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TAM\Documents\Vu Quang Nguyen\VACP\Project 5\"/>
    </mc:Choice>
  </mc:AlternateContent>
  <xr:revisionPtr revIDLastSave="0" documentId="13_ncr:1_{CED40293-2708-4FC3-933F-78A977013563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Sheet4" sheetId="9" r:id="rId1"/>
    <sheet name="Pivot" sheetId="11" r:id="rId2"/>
    <sheet name="Data" sheetId="1" r:id="rId3"/>
    <sheet name="NSX" sheetId="10" r:id="rId4"/>
    <sheet name="TMC" sheetId="5" state="hidden" r:id="rId5"/>
    <sheet name="FOB CAMPAIGN SEPT" sheetId="4" state="hidden" r:id="rId6"/>
    <sheet name="Tasti" sheetId="3" state="hidden" r:id="rId7"/>
    <sheet name="3, CAMPAIGN USD SPEC" sheetId="2" state="hidden" r:id="rId8"/>
  </sheets>
  <externalReferences>
    <externalReference r:id="rId9"/>
    <externalReference r:id="rId10"/>
    <externalReference r:id="rId11"/>
  </externalReferences>
  <definedNames>
    <definedName name="_xlnm._FilterDatabase" localSheetId="7" hidden="1">'3, CAMPAIGN USD SPEC'!$A$1:$F$274</definedName>
    <definedName name="_xlnm._FilterDatabase" localSheetId="2" hidden="1">Data!$A$1:$W$1894</definedName>
    <definedName name="_xlnm._FilterDatabase" localSheetId="6" hidden="1">Tasti!$A$3:$E$276</definedName>
    <definedName name="_xlnm.Print_Area" localSheetId="6">Tasti!$A$1:$E$276</definedName>
    <definedName name="_xlnm.Print_Titles" localSheetId="6">Tasti!$1:$3</definedName>
  </definedNames>
  <calcPr calcId="18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6" i="11" l="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5" i="11"/>
  <c r="R2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3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2" i="1"/>
  <c r="M21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U1188" i="1" s="1"/>
  <c r="V1188" i="1" s="1"/>
  <c r="W1188" i="1" s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U1658" i="1" s="1"/>
  <c r="V1658" i="1" s="1"/>
  <c r="W1658" i="1" s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R3" i="1"/>
  <c r="Q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2" i="1"/>
  <c r="S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2" i="1"/>
  <c r="J2" i="1"/>
  <c r="C305" i="5"/>
  <c r="C304" i="5"/>
  <c r="C303" i="5"/>
  <c r="C302" i="5"/>
  <c r="C301" i="5"/>
  <c r="C300" i="5"/>
  <c r="C299" i="5"/>
  <c r="C298" i="5"/>
  <c r="C297" i="5"/>
  <c r="C296" i="5"/>
  <c r="C295" i="5"/>
  <c r="C294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5" i="5"/>
  <c r="C134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8" i="5"/>
  <c r="C16" i="5"/>
  <c r="C15" i="5"/>
  <c r="C14" i="5"/>
  <c r="C13" i="5"/>
  <c r="C12" i="5"/>
  <c r="C11" i="5"/>
  <c r="C10" i="5"/>
  <c r="C9" i="5"/>
  <c r="C8" i="5"/>
  <c r="C7" i="5"/>
  <c r="C6" i="5"/>
  <c r="U1182" i="1" l="1"/>
  <c r="V1182" i="1" s="1"/>
  <c r="W1182" i="1" s="1"/>
  <c r="U1001" i="1"/>
  <c r="V1001" i="1" s="1"/>
  <c r="W1001" i="1" s="1"/>
  <c r="U728" i="1"/>
  <c r="V728" i="1" s="1"/>
  <c r="W728" i="1" s="1"/>
  <c r="U452" i="1"/>
  <c r="V452" i="1" s="1"/>
  <c r="W452" i="1" s="1"/>
  <c r="U1305" i="1"/>
  <c r="V1305" i="1" s="1"/>
  <c r="W1305" i="1" s="1"/>
  <c r="U165" i="1"/>
  <c r="V165" i="1" s="1"/>
  <c r="W165" i="1" s="1"/>
  <c r="L1697" i="1"/>
  <c r="U1697" i="1" s="1"/>
  <c r="V1697" i="1" s="1"/>
  <c r="W1697" i="1" s="1"/>
  <c r="L1673" i="1"/>
  <c r="U1673" i="1" s="1"/>
  <c r="V1673" i="1" s="1"/>
  <c r="W1673" i="1" s="1"/>
  <c r="L426" i="1"/>
  <c r="U426" i="1" s="1"/>
  <c r="V426" i="1" s="1"/>
  <c r="W426" i="1" s="1"/>
  <c r="X426" i="1" s="1"/>
  <c r="L1608" i="1"/>
  <c r="U1608" i="1" s="1"/>
  <c r="V1608" i="1" s="1"/>
  <c r="W1608" i="1" s="1"/>
  <c r="L1871" i="1"/>
  <c r="U1871" i="1" s="1"/>
  <c r="V1871" i="1" s="1"/>
  <c r="W1871" i="1" s="1"/>
  <c r="L1703" i="1"/>
  <c r="U1703" i="1" s="1"/>
  <c r="V1703" i="1" s="1"/>
  <c r="W1703" i="1" s="1"/>
  <c r="L799" i="1"/>
  <c r="U799" i="1" s="1"/>
  <c r="V799" i="1" s="1"/>
  <c r="W799" i="1" s="1"/>
  <c r="L767" i="1"/>
  <c r="U767" i="1" s="1"/>
  <c r="V767" i="1" s="1"/>
  <c r="W767" i="1" s="1"/>
  <c r="L583" i="1"/>
  <c r="U583" i="1" s="1"/>
  <c r="V583" i="1" s="1"/>
  <c r="W583" i="1" s="1"/>
  <c r="L415" i="1"/>
  <c r="U415" i="1" s="1"/>
  <c r="V415" i="1" s="1"/>
  <c r="W415" i="1" s="1"/>
  <c r="X415" i="1" s="1"/>
  <c r="L383" i="1"/>
  <c r="U383" i="1" s="1"/>
  <c r="V383" i="1" s="1"/>
  <c r="W383" i="1" s="1"/>
  <c r="L311" i="1"/>
  <c r="U311" i="1" s="1"/>
  <c r="V311" i="1" s="1"/>
  <c r="W311" i="1" s="1"/>
  <c r="X311" i="1" s="1"/>
  <c r="L111" i="1"/>
  <c r="U111" i="1" s="1"/>
  <c r="V111" i="1" s="1"/>
  <c r="W111" i="1" s="1"/>
  <c r="L1615" i="1"/>
  <c r="U1615" i="1" s="1"/>
  <c r="V1615" i="1" s="1"/>
  <c r="W1615" i="1" s="1"/>
  <c r="L1143" i="1"/>
  <c r="U1143" i="1" s="1"/>
  <c r="V1143" i="1" s="1"/>
  <c r="W1143" i="1" s="1"/>
  <c r="L1047" i="1"/>
  <c r="U1047" i="1" s="1"/>
  <c r="V1047" i="1" s="1"/>
  <c r="W1047" i="1" s="1"/>
  <c r="L1015" i="1"/>
  <c r="U1015" i="1" s="1"/>
  <c r="V1015" i="1" s="1"/>
  <c r="W1015" i="1" s="1"/>
  <c r="L991" i="1"/>
  <c r="U991" i="1" s="1"/>
  <c r="V991" i="1" s="1"/>
  <c r="W991" i="1" s="1"/>
  <c r="L975" i="1"/>
  <c r="U975" i="1" s="1"/>
  <c r="V975" i="1" s="1"/>
  <c r="W975" i="1" s="1"/>
  <c r="X975" i="1" s="1"/>
  <c r="L959" i="1"/>
  <c r="U959" i="1" s="1"/>
  <c r="V959" i="1" s="1"/>
  <c r="W959" i="1" s="1"/>
  <c r="L879" i="1"/>
  <c r="U879" i="1" s="1"/>
  <c r="V879" i="1" s="1"/>
  <c r="W879" i="1" s="1"/>
  <c r="L1892" i="1"/>
  <c r="U1892" i="1" s="1"/>
  <c r="V1892" i="1" s="1"/>
  <c r="W1892" i="1" s="1"/>
  <c r="L1884" i="1"/>
  <c r="U1884" i="1" s="1"/>
  <c r="V1884" i="1" s="1"/>
  <c r="W1884" i="1" s="1"/>
  <c r="L1876" i="1"/>
  <c r="U1876" i="1" s="1"/>
  <c r="V1876" i="1" s="1"/>
  <c r="W1876" i="1" s="1"/>
  <c r="L1868" i="1"/>
  <c r="U1868" i="1" s="1"/>
  <c r="V1868" i="1" s="1"/>
  <c r="W1868" i="1" s="1"/>
  <c r="L1860" i="1"/>
  <c r="U1860" i="1" s="1"/>
  <c r="V1860" i="1" s="1"/>
  <c r="W1860" i="1" s="1"/>
  <c r="L1852" i="1"/>
  <c r="U1852" i="1" s="1"/>
  <c r="V1852" i="1" s="1"/>
  <c r="W1852" i="1" s="1"/>
  <c r="L1844" i="1"/>
  <c r="U1844" i="1" s="1"/>
  <c r="V1844" i="1" s="1"/>
  <c r="W1844" i="1" s="1"/>
  <c r="L1836" i="1"/>
  <c r="U1836" i="1" s="1"/>
  <c r="V1836" i="1" s="1"/>
  <c r="W1836" i="1" s="1"/>
  <c r="L1828" i="1"/>
  <c r="U1828" i="1" s="1"/>
  <c r="V1828" i="1" s="1"/>
  <c r="W1828" i="1" s="1"/>
  <c r="L1820" i="1"/>
  <c r="U1820" i="1" s="1"/>
  <c r="V1820" i="1" s="1"/>
  <c r="W1820" i="1" s="1"/>
  <c r="L1812" i="1"/>
  <c r="U1812" i="1" s="1"/>
  <c r="V1812" i="1" s="1"/>
  <c r="W1812" i="1" s="1"/>
  <c r="L1804" i="1"/>
  <c r="U1804" i="1" s="1"/>
  <c r="V1804" i="1" s="1"/>
  <c r="W1804" i="1" s="1"/>
  <c r="L1796" i="1"/>
  <c r="U1796" i="1" s="1"/>
  <c r="V1796" i="1" s="1"/>
  <c r="W1796" i="1" s="1"/>
  <c r="L1788" i="1"/>
  <c r="U1788" i="1" s="1"/>
  <c r="V1788" i="1" s="1"/>
  <c r="W1788" i="1" s="1"/>
  <c r="L1780" i="1"/>
  <c r="U1780" i="1" s="1"/>
  <c r="V1780" i="1" s="1"/>
  <c r="W1780" i="1" s="1"/>
  <c r="L1772" i="1"/>
  <c r="U1772" i="1" s="1"/>
  <c r="V1772" i="1" s="1"/>
  <c r="W1772" i="1" s="1"/>
  <c r="L1764" i="1"/>
  <c r="U1764" i="1" s="1"/>
  <c r="V1764" i="1" s="1"/>
  <c r="W1764" i="1" s="1"/>
  <c r="L1756" i="1"/>
  <c r="U1756" i="1" s="1"/>
  <c r="V1756" i="1" s="1"/>
  <c r="W1756" i="1" s="1"/>
  <c r="L1748" i="1"/>
  <c r="U1748" i="1" s="1"/>
  <c r="V1748" i="1" s="1"/>
  <c r="W1748" i="1" s="1"/>
  <c r="L1740" i="1"/>
  <c r="U1740" i="1" s="1"/>
  <c r="V1740" i="1" s="1"/>
  <c r="W1740" i="1" s="1"/>
  <c r="L1732" i="1"/>
  <c r="U1732" i="1" s="1"/>
  <c r="V1732" i="1" s="1"/>
  <c r="W1732" i="1" s="1"/>
  <c r="L1724" i="1"/>
  <c r="U1724" i="1" s="1"/>
  <c r="V1724" i="1" s="1"/>
  <c r="W1724" i="1" s="1"/>
  <c r="L1716" i="1"/>
  <c r="U1716" i="1" s="1"/>
  <c r="V1716" i="1" s="1"/>
  <c r="W1716" i="1" s="1"/>
  <c r="L1708" i="1"/>
  <c r="U1708" i="1" s="1"/>
  <c r="V1708" i="1" s="1"/>
  <c r="W1708" i="1" s="1"/>
  <c r="X1708" i="1" s="1"/>
  <c r="L1700" i="1"/>
  <c r="U1700" i="1" s="1"/>
  <c r="V1700" i="1" s="1"/>
  <c r="W1700" i="1" s="1"/>
  <c r="L1692" i="1"/>
  <c r="U1692" i="1" s="1"/>
  <c r="V1692" i="1" s="1"/>
  <c r="W1692" i="1" s="1"/>
  <c r="L1684" i="1"/>
  <c r="U1684" i="1" s="1"/>
  <c r="V1684" i="1" s="1"/>
  <c r="W1684" i="1" s="1"/>
  <c r="L1676" i="1"/>
  <c r="U1676" i="1" s="1"/>
  <c r="V1676" i="1" s="1"/>
  <c r="W1676" i="1" s="1"/>
  <c r="L1668" i="1"/>
  <c r="U1668" i="1" s="1"/>
  <c r="V1668" i="1" s="1"/>
  <c r="W1668" i="1" s="1"/>
  <c r="X1668" i="1" s="1"/>
  <c r="L1660" i="1"/>
  <c r="U1660" i="1" s="1"/>
  <c r="V1660" i="1" s="1"/>
  <c r="W1660" i="1" s="1"/>
  <c r="L1652" i="1"/>
  <c r="U1652" i="1" s="1"/>
  <c r="V1652" i="1" s="1"/>
  <c r="W1652" i="1" s="1"/>
  <c r="L1644" i="1"/>
  <c r="U1644" i="1" s="1"/>
  <c r="V1644" i="1" s="1"/>
  <c r="W1644" i="1" s="1"/>
  <c r="L1636" i="1"/>
  <c r="U1636" i="1" s="1"/>
  <c r="V1636" i="1" s="1"/>
  <c r="W1636" i="1" s="1"/>
  <c r="X1636" i="1" s="1"/>
  <c r="L1628" i="1"/>
  <c r="U1628" i="1" s="1"/>
  <c r="V1628" i="1" s="1"/>
  <c r="W1628" i="1" s="1"/>
  <c r="X1628" i="1" s="1"/>
  <c r="L1620" i="1"/>
  <c r="U1620" i="1" s="1"/>
  <c r="V1620" i="1" s="1"/>
  <c r="W1620" i="1" s="1"/>
  <c r="X1620" i="1" s="1"/>
  <c r="L1612" i="1"/>
  <c r="U1612" i="1" s="1"/>
  <c r="V1612" i="1" s="1"/>
  <c r="W1612" i="1" s="1"/>
  <c r="L1604" i="1"/>
  <c r="U1604" i="1" s="1"/>
  <c r="V1604" i="1" s="1"/>
  <c r="W1604" i="1" s="1"/>
  <c r="L1596" i="1"/>
  <c r="U1596" i="1" s="1"/>
  <c r="V1596" i="1" s="1"/>
  <c r="W1596" i="1" s="1"/>
  <c r="L1588" i="1"/>
  <c r="U1588" i="1" s="1"/>
  <c r="V1588" i="1" s="1"/>
  <c r="W1588" i="1" s="1"/>
  <c r="L1580" i="1"/>
  <c r="U1580" i="1" s="1"/>
  <c r="V1580" i="1" s="1"/>
  <c r="W1580" i="1" s="1"/>
  <c r="L1572" i="1"/>
  <c r="U1572" i="1" s="1"/>
  <c r="V1572" i="1" s="1"/>
  <c r="W1572" i="1" s="1"/>
  <c r="L1564" i="1"/>
  <c r="U1564" i="1" s="1"/>
  <c r="V1564" i="1" s="1"/>
  <c r="W1564" i="1" s="1"/>
  <c r="L1556" i="1"/>
  <c r="U1556" i="1" s="1"/>
  <c r="V1556" i="1" s="1"/>
  <c r="W1556" i="1" s="1"/>
  <c r="L1548" i="1"/>
  <c r="U1548" i="1" s="1"/>
  <c r="V1548" i="1" s="1"/>
  <c r="W1548" i="1" s="1"/>
  <c r="L1540" i="1"/>
  <c r="U1540" i="1" s="1"/>
  <c r="V1540" i="1" s="1"/>
  <c r="W1540" i="1" s="1"/>
  <c r="L1532" i="1"/>
  <c r="U1532" i="1" s="1"/>
  <c r="V1532" i="1" s="1"/>
  <c r="W1532" i="1" s="1"/>
  <c r="X1532" i="1" s="1"/>
  <c r="L1524" i="1"/>
  <c r="U1524" i="1" s="1"/>
  <c r="V1524" i="1" s="1"/>
  <c r="W1524" i="1" s="1"/>
  <c r="L1516" i="1"/>
  <c r="U1516" i="1" s="1"/>
  <c r="V1516" i="1" s="1"/>
  <c r="W1516" i="1" s="1"/>
  <c r="L1508" i="1"/>
  <c r="U1508" i="1" s="1"/>
  <c r="V1508" i="1" s="1"/>
  <c r="W1508" i="1" s="1"/>
  <c r="L1500" i="1"/>
  <c r="U1500" i="1" s="1"/>
  <c r="V1500" i="1" s="1"/>
  <c r="W1500" i="1" s="1"/>
  <c r="L1492" i="1"/>
  <c r="U1492" i="1" s="1"/>
  <c r="V1492" i="1" s="1"/>
  <c r="W1492" i="1" s="1"/>
  <c r="X1492" i="1" s="1"/>
  <c r="L1484" i="1"/>
  <c r="U1484" i="1" s="1"/>
  <c r="V1484" i="1" s="1"/>
  <c r="W1484" i="1" s="1"/>
  <c r="X1484" i="1" s="1"/>
  <c r="L1476" i="1"/>
  <c r="U1476" i="1" s="1"/>
  <c r="V1476" i="1" s="1"/>
  <c r="W1476" i="1" s="1"/>
  <c r="L1468" i="1"/>
  <c r="U1468" i="1" s="1"/>
  <c r="V1468" i="1" s="1"/>
  <c r="W1468" i="1" s="1"/>
  <c r="L1460" i="1"/>
  <c r="U1460" i="1" s="1"/>
  <c r="V1460" i="1" s="1"/>
  <c r="W1460" i="1" s="1"/>
  <c r="L1452" i="1"/>
  <c r="U1452" i="1" s="1"/>
  <c r="V1452" i="1" s="1"/>
  <c r="W1452" i="1" s="1"/>
  <c r="L1444" i="1"/>
  <c r="U1444" i="1" s="1"/>
  <c r="V1444" i="1" s="1"/>
  <c r="W1444" i="1" s="1"/>
  <c r="L1436" i="1"/>
  <c r="U1436" i="1" s="1"/>
  <c r="V1436" i="1" s="1"/>
  <c r="W1436" i="1" s="1"/>
  <c r="L1428" i="1"/>
  <c r="U1428" i="1" s="1"/>
  <c r="V1428" i="1" s="1"/>
  <c r="W1428" i="1" s="1"/>
  <c r="L1420" i="1"/>
  <c r="U1420" i="1" s="1"/>
  <c r="V1420" i="1" s="1"/>
  <c r="W1420" i="1" s="1"/>
  <c r="L1412" i="1"/>
  <c r="U1412" i="1" s="1"/>
  <c r="V1412" i="1" s="1"/>
  <c r="W1412" i="1" s="1"/>
  <c r="L1404" i="1"/>
  <c r="U1404" i="1" s="1"/>
  <c r="V1404" i="1" s="1"/>
  <c r="W1404" i="1" s="1"/>
  <c r="L1396" i="1"/>
  <c r="U1396" i="1" s="1"/>
  <c r="V1396" i="1" s="1"/>
  <c r="W1396" i="1" s="1"/>
  <c r="L1380" i="1"/>
  <c r="U1380" i="1" s="1"/>
  <c r="V1380" i="1" s="1"/>
  <c r="W1380" i="1" s="1"/>
  <c r="L1372" i="1"/>
  <c r="U1372" i="1" s="1"/>
  <c r="V1372" i="1" s="1"/>
  <c r="W1372" i="1" s="1"/>
  <c r="L1364" i="1"/>
  <c r="U1364" i="1" s="1"/>
  <c r="V1364" i="1" s="1"/>
  <c r="W1364" i="1" s="1"/>
  <c r="L1356" i="1"/>
  <c r="U1356" i="1" s="1"/>
  <c r="V1356" i="1" s="1"/>
  <c r="W1356" i="1" s="1"/>
  <c r="L1348" i="1"/>
  <c r="U1348" i="1" s="1"/>
  <c r="V1348" i="1" s="1"/>
  <c r="W1348" i="1" s="1"/>
  <c r="L1340" i="1"/>
  <c r="U1340" i="1" s="1"/>
  <c r="V1340" i="1" s="1"/>
  <c r="W1340" i="1" s="1"/>
  <c r="L1332" i="1"/>
  <c r="U1332" i="1" s="1"/>
  <c r="V1332" i="1" s="1"/>
  <c r="W1332" i="1" s="1"/>
  <c r="L1316" i="1"/>
  <c r="U1316" i="1" s="1"/>
  <c r="V1316" i="1" s="1"/>
  <c r="W1316" i="1" s="1"/>
  <c r="L1308" i="1"/>
  <c r="U1308" i="1" s="1"/>
  <c r="V1308" i="1" s="1"/>
  <c r="W1308" i="1" s="1"/>
  <c r="L1300" i="1"/>
  <c r="U1300" i="1" s="1"/>
  <c r="V1300" i="1" s="1"/>
  <c r="W1300" i="1" s="1"/>
  <c r="L1292" i="1"/>
  <c r="U1292" i="1" s="1"/>
  <c r="V1292" i="1" s="1"/>
  <c r="W1292" i="1" s="1"/>
  <c r="L1284" i="1"/>
  <c r="U1284" i="1" s="1"/>
  <c r="V1284" i="1" s="1"/>
  <c r="W1284" i="1" s="1"/>
  <c r="L1276" i="1"/>
  <c r="U1276" i="1" s="1"/>
  <c r="V1276" i="1" s="1"/>
  <c r="W1276" i="1" s="1"/>
  <c r="L1268" i="1"/>
  <c r="U1268" i="1" s="1"/>
  <c r="V1268" i="1" s="1"/>
  <c r="W1268" i="1" s="1"/>
  <c r="L1252" i="1"/>
  <c r="U1252" i="1" s="1"/>
  <c r="V1252" i="1" s="1"/>
  <c r="W1252" i="1" s="1"/>
  <c r="X1252" i="1" s="1"/>
  <c r="L1244" i="1"/>
  <c r="U1244" i="1" s="1"/>
  <c r="V1244" i="1" s="1"/>
  <c r="W1244" i="1" s="1"/>
  <c r="L1236" i="1"/>
  <c r="U1236" i="1" s="1"/>
  <c r="V1236" i="1" s="1"/>
  <c r="W1236" i="1" s="1"/>
  <c r="X1236" i="1" s="1"/>
  <c r="L1228" i="1"/>
  <c r="U1228" i="1" s="1"/>
  <c r="V1228" i="1" s="1"/>
  <c r="W1228" i="1" s="1"/>
  <c r="L1220" i="1"/>
  <c r="U1220" i="1" s="1"/>
  <c r="V1220" i="1" s="1"/>
  <c r="W1220" i="1" s="1"/>
  <c r="L1212" i="1"/>
  <c r="U1212" i="1" s="1"/>
  <c r="V1212" i="1" s="1"/>
  <c r="W1212" i="1" s="1"/>
  <c r="L1204" i="1"/>
  <c r="U1204" i="1" s="1"/>
  <c r="V1204" i="1" s="1"/>
  <c r="W1204" i="1" s="1"/>
  <c r="L1188" i="1"/>
  <c r="L1180" i="1"/>
  <c r="U1180" i="1" s="1"/>
  <c r="V1180" i="1" s="1"/>
  <c r="W1180" i="1" s="1"/>
  <c r="L1172" i="1"/>
  <c r="U1172" i="1" s="1"/>
  <c r="V1172" i="1" s="1"/>
  <c r="W1172" i="1" s="1"/>
  <c r="X1172" i="1" s="1"/>
  <c r="L1164" i="1"/>
  <c r="U1164" i="1" s="1"/>
  <c r="V1164" i="1" s="1"/>
  <c r="W1164" i="1" s="1"/>
  <c r="L1156" i="1"/>
  <c r="U1156" i="1" s="1"/>
  <c r="V1156" i="1" s="1"/>
  <c r="W1156" i="1" s="1"/>
  <c r="L1148" i="1"/>
  <c r="U1148" i="1" s="1"/>
  <c r="V1148" i="1" s="1"/>
  <c r="W1148" i="1" s="1"/>
  <c r="L1140" i="1"/>
  <c r="U1140" i="1" s="1"/>
  <c r="V1140" i="1" s="1"/>
  <c r="W1140" i="1" s="1"/>
  <c r="X1140" i="1" s="1"/>
  <c r="L1124" i="1"/>
  <c r="U1124" i="1" s="1"/>
  <c r="V1124" i="1" s="1"/>
  <c r="W1124" i="1" s="1"/>
  <c r="L1116" i="1"/>
  <c r="U1116" i="1" s="1"/>
  <c r="V1116" i="1" s="1"/>
  <c r="W1116" i="1" s="1"/>
  <c r="L1108" i="1"/>
  <c r="U1108" i="1" s="1"/>
  <c r="V1108" i="1" s="1"/>
  <c r="W1108" i="1" s="1"/>
  <c r="L1100" i="1"/>
  <c r="U1100" i="1" s="1"/>
  <c r="V1100" i="1" s="1"/>
  <c r="W1100" i="1" s="1"/>
  <c r="L1092" i="1"/>
  <c r="U1092" i="1" s="1"/>
  <c r="V1092" i="1" s="1"/>
  <c r="W1092" i="1" s="1"/>
  <c r="L1084" i="1"/>
  <c r="U1084" i="1" s="1"/>
  <c r="V1084" i="1" s="1"/>
  <c r="W1084" i="1" s="1"/>
  <c r="L1076" i="1"/>
  <c r="U1076" i="1" s="1"/>
  <c r="V1076" i="1" s="1"/>
  <c r="W1076" i="1" s="1"/>
  <c r="L1060" i="1"/>
  <c r="U1060" i="1" s="1"/>
  <c r="V1060" i="1" s="1"/>
  <c r="W1060" i="1" s="1"/>
  <c r="L1052" i="1"/>
  <c r="U1052" i="1" s="1"/>
  <c r="V1052" i="1" s="1"/>
  <c r="W1052" i="1" s="1"/>
  <c r="L1044" i="1"/>
  <c r="U1044" i="1" s="1"/>
  <c r="V1044" i="1" s="1"/>
  <c r="W1044" i="1" s="1"/>
  <c r="L1036" i="1"/>
  <c r="U1036" i="1" s="1"/>
  <c r="V1036" i="1" s="1"/>
  <c r="W1036" i="1" s="1"/>
  <c r="L1028" i="1"/>
  <c r="U1028" i="1" s="1"/>
  <c r="V1028" i="1" s="1"/>
  <c r="W1028" i="1" s="1"/>
  <c r="L1020" i="1"/>
  <c r="U1020" i="1" s="1"/>
  <c r="V1020" i="1" s="1"/>
  <c r="W1020" i="1" s="1"/>
  <c r="L1012" i="1"/>
  <c r="U1012" i="1" s="1"/>
  <c r="V1012" i="1" s="1"/>
  <c r="W1012" i="1" s="1"/>
  <c r="L996" i="1"/>
  <c r="U996" i="1" s="1"/>
  <c r="V996" i="1" s="1"/>
  <c r="W996" i="1" s="1"/>
  <c r="X996" i="1" s="1"/>
  <c r="L988" i="1"/>
  <c r="U988" i="1" s="1"/>
  <c r="V988" i="1" s="1"/>
  <c r="W988" i="1" s="1"/>
  <c r="L980" i="1"/>
  <c r="U980" i="1" s="1"/>
  <c r="V980" i="1" s="1"/>
  <c r="W980" i="1" s="1"/>
  <c r="L972" i="1"/>
  <c r="U972" i="1" s="1"/>
  <c r="V972" i="1" s="1"/>
  <c r="W972" i="1" s="1"/>
  <c r="X972" i="1" s="1"/>
  <c r="L964" i="1"/>
  <c r="U964" i="1" s="1"/>
  <c r="V964" i="1" s="1"/>
  <c r="W964" i="1" s="1"/>
  <c r="X964" i="1" s="1"/>
  <c r="L956" i="1"/>
  <c r="U956" i="1" s="1"/>
  <c r="V956" i="1" s="1"/>
  <c r="W956" i="1" s="1"/>
  <c r="L948" i="1"/>
  <c r="U948" i="1" s="1"/>
  <c r="V948" i="1" s="1"/>
  <c r="W948" i="1" s="1"/>
  <c r="L932" i="1"/>
  <c r="U932" i="1" s="1"/>
  <c r="V932" i="1" s="1"/>
  <c r="W932" i="1" s="1"/>
  <c r="L924" i="1"/>
  <c r="U924" i="1" s="1"/>
  <c r="V924" i="1" s="1"/>
  <c r="W924" i="1" s="1"/>
  <c r="L916" i="1"/>
  <c r="U916" i="1" s="1"/>
  <c r="V916" i="1" s="1"/>
  <c r="W916" i="1" s="1"/>
  <c r="L908" i="1"/>
  <c r="U908" i="1" s="1"/>
  <c r="V908" i="1" s="1"/>
  <c r="W908" i="1" s="1"/>
  <c r="L900" i="1"/>
  <c r="U900" i="1" s="1"/>
  <c r="V900" i="1" s="1"/>
  <c r="W900" i="1" s="1"/>
  <c r="L892" i="1"/>
  <c r="U892" i="1" s="1"/>
  <c r="V892" i="1" s="1"/>
  <c r="W892" i="1" s="1"/>
  <c r="L884" i="1"/>
  <c r="U884" i="1" s="1"/>
  <c r="V884" i="1" s="1"/>
  <c r="W884" i="1" s="1"/>
  <c r="L868" i="1"/>
  <c r="U868" i="1" s="1"/>
  <c r="V868" i="1" s="1"/>
  <c r="W868" i="1" s="1"/>
  <c r="L860" i="1"/>
  <c r="U860" i="1" s="1"/>
  <c r="V860" i="1" s="1"/>
  <c r="W860" i="1" s="1"/>
  <c r="X860" i="1" s="1"/>
  <c r="L852" i="1"/>
  <c r="U852" i="1" s="1"/>
  <c r="V852" i="1" s="1"/>
  <c r="W852" i="1" s="1"/>
  <c r="X852" i="1" s="1"/>
  <c r="L844" i="1"/>
  <c r="U844" i="1" s="1"/>
  <c r="V844" i="1" s="1"/>
  <c r="W844" i="1" s="1"/>
  <c r="L836" i="1"/>
  <c r="U836" i="1" s="1"/>
  <c r="V836" i="1" s="1"/>
  <c r="W836" i="1" s="1"/>
  <c r="L828" i="1"/>
  <c r="U828" i="1" s="1"/>
  <c r="V828" i="1" s="1"/>
  <c r="W828" i="1" s="1"/>
  <c r="L820" i="1"/>
  <c r="U820" i="1" s="1"/>
  <c r="V820" i="1" s="1"/>
  <c r="W820" i="1" s="1"/>
  <c r="L804" i="1"/>
  <c r="U804" i="1" s="1"/>
  <c r="V804" i="1" s="1"/>
  <c r="W804" i="1" s="1"/>
  <c r="L796" i="1"/>
  <c r="U796" i="1" s="1"/>
  <c r="V796" i="1" s="1"/>
  <c r="W796" i="1" s="1"/>
  <c r="L788" i="1"/>
  <c r="U788" i="1" s="1"/>
  <c r="V788" i="1" s="1"/>
  <c r="W788" i="1" s="1"/>
  <c r="L780" i="1"/>
  <c r="U780" i="1" s="1"/>
  <c r="V780" i="1" s="1"/>
  <c r="W780" i="1" s="1"/>
  <c r="L772" i="1"/>
  <c r="U772" i="1" s="1"/>
  <c r="V772" i="1" s="1"/>
  <c r="W772" i="1" s="1"/>
  <c r="L764" i="1"/>
  <c r="U764" i="1" s="1"/>
  <c r="V764" i="1" s="1"/>
  <c r="W764" i="1" s="1"/>
  <c r="L756" i="1"/>
  <c r="U756" i="1" s="1"/>
  <c r="V756" i="1" s="1"/>
  <c r="W756" i="1" s="1"/>
  <c r="L740" i="1"/>
  <c r="U740" i="1" s="1"/>
  <c r="V740" i="1" s="1"/>
  <c r="W740" i="1" s="1"/>
  <c r="L732" i="1"/>
  <c r="U732" i="1" s="1"/>
  <c r="V732" i="1" s="1"/>
  <c r="W732" i="1" s="1"/>
  <c r="X732" i="1" s="1"/>
  <c r="L724" i="1"/>
  <c r="U724" i="1" s="1"/>
  <c r="V724" i="1" s="1"/>
  <c r="W724" i="1" s="1"/>
  <c r="L716" i="1"/>
  <c r="U716" i="1" s="1"/>
  <c r="V716" i="1" s="1"/>
  <c r="W716" i="1" s="1"/>
  <c r="L708" i="1"/>
  <c r="U708" i="1" s="1"/>
  <c r="V708" i="1" s="1"/>
  <c r="W708" i="1" s="1"/>
  <c r="L700" i="1"/>
  <c r="U700" i="1" s="1"/>
  <c r="V700" i="1" s="1"/>
  <c r="W700" i="1" s="1"/>
  <c r="X700" i="1" s="1"/>
  <c r="L692" i="1"/>
  <c r="U692" i="1" s="1"/>
  <c r="V692" i="1" s="1"/>
  <c r="W692" i="1" s="1"/>
  <c r="L907" i="1"/>
  <c r="U907" i="1" s="1"/>
  <c r="V907" i="1" s="1"/>
  <c r="W907" i="1" s="1"/>
  <c r="L158" i="1"/>
  <c r="U158" i="1" s="1"/>
  <c r="V158" i="1" s="1"/>
  <c r="W158" i="1" s="1"/>
  <c r="L691" i="1"/>
  <c r="U691" i="1" s="1"/>
  <c r="V691" i="1" s="1"/>
  <c r="W691" i="1" s="1"/>
  <c r="X691" i="1" s="1"/>
  <c r="L1581" i="1"/>
  <c r="U1581" i="1" s="1"/>
  <c r="V1581" i="1" s="1"/>
  <c r="W1581" i="1" s="1"/>
  <c r="L24" i="1"/>
  <c r="U24" i="1" s="1"/>
  <c r="V24" i="1" s="1"/>
  <c r="W24" i="1" s="1"/>
  <c r="X24" i="1" s="1"/>
  <c r="L347" i="1"/>
  <c r="U347" i="1" s="1"/>
  <c r="V347" i="1" s="1"/>
  <c r="W347" i="1" s="1"/>
  <c r="X347" i="1" s="1"/>
  <c r="L243" i="1"/>
  <c r="U243" i="1" s="1"/>
  <c r="V243" i="1" s="1"/>
  <c r="W243" i="1" s="1"/>
  <c r="L147" i="1"/>
  <c r="U147" i="1" s="1"/>
  <c r="V147" i="1" s="1"/>
  <c r="W147" i="1" s="1"/>
  <c r="L115" i="1"/>
  <c r="U115" i="1" s="1"/>
  <c r="V115" i="1" s="1"/>
  <c r="W115" i="1" s="1"/>
  <c r="L91" i="1"/>
  <c r="U91" i="1" s="1"/>
  <c r="V91" i="1" s="1"/>
  <c r="W91" i="1" s="1"/>
  <c r="L43" i="1"/>
  <c r="U43" i="1" s="1"/>
  <c r="V43" i="1" s="1"/>
  <c r="W43" i="1" s="1"/>
  <c r="L1376" i="1"/>
  <c r="U1376" i="1" s="1"/>
  <c r="V1376" i="1" s="1"/>
  <c r="W1376" i="1" s="1"/>
  <c r="L1304" i="1"/>
  <c r="U1304" i="1" s="1"/>
  <c r="V1304" i="1" s="1"/>
  <c r="W1304" i="1" s="1"/>
  <c r="L1192" i="1"/>
  <c r="U1192" i="1" s="1"/>
  <c r="V1192" i="1" s="1"/>
  <c r="W1192" i="1" s="1"/>
  <c r="L856" i="1"/>
  <c r="U856" i="1" s="1"/>
  <c r="V856" i="1" s="1"/>
  <c r="W856" i="1" s="1"/>
  <c r="L616" i="1"/>
  <c r="U616" i="1" s="1"/>
  <c r="V616" i="1" s="1"/>
  <c r="W616" i="1" s="1"/>
  <c r="L48" i="1"/>
  <c r="U48" i="1" s="1"/>
  <c r="V48" i="1" s="1"/>
  <c r="W48" i="1" s="1"/>
  <c r="X48" i="1" s="1"/>
  <c r="L1011" i="1"/>
  <c r="U1011" i="1" s="1"/>
  <c r="V1011" i="1" s="1"/>
  <c r="W1011" i="1" s="1"/>
  <c r="L1766" i="1"/>
  <c r="U1766" i="1" s="1"/>
  <c r="V1766" i="1" s="1"/>
  <c r="W1766" i="1" s="1"/>
  <c r="L1518" i="1"/>
  <c r="U1518" i="1" s="1"/>
  <c r="V1518" i="1" s="1"/>
  <c r="W1518" i="1" s="1"/>
  <c r="L1510" i="1"/>
  <c r="U1510" i="1" s="1"/>
  <c r="V1510" i="1" s="1"/>
  <c r="W1510" i="1" s="1"/>
  <c r="L1182" i="1"/>
  <c r="L1126" i="1"/>
  <c r="U1126" i="1" s="1"/>
  <c r="V1126" i="1" s="1"/>
  <c r="W1126" i="1" s="1"/>
  <c r="X1126" i="1" s="1"/>
  <c r="L942" i="1"/>
  <c r="U942" i="1" s="1"/>
  <c r="V942" i="1" s="1"/>
  <c r="W942" i="1" s="1"/>
  <c r="X942" i="1" s="1"/>
  <c r="L918" i="1"/>
  <c r="U918" i="1" s="1"/>
  <c r="V918" i="1" s="1"/>
  <c r="W918" i="1" s="1"/>
  <c r="X918" i="1" s="1"/>
  <c r="L750" i="1"/>
  <c r="U750" i="1" s="1"/>
  <c r="V750" i="1" s="1"/>
  <c r="W750" i="1" s="1"/>
  <c r="L446" i="1"/>
  <c r="U446" i="1" s="1"/>
  <c r="V446" i="1" s="1"/>
  <c r="W446" i="1" s="1"/>
  <c r="L358" i="1"/>
  <c r="U358" i="1" s="1"/>
  <c r="V358" i="1" s="1"/>
  <c r="W358" i="1" s="1"/>
  <c r="L1770" i="1"/>
  <c r="U1770" i="1" s="1"/>
  <c r="V1770" i="1" s="1"/>
  <c r="W1770" i="1" s="1"/>
  <c r="L1746" i="1"/>
  <c r="U1746" i="1" s="1"/>
  <c r="V1746" i="1" s="1"/>
  <c r="W1746" i="1" s="1"/>
  <c r="L1298" i="1"/>
  <c r="U1298" i="1" s="1"/>
  <c r="V1298" i="1" s="1"/>
  <c r="W1298" i="1" s="1"/>
  <c r="L1266" i="1"/>
  <c r="U1266" i="1" s="1"/>
  <c r="V1266" i="1" s="1"/>
  <c r="W1266" i="1" s="1"/>
  <c r="L10" i="1"/>
  <c r="U10" i="1" s="1"/>
  <c r="V10" i="1" s="1"/>
  <c r="W10" i="1" s="1"/>
  <c r="L981" i="1"/>
  <c r="U981" i="1" s="1"/>
  <c r="V981" i="1" s="1"/>
  <c r="W981" i="1" s="1"/>
  <c r="L741" i="1"/>
  <c r="U741" i="1" s="1"/>
  <c r="V741" i="1" s="1"/>
  <c r="W741" i="1" s="1"/>
  <c r="L493" i="1"/>
  <c r="U493" i="1" s="1"/>
  <c r="V493" i="1" s="1"/>
  <c r="W493" i="1" s="1"/>
  <c r="L293" i="1"/>
  <c r="U293" i="1" s="1"/>
  <c r="V293" i="1" s="1"/>
  <c r="W293" i="1" s="1"/>
  <c r="L1809" i="1"/>
  <c r="U1809" i="1" s="1"/>
  <c r="V1809" i="1" s="1"/>
  <c r="W1809" i="1" s="1"/>
  <c r="L1482" i="1"/>
  <c r="U1482" i="1" s="1"/>
  <c r="V1482" i="1" s="1"/>
  <c r="W1482" i="1" s="1"/>
  <c r="L1881" i="1"/>
  <c r="U1881" i="1" s="1"/>
  <c r="V1881" i="1" s="1"/>
  <c r="W1881" i="1" s="1"/>
  <c r="L1857" i="1"/>
  <c r="U1857" i="1" s="1"/>
  <c r="V1857" i="1" s="1"/>
  <c r="W1857" i="1" s="1"/>
  <c r="L1833" i="1"/>
  <c r="U1833" i="1" s="1"/>
  <c r="V1833" i="1" s="1"/>
  <c r="W1833" i="1" s="1"/>
  <c r="L1801" i="1"/>
  <c r="U1801" i="1" s="1"/>
  <c r="V1801" i="1" s="1"/>
  <c r="W1801" i="1" s="1"/>
  <c r="L1777" i="1"/>
  <c r="U1777" i="1" s="1"/>
  <c r="V1777" i="1" s="1"/>
  <c r="W1777" i="1" s="1"/>
  <c r="L1745" i="1"/>
  <c r="U1745" i="1" s="1"/>
  <c r="V1745" i="1" s="1"/>
  <c r="W1745" i="1" s="1"/>
  <c r="L1824" i="1"/>
  <c r="U1824" i="1" s="1"/>
  <c r="V1824" i="1" s="1"/>
  <c r="W1824" i="1" s="1"/>
  <c r="L1416" i="1"/>
  <c r="U1416" i="1" s="1"/>
  <c r="V1416" i="1" s="1"/>
  <c r="W1416" i="1" s="1"/>
  <c r="L1408" i="1"/>
  <c r="U1408" i="1" s="1"/>
  <c r="V1408" i="1" s="1"/>
  <c r="W1408" i="1" s="1"/>
  <c r="L88" i="1"/>
  <c r="U88" i="1" s="1"/>
  <c r="V88" i="1" s="1"/>
  <c r="W88" i="1" s="1"/>
  <c r="L64" i="1"/>
  <c r="U64" i="1" s="1"/>
  <c r="V64" i="1" s="1"/>
  <c r="W64" i="1" s="1"/>
  <c r="X64" i="1" s="1"/>
  <c r="L8" i="1"/>
  <c r="U8" i="1" s="1"/>
  <c r="V8" i="1" s="1"/>
  <c r="W8" i="1" s="1"/>
  <c r="L1873" i="1"/>
  <c r="U1873" i="1" s="1"/>
  <c r="V1873" i="1" s="1"/>
  <c r="W1873" i="1" s="1"/>
  <c r="L1849" i="1"/>
  <c r="U1849" i="1" s="1"/>
  <c r="V1849" i="1" s="1"/>
  <c r="W1849" i="1" s="1"/>
  <c r="L1817" i="1"/>
  <c r="U1817" i="1" s="1"/>
  <c r="V1817" i="1" s="1"/>
  <c r="W1817" i="1" s="1"/>
  <c r="L1785" i="1"/>
  <c r="U1785" i="1" s="1"/>
  <c r="V1785" i="1" s="1"/>
  <c r="W1785" i="1" s="1"/>
  <c r="L1761" i="1"/>
  <c r="U1761" i="1" s="1"/>
  <c r="V1761" i="1" s="1"/>
  <c r="W1761" i="1" s="1"/>
  <c r="L1737" i="1"/>
  <c r="U1737" i="1" s="1"/>
  <c r="V1737" i="1" s="1"/>
  <c r="W1737" i="1" s="1"/>
  <c r="L1889" i="1"/>
  <c r="U1889" i="1" s="1"/>
  <c r="V1889" i="1" s="1"/>
  <c r="W1889" i="1" s="1"/>
  <c r="L1865" i="1"/>
  <c r="U1865" i="1" s="1"/>
  <c r="V1865" i="1" s="1"/>
  <c r="W1865" i="1" s="1"/>
  <c r="L1841" i="1"/>
  <c r="U1841" i="1" s="1"/>
  <c r="V1841" i="1" s="1"/>
  <c r="W1841" i="1" s="1"/>
  <c r="L1825" i="1"/>
  <c r="U1825" i="1" s="1"/>
  <c r="V1825" i="1" s="1"/>
  <c r="W1825" i="1" s="1"/>
  <c r="L1793" i="1"/>
  <c r="U1793" i="1" s="1"/>
  <c r="V1793" i="1" s="1"/>
  <c r="W1793" i="1" s="1"/>
  <c r="L1769" i="1"/>
  <c r="U1769" i="1" s="1"/>
  <c r="V1769" i="1" s="1"/>
  <c r="W1769" i="1" s="1"/>
  <c r="L1753" i="1"/>
  <c r="U1753" i="1" s="1"/>
  <c r="V1753" i="1" s="1"/>
  <c r="W1753" i="1" s="1"/>
  <c r="L1058" i="1"/>
  <c r="U1058" i="1" s="1"/>
  <c r="V1058" i="1" s="1"/>
  <c r="W1058" i="1" s="1"/>
  <c r="L1026" i="1"/>
  <c r="U1026" i="1" s="1"/>
  <c r="V1026" i="1" s="1"/>
  <c r="W1026" i="1" s="1"/>
  <c r="L994" i="1"/>
  <c r="U994" i="1" s="1"/>
  <c r="V994" i="1" s="1"/>
  <c r="W994" i="1" s="1"/>
  <c r="L826" i="1"/>
  <c r="U826" i="1" s="1"/>
  <c r="V826" i="1" s="1"/>
  <c r="W826" i="1" s="1"/>
  <c r="L682" i="1"/>
  <c r="U682" i="1" s="1"/>
  <c r="V682" i="1" s="1"/>
  <c r="W682" i="1" s="1"/>
  <c r="L514" i="1"/>
  <c r="U514" i="1" s="1"/>
  <c r="V514" i="1" s="1"/>
  <c r="W514" i="1" s="1"/>
  <c r="L482" i="1"/>
  <c r="U482" i="1" s="1"/>
  <c r="V482" i="1" s="1"/>
  <c r="W482" i="1" s="1"/>
  <c r="L314" i="1"/>
  <c r="U314" i="1" s="1"/>
  <c r="V314" i="1" s="1"/>
  <c r="W314" i="1" s="1"/>
  <c r="L282" i="1"/>
  <c r="U282" i="1" s="1"/>
  <c r="V282" i="1" s="1"/>
  <c r="W282" i="1" s="1"/>
  <c r="L226" i="1"/>
  <c r="U226" i="1" s="1"/>
  <c r="V226" i="1" s="1"/>
  <c r="W226" i="1" s="1"/>
  <c r="L577" i="1"/>
  <c r="U577" i="1" s="1"/>
  <c r="V577" i="1" s="1"/>
  <c r="W577" i="1" s="1"/>
  <c r="L177" i="1"/>
  <c r="U177" i="1" s="1"/>
  <c r="V177" i="1" s="1"/>
  <c r="W177" i="1" s="1"/>
  <c r="L81" i="1"/>
  <c r="U81" i="1" s="1"/>
  <c r="V81" i="1" s="1"/>
  <c r="W81" i="1" s="1"/>
  <c r="L1829" i="1"/>
  <c r="U1829" i="1" s="1"/>
  <c r="V1829" i="1" s="1"/>
  <c r="W1829" i="1" s="1"/>
  <c r="L1891" i="1"/>
  <c r="U1891" i="1" s="1"/>
  <c r="V1891" i="1" s="1"/>
  <c r="W1891" i="1" s="1"/>
  <c r="L1883" i="1"/>
  <c r="U1883" i="1" s="1"/>
  <c r="V1883" i="1" s="1"/>
  <c r="W1883" i="1" s="1"/>
  <c r="L1875" i="1"/>
  <c r="U1875" i="1" s="1"/>
  <c r="V1875" i="1" s="1"/>
  <c r="W1875" i="1" s="1"/>
  <c r="L1867" i="1"/>
  <c r="U1867" i="1" s="1"/>
  <c r="V1867" i="1" s="1"/>
  <c r="W1867" i="1" s="1"/>
  <c r="L1859" i="1"/>
  <c r="U1859" i="1" s="1"/>
  <c r="V1859" i="1" s="1"/>
  <c r="W1859" i="1" s="1"/>
  <c r="L1851" i="1"/>
  <c r="U1851" i="1" s="1"/>
  <c r="V1851" i="1" s="1"/>
  <c r="W1851" i="1" s="1"/>
  <c r="L1843" i="1"/>
  <c r="U1843" i="1" s="1"/>
  <c r="V1843" i="1" s="1"/>
  <c r="W1843" i="1" s="1"/>
  <c r="L1835" i="1"/>
  <c r="U1835" i="1" s="1"/>
  <c r="V1835" i="1" s="1"/>
  <c r="W1835" i="1" s="1"/>
  <c r="L1827" i="1"/>
  <c r="U1827" i="1" s="1"/>
  <c r="V1827" i="1" s="1"/>
  <c r="W1827" i="1" s="1"/>
  <c r="L1819" i="1"/>
  <c r="U1819" i="1" s="1"/>
  <c r="V1819" i="1" s="1"/>
  <c r="W1819" i="1" s="1"/>
  <c r="L1811" i="1"/>
  <c r="U1811" i="1" s="1"/>
  <c r="V1811" i="1" s="1"/>
  <c r="W1811" i="1" s="1"/>
  <c r="L1803" i="1"/>
  <c r="U1803" i="1" s="1"/>
  <c r="V1803" i="1" s="1"/>
  <c r="W1803" i="1" s="1"/>
  <c r="L1795" i="1"/>
  <c r="U1795" i="1" s="1"/>
  <c r="V1795" i="1" s="1"/>
  <c r="W1795" i="1" s="1"/>
  <c r="L1787" i="1"/>
  <c r="U1787" i="1" s="1"/>
  <c r="V1787" i="1" s="1"/>
  <c r="W1787" i="1" s="1"/>
  <c r="L1779" i="1"/>
  <c r="U1779" i="1" s="1"/>
  <c r="V1779" i="1" s="1"/>
  <c r="W1779" i="1" s="1"/>
  <c r="L1771" i="1"/>
  <c r="U1771" i="1" s="1"/>
  <c r="V1771" i="1" s="1"/>
  <c r="W1771" i="1" s="1"/>
  <c r="L1763" i="1"/>
  <c r="U1763" i="1" s="1"/>
  <c r="V1763" i="1" s="1"/>
  <c r="W1763" i="1" s="1"/>
  <c r="L1755" i="1"/>
  <c r="U1755" i="1" s="1"/>
  <c r="V1755" i="1" s="1"/>
  <c r="W1755" i="1" s="1"/>
  <c r="L1747" i="1"/>
  <c r="U1747" i="1" s="1"/>
  <c r="V1747" i="1" s="1"/>
  <c r="W1747" i="1" s="1"/>
  <c r="L1739" i="1"/>
  <c r="U1739" i="1" s="1"/>
  <c r="V1739" i="1" s="1"/>
  <c r="W1739" i="1" s="1"/>
  <c r="L1731" i="1"/>
  <c r="U1731" i="1" s="1"/>
  <c r="V1731" i="1" s="1"/>
  <c r="W1731" i="1" s="1"/>
  <c r="L1723" i="1"/>
  <c r="U1723" i="1" s="1"/>
  <c r="V1723" i="1" s="1"/>
  <c r="W1723" i="1" s="1"/>
  <c r="L1715" i="1"/>
  <c r="U1715" i="1" s="1"/>
  <c r="V1715" i="1" s="1"/>
  <c r="W1715" i="1" s="1"/>
  <c r="L1707" i="1"/>
  <c r="U1707" i="1" s="1"/>
  <c r="V1707" i="1" s="1"/>
  <c r="W1707" i="1" s="1"/>
  <c r="X1707" i="1" s="1"/>
  <c r="L1699" i="1"/>
  <c r="U1699" i="1" s="1"/>
  <c r="V1699" i="1" s="1"/>
  <c r="W1699" i="1" s="1"/>
  <c r="L1691" i="1"/>
  <c r="U1691" i="1" s="1"/>
  <c r="V1691" i="1" s="1"/>
  <c r="W1691" i="1" s="1"/>
  <c r="L1683" i="1"/>
  <c r="U1683" i="1" s="1"/>
  <c r="V1683" i="1" s="1"/>
  <c r="W1683" i="1" s="1"/>
  <c r="L1675" i="1"/>
  <c r="U1675" i="1" s="1"/>
  <c r="V1675" i="1" s="1"/>
  <c r="W1675" i="1" s="1"/>
  <c r="L1667" i="1"/>
  <c r="U1667" i="1" s="1"/>
  <c r="V1667" i="1" s="1"/>
  <c r="W1667" i="1" s="1"/>
  <c r="L1659" i="1"/>
  <c r="U1659" i="1" s="1"/>
  <c r="V1659" i="1" s="1"/>
  <c r="W1659" i="1" s="1"/>
  <c r="L1651" i="1"/>
  <c r="U1651" i="1" s="1"/>
  <c r="V1651" i="1" s="1"/>
  <c r="W1651" i="1" s="1"/>
  <c r="L1643" i="1"/>
  <c r="U1643" i="1" s="1"/>
  <c r="V1643" i="1" s="1"/>
  <c r="W1643" i="1" s="1"/>
  <c r="L1635" i="1"/>
  <c r="U1635" i="1" s="1"/>
  <c r="V1635" i="1" s="1"/>
  <c r="W1635" i="1" s="1"/>
  <c r="L1627" i="1"/>
  <c r="U1627" i="1" s="1"/>
  <c r="V1627" i="1" s="1"/>
  <c r="W1627" i="1" s="1"/>
  <c r="L1619" i="1"/>
  <c r="U1619" i="1" s="1"/>
  <c r="V1619" i="1" s="1"/>
  <c r="W1619" i="1" s="1"/>
  <c r="X1619" i="1" s="1"/>
  <c r="L1611" i="1"/>
  <c r="U1611" i="1" s="1"/>
  <c r="V1611" i="1" s="1"/>
  <c r="W1611" i="1" s="1"/>
  <c r="X1611" i="1" s="1"/>
  <c r="L1603" i="1"/>
  <c r="U1603" i="1" s="1"/>
  <c r="V1603" i="1" s="1"/>
  <c r="W1603" i="1" s="1"/>
  <c r="X1603" i="1" s="1"/>
  <c r="L1595" i="1"/>
  <c r="U1595" i="1" s="1"/>
  <c r="V1595" i="1" s="1"/>
  <c r="W1595" i="1" s="1"/>
  <c r="L1587" i="1"/>
  <c r="U1587" i="1" s="1"/>
  <c r="V1587" i="1" s="1"/>
  <c r="W1587" i="1" s="1"/>
  <c r="L1579" i="1"/>
  <c r="U1579" i="1" s="1"/>
  <c r="V1579" i="1" s="1"/>
  <c r="W1579" i="1" s="1"/>
  <c r="L627" i="1"/>
  <c r="U627" i="1" s="1"/>
  <c r="V627" i="1" s="1"/>
  <c r="W627" i="1" s="1"/>
  <c r="L1890" i="1"/>
  <c r="U1890" i="1" s="1"/>
  <c r="V1890" i="1" s="1"/>
  <c r="W1890" i="1" s="1"/>
  <c r="L1882" i="1"/>
  <c r="U1882" i="1" s="1"/>
  <c r="V1882" i="1" s="1"/>
  <c r="W1882" i="1" s="1"/>
  <c r="L1874" i="1"/>
  <c r="U1874" i="1" s="1"/>
  <c r="V1874" i="1" s="1"/>
  <c r="W1874" i="1" s="1"/>
  <c r="L1866" i="1"/>
  <c r="U1866" i="1" s="1"/>
  <c r="V1866" i="1" s="1"/>
  <c r="W1866" i="1" s="1"/>
  <c r="L1858" i="1"/>
  <c r="U1858" i="1" s="1"/>
  <c r="V1858" i="1" s="1"/>
  <c r="W1858" i="1" s="1"/>
  <c r="L1850" i="1"/>
  <c r="U1850" i="1" s="1"/>
  <c r="V1850" i="1" s="1"/>
  <c r="W1850" i="1" s="1"/>
  <c r="L1842" i="1"/>
  <c r="U1842" i="1" s="1"/>
  <c r="V1842" i="1" s="1"/>
  <c r="W1842" i="1" s="1"/>
  <c r="L1834" i="1"/>
  <c r="U1834" i="1" s="1"/>
  <c r="V1834" i="1" s="1"/>
  <c r="W1834" i="1" s="1"/>
  <c r="L1826" i="1"/>
  <c r="U1826" i="1" s="1"/>
  <c r="V1826" i="1" s="1"/>
  <c r="W1826" i="1" s="1"/>
  <c r="L1818" i="1"/>
  <c r="U1818" i="1" s="1"/>
  <c r="V1818" i="1" s="1"/>
  <c r="W1818" i="1" s="1"/>
  <c r="L1810" i="1"/>
  <c r="U1810" i="1" s="1"/>
  <c r="V1810" i="1" s="1"/>
  <c r="W1810" i="1" s="1"/>
  <c r="L1802" i="1"/>
  <c r="U1802" i="1" s="1"/>
  <c r="V1802" i="1" s="1"/>
  <c r="W1802" i="1" s="1"/>
  <c r="L1794" i="1"/>
  <c r="U1794" i="1" s="1"/>
  <c r="V1794" i="1" s="1"/>
  <c r="W1794" i="1" s="1"/>
  <c r="L1786" i="1"/>
  <c r="U1786" i="1" s="1"/>
  <c r="V1786" i="1" s="1"/>
  <c r="W1786" i="1" s="1"/>
  <c r="L1778" i="1"/>
  <c r="U1778" i="1" s="1"/>
  <c r="V1778" i="1" s="1"/>
  <c r="W1778" i="1" s="1"/>
  <c r="L1762" i="1"/>
  <c r="U1762" i="1" s="1"/>
  <c r="V1762" i="1" s="1"/>
  <c r="W1762" i="1" s="1"/>
  <c r="L1754" i="1"/>
  <c r="U1754" i="1" s="1"/>
  <c r="V1754" i="1" s="1"/>
  <c r="W1754" i="1" s="1"/>
  <c r="L1738" i="1"/>
  <c r="U1738" i="1" s="1"/>
  <c r="V1738" i="1" s="1"/>
  <c r="W1738" i="1" s="1"/>
  <c r="X1738" i="1" s="1"/>
  <c r="L1730" i="1"/>
  <c r="U1730" i="1" s="1"/>
  <c r="V1730" i="1" s="1"/>
  <c r="W1730" i="1" s="1"/>
  <c r="L1722" i="1"/>
  <c r="U1722" i="1" s="1"/>
  <c r="V1722" i="1" s="1"/>
  <c r="W1722" i="1" s="1"/>
  <c r="L1714" i="1"/>
  <c r="U1714" i="1" s="1"/>
  <c r="V1714" i="1" s="1"/>
  <c r="W1714" i="1" s="1"/>
  <c r="L1706" i="1"/>
  <c r="U1706" i="1" s="1"/>
  <c r="V1706" i="1" s="1"/>
  <c r="W1706" i="1" s="1"/>
  <c r="X1706" i="1" s="1"/>
  <c r="L1698" i="1"/>
  <c r="U1698" i="1" s="1"/>
  <c r="V1698" i="1" s="1"/>
  <c r="W1698" i="1" s="1"/>
  <c r="L1690" i="1"/>
  <c r="U1690" i="1" s="1"/>
  <c r="V1690" i="1" s="1"/>
  <c r="W1690" i="1" s="1"/>
  <c r="L1682" i="1"/>
  <c r="U1682" i="1" s="1"/>
  <c r="V1682" i="1" s="1"/>
  <c r="W1682" i="1" s="1"/>
  <c r="L1674" i="1"/>
  <c r="U1674" i="1" s="1"/>
  <c r="V1674" i="1" s="1"/>
  <c r="W1674" i="1" s="1"/>
  <c r="L1666" i="1"/>
  <c r="U1666" i="1" s="1"/>
  <c r="V1666" i="1" s="1"/>
  <c r="W1666" i="1" s="1"/>
  <c r="L1658" i="1"/>
  <c r="L1650" i="1"/>
  <c r="U1650" i="1" s="1"/>
  <c r="V1650" i="1" s="1"/>
  <c r="W1650" i="1" s="1"/>
  <c r="L1642" i="1"/>
  <c r="U1642" i="1" s="1"/>
  <c r="V1642" i="1" s="1"/>
  <c r="W1642" i="1" s="1"/>
  <c r="L1634" i="1"/>
  <c r="U1634" i="1" s="1"/>
  <c r="V1634" i="1" s="1"/>
  <c r="W1634" i="1" s="1"/>
  <c r="L1626" i="1"/>
  <c r="U1626" i="1" s="1"/>
  <c r="V1626" i="1" s="1"/>
  <c r="W1626" i="1" s="1"/>
  <c r="L1618" i="1"/>
  <c r="U1618" i="1" s="1"/>
  <c r="V1618" i="1" s="1"/>
  <c r="W1618" i="1" s="1"/>
  <c r="X1618" i="1" s="1"/>
  <c r="L1610" i="1"/>
  <c r="U1610" i="1" s="1"/>
  <c r="V1610" i="1" s="1"/>
  <c r="W1610" i="1" s="1"/>
  <c r="X1610" i="1" s="1"/>
  <c r="L1602" i="1"/>
  <c r="U1602" i="1" s="1"/>
  <c r="V1602" i="1" s="1"/>
  <c r="W1602" i="1" s="1"/>
  <c r="L1594" i="1"/>
  <c r="U1594" i="1" s="1"/>
  <c r="V1594" i="1" s="1"/>
  <c r="W1594" i="1" s="1"/>
  <c r="L1586" i="1"/>
  <c r="U1586" i="1" s="1"/>
  <c r="V1586" i="1" s="1"/>
  <c r="W1586" i="1" s="1"/>
  <c r="L1578" i="1"/>
  <c r="U1578" i="1" s="1"/>
  <c r="V1578" i="1" s="1"/>
  <c r="W1578" i="1" s="1"/>
  <c r="L1570" i="1"/>
  <c r="U1570" i="1" s="1"/>
  <c r="V1570" i="1" s="1"/>
  <c r="W1570" i="1" s="1"/>
  <c r="L1562" i="1"/>
  <c r="U1562" i="1" s="1"/>
  <c r="V1562" i="1" s="1"/>
  <c r="W1562" i="1" s="1"/>
  <c r="L1554" i="1"/>
  <c r="U1554" i="1" s="1"/>
  <c r="V1554" i="1" s="1"/>
  <c r="W1554" i="1" s="1"/>
  <c r="L1546" i="1"/>
  <c r="U1546" i="1" s="1"/>
  <c r="V1546" i="1" s="1"/>
  <c r="W1546" i="1" s="1"/>
  <c r="L1538" i="1"/>
  <c r="U1538" i="1" s="1"/>
  <c r="V1538" i="1" s="1"/>
  <c r="W1538" i="1" s="1"/>
  <c r="L1530" i="1"/>
  <c r="U1530" i="1" s="1"/>
  <c r="V1530" i="1" s="1"/>
  <c r="W1530" i="1" s="1"/>
  <c r="L1522" i="1"/>
  <c r="U1522" i="1" s="1"/>
  <c r="V1522" i="1" s="1"/>
  <c r="W1522" i="1" s="1"/>
  <c r="L1514" i="1"/>
  <c r="U1514" i="1" s="1"/>
  <c r="V1514" i="1" s="1"/>
  <c r="W1514" i="1" s="1"/>
  <c r="L1506" i="1"/>
  <c r="U1506" i="1" s="1"/>
  <c r="V1506" i="1" s="1"/>
  <c r="W1506" i="1" s="1"/>
  <c r="L1498" i="1"/>
  <c r="U1498" i="1" s="1"/>
  <c r="V1498" i="1" s="1"/>
  <c r="W1498" i="1" s="1"/>
  <c r="L1490" i="1"/>
  <c r="U1490" i="1" s="1"/>
  <c r="V1490" i="1" s="1"/>
  <c r="W1490" i="1" s="1"/>
  <c r="X1490" i="1" s="1"/>
  <c r="L1474" i="1"/>
  <c r="U1474" i="1" s="1"/>
  <c r="V1474" i="1" s="1"/>
  <c r="W1474" i="1" s="1"/>
  <c r="L1466" i="1"/>
  <c r="U1466" i="1" s="1"/>
  <c r="V1466" i="1" s="1"/>
  <c r="W1466" i="1" s="1"/>
  <c r="L1458" i="1"/>
  <c r="U1458" i="1" s="1"/>
  <c r="V1458" i="1" s="1"/>
  <c r="W1458" i="1" s="1"/>
  <c r="L1450" i="1"/>
  <c r="U1450" i="1" s="1"/>
  <c r="V1450" i="1" s="1"/>
  <c r="W1450" i="1" s="1"/>
  <c r="L1442" i="1"/>
  <c r="U1442" i="1" s="1"/>
  <c r="V1442" i="1" s="1"/>
  <c r="W1442" i="1" s="1"/>
  <c r="L1434" i="1"/>
  <c r="U1434" i="1" s="1"/>
  <c r="V1434" i="1" s="1"/>
  <c r="W1434" i="1" s="1"/>
  <c r="L1426" i="1"/>
  <c r="U1426" i="1" s="1"/>
  <c r="V1426" i="1" s="1"/>
  <c r="W1426" i="1" s="1"/>
  <c r="L1418" i="1"/>
  <c r="U1418" i="1" s="1"/>
  <c r="V1418" i="1" s="1"/>
  <c r="W1418" i="1" s="1"/>
  <c r="L1410" i="1"/>
  <c r="U1410" i="1" s="1"/>
  <c r="V1410" i="1" s="1"/>
  <c r="W1410" i="1" s="1"/>
  <c r="L1402" i="1"/>
  <c r="U1402" i="1" s="1"/>
  <c r="V1402" i="1" s="1"/>
  <c r="W1402" i="1" s="1"/>
  <c r="L1394" i="1"/>
  <c r="U1394" i="1" s="1"/>
  <c r="V1394" i="1" s="1"/>
  <c r="W1394" i="1" s="1"/>
  <c r="L1386" i="1"/>
  <c r="U1386" i="1" s="1"/>
  <c r="V1386" i="1" s="1"/>
  <c r="W1386" i="1" s="1"/>
  <c r="L1378" i="1"/>
  <c r="U1378" i="1" s="1"/>
  <c r="V1378" i="1" s="1"/>
  <c r="W1378" i="1" s="1"/>
  <c r="L1370" i="1"/>
  <c r="U1370" i="1" s="1"/>
  <c r="V1370" i="1" s="1"/>
  <c r="W1370" i="1" s="1"/>
  <c r="L1362" i="1"/>
  <c r="U1362" i="1" s="1"/>
  <c r="V1362" i="1" s="1"/>
  <c r="W1362" i="1" s="1"/>
  <c r="L1354" i="1"/>
  <c r="U1354" i="1" s="1"/>
  <c r="V1354" i="1" s="1"/>
  <c r="W1354" i="1" s="1"/>
  <c r="L1346" i="1"/>
  <c r="U1346" i="1" s="1"/>
  <c r="V1346" i="1" s="1"/>
  <c r="W1346" i="1" s="1"/>
  <c r="X1346" i="1" s="1"/>
  <c r="L1338" i="1"/>
  <c r="U1338" i="1" s="1"/>
  <c r="V1338" i="1" s="1"/>
  <c r="W1338" i="1" s="1"/>
  <c r="L1330" i="1"/>
  <c r="U1330" i="1" s="1"/>
  <c r="V1330" i="1" s="1"/>
  <c r="W1330" i="1" s="1"/>
  <c r="L1322" i="1"/>
  <c r="U1322" i="1" s="1"/>
  <c r="V1322" i="1" s="1"/>
  <c r="W1322" i="1" s="1"/>
  <c r="L1314" i="1"/>
  <c r="U1314" i="1" s="1"/>
  <c r="V1314" i="1" s="1"/>
  <c r="W1314" i="1" s="1"/>
  <c r="X1314" i="1" s="1"/>
  <c r="L1306" i="1"/>
  <c r="U1306" i="1" s="1"/>
  <c r="V1306" i="1" s="1"/>
  <c r="W1306" i="1" s="1"/>
  <c r="L1290" i="1"/>
  <c r="U1290" i="1" s="1"/>
  <c r="V1290" i="1" s="1"/>
  <c r="W1290" i="1" s="1"/>
  <c r="X1290" i="1" s="1"/>
  <c r="L1282" i="1"/>
  <c r="U1282" i="1" s="1"/>
  <c r="V1282" i="1" s="1"/>
  <c r="W1282" i="1" s="1"/>
  <c r="L1274" i="1"/>
  <c r="U1274" i="1" s="1"/>
  <c r="V1274" i="1" s="1"/>
  <c r="W1274" i="1" s="1"/>
  <c r="X1274" i="1" s="1"/>
  <c r="L1258" i="1"/>
  <c r="U1258" i="1" s="1"/>
  <c r="V1258" i="1" s="1"/>
  <c r="W1258" i="1" s="1"/>
  <c r="L1250" i="1"/>
  <c r="U1250" i="1" s="1"/>
  <c r="V1250" i="1" s="1"/>
  <c r="W1250" i="1" s="1"/>
  <c r="L1242" i="1"/>
  <c r="U1242" i="1" s="1"/>
  <c r="V1242" i="1" s="1"/>
  <c r="W1242" i="1" s="1"/>
  <c r="L1234" i="1"/>
  <c r="U1234" i="1" s="1"/>
  <c r="V1234" i="1" s="1"/>
  <c r="W1234" i="1" s="1"/>
  <c r="X1234" i="1" s="1"/>
  <c r="L1226" i="1"/>
  <c r="U1226" i="1" s="1"/>
  <c r="V1226" i="1" s="1"/>
  <c r="W1226" i="1" s="1"/>
  <c r="L1218" i="1"/>
  <c r="U1218" i="1" s="1"/>
  <c r="V1218" i="1" s="1"/>
  <c r="W1218" i="1" s="1"/>
  <c r="X1218" i="1" s="1"/>
  <c r="L1210" i="1"/>
  <c r="U1210" i="1" s="1"/>
  <c r="V1210" i="1" s="1"/>
  <c r="W1210" i="1" s="1"/>
  <c r="L1202" i="1"/>
  <c r="U1202" i="1" s="1"/>
  <c r="V1202" i="1" s="1"/>
  <c r="W1202" i="1" s="1"/>
  <c r="L1194" i="1"/>
  <c r="U1194" i="1" s="1"/>
  <c r="V1194" i="1" s="1"/>
  <c r="W1194" i="1" s="1"/>
  <c r="L1186" i="1"/>
  <c r="U1186" i="1" s="1"/>
  <c r="V1186" i="1" s="1"/>
  <c r="W1186" i="1" s="1"/>
  <c r="L1178" i="1"/>
  <c r="U1178" i="1" s="1"/>
  <c r="V1178" i="1" s="1"/>
  <c r="W1178" i="1" s="1"/>
  <c r="L1170" i="1"/>
  <c r="U1170" i="1" s="1"/>
  <c r="V1170" i="1" s="1"/>
  <c r="W1170" i="1" s="1"/>
  <c r="X1170" i="1" s="1"/>
  <c r="L1162" i="1"/>
  <c r="U1162" i="1" s="1"/>
  <c r="V1162" i="1" s="1"/>
  <c r="W1162" i="1" s="1"/>
  <c r="L1154" i="1"/>
  <c r="U1154" i="1" s="1"/>
  <c r="V1154" i="1" s="1"/>
  <c r="W1154" i="1" s="1"/>
  <c r="L1146" i="1"/>
  <c r="U1146" i="1" s="1"/>
  <c r="V1146" i="1" s="1"/>
  <c r="W1146" i="1" s="1"/>
  <c r="L1138" i="1"/>
  <c r="U1138" i="1" s="1"/>
  <c r="V1138" i="1" s="1"/>
  <c r="W1138" i="1" s="1"/>
  <c r="L1130" i="1"/>
  <c r="U1130" i="1" s="1"/>
  <c r="V1130" i="1" s="1"/>
  <c r="W1130" i="1" s="1"/>
  <c r="L1122" i="1"/>
  <c r="U1122" i="1" s="1"/>
  <c r="V1122" i="1" s="1"/>
  <c r="W1122" i="1" s="1"/>
  <c r="L1114" i="1"/>
  <c r="U1114" i="1" s="1"/>
  <c r="V1114" i="1" s="1"/>
  <c r="W1114" i="1" s="1"/>
  <c r="X1114" i="1" s="1"/>
  <c r="L1034" i="1"/>
  <c r="U1034" i="1" s="1"/>
  <c r="V1034" i="1" s="1"/>
  <c r="W1034" i="1" s="1"/>
  <c r="L898" i="1"/>
  <c r="U898" i="1" s="1"/>
  <c r="V898" i="1" s="1"/>
  <c r="W898" i="1" s="1"/>
  <c r="X898" i="1" s="1"/>
  <c r="L866" i="1"/>
  <c r="U866" i="1" s="1"/>
  <c r="V866" i="1" s="1"/>
  <c r="W866" i="1" s="1"/>
  <c r="X866" i="1" s="1"/>
  <c r="L810" i="1"/>
  <c r="U810" i="1" s="1"/>
  <c r="V810" i="1" s="1"/>
  <c r="W810" i="1" s="1"/>
  <c r="L722" i="1"/>
  <c r="U722" i="1" s="1"/>
  <c r="V722" i="1" s="1"/>
  <c r="W722" i="1" s="1"/>
  <c r="L410" i="1"/>
  <c r="U410" i="1" s="1"/>
  <c r="V410" i="1" s="1"/>
  <c r="W410" i="1" s="1"/>
  <c r="L394" i="1"/>
  <c r="U394" i="1" s="1"/>
  <c r="V394" i="1" s="1"/>
  <c r="W394" i="1" s="1"/>
  <c r="L362" i="1"/>
  <c r="U362" i="1" s="1"/>
  <c r="V362" i="1" s="1"/>
  <c r="W362" i="1" s="1"/>
  <c r="L258" i="1"/>
  <c r="U258" i="1" s="1"/>
  <c r="V258" i="1" s="1"/>
  <c r="W258" i="1" s="1"/>
  <c r="L210" i="1"/>
  <c r="U210" i="1" s="1"/>
  <c r="V210" i="1" s="1"/>
  <c r="W210" i="1" s="1"/>
  <c r="L194" i="1"/>
  <c r="U194" i="1" s="1"/>
  <c r="V194" i="1" s="1"/>
  <c r="W194" i="1" s="1"/>
  <c r="L58" i="1"/>
  <c r="U58" i="1" s="1"/>
  <c r="V58" i="1" s="1"/>
  <c r="W58" i="1" s="1"/>
  <c r="L1888" i="1"/>
  <c r="U1888" i="1" s="1"/>
  <c r="V1888" i="1" s="1"/>
  <c r="W1888" i="1" s="1"/>
  <c r="L1880" i="1"/>
  <c r="U1880" i="1" s="1"/>
  <c r="V1880" i="1" s="1"/>
  <c r="W1880" i="1" s="1"/>
  <c r="L1872" i="1"/>
  <c r="U1872" i="1" s="1"/>
  <c r="V1872" i="1" s="1"/>
  <c r="W1872" i="1" s="1"/>
  <c r="L1864" i="1"/>
  <c r="U1864" i="1" s="1"/>
  <c r="V1864" i="1" s="1"/>
  <c r="W1864" i="1" s="1"/>
  <c r="L1856" i="1"/>
  <c r="U1856" i="1" s="1"/>
  <c r="V1856" i="1" s="1"/>
  <c r="W1856" i="1" s="1"/>
  <c r="L1848" i="1"/>
  <c r="U1848" i="1" s="1"/>
  <c r="V1848" i="1" s="1"/>
  <c r="W1848" i="1" s="1"/>
  <c r="L1840" i="1"/>
  <c r="U1840" i="1" s="1"/>
  <c r="V1840" i="1" s="1"/>
  <c r="W1840" i="1" s="1"/>
  <c r="L1832" i="1"/>
  <c r="U1832" i="1" s="1"/>
  <c r="V1832" i="1" s="1"/>
  <c r="W1832" i="1" s="1"/>
  <c r="L1816" i="1"/>
  <c r="U1816" i="1" s="1"/>
  <c r="V1816" i="1" s="1"/>
  <c r="W1816" i="1" s="1"/>
  <c r="L1808" i="1"/>
  <c r="U1808" i="1" s="1"/>
  <c r="V1808" i="1" s="1"/>
  <c r="W1808" i="1" s="1"/>
  <c r="L1800" i="1"/>
  <c r="U1800" i="1" s="1"/>
  <c r="V1800" i="1" s="1"/>
  <c r="W1800" i="1" s="1"/>
  <c r="L1792" i="1"/>
  <c r="U1792" i="1" s="1"/>
  <c r="V1792" i="1" s="1"/>
  <c r="W1792" i="1" s="1"/>
  <c r="L1784" i="1"/>
  <c r="U1784" i="1" s="1"/>
  <c r="V1784" i="1" s="1"/>
  <c r="W1784" i="1" s="1"/>
  <c r="L1776" i="1"/>
  <c r="U1776" i="1" s="1"/>
  <c r="V1776" i="1" s="1"/>
  <c r="W1776" i="1" s="1"/>
  <c r="L1768" i="1"/>
  <c r="U1768" i="1" s="1"/>
  <c r="V1768" i="1" s="1"/>
  <c r="W1768" i="1" s="1"/>
  <c r="L1760" i="1"/>
  <c r="U1760" i="1" s="1"/>
  <c r="V1760" i="1" s="1"/>
  <c r="W1760" i="1" s="1"/>
  <c r="L1752" i="1"/>
  <c r="U1752" i="1" s="1"/>
  <c r="V1752" i="1" s="1"/>
  <c r="W1752" i="1" s="1"/>
  <c r="L1744" i="1"/>
  <c r="U1744" i="1" s="1"/>
  <c r="V1744" i="1" s="1"/>
  <c r="W1744" i="1" s="1"/>
  <c r="L1736" i="1"/>
  <c r="U1736" i="1" s="1"/>
  <c r="V1736" i="1" s="1"/>
  <c r="W1736" i="1" s="1"/>
  <c r="L1728" i="1"/>
  <c r="U1728" i="1" s="1"/>
  <c r="V1728" i="1" s="1"/>
  <c r="W1728" i="1" s="1"/>
  <c r="L1720" i="1"/>
  <c r="U1720" i="1" s="1"/>
  <c r="V1720" i="1" s="1"/>
  <c r="W1720" i="1" s="1"/>
  <c r="L1712" i="1"/>
  <c r="U1712" i="1" s="1"/>
  <c r="V1712" i="1" s="1"/>
  <c r="W1712" i="1" s="1"/>
  <c r="L1704" i="1"/>
  <c r="U1704" i="1" s="1"/>
  <c r="V1704" i="1" s="1"/>
  <c r="W1704" i="1" s="1"/>
  <c r="L1696" i="1"/>
  <c r="U1696" i="1" s="1"/>
  <c r="V1696" i="1" s="1"/>
  <c r="W1696" i="1" s="1"/>
  <c r="L1688" i="1"/>
  <c r="U1688" i="1" s="1"/>
  <c r="V1688" i="1" s="1"/>
  <c r="W1688" i="1" s="1"/>
  <c r="X1688" i="1" s="1"/>
  <c r="L1680" i="1"/>
  <c r="U1680" i="1" s="1"/>
  <c r="V1680" i="1" s="1"/>
  <c r="W1680" i="1" s="1"/>
  <c r="X1680" i="1" s="1"/>
  <c r="L1672" i="1"/>
  <c r="U1672" i="1" s="1"/>
  <c r="V1672" i="1" s="1"/>
  <c r="W1672" i="1" s="1"/>
  <c r="L1664" i="1"/>
  <c r="U1664" i="1" s="1"/>
  <c r="V1664" i="1" s="1"/>
  <c r="W1664" i="1" s="1"/>
  <c r="L1656" i="1"/>
  <c r="U1656" i="1" s="1"/>
  <c r="V1656" i="1" s="1"/>
  <c r="W1656" i="1" s="1"/>
  <c r="X1656" i="1" s="1"/>
  <c r="L1648" i="1"/>
  <c r="U1648" i="1" s="1"/>
  <c r="V1648" i="1" s="1"/>
  <c r="W1648" i="1" s="1"/>
  <c r="L1640" i="1"/>
  <c r="U1640" i="1" s="1"/>
  <c r="V1640" i="1" s="1"/>
  <c r="W1640" i="1" s="1"/>
  <c r="L1632" i="1"/>
  <c r="U1632" i="1" s="1"/>
  <c r="V1632" i="1" s="1"/>
  <c r="W1632" i="1" s="1"/>
  <c r="L1624" i="1"/>
  <c r="U1624" i="1" s="1"/>
  <c r="V1624" i="1" s="1"/>
  <c r="W1624" i="1" s="1"/>
  <c r="L1616" i="1"/>
  <c r="U1616" i="1" s="1"/>
  <c r="V1616" i="1" s="1"/>
  <c r="W1616" i="1" s="1"/>
  <c r="L1600" i="1"/>
  <c r="U1600" i="1" s="1"/>
  <c r="V1600" i="1" s="1"/>
  <c r="W1600" i="1" s="1"/>
  <c r="L1592" i="1"/>
  <c r="U1592" i="1" s="1"/>
  <c r="V1592" i="1" s="1"/>
  <c r="W1592" i="1" s="1"/>
  <c r="L1584" i="1"/>
  <c r="U1584" i="1" s="1"/>
  <c r="V1584" i="1" s="1"/>
  <c r="W1584" i="1" s="1"/>
  <c r="L1576" i="1"/>
  <c r="U1576" i="1" s="1"/>
  <c r="V1576" i="1" s="1"/>
  <c r="W1576" i="1" s="1"/>
  <c r="L1568" i="1"/>
  <c r="U1568" i="1" s="1"/>
  <c r="V1568" i="1" s="1"/>
  <c r="W1568" i="1" s="1"/>
  <c r="L1560" i="1"/>
  <c r="U1560" i="1" s="1"/>
  <c r="V1560" i="1" s="1"/>
  <c r="W1560" i="1" s="1"/>
  <c r="L1552" i="1"/>
  <c r="U1552" i="1" s="1"/>
  <c r="V1552" i="1" s="1"/>
  <c r="W1552" i="1" s="1"/>
  <c r="L1544" i="1"/>
  <c r="U1544" i="1" s="1"/>
  <c r="V1544" i="1" s="1"/>
  <c r="W1544" i="1" s="1"/>
  <c r="L1536" i="1"/>
  <c r="U1536" i="1" s="1"/>
  <c r="V1536" i="1" s="1"/>
  <c r="W1536" i="1" s="1"/>
  <c r="L1528" i="1"/>
  <c r="U1528" i="1" s="1"/>
  <c r="V1528" i="1" s="1"/>
  <c r="W1528" i="1" s="1"/>
  <c r="L1520" i="1"/>
  <c r="U1520" i="1" s="1"/>
  <c r="V1520" i="1" s="1"/>
  <c r="W1520" i="1" s="1"/>
  <c r="L1512" i="1"/>
  <c r="U1512" i="1" s="1"/>
  <c r="V1512" i="1" s="1"/>
  <c r="W1512" i="1" s="1"/>
  <c r="L1504" i="1"/>
  <c r="U1504" i="1" s="1"/>
  <c r="V1504" i="1" s="1"/>
  <c r="W1504" i="1" s="1"/>
  <c r="X1504" i="1" s="1"/>
  <c r="L1496" i="1"/>
  <c r="U1496" i="1" s="1"/>
  <c r="V1496" i="1" s="1"/>
  <c r="W1496" i="1" s="1"/>
  <c r="L1488" i="1"/>
  <c r="U1488" i="1" s="1"/>
  <c r="V1488" i="1" s="1"/>
  <c r="W1488" i="1" s="1"/>
  <c r="L1480" i="1"/>
  <c r="U1480" i="1" s="1"/>
  <c r="V1480" i="1" s="1"/>
  <c r="W1480" i="1" s="1"/>
  <c r="L1472" i="1"/>
  <c r="U1472" i="1" s="1"/>
  <c r="V1472" i="1" s="1"/>
  <c r="W1472" i="1" s="1"/>
  <c r="L1464" i="1"/>
  <c r="U1464" i="1" s="1"/>
  <c r="V1464" i="1" s="1"/>
  <c r="W1464" i="1" s="1"/>
  <c r="L1456" i="1"/>
  <c r="U1456" i="1" s="1"/>
  <c r="V1456" i="1" s="1"/>
  <c r="W1456" i="1" s="1"/>
  <c r="L1448" i="1"/>
  <c r="U1448" i="1" s="1"/>
  <c r="V1448" i="1" s="1"/>
  <c r="W1448" i="1" s="1"/>
  <c r="L1440" i="1"/>
  <c r="U1440" i="1" s="1"/>
  <c r="V1440" i="1" s="1"/>
  <c r="W1440" i="1" s="1"/>
  <c r="L1432" i="1"/>
  <c r="U1432" i="1" s="1"/>
  <c r="V1432" i="1" s="1"/>
  <c r="W1432" i="1" s="1"/>
  <c r="L1424" i="1"/>
  <c r="U1424" i="1" s="1"/>
  <c r="V1424" i="1" s="1"/>
  <c r="W1424" i="1" s="1"/>
  <c r="L1400" i="1"/>
  <c r="U1400" i="1" s="1"/>
  <c r="V1400" i="1" s="1"/>
  <c r="W1400" i="1" s="1"/>
  <c r="L1352" i="1"/>
  <c r="U1352" i="1" s="1"/>
  <c r="V1352" i="1" s="1"/>
  <c r="W1352" i="1" s="1"/>
  <c r="L1320" i="1"/>
  <c r="U1320" i="1" s="1"/>
  <c r="V1320" i="1" s="1"/>
  <c r="W1320" i="1" s="1"/>
  <c r="X1320" i="1" s="1"/>
  <c r="L1248" i="1"/>
  <c r="U1248" i="1" s="1"/>
  <c r="V1248" i="1" s="1"/>
  <c r="W1248" i="1" s="1"/>
  <c r="X1248" i="1" s="1"/>
  <c r="L1240" i="1"/>
  <c r="U1240" i="1" s="1"/>
  <c r="V1240" i="1" s="1"/>
  <c r="W1240" i="1" s="1"/>
  <c r="X1240" i="1" s="1"/>
  <c r="L1080" i="1"/>
  <c r="U1080" i="1" s="1"/>
  <c r="V1080" i="1" s="1"/>
  <c r="W1080" i="1" s="1"/>
  <c r="L864" i="1"/>
  <c r="U864" i="1" s="1"/>
  <c r="V864" i="1" s="1"/>
  <c r="W864" i="1" s="1"/>
  <c r="X864" i="1" s="1"/>
  <c r="L808" i="1"/>
  <c r="U808" i="1" s="1"/>
  <c r="V808" i="1" s="1"/>
  <c r="W808" i="1" s="1"/>
  <c r="L560" i="1"/>
  <c r="U560" i="1" s="1"/>
  <c r="V560" i="1" s="1"/>
  <c r="W560" i="1" s="1"/>
  <c r="L216" i="1"/>
  <c r="U216" i="1" s="1"/>
  <c r="V216" i="1" s="1"/>
  <c r="W216" i="1" s="1"/>
  <c r="L1655" i="1"/>
  <c r="U1655" i="1" s="1"/>
  <c r="V1655" i="1" s="1"/>
  <c r="W1655" i="1" s="1"/>
  <c r="L1583" i="1"/>
  <c r="U1583" i="1" s="1"/>
  <c r="V1583" i="1" s="1"/>
  <c r="W1583" i="1" s="1"/>
  <c r="L1559" i="1"/>
  <c r="U1559" i="1" s="1"/>
  <c r="V1559" i="1" s="1"/>
  <c r="W1559" i="1" s="1"/>
  <c r="L1535" i="1"/>
  <c r="U1535" i="1" s="1"/>
  <c r="V1535" i="1" s="1"/>
  <c r="W1535" i="1" s="1"/>
  <c r="L1894" i="1"/>
  <c r="U1894" i="1" s="1"/>
  <c r="V1894" i="1" s="1"/>
  <c r="W1894" i="1" s="1"/>
  <c r="L1798" i="1"/>
  <c r="U1798" i="1" s="1"/>
  <c r="V1798" i="1" s="1"/>
  <c r="W1798" i="1" s="1"/>
  <c r="L1782" i="1"/>
  <c r="U1782" i="1" s="1"/>
  <c r="V1782" i="1" s="1"/>
  <c r="W1782" i="1" s="1"/>
  <c r="L1662" i="1"/>
  <c r="U1662" i="1" s="1"/>
  <c r="V1662" i="1" s="1"/>
  <c r="W1662" i="1" s="1"/>
  <c r="L1566" i="1"/>
  <c r="U1566" i="1" s="1"/>
  <c r="V1566" i="1" s="1"/>
  <c r="W1566" i="1" s="1"/>
  <c r="L1486" i="1"/>
  <c r="U1486" i="1" s="1"/>
  <c r="V1486" i="1" s="1"/>
  <c r="W1486" i="1" s="1"/>
  <c r="X1486" i="1" s="1"/>
  <c r="L1462" i="1"/>
  <c r="U1462" i="1" s="1"/>
  <c r="V1462" i="1" s="1"/>
  <c r="W1462" i="1" s="1"/>
  <c r="L1078" i="1"/>
  <c r="U1078" i="1" s="1"/>
  <c r="V1078" i="1" s="1"/>
  <c r="W1078" i="1" s="1"/>
  <c r="L2" i="1"/>
  <c r="U2" i="1" s="1"/>
  <c r="V2" i="1" s="1"/>
  <c r="W2" i="1" s="1"/>
  <c r="L1893" i="1"/>
  <c r="U1893" i="1" s="1"/>
  <c r="V1893" i="1" s="1"/>
  <c r="W1893" i="1" s="1"/>
  <c r="L1885" i="1"/>
  <c r="U1885" i="1" s="1"/>
  <c r="V1885" i="1" s="1"/>
  <c r="W1885" i="1" s="1"/>
  <c r="L1877" i="1"/>
  <c r="U1877" i="1" s="1"/>
  <c r="V1877" i="1" s="1"/>
  <c r="W1877" i="1" s="1"/>
  <c r="X1877" i="1" s="1"/>
  <c r="L1869" i="1"/>
  <c r="U1869" i="1" s="1"/>
  <c r="V1869" i="1" s="1"/>
  <c r="W1869" i="1" s="1"/>
  <c r="L1861" i="1"/>
  <c r="U1861" i="1" s="1"/>
  <c r="V1861" i="1" s="1"/>
  <c r="W1861" i="1" s="1"/>
  <c r="L1853" i="1"/>
  <c r="U1853" i="1" s="1"/>
  <c r="V1853" i="1" s="1"/>
  <c r="W1853" i="1" s="1"/>
  <c r="L1845" i="1"/>
  <c r="U1845" i="1" s="1"/>
  <c r="V1845" i="1" s="1"/>
  <c r="W1845" i="1" s="1"/>
  <c r="L1837" i="1"/>
  <c r="U1837" i="1" s="1"/>
  <c r="V1837" i="1" s="1"/>
  <c r="W1837" i="1" s="1"/>
  <c r="L1821" i="1"/>
  <c r="U1821" i="1" s="1"/>
  <c r="V1821" i="1" s="1"/>
  <c r="W1821" i="1" s="1"/>
  <c r="L1813" i="1"/>
  <c r="U1813" i="1" s="1"/>
  <c r="V1813" i="1" s="1"/>
  <c r="W1813" i="1" s="1"/>
  <c r="L1805" i="1"/>
  <c r="U1805" i="1" s="1"/>
  <c r="V1805" i="1" s="1"/>
  <c r="W1805" i="1" s="1"/>
  <c r="L1797" i="1"/>
  <c r="U1797" i="1" s="1"/>
  <c r="V1797" i="1" s="1"/>
  <c r="W1797" i="1" s="1"/>
  <c r="L1789" i="1"/>
  <c r="U1789" i="1" s="1"/>
  <c r="V1789" i="1" s="1"/>
  <c r="W1789" i="1" s="1"/>
  <c r="L1781" i="1"/>
  <c r="U1781" i="1" s="1"/>
  <c r="V1781" i="1" s="1"/>
  <c r="W1781" i="1" s="1"/>
  <c r="L1773" i="1"/>
  <c r="U1773" i="1" s="1"/>
  <c r="V1773" i="1" s="1"/>
  <c r="W1773" i="1" s="1"/>
  <c r="L1765" i="1"/>
  <c r="U1765" i="1" s="1"/>
  <c r="V1765" i="1" s="1"/>
  <c r="W1765" i="1" s="1"/>
  <c r="L1757" i="1"/>
  <c r="U1757" i="1" s="1"/>
  <c r="V1757" i="1" s="1"/>
  <c r="W1757" i="1" s="1"/>
  <c r="L1749" i="1"/>
  <c r="U1749" i="1" s="1"/>
  <c r="V1749" i="1" s="1"/>
  <c r="W1749" i="1" s="1"/>
  <c r="L1741" i="1"/>
  <c r="U1741" i="1" s="1"/>
  <c r="V1741" i="1" s="1"/>
  <c r="W1741" i="1" s="1"/>
  <c r="X1741" i="1" s="1"/>
  <c r="L1733" i="1"/>
  <c r="U1733" i="1" s="1"/>
  <c r="V1733" i="1" s="1"/>
  <c r="W1733" i="1" s="1"/>
  <c r="L1725" i="1"/>
  <c r="U1725" i="1" s="1"/>
  <c r="V1725" i="1" s="1"/>
  <c r="W1725" i="1" s="1"/>
  <c r="L1717" i="1"/>
  <c r="U1717" i="1" s="1"/>
  <c r="V1717" i="1" s="1"/>
  <c r="W1717" i="1" s="1"/>
  <c r="L1709" i="1"/>
  <c r="U1709" i="1" s="1"/>
  <c r="V1709" i="1" s="1"/>
  <c r="W1709" i="1" s="1"/>
  <c r="L1701" i="1"/>
  <c r="U1701" i="1" s="1"/>
  <c r="V1701" i="1" s="1"/>
  <c r="W1701" i="1" s="1"/>
  <c r="L1693" i="1"/>
  <c r="U1693" i="1" s="1"/>
  <c r="V1693" i="1" s="1"/>
  <c r="W1693" i="1" s="1"/>
  <c r="L1685" i="1"/>
  <c r="U1685" i="1" s="1"/>
  <c r="V1685" i="1" s="1"/>
  <c r="W1685" i="1" s="1"/>
  <c r="L1677" i="1"/>
  <c r="U1677" i="1" s="1"/>
  <c r="V1677" i="1" s="1"/>
  <c r="W1677" i="1" s="1"/>
  <c r="L1669" i="1"/>
  <c r="U1669" i="1" s="1"/>
  <c r="V1669" i="1" s="1"/>
  <c r="W1669" i="1" s="1"/>
  <c r="L1661" i="1"/>
  <c r="U1661" i="1" s="1"/>
  <c r="V1661" i="1" s="1"/>
  <c r="W1661" i="1" s="1"/>
  <c r="L1653" i="1"/>
  <c r="U1653" i="1" s="1"/>
  <c r="V1653" i="1" s="1"/>
  <c r="W1653" i="1" s="1"/>
  <c r="L1645" i="1"/>
  <c r="U1645" i="1" s="1"/>
  <c r="V1645" i="1" s="1"/>
  <c r="W1645" i="1" s="1"/>
  <c r="L1637" i="1"/>
  <c r="U1637" i="1" s="1"/>
  <c r="V1637" i="1" s="1"/>
  <c r="W1637" i="1" s="1"/>
  <c r="L1629" i="1"/>
  <c r="U1629" i="1" s="1"/>
  <c r="V1629" i="1" s="1"/>
  <c r="W1629" i="1" s="1"/>
  <c r="L1621" i="1"/>
  <c r="U1621" i="1" s="1"/>
  <c r="V1621" i="1" s="1"/>
  <c r="W1621" i="1" s="1"/>
  <c r="X1621" i="1" s="1"/>
  <c r="L1613" i="1"/>
  <c r="U1613" i="1" s="1"/>
  <c r="V1613" i="1" s="1"/>
  <c r="W1613" i="1" s="1"/>
  <c r="X1613" i="1" s="1"/>
  <c r="L1605" i="1"/>
  <c r="U1605" i="1" s="1"/>
  <c r="V1605" i="1" s="1"/>
  <c r="W1605" i="1" s="1"/>
  <c r="L1597" i="1"/>
  <c r="U1597" i="1" s="1"/>
  <c r="V1597" i="1" s="1"/>
  <c r="W1597" i="1" s="1"/>
  <c r="L1589" i="1"/>
  <c r="U1589" i="1" s="1"/>
  <c r="V1589" i="1" s="1"/>
  <c r="W1589" i="1" s="1"/>
  <c r="L1573" i="1"/>
  <c r="U1573" i="1" s="1"/>
  <c r="V1573" i="1" s="1"/>
  <c r="W1573" i="1" s="1"/>
  <c r="L1565" i="1"/>
  <c r="U1565" i="1" s="1"/>
  <c r="V1565" i="1" s="1"/>
  <c r="W1565" i="1" s="1"/>
  <c r="L1557" i="1"/>
  <c r="U1557" i="1" s="1"/>
  <c r="V1557" i="1" s="1"/>
  <c r="W1557" i="1" s="1"/>
  <c r="L1549" i="1"/>
  <c r="U1549" i="1" s="1"/>
  <c r="V1549" i="1" s="1"/>
  <c r="W1549" i="1" s="1"/>
  <c r="L1541" i="1"/>
  <c r="U1541" i="1" s="1"/>
  <c r="V1541" i="1" s="1"/>
  <c r="W1541" i="1" s="1"/>
  <c r="L1533" i="1"/>
  <c r="U1533" i="1" s="1"/>
  <c r="V1533" i="1" s="1"/>
  <c r="W1533" i="1" s="1"/>
  <c r="L1525" i="1"/>
  <c r="U1525" i="1" s="1"/>
  <c r="V1525" i="1" s="1"/>
  <c r="W1525" i="1" s="1"/>
  <c r="L1517" i="1"/>
  <c r="U1517" i="1" s="1"/>
  <c r="V1517" i="1" s="1"/>
  <c r="W1517" i="1" s="1"/>
  <c r="L1509" i="1"/>
  <c r="U1509" i="1" s="1"/>
  <c r="V1509" i="1" s="1"/>
  <c r="W1509" i="1" s="1"/>
  <c r="L1501" i="1"/>
  <c r="U1501" i="1" s="1"/>
  <c r="V1501" i="1" s="1"/>
  <c r="W1501" i="1" s="1"/>
  <c r="L1493" i="1"/>
  <c r="U1493" i="1" s="1"/>
  <c r="V1493" i="1" s="1"/>
  <c r="W1493" i="1" s="1"/>
  <c r="X1493" i="1" s="1"/>
  <c r="L1485" i="1"/>
  <c r="U1485" i="1" s="1"/>
  <c r="V1485" i="1" s="1"/>
  <c r="W1485" i="1" s="1"/>
  <c r="L1477" i="1"/>
  <c r="U1477" i="1" s="1"/>
  <c r="V1477" i="1" s="1"/>
  <c r="W1477" i="1" s="1"/>
  <c r="L1469" i="1"/>
  <c r="U1469" i="1" s="1"/>
  <c r="V1469" i="1" s="1"/>
  <c r="W1469" i="1" s="1"/>
  <c r="L1461" i="1"/>
  <c r="U1461" i="1" s="1"/>
  <c r="V1461" i="1" s="1"/>
  <c r="W1461" i="1" s="1"/>
  <c r="L1453" i="1"/>
  <c r="U1453" i="1" s="1"/>
  <c r="V1453" i="1" s="1"/>
  <c r="W1453" i="1" s="1"/>
  <c r="L1445" i="1"/>
  <c r="U1445" i="1" s="1"/>
  <c r="V1445" i="1" s="1"/>
  <c r="W1445" i="1" s="1"/>
  <c r="L1437" i="1"/>
  <c r="U1437" i="1" s="1"/>
  <c r="V1437" i="1" s="1"/>
  <c r="W1437" i="1" s="1"/>
  <c r="L1429" i="1"/>
  <c r="U1429" i="1" s="1"/>
  <c r="V1429" i="1" s="1"/>
  <c r="W1429" i="1" s="1"/>
  <c r="L1421" i="1"/>
  <c r="U1421" i="1" s="1"/>
  <c r="V1421" i="1" s="1"/>
  <c r="W1421" i="1" s="1"/>
  <c r="L1413" i="1"/>
  <c r="U1413" i="1" s="1"/>
  <c r="V1413" i="1" s="1"/>
  <c r="W1413" i="1" s="1"/>
  <c r="L1405" i="1"/>
  <c r="U1405" i="1" s="1"/>
  <c r="V1405" i="1" s="1"/>
  <c r="W1405" i="1" s="1"/>
  <c r="L1397" i="1"/>
  <c r="U1397" i="1" s="1"/>
  <c r="V1397" i="1" s="1"/>
  <c r="W1397" i="1" s="1"/>
  <c r="L1389" i="1"/>
  <c r="U1389" i="1" s="1"/>
  <c r="V1389" i="1" s="1"/>
  <c r="W1389" i="1" s="1"/>
  <c r="L1381" i="1"/>
  <c r="U1381" i="1" s="1"/>
  <c r="V1381" i="1" s="1"/>
  <c r="W1381" i="1" s="1"/>
  <c r="L1373" i="1"/>
  <c r="U1373" i="1" s="1"/>
  <c r="V1373" i="1" s="1"/>
  <c r="W1373" i="1" s="1"/>
  <c r="L1365" i="1"/>
  <c r="U1365" i="1" s="1"/>
  <c r="V1365" i="1" s="1"/>
  <c r="W1365" i="1" s="1"/>
  <c r="L1357" i="1"/>
  <c r="U1357" i="1" s="1"/>
  <c r="V1357" i="1" s="1"/>
  <c r="W1357" i="1" s="1"/>
  <c r="L1349" i="1"/>
  <c r="U1349" i="1" s="1"/>
  <c r="V1349" i="1" s="1"/>
  <c r="W1349" i="1" s="1"/>
  <c r="L1341" i="1"/>
  <c r="U1341" i="1" s="1"/>
  <c r="V1341" i="1" s="1"/>
  <c r="W1341" i="1" s="1"/>
  <c r="L1333" i="1"/>
  <c r="U1333" i="1" s="1"/>
  <c r="V1333" i="1" s="1"/>
  <c r="W1333" i="1" s="1"/>
  <c r="L1325" i="1"/>
  <c r="U1325" i="1" s="1"/>
  <c r="V1325" i="1" s="1"/>
  <c r="W1325" i="1" s="1"/>
  <c r="L1317" i="1"/>
  <c r="U1317" i="1" s="1"/>
  <c r="V1317" i="1" s="1"/>
  <c r="W1317" i="1" s="1"/>
  <c r="L1309" i="1"/>
  <c r="U1309" i="1" s="1"/>
  <c r="V1309" i="1" s="1"/>
  <c r="W1309" i="1" s="1"/>
  <c r="L1301" i="1"/>
  <c r="U1301" i="1" s="1"/>
  <c r="V1301" i="1" s="1"/>
  <c r="W1301" i="1" s="1"/>
  <c r="L1293" i="1"/>
  <c r="U1293" i="1" s="1"/>
  <c r="V1293" i="1" s="1"/>
  <c r="W1293" i="1" s="1"/>
  <c r="L1285" i="1"/>
  <c r="U1285" i="1" s="1"/>
  <c r="V1285" i="1" s="1"/>
  <c r="W1285" i="1" s="1"/>
  <c r="L1277" i="1"/>
  <c r="U1277" i="1" s="1"/>
  <c r="V1277" i="1" s="1"/>
  <c r="W1277" i="1" s="1"/>
  <c r="L1269" i="1"/>
  <c r="U1269" i="1" s="1"/>
  <c r="V1269" i="1" s="1"/>
  <c r="W1269" i="1" s="1"/>
  <c r="L1261" i="1"/>
  <c r="U1261" i="1" s="1"/>
  <c r="V1261" i="1" s="1"/>
  <c r="W1261" i="1" s="1"/>
  <c r="L1253" i="1"/>
  <c r="U1253" i="1" s="1"/>
  <c r="V1253" i="1" s="1"/>
  <c r="W1253" i="1" s="1"/>
  <c r="X1253" i="1" s="1"/>
  <c r="L1245" i="1"/>
  <c r="U1245" i="1" s="1"/>
  <c r="V1245" i="1" s="1"/>
  <c r="W1245" i="1" s="1"/>
  <c r="L1237" i="1"/>
  <c r="U1237" i="1" s="1"/>
  <c r="V1237" i="1" s="1"/>
  <c r="W1237" i="1" s="1"/>
  <c r="X1237" i="1" s="1"/>
  <c r="L1229" i="1"/>
  <c r="U1229" i="1" s="1"/>
  <c r="V1229" i="1" s="1"/>
  <c r="W1229" i="1" s="1"/>
  <c r="L1221" i="1"/>
  <c r="U1221" i="1" s="1"/>
  <c r="V1221" i="1" s="1"/>
  <c r="W1221" i="1" s="1"/>
  <c r="L1213" i="1"/>
  <c r="U1213" i="1" s="1"/>
  <c r="V1213" i="1" s="1"/>
  <c r="W1213" i="1" s="1"/>
  <c r="L1205" i="1"/>
  <c r="U1205" i="1" s="1"/>
  <c r="V1205" i="1" s="1"/>
  <c r="W1205" i="1" s="1"/>
  <c r="L1197" i="1"/>
  <c r="U1197" i="1" s="1"/>
  <c r="V1197" i="1" s="1"/>
  <c r="W1197" i="1" s="1"/>
  <c r="L1189" i="1"/>
  <c r="U1189" i="1" s="1"/>
  <c r="V1189" i="1" s="1"/>
  <c r="W1189" i="1" s="1"/>
  <c r="L1181" i="1"/>
  <c r="U1181" i="1" s="1"/>
  <c r="V1181" i="1" s="1"/>
  <c r="W1181" i="1" s="1"/>
  <c r="L1173" i="1"/>
  <c r="U1173" i="1" s="1"/>
  <c r="V1173" i="1" s="1"/>
  <c r="W1173" i="1" s="1"/>
  <c r="L1165" i="1"/>
  <c r="U1165" i="1" s="1"/>
  <c r="V1165" i="1" s="1"/>
  <c r="W1165" i="1" s="1"/>
  <c r="L1157" i="1"/>
  <c r="U1157" i="1" s="1"/>
  <c r="V1157" i="1" s="1"/>
  <c r="W1157" i="1" s="1"/>
  <c r="X1157" i="1" s="1"/>
  <c r="L1149" i="1"/>
  <c r="U1149" i="1" s="1"/>
  <c r="V1149" i="1" s="1"/>
  <c r="W1149" i="1" s="1"/>
  <c r="L1141" i="1"/>
  <c r="U1141" i="1" s="1"/>
  <c r="V1141" i="1" s="1"/>
  <c r="W1141" i="1" s="1"/>
  <c r="L1133" i="1"/>
  <c r="U1133" i="1" s="1"/>
  <c r="V1133" i="1" s="1"/>
  <c r="W1133" i="1" s="1"/>
  <c r="L1125" i="1"/>
  <c r="U1125" i="1" s="1"/>
  <c r="V1125" i="1" s="1"/>
  <c r="W1125" i="1" s="1"/>
  <c r="X1125" i="1" s="1"/>
  <c r="L1117" i="1"/>
  <c r="U1117" i="1" s="1"/>
  <c r="V1117" i="1" s="1"/>
  <c r="W1117" i="1" s="1"/>
  <c r="L1109" i="1"/>
  <c r="U1109" i="1" s="1"/>
  <c r="V1109" i="1" s="1"/>
  <c r="W1109" i="1" s="1"/>
  <c r="L1101" i="1"/>
  <c r="U1101" i="1" s="1"/>
  <c r="V1101" i="1" s="1"/>
  <c r="W1101" i="1" s="1"/>
  <c r="L1093" i="1"/>
  <c r="U1093" i="1" s="1"/>
  <c r="V1093" i="1" s="1"/>
  <c r="W1093" i="1" s="1"/>
  <c r="L1085" i="1"/>
  <c r="U1085" i="1" s="1"/>
  <c r="V1085" i="1" s="1"/>
  <c r="W1085" i="1" s="1"/>
  <c r="L1077" i="1"/>
  <c r="U1077" i="1" s="1"/>
  <c r="V1077" i="1" s="1"/>
  <c r="W1077" i="1" s="1"/>
  <c r="L1069" i="1"/>
  <c r="U1069" i="1" s="1"/>
  <c r="V1069" i="1" s="1"/>
  <c r="W1069" i="1" s="1"/>
  <c r="L1061" i="1"/>
  <c r="U1061" i="1" s="1"/>
  <c r="V1061" i="1" s="1"/>
  <c r="W1061" i="1" s="1"/>
  <c r="L1053" i="1"/>
  <c r="U1053" i="1" s="1"/>
  <c r="V1053" i="1" s="1"/>
  <c r="W1053" i="1" s="1"/>
  <c r="L1045" i="1"/>
  <c r="U1045" i="1" s="1"/>
  <c r="V1045" i="1" s="1"/>
  <c r="W1045" i="1" s="1"/>
  <c r="L1037" i="1"/>
  <c r="U1037" i="1" s="1"/>
  <c r="V1037" i="1" s="1"/>
  <c r="W1037" i="1" s="1"/>
  <c r="L1029" i="1"/>
  <c r="U1029" i="1" s="1"/>
  <c r="V1029" i="1" s="1"/>
  <c r="W1029" i="1" s="1"/>
  <c r="L1021" i="1"/>
  <c r="U1021" i="1" s="1"/>
  <c r="V1021" i="1" s="1"/>
  <c r="W1021" i="1" s="1"/>
  <c r="L1013" i="1"/>
  <c r="U1013" i="1" s="1"/>
  <c r="V1013" i="1" s="1"/>
  <c r="W1013" i="1" s="1"/>
  <c r="L877" i="1"/>
  <c r="U877" i="1" s="1"/>
  <c r="V877" i="1" s="1"/>
  <c r="W877" i="1" s="1"/>
  <c r="L181" i="1"/>
  <c r="U181" i="1" s="1"/>
  <c r="V181" i="1" s="1"/>
  <c r="W181" i="1" s="1"/>
  <c r="L13" i="1"/>
  <c r="U13" i="1" s="1"/>
  <c r="V13" i="1" s="1"/>
  <c r="W13" i="1" s="1"/>
  <c r="L1571" i="1"/>
  <c r="U1571" i="1" s="1"/>
  <c r="V1571" i="1" s="1"/>
  <c r="W1571" i="1" s="1"/>
  <c r="L1563" i="1"/>
  <c r="U1563" i="1" s="1"/>
  <c r="V1563" i="1" s="1"/>
  <c r="W1563" i="1" s="1"/>
  <c r="L1555" i="1"/>
  <c r="U1555" i="1" s="1"/>
  <c r="V1555" i="1" s="1"/>
  <c r="W1555" i="1" s="1"/>
  <c r="L1547" i="1"/>
  <c r="U1547" i="1" s="1"/>
  <c r="V1547" i="1" s="1"/>
  <c r="W1547" i="1" s="1"/>
  <c r="L1539" i="1"/>
  <c r="U1539" i="1" s="1"/>
  <c r="V1539" i="1" s="1"/>
  <c r="W1539" i="1" s="1"/>
  <c r="L1531" i="1"/>
  <c r="U1531" i="1" s="1"/>
  <c r="V1531" i="1" s="1"/>
  <c r="W1531" i="1" s="1"/>
  <c r="L1523" i="1"/>
  <c r="U1523" i="1" s="1"/>
  <c r="V1523" i="1" s="1"/>
  <c r="W1523" i="1" s="1"/>
  <c r="X1523" i="1" s="1"/>
  <c r="L1515" i="1"/>
  <c r="U1515" i="1" s="1"/>
  <c r="V1515" i="1" s="1"/>
  <c r="W1515" i="1" s="1"/>
  <c r="L1507" i="1"/>
  <c r="U1507" i="1" s="1"/>
  <c r="V1507" i="1" s="1"/>
  <c r="W1507" i="1" s="1"/>
  <c r="L1499" i="1"/>
  <c r="U1499" i="1" s="1"/>
  <c r="V1499" i="1" s="1"/>
  <c r="W1499" i="1" s="1"/>
  <c r="L1491" i="1"/>
  <c r="U1491" i="1" s="1"/>
  <c r="V1491" i="1" s="1"/>
  <c r="W1491" i="1" s="1"/>
  <c r="L1483" i="1"/>
  <c r="U1483" i="1" s="1"/>
  <c r="V1483" i="1" s="1"/>
  <c r="W1483" i="1" s="1"/>
  <c r="L1475" i="1"/>
  <c r="U1475" i="1" s="1"/>
  <c r="V1475" i="1" s="1"/>
  <c r="W1475" i="1" s="1"/>
  <c r="L1467" i="1"/>
  <c r="U1467" i="1" s="1"/>
  <c r="V1467" i="1" s="1"/>
  <c r="W1467" i="1" s="1"/>
  <c r="L1459" i="1"/>
  <c r="U1459" i="1" s="1"/>
  <c r="V1459" i="1" s="1"/>
  <c r="W1459" i="1" s="1"/>
  <c r="L1451" i="1"/>
  <c r="U1451" i="1" s="1"/>
  <c r="V1451" i="1" s="1"/>
  <c r="W1451" i="1" s="1"/>
  <c r="L1443" i="1"/>
  <c r="U1443" i="1" s="1"/>
  <c r="V1443" i="1" s="1"/>
  <c r="W1443" i="1" s="1"/>
  <c r="L1435" i="1"/>
  <c r="U1435" i="1" s="1"/>
  <c r="V1435" i="1" s="1"/>
  <c r="W1435" i="1" s="1"/>
  <c r="L1427" i="1"/>
  <c r="U1427" i="1" s="1"/>
  <c r="V1427" i="1" s="1"/>
  <c r="W1427" i="1" s="1"/>
  <c r="L1419" i="1"/>
  <c r="U1419" i="1" s="1"/>
  <c r="V1419" i="1" s="1"/>
  <c r="W1419" i="1" s="1"/>
  <c r="L1411" i="1"/>
  <c r="U1411" i="1" s="1"/>
  <c r="V1411" i="1" s="1"/>
  <c r="W1411" i="1" s="1"/>
  <c r="L1403" i="1"/>
  <c r="U1403" i="1" s="1"/>
  <c r="V1403" i="1" s="1"/>
  <c r="W1403" i="1" s="1"/>
  <c r="L1395" i="1"/>
  <c r="U1395" i="1" s="1"/>
  <c r="V1395" i="1" s="1"/>
  <c r="W1395" i="1" s="1"/>
  <c r="L1387" i="1"/>
  <c r="U1387" i="1" s="1"/>
  <c r="V1387" i="1" s="1"/>
  <c r="W1387" i="1" s="1"/>
  <c r="L1379" i="1"/>
  <c r="U1379" i="1" s="1"/>
  <c r="V1379" i="1" s="1"/>
  <c r="W1379" i="1" s="1"/>
  <c r="L1371" i="1"/>
  <c r="U1371" i="1" s="1"/>
  <c r="V1371" i="1" s="1"/>
  <c r="W1371" i="1" s="1"/>
  <c r="L1363" i="1"/>
  <c r="U1363" i="1" s="1"/>
  <c r="V1363" i="1" s="1"/>
  <c r="W1363" i="1" s="1"/>
  <c r="L1355" i="1"/>
  <c r="U1355" i="1" s="1"/>
  <c r="V1355" i="1" s="1"/>
  <c r="W1355" i="1" s="1"/>
  <c r="L1347" i="1"/>
  <c r="U1347" i="1" s="1"/>
  <c r="V1347" i="1" s="1"/>
  <c r="W1347" i="1" s="1"/>
  <c r="L1339" i="1"/>
  <c r="U1339" i="1" s="1"/>
  <c r="V1339" i="1" s="1"/>
  <c r="W1339" i="1" s="1"/>
  <c r="L1331" i="1"/>
  <c r="U1331" i="1" s="1"/>
  <c r="V1331" i="1" s="1"/>
  <c r="W1331" i="1" s="1"/>
  <c r="L1323" i="1"/>
  <c r="U1323" i="1" s="1"/>
  <c r="V1323" i="1" s="1"/>
  <c r="W1323" i="1" s="1"/>
  <c r="L1315" i="1"/>
  <c r="U1315" i="1" s="1"/>
  <c r="V1315" i="1" s="1"/>
  <c r="W1315" i="1" s="1"/>
  <c r="L1307" i="1"/>
  <c r="U1307" i="1" s="1"/>
  <c r="V1307" i="1" s="1"/>
  <c r="W1307" i="1" s="1"/>
  <c r="L1299" i="1"/>
  <c r="U1299" i="1" s="1"/>
  <c r="V1299" i="1" s="1"/>
  <c r="W1299" i="1" s="1"/>
  <c r="L1291" i="1"/>
  <c r="U1291" i="1" s="1"/>
  <c r="V1291" i="1" s="1"/>
  <c r="W1291" i="1" s="1"/>
  <c r="X1291" i="1" s="1"/>
  <c r="L1283" i="1"/>
  <c r="U1283" i="1" s="1"/>
  <c r="V1283" i="1" s="1"/>
  <c r="W1283" i="1" s="1"/>
  <c r="L1275" i="1"/>
  <c r="U1275" i="1" s="1"/>
  <c r="V1275" i="1" s="1"/>
  <c r="W1275" i="1" s="1"/>
  <c r="X1275" i="1" s="1"/>
  <c r="L1267" i="1"/>
  <c r="U1267" i="1" s="1"/>
  <c r="V1267" i="1" s="1"/>
  <c r="W1267" i="1" s="1"/>
  <c r="L1259" i="1"/>
  <c r="U1259" i="1" s="1"/>
  <c r="V1259" i="1" s="1"/>
  <c r="W1259" i="1" s="1"/>
  <c r="L1251" i="1"/>
  <c r="U1251" i="1" s="1"/>
  <c r="V1251" i="1" s="1"/>
  <c r="W1251" i="1" s="1"/>
  <c r="L1243" i="1"/>
  <c r="U1243" i="1" s="1"/>
  <c r="V1243" i="1" s="1"/>
  <c r="W1243" i="1" s="1"/>
  <c r="L1235" i="1"/>
  <c r="U1235" i="1" s="1"/>
  <c r="V1235" i="1" s="1"/>
  <c r="W1235" i="1" s="1"/>
  <c r="L1227" i="1"/>
  <c r="U1227" i="1" s="1"/>
  <c r="V1227" i="1" s="1"/>
  <c r="W1227" i="1" s="1"/>
  <c r="X1227" i="1" s="1"/>
  <c r="L1219" i="1"/>
  <c r="U1219" i="1" s="1"/>
  <c r="V1219" i="1" s="1"/>
  <c r="W1219" i="1" s="1"/>
  <c r="L1211" i="1"/>
  <c r="U1211" i="1" s="1"/>
  <c r="V1211" i="1" s="1"/>
  <c r="W1211" i="1" s="1"/>
  <c r="L1203" i="1"/>
  <c r="U1203" i="1" s="1"/>
  <c r="V1203" i="1" s="1"/>
  <c r="W1203" i="1" s="1"/>
  <c r="L1195" i="1"/>
  <c r="U1195" i="1" s="1"/>
  <c r="V1195" i="1" s="1"/>
  <c r="W1195" i="1" s="1"/>
  <c r="X1195" i="1" s="1"/>
  <c r="L1187" i="1"/>
  <c r="U1187" i="1" s="1"/>
  <c r="V1187" i="1" s="1"/>
  <c r="W1187" i="1" s="1"/>
  <c r="X1187" i="1" s="1"/>
  <c r="L1179" i="1"/>
  <c r="U1179" i="1" s="1"/>
  <c r="V1179" i="1" s="1"/>
  <c r="W1179" i="1" s="1"/>
  <c r="L1171" i="1"/>
  <c r="U1171" i="1" s="1"/>
  <c r="V1171" i="1" s="1"/>
  <c r="W1171" i="1" s="1"/>
  <c r="L1163" i="1"/>
  <c r="U1163" i="1" s="1"/>
  <c r="V1163" i="1" s="1"/>
  <c r="W1163" i="1" s="1"/>
  <c r="L1155" i="1"/>
  <c r="U1155" i="1" s="1"/>
  <c r="V1155" i="1" s="1"/>
  <c r="W1155" i="1" s="1"/>
  <c r="L1147" i="1"/>
  <c r="U1147" i="1" s="1"/>
  <c r="V1147" i="1" s="1"/>
  <c r="W1147" i="1" s="1"/>
  <c r="L1139" i="1"/>
  <c r="U1139" i="1" s="1"/>
  <c r="V1139" i="1" s="1"/>
  <c r="W1139" i="1" s="1"/>
  <c r="L1131" i="1"/>
  <c r="U1131" i="1" s="1"/>
  <c r="V1131" i="1" s="1"/>
  <c r="W1131" i="1" s="1"/>
  <c r="X1131" i="1" s="1"/>
  <c r="L1123" i="1"/>
  <c r="U1123" i="1" s="1"/>
  <c r="V1123" i="1" s="1"/>
  <c r="W1123" i="1" s="1"/>
  <c r="L1115" i="1"/>
  <c r="U1115" i="1" s="1"/>
  <c r="V1115" i="1" s="1"/>
  <c r="W1115" i="1" s="1"/>
  <c r="L1107" i="1"/>
  <c r="U1107" i="1" s="1"/>
  <c r="V1107" i="1" s="1"/>
  <c r="W1107" i="1" s="1"/>
  <c r="X1107" i="1" s="1"/>
  <c r="L1099" i="1"/>
  <c r="U1099" i="1" s="1"/>
  <c r="V1099" i="1" s="1"/>
  <c r="W1099" i="1" s="1"/>
  <c r="L1091" i="1"/>
  <c r="U1091" i="1" s="1"/>
  <c r="V1091" i="1" s="1"/>
  <c r="W1091" i="1" s="1"/>
  <c r="L1083" i="1"/>
  <c r="U1083" i="1" s="1"/>
  <c r="V1083" i="1" s="1"/>
  <c r="W1083" i="1" s="1"/>
  <c r="L1075" i="1"/>
  <c r="U1075" i="1" s="1"/>
  <c r="V1075" i="1" s="1"/>
  <c r="W1075" i="1" s="1"/>
  <c r="L1067" i="1"/>
  <c r="U1067" i="1" s="1"/>
  <c r="V1067" i="1" s="1"/>
  <c r="W1067" i="1" s="1"/>
  <c r="L1059" i="1"/>
  <c r="U1059" i="1" s="1"/>
  <c r="V1059" i="1" s="1"/>
  <c r="W1059" i="1" s="1"/>
  <c r="L1051" i="1"/>
  <c r="U1051" i="1" s="1"/>
  <c r="V1051" i="1" s="1"/>
  <c r="W1051" i="1" s="1"/>
  <c r="L1043" i="1"/>
  <c r="U1043" i="1" s="1"/>
  <c r="V1043" i="1" s="1"/>
  <c r="W1043" i="1" s="1"/>
  <c r="L1035" i="1"/>
  <c r="U1035" i="1" s="1"/>
  <c r="V1035" i="1" s="1"/>
  <c r="W1035" i="1" s="1"/>
  <c r="L1027" i="1"/>
  <c r="U1027" i="1" s="1"/>
  <c r="V1027" i="1" s="1"/>
  <c r="W1027" i="1" s="1"/>
  <c r="L1019" i="1"/>
  <c r="U1019" i="1" s="1"/>
  <c r="V1019" i="1" s="1"/>
  <c r="W1019" i="1" s="1"/>
  <c r="L1003" i="1"/>
  <c r="U1003" i="1" s="1"/>
  <c r="V1003" i="1" s="1"/>
  <c r="W1003" i="1" s="1"/>
  <c r="L995" i="1"/>
  <c r="U995" i="1" s="1"/>
  <c r="V995" i="1" s="1"/>
  <c r="W995" i="1" s="1"/>
  <c r="L987" i="1"/>
  <c r="U987" i="1" s="1"/>
  <c r="V987" i="1" s="1"/>
  <c r="W987" i="1" s="1"/>
  <c r="L979" i="1"/>
  <c r="U979" i="1" s="1"/>
  <c r="V979" i="1" s="1"/>
  <c r="W979" i="1" s="1"/>
  <c r="L971" i="1"/>
  <c r="U971" i="1" s="1"/>
  <c r="V971" i="1" s="1"/>
  <c r="W971" i="1" s="1"/>
  <c r="L963" i="1"/>
  <c r="U963" i="1" s="1"/>
  <c r="V963" i="1" s="1"/>
  <c r="W963" i="1" s="1"/>
  <c r="L955" i="1"/>
  <c r="U955" i="1" s="1"/>
  <c r="V955" i="1" s="1"/>
  <c r="W955" i="1" s="1"/>
  <c r="L947" i="1"/>
  <c r="U947" i="1" s="1"/>
  <c r="V947" i="1" s="1"/>
  <c r="W947" i="1" s="1"/>
  <c r="L939" i="1"/>
  <c r="U939" i="1" s="1"/>
  <c r="V939" i="1" s="1"/>
  <c r="W939" i="1" s="1"/>
  <c r="L931" i="1"/>
  <c r="U931" i="1" s="1"/>
  <c r="V931" i="1" s="1"/>
  <c r="W931" i="1" s="1"/>
  <c r="X931" i="1" s="1"/>
  <c r="L923" i="1"/>
  <c r="U923" i="1" s="1"/>
  <c r="V923" i="1" s="1"/>
  <c r="W923" i="1" s="1"/>
  <c r="L915" i="1"/>
  <c r="U915" i="1" s="1"/>
  <c r="V915" i="1" s="1"/>
  <c r="W915" i="1" s="1"/>
  <c r="L899" i="1"/>
  <c r="U899" i="1" s="1"/>
  <c r="V899" i="1" s="1"/>
  <c r="W899" i="1" s="1"/>
  <c r="X899" i="1" s="1"/>
  <c r="L891" i="1"/>
  <c r="U891" i="1" s="1"/>
  <c r="V891" i="1" s="1"/>
  <c r="W891" i="1" s="1"/>
  <c r="L883" i="1"/>
  <c r="U883" i="1" s="1"/>
  <c r="V883" i="1" s="1"/>
  <c r="W883" i="1" s="1"/>
  <c r="L875" i="1"/>
  <c r="U875" i="1" s="1"/>
  <c r="V875" i="1" s="1"/>
  <c r="W875" i="1" s="1"/>
  <c r="L867" i="1"/>
  <c r="U867" i="1" s="1"/>
  <c r="V867" i="1" s="1"/>
  <c r="W867" i="1" s="1"/>
  <c r="L859" i="1"/>
  <c r="U859" i="1" s="1"/>
  <c r="V859" i="1" s="1"/>
  <c r="W859" i="1" s="1"/>
  <c r="L851" i="1"/>
  <c r="U851" i="1" s="1"/>
  <c r="V851" i="1" s="1"/>
  <c r="W851" i="1" s="1"/>
  <c r="L843" i="1"/>
  <c r="U843" i="1" s="1"/>
  <c r="V843" i="1" s="1"/>
  <c r="W843" i="1" s="1"/>
  <c r="L835" i="1"/>
  <c r="U835" i="1" s="1"/>
  <c r="V835" i="1" s="1"/>
  <c r="W835" i="1" s="1"/>
  <c r="L827" i="1"/>
  <c r="U827" i="1" s="1"/>
  <c r="V827" i="1" s="1"/>
  <c r="W827" i="1" s="1"/>
  <c r="L819" i="1"/>
  <c r="U819" i="1" s="1"/>
  <c r="V819" i="1" s="1"/>
  <c r="W819" i="1" s="1"/>
  <c r="L811" i="1"/>
  <c r="U811" i="1" s="1"/>
  <c r="V811" i="1" s="1"/>
  <c r="W811" i="1" s="1"/>
  <c r="L803" i="1"/>
  <c r="U803" i="1" s="1"/>
  <c r="V803" i="1" s="1"/>
  <c r="W803" i="1" s="1"/>
  <c r="L795" i="1"/>
  <c r="U795" i="1" s="1"/>
  <c r="V795" i="1" s="1"/>
  <c r="W795" i="1" s="1"/>
  <c r="L787" i="1"/>
  <c r="U787" i="1" s="1"/>
  <c r="V787" i="1" s="1"/>
  <c r="W787" i="1" s="1"/>
  <c r="L779" i="1"/>
  <c r="U779" i="1" s="1"/>
  <c r="V779" i="1" s="1"/>
  <c r="W779" i="1" s="1"/>
  <c r="L771" i="1"/>
  <c r="U771" i="1" s="1"/>
  <c r="V771" i="1" s="1"/>
  <c r="W771" i="1" s="1"/>
  <c r="L763" i="1"/>
  <c r="U763" i="1" s="1"/>
  <c r="V763" i="1" s="1"/>
  <c r="W763" i="1" s="1"/>
  <c r="L755" i="1"/>
  <c r="U755" i="1" s="1"/>
  <c r="V755" i="1" s="1"/>
  <c r="W755" i="1" s="1"/>
  <c r="L747" i="1"/>
  <c r="U747" i="1" s="1"/>
  <c r="V747" i="1" s="1"/>
  <c r="W747" i="1" s="1"/>
  <c r="L739" i="1"/>
  <c r="U739" i="1" s="1"/>
  <c r="V739" i="1" s="1"/>
  <c r="W739" i="1" s="1"/>
  <c r="L731" i="1"/>
  <c r="U731" i="1" s="1"/>
  <c r="V731" i="1" s="1"/>
  <c r="W731" i="1" s="1"/>
  <c r="L723" i="1"/>
  <c r="U723" i="1" s="1"/>
  <c r="V723" i="1" s="1"/>
  <c r="W723" i="1" s="1"/>
  <c r="X723" i="1" s="1"/>
  <c r="L715" i="1"/>
  <c r="U715" i="1" s="1"/>
  <c r="V715" i="1" s="1"/>
  <c r="W715" i="1" s="1"/>
  <c r="L707" i="1"/>
  <c r="U707" i="1" s="1"/>
  <c r="V707" i="1" s="1"/>
  <c r="W707" i="1" s="1"/>
  <c r="L699" i="1"/>
  <c r="U699" i="1" s="1"/>
  <c r="V699" i="1" s="1"/>
  <c r="W699" i="1" s="1"/>
  <c r="X699" i="1" s="1"/>
  <c r="L683" i="1"/>
  <c r="U683" i="1" s="1"/>
  <c r="V683" i="1" s="1"/>
  <c r="W683" i="1" s="1"/>
  <c r="L675" i="1"/>
  <c r="U675" i="1" s="1"/>
  <c r="V675" i="1" s="1"/>
  <c r="W675" i="1" s="1"/>
  <c r="L667" i="1"/>
  <c r="U667" i="1" s="1"/>
  <c r="V667" i="1" s="1"/>
  <c r="W667" i="1" s="1"/>
  <c r="L659" i="1"/>
  <c r="U659" i="1" s="1"/>
  <c r="V659" i="1" s="1"/>
  <c r="W659" i="1" s="1"/>
  <c r="L651" i="1"/>
  <c r="U651" i="1" s="1"/>
  <c r="V651" i="1" s="1"/>
  <c r="W651" i="1" s="1"/>
  <c r="L643" i="1"/>
  <c r="U643" i="1" s="1"/>
  <c r="V643" i="1" s="1"/>
  <c r="W643" i="1" s="1"/>
  <c r="L635" i="1"/>
  <c r="U635" i="1" s="1"/>
  <c r="V635" i="1" s="1"/>
  <c r="W635" i="1" s="1"/>
  <c r="L619" i="1"/>
  <c r="U619" i="1" s="1"/>
  <c r="V619" i="1" s="1"/>
  <c r="W619" i="1" s="1"/>
  <c r="L611" i="1"/>
  <c r="U611" i="1" s="1"/>
  <c r="V611" i="1" s="1"/>
  <c r="W611" i="1" s="1"/>
  <c r="L603" i="1"/>
  <c r="U603" i="1" s="1"/>
  <c r="V603" i="1" s="1"/>
  <c r="W603" i="1" s="1"/>
  <c r="L595" i="1"/>
  <c r="U595" i="1" s="1"/>
  <c r="V595" i="1" s="1"/>
  <c r="W595" i="1" s="1"/>
  <c r="L587" i="1"/>
  <c r="U587" i="1" s="1"/>
  <c r="V587" i="1" s="1"/>
  <c r="W587" i="1" s="1"/>
  <c r="X587" i="1" s="1"/>
  <c r="L579" i="1"/>
  <c r="U579" i="1" s="1"/>
  <c r="V579" i="1" s="1"/>
  <c r="W579" i="1" s="1"/>
  <c r="X579" i="1" s="1"/>
  <c r="L571" i="1"/>
  <c r="U571" i="1" s="1"/>
  <c r="V571" i="1" s="1"/>
  <c r="W571" i="1" s="1"/>
  <c r="L563" i="1"/>
  <c r="U563" i="1" s="1"/>
  <c r="V563" i="1" s="1"/>
  <c r="W563" i="1" s="1"/>
  <c r="L459" i="1"/>
  <c r="U459" i="1" s="1"/>
  <c r="V459" i="1" s="1"/>
  <c r="W459" i="1" s="1"/>
  <c r="L227" i="1"/>
  <c r="U227" i="1" s="1"/>
  <c r="V227" i="1" s="1"/>
  <c r="W227" i="1" s="1"/>
  <c r="L75" i="1"/>
  <c r="U75" i="1" s="1"/>
  <c r="V75" i="1" s="1"/>
  <c r="W75" i="1" s="1"/>
  <c r="L27" i="1"/>
  <c r="U27" i="1" s="1"/>
  <c r="V27" i="1" s="1"/>
  <c r="W27" i="1" s="1"/>
  <c r="L1729" i="1"/>
  <c r="U1729" i="1" s="1"/>
  <c r="V1729" i="1" s="1"/>
  <c r="W1729" i="1" s="1"/>
  <c r="L1721" i="1"/>
  <c r="U1721" i="1" s="1"/>
  <c r="V1721" i="1" s="1"/>
  <c r="W1721" i="1" s="1"/>
  <c r="L1713" i="1"/>
  <c r="U1713" i="1" s="1"/>
  <c r="V1713" i="1" s="1"/>
  <c r="W1713" i="1" s="1"/>
  <c r="L1705" i="1"/>
  <c r="U1705" i="1" s="1"/>
  <c r="V1705" i="1" s="1"/>
  <c r="W1705" i="1" s="1"/>
  <c r="L1689" i="1"/>
  <c r="U1689" i="1" s="1"/>
  <c r="V1689" i="1" s="1"/>
  <c r="W1689" i="1" s="1"/>
  <c r="L1681" i="1"/>
  <c r="U1681" i="1" s="1"/>
  <c r="V1681" i="1" s="1"/>
  <c r="W1681" i="1" s="1"/>
  <c r="L1665" i="1"/>
  <c r="U1665" i="1" s="1"/>
  <c r="V1665" i="1" s="1"/>
  <c r="W1665" i="1" s="1"/>
  <c r="L1657" i="1"/>
  <c r="U1657" i="1" s="1"/>
  <c r="V1657" i="1" s="1"/>
  <c r="W1657" i="1" s="1"/>
  <c r="L1649" i="1"/>
  <c r="U1649" i="1" s="1"/>
  <c r="V1649" i="1" s="1"/>
  <c r="W1649" i="1" s="1"/>
  <c r="L1641" i="1"/>
  <c r="U1641" i="1" s="1"/>
  <c r="V1641" i="1" s="1"/>
  <c r="W1641" i="1" s="1"/>
  <c r="X1641" i="1" s="1"/>
  <c r="L1633" i="1"/>
  <c r="U1633" i="1" s="1"/>
  <c r="V1633" i="1" s="1"/>
  <c r="W1633" i="1" s="1"/>
  <c r="L1625" i="1"/>
  <c r="U1625" i="1" s="1"/>
  <c r="V1625" i="1" s="1"/>
  <c r="W1625" i="1" s="1"/>
  <c r="L1617" i="1"/>
  <c r="U1617" i="1" s="1"/>
  <c r="V1617" i="1" s="1"/>
  <c r="W1617" i="1" s="1"/>
  <c r="X1617" i="1" s="1"/>
  <c r="L1609" i="1"/>
  <c r="U1609" i="1" s="1"/>
  <c r="V1609" i="1" s="1"/>
  <c r="W1609" i="1" s="1"/>
  <c r="X1609" i="1" s="1"/>
  <c r="L1601" i="1"/>
  <c r="U1601" i="1" s="1"/>
  <c r="V1601" i="1" s="1"/>
  <c r="W1601" i="1" s="1"/>
  <c r="L1593" i="1"/>
  <c r="U1593" i="1" s="1"/>
  <c r="V1593" i="1" s="1"/>
  <c r="W1593" i="1" s="1"/>
  <c r="L1585" i="1"/>
  <c r="U1585" i="1" s="1"/>
  <c r="V1585" i="1" s="1"/>
  <c r="W1585" i="1" s="1"/>
  <c r="L1577" i="1"/>
  <c r="U1577" i="1" s="1"/>
  <c r="V1577" i="1" s="1"/>
  <c r="W1577" i="1" s="1"/>
  <c r="L1569" i="1"/>
  <c r="U1569" i="1" s="1"/>
  <c r="V1569" i="1" s="1"/>
  <c r="W1569" i="1" s="1"/>
  <c r="L1561" i="1"/>
  <c r="U1561" i="1" s="1"/>
  <c r="V1561" i="1" s="1"/>
  <c r="W1561" i="1" s="1"/>
  <c r="L1553" i="1"/>
  <c r="U1553" i="1" s="1"/>
  <c r="V1553" i="1" s="1"/>
  <c r="W1553" i="1" s="1"/>
  <c r="L1545" i="1"/>
  <c r="U1545" i="1" s="1"/>
  <c r="V1545" i="1" s="1"/>
  <c r="W1545" i="1" s="1"/>
  <c r="L1537" i="1"/>
  <c r="U1537" i="1" s="1"/>
  <c r="V1537" i="1" s="1"/>
  <c r="W1537" i="1" s="1"/>
  <c r="L1529" i="1"/>
  <c r="U1529" i="1" s="1"/>
  <c r="V1529" i="1" s="1"/>
  <c r="W1529" i="1" s="1"/>
  <c r="L1521" i="1"/>
  <c r="U1521" i="1" s="1"/>
  <c r="V1521" i="1" s="1"/>
  <c r="W1521" i="1" s="1"/>
  <c r="L1513" i="1"/>
  <c r="U1513" i="1" s="1"/>
  <c r="V1513" i="1" s="1"/>
  <c r="W1513" i="1" s="1"/>
  <c r="L1505" i="1"/>
  <c r="U1505" i="1" s="1"/>
  <c r="V1505" i="1" s="1"/>
  <c r="W1505" i="1" s="1"/>
  <c r="X1505" i="1" s="1"/>
  <c r="L1497" i="1"/>
  <c r="U1497" i="1" s="1"/>
  <c r="V1497" i="1" s="1"/>
  <c r="W1497" i="1" s="1"/>
  <c r="L1489" i="1"/>
  <c r="U1489" i="1" s="1"/>
  <c r="V1489" i="1" s="1"/>
  <c r="W1489" i="1" s="1"/>
  <c r="L1481" i="1"/>
  <c r="U1481" i="1" s="1"/>
  <c r="V1481" i="1" s="1"/>
  <c r="W1481" i="1" s="1"/>
  <c r="L1473" i="1"/>
  <c r="U1473" i="1" s="1"/>
  <c r="V1473" i="1" s="1"/>
  <c r="W1473" i="1" s="1"/>
  <c r="L1465" i="1"/>
  <c r="U1465" i="1" s="1"/>
  <c r="V1465" i="1" s="1"/>
  <c r="W1465" i="1" s="1"/>
  <c r="L1457" i="1"/>
  <c r="U1457" i="1" s="1"/>
  <c r="V1457" i="1" s="1"/>
  <c r="W1457" i="1" s="1"/>
  <c r="L1449" i="1"/>
  <c r="U1449" i="1" s="1"/>
  <c r="V1449" i="1" s="1"/>
  <c r="W1449" i="1" s="1"/>
  <c r="L1441" i="1"/>
  <c r="U1441" i="1" s="1"/>
  <c r="V1441" i="1" s="1"/>
  <c r="W1441" i="1" s="1"/>
  <c r="L1433" i="1"/>
  <c r="U1433" i="1" s="1"/>
  <c r="V1433" i="1" s="1"/>
  <c r="W1433" i="1" s="1"/>
  <c r="L1425" i="1"/>
  <c r="U1425" i="1" s="1"/>
  <c r="V1425" i="1" s="1"/>
  <c r="W1425" i="1" s="1"/>
  <c r="L1417" i="1"/>
  <c r="U1417" i="1" s="1"/>
  <c r="V1417" i="1" s="1"/>
  <c r="W1417" i="1" s="1"/>
  <c r="L1409" i="1"/>
  <c r="U1409" i="1" s="1"/>
  <c r="V1409" i="1" s="1"/>
  <c r="W1409" i="1" s="1"/>
  <c r="L1401" i="1"/>
  <c r="U1401" i="1" s="1"/>
  <c r="V1401" i="1" s="1"/>
  <c r="W1401" i="1" s="1"/>
  <c r="L1393" i="1"/>
  <c r="U1393" i="1" s="1"/>
  <c r="V1393" i="1" s="1"/>
  <c r="W1393" i="1" s="1"/>
  <c r="L1385" i="1"/>
  <c r="U1385" i="1" s="1"/>
  <c r="V1385" i="1" s="1"/>
  <c r="W1385" i="1" s="1"/>
  <c r="L1377" i="1"/>
  <c r="U1377" i="1" s="1"/>
  <c r="V1377" i="1" s="1"/>
  <c r="W1377" i="1" s="1"/>
  <c r="L1369" i="1"/>
  <c r="U1369" i="1" s="1"/>
  <c r="V1369" i="1" s="1"/>
  <c r="W1369" i="1" s="1"/>
  <c r="L1361" i="1"/>
  <c r="U1361" i="1" s="1"/>
  <c r="V1361" i="1" s="1"/>
  <c r="W1361" i="1" s="1"/>
  <c r="L1353" i="1"/>
  <c r="U1353" i="1" s="1"/>
  <c r="V1353" i="1" s="1"/>
  <c r="W1353" i="1" s="1"/>
  <c r="L1345" i="1"/>
  <c r="U1345" i="1" s="1"/>
  <c r="V1345" i="1" s="1"/>
  <c r="W1345" i="1" s="1"/>
  <c r="L1337" i="1"/>
  <c r="U1337" i="1" s="1"/>
  <c r="V1337" i="1" s="1"/>
  <c r="W1337" i="1" s="1"/>
  <c r="L1329" i="1"/>
  <c r="U1329" i="1" s="1"/>
  <c r="V1329" i="1" s="1"/>
  <c r="W1329" i="1" s="1"/>
  <c r="X1329" i="1" s="1"/>
  <c r="L1321" i="1"/>
  <c r="U1321" i="1" s="1"/>
  <c r="V1321" i="1" s="1"/>
  <c r="W1321" i="1" s="1"/>
  <c r="L1313" i="1"/>
  <c r="U1313" i="1" s="1"/>
  <c r="V1313" i="1" s="1"/>
  <c r="W1313" i="1" s="1"/>
  <c r="L1305" i="1"/>
  <c r="L1297" i="1"/>
  <c r="U1297" i="1" s="1"/>
  <c r="V1297" i="1" s="1"/>
  <c r="W1297" i="1" s="1"/>
  <c r="L1289" i="1"/>
  <c r="U1289" i="1" s="1"/>
  <c r="V1289" i="1" s="1"/>
  <c r="W1289" i="1" s="1"/>
  <c r="L1281" i="1"/>
  <c r="U1281" i="1" s="1"/>
  <c r="V1281" i="1" s="1"/>
  <c r="W1281" i="1" s="1"/>
  <c r="L1273" i="1"/>
  <c r="U1273" i="1" s="1"/>
  <c r="V1273" i="1" s="1"/>
  <c r="W1273" i="1" s="1"/>
  <c r="L1265" i="1"/>
  <c r="U1265" i="1" s="1"/>
  <c r="V1265" i="1" s="1"/>
  <c r="W1265" i="1" s="1"/>
  <c r="L1257" i="1"/>
  <c r="U1257" i="1" s="1"/>
  <c r="V1257" i="1" s="1"/>
  <c r="W1257" i="1" s="1"/>
  <c r="L1249" i="1"/>
  <c r="U1249" i="1" s="1"/>
  <c r="V1249" i="1" s="1"/>
  <c r="W1249" i="1" s="1"/>
  <c r="L1241" i="1"/>
  <c r="U1241" i="1" s="1"/>
  <c r="V1241" i="1" s="1"/>
  <c r="W1241" i="1" s="1"/>
  <c r="L1233" i="1"/>
  <c r="U1233" i="1" s="1"/>
  <c r="V1233" i="1" s="1"/>
  <c r="W1233" i="1" s="1"/>
  <c r="L1225" i="1"/>
  <c r="U1225" i="1" s="1"/>
  <c r="V1225" i="1" s="1"/>
  <c r="W1225" i="1" s="1"/>
  <c r="L1217" i="1"/>
  <c r="U1217" i="1" s="1"/>
  <c r="V1217" i="1" s="1"/>
  <c r="W1217" i="1" s="1"/>
  <c r="L1209" i="1"/>
  <c r="U1209" i="1" s="1"/>
  <c r="V1209" i="1" s="1"/>
  <c r="W1209" i="1" s="1"/>
  <c r="L1201" i="1"/>
  <c r="U1201" i="1" s="1"/>
  <c r="V1201" i="1" s="1"/>
  <c r="W1201" i="1" s="1"/>
  <c r="X1201" i="1" s="1"/>
  <c r="L1193" i="1"/>
  <c r="U1193" i="1" s="1"/>
  <c r="V1193" i="1" s="1"/>
  <c r="W1193" i="1" s="1"/>
  <c r="L1185" i="1"/>
  <c r="U1185" i="1" s="1"/>
  <c r="V1185" i="1" s="1"/>
  <c r="W1185" i="1" s="1"/>
  <c r="L649" i="1"/>
  <c r="U649" i="1" s="1"/>
  <c r="V649" i="1" s="1"/>
  <c r="W649" i="1" s="1"/>
  <c r="L449" i="1"/>
  <c r="U449" i="1" s="1"/>
  <c r="V449" i="1" s="1"/>
  <c r="W449" i="1" s="1"/>
  <c r="L377" i="1"/>
  <c r="U377" i="1" s="1"/>
  <c r="V377" i="1" s="1"/>
  <c r="W377" i="1" s="1"/>
  <c r="L1392" i="1"/>
  <c r="U1392" i="1" s="1"/>
  <c r="V1392" i="1" s="1"/>
  <c r="W1392" i="1" s="1"/>
  <c r="L1384" i="1"/>
  <c r="U1384" i="1" s="1"/>
  <c r="V1384" i="1" s="1"/>
  <c r="W1384" i="1" s="1"/>
  <c r="L1368" i="1"/>
  <c r="U1368" i="1" s="1"/>
  <c r="V1368" i="1" s="1"/>
  <c r="W1368" i="1" s="1"/>
  <c r="L1360" i="1"/>
  <c r="U1360" i="1" s="1"/>
  <c r="V1360" i="1" s="1"/>
  <c r="W1360" i="1" s="1"/>
  <c r="L1344" i="1"/>
  <c r="U1344" i="1" s="1"/>
  <c r="V1344" i="1" s="1"/>
  <c r="W1344" i="1" s="1"/>
  <c r="L1336" i="1"/>
  <c r="U1336" i="1" s="1"/>
  <c r="V1336" i="1" s="1"/>
  <c r="W1336" i="1" s="1"/>
  <c r="X1336" i="1" s="1"/>
  <c r="L1328" i="1"/>
  <c r="U1328" i="1" s="1"/>
  <c r="V1328" i="1" s="1"/>
  <c r="W1328" i="1" s="1"/>
  <c r="X1328" i="1" s="1"/>
  <c r="L1312" i="1"/>
  <c r="U1312" i="1" s="1"/>
  <c r="V1312" i="1" s="1"/>
  <c r="W1312" i="1" s="1"/>
  <c r="X1312" i="1" s="1"/>
  <c r="L1296" i="1"/>
  <c r="U1296" i="1" s="1"/>
  <c r="V1296" i="1" s="1"/>
  <c r="W1296" i="1" s="1"/>
  <c r="L1288" i="1"/>
  <c r="U1288" i="1" s="1"/>
  <c r="V1288" i="1" s="1"/>
  <c r="W1288" i="1" s="1"/>
  <c r="L1280" i="1"/>
  <c r="U1280" i="1" s="1"/>
  <c r="V1280" i="1" s="1"/>
  <c r="W1280" i="1" s="1"/>
  <c r="X1280" i="1" s="1"/>
  <c r="L1272" i="1"/>
  <c r="U1272" i="1" s="1"/>
  <c r="V1272" i="1" s="1"/>
  <c r="W1272" i="1" s="1"/>
  <c r="L1264" i="1"/>
  <c r="U1264" i="1" s="1"/>
  <c r="V1264" i="1" s="1"/>
  <c r="W1264" i="1" s="1"/>
  <c r="L1256" i="1"/>
  <c r="U1256" i="1" s="1"/>
  <c r="V1256" i="1" s="1"/>
  <c r="W1256" i="1" s="1"/>
  <c r="L1232" i="1"/>
  <c r="U1232" i="1" s="1"/>
  <c r="V1232" i="1" s="1"/>
  <c r="W1232" i="1" s="1"/>
  <c r="L1224" i="1"/>
  <c r="U1224" i="1" s="1"/>
  <c r="V1224" i="1" s="1"/>
  <c r="W1224" i="1" s="1"/>
  <c r="L1216" i="1"/>
  <c r="U1216" i="1" s="1"/>
  <c r="V1216" i="1" s="1"/>
  <c r="W1216" i="1" s="1"/>
  <c r="L1208" i="1"/>
  <c r="U1208" i="1" s="1"/>
  <c r="V1208" i="1" s="1"/>
  <c r="W1208" i="1" s="1"/>
  <c r="L1200" i="1"/>
  <c r="U1200" i="1" s="1"/>
  <c r="V1200" i="1" s="1"/>
  <c r="W1200" i="1" s="1"/>
  <c r="L1184" i="1"/>
  <c r="U1184" i="1" s="1"/>
  <c r="V1184" i="1" s="1"/>
  <c r="W1184" i="1" s="1"/>
  <c r="X1184" i="1" s="1"/>
  <c r="L1176" i="1"/>
  <c r="U1176" i="1" s="1"/>
  <c r="V1176" i="1" s="1"/>
  <c r="W1176" i="1" s="1"/>
  <c r="L1168" i="1"/>
  <c r="U1168" i="1" s="1"/>
  <c r="V1168" i="1" s="1"/>
  <c r="W1168" i="1" s="1"/>
  <c r="L1160" i="1"/>
  <c r="U1160" i="1" s="1"/>
  <c r="V1160" i="1" s="1"/>
  <c r="W1160" i="1" s="1"/>
  <c r="X1160" i="1" s="1"/>
  <c r="L1152" i="1"/>
  <c r="U1152" i="1" s="1"/>
  <c r="V1152" i="1" s="1"/>
  <c r="W1152" i="1" s="1"/>
  <c r="L1144" i="1"/>
  <c r="U1144" i="1" s="1"/>
  <c r="V1144" i="1" s="1"/>
  <c r="W1144" i="1" s="1"/>
  <c r="L1136" i="1"/>
  <c r="U1136" i="1" s="1"/>
  <c r="V1136" i="1" s="1"/>
  <c r="W1136" i="1" s="1"/>
  <c r="L1128" i="1"/>
  <c r="U1128" i="1" s="1"/>
  <c r="V1128" i="1" s="1"/>
  <c r="W1128" i="1" s="1"/>
  <c r="X1128" i="1" s="1"/>
  <c r="L1120" i="1"/>
  <c r="U1120" i="1" s="1"/>
  <c r="V1120" i="1" s="1"/>
  <c r="W1120" i="1" s="1"/>
  <c r="L1112" i="1"/>
  <c r="U1112" i="1" s="1"/>
  <c r="V1112" i="1" s="1"/>
  <c r="W1112" i="1" s="1"/>
  <c r="L1104" i="1"/>
  <c r="U1104" i="1" s="1"/>
  <c r="V1104" i="1" s="1"/>
  <c r="W1104" i="1" s="1"/>
  <c r="L1096" i="1"/>
  <c r="U1096" i="1" s="1"/>
  <c r="V1096" i="1" s="1"/>
  <c r="W1096" i="1" s="1"/>
  <c r="L1088" i="1"/>
  <c r="U1088" i="1" s="1"/>
  <c r="V1088" i="1" s="1"/>
  <c r="W1088" i="1" s="1"/>
  <c r="L1072" i="1"/>
  <c r="U1072" i="1" s="1"/>
  <c r="V1072" i="1" s="1"/>
  <c r="W1072" i="1" s="1"/>
  <c r="L1064" i="1"/>
  <c r="U1064" i="1" s="1"/>
  <c r="V1064" i="1" s="1"/>
  <c r="W1064" i="1" s="1"/>
  <c r="L1056" i="1"/>
  <c r="U1056" i="1" s="1"/>
  <c r="V1056" i="1" s="1"/>
  <c r="W1056" i="1" s="1"/>
  <c r="L1048" i="1"/>
  <c r="U1048" i="1" s="1"/>
  <c r="V1048" i="1" s="1"/>
  <c r="W1048" i="1" s="1"/>
  <c r="L1040" i="1"/>
  <c r="U1040" i="1" s="1"/>
  <c r="V1040" i="1" s="1"/>
  <c r="W1040" i="1" s="1"/>
  <c r="L1032" i="1"/>
  <c r="U1032" i="1" s="1"/>
  <c r="V1032" i="1" s="1"/>
  <c r="W1032" i="1" s="1"/>
  <c r="L1024" i="1"/>
  <c r="U1024" i="1" s="1"/>
  <c r="V1024" i="1" s="1"/>
  <c r="W1024" i="1" s="1"/>
  <c r="L1016" i="1"/>
  <c r="U1016" i="1" s="1"/>
  <c r="V1016" i="1" s="1"/>
  <c r="W1016" i="1" s="1"/>
  <c r="L1008" i="1"/>
  <c r="U1008" i="1" s="1"/>
  <c r="V1008" i="1" s="1"/>
  <c r="W1008" i="1" s="1"/>
  <c r="L1000" i="1"/>
  <c r="U1000" i="1" s="1"/>
  <c r="V1000" i="1" s="1"/>
  <c r="W1000" i="1" s="1"/>
  <c r="L992" i="1"/>
  <c r="U992" i="1" s="1"/>
  <c r="V992" i="1" s="1"/>
  <c r="W992" i="1" s="1"/>
  <c r="X992" i="1" s="1"/>
  <c r="L984" i="1"/>
  <c r="U984" i="1" s="1"/>
  <c r="V984" i="1" s="1"/>
  <c r="W984" i="1" s="1"/>
  <c r="X984" i="1" s="1"/>
  <c r="L976" i="1"/>
  <c r="U976" i="1" s="1"/>
  <c r="V976" i="1" s="1"/>
  <c r="W976" i="1" s="1"/>
  <c r="L968" i="1"/>
  <c r="U968" i="1" s="1"/>
  <c r="V968" i="1" s="1"/>
  <c r="W968" i="1" s="1"/>
  <c r="L960" i="1"/>
  <c r="U960" i="1" s="1"/>
  <c r="V960" i="1" s="1"/>
  <c r="W960" i="1" s="1"/>
  <c r="L952" i="1"/>
  <c r="U952" i="1" s="1"/>
  <c r="V952" i="1" s="1"/>
  <c r="W952" i="1" s="1"/>
  <c r="L944" i="1"/>
  <c r="U944" i="1" s="1"/>
  <c r="V944" i="1" s="1"/>
  <c r="W944" i="1" s="1"/>
  <c r="L936" i="1"/>
  <c r="U936" i="1" s="1"/>
  <c r="V936" i="1" s="1"/>
  <c r="W936" i="1" s="1"/>
  <c r="L928" i="1"/>
  <c r="U928" i="1" s="1"/>
  <c r="V928" i="1" s="1"/>
  <c r="W928" i="1" s="1"/>
  <c r="L920" i="1"/>
  <c r="U920" i="1" s="1"/>
  <c r="V920" i="1" s="1"/>
  <c r="W920" i="1" s="1"/>
  <c r="L912" i="1"/>
  <c r="U912" i="1" s="1"/>
  <c r="V912" i="1" s="1"/>
  <c r="W912" i="1" s="1"/>
  <c r="L904" i="1"/>
  <c r="U904" i="1" s="1"/>
  <c r="V904" i="1" s="1"/>
  <c r="W904" i="1" s="1"/>
  <c r="L896" i="1"/>
  <c r="U896" i="1" s="1"/>
  <c r="V896" i="1" s="1"/>
  <c r="W896" i="1" s="1"/>
  <c r="X896" i="1" s="1"/>
  <c r="L888" i="1"/>
  <c r="U888" i="1" s="1"/>
  <c r="V888" i="1" s="1"/>
  <c r="W888" i="1" s="1"/>
  <c r="L880" i="1"/>
  <c r="U880" i="1" s="1"/>
  <c r="V880" i="1" s="1"/>
  <c r="W880" i="1" s="1"/>
  <c r="L872" i="1"/>
  <c r="U872" i="1" s="1"/>
  <c r="V872" i="1" s="1"/>
  <c r="W872" i="1" s="1"/>
  <c r="L848" i="1"/>
  <c r="U848" i="1" s="1"/>
  <c r="V848" i="1" s="1"/>
  <c r="W848" i="1" s="1"/>
  <c r="L840" i="1"/>
  <c r="U840" i="1" s="1"/>
  <c r="V840" i="1" s="1"/>
  <c r="W840" i="1" s="1"/>
  <c r="X840" i="1" s="1"/>
  <c r="L832" i="1"/>
  <c r="U832" i="1" s="1"/>
  <c r="V832" i="1" s="1"/>
  <c r="W832" i="1" s="1"/>
  <c r="L824" i="1"/>
  <c r="U824" i="1" s="1"/>
  <c r="V824" i="1" s="1"/>
  <c r="W824" i="1" s="1"/>
  <c r="L816" i="1"/>
  <c r="U816" i="1" s="1"/>
  <c r="V816" i="1" s="1"/>
  <c r="W816" i="1" s="1"/>
  <c r="L800" i="1"/>
  <c r="U800" i="1" s="1"/>
  <c r="V800" i="1" s="1"/>
  <c r="W800" i="1" s="1"/>
  <c r="L792" i="1"/>
  <c r="U792" i="1" s="1"/>
  <c r="V792" i="1" s="1"/>
  <c r="W792" i="1" s="1"/>
  <c r="L784" i="1"/>
  <c r="U784" i="1" s="1"/>
  <c r="V784" i="1" s="1"/>
  <c r="W784" i="1" s="1"/>
  <c r="L776" i="1"/>
  <c r="U776" i="1" s="1"/>
  <c r="V776" i="1" s="1"/>
  <c r="W776" i="1" s="1"/>
  <c r="L768" i="1"/>
  <c r="U768" i="1" s="1"/>
  <c r="V768" i="1" s="1"/>
  <c r="W768" i="1" s="1"/>
  <c r="L760" i="1"/>
  <c r="U760" i="1" s="1"/>
  <c r="V760" i="1" s="1"/>
  <c r="W760" i="1" s="1"/>
  <c r="L752" i="1"/>
  <c r="U752" i="1" s="1"/>
  <c r="V752" i="1" s="1"/>
  <c r="W752" i="1" s="1"/>
  <c r="L744" i="1"/>
  <c r="U744" i="1" s="1"/>
  <c r="V744" i="1" s="1"/>
  <c r="W744" i="1" s="1"/>
  <c r="L736" i="1"/>
  <c r="U736" i="1" s="1"/>
  <c r="V736" i="1" s="1"/>
  <c r="W736" i="1" s="1"/>
  <c r="L728" i="1"/>
  <c r="L720" i="1"/>
  <c r="U720" i="1" s="1"/>
  <c r="V720" i="1" s="1"/>
  <c r="W720" i="1" s="1"/>
  <c r="L712" i="1"/>
  <c r="U712" i="1" s="1"/>
  <c r="V712" i="1" s="1"/>
  <c r="W712" i="1" s="1"/>
  <c r="L704" i="1"/>
  <c r="U704" i="1" s="1"/>
  <c r="V704" i="1" s="1"/>
  <c r="W704" i="1" s="1"/>
  <c r="L696" i="1"/>
  <c r="U696" i="1" s="1"/>
  <c r="V696" i="1" s="1"/>
  <c r="W696" i="1" s="1"/>
  <c r="L688" i="1"/>
  <c r="U688" i="1" s="1"/>
  <c r="V688" i="1" s="1"/>
  <c r="W688" i="1" s="1"/>
  <c r="X688" i="1" s="1"/>
  <c r="L680" i="1"/>
  <c r="U680" i="1" s="1"/>
  <c r="V680" i="1" s="1"/>
  <c r="W680" i="1" s="1"/>
  <c r="L672" i="1"/>
  <c r="U672" i="1" s="1"/>
  <c r="V672" i="1" s="1"/>
  <c r="W672" i="1" s="1"/>
  <c r="L664" i="1"/>
  <c r="U664" i="1" s="1"/>
  <c r="V664" i="1" s="1"/>
  <c r="W664" i="1" s="1"/>
  <c r="L656" i="1"/>
  <c r="U656" i="1" s="1"/>
  <c r="V656" i="1" s="1"/>
  <c r="W656" i="1" s="1"/>
  <c r="L648" i="1"/>
  <c r="U648" i="1" s="1"/>
  <c r="V648" i="1" s="1"/>
  <c r="W648" i="1" s="1"/>
  <c r="L640" i="1"/>
  <c r="U640" i="1" s="1"/>
  <c r="V640" i="1" s="1"/>
  <c r="W640" i="1" s="1"/>
  <c r="L632" i="1"/>
  <c r="U632" i="1" s="1"/>
  <c r="V632" i="1" s="1"/>
  <c r="W632" i="1" s="1"/>
  <c r="L624" i="1"/>
  <c r="U624" i="1" s="1"/>
  <c r="V624" i="1" s="1"/>
  <c r="W624" i="1" s="1"/>
  <c r="X624" i="1" s="1"/>
  <c r="L608" i="1"/>
  <c r="U608" i="1" s="1"/>
  <c r="V608" i="1" s="1"/>
  <c r="W608" i="1" s="1"/>
  <c r="L600" i="1"/>
  <c r="U600" i="1" s="1"/>
  <c r="V600" i="1" s="1"/>
  <c r="W600" i="1" s="1"/>
  <c r="X600" i="1" s="1"/>
  <c r="L592" i="1"/>
  <c r="U592" i="1" s="1"/>
  <c r="V592" i="1" s="1"/>
  <c r="W592" i="1" s="1"/>
  <c r="X592" i="1" s="1"/>
  <c r="L584" i="1"/>
  <c r="U584" i="1" s="1"/>
  <c r="V584" i="1" s="1"/>
  <c r="W584" i="1" s="1"/>
  <c r="L576" i="1"/>
  <c r="U576" i="1" s="1"/>
  <c r="V576" i="1" s="1"/>
  <c r="W576" i="1" s="1"/>
  <c r="L568" i="1"/>
  <c r="U568" i="1" s="1"/>
  <c r="V568" i="1" s="1"/>
  <c r="W568" i="1" s="1"/>
  <c r="L552" i="1"/>
  <c r="U552" i="1" s="1"/>
  <c r="V552" i="1" s="1"/>
  <c r="W552" i="1" s="1"/>
  <c r="L544" i="1"/>
  <c r="U544" i="1" s="1"/>
  <c r="V544" i="1" s="1"/>
  <c r="W544" i="1" s="1"/>
  <c r="L536" i="1"/>
  <c r="U536" i="1" s="1"/>
  <c r="V536" i="1" s="1"/>
  <c r="W536" i="1" s="1"/>
  <c r="L528" i="1"/>
  <c r="U528" i="1" s="1"/>
  <c r="V528" i="1" s="1"/>
  <c r="W528" i="1" s="1"/>
  <c r="L520" i="1"/>
  <c r="U520" i="1" s="1"/>
  <c r="V520" i="1" s="1"/>
  <c r="W520" i="1" s="1"/>
  <c r="L512" i="1"/>
  <c r="U512" i="1" s="1"/>
  <c r="V512" i="1" s="1"/>
  <c r="W512" i="1" s="1"/>
  <c r="L504" i="1"/>
  <c r="U504" i="1" s="1"/>
  <c r="V504" i="1" s="1"/>
  <c r="W504" i="1" s="1"/>
  <c r="L496" i="1"/>
  <c r="U496" i="1" s="1"/>
  <c r="V496" i="1" s="1"/>
  <c r="W496" i="1" s="1"/>
  <c r="L488" i="1"/>
  <c r="U488" i="1" s="1"/>
  <c r="V488" i="1" s="1"/>
  <c r="W488" i="1" s="1"/>
  <c r="L480" i="1"/>
  <c r="U480" i="1" s="1"/>
  <c r="V480" i="1" s="1"/>
  <c r="W480" i="1" s="1"/>
  <c r="L472" i="1"/>
  <c r="U472" i="1" s="1"/>
  <c r="V472" i="1" s="1"/>
  <c r="W472" i="1" s="1"/>
  <c r="L464" i="1"/>
  <c r="U464" i="1" s="1"/>
  <c r="V464" i="1" s="1"/>
  <c r="W464" i="1" s="1"/>
  <c r="L456" i="1"/>
  <c r="U456" i="1" s="1"/>
  <c r="V456" i="1" s="1"/>
  <c r="W456" i="1" s="1"/>
  <c r="X456" i="1" s="1"/>
  <c r="L448" i="1"/>
  <c r="U448" i="1" s="1"/>
  <c r="V448" i="1" s="1"/>
  <c r="W448" i="1" s="1"/>
  <c r="L440" i="1"/>
  <c r="U440" i="1" s="1"/>
  <c r="V440" i="1" s="1"/>
  <c r="W440" i="1" s="1"/>
  <c r="L432" i="1"/>
  <c r="U432" i="1" s="1"/>
  <c r="V432" i="1" s="1"/>
  <c r="W432" i="1" s="1"/>
  <c r="L424" i="1"/>
  <c r="U424" i="1" s="1"/>
  <c r="V424" i="1" s="1"/>
  <c r="W424" i="1" s="1"/>
  <c r="X424" i="1" s="1"/>
  <c r="L416" i="1"/>
  <c r="U416" i="1" s="1"/>
  <c r="V416" i="1" s="1"/>
  <c r="W416" i="1" s="1"/>
  <c r="L408" i="1"/>
  <c r="U408" i="1" s="1"/>
  <c r="V408" i="1" s="1"/>
  <c r="W408" i="1" s="1"/>
  <c r="L400" i="1"/>
  <c r="U400" i="1" s="1"/>
  <c r="V400" i="1" s="1"/>
  <c r="W400" i="1" s="1"/>
  <c r="L392" i="1"/>
  <c r="U392" i="1" s="1"/>
  <c r="V392" i="1" s="1"/>
  <c r="W392" i="1" s="1"/>
  <c r="X392" i="1" s="1"/>
  <c r="L384" i="1"/>
  <c r="U384" i="1" s="1"/>
  <c r="V384" i="1" s="1"/>
  <c r="W384" i="1" s="1"/>
  <c r="L376" i="1"/>
  <c r="U376" i="1" s="1"/>
  <c r="V376" i="1" s="1"/>
  <c r="W376" i="1" s="1"/>
  <c r="L368" i="1"/>
  <c r="U368" i="1" s="1"/>
  <c r="V368" i="1" s="1"/>
  <c r="W368" i="1" s="1"/>
  <c r="L360" i="1"/>
  <c r="U360" i="1" s="1"/>
  <c r="V360" i="1" s="1"/>
  <c r="W360" i="1" s="1"/>
  <c r="L352" i="1"/>
  <c r="U352" i="1" s="1"/>
  <c r="V352" i="1" s="1"/>
  <c r="W352" i="1" s="1"/>
  <c r="L344" i="1"/>
  <c r="U344" i="1" s="1"/>
  <c r="V344" i="1" s="1"/>
  <c r="W344" i="1" s="1"/>
  <c r="L336" i="1"/>
  <c r="U336" i="1" s="1"/>
  <c r="V336" i="1" s="1"/>
  <c r="W336" i="1" s="1"/>
  <c r="L328" i="1"/>
  <c r="U328" i="1" s="1"/>
  <c r="V328" i="1" s="1"/>
  <c r="W328" i="1" s="1"/>
  <c r="L320" i="1"/>
  <c r="U320" i="1" s="1"/>
  <c r="V320" i="1" s="1"/>
  <c r="W320" i="1" s="1"/>
  <c r="L312" i="1"/>
  <c r="U312" i="1" s="1"/>
  <c r="V312" i="1" s="1"/>
  <c r="W312" i="1" s="1"/>
  <c r="X312" i="1" s="1"/>
  <c r="L304" i="1"/>
  <c r="U304" i="1" s="1"/>
  <c r="V304" i="1" s="1"/>
  <c r="W304" i="1" s="1"/>
  <c r="L296" i="1"/>
  <c r="U296" i="1" s="1"/>
  <c r="V296" i="1" s="1"/>
  <c r="W296" i="1" s="1"/>
  <c r="L288" i="1"/>
  <c r="U288" i="1" s="1"/>
  <c r="V288" i="1" s="1"/>
  <c r="W288" i="1" s="1"/>
  <c r="X288" i="1" s="1"/>
  <c r="L280" i="1"/>
  <c r="U280" i="1" s="1"/>
  <c r="V280" i="1" s="1"/>
  <c r="W280" i="1" s="1"/>
  <c r="L272" i="1"/>
  <c r="U272" i="1" s="1"/>
  <c r="V272" i="1" s="1"/>
  <c r="W272" i="1" s="1"/>
  <c r="L264" i="1"/>
  <c r="U264" i="1" s="1"/>
  <c r="V264" i="1" s="1"/>
  <c r="W264" i="1" s="1"/>
  <c r="L256" i="1"/>
  <c r="U256" i="1" s="1"/>
  <c r="V256" i="1" s="1"/>
  <c r="W256" i="1" s="1"/>
  <c r="L248" i="1"/>
  <c r="U248" i="1" s="1"/>
  <c r="V248" i="1" s="1"/>
  <c r="W248" i="1" s="1"/>
  <c r="L240" i="1"/>
  <c r="U240" i="1" s="1"/>
  <c r="V240" i="1" s="1"/>
  <c r="W240" i="1" s="1"/>
  <c r="L232" i="1"/>
  <c r="U232" i="1" s="1"/>
  <c r="V232" i="1" s="1"/>
  <c r="W232" i="1" s="1"/>
  <c r="L224" i="1"/>
  <c r="U224" i="1" s="1"/>
  <c r="V224" i="1" s="1"/>
  <c r="W224" i="1" s="1"/>
  <c r="L208" i="1"/>
  <c r="U208" i="1" s="1"/>
  <c r="V208" i="1" s="1"/>
  <c r="W208" i="1" s="1"/>
  <c r="L200" i="1"/>
  <c r="U200" i="1" s="1"/>
  <c r="V200" i="1" s="1"/>
  <c r="W200" i="1" s="1"/>
  <c r="L192" i="1"/>
  <c r="U192" i="1" s="1"/>
  <c r="V192" i="1" s="1"/>
  <c r="W192" i="1" s="1"/>
  <c r="L184" i="1"/>
  <c r="U184" i="1" s="1"/>
  <c r="V184" i="1" s="1"/>
  <c r="W184" i="1" s="1"/>
  <c r="X184" i="1" s="1"/>
  <c r="L176" i="1"/>
  <c r="U176" i="1" s="1"/>
  <c r="V176" i="1" s="1"/>
  <c r="W176" i="1" s="1"/>
  <c r="L168" i="1"/>
  <c r="U168" i="1" s="1"/>
  <c r="V168" i="1" s="1"/>
  <c r="W168" i="1" s="1"/>
  <c r="L160" i="1"/>
  <c r="U160" i="1" s="1"/>
  <c r="V160" i="1" s="1"/>
  <c r="W160" i="1" s="1"/>
  <c r="X160" i="1" s="1"/>
  <c r="L152" i="1"/>
  <c r="U152" i="1" s="1"/>
  <c r="V152" i="1" s="1"/>
  <c r="W152" i="1" s="1"/>
  <c r="L144" i="1"/>
  <c r="U144" i="1" s="1"/>
  <c r="V144" i="1" s="1"/>
  <c r="W144" i="1" s="1"/>
  <c r="L136" i="1"/>
  <c r="U136" i="1" s="1"/>
  <c r="V136" i="1" s="1"/>
  <c r="W136" i="1" s="1"/>
  <c r="L128" i="1"/>
  <c r="U128" i="1" s="1"/>
  <c r="V128" i="1" s="1"/>
  <c r="W128" i="1" s="1"/>
  <c r="L120" i="1"/>
  <c r="U120" i="1" s="1"/>
  <c r="V120" i="1" s="1"/>
  <c r="W120" i="1" s="1"/>
  <c r="X120" i="1" s="1"/>
  <c r="L112" i="1"/>
  <c r="U112" i="1" s="1"/>
  <c r="V112" i="1" s="1"/>
  <c r="W112" i="1" s="1"/>
  <c r="L104" i="1"/>
  <c r="U104" i="1" s="1"/>
  <c r="V104" i="1" s="1"/>
  <c r="W104" i="1" s="1"/>
  <c r="L96" i="1"/>
  <c r="U96" i="1" s="1"/>
  <c r="V96" i="1" s="1"/>
  <c r="W96" i="1" s="1"/>
  <c r="L1887" i="1"/>
  <c r="U1887" i="1" s="1"/>
  <c r="V1887" i="1" s="1"/>
  <c r="W1887" i="1" s="1"/>
  <c r="L1879" i="1"/>
  <c r="U1879" i="1" s="1"/>
  <c r="V1879" i="1" s="1"/>
  <c r="W1879" i="1" s="1"/>
  <c r="L1863" i="1"/>
  <c r="U1863" i="1" s="1"/>
  <c r="V1863" i="1" s="1"/>
  <c r="W1863" i="1" s="1"/>
  <c r="L1855" i="1"/>
  <c r="U1855" i="1" s="1"/>
  <c r="V1855" i="1" s="1"/>
  <c r="W1855" i="1" s="1"/>
  <c r="L1847" i="1"/>
  <c r="U1847" i="1" s="1"/>
  <c r="V1847" i="1" s="1"/>
  <c r="W1847" i="1" s="1"/>
  <c r="L1839" i="1"/>
  <c r="U1839" i="1" s="1"/>
  <c r="V1839" i="1" s="1"/>
  <c r="W1839" i="1" s="1"/>
  <c r="L1831" i="1"/>
  <c r="U1831" i="1" s="1"/>
  <c r="V1831" i="1" s="1"/>
  <c r="W1831" i="1" s="1"/>
  <c r="L1823" i="1"/>
  <c r="U1823" i="1" s="1"/>
  <c r="V1823" i="1" s="1"/>
  <c r="W1823" i="1" s="1"/>
  <c r="L1815" i="1"/>
  <c r="U1815" i="1" s="1"/>
  <c r="V1815" i="1" s="1"/>
  <c r="W1815" i="1" s="1"/>
  <c r="L1807" i="1"/>
  <c r="U1807" i="1" s="1"/>
  <c r="V1807" i="1" s="1"/>
  <c r="W1807" i="1" s="1"/>
  <c r="L1799" i="1"/>
  <c r="U1799" i="1" s="1"/>
  <c r="V1799" i="1" s="1"/>
  <c r="W1799" i="1" s="1"/>
  <c r="L1791" i="1"/>
  <c r="U1791" i="1" s="1"/>
  <c r="V1791" i="1" s="1"/>
  <c r="W1791" i="1" s="1"/>
  <c r="L1783" i="1"/>
  <c r="U1783" i="1" s="1"/>
  <c r="V1783" i="1" s="1"/>
  <c r="W1783" i="1" s="1"/>
  <c r="L1775" i="1"/>
  <c r="U1775" i="1" s="1"/>
  <c r="V1775" i="1" s="1"/>
  <c r="W1775" i="1" s="1"/>
  <c r="L1767" i="1"/>
  <c r="U1767" i="1" s="1"/>
  <c r="V1767" i="1" s="1"/>
  <c r="W1767" i="1" s="1"/>
  <c r="L1759" i="1"/>
  <c r="U1759" i="1" s="1"/>
  <c r="V1759" i="1" s="1"/>
  <c r="W1759" i="1" s="1"/>
  <c r="L1751" i="1"/>
  <c r="U1751" i="1" s="1"/>
  <c r="V1751" i="1" s="1"/>
  <c r="W1751" i="1" s="1"/>
  <c r="L1743" i="1"/>
  <c r="U1743" i="1" s="1"/>
  <c r="V1743" i="1" s="1"/>
  <c r="W1743" i="1" s="1"/>
  <c r="L1735" i="1"/>
  <c r="U1735" i="1" s="1"/>
  <c r="V1735" i="1" s="1"/>
  <c r="W1735" i="1" s="1"/>
  <c r="L1727" i="1"/>
  <c r="U1727" i="1" s="1"/>
  <c r="V1727" i="1" s="1"/>
  <c r="W1727" i="1" s="1"/>
  <c r="L1719" i="1"/>
  <c r="U1719" i="1" s="1"/>
  <c r="V1719" i="1" s="1"/>
  <c r="W1719" i="1" s="1"/>
  <c r="L1711" i="1"/>
  <c r="U1711" i="1" s="1"/>
  <c r="V1711" i="1" s="1"/>
  <c r="W1711" i="1" s="1"/>
  <c r="L1695" i="1"/>
  <c r="U1695" i="1" s="1"/>
  <c r="V1695" i="1" s="1"/>
  <c r="W1695" i="1" s="1"/>
  <c r="L1687" i="1"/>
  <c r="U1687" i="1" s="1"/>
  <c r="V1687" i="1" s="1"/>
  <c r="W1687" i="1" s="1"/>
  <c r="L1679" i="1"/>
  <c r="U1679" i="1" s="1"/>
  <c r="V1679" i="1" s="1"/>
  <c r="W1679" i="1" s="1"/>
  <c r="L1671" i="1"/>
  <c r="U1671" i="1" s="1"/>
  <c r="V1671" i="1" s="1"/>
  <c r="W1671" i="1" s="1"/>
  <c r="L1663" i="1"/>
  <c r="U1663" i="1" s="1"/>
  <c r="V1663" i="1" s="1"/>
  <c r="W1663" i="1" s="1"/>
  <c r="L1647" i="1"/>
  <c r="U1647" i="1" s="1"/>
  <c r="V1647" i="1" s="1"/>
  <c r="W1647" i="1" s="1"/>
  <c r="L1639" i="1"/>
  <c r="U1639" i="1" s="1"/>
  <c r="V1639" i="1" s="1"/>
  <c r="W1639" i="1" s="1"/>
  <c r="L1631" i="1"/>
  <c r="U1631" i="1" s="1"/>
  <c r="V1631" i="1" s="1"/>
  <c r="W1631" i="1" s="1"/>
  <c r="X1631" i="1" s="1"/>
  <c r="L1623" i="1"/>
  <c r="U1623" i="1" s="1"/>
  <c r="V1623" i="1" s="1"/>
  <c r="W1623" i="1" s="1"/>
  <c r="L1607" i="1"/>
  <c r="U1607" i="1" s="1"/>
  <c r="V1607" i="1" s="1"/>
  <c r="W1607" i="1" s="1"/>
  <c r="X1607" i="1" s="1"/>
  <c r="L1599" i="1"/>
  <c r="U1599" i="1" s="1"/>
  <c r="V1599" i="1" s="1"/>
  <c r="W1599" i="1" s="1"/>
  <c r="L1591" i="1"/>
  <c r="U1591" i="1" s="1"/>
  <c r="V1591" i="1" s="1"/>
  <c r="W1591" i="1" s="1"/>
  <c r="L1575" i="1"/>
  <c r="U1575" i="1" s="1"/>
  <c r="V1575" i="1" s="1"/>
  <c r="W1575" i="1" s="1"/>
  <c r="L1567" i="1"/>
  <c r="U1567" i="1" s="1"/>
  <c r="V1567" i="1" s="1"/>
  <c r="W1567" i="1" s="1"/>
  <c r="L1551" i="1"/>
  <c r="U1551" i="1" s="1"/>
  <c r="V1551" i="1" s="1"/>
  <c r="W1551" i="1" s="1"/>
  <c r="L1543" i="1"/>
  <c r="U1543" i="1" s="1"/>
  <c r="V1543" i="1" s="1"/>
  <c r="W1543" i="1" s="1"/>
  <c r="L1527" i="1"/>
  <c r="U1527" i="1" s="1"/>
  <c r="V1527" i="1" s="1"/>
  <c r="W1527" i="1" s="1"/>
  <c r="L1519" i="1"/>
  <c r="U1519" i="1" s="1"/>
  <c r="V1519" i="1" s="1"/>
  <c r="W1519" i="1" s="1"/>
  <c r="L1511" i="1"/>
  <c r="U1511" i="1" s="1"/>
  <c r="V1511" i="1" s="1"/>
  <c r="W1511" i="1" s="1"/>
  <c r="L1503" i="1"/>
  <c r="U1503" i="1" s="1"/>
  <c r="V1503" i="1" s="1"/>
  <c r="W1503" i="1" s="1"/>
  <c r="L1495" i="1"/>
  <c r="U1495" i="1" s="1"/>
  <c r="V1495" i="1" s="1"/>
  <c r="W1495" i="1" s="1"/>
  <c r="L1487" i="1"/>
  <c r="U1487" i="1" s="1"/>
  <c r="V1487" i="1" s="1"/>
  <c r="W1487" i="1" s="1"/>
  <c r="L1479" i="1"/>
  <c r="U1479" i="1" s="1"/>
  <c r="V1479" i="1" s="1"/>
  <c r="W1479" i="1" s="1"/>
  <c r="L1471" i="1"/>
  <c r="U1471" i="1" s="1"/>
  <c r="V1471" i="1" s="1"/>
  <c r="W1471" i="1" s="1"/>
  <c r="L1463" i="1"/>
  <c r="U1463" i="1" s="1"/>
  <c r="V1463" i="1" s="1"/>
  <c r="W1463" i="1" s="1"/>
  <c r="L1455" i="1"/>
  <c r="U1455" i="1" s="1"/>
  <c r="V1455" i="1" s="1"/>
  <c r="W1455" i="1" s="1"/>
  <c r="L1447" i="1"/>
  <c r="U1447" i="1" s="1"/>
  <c r="V1447" i="1" s="1"/>
  <c r="W1447" i="1" s="1"/>
  <c r="L1439" i="1"/>
  <c r="U1439" i="1" s="1"/>
  <c r="V1439" i="1" s="1"/>
  <c r="W1439" i="1" s="1"/>
  <c r="L1431" i="1"/>
  <c r="U1431" i="1" s="1"/>
  <c r="V1431" i="1" s="1"/>
  <c r="W1431" i="1" s="1"/>
  <c r="L1423" i="1"/>
  <c r="U1423" i="1" s="1"/>
  <c r="V1423" i="1" s="1"/>
  <c r="W1423" i="1" s="1"/>
  <c r="L1415" i="1"/>
  <c r="U1415" i="1" s="1"/>
  <c r="V1415" i="1" s="1"/>
  <c r="W1415" i="1" s="1"/>
  <c r="L1407" i="1"/>
  <c r="U1407" i="1" s="1"/>
  <c r="V1407" i="1" s="1"/>
  <c r="W1407" i="1" s="1"/>
  <c r="L1399" i="1"/>
  <c r="U1399" i="1" s="1"/>
  <c r="V1399" i="1" s="1"/>
  <c r="W1399" i="1" s="1"/>
  <c r="L1391" i="1"/>
  <c r="U1391" i="1" s="1"/>
  <c r="V1391" i="1" s="1"/>
  <c r="W1391" i="1" s="1"/>
  <c r="L1383" i="1"/>
  <c r="U1383" i="1" s="1"/>
  <c r="V1383" i="1" s="1"/>
  <c r="W1383" i="1" s="1"/>
  <c r="L1375" i="1"/>
  <c r="U1375" i="1" s="1"/>
  <c r="V1375" i="1" s="1"/>
  <c r="W1375" i="1" s="1"/>
  <c r="L1367" i="1"/>
  <c r="U1367" i="1" s="1"/>
  <c r="V1367" i="1" s="1"/>
  <c r="W1367" i="1" s="1"/>
  <c r="L1359" i="1"/>
  <c r="U1359" i="1" s="1"/>
  <c r="V1359" i="1" s="1"/>
  <c r="W1359" i="1" s="1"/>
  <c r="L1351" i="1"/>
  <c r="U1351" i="1" s="1"/>
  <c r="V1351" i="1" s="1"/>
  <c r="W1351" i="1" s="1"/>
  <c r="L1343" i="1"/>
  <c r="U1343" i="1" s="1"/>
  <c r="V1343" i="1" s="1"/>
  <c r="W1343" i="1" s="1"/>
  <c r="L1335" i="1"/>
  <c r="U1335" i="1" s="1"/>
  <c r="V1335" i="1" s="1"/>
  <c r="W1335" i="1" s="1"/>
  <c r="L1327" i="1"/>
  <c r="U1327" i="1" s="1"/>
  <c r="V1327" i="1" s="1"/>
  <c r="W1327" i="1" s="1"/>
  <c r="L1319" i="1"/>
  <c r="U1319" i="1" s="1"/>
  <c r="V1319" i="1" s="1"/>
  <c r="W1319" i="1" s="1"/>
  <c r="L1311" i="1"/>
  <c r="U1311" i="1" s="1"/>
  <c r="V1311" i="1" s="1"/>
  <c r="W1311" i="1" s="1"/>
  <c r="L1303" i="1"/>
  <c r="U1303" i="1" s="1"/>
  <c r="V1303" i="1" s="1"/>
  <c r="W1303" i="1" s="1"/>
  <c r="X1303" i="1" s="1"/>
  <c r="L1295" i="1"/>
  <c r="U1295" i="1" s="1"/>
  <c r="V1295" i="1" s="1"/>
  <c r="W1295" i="1" s="1"/>
  <c r="L1287" i="1"/>
  <c r="U1287" i="1" s="1"/>
  <c r="V1287" i="1" s="1"/>
  <c r="W1287" i="1" s="1"/>
  <c r="L1279" i="1"/>
  <c r="U1279" i="1" s="1"/>
  <c r="V1279" i="1" s="1"/>
  <c r="W1279" i="1" s="1"/>
  <c r="X1279" i="1" s="1"/>
  <c r="L1271" i="1"/>
  <c r="U1271" i="1" s="1"/>
  <c r="V1271" i="1" s="1"/>
  <c r="W1271" i="1" s="1"/>
  <c r="L1263" i="1"/>
  <c r="U1263" i="1" s="1"/>
  <c r="V1263" i="1" s="1"/>
  <c r="W1263" i="1" s="1"/>
  <c r="L1255" i="1"/>
  <c r="U1255" i="1" s="1"/>
  <c r="V1255" i="1" s="1"/>
  <c r="W1255" i="1" s="1"/>
  <c r="X1255" i="1" s="1"/>
  <c r="L1247" i="1"/>
  <c r="U1247" i="1" s="1"/>
  <c r="V1247" i="1" s="1"/>
  <c r="W1247" i="1" s="1"/>
  <c r="L1239" i="1"/>
  <c r="U1239" i="1" s="1"/>
  <c r="V1239" i="1" s="1"/>
  <c r="W1239" i="1" s="1"/>
  <c r="X1239" i="1" s="1"/>
  <c r="L1231" i="1"/>
  <c r="U1231" i="1" s="1"/>
  <c r="V1231" i="1" s="1"/>
  <c r="W1231" i="1" s="1"/>
  <c r="L1223" i="1"/>
  <c r="U1223" i="1" s="1"/>
  <c r="V1223" i="1" s="1"/>
  <c r="W1223" i="1" s="1"/>
  <c r="L1215" i="1"/>
  <c r="U1215" i="1" s="1"/>
  <c r="V1215" i="1" s="1"/>
  <c r="W1215" i="1" s="1"/>
  <c r="L1207" i="1"/>
  <c r="U1207" i="1" s="1"/>
  <c r="V1207" i="1" s="1"/>
  <c r="W1207" i="1" s="1"/>
  <c r="L1199" i="1"/>
  <c r="U1199" i="1" s="1"/>
  <c r="V1199" i="1" s="1"/>
  <c r="W1199" i="1" s="1"/>
  <c r="L1191" i="1"/>
  <c r="U1191" i="1" s="1"/>
  <c r="V1191" i="1" s="1"/>
  <c r="W1191" i="1" s="1"/>
  <c r="L1183" i="1"/>
  <c r="U1183" i="1" s="1"/>
  <c r="V1183" i="1" s="1"/>
  <c r="W1183" i="1" s="1"/>
  <c r="L1175" i="1"/>
  <c r="U1175" i="1" s="1"/>
  <c r="V1175" i="1" s="1"/>
  <c r="W1175" i="1" s="1"/>
  <c r="L1167" i="1"/>
  <c r="U1167" i="1" s="1"/>
  <c r="V1167" i="1" s="1"/>
  <c r="W1167" i="1" s="1"/>
  <c r="L1159" i="1"/>
  <c r="U1159" i="1" s="1"/>
  <c r="V1159" i="1" s="1"/>
  <c r="W1159" i="1" s="1"/>
  <c r="X1159" i="1" s="1"/>
  <c r="L1151" i="1"/>
  <c r="U1151" i="1" s="1"/>
  <c r="V1151" i="1" s="1"/>
  <c r="W1151" i="1" s="1"/>
  <c r="X1151" i="1" s="1"/>
  <c r="L1135" i="1"/>
  <c r="U1135" i="1" s="1"/>
  <c r="V1135" i="1" s="1"/>
  <c r="W1135" i="1" s="1"/>
  <c r="X1135" i="1" s="1"/>
  <c r="L1127" i="1"/>
  <c r="U1127" i="1" s="1"/>
  <c r="V1127" i="1" s="1"/>
  <c r="W1127" i="1" s="1"/>
  <c r="X1127" i="1" s="1"/>
  <c r="L1119" i="1"/>
  <c r="U1119" i="1" s="1"/>
  <c r="V1119" i="1" s="1"/>
  <c r="W1119" i="1" s="1"/>
  <c r="L1111" i="1"/>
  <c r="U1111" i="1" s="1"/>
  <c r="V1111" i="1" s="1"/>
  <c r="W1111" i="1" s="1"/>
  <c r="X1111" i="1" s="1"/>
  <c r="L1103" i="1"/>
  <c r="U1103" i="1" s="1"/>
  <c r="V1103" i="1" s="1"/>
  <c r="W1103" i="1" s="1"/>
  <c r="L1095" i="1"/>
  <c r="U1095" i="1" s="1"/>
  <c r="V1095" i="1" s="1"/>
  <c r="W1095" i="1" s="1"/>
  <c r="L1087" i="1"/>
  <c r="U1087" i="1" s="1"/>
  <c r="V1087" i="1" s="1"/>
  <c r="W1087" i="1" s="1"/>
  <c r="L1079" i="1"/>
  <c r="U1079" i="1" s="1"/>
  <c r="V1079" i="1" s="1"/>
  <c r="W1079" i="1" s="1"/>
  <c r="L1071" i="1"/>
  <c r="U1071" i="1" s="1"/>
  <c r="V1071" i="1" s="1"/>
  <c r="W1071" i="1" s="1"/>
  <c r="L1063" i="1"/>
  <c r="U1063" i="1" s="1"/>
  <c r="V1063" i="1" s="1"/>
  <c r="W1063" i="1" s="1"/>
  <c r="L1055" i="1"/>
  <c r="U1055" i="1" s="1"/>
  <c r="V1055" i="1" s="1"/>
  <c r="W1055" i="1" s="1"/>
  <c r="L1039" i="1"/>
  <c r="U1039" i="1" s="1"/>
  <c r="V1039" i="1" s="1"/>
  <c r="W1039" i="1" s="1"/>
  <c r="L1031" i="1"/>
  <c r="U1031" i="1" s="1"/>
  <c r="V1031" i="1" s="1"/>
  <c r="W1031" i="1" s="1"/>
  <c r="L1007" i="1"/>
  <c r="U1007" i="1" s="1"/>
  <c r="V1007" i="1" s="1"/>
  <c r="W1007" i="1" s="1"/>
  <c r="L983" i="1"/>
  <c r="U983" i="1" s="1"/>
  <c r="V983" i="1" s="1"/>
  <c r="W983" i="1" s="1"/>
  <c r="L927" i="1"/>
  <c r="U927" i="1" s="1"/>
  <c r="V927" i="1" s="1"/>
  <c r="W927" i="1" s="1"/>
  <c r="L887" i="1"/>
  <c r="U887" i="1" s="1"/>
  <c r="V887" i="1" s="1"/>
  <c r="W887" i="1" s="1"/>
  <c r="L679" i="1"/>
  <c r="U679" i="1" s="1"/>
  <c r="V679" i="1" s="1"/>
  <c r="W679" i="1" s="1"/>
  <c r="L327" i="1"/>
  <c r="U327" i="1" s="1"/>
  <c r="V327" i="1" s="1"/>
  <c r="W327" i="1" s="1"/>
  <c r="L191" i="1"/>
  <c r="U191" i="1" s="1"/>
  <c r="V191" i="1" s="1"/>
  <c r="W191" i="1" s="1"/>
  <c r="L159" i="1"/>
  <c r="U159" i="1" s="1"/>
  <c r="V159" i="1" s="1"/>
  <c r="W159" i="1" s="1"/>
  <c r="L127" i="1"/>
  <c r="U127" i="1" s="1"/>
  <c r="V127" i="1" s="1"/>
  <c r="W127" i="1" s="1"/>
  <c r="L1886" i="1"/>
  <c r="U1886" i="1" s="1"/>
  <c r="V1886" i="1" s="1"/>
  <c r="W1886" i="1" s="1"/>
  <c r="L1878" i="1"/>
  <c r="U1878" i="1" s="1"/>
  <c r="V1878" i="1" s="1"/>
  <c r="W1878" i="1" s="1"/>
  <c r="L1870" i="1"/>
  <c r="U1870" i="1" s="1"/>
  <c r="V1870" i="1" s="1"/>
  <c r="W1870" i="1" s="1"/>
  <c r="L1862" i="1"/>
  <c r="U1862" i="1" s="1"/>
  <c r="V1862" i="1" s="1"/>
  <c r="W1862" i="1" s="1"/>
  <c r="L1854" i="1"/>
  <c r="U1854" i="1" s="1"/>
  <c r="V1854" i="1" s="1"/>
  <c r="W1854" i="1" s="1"/>
  <c r="L1846" i="1"/>
  <c r="U1846" i="1" s="1"/>
  <c r="V1846" i="1" s="1"/>
  <c r="W1846" i="1" s="1"/>
  <c r="L1838" i="1"/>
  <c r="U1838" i="1" s="1"/>
  <c r="V1838" i="1" s="1"/>
  <c r="W1838" i="1" s="1"/>
  <c r="L1830" i="1"/>
  <c r="U1830" i="1" s="1"/>
  <c r="V1830" i="1" s="1"/>
  <c r="W1830" i="1" s="1"/>
  <c r="L1822" i="1"/>
  <c r="U1822" i="1" s="1"/>
  <c r="V1822" i="1" s="1"/>
  <c r="W1822" i="1" s="1"/>
  <c r="L1814" i="1"/>
  <c r="U1814" i="1" s="1"/>
  <c r="V1814" i="1" s="1"/>
  <c r="W1814" i="1" s="1"/>
  <c r="L1806" i="1"/>
  <c r="U1806" i="1" s="1"/>
  <c r="V1806" i="1" s="1"/>
  <c r="W1806" i="1" s="1"/>
  <c r="L1790" i="1"/>
  <c r="U1790" i="1" s="1"/>
  <c r="V1790" i="1" s="1"/>
  <c r="W1790" i="1" s="1"/>
  <c r="L1774" i="1"/>
  <c r="U1774" i="1" s="1"/>
  <c r="V1774" i="1" s="1"/>
  <c r="W1774" i="1" s="1"/>
  <c r="L1758" i="1"/>
  <c r="U1758" i="1" s="1"/>
  <c r="V1758" i="1" s="1"/>
  <c r="W1758" i="1" s="1"/>
  <c r="L1750" i="1"/>
  <c r="U1750" i="1" s="1"/>
  <c r="V1750" i="1" s="1"/>
  <c r="W1750" i="1" s="1"/>
  <c r="L1742" i="1"/>
  <c r="U1742" i="1" s="1"/>
  <c r="V1742" i="1" s="1"/>
  <c r="W1742" i="1" s="1"/>
  <c r="L1734" i="1"/>
  <c r="U1734" i="1" s="1"/>
  <c r="V1734" i="1" s="1"/>
  <c r="W1734" i="1" s="1"/>
  <c r="L1726" i="1"/>
  <c r="U1726" i="1" s="1"/>
  <c r="V1726" i="1" s="1"/>
  <c r="W1726" i="1" s="1"/>
  <c r="L1718" i="1"/>
  <c r="U1718" i="1" s="1"/>
  <c r="V1718" i="1" s="1"/>
  <c r="W1718" i="1" s="1"/>
  <c r="L1710" i="1"/>
  <c r="U1710" i="1" s="1"/>
  <c r="V1710" i="1" s="1"/>
  <c r="W1710" i="1" s="1"/>
  <c r="L1702" i="1"/>
  <c r="U1702" i="1" s="1"/>
  <c r="V1702" i="1" s="1"/>
  <c r="W1702" i="1" s="1"/>
  <c r="L1694" i="1"/>
  <c r="U1694" i="1" s="1"/>
  <c r="V1694" i="1" s="1"/>
  <c r="W1694" i="1" s="1"/>
  <c r="L1686" i="1"/>
  <c r="U1686" i="1" s="1"/>
  <c r="V1686" i="1" s="1"/>
  <c r="W1686" i="1" s="1"/>
  <c r="X1686" i="1" s="1"/>
  <c r="L1678" i="1"/>
  <c r="U1678" i="1" s="1"/>
  <c r="V1678" i="1" s="1"/>
  <c r="W1678" i="1" s="1"/>
  <c r="L1670" i="1"/>
  <c r="U1670" i="1" s="1"/>
  <c r="V1670" i="1" s="1"/>
  <c r="W1670" i="1" s="1"/>
  <c r="L1654" i="1"/>
  <c r="U1654" i="1" s="1"/>
  <c r="V1654" i="1" s="1"/>
  <c r="W1654" i="1" s="1"/>
  <c r="L1646" i="1"/>
  <c r="U1646" i="1" s="1"/>
  <c r="V1646" i="1" s="1"/>
  <c r="W1646" i="1" s="1"/>
  <c r="L1638" i="1"/>
  <c r="U1638" i="1" s="1"/>
  <c r="V1638" i="1" s="1"/>
  <c r="W1638" i="1" s="1"/>
  <c r="L1630" i="1"/>
  <c r="U1630" i="1" s="1"/>
  <c r="V1630" i="1" s="1"/>
  <c r="W1630" i="1" s="1"/>
  <c r="L1622" i="1"/>
  <c r="U1622" i="1" s="1"/>
  <c r="V1622" i="1" s="1"/>
  <c r="W1622" i="1" s="1"/>
  <c r="L1614" i="1"/>
  <c r="U1614" i="1" s="1"/>
  <c r="V1614" i="1" s="1"/>
  <c r="W1614" i="1" s="1"/>
  <c r="L1606" i="1"/>
  <c r="U1606" i="1" s="1"/>
  <c r="V1606" i="1" s="1"/>
  <c r="W1606" i="1" s="1"/>
  <c r="L1598" i="1"/>
  <c r="U1598" i="1" s="1"/>
  <c r="V1598" i="1" s="1"/>
  <c r="W1598" i="1" s="1"/>
  <c r="L1590" i="1"/>
  <c r="U1590" i="1" s="1"/>
  <c r="V1590" i="1" s="1"/>
  <c r="W1590" i="1" s="1"/>
  <c r="L1582" i="1"/>
  <c r="U1582" i="1" s="1"/>
  <c r="V1582" i="1" s="1"/>
  <c r="W1582" i="1" s="1"/>
  <c r="L1574" i="1"/>
  <c r="U1574" i="1" s="1"/>
  <c r="V1574" i="1" s="1"/>
  <c r="W1574" i="1" s="1"/>
  <c r="L1558" i="1"/>
  <c r="U1558" i="1" s="1"/>
  <c r="V1558" i="1" s="1"/>
  <c r="W1558" i="1" s="1"/>
  <c r="L1550" i="1"/>
  <c r="U1550" i="1" s="1"/>
  <c r="V1550" i="1" s="1"/>
  <c r="W1550" i="1" s="1"/>
  <c r="L1542" i="1"/>
  <c r="U1542" i="1" s="1"/>
  <c r="V1542" i="1" s="1"/>
  <c r="W1542" i="1" s="1"/>
  <c r="L1534" i="1"/>
  <c r="U1534" i="1" s="1"/>
  <c r="V1534" i="1" s="1"/>
  <c r="W1534" i="1" s="1"/>
  <c r="X1534" i="1" s="1"/>
  <c r="L1526" i="1"/>
  <c r="U1526" i="1" s="1"/>
  <c r="V1526" i="1" s="1"/>
  <c r="W1526" i="1" s="1"/>
  <c r="L1502" i="1"/>
  <c r="U1502" i="1" s="1"/>
  <c r="V1502" i="1" s="1"/>
  <c r="W1502" i="1" s="1"/>
  <c r="X1502" i="1" s="1"/>
  <c r="L1494" i="1"/>
  <c r="U1494" i="1" s="1"/>
  <c r="V1494" i="1" s="1"/>
  <c r="W1494" i="1" s="1"/>
  <c r="L1478" i="1"/>
  <c r="U1478" i="1" s="1"/>
  <c r="V1478" i="1" s="1"/>
  <c r="W1478" i="1" s="1"/>
  <c r="L1470" i="1"/>
  <c r="U1470" i="1" s="1"/>
  <c r="V1470" i="1" s="1"/>
  <c r="W1470" i="1" s="1"/>
  <c r="L1454" i="1"/>
  <c r="U1454" i="1" s="1"/>
  <c r="V1454" i="1" s="1"/>
  <c r="W1454" i="1" s="1"/>
  <c r="L1446" i="1"/>
  <c r="U1446" i="1" s="1"/>
  <c r="V1446" i="1" s="1"/>
  <c r="W1446" i="1" s="1"/>
  <c r="L1438" i="1"/>
  <c r="U1438" i="1" s="1"/>
  <c r="V1438" i="1" s="1"/>
  <c r="W1438" i="1" s="1"/>
  <c r="L1430" i="1"/>
  <c r="U1430" i="1" s="1"/>
  <c r="V1430" i="1" s="1"/>
  <c r="W1430" i="1" s="1"/>
  <c r="L1422" i="1"/>
  <c r="U1422" i="1" s="1"/>
  <c r="V1422" i="1" s="1"/>
  <c r="W1422" i="1" s="1"/>
  <c r="L1414" i="1"/>
  <c r="U1414" i="1" s="1"/>
  <c r="V1414" i="1" s="1"/>
  <c r="W1414" i="1" s="1"/>
  <c r="L1406" i="1"/>
  <c r="U1406" i="1" s="1"/>
  <c r="V1406" i="1" s="1"/>
  <c r="W1406" i="1" s="1"/>
  <c r="L1398" i="1"/>
  <c r="U1398" i="1" s="1"/>
  <c r="V1398" i="1" s="1"/>
  <c r="W1398" i="1" s="1"/>
  <c r="L1390" i="1"/>
  <c r="U1390" i="1" s="1"/>
  <c r="V1390" i="1" s="1"/>
  <c r="W1390" i="1" s="1"/>
  <c r="L1382" i="1"/>
  <c r="U1382" i="1" s="1"/>
  <c r="V1382" i="1" s="1"/>
  <c r="W1382" i="1" s="1"/>
  <c r="L1374" i="1"/>
  <c r="U1374" i="1" s="1"/>
  <c r="V1374" i="1" s="1"/>
  <c r="W1374" i="1" s="1"/>
  <c r="L1366" i="1"/>
  <c r="U1366" i="1" s="1"/>
  <c r="V1366" i="1" s="1"/>
  <c r="W1366" i="1" s="1"/>
  <c r="L1358" i="1"/>
  <c r="U1358" i="1" s="1"/>
  <c r="V1358" i="1" s="1"/>
  <c r="W1358" i="1" s="1"/>
  <c r="L1350" i="1"/>
  <c r="U1350" i="1" s="1"/>
  <c r="V1350" i="1" s="1"/>
  <c r="W1350" i="1" s="1"/>
  <c r="L1342" i="1"/>
  <c r="U1342" i="1" s="1"/>
  <c r="V1342" i="1" s="1"/>
  <c r="W1342" i="1" s="1"/>
  <c r="L1334" i="1"/>
  <c r="U1334" i="1" s="1"/>
  <c r="V1334" i="1" s="1"/>
  <c r="W1334" i="1" s="1"/>
  <c r="L1326" i="1"/>
  <c r="U1326" i="1" s="1"/>
  <c r="V1326" i="1" s="1"/>
  <c r="W1326" i="1" s="1"/>
  <c r="L1318" i="1"/>
  <c r="U1318" i="1" s="1"/>
  <c r="V1318" i="1" s="1"/>
  <c r="W1318" i="1" s="1"/>
  <c r="L1310" i="1"/>
  <c r="U1310" i="1" s="1"/>
  <c r="V1310" i="1" s="1"/>
  <c r="W1310" i="1" s="1"/>
  <c r="L1302" i="1"/>
  <c r="U1302" i="1" s="1"/>
  <c r="V1302" i="1" s="1"/>
  <c r="W1302" i="1" s="1"/>
  <c r="L1294" i="1"/>
  <c r="U1294" i="1" s="1"/>
  <c r="V1294" i="1" s="1"/>
  <c r="W1294" i="1" s="1"/>
  <c r="L1286" i="1"/>
  <c r="U1286" i="1" s="1"/>
  <c r="V1286" i="1" s="1"/>
  <c r="W1286" i="1" s="1"/>
  <c r="L1278" i="1"/>
  <c r="U1278" i="1" s="1"/>
  <c r="V1278" i="1" s="1"/>
  <c r="W1278" i="1" s="1"/>
  <c r="L1270" i="1"/>
  <c r="U1270" i="1" s="1"/>
  <c r="V1270" i="1" s="1"/>
  <c r="W1270" i="1" s="1"/>
  <c r="L1262" i="1"/>
  <c r="U1262" i="1" s="1"/>
  <c r="V1262" i="1" s="1"/>
  <c r="W1262" i="1" s="1"/>
  <c r="L1254" i="1"/>
  <c r="U1254" i="1" s="1"/>
  <c r="V1254" i="1" s="1"/>
  <c r="W1254" i="1" s="1"/>
  <c r="L1246" i="1"/>
  <c r="U1246" i="1" s="1"/>
  <c r="V1246" i="1" s="1"/>
  <c r="W1246" i="1" s="1"/>
  <c r="L1238" i="1"/>
  <c r="U1238" i="1" s="1"/>
  <c r="V1238" i="1" s="1"/>
  <c r="W1238" i="1" s="1"/>
  <c r="X1238" i="1" s="1"/>
  <c r="L1230" i="1"/>
  <c r="U1230" i="1" s="1"/>
  <c r="V1230" i="1" s="1"/>
  <c r="W1230" i="1" s="1"/>
  <c r="L1222" i="1"/>
  <c r="U1222" i="1" s="1"/>
  <c r="V1222" i="1" s="1"/>
  <c r="W1222" i="1" s="1"/>
  <c r="L1214" i="1"/>
  <c r="U1214" i="1" s="1"/>
  <c r="V1214" i="1" s="1"/>
  <c r="W1214" i="1" s="1"/>
  <c r="X1214" i="1" s="1"/>
  <c r="L1206" i="1"/>
  <c r="U1206" i="1" s="1"/>
  <c r="V1206" i="1" s="1"/>
  <c r="W1206" i="1" s="1"/>
  <c r="L1198" i="1"/>
  <c r="U1198" i="1" s="1"/>
  <c r="V1198" i="1" s="1"/>
  <c r="W1198" i="1" s="1"/>
  <c r="L1190" i="1"/>
  <c r="U1190" i="1" s="1"/>
  <c r="V1190" i="1" s="1"/>
  <c r="W1190" i="1" s="1"/>
  <c r="L1174" i="1"/>
  <c r="U1174" i="1" s="1"/>
  <c r="V1174" i="1" s="1"/>
  <c r="W1174" i="1" s="1"/>
  <c r="L1166" i="1"/>
  <c r="U1166" i="1" s="1"/>
  <c r="V1166" i="1" s="1"/>
  <c r="W1166" i="1" s="1"/>
  <c r="L1158" i="1"/>
  <c r="U1158" i="1" s="1"/>
  <c r="V1158" i="1" s="1"/>
  <c r="W1158" i="1" s="1"/>
  <c r="X1158" i="1" s="1"/>
  <c r="L1150" i="1"/>
  <c r="U1150" i="1" s="1"/>
  <c r="V1150" i="1" s="1"/>
  <c r="W1150" i="1" s="1"/>
  <c r="X1150" i="1" s="1"/>
  <c r="L1142" i="1"/>
  <c r="U1142" i="1" s="1"/>
  <c r="V1142" i="1" s="1"/>
  <c r="W1142" i="1" s="1"/>
  <c r="X1142" i="1" s="1"/>
  <c r="L1134" i="1"/>
  <c r="U1134" i="1" s="1"/>
  <c r="V1134" i="1" s="1"/>
  <c r="W1134" i="1" s="1"/>
  <c r="L1118" i="1"/>
  <c r="U1118" i="1" s="1"/>
  <c r="V1118" i="1" s="1"/>
  <c r="W1118" i="1" s="1"/>
  <c r="L1110" i="1"/>
  <c r="U1110" i="1" s="1"/>
  <c r="V1110" i="1" s="1"/>
  <c r="W1110" i="1" s="1"/>
  <c r="L1102" i="1"/>
  <c r="U1102" i="1" s="1"/>
  <c r="V1102" i="1" s="1"/>
  <c r="W1102" i="1" s="1"/>
  <c r="L1094" i="1"/>
  <c r="U1094" i="1" s="1"/>
  <c r="V1094" i="1" s="1"/>
  <c r="W1094" i="1" s="1"/>
  <c r="L1086" i="1"/>
  <c r="U1086" i="1" s="1"/>
  <c r="V1086" i="1" s="1"/>
  <c r="W1086" i="1" s="1"/>
  <c r="L1070" i="1"/>
  <c r="U1070" i="1" s="1"/>
  <c r="V1070" i="1" s="1"/>
  <c r="W1070" i="1" s="1"/>
  <c r="L1062" i="1"/>
  <c r="U1062" i="1" s="1"/>
  <c r="V1062" i="1" s="1"/>
  <c r="W1062" i="1" s="1"/>
  <c r="L1054" i="1"/>
  <c r="U1054" i="1" s="1"/>
  <c r="V1054" i="1" s="1"/>
  <c r="W1054" i="1" s="1"/>
  <c r="L1046" i="1"/>
  <c r="U1046" i="1" s="1"/>
  <c r="V1046" i="1" s="1"/>
  <c r="W1046" i="1" s="1"/>
  <c r="L1038" i="1"/>
  <c r="U1038" i="1" s="1"/>
  <c r="V1038" i="1" s="1"/>
  <c r="W1038" i="1" s="1"/>
  <c r="L1030" i="1"/>
  <c r="U1030" i="1" s="1"/>
  <c r="V1030" i="1" s="1"/>
  <c r="W1030" i="1" s="1"/>
  <c r="L1022" i="1"/>
  <c r="U1022" i="1" s="1"/>
  <c r="V1022" i="1" s="1"/>
  <c r="W1022" i="1" s="1"/>
  <c r="L1014" i="1"/>
  <c r="U1014" i="1" s="1"/>
  <c r="V1014" i="1" s="1"/>
  <c r="W1014" i="1" s="1"/>
  <c r="L646" i="1"/>
  <c r="U646" i="1" s="1"/>
  <c r="V646" i="1" s="1"/>
  <c r="W646" i="1" s="1"/>
  <c r="L550" i="1"/>
  <c r="U550" i="1" s="1"/>
  <c r="V550" i="1" s="1"/>
  <c r="W550" i="1" s="1"/>
  <c r="L1177" i="1"/>
  <c r="U1177" i="1" s="1"/>
  <c r="V1177" i="1" s="1"/>
  <c r="W1177" i="1" s="1"/>
  <c r="L1169" i="1"/>
  <c r="U1169" i="1" s="1"/>
  <c r="V1169" i="1" s="1"/>
  <c r="W1169" i="1" s="1"/>
  <c r="L1161" i="1"/>
  <c r="U1161" i="1" s="1"/>
  <c r="V1161" i="1" s="1"/>
  <c r="W1161" i="1" s="1"/>
  <c r="L1153" i="1"/>
  <c r="U1153" i="1" s="1"/>
  <c r="V1153" i="1" s="1"/>
  <c r="W1153" i="1" s="1"/>
  <c r="L1145" i="1"/>
  <c r="U1145" i="1" s="1"/>
  <c r="V1145" i="1" s="1"/>
  <c r="W1145" i="1" s="1"/>
  <c r="X1145" i="1" s="1"/>
  <c r="L1137" i="1"/>
  <c r="U1137" i="1" s="1"/>
  <c r="V1137" i="1" s="1"/>
  <c r="W1137" i="1" s="1"/>
  <c r="L1129" i="1"/>
  <c r="U1129" i="1" s="1"/>
  <c r="V1129" i="1" s="1"/>
  <c r="W1129" i="1" s="1"/>
  <c r="L1121" i="1"/>
  <c r="U1121" i="1" s="1"/>
  <c r="V1121" i="1" s="1"/>
  <c r="W1121" i="1" s="1"/>
  <c r="L1113" i="1"/>
  <c r="U1113" i="1" s="1"/>
  <c r="V1113" i="1" s="1"/>
  <c r="W1113" i="1" s="1"/>
  <c r="X1113" i="1" s="1"/>
  <c r="L1105" i="1"/>
  <c r="U1105" i="1" s="1"/>
  <c r="V1105" i="1" s="1"/>
  <c r="W1105" i="1" s="1"/>
  <c r="L1097" i="1"/>
  <c r="U1097" i="1" s="1"/>
  <c r="V1097" i="1" s="1"/>
  <c r="W1097" i="1" s="1"/>
  <c r="L1089" i="1"/>
  <c r="U1089" i="1" s="1"/>
  <c r="V1089" i="1" s="1"/>
  <c r="W1089" i="1" s="1"/>
  <c r="L1081" i="1"/>
  <c r="U1081" i="1" s="1"/>
  <c r="V1081" i="1" s="1"/>
  <c r="W1081" i="1" s="1"/>
  <c r="L1073" i="1"/>
  <c r="U1073" i="1" s="1"/>
  <c r="V1073" i="1" s="1"/>
  <c r="W1073" i="1" s="1"/>
  <c r="L1065" i="1"/>
  <c r="U1065" i="1" s="1"/>
  <c r="V1065" i="1" s="1"/>
  <c r="W1065" i="1" s="1"/>
  <c r="L1057" i="1"/>
  <c r="U1057" i="1" s="1"/>
  <c r="V1057" i="1" s="1"/>
  <c r="W1057" i="1" s="1"/>
  <c r="L1049" i="1"/>
  <c r="U1049" i="1" s="1"/>
  <c r="V1049" i="1" s="1"/>
  <c r="W1049" i="1" s="1"/>
  <c r="L1041" i="1"/>
  <c r="U1041" i="1" s="1"/>
  <c r="V1041" i="1" s="1"/>
  <c r="W1041" i="1" s="1"/>
  <c r="L1033" i="1"/>
  <c r="U1033" i="1" s="1"/>
  <c r="V1033" i="1" s="1"/>
  <c r="W1033" i="1" s="1"/>
  <c r="L1025" i="1"/>
  <c r="U1025" i="1" s="1"/>
  <c r="V1025" i="1" s="1"/>
  <c r="W1025" i="1" s="1"/>
  <c r="L1017" i="1"/>
  <c r="U1017" i="1" s="1"/>
  <c r="V1017" i="1" s="1"/>
  <c r="W1017" i="1" s="1"/>
  <c r="L1009" i="1"/>
  <c r="U1009" i="1" s="1"/>
  <c r="V1009" i="1" s="1"/>
  <c r="W1009" i="1" s="1"/>
  <c r="L1001" i="1"/>
  <c r="L993" i="1"/>
  <c r="U993" i="1" s="1"/>
  <c r="V993" i="1" s="1"/>
  <c r="W993" i="1" s="1"/>
  <c r="L985" i="1"/>
  <c r="U985" i="1" s="1"/>
  <c r="V985" i="1" s="1"/>
  <c r="W985" i="1" s="1"/>
  <c r="L977" i="1"/>
  <c r="U977" i="1" s="1"/>
  <c r="V977" i="1" s="1"/>
  <c r="W977" i="1" s="1"/>
  <c r="L969" i="1"/>
  <c r="U969" i="1" s="1"/>
  <c r="V969" i="1" s="1"/>
  <c r="W969" i="1" s="1"/>
  <c r="L961" i="1"/>
  <c r="U961" i="1" s="1"/>
  <c r="V961" i="1" s="1"/>
  <c r="W961" i="1" s="1"/>
  <c r="X961" i="1" s="1"/>
  <c r="L953" i="1"/>
  <c r="U953" i="1" s="1"/>
  <c r="V953" i="1" s="1"/>
  <c r="W953" i="1" s="1"/>
  <c r="L945" i="1"/>
  <c r="U945" i="1" s="1"/>
  <c r="V945" i="1" s="1"/>
  <c r="W945" i="1" s="1"/>
  <c r="L937" i="1"/>
  <c r="U937" i="1" s="1"/>
  <c r="V937" i="1" s="1"/>
  <c r="W937" i="1" s="1"/>
  <c r="L929" i="1"/>
  <c r="U929" i="1" s="1"/>
  <c r="V929" i="1" s="1"/>
  <c r="W929" i="1" s="1"/>
  <c r="L921" i="1"/>
  <c r="U921" i="1" s="1"/>
  <c r="V921" i="1" s="1"/>
  <c r="W921" i="1" s="1"/>
  <c r="L913" i="1"/>
  <c r="U913" i="1" s="1"/>
  <c r="V913" i="1" s="1"/>
  <c r="W913" i="1" s="1"/>
  <c r="L905" i="1"/>
  <c r="U905" i="1" s="1"/>
  <c r="V905" i="1" s="1"/>
  <c r="W905" i="1" s="1"/>
  <c r="L897" i="1"/>
  <c r="U897" i="1" s="1"/>
  <c r="V897" i="1" s="1"/>
  <c r="W897" i="1" s="1"/>
  <c r="X897" i="1" s="1"/>
  <c r="L889" i="1"/>
  <c r="U889" i="1" s="1"/>
  <c r="V889" i="1" s="1"/>
  <c r="W889" i="1" s="1"/>
  <c r="L881" i="1"/>
  <c r="U881" i="1" s="1"/>
  <c r="V881" i="1" s="1"/>
  <c r="W881" i="1" s="1"/>
  <c r="L873" i="1"/>
  <c r="U873" i="1" s="1"/>
  <c r="V873" i="1" s="1"/>
  <c r="W873" i="1" s="1"/>
  <c r="X873" i="1" s="1"/>
  <c r="L865" i="1"/>
  <c r="U865" i="1" s="1"/>
  <c r="V865" i="1" s="1"/>
  <c r="W865" i="1" s="1"/>
  <c r="X865" i="1" s="1"/>
  <c r="L857" i="1"/>
  <c r="U857" i="1" s="1"/>
  <c r="V857" i="1" s="1"/>
  <c r="W857" i="1" s="1"/>
  <c r="L849" i="1"/>
  <c r="U849" i="1" s="1"/>
  <c r="V849" i="1" s="1"/>
  <c r="W849" i="1" s="1"/>
  <c r="L841" i="1"/>
  <c r="U841" i="1" s="1"/>
  <c r="V841" i="1" s="1"/>
  <c r="W841" i="1" s="1"/>
  <c r="X841" i="1" s="1"/>
  <c r="L833" i="1"/>
  <c r="U833" i="1" s="1"/>
  <c r="V833" i="1" s="1"/>
  <c r="W833" i="1" s="1"/>
  <c r="L825" i="1"/>
  <c r="U825" i="1" s="1"/>
  <c r="V825" i="1" s="1"/>
  <c r="W825" i="1" s="1"/>
  <c r="L817" i="1"/>
  <c r="U817" i="1" s="1"/>
  <c r="V817" i="1" s="1"/>
  <c r="W817" i="1" s="1"/>
  <c r="L809" i="1"/>
  <c r="U809" i="1" s="1"/>
  <c r="V809" i="1" s="1"/>
  <c r="W809" i="1" s="1"/>
  <c r="L801" i="1"/>
  <c r="U801" i="1" s="1"/>
  <c r="V801" i="1" s="1"/>
  <c r="W801" i="1" s="1"/>
  <c r="L793" i="1"/>
  <c r="U793" i="1" s="1"/>
  <c r="V793" i="1" s="1"/>
  <c r="W793" i="1" s="1"/>
  <c r="L785" i="1"/>
  <c r="U785" i="1" s="1"/>
  <c r="V785" i="1" s="1"/>
  <c r="W785" i="1" s="1"/>
  <c r="L777" i="1"/>
  <c r="U777" i="1" s="1"/>
  <c r="V777" i="1" s="1"/>
  <c r="W777" i="1" s="1"/>
  <c r="L769" i="1"/>
  <c r="U769" i="1" s="1"/>
  <c r="V769" i="1" s="1"/>
  <c r="W769" i="1" s="1"/>
  <c r="L761" i="1"/>
  <c r="U761" i="1" s="1"/>
  <c r="V761" i="1" s="1"/>
  <c r="W761" i="1" s="1"/>
  <c r="L753" i="1"/>
  <c r="U753" i="1" s="1"/>
  <c r="V753" i="1" s="1"/>
  <c r="W753" i="1" s="1"/>
  <c r="L745" i="1"/>
  <c r="U745" i="1" s="1"/>
  <c r="V745" i="1" s="1"/>
  <c r="W745" i="1" s="1"/>
  <c r="X745" i="1" s="1"/>
  <c r="L737" i="1"/>
  <c r="U737" i="1" s="1"/>
  <c r="V737" i="1" s="1"/>
  <c r="W737" i="1" s="1"/>
  <c r="L729" i="1"/>
  <c r="U729" i="1" s="1"/>
  <c r="V729" i="1" s="1"/>
  <c r="W729" i="1" s="1"/>
  <c r="L721" i="1"/>
  <c r="U721" i="1" s="1"/>
  <c r="V721" i="1" s="1"/>
  <c r="W721" i="1" s="1"/>
  <c r="L713" i="1"/>
  <c r="U713" i="1" s="1"/>
  <c r="V713" i="1" s="1"/>
  <c r="W713" i="1" s="1"/>
  <c r="L705" i="1"/>
  <c r="U705" i="1" s="1"/>
  <c r="V705" i="1" s="1"/>
  <c r="W705" i="1" s="1"/>
  <c r="L697" i="1"/>
  <c r="U697" i="1" s="1"/>
  <c r="V697" i="1" s="1"/>
  <c r="W697" i="1" s="1"/>
  <c r="L689" i="1"/>
  <c r="U689" i="1" s="1"/>
  <c r="V689" i="1" s="1"/>
  <c r="W689" i="1" s="1"/>
  <c r="L681" i="1"/>
  <c r="U681" i="1" s="1"/>
  <c r="V681" i="1" s="1"/>
  <c r="W681" i="1" s="1"/>
  <c r="L673" i="1"/>
  <c r="U673" i="1" s="1"/>
  <c r="V673" i="1" s="1"/>
  <c r="W673" i="1" s="1"/>
  <c r="L665" i="1"/>
  <c r="U665" i="1" s="1"/>
  <c r="V665" i="1" s="1"/>
  <c r="W665" i="1" s="1"/>
  <c r="L657" i="1"/>
  <c r="U657" i="1" s="1"/>
  <c r="V657" i="1" s="1"/>
  <c r="W657" i="1" s="1"/>
  <c r="X657" i="1" s="1"/>
  <c r="L641" i="1"/>
  <c r="U641" i="1" s="1"/>
  <c r="V641" i="1" s="1"/>
  <c r="W641" i="1" s="1"/>
  <c r="L633" i="1"/>
  <c r="U633" i="1" s="1"/>
  <c r="V633" i="1" s="1"/>
  <c r="W633" i="1" s="1"/>
  <c r="L625" i="1"/>
  <c r="U625" i="1" s="1"/>
  <c r="V625" i="1" s="1"/>
  <c r="W625" i="1" s="1"/>
  <c r="X625" i="1" s="1"/>
  <c r="L617" i="1"/>
  <c r="U617" i="1" s="1"/>
  <c r="V617" i="1" s="1"/>
  <c r="W617" i="1" s="1"/>
  <c r="L609" i="1"/>
  <c r="U609" i="1" s="1"/>
  <c r="V609" i="1" s="1"/>
  <c r="W609" i="1" s="1"/>
  <c r="X609" i="1" s="1"/>
  <c r="L601" i="1"/>
  <c r="U601" i="1" s="1"/>
  <c r="V601" i="1" s="1"/>
  <c r="W601" i="1" s="1"/>
  <c r="X601" i="1" s="1"/>
  <c r="L593" i="1"/>
  <c r="U593" i="1" s="1"/>
  <c r="V593" i="1" s="1"/>
  <c r="W593" i="1" s="1"/>
  <c r="X593" i="1" s="1"/>
  <c r="L585" i="1"/>
  <c r="U585" i="1" s="1"/>
  <c r="V585" i="1" s="1"/>
  <c r="W585" i="1" s="1"/>
  <c r="L569" i="1"/>
  <c r="U569" i="1" s="1"/>
  <c r="V569" i="1" s="1"/>
  <c r="W569" i="1" s="1"/>
  <c r="L561" i="1"/>
  <c r="U561" i="1" s="1"/>
  <c r="V561" i="1" s="1"/>
  <c r="W561" i="1" s="1"/>
  <c r="L553" i="1"/>
  <c r="U553" i="1" s="1"/>
  <c r="V553" i="1" s="1"/>
  <c r="W553" i="1" s="1"/>
  <c r="L545" i="1"/>
  <c r="U545" i="1" s="1"/>
  <c r="V545" i="1" s="1"/>
  <c r="W545" i="1" s="1"/>
  <c r="L537" i="1"/>
  <c r="U537" i="1" s="1"/>
  <c r="V537" i="1" s="1"/>
  <c r="W537" i="1" s="1"/>
  <c r="L529" i="1"/>
  <c r="U529" i="1" s="1"/>
  <c r="V529" i="1" s="1"/>
  <c r="W529" i="1" s="1"/>
  <c r="L521" i="1"/>
  <c r="U521" i="1" s="1"/>
  <c r="V521" i="1" s="1"/>
  <c r="W521" i="1" s="1"/>
  <c r="L513" i="1"/>
  <c r="U513" i="1" s="1"/>
  <c r="V513" i="1" s="1"/>
  <c r="W513" i="1" s="1"/>
  <c r="L505" i="1"/>
  <c r="U505" i="1" s="1"/>
  <c r="V505" i="1" s="1"/>
  <c r="W505" i="1" s="1"/>
  <c r="L497" i="1"/>
  <c r="U497" i="1" s="1"/>
  <c r="V497" i="1" s="1"/>
  <c r="W497" i="1" s="1"/>
  <c r="L489" i="1"/>
  <c r="U489" i="1" s="1"/>
  <c r="V489" i="1" s="1"/>
  <c r="W489" i="1" s="1"/>
  <c r="L481" i="1"/>
  <c r="U481" i="1" s="1"/>
  <c r="V481" i="1" s="1"/>
  <c r="W481" i="1" s="1"/>
  <c r="L473" i="1"/>
  <c r="U473" i="1" s="1"/>
  <c r="V473" i="1" s="1"/>
  <c r="W473" i="1" s="1"/>
  <c r="L465" i="1"/>
  <c r="U465" i="1" s="1"/>
  <c r="V465" i="1" s="1"/>
  <c r="W465" i="1" s="1"/>
  <c r="L457" i="1"/>
  <c r="U457" i="1" s="1"/>
  <c r="V457" i="1" s="1"/>
  <c r="W457" i="1" s="1"/>
  <c r="L441" i="1"/>
  <c r="U441" i="1" s="1"/>
  <c r="V441" i="1" s="1"/>
  <c r="W441" i="1" s="1"/>
  <c r="L433" i="1"/>
  <c r="U433" i="1" s="1"/>
  <c r="V433" i="1" s="1"/>
  <c r="W433" i="1" s="1"/>
  <c r="L425" i="1"/>
  <c r="U425" i="1" s="1"/>
  <c r="V425" i="1" s="1"/>
  <c r="W425" i="1" s="1"/>
  <c r="L417" i="1"/>
  <c r="U417" i="1" s="1"/>
  <c r="V417" i="1" s="1"/>
  <c r="W417" i="1" s="1"/>
  <c r="L409" i="1"/>
  <c r="U409" i="1" s="1"/>
  <c r="V409" i="1" s="1"/>
  <c r="W409" i="1" s="1"/>
  <c r="L401" i="1"/>
  <c r="U401" i="1" s="1"/>
  <c r="V401" i="1" s="1"/>
  <c r="W401" i="1" s="1"/>
  <c r="L393" i="1"/>
  <c r="U393" i="1" s="1"/>
  <c r="V393" i="1" s="1"/>
  <c r="W393" i="1" s="1"/>
  <c r="X393" i="1" s="1"/>
  <c r="L385" i="1"/>
  <c r="U385" i="1" s="1"/>
  <c r="V385" i="1" s="1"/>
  <c r="W385" i="1" s="1"/>
  <c r="X385" i="1" s="1"/>
  <c r="L369" i="1"/>
  <c r="U369" i="1" s="1"/>
  <c r="V369" i="1" s="1"/>
  <c r="W369" i="1" s="1"/>
  <c r="X369" i="1" s="1"/>
  <c r="L361" i="1"/>
  <c r="U361" i="1" s="1"/>
  <c r="V361" i="1" s="1"/>
  <c r="W361" i="1" s="1"/>
  <c r="X361" i="1" s="1"/>
  <c r="L353" i="1"/>
  <c r="U353" i="1" s="1"/>
  <c r="V353" i="1" s="1"/>
  <c r="W353" i="1" s="1"/>
  <c r="L345" i="1"/>
  <c r="U345" i="1" s="1"/>
  <c r="V345" i="1" s="1"/>
  <c r="W345" i="1" s="1"/>
  <c r="L337" i="1"/>
  <c r="U337" i="1" s="1"/>
  <c r="V337" i="1" s="1"/>
  <c r="W337" i="1" s="1"/>
  <c r="L329" i="1"/>
  <c r="U329" i="1" s="1"/>
  <c r="V329" i="1" s="1"/>
  <c r="W329" i="1" s="1"/>
  <c r="L321" i="1"/>
  <c r="U321" i="1" s="1"/>
  <c r="V321" i="1" s="1"/>
  <c r="W321" i="1" s="1"/>
  <c r="L313" i="1"/>
  <c r="U313" i="1" s="1"/>
  <c r="V313" i="1" s="1"/>
  <c r="W313" i="1" s="1"/>
  <c r="L305" i="1"/>
  <c r="U305" i="1" s="1"/>
  <c r="V305" i="1" s="1"/>
  <c r="W305" i="1" s="1"/>
  <c r="X305" i="1" s="1"/>
  <c r="L297" i="1"/>
  <c r="U297" i="1" s="1"/>
  <c r="V297" i="1" s="1"/>
  <c r="W297" i="1" s="1"/>
  <c r="L289" i="1"/>
  <c r="U289" i="1" s="1"/>
  <c r="V289" i="1" s="1"/>
  <c r="W289" i="1" s="1"/>
  <c r="L281" i="1"/>
  <c r="U281" i="1" s="1"/>
  <c r="V281" i="1" s="1"/>
  <c r="W281" i="1" s="1"/>
  <c r="L273" i="1"/>
  <c r="U273" i="1" s="1"/>
  <c r="V273" i="1" s="1"/>
  <c r="W273" i="1" s="1"/>
  <c r="L265" i="1"/>
  <c r="U265" i="1" s="1"/>
  <c r="V265" i="1" s="1"/>
  <c r="W265" i="1" s="1"/>
  <c r="L257" i="1"/>
  <c r="U257" i="1" s="1"/>
  <c r="V257" i="1" s="1"/>
  <c r="W257" i="1" s="1"/>
  <c r="L249" i="1"/>
  <c r="U249" i="1" s="1"/>
  <c r="V249" i="1" s="1"/>
  <c r="W249" i="1" s="1"/>
  <c r="L241" i="1"/>
  <c r="U241" i="1" s="1"/>
  <c r="V241" i="1" s="1"/>
  <c r="W241" i="1" s="1"/>
  <c r="L233" i="1"/>
  <c r="U233" i="1" s="1"/>
  <c r="V233" i="1" s="1"/>
  <c r="W233" i="1" s="1"/>
  <c r="L225" i="1"/>
  <c r="U225" i="1" s="1"/>
  <c r="V225" i="1" s="1"/>
  <c r="W225" i="1" s="1"/>
  <c r="L217" i="1"/>
  <c r="U217" i="1" s="1"/>
  <c r="V217" i="1" s="1"/>
  <c r="W217" i="1" s="1"/>
  <c r="L209" i="1"/>
  <c r="U209" i="1" s="1"/>
  <c r="V209" i="1" s="1"/>
  <c r="W209" i="1" s="1"/>
  <c r="L201" i="1"/>
  <c r="U201" i="1" s="1"/>
  <c r="V201" i="1" s="1"/>
  <c r="W201" i="1" s="1"/>
  <c r="L193" i="1"/>
  <c r="U193" i="1" s="1"/>
  <c r="V193" i="1" s="1"/>
  <c r="W193" i="1" s="1"/>
  <c r="L185" i="1"/>
  <c r="U185" i="1" s="1"/>
  <c r="V185" i="1" s="1"/>
  <c r="W185" i="1" s="1"/>
  <c r="L169" i="1"/>
  <c r="U169" i="1" s="1"/>
  <c r="V169" i="1" s="1"/>
  <c r="W169" i="1" s="1"/>
  <c r="L161" i="1"/>
  <c r="U161" i="1" s="1"/>
  <c r="V161" i="1" s="1"/>
  <c r="W161" i="1" s="1"/>
  <c r="L153" i="1"/>
  <c r="U153" i="1" s="1"/>
  <c r="V153" i="1" s="1"/>
  <c r="W153" i="1" s="1"/>
  <c r="L145" i="1"/>
  <c r="U145" i="1" s="1"/>
  <c r="V145" i="1" s="1"/>
  <c r="W145" i="1" s="1"/>
  <c r="L137" i="1"/>
  <c r="U137" i="1" s="1"/>
  <c r="V137" i="1" s="1"/>
  <c r="W137" i="1" s="1"/>
  <c r="L129" i="1"/>
  <c r="U129" i="1" s="1"/>
  <c r="V129" i="1" s="1"/>
  <c r="W129" i="1" s="1"/>
  <c r="L121" i="1"/>
  <c r="U121" i="1" s="1"/>
  <c r="V121" i="1" s="1"/>
  <c r="W121" i="1" s="1"/>
  <c r="X121" i="1" s="1"/>
  <c r="L113" i="1"/>
  <c r="U113" i="1" s="1"/>
  <c r="V113" i="1" s="1"/>
  <c r="W113" i="1" s="1"/>
  <c r="L105" i="1"/>
  <c r="U105" i="1" s="1"/>
  <c r="V105" i="1" s="1"/>
  <c r="W105" i="1" s="1"/>
  <c r="L97" i="1"/>
  <c r="U97" i="1" s="1"/>
  <c r="V97" i="1" s="1"/>
  <c r="W97" i="1" s="1"/>
  <c r="L89" i="1"/>
  <c r="U89" i="1" s="1"/>
  <c r="V89" i="1" s="1"/>
  <c r="W89" i="1" s="1"/>
  <c r="L73" i="1"/>
  <c r="U73" i="1" s="1"/>
  <c r="V73" i="1" s="1"/>
  <c r="W73" i="1" s="1"/>
  <c r="X73" i="1" s="1"/>
  <c r="L65" i="1"/>
  <c r="U65" i="1" s="1"/>
  <c r="V65" i="1" s="1"/>
  <c r="W65" i="1" s="1"/>
  <c r="L57" i="1"/>
  <c r="U57" i="1" s="1"/>
  <c r="V57" i="1" s="1"/>
  <c r="W57" i="1" s="1"/>
  <c r="L49" i="1"/>
  <c r="U49" i="1" s="1"/>
  <c r="V49" i="1" s="1"/>
  <c r="W49" i="1" s="1"/>
  <c r="X49" i="1" s="1"/>
  <c r="L41" i="1"/>
  <c r="U41" i="1" s="1"/>
  <c r="V41" i="1" s="1"/>
  <c r="W41" i="1" s="1"/>
  <c r="L33" i="1"/>
  <c r="U33" i="1" s="1"/>
  <c r="V33" i="1" s="1"/>
  <c r="W33" i="1" s="1"/>
  <c r="X33" i="1" s="1"/>
  <c r="L25" i="1"/>
  <c r="U25" i="1" s="1"/>
  <c r="V25" i="1" s="1"/>
  <c r="W25" i="1" s="1"/>
  <c r="X25" i="1" s="1"/>
  <c r="L17" i="1"/>
  <c r="U17" i="1" s="1"/>
  <c r="V17" i="1" s="1"/>
  <c r="W17" i="1" s="1"/>
  <c r="X17" i="1" s="1"/>
  <c r="L9" i="1"/>
  <c r="U9" i="1" s="1"/>
  <c r="V9" i="1" s="1"/>
  <c r="W9" i="1" s="1"/>
  <c r="L1006" i="1"/>
  <c r="U1006" i="1" s="1"/>
  <c r="V1006" i="1" s="1"/>
  <c r="W1006" i="1" s="1"/>
  <c r="L998" i="1"/>
  <c r="U998" i="1" s="1"/>
  <c r="V998" i="1" s="1"/>
  <c r="W998" i="1" s="1"/>
  <c r="L990" i="1"/>
  <c r="U990" i="1" s="1"/>
  <c r="V990" i="1" s="1"/>
  <c r="W990" i="1" s="1"/>
  <c r="L982" i="1"/>
  <c r="U982" i="1" s="1"/>
  <c r="V982" i="1" s="1"/>
  <c r="W982" i="1" s="1"/>
  <c r="L974" i="1"/>
  <c r="U974" i="1" s="1"/>
  <c r="V974" i="1" s="1"/>
  <c r="W974" i="1" s="1"/>
  <c r="L966" i="1"/>
  <c r="U966" i="1" s="1"/>
  <c r="V966" i="1" s="1"/>
  <c r="W966" i="1" s="1"/>
  <c r="L958" i="1"/>
  <c r="U958" i="1" s="1"/>
  <c r="V958" i="1" s="1"/>
  <c r="W958" i="1" s="1"/>
  <c r="L950" i="1"/>
  <c r="U950" i="1" s="1"/>
  <c r="V950" i="1" s="1"/>
  <c r="W950" i="1" s="1"/>
  <c r="L934" i="1"/>
  <c r="U934" i="1" s="1"/>
  <c r="V934" i="1" s="1"/>
  <c r="W934" i="1" s="1"/>
  <c r="X934" i="1" s="1"/>
  <c r="L926" i="1"/>
  <c r="U926" i="1" s="1"/>
  <c r="V926" i="1" s="1"/>
  <c r="W926" i="1" s="1"/>
  <c r="L910" i="1"/>
  <c r="U910" i="1" s="1"/>
  <c r="V910" i="1" s="1"/>
  <c r="W910" i="1" s="1"/>
  <c r="X910" i="1" s="1"/>
  <c r="L902" i="1"/>
  <c r="U902" i="1" s="1"/>
  <c r="V902" i="1" s="1"/>
  <c r="W902" i="1" s="1"/>
  <c r="L894" i="1"/>
  <c r="U894" i="1" s="1"/>
  <c r="V894" i="1" s="1"/>
  <c r="W894" i="1" s="1"/>
  <c r="L886" i="1"/>
  <c r="U886" i="1" s="1"/>
  <c r="V886" i="1" s="1"/>
  <c r="W886" i="1" s="1"/>
  <c r="L878" i="1"/>
  <c r="U878" i="1" s="1"/>
  <c r="V878" i="1" s="1"/>
  <c r="W878" i="1" s="1"/>
  <c r="L870" i="1"/>
  <c r="U870" i="1" s="1"/>
  <c r="V870" i="1" s="1"/>
  <c r="W870" i="1" s="1"/>
  <c r="L862" i="1"/>
  <c r="U862" i="1" s="1"/>
  <c r="V862" i="1" s="1"/>
  <c r="W862" i="1" s="1"/>
  <c r="L854" i="1"/>
  <c r="U854" i="1" s="1"/>
  <c r="V854" i="1" s="1"/>
  <c r="W854" i="1" s="1"/>
  <c r="X854" i="1" s="1"/>
  <c r="L846" i="1"/>
  <c r="U846" i="1" s="1"/>
  <c r="V846" i="1" s="1"/>
  <c r="W846" i="1" s="1"/>
  <c r="L838" i="1"/>
  <c r="U838" i="1" s="1"/>
  <c r="V838" i="1" s="1"/>
  <c r="W838" i="1" s="1"/>
  <c r="X838" i="1" s="1"/>
  <c r="L830" i="1"/>
  <c r="U830" i="1" s="1"/>
  <c r="V830" i="1" s="1"/>
  <c r="W830" i="1" s="1"/>
  <c r="L822" i="1"/>
  <c r="U822" i="1" s="1"/>
  <c r="V822" i="1" s="1"/>
  <c r="W822" i="1" s="1"/>
  <c r="L814" i="1"/>
  <c r="U814" i="1" s="1"/>
  <c r="V814" i="1" s="1"/>
  <c r="W814" i="1" s="1"/>
  <c r="L806" i="1"/>
  <c r="U806" i="1" s="1"/>
  <c r="V806" i="1" s="1"/>
  <c r="W806" i="1" s="1"/>
  <c r="L798" i="1"/>
  <c r="U798" i="1" s="1"/>
  <c r="V798" i="1" s="1"/>
  <c r="W798" i="1" s="1"/>
  <c r="L790" i="1"/>
  <c r="U790" i="1" s="1"/>
  <c r="V790" i="1" s="1"/>
  <c r="W790" i="1" s="1"/>
  <c r="L782" i="1"/>
  <c r="U782" i="1" s="1"/>
  <c r="V782" i="1" s="1"/>
  <c r="W782" i="1" s="1"/>
  <c r="L774" i="1"/>
  <c r="U774" i="1" s="1"/>
  <c r="V774" i="1" s="1"/>
  <c r="W774" i="1" s="1"/>
  <c r="L766" i="1"/>
  <c r="U766" i="1" s="1"/>
  <c r="V766" i="1" s="1"/>
  <c r="W766" i="1" s="1"/>
  <c r="L758" i="1"/>
  <c r="U758" i="1" s="1"/>
  <c r="V758" i="1" s="1"/>
  <c r="W758" i="1" s="1"/>
  <c r="L742" i="1"/>
  <c r="U742" i="1" s="1"/>
  <c r="V742" i="1" s="1"/>
  <c r="W742" i="1" s="1"/>
  <c r="L734" i="1"/>
  <c r="U734" i="1" s="1"/>
  <c r="V734" i="1" s="1"/>
  <c r="W734" i="1" s="1"/>
  <c r="L726" i="1"/>
  <c r="U726" i="1" s="1"/>
  <c r="V726" i="1" s="1"/>
  <c r="W726" i="1" s="1"/>
  <c r="L718" i="1"/>
  <c r="U718" i="1" s="1"/>
  <c r="V718" i="1" s="1"/>
  <c r="W718" i="1" s="1"/>
  <c r="L710" i="1"/>
  <c r="U710" i="1" s="1"/>
  <c r="V710" i="1" s="1"/>
  <c r="W710" i="1" s="1"/>
  <c r="L702" i="1"/>
  <c r="U702" i="1" s="1"/>
  <c r="V702" i="1" s="1"/>
  <c r="W702" i="1" s="1"/>
  <c r="X702" i="1" s="1"/>
  <c r="L694" i="1"/>
  <c r="U694" i="1" s="1"/>
  <c r="V694" i="1" s="1"/>
  <c r="W694" i="1" s="1"/>
  <c r="L686" i="1"/>
  <c r="U686" i="1" s="1"/>
  <c r="V686" i="1" s="1"/>
  <c r="W686" i="1" s="1"/>
  <c r="L678" i="1"/>
  <c r="U678" i="1" s="1"/>
  <c r="V678" i="1" s="1"/>
  <c r="W678" i="1" s="1"/>
  <c r="L670" i="1"/>
  <c r="U670" i="1" s="1"/>
  <c r="V670" i="1" s="1"/>
  <c r="W670" i="1" s="1"/>
  <c r="L662" i="1"/>
  <c r="U662" i="1" s="1"/>
  <c r="V662" i="1" s="1"/>
  <c r="W662" i="1" s="1"/>
  <c r="L654" i="1"/>
  <c r="U654" i="1" s="1"/>
  <c r="V654" i="1" s="1"/>
  <c r="W654" i="1" s="1"/>
  <c r="L638" i="1"/>
  <c r="U638" i="1" s="1"/>
  <c r="V638" i="1" s="1"/>
  <c r="W638" i="1" s="1"/>
  <c r="L630" i="1"/>
  <c r="U630" i="1" s="1"/>
  <c r="V630" i="1" s="1"/>
  <c r="W630" i="1" s="1"/>
  <c r="L622" i="1"/>
  <c r="U622" i="1" s="1"/>
  <c r="V622" i="1" s="1"/>
  <c r="W622" i="1" s="1"/>
  <c r="X622" i="1" s="1"/>
  <c r="L614" i="1"/>
  <c r="U614" i="1" s="1"/>
  <c r="V614" i="1" s="1"/>
  <c r="W614" i="1" s="1"/>
  <c r="L606" i="1"/>
  <c r="U606" i="1" s="1"/>
  <c r="V606" i="1" s="1"/>
  <c r="W606" i="1" s="1"/>
  <c r="L598" i="1"/>
  <c r="U598" i="1" s="1"/>
  <c r="V598" i="1" s="1"/>
  <c r="W598" i="1" s="1"/>
  <c r="L590" i="1"/>
  <c r="U590" i="1" s="1"/>
  <c r="V590" i="1" s="1"/>
  <c r="W590" i="1" s="1"/>
  <c r="L582" i="1"/>
  <c r="U582" i="1" s="1"/>
  <c r="V582" i="1" s="1"/>
  <c r="W582" i="1" s="1"/>
  <c r="L574" i="1"/>
  <c r="U574" i="1" s="1"/>
  <c r="V574" i="1" s="1"/>
  <c r="W574" i="1" s="1"/>
  <c r="L566" i="1"/>
  <c r="U566" i="1" s="1"/>
  <c r="V566" i="1" s="1"/>
  <c r="W566" i="1" s="1"/>
  <c r="L558" i="1"/>
  <c r="U558" i="1" s="1"/>
  <c r="V558" i="1" s="1"/>
  <c r="W558" i="1" s="1"/>
  <c r="X558" i="1" s="1"/>
  <c r="L542" i="1"/>
  <c r="U542" i="1" s="1"/>
  <c r="V542" i="1" s="1"/>
  <c r="W542" i="1" s="1"/>
  <c r="L534" i="1"/>
  <c r="U534" i="1" s="1"/>
  <c r="V534" i="1" s="1"/>
  <c r="W534" i="1" s="1"/>
  <c r="L526" i="1"/>
  <c r="U526" i="1" s="1"/>
  <c r="V526" i="1" s="1"/>
  <c r="W526" i="1" s="1"/>
  <c r="L518" i="1"/>
  <c r="U518" i="1" s="1"/>
  <c r="V518" i="1" s="1"/>
  <c r="W518" i="1" s="1"/>
  <c r="L510" i="1"/>
  <c r="U510" i="1" s="1"/>
  <c r="V510" i="1" s="1"/>
  <c r="W510" i="1" s="1"/>
  <c r="L502" i="1"/>
  <c r="U502" i="1" s="1"/>
  <c r="V502" i="1" s="1"/>
  <c r="W502" i="1" s="1"/>
  <c r="L494" i="1"/>
  <c r="U494" i="1" s="1"/>
  <c r="V494" i="1" s="1"/>
  <c r="W494" i="1" s="1"/>
  <c r="L486" i="1"/>
  <c r="U486" i="1" s="1"/>
  <c r="V486" i="1" s="1"/>
  <c r="W486" i="1" s="1"/>
  <c r="L478" i="1"/>
  <c r="U478" i="1" s="1"/>
  <c r="V478" i="1" s="1"/>
  <c r="W478" i="1" s="1"/>
  <c r="L470" i="1"/>
  <c r="U470" i="1" s="1"/>
  <c r="V470" i="1" s="1"/>
  <c r="W470" i="1" s="1"/>
  <c r="L462" i="1"/>
  <c r="U462" i="1" s="1"/>
  <c r="V462" i="1" s="1"/>
  <c r="W462" i="1" s="1"/>
  <c r="L454" i="1"/>
  <c r="U454" i="1" s="1"/>
  <c r="V454" i="1" s="1"/>
  <c r="W454" i="1" s="1"/>
  <c r="L438" i="1"/>
  <c r="U438" i="1" s="1"/>
  <c r="V438" i="1" s="1"/>
  <c r="W438" i="1" s="1"/>
  <c r="L430" i="1"/>
  <c r="U430" i="1" s="1"/>
  <c r="V430" i="1" s="1"/>
  <c r="W430" i="1" s="1"/>
  <c r="L422" i="1"/>
  <c r="U422" i="1" s="1"/>
  <c r="V422" i="1" s="1"/>
  <c r="W422" i="1" s="1"/>
  <c r="L414" i="1"/>
  <c r="U414" i="1" s="1"/>
  <c r="V414" i="1" s="1"/>
  <c r="W414" i="1" s="1"/>
  <c r="L406" i="1"/>
  <c r="U406" i="1" s="1"/>
  <c r="V406" i="1" s="1"/>
  <c r="W406" i="1" s="1"/>
  <c r="L398" i="1"/>
  <c r="U398" i="1" s="1"/>
  <c r="V398" i="1" s="1"/>
  <c r="W398" i="1" s="1"/>
  <c r="L390" i="1"/>
  <c r="U390" i="1" s="1"/>
  <c r="V390" i="1" s="1"/>
  <c r="W390" i="1" s="1"/>
  <c r="L382" i="1"/>
  <c r="U382" i="1" s="1"/>
  <c r="V382" i="1" s="1"/>
  <c r="W382" i="1" s="1"/>
  <c r="X382" i="1" s="1"/>
  <c r="L374" i="1"/>
  <c r="U374" i="1" s="1"/>
  <c r="V374" i="1" s="1"/>
  <c r="W374" i="1" s="1"/>
  <c r="L366" i="1"/>
  <c r="U366" i="1" s="1"/>
  <c r="V366" i="1" s="1"/>
  <c r="W366" i="1" s="1"/>
  <c r="L350" i="1"/>
  <c r="U350" i="1" s="1"/>
  <c r="V350" i="1" s="1"/>
  <c r="W350" i="1" s="1"/>
  <c r="X350" i="1" s="1"/>
  <c r="L342" i="1"/>
  <c r="U342" i="1" s="1"/>
  <c r="V342" i="1" s="1"/>
  <c r="W342" i="1" s="1"/>
  <c r="L334" i="1"/>
  <c r="U334" i="1" s="1"/>
  <c r="V334" i="1" s="1"/>
  <c r="W334" i="1" s="1"/>
  <c r="L326" i="1"/>
  <c r="U326" i="1" s="1"/>
  <c r="V326" i="1" s="1"/>
  <c r="W326" i="1" s="1"/>
  <c r="L318" i="1"/>
  <c r="U318" i="1" s="1"/>
  <c r="V318" i="1" s="1"/>
  <c r="W318" i="1" s="1"/>
  <c r="L310" i="1"/>
  <c r="U310" i="1" s="1"/>
  <c r="V310" i="1" s="1"/>
  <c r="W310" i="1" s="1"/>
  <c r="L302" i="1"/>
  <c r="U302" i="1" s="1"/>
  <c r="V302" i="1" s="1"/>
  <c r="W302" i="1" s="1"/>
  <c r="L294" i="1"/>
  <c r="U294" i="1" s="1"/>
  <c r="V294" i="1" s="1"/>
  <c r="W294" i="1" s="1"/>
  <c r="L286" i="1"/>
  <c r="U286" i="1" s="1"/>
  <c r="V286" i="1" s="1"/>
  <c r="W286" i="1" s="1"/>
  <c r="X286" i="1" s="1"/>
  <c r="L278" i="1"/>
  <c r="U278" i="1" s="1"/>
  <c r="V278" i="1" s="1"/>
  <c r="W278" i="1" s="1"/>
  <c r="L270" i="1"/>
  <c r="U270" i="1" s="1"/>
  <c r="V270" i="1" s="1"/>
  <c r="W270" i="1" s="1"/>
  <c r="L262" i="1"/>
  <c r="U262" i="1" s="1"/>
  <c r="V262" i="1" s="1"/>
  <c r="W262" i="1" s="1"/>
  <c r="L254" i="1"/>
  <c r="U254" i="1" s="1"/>
  <c r="V254" i="1" s="1"/>
  <c r="W254" i="1" s="1"/>
  <c r="L246" i="1"/>
  <c r="U246" i="1" s="1"/>
  <c r="V246" i="1" s="1"/>
  <c r="W246" i="1" s="1"/>
  <c r="L238" i="1"/>
  <c r="U238" i="1" s="1"/>
  <c r="V238" i="1" s="1"/>
  <c r="W238" i="1" s="1"/>
  <c r="L230" i="1"/>
  <c r="U230" i="1" s="1"/>
  <c r="V230" i="1" s="1"/>
  <c r="W230" i="1" s="1"/>
  <c r="L222" i="1"/>
  <c r="U222" i="1" s="1"/>
  <c r="V222" i="1" s="1"/>
  <c r="W222" i="1" s="1"/>
  <c r="L214" i="1"/>
  <c r="U214" i="1" s="1"/>
  <c r="V214" i="1" s="1"/>
  <c r="W214" i="1" s="1"/>
  <c r="L206" i="1"/>
  <c r="U206" i="1" s="1"/>
  <c r="V206" i="1" s="1"/>
  <c r="W206" i="1" s="1"/>
  <c r="L198" i="1"/>
  <c r="U198" i="1" s="1"/>
  <c r="V198" i="1" s="1"/>
  <c r="W198" i="1" s="1"/>
  <c r="L190" i="1"/>
  <c r="U190" i="1" s="1"/>
  <c r="V190" i="1" s="1"/>
  <c r="W190" i="1" s="1"/>
  <c r="L182" i="1"/>
  <c r="U182" i="1" s="1"/>
  <c r="V182" i="1" s="1"/>
  <c r="W182" i="1" s="1"/>
  <c r="L174" i="1"/>
  <c r="U174" i="1" s="1"/>
  <c r="V174" i="1" s="1"/>
  <c r="W174" i="1" s="1"/>
  <c r="L166" i="1"/>
  <c r="U166" i="1" s="1"/>
  <c r="V166" i="1" s="1"/>
  <c r="W166" i="1" s="1"/>
  <c r="X166" i="1" s="1"/>
  <c r="L150" i="1"/>
  <c r="U150" i="1" s="1"/>
  <c r="V150" i="1" s="1"/>
  <c r="W150" i="1" s="1"/>
  <c r="L142" i="1"/>
  <c r="U142" i="1" s="1"/>
  <c r="V142" i="1" s="1"/>
  <c r="W142" i="1" s="1"/>
  <c r="L134" i="1"/>
  <c r="U134" i="1" s="1"/>
  <c r="V134" i="1" s="1"/>
  <c r="W134" i="1" s="1"/>
  <c r="X134" i="1" s="1"/>
  <c r="L126" i="1"/>
  <c r="U126" i="1" s="1"/>
  <c r="V126" i="1" s="1"/>
  <c r="W126" i="1" s="1"/>
  <c r="X126" i="1" s="1"/>
  <c r="L118" i="1"/>
  <c r="U118" i="1" s="1"/>
  <c r="V118" i="1" s="1"/>
  <c r="W118" i="1" s="1"/>
  <c r="X118" i="1" s="1"/>
  <c r="L110" i="1"/>
  <c r="U110" i="1" s="1"/>
  <c r="V110" i="1" s="1"/>
  <c r="W110" i="1" s="1"/>
  <c r="L102" i="1"/>
  <c r="U102" i="1" s="1"/>
  <c r="V102" i="1" s="1"/>
  <c r="W102" i="1" s="1"/>
  <c r="L94" i="1"/>
  <c r="U94" i="1" s="1"/>
  <c r="V94" i="1" s="1"/>
  <c r="W94" i="1" s="1"/>
  <c r="L86" i="1"/>
  <c r="U86" i="1" s="1"/>
  <c r="V86" i="1" s="1"/>
  <c r="W86" i="1" s="1"/>
  <c r="X86" i="1" s="1"/>
  <c r="L78" i="1"/>
  <c r="U78" i="1" s="1"/>
  <c r="V78" i="1" s="1"/>
  <c r="W78" i="1" s="1"/>
  <c r="L70" i="1"/>
  <c r="U70" i="1" s="1"/>
  <c r="V70" i="1" s="1"/>
  <c r="W70" i="1" s="1"/>
  <c r="L62" i="1"/>
  <c r="U62" i="1" s="1"/>
  <c r="V62" i="1" s="1"/>
  <c r="W62" i="1" s="1"/>
  <c r="L54" i="1"/>
  <c r="U54" i="1" s="1"/>
  <c r="V54" i="1" s="1"/>
  <c r="W54" i="1" s="1"/>
  <c r="L46" i="1"/>
  <c r="U46" i="1" s="1"/>
  <c r="V46" i="1" s="1"/>
  <c r="W46" i="1" s="1"/>
  <c r="L38" i="1"/>
  <c r="U38" i="1" s="1"/>
  <c r="V38" i="1" s="1"/>
  <c r="W38" i="1" s="1"/>
  <c r="L30" i="1"/>
  <c r="U30" i="1" s="1"/>
  <c r="V30" i="1" s="1"/>
  <c r="W30" i="1" s="1"/>
  <c r="L22" i="1"/>
  <c r="U22" i="1" s="1"/>
  <c r="V22" i="1" s="1"/>
  <c r="W22" i="1" s="1"/>
  <c r="L14" i="1"/>
  <c r="U14" i="1" s="1"/>
  <c r="V14" i="1" s="1"/>
  <c r="W14" i="1" s="1"/>
  <c r="L6" i="1"/>
  <c r="U6" i="1" s="1"/>
  <c r="V6" i="1" s="1"/>
  <c r="W6" i="1" s="1"/>
  <c r="L1005" i="1"/>
  <c r="U1005" i="1" s="1"/>
  <c r="V1005" i="1" s="1"/>
  <c r="W1005" i="1" s="1"/>
  <c r="X1005" i="1" s="1"/>
  <c r="L997" i="1"/>
  <c r="U997" i="1" s="1"/>
  <c r="V997" i="1" s="1"/>
  <c r="W997" i="1" s="1"/>
  <c r="L989" i="1"/>
  <c r="U989" i="1" s="1"/>
  <c r="V989" i="1" s="1"/>
  <c r="W989" i="1" s="1"/>
  <c r="L973" i="1"/>
  <c r="U973" i="1" s="1"/>
  <c r="V973" i="1" s="1"/>
  <c r="W973" i="1" s="1"/>
  <c r="X973" i="1" s="1"/>
  <c r="L965" i="1"/>
  <c r="U965" i="1" s="1"/>
  <c r="V965" i="1" s="1"/>
  <c r="W965" i="1" s="1"/>
  <c r="L957" i="1"/>
  <c r="U957" i="1" s="1"/>
  <c r="V957" i="1" s="1"/>
  <c r="W957" i="1" s="1"/>
  <c r="L949" i="1"/>
  <c r="U949" i="1" s="1"/>
  <c r="V949" i="1" s="1"/>
  <c r="W949" i="1" s="1"/>
  <c r="L941" i="1"/>
  <c r="U941" i="1" s="1"/>
  <c r="V941" i="1" s="1"/>
  <c r="W941" i="1" s="1"/>
  <c r="X941" i="1" s="1"/>
  <c r="L933" i="1"/>
  <c r="U933" i="1" s="1"/>
  <c r="V933" i="1" s="1"/>
  <c r="W933" i="1" s="1"/>
  <c r="L925" i="1"/>
  <c r="U925" i="1" s="1"/>
  <c r="V925" i="1" s="1"/>
  <c r="W925" i="1" s="1"/>
  <c r="L917" i="1"/>
  <c r="U917" i="1" s="1"/>
  <c r="V917" i="1" s="1"/>
  <c r="W917" i="1" s="1"/>
  <c r="L909" i="1"/>
  <c r="U909" i="1" s="1"/>
  <c r="V909" i="1" s="1"/>
  <c r="W909" i="1" s="1"/>
  <c r="L901" i="1"/>
  <c r="U901" i="1" s="1"/>
  <c r="V901" i="1" s="1"/>
  <c r="W901" i="1" s="1"/>
  <c r="L893" i="1"/>
  <c r="U893" i="1" s="1"/>
  <c r="V893" i="1" s="1"/>
  <c r="W893" i="1" s="1"/>
  <c r="L885" i="1"/>
  <c r="U885" i="1" s="1"/>
  <c r="V885" i="1" s="1"/>
  <c r="W885" i="1" s="1"/>
  <c r="L869" i="1"/>
  <c r="U869" i="1" s="1"/>
  <c r="V869" i="1" s="1"/>
  <c r="W869" i="1" s="1"/>
  <c r="L861" i="1"/>
  <c r="U861" i="1" s="1"/>
  <c r="V861" i="1" s="1"/>
  <c r="W861" i="1" s="1"/>
  <c r="X861" i="1" s="1"/>
  <c r="L853" i="1"/>
  <c r="U853" i="1" s="1"/>
  <c r="V853" i="1" s="1"/>
  <c r="W853" i="1" s="1"/>
  <c r="L845" i="1"/>
  <c r="U845" i="1" s="1"/>
  <c r="V845" i="1" s="1"/>
  <c r="W845" i="1" s="1"/>
  <c r="L837" i="1"/>
  <c r="U837" i="1" s="1"/>
  <c r="V837" i="1" s="1"/>
  <c r="W837" i="1" s="1"/>
  <c r="L829" i="1"/>
  <c r="U829" i="1" s="1"/>
  <c r="V829" i="1" s="1"/>
  <c r="W829" i="1" s="1"/>
  <c r="L821" i="1"/>
  <c r="U821" i="1" s="1"/>
  <c r="V821" i="1" s="1"/>
  <c r="W821" i="1" s="1"/>
  <c r="L813" i="1"/>
  <c r="U813" i="1" s="1"/>
  <c r="V813" i="1" s="1"/>
  <c r="W813" i="1" s="1"/>
  <c r="L805" i="1"/>
  <c r="U805" i="1" s="1"/>
  <c r="V805" i="1" s="1"/>
  <c r="W805" i="1" s="1"/>
  <c r="L797" i="1"/>
  <c r="U797" i="1" s="1"/>
  <c r="V797" i="1" s="1"/>
  <c r="W797" i="1" s="1"/>
  <c r="L789" i="1"/>
  <c r="U789" i="1" s="1"/>
  <c r="V789" i="1" s="1"/>
  <c r="W789" i="1" s="1"/>
  <c r="L781" i="1"/>
  <c r="U781" i="1" s="1"/>
  <c r="V781" i="1" s="1"/>
  <c r="W781" i="1" s="1"/>
  <c r="L773" i="1"/>
  <c r="U773" i="1" s="1"/>
  <c r="V773" i="1" s="1"/>
  <c r="W773" i="1" s="1"/>
  <c r="L765" i="1"/>
  <c r="U765" i="1" s="1"/>
  <c r="V765" i="1" s="1"/>
  <c r="W765" i="1" s="1"/>
  <c r="L757" i="1"/>
  <c r="U757" i="1" s="1"/>
  <c r="V757" i="1" s="1"/>
  <c r="W757" i="1" s="1"/>
  <c r="L749" i="1"/>
  <c r="U749" i="1" s="1"/>
  <c r="V749" i="1" s="1"/>
  <c r="W749" i="1" s="1"/>
  <c r="L733" i="1"/>
  <c r="U733" i="1" s="1"/>
  <c r="V733" i="1" s="1"/>
  <c r="W733" i="1" s="1"/>
  <c r="L725" i="1"/>
  <c r="U725" i="1" s="1"/>
  <c r="V725" i="1" s="1"/>
  <c r="W725" i="1" s="1"/>
  <c r="L717" i="1"/>
  <c r="U717" i="1" s="1"/>
  <c r="V717" i="1" s="1"/>
  <c r="W717" i="1" s="1"/>
  <c r="L709" i="1"/>
  <c r="U709" i="1" s="1"/>
  <c r="V709" i="1" s="1"/>
  <c r="W709" i="1" s="1"/>
  <c r="L701" i="1"/>
  <c r="U701" i="1" s="1"/>
  <c r="V701" i="1" s="1"/>
  <c r="W701" i="1" s="1"/>
  <c r="L693" i="1"/>
  <c r="U693" i="1" s="1"/>
  <c r="V693" i="1" s="1"/>
  <c r="W693" i="1" s="1"/>
  <c r="L685" i="1"/>
  <c r="U685" i="1" s="1"/>
  <c r="V685" i="1" s="1"/>
  <c r="W685" i="1" s="1"/>
  <c r="L677" i="1"/>
  <c r="U677" i="1" s="1"/>
  <c r="V677" i="1" s="1"/>
  <c r="W677" i="1" s="1"/>
  <c r="L669" i="1"/>
  <c r="U669" i="1" s="1"/>
  <c r="V669" i="1" s="1"/>
  <c r="W669" i="1" s="1"/>
  <c r="X669" i="1" s="1"/>
  <c r="L661" i="1"/>
  <c r="U661" i="1" s="1"/>
  <c r="V661" i="1" s="1"/>
  <c r="W661" i="1" s="1"/>
  <c r="X661" i="1" s="1"/>
  <c r="L653" i="1"/>
  <c r="U653" i="1" s="1"/>
  <c r="V653" i="1" s="1"/>
  <c r="W653" i="1" s="1"/>
  <c r="L645" i="1"/>
  <c r="U645" i="1" s="1"/>
  <c r="V645" i="1" s="1"/>
  <c r="W645" i="1" s="1"/>
  <c r="X645" i="1" s="1"/>
  <c r="L637" i="1"/>
  <c r="U637" i="1" s="1"/>
  <c r="V637" i="1" s="1"/>
  <c r="W637" i="1" s="1"/>
  <c r="X637" i="1" s="1"/>
  <c r="L629" i="1"/>
  <c r="U629" i="1" s="1"/>
  <c r="V629" i="1" s="1"/>
  <c r="W629" i="1" s="1"/>
  <c r="L621" i="1"/>
  <c r="U621" i="1" s="1"/>
  <c r="V621" i="1" s="1"/>
  <c r="W621" i="1" s="1"/>
  <c r="L613" i="1"/>
  <c r="U613" i="1" s="1"/>
  <c r="V613" i="1" s="1"/>
  <c r="W613" i="1" s="1"/>
  <c r="L605" i="1"/>
  <c r="U605" i="1" s="1"/>
  <c r="V605" i="1" s="1"/>
  <c r="W605" i="1" s="1"/>
  <c r="L597" i="1"/>
  <c r="U597" i="1" s="1"/>
  <c r="V597" i="1" s="1"/>
  <c r="W597" i="1" s="1"/>
  <c r="L589" i="1"/>
  <c r="U589" i="1" s="1"/>
  <c r="V589" i="1" s="1"/>
  <c r="W589" i="1" s="1"/>
  <c r="L581" i="1"/>
  <c r="U581" i="1" s="1"/>
  <c r="V581" i="1" s="1"/>
  <c r="W581" i="1" s="1"/>
  <c r="X581" i="1" s="1"/>
  <c r="L573" i="1"/>
  <c r="U573" i="1" s="1"/>
  <c r="V573" i="1" s="1"/>
  <c r="W573" i="1" s="1"/>
  <c r="L565" i="1"/>
  <c r="U565" i="1" s="1"/>
  <c r="V565" i="1" s="1"/>
  <c r="W565" i="1" s="1"/>
  <c r="X565" i="1" s="1"/>
  <c r="L557" i="1"/>
  <c r="U557" i="1" s="1"/>
  <c r="V557" i="1" s="1"/>
  <c r="W557" i="1" s="1"/>
  <c r="L549" i="1"/>
  <c r="U549" i="1" s="1"/>
  <c r="V549" i="1" s="1"/>
  <c r="W549" i="1" s="1"/>
  <c r="L541" i="1"/>
  <c r="U541" i="1" s="1"/>
  <c r="V541" i="1" s="1"/>
  <c r="W541" i="1" s="1"/>
  <c r="L533" i="1"/>
  <c r="U533" i="1" s="1"/>
  <c r="V533" i="1" s="1"/>
  <c r="W533" i="1" s="1"/>
  <c r="L525" i="1"/>
  <c r="U525" i="1" s="1"/>
  <c r="V525" i="1" s="1"/>
  <c r="W525" i="1" s="1"/>
  <c r="L517" i="1"/>
  <c r="U517" i="1" s="1"/>
  <c r="V517" i="1" s="1"/>
  <c r="W517" i="1" s="1"/>
  <c r="L509" i="1"/>
  <c r="U509" i="1" s="1"/>
  <c r="V509" i="1" s="1"/>
  <c r="W509" i="1" s="1"/>
  <c r="L501" i="1"/>
  <c r="U501" i="1" s="1"/>
  <c r="V501" i="1" s="1"/>
  <c r="W501" i="1" s="1"/>
  <c r="L485" i="1"/>
  <c r="U485" i="1" s="1"/>
  <c r="V485" i="1" s="1"/>
  <c r="W485" i="1" s="1"/>
  <c r="L477" i="1"/>
  <c r="U477" i="1" s="1"/>
  <c r="V477" i="1" s="1"/>
  <c r="W477" i="1" s="1"/>
  <c r="L469" i="1"/>
  <c r="U469" i="1" s="1"/>
  <c r="V469" i="1" s="1"/>
  <c r="W469" i="1" s="1"/>
  <c r="X469" i="1" s="1"/>
  <c r="L461" i="1"/>
  <c r="U461" i="1" s="1"/>
  <c r="V461" i="1" s="1"/>
  <c r="W461" i="1" s="1"/>
  <c r="L453" i="1"/>
  <c r="U453" i="1" s="1"/>
  <c r="V453" i="1" s="1"/>
  <c r="W453" i="1" s="1"/>
  <c r="L445" i="1"/>
  <c r="U445" i="1" s="1"/>
  <c r="V445" i="1" s="1"/>
  <c r="W445" i="1" s="1"/>
  <c r="L437" i="1"/>
  <c r="U437" i="1" s="1"/>
  <c r="V437" i="1" s="1"/>
  <c r="W437" i="1" s="1"/>
  <c r="L429" i="1"/>
  <c r="U429" i="1" s="1"/>
  <c r="V429" i="1" s="1"/>
  <c r="W429" i="1" s="1"/>
  <c r="L421" i="1"/>
  <c r="U421" i="1" s="1"/>
  <c r="V421" i="1" s="1"/>
  <c r="W421" i="1" s="1"/>
  <c r="L413" i="1"/>
  <c r="U413" i="1" s="1"/>
  <c r="V413" i="1" s="1"/>
  <c r="W413" i="1" s="1"/>
  <c r="L405" i="1"/>
  <c r="U405" i="1" s="1"/>
  <c r="V405" i="1" s="1"/>
  <c r="W405" i="1" s="1"/>
  <c r="L397" i="1"/>
  <c r="U397" i="1" s="1"/>
  <c r="V397" i="1" s="1"/>
  <c r="W397" i="1" s="1"/>
  <c r="L389" i="1"/>
  <c r="U389" i="1" s="1"/>
  <c r="V389" i="1" s="1"/>
  <c r="W389" i="1" s="1"/>
  <c r="L381" i="1"/>
  <c r="U381" i="1" s="1"/>
  <c r="V381" i="1" s="1"/>
  <c r="W381" i="1" s="1"/>
  <c r="X381" i="1" s="1"/>
  <c r="L373" i="1"/>
  <c r="U373" i="1" s="1"/>
  <c r="V373" i="1" s="1"/>
  <c r="W373" i="1" s="1"/>
  <c r="L365" i="1"/>
  <c r="U365" i="1" s="1"/>
  <c r="V365" i="1" s="1"/>
  <c r="W365" i="1" s="1"/>
  <c r="L357" i="1"/>
  <c r="U357" i="1" s="1"/>
  <c r="V357" i="1" s="1"/>
  <c r="W357" i="1" s="1"/>
  <c r="L349" i="1"/>
  <c r="U349" i="1" s="1"/>
  <c r="V349" i="1" s="1"/>
  <c r="W349" i="1" s="1"/>
  <c r="X349" i="1" s="1"/>
  <c r="L341" i="1"/>
  <c r="U341" i="1" s="1"/>
  <c r="V341" i="1" s="1"/>
  <c r="W341" i="1" s="1"/>
  <c r="L333" i="1"/>
  <c r="U333" i="1" s="1"/>
  <c r="V333" i="1" s="1"/>
  <c r="W333" i="1" s="1"/>
  <c r="X333" i="1" s="1"/>
  <c r="L325" i="1"/>
  <c r="U325" i="1" s="1"/>
  <c r="V325" i="1" s="1"/>
  <c r="W325" i="1" s="1"/>
  <c r="X325" i="1" s="1"/>
  <c r="L317" i="1"/>
  <c r="U317" i="1" s="1"/>
  <c r="V317" i="1" s="1"/>
  <c r="W317" i="1" s="1"/>
  <c r="X317" i="1" s="1"/>
  <c r="L309" i="1"/>
  <c r="U309" i="1" s="1"/>
  <c r="V309" i="1" s="1"/>
  <c r="W309" i="1" s="1"/>
  <c r="L301" i="1"/>
  <c r="U301" i="1" s="1"/>
  <c r="V301" i="1" s="1"/>
  <c r="W301" i="1" s="1"/>
  <c r="L285" i="1"/>
  <c r="U285" i="1" s="1"/>
  <c r="V285" i="1" s="1"/>
  <c r="W285" i="1" s="1"/>
  <c r="X285" i="1" s="1"/>
  <c r="L277" i="1"/>
  <c r="U277" i="1" s="1"/>
  <c r="V277" i="1" s="1"/>
  <c r="W277" i="1" s="1"/>
  <c r="L269" i="1"/>
  <c r="U269" i="1" s="1"/>
  <c r="V269" i="1" s="1"/>
  <c r="W269" i="1" s="1"/>
  <c r="L261" i="1"/>
  <c r="U261" i="1" s="1"/>
  <c r="V261" i="1" s="1"/>
  <c r="W261" i="1" s="1"/>
  <c r="L253" i="1"/>
  <c r="U253" i="1" s="1"/>
  <c r="V253" i="1" s="1"/>
  <c r="W253" i="1" s="1"/>
  <c r="L245" i="1"/>
  <c r="U245" i="1" s="1"/>
  <c r="V245" i="1" s="1"/>
  <c r="W245" i="1" s="1"/>
  <c r="L237" i="1"/>
  <c r="U237" i="1" s="1"/>
  <c r="V237" i="1" s="1"/>
  <c r="W237" i="1" s="1"/>
  <c r="L229" i="1"/>
  <c r="U229" i="1" s="1"/>
  <c r="V229" i="1" s="1"/>
  <c r="W229" i="1" s="1"/>
  <c r="L221" i="1"/>
  <c r="U221" i="1" s="1"/>
  <c r="V221" i="1" s="1"/>
  <c r="W221" i="1" s="1"/>
  <c r="L213" i="1"/>
  <c r="U213" i="1" s="1"/>
  <c r="V213" i="1" s="1"/>
  <c r="W213" i="1" s="1"/>
  <c r="L205" i="1"/>
  <c r="U205" i="1" s="1"/>
  <c r="V205" i="1" s="1"/>
  <c r="W205" i="1" s="1"/>
  <c r="L197" i="1"/>
  <c r="U197" i="1" s="1"/>
  <c r="V197" i="1" s="1"/>
  <c r="W197" i="1" s="1"/>
  <c r="L189" i="1"/>
  <c r="U189" i="1" s="1"/>
  <c r="V189" i="1" s="1"/>
  <c r="W189" i="1" s="1"/>
  <c r="L173" i="1"/>
  <c r="U173" i="1" s="1"/>
  <c r="V173" i="1" s="1"/>
  <c r="W173" i="1" s="1"/>
  <c r="L165" i="1"/>
  <c r="L157" i="1"/>
  <c r="U157" i="1" s="1"/>
  <c r="V157" i="1" s="1"/>
  <c r="W157" i="1" s="1"/>
  <c r="L149" i="1"/>
  <c r="U149" i="1" s="1"/>
  <c r="V149" i="1" s="1"/>
  <c r="W149" i="1" s="1"/>
  <c r="L141" i="1"/>
  <c r="U141" i="1" s="1"/>
  <c r="V141" i="1" s="1"/>
  <c r="W141" i="1" s="1"/>
  <c r="L133" i="1"/>
  <c r="U133" i="1" s="1"/>
  <c r="V133" i="1" s="1"/>
  <c r="W133" i="1" s="1"/>
  <c r="L125" i="1"/>
  <c r="U125" i="1" s="1"/>
  <c r="V125" i="1" s="1"/>
  <c r="W125" i="1" s="1"/>
  <c r="L117" i="1"/>
  <c r="U117" i="1" s="1"/>
  <c r="V117" i="1" s="1"/>
  <c r="W117" i="1" s="1"/>
  <c r="L109" i="1"/>
  <c r="U109" i="1" s="1"/>
  <c r="V109" i="1" s="1"/>
  <c r="W109" i="1" s="1"/>
  <c r="L101" i="1"/>
  <c r="U101" i="1" s="1"/>
  <c r="V101" i="1" s="1"/>
  <c r="W101" i="1" s="1"/>
  <c r="L93" i="1"/>
  <c r="U93" i="1" s="1"/>
  <c r="V93" i="1" s="1"/>
  <c r="W93" i="1" s="1"/>
  <c r="L85" i="1"/>
  <c r="U85" i="1" s="1"/>
  <c r="V85" i="1" s="1"/>
  <c r="W85" i="1" s="1"/>
  <c r="L77" i="1"/>
  <c r="U77" i="1" s="1"/>
  <c r="V77" i="1" s="1"/>
  <c r="W77" i="1" s="1"/>
  <c r="L69" i="1"/>
  <c r="U69" i="1" s="1"/>
  <c r="V69" i="1" s="1"/>
  <c r="W69" i="1" s="1"/>
  <c r="L61" i="1"/>
  <c r="U61" i="1" s="1"/>
  <c r="V61" i="1" s="1"/>
  <c r="W61" i="1" s="1"/>
  <c r="L53" i="1"/>
  <c r="U53" i="1" s="1"/>
  <c r="V53" i="1" s="1"/>
  <c r="W53" i="1" s="1"/>
  <c r="X53" i="1" s="1"/>
  <c r="L45" i="1"/>
  <c r="U45" i="1" s="1"/>
  <c r="V45" i="1" s="1"/>
  <c r="W45" i="1" s="1"/>
  <c r="L37" i="1"/>
  <c r="U37" i="1" s="1"/>
  <c r="V37" i="1" s="1"/>
  <c r="W37" i="1" s="1"/>
  <c r="X37" i="1" s="1"/>
  <c r="L29" i="1"/>
  <c r="U29" i="1" s="1"/>
  <c r="V29" i="1" s="1"/>
  <c r="W29" i="1" s="1"/>
  <c r="L21" i="1"/>
  <c r="U21" i="1" s="1"/>
  <c r="V21" i="1" s="1"/>
  <c r="W21" i="1" s="1"/>
  <c r="L5" i="1"/>
  <c r="L1023" i="1"/>
  <c r="U1023" i="1" s="1"/>
  <c r="V1023" i="1" s="1"/>
  <c r="W1023" i="1" s="1"/>
  <c r="L999" i="1"/>
  <c r="U999" i="1" s="1"/>
  <c r="V999" i="1" s="1"/>
  <c r="W999" i="1" s="1"/>
  <c r="L967" i="1"/>
  <c r="U967" i="1" s="1"/>
  <c r="V967" i="1" s="1"/>
  <c r="W967" i="1" s="1"/>
  <c r="L951" i="1"/>
  <c r="U951" i="1" s="1"/>
  <c r="V951" i="1" s="1"/>
  <c r="W951" i="1" s="1"/>
  <c r="L943" i="1"/>
  <c r="U943" i="1" s="1"/>
  <c r="V943" i="1" s="1"/>
  <c r="W943" i="1" s="1"/>
  <c r="L935" i="1"/>
  <c r="U935" i="1" s="1"/>
  <c r="V935" i="1" s="1"/>
  <c r="W935" i="1" s="1"/>
  <c r="L919" i="1"/>
  <c r="U919" i="1" s="1"/>
  <c r="V919" i="1" s="1"/>
  <c r="W919" i="1" s="1"/>
  <c r="L911" i="1"/>
  <c r="U911" i="1" s="1"/>
  <c r="V911" i="1" s="1"/>
  <c r="W911" i="1" s="1"/>
  <c r="L903" i="1"/>
  <c r="U903" i="1" s="1"/>
  <c r="V903" i="1" s="1"/>
  <c r="W903" i="1" s="1"/>
  <c r="L895" i="1"/>
  <c r="U895" i="1" s="1"/>
  <c r="V895" i="1" s="1"/>
  <c r="W895" i="1" s="1"/>
  <c r="X895" i="1" s="1"/>
  <c r="L871" i="1"/>
  <c r="U871" i="1" s="1"/>
  <c r="V871" i="1" s="1"/>
  <c r="W871" i="1" s="1"/>
  <c r="L863" i="1"/>
  <c r="U863" i="1" s="1"/>
  <c r="V863" i="1" s="1"/>
  <c r="W863" i="1" s="1"/>
  <c r="L855" i="1"/>
  <c r="U855" i="1" s="1"/>
  <c r="V855" i="1" s="1"/>
  <c r="W855" i="1" s="1"/>
  <c r="L847" i="1"/>
  <c r="U847" i="1" s="1"/>
  <c r="V847" i="1" s="1"/>
  <c r="W847" i="1" s="1"/>
  <c r="L839" i="1"/>
  <c r="U839" i="1" s="1"/>
  <c r="V839" i="1" s="1"/>
  <c r="W839" i="1" s="1"/>
  <c r="L831" i="1"/>
  <c r="U831" i="1" s="1"/>
  <c r="V831" i="1" s="1"/>
  <c r="W831" i="1" s="1"/>
  <c r="L823" i="1"/>
  <c r="U823" i="1" s="1"/>
  <c r="V823" i="1" s="1"/>
  <c r="W823" i="1" s="1"/>
  <c r="L815" i="1"/>
  <c r="U815" i="1" s="1"/>
  <c r="V815" i="1" s="1"/>
  <c r="W815" i="1" s="1"/>
  <c r="L807" i="1"/>
  <c r="U807" i="1" s="1"/>
  <c r="V807" i="1" s="1"/>
  <c r="W807" i="1" s="1"/>
  <c r="L791" i="1"/>
  <c r="U791" i="1" s="1"/>
  <c r="V791" i="1" s="1"/>
  <c r="W791" i="1" s="1"/>
  <c r="L783" i="1"/>
  <c r="U783" i="1" s="1"/>
  <c r="V783" i="1" s="1"/>
  <c r="W783" i="1" s="1"/>
  <c r="L775" i="1"/>
  <c r="U775" i="1" s="1"/>
  <c r="V775" i="1" s="1"/>
  <c r="W775" i="1" s="1"/>
  <c r="L759" i="1"/>
  <c r="U759" i="1" s="1"/>
  <c r="V759" i="1" s="1"/>
  <c r="W759" i="1" s="1"/>
  <c r="L751" i="1"/>
  <c r="U751" i="1" s="1"/>
  <c r="V751" i="1" s="1"/>
  <c r="W751" i="1" s="1"/>
  <c r="L743" i="1"/>
  <c r="U743" i="1" s="1"/>
  <c r="V743" i="1" s="1"/>
  <c r="W743" i="1" s="1"/>
  <c r="L735" i="1"/>
  <c r="U735" i="1" s="1"/>
  <c r="V735" i="1" s="1"/>
  <c r="W735" i="1" s="1"/>
  <c r="L727" i="1"/>
  <c r="U727" i="1" s="1"/>
  <c r="V727" i="1" s="1"/>
  <c r="W727" i="1" s="1"/>
  <c r="L719" i="1"/>
  <c r="U719" i="1" s="1"/>
  <c r="V719" i="1" s="1"/>
  <c r="W719" i="1" s="1"/>
  <c r="X719" i="1" s="1"/>
  <c r="L711" i="1"/>
  <c r="U711" i="1" s="1"/>
  <c r="V711" i="1" s="1"/>
  <c r="W711" i="1" s="1"/>
  <c r="X711" i="1" s="1"/>
  <c r="L703" i="1"/>
  <c r="U703" i="1" s="1"/>
  <c r="V703" i="1" s="1"/>
  <c r="W703" i="1" s="1"/>
  <c r="L695" i="1"/>
  <c r="U695" i="1" s="1"/>
  <c r="V695" i="1" s="1"/>
  <c r="W695" i="1" s="1"/>
  <c r="L687" i="1"/>
  <c r="U687" i="1" s="1"/>
  <c r="V687" i="1" s="1"/>
  <c r="W687" i="1" s="1"/>
  <c r="L671" i="1"/>
  <c r="U671" i="1" s="1"/>
  <c r="V671" i="1" s="1"/>
  <c r="W671" i="1" s="1"/>
  <c r="L663" i="1"/>
  <c r="U663" i="1" s="1"/>
  <c r="V663" i="1" s="1"/>
  <c r="W663" i="1" s="1"/>
  <c r="L655" i="1"/>
  <c r="U655" i="1" s="1"/>
  <c r="V655" i="1" s="1"/>
  <c r="W655" i="1" s="1"/>
  <c r="L647" i="1"/>
  <c r="U647" i="1" s="1"/>
  <c r="V647" i="1" s="1"/>
  <c r="W647" i="1" s="1"/>
  <c r="L639" i="1"/>
  <c r="U639" i="1" s="1"/>
  <c r="V639" i="1" s="1"/>
  <c r="W639" i="1" s="1"/>
  <c r="L631" i="1"/>
  <c r="U631" i="1" s="1"/>
  <c r="V631" i="1" s="1"/>
  <c r="W631" i="1" s="1"/>
  <c r="L623" i="1"/>
  <c r="U623" i="1" s="1"/>
  <c r="V623" i="1" s="1"/>
  <c r="W623" i="1" s="1"/>
  <c r="X623" i="1" s="1"/>
  <c r="L615" i="1"/>
  <c r="U615" i="1" s="1"/>
  <c r="V615" i="1" s="1"/>
  <c r="W615" i="1" s="1"/>
  <c r="L607" i="1"/>
  <c r="U607" i="1" s="1"/>
  <c r="V607" i="1" s="1"/>
  <c r="W607" i="1" s="1"/>
  <c r="L599" i="1"/>
  <c r="U599" i="1" s="1"/>
  <c r="V599" i="1" s="1"/>
  <c r="W599" i="1" s="1"/>
  <c r="L591" i="1"/>
  <c r="U591" i="1" s="1"/>
  <c r="V591" i="1" s="1"/>
  <c r="W591" i="1" s="1"/>
  <c r="X591" i="1" s="1"/>
  <c r="L575" i="1"/>
  <c r="U575" i="1" s="1"/>
  <c r="V575" i="1" s="1"/>
  <c r="W575" i="1" s="1"/>
  <c r="L567" i="1"/>
  <c r="U567" i="1" s="1"/>
  <c r="V567" i="1" s="1"/>
  <c r="W567" i="1" s="1"/>
  <c r="L559" i="1"/>
  <c r="U559" i="1" s="1"/>
  <c r="V559" i="1" s="1"/>
  <c r="W559" i="1" s="1"/>
  <c r="L551" i="1"/>
  <c r="U551" i="1" s="1"/>
  <c r="V551" i="1" s="1"/>
  <c r="W551" i="1" s="1"/>
  <c r="L543" i="1"/>
  <c r="U543" i="1" s="1"/>
  <c r="V543" i="1" s="1"/>
  <c r="W543" i="1" s="1"/>
  <c r="L535" i="1"/>
  <c r="U535" i="1" s="1"/>
  <c r="V535" i="1" s="1"/>
  <c r="W535" i="1" s="1"/>
  <c r="L527" i="1"/>
  <c r="U527" i="1" s="1"/>
  <c r="V527" i="1" s="1"/>
  <c r="W527" i="1" s="1"/>
  <c r="L519" i="1"/>
  <c r="U519" i="1" s="1"/>
  <c r="V519" i="1" s="1"/>
  <c r="W519" i="1" s="1"/>
  <c r="L511" i="1"/>
  <c r="U511" i="1" s="1"/>
  <c r="V511" i="1" s="1"/>
  <c r="W511" i="1" s="1"/>
  <c r="L503" i="1"/>
  <c r="U503" i="1" s="1"/>
  <c r="V503" i="1" s="1"/>
  <c r="W503" i="1" s="1"/>
  <c r="L495" i="1"/>
  <c r="U495" i="1" s="1"/>
  <c r="V495" i="1" s="1"/>
  <c r="W495" i="1" s="1"/>
  <c r="L487" i="1"/>
  <c r="U487" i="1" s="1"/>
  <c r="V487" i="1" s="1"/>
  <c r="W487" i="1" s="1"/>
  <c r="L479" i="1"/>
  <c r="U479" i="1" s="1"/>
  <c r="V479" i="1" s="1"/>
  <c r="W479" i="1" s="1"/>
  <c r="L471" i="1"/>
  <c r="U471" i="1" s="1"/>
  <c r="V471" i="1" s="1"/>
  <c r="W471" i="1" s="1"/>
  <c r="L463" i="1"/>
  <c r="U463" i="1" s="1"/>
  <c r="V463" i="1" s="1"/>
  <c r="W463" i="1" s="1"/>
  <c r="L455" i="1"/>
  <c r="U455" i="1" s="1"/>
  <c r="V455" i="1" s="1"/>
  <c r="W455" i="1" s="1"/>
  <c r="L447" i="1"/>
  <c r="U447" i="1" s="1"/>
  <c r="V447" i="1" s="1"/>
  <c r="W447" i="1" s="1"/>
  <c r="X447" i="1" s="1"/>
  <c r="L439" i="1"/>
  <c r="U439" i="1" s="1"/>
  <c r="V439" i="1" s="1"/>
  <c r="W439" i="1" s="1"/>
  <c r="L431" i="1"/>
  <c r="U431" i="1" s="1"/>
  <c r="V431" i="1" s="1"/>
  <c r="W431" i="1" s="1"/>
  <c r="L423" i="1"/>
  <c r="U423" i="1" s="1"/>
  <c r="V423" i="1" s="1"/>
  <c r="W423" i="1" s="1"/>
  <c r="X423" i="1" s="1"/>
  <c r="L407" i="1"/>
  <c r="U407" i="1" s="1"/>
  <c r="V407" i="1" s="1"/>
  <c r="W407" i="1" s="1"/>
  <c r="L399" i="1"/>
  <c r="U399" i="1" s="1"/>
  <c r="V399" i="1" s="1"/>
  <c r="W399" i="1" s="1"/>
  <c r="L391" i="1"/>
  <c r="U391" i="1" s="1"/>
  <c r="V391" i="1" s="1"/>
  <c r="W391" i="1" s="1"/>
  <c r="L375" i="1"/>
  <c r="U375" i="1" s="1"/>
  <c r="V375" i="1" s="1"/>
  <c r="W375" i="1" s="1"/>
  <c r="L367" i="1"/>
  <c r="U367" i="1" s="1"/>
  <c r="V367" i="1" s="1"/>
  <c r="W367" i="1" s="1"/>
  <c r="L359" i="1"/>
  <c r="U359" i="1" s="1"/>
  <c r="V359" i="1" s="1"/>
  <c r="W359" i="1" s="1"/>
  <c r="L351" i="1"/>
  <c r="U351" i="1" s="1"/>
  <c r="V351" i="1" s="1"/>
  <c r="W351" i="1" s="1"/>
  <c r="L343" i="1"/>
  <c r="U343" i="1" s="1"/>
  <c r="V343" i="1" s="1"/>
  <c r="W343" i="1" s="1"/>
  <c r="L335" i="1"/>
  <c r="U335" i="1" s="1"/>
  <c r="V335" i="1" s="1"/>
  <c r="W335" i="1" s="1"/>
  <c r="L319" i="1"/>
  <c r="U319" i="1" s="1"/>
  <c r="V319" i="1" s="1"/>
  <c r="W319" i="1" s="1"/>
  <c r="L303" i="1"/>
  <c r="U303" i="1" s="1"/>
  <c r="V303" i="1" s="1"/>
  <c r="W303" i="1" s="1"/>
  <c r="X303" i="1" s="1"/>
  <c r="L295" i="1"/>
  <c r="U295" i="1" s="1"/>
  <c r="V295" i="1" s="1"/>
  <c r="W295" i="1" s="1"/>
  <c r="L287" i="1"/>
  <c r="U287" i="1" s="1"/>
  <c r="V287" i="1" s="1"/>
  <c r="W287" i="1" s="1"/>
  <c r="X287" i="1" s="1"/>
  <c r="L279" i="1"/>
  <c r="U279" i="1" s="1"/>
  <c r="V279" i="1" s="1"/>
  <c r="W279" i="1" s="1"/>
  <c r="X279" i="1" s="1"/>
  <c r="L271" i="1"/>
  <c r="U271" i="1" s="1"/>
  <c r="V271" i="1" s="1"/>
  <c r="W271" i="1" s="1"/>
  <c r="L263" i="1"/>
  <c r="U263" i="1" s="1"/>
  <c r="V263" i="1" s="1"/>
  <c r="W263" i="1" s="1"/>
  <c r="L255" i="1"/>
  <c r="U255" i="1" s="1"/>
  <c r="V255" i="1" s="1"/>
  <c r="W255" i="1" s="1"/>
  <c r="L247" i="1"/>
  <c r="U247" i="1" s="1"/>
  <c r="V247" i="1" s="1"/>
  <c r="W247" i="1" s="1"/>
  <c r="L239" i="1"/>
  <c r="U239" i="1" s="1"/>
  <c r="V239" i="1" s="1"/>
  <c r="W239" i="1" s="1"/>
  <c r="L231" i="1"/>
  <c r="U231" i="1" s="1"/>
  <c r="V231" i="1" s="1"/>
  <c r="W231" i="1" s="1"/>
  <c r="L223" i="1"/>
  <c r="U223" i="1" s="1"/>
  <c r="V223" i="1" s="1"/>
  <c r="W223" i="1" s="1"/>
  <c r="L215" i="1"/>
  <c r="U215" i="1" s="1"/>
  <c r="V215" i="1" s="1"/>
  <c r="W215" i="1" s="1"/>
  <c r="L207" i="1"/>
  <c r="U207" i="1" s="1"/>
  <c r="V207" i="1" s="1"/>
  <c r="W207" i="1" s="1"/>
  <c r="L199" i="1"/>
  <c r="U199" i="1" s="1"/>
  <c r="V199" i="1" s="1"/>
  <c r="W199" i="1" s="1"/>
  <c r="L183" i="1"/>
  <c r="U183" i="1" s="1"/>
  <c r="V183" i="1" s="1"/>
  <c r="W183" i="1" s="1"/>
  <c r="L175" i="1"/>
  <c r="U175" i="1" s="1"/>
  <c r="V175" i="1" s="1"/>
  <c r="W175" i="1" s="1"/>
  <c r="L167" i="1"/>
  <c r="U167" i="1" s="1"/>
  <c r="V167" i="1" s="1"/>
  <c r="W167" i="1" s="1"/>
  <c r="L151" i="1"/>
  <c r="U151" i="1" s="1"/>
  <c r="V151" i="1" s="1"/>
  <c r="W151" i="1" s="1"/>
  <c r="L143" i="1"/>
  <c r="U143" i="1" s="1"/>
  <c r="V143" i="1" s="1"/>
  <c r="W143" i="1" s="1"/>
  <c r="L135" i="1"/>
  <c r="U135" i="1" s="1"/>
  <c r="V135" i="1" s="1"/>
  <c r="W135" i="1" s="1"/>
  <c r="X135" i="1" s="1"/>
  <c r="L119" i="1"/>
  <c r="U119" i="1" s="1"/>
  <c r="V119" i="1" s="1"/>
  <c r="W119" i="1" s="1"/>
  <c r="L103" i="1"/>
  <c r="U103" i="1" s="1"/>
  <c r="V103" i="1" s="1"/>
  <c r="W103" i="1" s="1"/>
  <c r="L95" i="1"/>
  <c r="U95" i="1" s="1"/>
  <c r="V95" i="1" s="1"/>
  <c r="W95" i="1" s="1"/>
  <c r="L87" i="1"/>
  <c r="U87" i="1" s="1"/>
  <c r="V87" i="1" s="1"/>
  <c r="W87" i="1" s="1"/>
  <c r="X87" i="1" s="1"/>
  <c r="L79" i="1"/>
  <c r="U79" i="1" s="1"/>
  <c r="V79" i="1" s="1"/>
  <c r="W79" i="1" s="1"/>
  <c r="L71" i="1"/>
  <c r="U71" i="1" s="1"/>
  <c r="V71" i="1" s="1"/>
  <c r="W71" i="1" s="1"/>
  <c r="L63" i="1"/>
  <c r="U63" i="1" s="1"/>
  <c r="V63" i="1" s="1"/>
  <c r="W63" i="1" s="1"/>
  <c r="L55" i="1"/>
  <c r="U55" i="1" s="1"/>
  <c r="V55" i="1" s="1"/>
  <c r="W55" i="1" s="1"/>
  <c r="L47" i="1"/>
  <c r="U47" i="1" s="1"/>
  <c r="V47" i="1" s="1"/>
  <c r="W47" i="1" s="1"/>
  <c r="L39" i="1"/>
  <c r="U39" i="1" s="1"/>
  <c r="V39" i="1" s="1"/>
  <c r="W39" i="1" s="1"/>
  <c r="L31" i="1"/>
  <c r="U31" i="1" s="1"/>
  <c r="V31" i="1" s="1"/>
  <c r="W31" i="1" s="1"/>
  <c r="L23" i="1"/>
  <c r="U23" i="1" s="1"/>
  <c r="V23" i="1" s="1"/>
  <c r="W23" i="1" s="1"/>
  <c r="L15" i="1"/>
  <c r="U15" i="1" s="1"/>
  <c r="V15" i="1" s="1"/>
  <c r="W15" i="1" s="1"/>
  <c r="X15" i="1" s="1"/>
  <c r="L7" i="1"/>
  <c r="U7" i="1" s="1"/>
  <c r="V7" i="1" s="1"/>
  <c r="W7" i="1" s="1"/>
  <c r="L1388" i="1"/>
  <c r="U1388" i="1" s="1"/>
  <c r="V1388" i="1" s="1"/>
  <c r="W1388" i="1" s="1"/>
  <c r="L1324" i="1"/>
  <c r="U1324" i="1" s="1"/>
  <c r="V1324" i="1" s="1"/>
  <c r="W1324" i="1" s="1"/>
  <c r="X1324" i="1" s="1"/>
  <c r="L1260" i="1"/>
  <c r="U1260" i="1" s="1"/>
  <c r="V1260" i="1" s="1"/>
  <c r="W1260" i="1" s="1"/>
  <c r="L1196" i="1"/>
  <c r="U1196" i="1" s="1"/>
  <c r="V1196" i="1" s="1"/>
  <c r="W1196" i="1" s="1"/>
  <c r="L1132" i="1"/>
  <c r="U1132" i="1" s="1"/>
  <c r="V1132" i="1" s="1"/>
  <c r="W1132" i="1" s="1"/>
  <c r="L1068" i="1"/>
  <c r="U1068" i="1" s="1"/>
  <c r="V1068" i="1" s="1"/>
  <c r="W1068" i="1" s="1"/>
  <c r="L1004" i="1"/>
  <c r="U1004" i="1" s="1"/>
  <c r="V1004" i="1" s="1"/>
  <c r="W1004" i="1" s="1"/>
  <c r="L940" i="1"/>
  <c r="U940" i="1" s="1"/>
  <c r="V940" i="1" s="1"/>
  <c r="W940" i="1" s="1"/>
  <c r="L876" i="1"/>
  <c r="U876" i="1" s="1"/>
  <c r="V876" i="1" s="1"/>
  <c r="W876" i="1" s="1"/>
  <c r="L812" i="1"/>
  <c r="U812" i="1" s="1"/>
  <c r="V812" i="1" s="1"/>
  <c r="W812" i="1" s="1"/>
  <c r="L748" i="1"/>
  <c r="U748" i="1" s="1"/>
  <c r="V748" i="1" s="1"/>
  <c r="W748" i="1" s="1"/>
  <c r="L684" i="1"/>
  <c r="U684" i="1" s="1"/>
  <c r="V684" i="1" s="1"/>
  <c r="W684" i="1" s="1"/>
  <c r="L555" i="1"/>
  <c r="U555" i="1" s="1"/>
  <c r="V555" i="1" s="1"/>
  <c r="W555" i="1" s="1"/>
  <c r="L547" i="1"/>
  <c r="U547" i="1" s="1"/>
  <c r="V547" i="1" s="1"/>
  <c r="W547" i="1" s="1"/>
  <c r="L539" i="1"/>
  <c r="U539" i="1" s="1"/>
  <c r="V539" i="1" s="1"/>
  <c r="W539" i="1" s="1"/>
  <c r="L531" i="1"/>
  <c r="U531" i="1" s="1"/>
  <c r="V531" i="1" s="1"/>
  <c r="W531" i="1" s="1"/>
  <c r="L523" i="1"/>
  <c r="U523" i="1" s="1"/>
  <c r="V523" i="1" s="1"/>
  <c r="W523" i="1" s="1"/>
  <c r="L515" i="1"/>
  <c r="U515" i="1" s="1"/>
  <c r="V515" i="1" s="1"/>
  <c r="W515" i="1" s="1"/>
  <c r="L507" i="1"/>
  <c r="U507" i="1" s="1"/>
  <c r="V507" i="1" s="1"/>
  <c r="W507" i="1" s="1"/>
  <c r="L499" i="1"/>
  <c r="U499" i="1" s="1"/>
  <c r="V499" i="1" s="1"/>
  <c r="W499" i="1" s="1"/>
  <c r="L491" i="1"/>
  <c r="U491" i="1" s="1"/>
  <c r="V491" i="1" s="1"/>
  <c r="W491" i="1" s="1"/>
  <c r="L483" i="1"/>
  <c r="U483" i="1" s="1"/>
  <c r="V483" i="1" s="1"/>
  <c r="W483" i="1" s="1"/>
  <c r="L475" i="1"/>
  <c r="U475" i="1" s="1"/>
  <c r="V475" i="1" s="1"/>
  <c r="W475" i="1" s="1"/>
  <c r="L467" i="1"/>
  <c r="U467" i="1" s="1"/>
  <c r="V467" i="1" s="1"/>
  <c r="W467" i="1" s="1"/>
  <c r="L451" i="1"/>
  <c r="U451" i="1" s="1"/>
  <c r="V451" i="1" s="1"/>
  <c r="W451" i="1" s="1"/>
  <c r="L443" i="1"/>
  <c r="U443" i="1" s="1"/>
  <c r="V443" i="1" s="1"/>
  <c r="W443" i="1" s="1"/>
  <c r="X443" i="1" s="1"/>
  <c r="L435" i="1"/>
  <c r="U435" i="1" s="1"/>
  <c r="V435" i="1" s="1"/>
  <c r="W435" i="1" s="1"/>
  <c r="X435" i="1" s="1"/>
  <c r="L427" i="1"/>
  <c r="U427" i="1" s="1"/>
  <c r="V427" i="1" s="1"/>
  <c r="W427" i="1" s="1"/>
  <c r="L419" i="1"/>
  <c r="U419" i="1" s="1"/>
  <c r="V419" i="1" s="1"/>
  <c r="W419" i="1" s="1"/>
  <c r="L411" i="1"/>
  <c r="U411" i="1" s="1"/>
  <c r="V411" i="1" s="1"/>
  <c r="W411" i="1" s="1"/>
  <c r="L403" i="1"/>
  <c r="U403" i="1" s="1"/>
  <c r="V403" i="1" s="1"/>
  <c r="W403" i="1" s="1"/>
  <c r="L395" i="1"/>
  <c r="U395" i="1" s="1"/>
  <c r="V395" i="1" s="1"/>
  <c r="W395" i="1" s="1"/>
  <c r="L387" i="1"/>
  <c r="U387" i="1" s="1"/>
  <c r="V387" i="1" s="1"/>
  <c r="W387" i="1" s="1"/>
  <c r="L379" i="1"/>
  <c r="U379" i="1" s="1"/>
  <c r="V379" i="1" s="1"/>
  <c r="W379" i="1" s="1"/>
  <c r="L371" i="1"/>
  <c r="U371" i="1" s="1"/>
  <c r="V371" i="1" s="1"/>
  <c r="W371" i="1" s="1"/>
  <c r="L363" i="1"/>
  <c r="U363" i="1" s="1"/>
  <c r="V363" i="1" s="1"/>
  <c r="W363" i="1" s="1"/>
  <c r="L355" i="1"/>
  <c r="U355" i="1" s="1"/>
  <c r="V355" i="1" s="1"/>
  <c r="W355" i="1" s="1"/>
  <c r="L339" i="1"/>
  <c r="U339" i="1" s="1"/>
  <c r="V339" i="1" s="1"/>
  <c r="W339" i="1" s="1"/>
  <c r="L331" i="1"/>
  <c r="U331" i="1" s="1"/>
  <c r="V331" i="1" s="1"/>
  <c r="W331" i="1" s="1"/>
  <c r="L323" i="1"/>
  <c r="U323" i="1" s="1"/>
  <c r="V323" i="1" s="1"/>
  <c r="W323" i="1" s="1"/>
  <c r="L315" i="1"/>
  <c r="U315" i="1" s="1"/>
  <c r="V315" i="1" s="1"/>
  <c r="W315" i="1" s="1"/>
  <c r="X315" i="1" s="1"/>
  <c r="L307" i="1"/>
  <c r="U307" i="1" s="1"/>
  <c r="V307" i="1" s="1"/>
  <c r="W307" i="1" s="1"/>
  <c r="L299" i="1"/>
  <c r="U299" i="1" s="1"/>
  <c r="V299" i="1" s="1"/>
  <c r="W299" i="1" s="1"/>
  <c r="L291" i="1"/>
  <c r="U291" i="1" s="1"/>
  <c r="V291" i="1" s="1"/>
  <c r="W291" i="1" s="1"/>
  <c r="X291" i="1" s="1"/>
  <c r="L283" i="1"/>
  <c r="U283" i="1" s="1"/>
  <c r="V283" i="1" s="1"/>
  <c r="W283" i="1" s="1"/>
  <c r="X283" i="1" s="1"/>
  <c r="L275" i="1"/>
  <c r="U275" i="1" s="1"/>
  <c r="V275" i="1" s="1"/>
  <c r="W275" i="1" s="1"/>
  <c r="L267" i="1"/>
  <c r="U267" i="1" s="1"/>
  <c r="V267" i="1" s="1"/>
  <c r="W267" i="1" s="1"/>
  <c r="L259" i="1"/>
  <c r="U259" i="1" s="1"/>
  <c r="V259" i="1" s="1"/>
  <c r="W259" i="1" s="1"/>
  <c r="L251" i="1"/>
  <c r="U251" i="1" s="1"/>
  <c r="V251" i="1" s="1"/>
  <c r="W251" i="1" s="1"/>
  <c r="L235" i="1"/>
  <c r="U235" i="1" s="1"/>
  <c r="V235" i="1" s="1"/>
  <c r="W235" i="1" s="1"/>
  <c r="L219" i="1"/>
  <c r="U219" i="1" s="1"/>
  <c r="V219" i="1" s="1"/>
  <c r="W219" i="1" s="1"/>
  <c r="L211" i="1"/>
  <c r="U211" i="1" s="1"/>
  <c r="V211" i="1" s="1"/>
  <c r="W211" i="1" s="1"/>
  <c r="L203" i="1"/>
  <c r="U203" i="1" s="1"/>
  <c r="V203" i="1" s="1"/>
  <c r="W203" i="1" s="1"/>
  <c r="L195" i="1"/>
  <c r="U195" i="1" s="1"/>
  <c r="V195" i="1" s="1"/>
  <c r="W195" i="1" s="1"/>
  <c r="L187" i="1"/>
  <c r="U187" i="1" s="1"/>
  <c r="V187" i="1" s="1"/>
  <c r="W187" i="1" s="1"/>
  <c r="L179" i="1"/>
  <c r="U179" i="1" s="1"/>
  <c r="V179" i="1" s="1"/>
  <c r="W179" i="1" s="1"/>
  <c r="L171" i="1"/>
  <c r="U171" i="1" s="1"/>
  <c r="V171" i="1" s="1"/>
  <c r="W171" i="1" s="1"/>
  <c r="L163" i="1"/>
  <c r="U163" i="1" s="1"/>
  <c r="V163" i="1" s="1"/>
  <c r="W163" i="1" s="1"/>
  <c r="L155" i="1"/>
  <c r="U155" i="1" s="1"/>
  <c r="V155" i="1" s="1"/>
  <c r="W155" i="1" s="1"/>
  <c r="L139" i="1"/>
  <c r="U139" i="1" s="1"/>
  <c r="V139" i="1" s="1"/>
  <c r="W139" i="1" s="1"/>
  <c r="X139" i="1" s="1"/>
  <c r="L131" i="1"/>
  <c r="U131" i="1" s="1"/>
  <c r="V131" i="1" s="1"/>
  <c r="W131" i="1" s="1"/>
  <c r="L123" i="1"/>
  <c r="U123" i="1" s="1"/>
  <c r="V123" i="1" s="1"/>
  <c r="W123" i="1" s="1"/>
  <c r="L107" i="1"/>
  <c r="U107" i="1" s="1"/>
  <c r="V107" i="1" s="1"/>
  <c r="W107" i="1" s="1"/>
  <c r="L99" i="1"/>
  <c r="U99" i="1" s="1"/>
  <c r="V99" i="1" s="1"/>
  <c r="W99" i="1" s="1"/>
  <c r="X99" i="1" s="1"/>
  <c r="L83" i="1"/>
  <c r="U83" i="1" s="1"/>
  <c r="V83" i="1" s="1"/>
  <c r="W83" i="1" s="1"/>
  <c r="L67" i="1"/>
  <c r="U67" i="1" s="1"/>
  <c r="V67" i="1" s="1"/>
  <c r="W67" i="1" s="1"/>
  <c r="L59" i="1"/>
  <c r="U59" i="1" s="1"/>
  <c r="V59" i="1" s="1"/>
  <c r="W59" i="1" s="1"/>
  <c r="L51" i="1"/>
  <c r="U51" i="1" s="1"/>
  <c r="V51" i="1" s="1"/>
  <c r="W51" i="1" s="1"/>
  <c r="X51" i="1" s="1"/>
  <c r="L35" i="1"/>
  <c r="U35" i="1" s="1"/>
  <c r="V35" i="1" s="1"/>
  <c r="W35" i="1" s="1"/>
  <c r="L19" i="1"/>
  <c r="U19" i="1" s="1"/>
  <c r="V19" i="1" s="1"/>
  <c r="W19" i="1" s="1"/>
  <c r="L11" i="1"/>
  <c r="U11" i="1" s="1"/>
  <c r="V11" i="1" s="1"/>
  <c r="W11" i="1" s="1"/>
  <c r="X11" i="1" s="1"/>
  <c r="L3" i="1"/>
  <c r="L1106" i="1"/>
  <c r="U1106" i="1" s="1"/>
  <c r="V1106" i="1" s="1"/>
  <c r="W1106" i="1" s="1"/>
  <c r="L1098" i="1"/>
  <c r="U1098" i="1" s="1"/>
  <c r="V1098" i="1" s="1"/>
  <c r="W1098" i="1" s="1"/>
  <c r="L1090" i="1"/>
  <c r="U1090" i="1" s="1"/>
  <c r="V1090" i="1" s="1"/>
  <c r="W1090" i="1" s="1"/>
  <c r="L1082" i="1"/>
  <c r="U1082" i="1" s="1"/>
  <c r="V1082" i="1" s="1"/>
  <c r="W1082" i="1" s="1"/>
  <c r="L1074" i="1"/>
  <c r="U1074" i="1" s="1"/>
  <c r="V1074" i="1" s="1"/>
  <c r="W1074" i="1" s="1"/>
  <c r="L1066" i="1"/>
  <c r="U1066" i="1" s="1"/>
  <c r="V1066" i="1" s="1"/>
  <c r="W1066" i="1" s="1"/>
  <c r="L1050" i="1"/>
  <c r="U1050" i="1" s="1"/>
  <c r="V1050" i="1" s="1"/>
  <c r="W1050" i="1" s="1"/>
  <c r="L1042" i="1"/>
  <c r="U1042" i="1" s="1"/>
  <c r="V1042" i="1" s="1"/>
  <c r="W1042" i="1" s="1"/>
  <c r="L1018" i="1"/>
  <c r="U1018" i="1" s="1"/>
  <c r="V1018" i="1" s="1"/>
  <c r="W1018" i="1" s="1"/>
  <c r="X1018" i="1" s="1"/>
  <c r="L1010" i="1"/>
  <c r="U1010" i="1" s="1"/>
  <c r="V1010" i="1" s="1"/>
  <c r="W1010" i="1" s="1"/>
  <c r="L1002" i="1"/>
  <c r="U1002" i="1" s="1"/>
  <c r="V1002" i="1" s="1"/>
  <c r="W1002" i="1" s="1"/>
  <c r="L986" i="1"/>
  <c r="U986" i="1" s="1"/>
  <c r="V986" i="1" s="1"/>
  <c r="W986" i="1" s="1"/>
  <c r="L978" i="1"/>
  <c r="U978" i="1" s="1"/>
  <c r="V978" i="1" s="1"/>
  <c r="W978" i="1" s="1"/>
  <c r="L970" i="1"/>
  <c r="U970" i="1" s="1"/>
  <c r="V970" i="1" s="1"/>
  <c r="W970" i="1" s="1"/>
  <c r="L962" i="1"/>
  <c r="U962" i="1" s="1"/>
  <c r="V962" i="1" s="1"/>
  <c r="W962" i="1" s="1"/>
  <c r="L954" i="1"/>
  <c r="U954" i="1" s="1"/>
  <c r="V954" i="1" s="1"/>
  <c r="W954" i="1" s="1"/>
  <c r="L946" i="1"/>
  <c r="U946" i="1" s="1"/>
  <c r="V946" i="1" s="1"/>
  <c r="W946" i="1" s="1"/>
  <c r="L938" i="1"/>
  <c r="U938" i="1" s="1"/>
  <c r="V938" i="1" s="1"/>
  <c r="W938" i="1" s="1"/>
  <c r="L930" i="1"/>
  <c r="U930" i="1" s="1"/>
  <c r="V930" i="1" s="1"/>
  <c r="W930" i="1" s="1"/>
  <c r="X930" i="1" s="1"/>
  <c r="L922" i="1"/>
  <c r="U922" i="1" s="1"/>
  <c r="V922" i="1" s="1"/>
  <c r="W922" i="1" s="1"/>
  <c r="L914" i="1"/>
  <c r="U914" i="1" s="1"/>
  <c r="V914" i="1" s="1"/>
  <c r="W914" i="1" s="1"/>
  <c r="L906" i="1"/>
  <c r="U906" i="1" s="1"/>
  <c r="V906" i="1" s="1"/>
  <c r="W906" i="1" s="1"/>
  <c r="L890" i="1"/>
  <c r="U890" i="1" s="1"/>
  <c r="V890" i="1" s="1"/>
  <c r="W890" i="1" s="1"/>
  <c r="L882" i="1"/>
  <c r="U882" i="1" s="1"/>
  <c r="V882" i="1" s="1"/>
  <c r="W882" i="1" s="1"/>
  <c r="X882" i="1" s="1"/>
  <c r="L874" i="1"/>
  <c r="U874" i="1" s="1"/>
  <c r="V874" i="1" s="1"/>
  <c r="W874" i="1" s="1"/>
  <c r="X874" i="1" s="1"/>
  <c r="L858" i="1"/>
  <c r="U858" i="1" s="1"/>
  <c r="V858" i="1" s="1"/>
  <c r="W858" i="1" s="1"/>
  <c r="L850" i="1"/>
  <c r="U850" i="1" s="1"/>
  <c r="V850" i="1" s="1"/>
  <c r="W850" i="1" s="1"/>
  <c r="L842" i="1"/>
  <c r="U842" i="1" s="1"/>
  <c r="V842" i="1" s="1"/>
  <c r="W842" i="1" s="1"/>
  <c r="L834" i="1"/>
  <c r="U834" i="1" s="1"/>
  <c r="V834" i="1" s="1"/>
  <c r="W834" i="1" s="1"/>
  <c r="X834" i="1" s="1"/>
  <c r="L818" i="1"/>
  <c r="U818" i="1" s="1"/>
  <c r="V818" i="1" s="1"/>
  <c r="W818" i="1" s="1"/>
  <c r="L802" i="1"/>
  <c r="U802" i="1" s="1"/>
  <c r="V802" i="1" s="1"/>
  <c r="W802" i="1" s="1"/>
  <c r="L794" i="1"/>
  <c r="U794" i="1" s="1"/>
  <c r="V794" i="1" s="1"/>
  <c r="W794" i="1" s="1"/>
  <c r="L786" i="1"/>
  <c r="U786" i="1" s="1"/>
  <c r="V786" i="1" s="1"/>
  <c r="W786" i="1" s="1"/>
  <c r="L778" i="1"/>
  <c r="U778" i="1" s="1"/>
  <c r="V778" i="1" s="1"/>
  <c r="W778" i="1" s="1"/>
  <c r="L770" i="1"/>
  <c r="U770" i="1" s="1"/>
  <c r="V770" i="1" s="1"/>
  <c r="W770" i="1" s="1"/>
  <c r="L762" i="1"/>
  <c r="U762" i="1" s="1"/>
  <c r="V762" i="1" s="1"/>
  <c r="W762" i="1" s="1"/>
  <c r="L754" i="1"/>
  <c r="U754" i="1" s="1"/>
  <c r="V754" i="1" s="1"/>
  <c r="W754" i="1" s="1"/>
  <c r="L746" i="1"/>
  <c r="U746" i="1" s="1"/>
  <c r="V746" i="1" s="1"/>
  <c r="W746" i="1" s="1"/>
  <c r="L738" i="1"/>
  <c r="U738" i="1" s="1"/>
  <c r="V738" i="1" s="1"/>
  <c r="W738" i="1" s="1"/>
  <c r="L730" i="1"/>
  <c r="U730" i="1" s="1"/>
  <c r="V730" i="1" s="1"/>
  <c r="W730" i="1" s="1"/>
  <c r="L714" i="1"/>
  <c r="U714" i="1" s="1"/>
  <c r="V714" i="1" s="1"/>
  <c r="W714" i="1" s="1"/>
  <c r="L706" i="1"/>
  <c r="U706" i="1" s="1"/>
  <c r="V706" i="1" s="1"/>
  <c r="W706" i="1" s="1"/>
  <c r="L698" i="1"/>
  <c r="U698" i="1" s="1"/>
  <c r="V698" i="1" s="1"/>
  <c r="W698" i="1" s="1"/>
  <c r="L690" i="1"/>
  <c r="U690" i="1" s="1"/>
  <c r="V690" i="1" s="1"/>
  <c r="W690" i="1" s="1"/>
  <c r="L674" i="1"/>
  <c r="U674" i="1" s="1"/>
  <c r="V674" i="1" s="1"/>
  <c r="W674" i="1" s="1"/>
  <c r="L666" i="1"/>
  <c r="U666" i="1" s="1"/>
  <c r="V666" i="1" s="1"/>
  <c r="W666" i="1" s="1"/>
  <c r="L658" i="1"/>
  <c r="U658" i="1" s="1"/>
  <c r="V658" i="1" s="1"/>
  <c r="W658" i="1" s="1"/>
  <c r="X658" i="1" s="1"/>
  <c r="L650" i="1"/>
  <c r="U650" i="1" s="1"/>
  <c r="V650" i="1" s="1"/>
  <c r="W650" i="1" s="1"/>
  <c r="L642" i="1"/>
  <c r="U642" i="1" s="1"/>
  <c r="V642" i="1" s="1"/>
  <c r="W642" i="1" s="1"/>
  <c r="L634" i="1"/>
  <c r="U634" i="1" s="1"/>
  <c r="V634" i="1" s="1"/>
  <c r="W634" i="1" s="1"/>
  <c r="L626" i="1"/>
  <c r="U626" i="1" s="1"/>
  <c r="V626" i="1" s="1"/>
  <c r="W626" i="1" s="1"/>
  <c r="X626" i="1" s="1"/>
  <c r="L618" i="1"/>
  <c r="U618" i="1" s="1"/>
  <c r="V618" i="1" s="1"/>
  <c r="W618" i="1" s="1"/>
  <c r="L610" i="1"/>
  <c r="U610" i="1" s="1"/>
  <c r="V610" i="1" s="1"/>
  <c r="W610" i="1" s="1"/>
  <c r="L602" i="1"/>
  <c r="U602" i="1" s="1"/>
  <c r="V602" i="1" s="1"/>
  <c r="W602" i="1" s="1"/>
  <c r="L594" i="1"/>
  <c r="U594" i="1" s="1"/>
  <c r="V594" i="1" s="1"/>
  <c r="W594" i="1" s="1"/>
  <c r="L586" i="1"/>
  <c r="U586" i="1" s="1"/>
  <c r="V586" i="1" s="1"/>
  <c r="W586" i="1" s="1"/>
  <c r="L578" i="1"/>
  <c r="U578" i="1" s="1"/>
  <c r="V578" i="1" s="1"/>
  <c r="W578" i="1" s="1"/>
  <c r="L570" i="1"/>
  <c r="U570" i="1" s="1"/>
  <c r="V570" i="1" s="1"/>
  <c r="W570" i="1" s="1"/>
  <c r="L562" i="1"/>
  <c r="U562" i="1" s="1"/>
  <c r="V562" i="1" s="1"/>
  <c r="W562" i="1" s="1"/>
  <c r="X562" i="1" s="1"/>
  <c r="L554" i="1"/>
  <c r="U554" i="1" s="1"/>
  <c r="V554" i="1" s="1"/>
  <c r="W554" i="1" s="1"/>
  <c r="L546" i="1"/>
  <c r="U546" i="1" s="1"/>
  <c r="V546" i="1" s="1"/>
  <c r="W546" i="1" s="1"/>
  <c r="L538" i="1"/>
  <c r="U538" i="1" s="1"/>
  <c r="V538" i="1" s="1"/>
  <c r="W538" i="1" s="1"/>
  <c r="L530" i="1"/>
  <c r="U530" i="1" s="1"/>
  <c r="V530" i="1" s="1"/>
  <c r="W530" i="1" s="1"/>
  <c r="L522" i="1"/>
  <c r="U522" i="1" s="1"/>
  <c r="V522" i="1" s="1"/>
  <c r="W522" i="1" s="1"/>
  <c r="L506" i="1"/>
  <c r="U506" i="1" s="1"/>
  <c r="V506" i="1" s="1"/>
  <c r="W506" i="1" s="1"/>
  <c r="L498" i="1"/>
  <c r="U498" i="1" s="1"/>
  <c r="V498" i="1" s="1"/>
  <c r="W498" i="1" s="1"/>
  <c r="L490" i="1"/>
  <c r="U490" i="1" s="1"/>
  <c r="V490" i="1" s="1"/>
  <c r="W490" i="1" s="1"/>
  <c r="L474" i="1"/>
  <c r="U474" i="1" s="1"/>
  <c r="V474" i="1" s="1"/>
  <c r="W474" i="1" s="1"/>
  <c r="L466" i="1"/>
  <c r="U466" i="1" s="1"/>
  <c r="V466" i="1" s="1"/>
  <c r="W466" i="1" s="1"/>
  <c r="L458" i="1"/>
  <c r="U458" i="1" s="1"/>
  <c r="V458" i="1" s="1"/>
  <c r="W458" i="1" s="1"/>
  <c r="L450" i="1"/>
  <c r="U450" i="1" s="1"/>
  <c r="V450" i="1" s="1"/>
  <c r="W450" i="1" s="1"/>
  <c r="L442" i="1"/>
  <c r="U442" i="1" s="1"/>
  <c r="V442" i="1" s="1"/>
  <c r="W442" i="1" s="1"/>
  <c r="L434" i="1"/>
  <c r="U434" i="1" s="1"/>
  <c r="V434" i="1" s="1"/>
  <c r="W434" i="1" s="1"/>
  <c r="L418" i="1"/>
  <c r="U418" i="1" s="1"/>
  <c r="V418" i="1" s="1"/>
  <c r="W418" i="1" s="1"/>
  <c r="L402" i="1"/>
  <c r="U402" i="1" s="1"/>
  <c r="V402" i="1" s="1"/>
  <c r="W402" i="1" s="1"/>
  <c r="L386" i="1"/>
  <c r="U386" i="1" s="1"/>
  <c r="V386" i="1" s="1"/>
  <c r="W386" i="1" s="1"/>
  <c r="L378" i="1"/>
  <c r="U378" i="1" s="1"/>
  <c r="V378" i="1" s="1"/>
  <c r="W378" i="1" s="1"/>
  <c r="L370" i="1"/>
  <c r="U370" i="1" s="1"/>
  <c r="V370" i="1" s="1"/>
  <c r="W370" i="1" s="1"/>
  <c r="L354" i="1"/>
  <c r="U354" i="1" s="1"/>
  <c r="V354" i="1" s="1"/>
  <c r="W354" i="1" s="1"/>
  <c r="L346" i="1"/>
  <c r="U346" i="1" s="1"/>
  <c r="V346" i="1" s="1"/>
  <c r="W346" i="1" s="1"/>
  <c r="X346" i="1" s="1"/>
  <c r="L338" i="1"/>
  <c r="U338" i="1" s="1"/>
  <c r="V338" i="1" s="1"/>
  <c r="W338" i="1" s="1"/>
  <c r="L330" i="1"/>
  <c r="U330" i="1" s="1"/>
  <c r="V330" i="1" s="1"/>
  <c r="W330" i="1" s="1"/>
  <c r="L322" i="1"/>
  <c r="U322" i="1" s="1"/>
  <c r="V322" i="1" s="1"/>
  <c r="W322" i="1" s="1"/>
  <c r="L306" i="1"/>
  <c r="U306" i="1" s="1"/>
  <c r="V306" i="1" s="1"/>
  <c r="W306" i="1" s="1"/>
  <c r="L298" i="1"/>
  <c r="U298" i="1" s="1"/>
  <c r="V298" i="1" s="1"/>
  <c r="W298" i="1" s="1"/>
  <c r="L290" i="1"/>
  <c r="U290" i="1" s="1"/>
  <c r="V290" i="1" s="1"/>
  <c r="W290" i="1" s="1"/>
  <c r="X290" i="1" s="1"/>
  <c r="L274" i="1"/>
  <c r="U274" i="1" s="1"/>
  <c r="V274" i="1" s="1"/>
  <c r="W274" i="1" s="1"/>
  <c r="L266" i="1"/>
  <c r="U266" i="1" s="1"/>
  <c r="V266" i="1" s="1"/>
  <c r="W266" i="1" s="1"/>
  <c r="L250" i="1"/>
  <c r="U250" i="1" s="1"/>
  <c r="V250" i="1" s="1"/>
  <c r="W250" i="1" s="1"/>
  <c r="L242" i="1"/>
  <c r="U242" i="1" s="1"/>
  <c r="V242" i="1" s="1"/>
  <c r="W242" i="1" s="1"/>
  <c r="L234" i="1"/>
  <c r="U234" i="1" s="1"/>
  <c r="V234" i="1" s="1"/>
  <c r="W234" i="1" s="1"/>
  <c r="L218" i="1"/>
  <c r="U218" i="1" s="1"/>
  <c r="V218" i="1" s="1"/>
  <c r="W218" i="1" s="1"/>
  <c r="L202" i="1"/>
  <c r="U202" i="1" s="1"/>
  <c r="V202" i="1" s="1"/>
  <c r="W202" i="1" s="1"/>
  <c r="L186" i="1"/>
  <c r="U186" i="1" s="1"/>
  <c r="V186" i="1" s="1"/>
  <c r="W186" i="1" s="1"/>
  <c r="L178" i="1"/>
  <c r="U178" i="1" s="1"/>
  <c r="V178" i="1" s="1"/>
  <c r="W178" i="1" s="1"/>
  <c r="L170" i="1"/>
  <c r="U170" i="1" s="1"/>
  <c r="V170" i="1" s="1"/>
  <c r="W170" i="1" s="1"/>
  <c r="X170" i="1" s="1"/>
  <c r="L162" i="1"/>
  <c r="U162" i="1" s="1"/>
  <c r="V162" i="1" s="1"/>
  <c r="W162" i="1" s="1"/>
  <c r="L154" i="1"/>
  <c r="U154" i="1" s="1"/>
  <c r="V154" i="1" s="1"/>
  <c r="W154" i="1" s="1"/>
  <c r="L146" i="1"/>
  <c r="U146" i="1" s="1"/>
  <c r="V146" i="1" s="1"/>
  <c r="W146" i="1" s="1"/>
  <c r="L138" i="1"/>
  <c r="U138" i="1" s="1"/>
  <c r="V138" i="1" s="1"/>
  <c r="W138" i="1" s="1"/>
  <c r="X138" i="1" s="1"/>
  <c r="L130" i="1"/>
  <c r="U130" i="1" s="1"/>
  <c r="V130" i="1" s="1"/>
  <c r="W130" i="1" s="1"/>
  <c r="L122" i="1"/>
  <c r="U122" i="1" s="1"/>
  <c r="V122" i="1" s="1"/>
  <c r="W122" i="1" s="1"/>
  <c r="X122" i="1" s="1"/>
  <c r="L114" i="1"/>
  <c r="U114" i="1" s="1"/>
  <c r="V114" i="1" s="1"/>
  <c r="W114" i="1" s="1"/>
  <c r="L106" i="1"/>
  <c r="U106" i="1" s="1"/>
  <c r="V106" i="1" s="1"/>
  <c r="W106" i="1" s="1"/>
  <c r="L98" i="1"/>
  <c r="U98" i="1" s="1"/>
  <c r="V98" i="1" s="1"/>
  <c r="W98" i="1" s="1"/>
  <c r="X98" i="1" s="1"/>
  <c r="L90" i="1"/>
  <c r="U90" i="1" s="1"/>
  <c r="V90" i="1" s="1"/>
  <c r="W90" i="1" s="1"/>
  <c r="X90" i="1" s="1"/>
  <c r="L82" i="1"/>
  <c r="U82" i="1" s="1"/>
  <c r="V82" i="1" s="1"/>
  <c r="W82" i="1" s="1"/>
  <c r="L74" i="1"/>
  <c r="U74" i="1" s="1"/>
  <c r="V74" i="1" s="1"/>
  <c r="W74" i="1" s="1"/>
  <c r="L66" i="1"/>
  <c r="U66" i="1" s="1"/>
  <c r="V66" i="1" s="1"/>
  <c r="W66" i="1" s="1"/>
  <c r="L50" i="1"/>
  <c r="U50" i="1" s="1"/>
  <c r="V50" i="1" s="1"/>
  <c r="W50" i="1" s="1"/>
  <c r="X50" i="1" s="1"/>
  <c r="L42" i="1"/>
  <c r="U42" i="1" s="1"/>
  <c r="V42" i="1" s="1"/>
  <c r="W42" i="1" s="1"/>
  <c r="L34" i="1"/>
  <c r="U34" i="1" s="1"/>
  <c r="V34" i="1" s="1"/>
  <c r="W34" i="1" s="1"/>
  <c r="L26" i="1"/>
  <c r="U26" i="1" s="1"/>
  <c r="V26" i="1" s="1"/>
  <c r="W26" i="1" s="1"/>
  <c r="L18" i="1"/>
  <c r="U18" i="1" s="1"/>
  <c r="V18" i="1" s="1"/>
  <c r="W18" i="1" s="1"/>
  <c r="L80" i="1"/>
  <c r="U80" i="1" s="1"/>
  <c r="V80" i="1" s="1"/>
  <c r="W80" i="1" s="1"/>
  <c r="L72" i="1"/>
  <c r="U72" i="1" s="1"/>
  <c r="V72" i="1" s="1"/>
  <c r="W72" i="1" s="1"/>
  <c r="X72" i="1" s="1"/>
  <c r="L56" i="1"/>
  <c r="U56" i="1" s="1"/>
  <c r="V56" i="1" s="1"/>
  <c r="W56" i="1" s="1"/>
  <c r="L40" i="1"/>
  <c r="U40" i="1" s="1"/>
  <c r="V40" i="1" s="1"/>
  <c r="W40" i="1" s="1"/>
  <c r="L32" i="1"/>
  <c r="U32" i="1" s="1"/>
  <c r="V32" i="1" s="1"/>
  <c r="W32" i="1" s="1"/>
  <c r="L16" i="1"/>
  <c r="U16" i="1" s="1"/>
  <c r="V16" i="1" s="1"/>
  <c r="W16" i="1" s="1"/>
  <c r="X16" i="1" s="1"/>
  <c r="L676" i="1"/>
  <c r="U676" i="1" s="1"/>
  <c r="V676" i="1" s="1"/>
  <c r="W676" i="1" s="1"/>
  <c r="L668" i="1"/>
  <c r="U668" i="1" s="1"/>
  <c r="V668" i="1" s="1"/>
  <c r="W668" i="1" s="1"/>
  <c r="X668" i="1" s="1"/>
  <c r="L660" i="1"/>
  <c r="U660" i="1" s="1"/>
  <c r="V660" i="1" s="1"/>
  <c r="W660" i="1" s="1"/>
  <c r="L652" i="1"/>
  <c r="U652" i="1" s="1"/>
  <c r="V652" i="1" s="1"/>
  <c r="W652" i="1" s="1"/>
  <c r="L644" i="1"/>
  <c r="U644" i="1" s="1"/>
  <c r="V644" i="1" s="1"/>
  <c r="W644" i="1" s="1"/>
  <c r="L636" i="1"/>
  <c r="U636" i="1" s="1"/>
  <c r="V636" i="1" s="1"/>
  <c r="W636" i="1" s="1"/>
  <c r="L628" i="1"/>
  <c r="U628" i="1" s="1"/>
  <c r="V628" i="1" s="1"/>
  <c r="W628" i="1" s="1"/>
  <c r="L620" i="1"/>
  <c r="U620" i="1" s="1"/>
  <c r="V620" i="1" s="1"/>
  <c r="W620" i="1" s="1"/>
  <c r="L612" i="1"/>
  <c r="U612" i="1" s="1"/>
  <c r="V612" i="1" s="1"/>
  <c r="W612" i="1" s="1"/>
  <c r="L604" i="1"/>
  <c r="U604" i="1" s="1"/>
  <c r="V604" i="1" s="1"/>
  <c r="W604" i="1" s="1"/>
  <c r="L596" i="1"/>
  <c r="U596" i="1" s="1"/>
  <c r="V596" i="1" s="1"/>
  <c r="W596" i="1" s="1"/>
  <c r="L588" i="1"/>
  <c r="U588" i="1" s="1"/>
  <c r="V588" i="1" s="1"/>
  <c r="W588" i="1" s="1"/>
  <c r="X588" i="1" s="1"/>
  <c r="L580" i="1"/>
  <c r="U580" i="1" s="1"/>
  <c r="V580" i="1" s="1"/>
  <c r="W580" i="1" s="1"/>
  <c r="L572" i="1"/>
  <c r="U572" i="1" s="1"/>
  <c r="V572" i="1" s="1"/>
  <c r="W572" i="1" s="1"/>
  <c r="L564" i="1"/>
  <c r="U564" i="1" s="1"/>
  <c r="V564" i="1" s="1"/>
  <c r="W564" i="1" s="1"/>
  <c r="X564" i="1" s="1"/>
  <c r="L556" i="1"/>
  <c r="U556" i="1" s="1"/>
  <c r="V556" i="1" s="1"/>
  <c r="W556" i="1" s="1"/>
  <c r="L548" i="1"/>
  <c r="U548" i="1" s="1"/>
  <c r="V548" i="1" s="1"/>
  <c r="W548" i="1" s="1"/>
  <c r="L540" i="1"/>
  <c r="U540" i="1" s="1"/>
  <c r="V540" i="1" s="1"/>
  <c r="W540" i="1" s="1"/>
  <c r="L532" i="1"/>
  <c r="U532" i="1" s="1"/>
  <c r="V532" i="1" s="1"/>
  <c r="W532" i="1" s="1"/>
  <c r="L524" i="1"/>
  <c r="U524" i="1" s="1"/>
  <c r="V524" i="1" s="1"/>
  <c r="W524" i="1" s="1"/>
  <c r="L516" i="1"/>
  <c r="U516" i="1" s="1"/>
  <c r="V516" i="1" s="1"/>
  <c r="W516" i="1" s="1"/>
  <c r="L508" i="1"/>
  <c r="U508" i="1" s="1"/>
  <c r="V508" i="1" s="1"/>
  <c r="W508" i="1" s="1"/>
  <c r="L500" i="1"/>
  <c r="U500" i="1" s="1"/>
  <c r="V500" i="1" s="1"/>
  <c r="W500" i="1" s="1"/>
  <c r="L492" i="1"/>
  <c r="U492" i="1" s="1"/>
  <c r="V492" i="1" s="1"/>
  <c r="W492" i="1" s="1"/>
  <c r="L484" i="1"/>
  <c r="U484" i="1" s="1"/>
  <c r="V484" i="1" s="1"/>
  <c r="W484" i="1" s="1"/>
  <c r="L476" i="1"/>
  <c r="U476" i="1" s="1"/>
  <c r="V476" i="1" s="1"/>
  <c r="W476" i="1" s="1"/>
  <c r="L468" i="1"/>
  <c r="U468" i="1" s="1"/>
  <c r="V468" i="1" s="1"/>
  <c r="W468" i="1" s="1"/>
  <c r="L460" i="1"/>
  <c r="U460" i="1" s="1"/>
  <c r="V460" i="1" s="1"/>
  <c r="W460" i="1" s="1"/>
  <c r="L452" i="1"/>
  <c r="L444" i="1"/>
  <c r="U444" i="1" s="1"/>
  <c r="V444" i="1" s="1"/>
  <c r="W444" i="1" s="1"/>
  <c r="L436" i="1"/>
  <c r="U436" i="1" s="1"/>
  <c r="V436" i="1" s="1"/>
  <c r="W436" i="1" s="1"/>
  <c r="L428" i="1"/>
  <c r="U428" i="1" s="1"/>
  <c r="V428" i="1" s="1"/>
  <c r="W428" i="1" s="1"/>
  <c r="L420" i="1"/>
  <c r="U420" i="1" s="1"/>
  <c r="V420" i="1" s="1"/>
  <c r="W420" i="1" s="1"/>
  <c r="L412" i="1"/>
  <c r="U412" i="1" s="1"/>
  <c r="V412" i="1" s="1"/>
  <c r="W412" i="1" s="1"/>
  <c r="X412" i="1" s="1"/>
  <c r="L404" i="1"/>
  <c r="U404" i="1" s="1"/>
  <c r="V404" i="1" s="1"/>
  <c r="W404" i="1" s="1"/>
  <c r="L396" i="1"/>
  <c r="U396" i="1" s="1"/>
  <c r="V396" i="1" s="1"/>
  <c r="W396" i="1" s="1"/>
  <c r="L388" i="1"/>
  <c r="U388" i="1" s="1"/>
  <c r="V388" i="1" s="1"/>
  <c r="W388" i="1" s="1"/>
  <c r="L380" i="1"/>
  <c r="U380" i="1" s="1"/>
  <c r="V380" i="1" s="1"/>
  <c r="W380" i="1" s="1"/>
  <c r="L372" i="1"/>
  <c r="U372" i="1" s="1"/>
  <c r="V372" i="1" s="1"/>
  <c r="W372" i="1" s="1"/>
  <c r="L364" i="1"/>
  <c r="U364" i="1" s="1"/>
  <c r="V364" i="1" s="1"/>
  <c r="W364" i="1" s="1"/>
  <c r="L356" i="1"/>
  <c r="U356" i="1" s="1"/>
  <c r="V356" i="1" s="1"/>
  <c r="W356" i="1" s="1"/>
  <c r="L348" i="1"/>
  <c r="U348" i="1" s="1"/>
  <c r="V348" i="1" s="1"/>
  <c r="W348" i="1" s="1"/>
  <c r="X348" i="1" s="1"/>
  <c r="L340" i="1"/>
  <c r="U340" i="1" s="1"/>
  <c r="V340" i="1" s="1"/>
  <c r="W340" i="1" s="1"/>
  <c r="L332" i="1"/>
  <c r="U332" i="1" s="1"/>
  <c r="V332" i="1" s="1"/>
  <c r="W332" i="1" s="1"/>
  <c r="L324" i="1"/>
  <c r="U324" i="1" s="1"/>
  <c r="V324" i="1" s="1"/>
  <c r="W324" i="1" s="1"/>
  <c r="X324" i="1" s="1"/>
  <c r="L316" i="1"/>
  <c r="U316" i="1" s="1"/>
  <c r="V316" i="1" s="1"/>
  <c r="W316" i="1" s="1"/>
  <c r="X316" i="1" s="1"/>
  <c r="L308" i="1"/>
  <c r="U308" i="1" s="1"/>
  <c r="V308" i="1" s="1"/>
  <c r="W308" i="1" s="1"/>
  <c r="L300" i="1"/>
  <c r="U300" i="1" s="1"/>
  <c r="V300" i="1" s="1"/>
  <c r="W300" i="1" s="1"/>
  <c r="L292" i="1"/>
  <c r="U292" i="1" s="1"/>
  <c r="V292" i="1" s="1"/>
  <c r="W292" i="1" s="1"/>
  <c r="X292" i="1" s="1"/>
  <c r="L284" i="1"/>
  <c r="U284" i="1" s="1"/>
  <c r="V284" i="1" s="1"/>
  <c r="W284" i="1" s="1"/>
  <c r="L276" i="1"/>
  <c r="U276" i="1" s="1"/>
  <c r="V276" i="1" s="1"/>
  <c r="W276" i="1" s="1"/>
  <c r="L268" i="1"/>
  <c r="U268" i="1" s="1"/>
  <c r="V268" i="1" s="1"/>
  <c r="W268" i="1" s="1"/>
  <c r="L260" i="1"/>
  <c r="U260" i="1" s="1"/>
  <c r="V260" i="1" s="1"/>
  <c r="W260" i="1" s="1"/>
  <c r="L252" i="1"/>
  <c r="U252" i="1" s="1"/>
  <c r="V252" i="1" s="1"/>
  <c r="W252" i="1" s="1"/>
  <c r="L244" i="1"/>
  <c r="U244" i="1" s="1"/>
  <c r="V244" i="1" s="1"/>
  <c r="W244" i="1" s="1"/>
  <c r="L236" i="1"/>
  <c r="U236" i="1" s="1"/>
  <c r="V236" i="1" s="1"/>
  <c r="W236" i="1" s="1"/>
  <c r="L228" i="1"/>
  <c r="U228" i="1" s="1"/>
  <c r="V228" i="1" s="1"/>
  <c r="W228" i="1" s="1"/>
  <c r="L220" i="1"/>
  <c r="U220" i="1" s="1"/>
  <c r="V220" i="1" s="1"/>
  <c r="W220" i="1" s="1"/>
  <c r="L212" i="1"/>
  <c r="U212" i="1" s="1"/>
  <c r="V212" i="1" s="1"/>
  <c r="W212" i="1" s="1"/>
  <c r="L204" i="1"/>
  <c r="U204" i="1" s="1"/>
  <c r="V204" i="1" s="1"/>
  <c r="W204" i="1" s="1"/>
  <c r="L196" i="1"/>
  <c r="U196" i="1" s="1"/>
  <c r="V196" i="1" s="1"/>
  <c r="W196" i="1" s="1"/>
  <c r="L188" i="1"/>
  <c r="U188" i="1" s="1"/>
  <c r="V188" i="1" s="1"/>
  <c r="W188" i="1" s="1"/>
  <c r="L180" i="1"/>
  <c r="U180" i="1" s="1"/>
  <c r="V180" i="1" s="1"/>
  <c r="W180" i="1" s="1"/>
  <c r="L172" i="1"/>
  <c r="U172" i="1" s="1"/>
  <c r="V172" i="1" s="1"/>
  <c r="W172" i="1" s="1"/>
  <c r="X172" i="1" s="1"/>
  <c r="L164" i="1"/>
  <c r="U164" i="1" s="1"/>
  <c r="V164" i="1" s="1"/>
  <c r="W164" i="1" s="1"/>
  <c r="L156" i="1"/>
  <c r="U156" i="1" s="1"/>
  <c r="V156" i="1" s="1"/>
  <c r="W156" i="1" s="1"/>
  <c r="X156" i="1" s="1"/>
  <c r="L148" i="1"/>
  <c r="U148" i="1" s="1"/>
  <c r="V148" i="1" s="1"/>
  <c r="W148" i="1" s="1"/>
  <c r="X148" i="1" s="1"/>
  <c r="L140" i="1"/>
  <c r="U140" i="1" s="1"/>
  <c r="V140" i="1" s="1"/>
  <c r="W140" i="1" s="1"/>
  <c r="L132" i="1"/>
  <c r="U132" i="1" s="1"/>
  <c r="V132" i="1" s="1"/>
  <c r="W132" i="1" s="1"/>
  <c r="L124" i="1"/>
  <c r="U124" i="1" s="1"/>
  <c r="V124" i="1" s="1"/>
  <c r="W124" i="1" s="1"/>
  <c r="X124" i="1" s="1"/>
  <c r="L116" i="1"/>
  <c r="U116" i="1" s="1"/>
  <c r="V116" i="1" s="1"/>
  <c r="W116" i="1" s="1"/>
  <c r="L108" i="1"/>
  <c r="U108" i="1" s="1"/>
  <c r="V108" i="1" s="1"/>
  <c r="W108" i="1" s="1"/>
  <c r="L100" i="1"/>
  <c r="U100" i="1" s="1"/>
  <c r="V100" i="1" s="1"/>
  <c r="W100" i="1" s="1"/>
  <c r="L92" i="1"/>
  <c r="U92" i="1" s="1"/>
  <c r="V92" i="1" s="1"/>
  <c r="W92" i="1" s="1"/>
  <c r="L84" i="1"/>
  <c r="U84" i="1" s="1"/>
  <c r="V84" i="1" s="1"/>
  <c r="W84" i="1" s="1"/>
  <c r="L76" i="1"/>
  <c r="U76" i="1" s="1"/>
  <c r="V76" i="1" s="1"/>
  <c r="W76" i="1" s="1"/>
  <c r="L68" i="1"/>
  <c r="U68" i="1" s="1"/>
  <c r="V68" i="1" s="1"/>
  <c r="W68" i="1" s="1"/>
  <c r="L60" i="1"/>
  <c r="U60" i="1" s="1"/>
  <c r="V60" i="1" s="1"/>
  <c r="W60" i="1" s="1"/>
  <c r="L52" i="1"/>
  <c r="U52" i="1" s="1"/>
  <c r="V52" i="1" s="1"/>
  <c r="W52" i="1" s="1"/>
  <c r="X52" i="1" s="1"/>
  <c r="L44" i="1"/>
  <c r="U44" i="1" s="1"/>
  <c r="V44" i="1" s="1"/>
  <c r="W44" i="1" s="1"/>
  <c r="L36" i="1"/>
  <c r="U36" i="1" s="1"/>
  <c r="V36" i="1" s="1"/>
  <c r="W36" i="1" s="1"/>
  <c r="L28" i="1"/>
  <c r="U28" i="1" s="1"/>
  <c r="V28" i="1" s="1"/>
  <c r="W28" i="1" s="1"/>
  <c r="L20" i="1"/>
  <c r="U20" i="1" s="1"/>
  <c r="V20" i="1" s="1"/>
  <c r="W20" i="1" s="1"/>
  <c r="L12" i="1"/>
  <c r="U12" i="1" s="1"/>
  <c r="V12" i="1" s="1"/>
  <c r="W12" i="1" s="1"/>
  <c r="X12" i="1" s="1"/>
  <c r="L4" i="1"/>
  <c r="U4" i="1" s="1"/>
  <c r="V4" i="1" s="1"/>
  <c r="W4" i="1" s="1"/>
  <c r="U5" i="1" l="1"/>
  <c r="V5" i="1" s="1"/>
  <c r="W5" i="1" s="1"/>
  <c r="X5" i="1" s="1"/>
  <c r="U3" i="1"/>
  <c r="V3" i="1" s="1"/>
  <c r="W3" i="1" s="1"/>
  <c r="X3" i="1" s="1"/>
</calcChain>
</file>

<file path=xl/sharedStrings.xml><?xml version="1.0" encoding="utf-8"?>
<sst xmlns="http://schemas.openxmlformats.org/spreadsheetml/2006/main" count="15746" uniqueCount="1929">
  <si>
    <t>No.</t>
  </si>
  <si>
    <t>ID Item</t>
  </si>
  <si>
    <t>Description</t>
  </si>
  <si>
    <t>PCS/PACK</t>
  </si>
  <si>
    <t>Min qty</t>
  </si>
  <si>
    <t>Qty request</t>
  </si>
  <si>
    <t>Unit price</t>
  </si>
  <si>
    <t>PART NO</t>
  </si>
  <si>
    <t>PART NAME</t>
  </si>
  <si>
    <t>USD NETT</t>
  </si>
  <si>
    <t>CATEGORY</t>
  </si>
  <si>
    <t>CAR</t>
  </si>
  <si>
    <t>04111-BZ109</t>
  </si>
  <si>
    <t>GASKET KIT ENGINE OH</t>
  </si>
  <si>
    <t>CAMPAIGN SEPTEMBER</t>
  </si>
  <si>
    <t>AVANZA</t>
  </si>
  <si>
    <t>04152-YZZA4</t>
  </si>
  <si>
    <t>MVP ELEMENT KIT, OIL</t>
  </si>
  <si>
    <t>LAND CRUISER</t>
  </si>
  <si>
    <t>04313-0K070</t>
  </si>
  <si>
    <t>CYLINDER KIT, CLUTCH RELEASE</t>
  </si>
  <si>
    <t>HILUX</t>
  </si>
  <si>
    <t>04371-0K110</t>
  </si>
  <si>
    <t>SPIDER KIT, UNIVERSA</t>
  </si>
  <si>
    <t>04371-22010</t>
  </si>
  <si>
    <t>SPIDER KIT</t>
  </si>
  <si>
    <t>KIJANG</t>
  </si>
  <si>
    <t>04371-37120</t>
  </si>
  <si>
    <t>SPIDER KIT,</t>
  </si>
  <si>
    <t>04465-0K360</t>
  </si>
  <si>
    <t>PAD KIT, DISC BRAKE</t>
  </si>
  <si>
    <t>04465-0K420</t>
  </si>
  <si>
    <t>04465-0K590</t>
  </si>
  <si>
    <t>PAD KIT, DISC BRAKE L/FITTING PARTS FR</t>
  </si>
  <si>
    <t>FORTUNER</t>
  </si>
  <si>
    <t>04465-28520</t>
  </si>
  <si>
    <t>ALPHARD</t>
  </si>
  <si>
    <t>04465-YZZQ7</t>
  </si>
  <si>
    <t>BRAKE PAD</t>
  </si>
  <si>
    <t>04465-YZZQ8-82</t>
  </si>
  <si>
    <t>PAD KIT,DISC BRAKE F</t>
  </si>
  <si>
    <t>04465-YZZR1</t>
  </si>
  <si>
    <t>MVP BRAKE PAD</t>
  </si>
  <si>
    <t>04465-YZZR5-82</t>
  </si>
  <si>
    <t>04465-YZZR6</t>
  </si>
  <si>
    <t>YARIS</t>
  </si>
  <si>
    <t>04465-YZZR7</t>
  </si>
  <si>
    <t>CAMRY</t>
  </si>
  <si>
    <t>04465-YZZR8</t>
  </si>
  <si>
    <t>PAD KIT DISCBRAKE FR</t>
  </si>
  <si>
    <t>04465-YZZS2</t>
  </si>
  <si>
    <t>PAD KIT, DISC BRK FR</t>
  </si>
  <si>
    <t>RUSH</t>
  </si>
  <si>
    <t>04465-YZZS3</t>
  </si>
  <si>
    <t>AGYA</t>
  </si>
  <si>
    <t>04465-YZZS4</t>
  </si>
  <si>
    <t>04465-YZZS5</t>
  </si>
  <si>
    <t>PAD KIT DISCBRAKE,FR</t>
  </si>
  <si>
    <t>04465-YZZS8</t>
  </si>
  <si>
    <t>04465-YZZZ1</t>
  </si>
  <si>
    <t>04466-0K010</t>
  </si>
  <si>
    <t>PAD KIT, DISC BRAKE L/FITTING ,RR</t>
  </si>
  <si>
    <t>04466-YZZAH</t>
  </si>
  <si>
    <t>04474-37173</t>
  </si>
  <si>
    <t>CYLINDER KIT, RR</t>
  </si>
  <si>
    <t>DYNA</t>
  </si>
  <si>
    <t>04495-YZZD1</t>
  </si>
  <si>
    <t>SHOE KIT, RR</t>
  </si>
  <si>
    <t>04495-YZZD2</t>
  </si>
  <si>
    <t>SHOE KIT, BRAKE, RR</t>
  </si>
  <si>
    <t>04495-YZZD3</t>
  </si>
  <si>
    <t>04495-YZZQ1</t>
  </si>
  <si>
    <t>BRAKE SHOE, RR</t>
  </si>
  <si>
    <t>04495-YZZZ1</t>
  </si>
  <si>
    <t>BRAKE SHOE</t>
  </si>
  <si>
    <t>04495-YZZZ2</t>
  </si>
  <si>
    <t>04906-37212</t>
  </si>
  <si>
    <t>CUP KIT, WHEEL</t>
  </si>
  <si>
    <t>08889-80100</t>
  </si>
  <si>
    <t>SUPER LONG LIFE C 1L</t>
  </si>
  <si>
    <t>08889-80290</t>
  </si>
  <si>
    <t>LONG LIFE COOLANT 1L</t>
  </si>
  <si>
    <t>11463-E0140</t>
  </si>
  <si>
    <t>LINER CYLINDER</t>
  </si>
  <si>
    <t>12361-0W020</t>
  </si>
  <si>
    <t>INSULATOR ENGINE MTG</t>
  </si>
  <si>
    <t>12361-BZ030</t>
  </si>
  <si>
    <t>INSULATOR ENG FR RH</t>
  </si>
  <si>
    <t>12361-BZ132</t>
  </si>
  <si>
    <t>INSULATOR E/G MTG RH</t>
  </si>
  <si>
    <t>12361-BZ152</t>
  </si>
  <si>
    <t>12362-BZ131</t>
  </si>
  <si>
    <t>INSULATOR E/G MTG LH</t>
  </si>
  <si>
    <t>12362-BZ141</t>
  </si>
  <si>
    <t>12371-BZ111</t>
  </si>
  <si>
    <t>INSULATOR E/G MTG RR</t>
  </si>
  <si>
    <t>12371-BZ121</t>
  </si>
  <si>
    <t>13011-0C010</t>
  </si>
  <si>
    <t>RING SET, PISTON</t>
  </si>
  <si>
    <t>INNOVA</t>
  </si>
  <si>
    <t>13011-0L020</t>
  </si>
  <si>
    <t>HIACE</t>
  </si>
  <si>
    <t>13011-0L030</t>
  </si>
  <si>
    <t>13011-0L070</t>
  </si>
  <si>
    <t>13011-13110</t>
  </si>
  <si>
    <t>13011-75240</t>
  </si>
  <si>
    <t>13011-BZ010</t>
  </si>
  <si>
    <t>13011-BZ110</t>
  </si>
  <si>
    <t>13101-BZ100</t>
  </si>
  <si>
    <t>PISTON S/A, W/PIN</t>
  </si>
  <si>
    <t>13103-BZ020</t>
  </si>
  <si>
    <t>PISTON S/A,W/PIN</t>
  </si>
  <si>
    <t>13103-BZ030</t>
  </si>
  <si>
    <t>13201-BZ010</t>
  </si>
  <si>
    <t>ROD S/A,CONNECTING</t>
  </si>
  <si>
    <t>13201-BZ060</t>
  </si>
  <si>
    <t>13211-78190</t>
  </si>
  <si>
    <t>PISTON</t>
  </si>
  <si>
    <t>13470-BZ031</t>
  </si>
  <si>
    <t>PULLEY A/S CRANKSHFT</t>
  </si>
  <si>
    <t>13568-39016</t>
  </si>
  <si>
    <t>BELT, TIMING</t>
  </si>
  <si>
    <t>LEXUS</t>
  </si>
  <si>
    <t>13568-YZZ01</t>
  </si>
  <si>
    <t>BELT SET,TIMING</t>
  </si>
  <si>
    <t>13711-BZ061</t>
  </si>
  <si>
    <t>VALVE, INTAKE</t>
  </si>
  <si>
    <t>13715-BZ060</t>
  </si>
  <si>
    <t>VALVE, EXHAUST</t>
  </si>
  <si>
    <t>13751-54010</t>
  </si>
  <si>
    <t>LIFTER, VALVE</t>
  </si>
  <si>
    <t>16031-0Y030</t>
  </si>
  <si>
    <t>INLET S/A, WATER</t>
  </si>
  <si>
    <t>CALYA</t>
  </si>
  <si>
    <t>16360-BZ080</t>
  </si>
  <si>
    <t>FAN ASSY, W/MOTOR</t>
  </si>
  <si>
    <t>16360-BZ210</t>
  </si>
  <si>
    <t>16400-0L150</t>
  </si>
  <si>
    <t>RADIATOR ASSY</t>
  </si>
  <si>
    <t>16400-0L441</t>
  </si>
  <si>
    <t>16400-BZ440</t>
  </si>
  <si>
    <t>16400-BZ450</t>
  </si>
  <si>
    <t>16400-BZ670</t>
  </si>
  <si>
    <t>16400-BZA20</t>
  </si>
  <si>
    <t>17080-0L120</t>
  </si>
  <si>
    <t>CLEANER AS AIR W/AIR</t>
  </si>
  <si>
    <t>17080-0L210</t>
  </si>
  <si>
    <t>17700-0C220</t>
  </si>
  <si>
    <t>CLEANER AS AIR ELMNT</t>
  </si>
  <si>
    <t>17700-0L320</t>
  </si>
  <si>
    <t>17700-0M120</t>
  </si>
  <si>
    <t>17700-BZ190</t>
  </si>
  <si>
    <t>17801-0L050</t>
  </si>
  <si>
    <t>ELEMENT SA AIRFILTER</t>
  </si>
  <si>
    <t>17801-31120</t>
  </si>
  <si>
    <t>ELEMENT SUB-ASSY,</t>
  </si>
  <si>
    <t>17801-51010-82</t>
  </si>
  <si>
    <t>17801-BZ150</t>
  </si>
  <si>
    <t>17801-YZZA1</t>
  </si>
  <si>
    <t>17801-YZZT1</t>
  </si>
  <si>
    <t>ELEMENT SA AIR FLTER</t>
  </si>
  <si>
    <t>17801-YZZT2</t>
  </si>
  <si>
    <t>AIR CLEANER, FILTER</t>
  </si>
  <si>
    <t>17801-YZZT3</t>
  </si>
  <si>
    <t>17801-YZZT4</t>
  </si>
  <si>
    <t>17801-YZZZ1</t>
  </si>
  <si>
    <t>AIR FILTER</t>
  </si>
  <si>
    <t>23300-BZ010</t>
  </si>
  <si>
    <t>FILTER ASSY, FUEL</t>
  </si>
  <si>
    <t>23390-51070</t>
  </si>
  <si>
    <t>ELEMENT ASSY, FUEL</t>
  </si>
  <si>
    <t>27415-0L030</t>
  </si>
  <si>
    <t>PULLEY, ALTERNATOR W</t>
  </si>
  <si>
    <t>27415-30020</t>
  </si>
  <si>
    <t>PULLEY, ALTERNATOR</t>
  </si>
  <si>
    <t>28100-BZ020</t>
  </si>
  <si>
    <t>STARTER ASSY</t>
  </si>
  <si>
    <t>28142-70020</t>
  </si>
  <si>
    <t>BRUSH, STARTER</t>
  </si>
  <si>
    <t>COROLLA</t>
  </si>
  <si>
    <t>28800-YZZH1</t>
  </si>
  <si>
    <t>BATTERY MF 34B19R</t>
  </si>
  <si>
    <t>28800-YZZH2</t>
  </si>
  <si>
    <t>BATTERY MF 34B19L</t>
  </si>
  <si>
    <t>28800-YZZH3</t>
  </si>
  <si>
    <t>BATTERY MF 34B19LS</t>
  </si>
  <si>
    <t>28800-YZZH4</t>
  </si>
  <si>
    <t>BATTERY MF 36B20L</t>
  </si>
  <si>
    <t>28800-YZZH5</t>
  </si>
  <si>
    <t>BATTERY MF 55D23L</t>
  </si>
  <si>
    <t>28800-YZZH6</t>
  </si>
  <si>
    <t>BATTERY MF 65D26R</t>
  </si>
  <si>
    <t>28800-YZZH7</t>
  </si>
  <si>
    <t>BATTERY MF 80D26R</t>
  </si>
  <si>
    <t>28800-YZZH8</t>
  </si>
  <si>
    <t>BATTERY MF 80D26L</t>
  </si>
  <si>
    <t>28800-YZZH9</t>
  </si>
  <si>
    <t>BATTERY MF 105D31L</t>
  </si>
  <si>
    <t>28800-YZZWQ</t>
  </si>
  <si>
    <t>BATTERY LN2</t>
  </si>
  <si>
    <t>28800-YZZWR</t>
  </si>
  <si>
    <t>BATTERY LN3</t>
  </si>
  <si>
    <t>28800-YZZWS</t>
  </si>
  <si>
    <t>BATTERY 34B19L</t>
  </si>
  <si>
    <t>28800-YZZXK</t>
  </si>
  <si>
    <t>BATTERY S-95</t>
  </si>
  <si>
    <t>31210-0B050</t>
  </si>
  <si>
    <t>COVER ASSY, CLUTCH</t>
  </si>
  <si>
    <t>31210-0D230</t>
  </si>
  <si>
    <t>31210-0K190</t>
  </si>
  <si>
    <t>31210-0K260</t>
  </si>
  <si>
    <t>31210-12100</t>
  </si>
  <si>
    <t>CORONA</t>
  </si>
  <si>
    <t>31210-26172</t>
  </si>
  <si>
    <t>31210-36320</t>
  </si>
  <si>
    <t>31210-60162</t>
  </si>
  <si>
    <t>31230-35091-82</t>
  </si>
  <si>
    <t>BEARING A/S, CLUTCH</t>
  </si>
  <si>
    <t>31230-52052</t>
  </si>
  <si>
    <t>BEARING ASSY, CLUTCH</t>
  </si>
  <si>
    <t>ETIOS</t>
  </si>
  <si>
    <t>31230-60190</t>
  </si>
  <si>
    <t>31230-71011-82</t>
  </si>
  <si>
    <t>31230-71030-82</t>
  </si>
  <si>
    <t>31250-0A011</t>
  </si>
  <si>
    <t>DISC ASSY, CLUTCH</t>
  </si>
  <si>
    <t>SOLUNA</t>
  </si>
  <si>
    <t>31250-0B021</t>
  </si>
  <si>
    <t>31250-0K291</t>
  </si>
  <si>
    <t>31250-0K301</t>
  </si>
  <si>
    <t>31250-YZZ09</t>
  </si>
  <si>
    <t>DISC ASSY,CLUTCH</t>
  </si>
  <si>
    <t>31250-YZZ10</t>
  </si>
  <si>
    <t>DISC, CLUTCH ASSY</t>
  </si>
  <si>
    <t>31250-YZZ11</t>
  </si>
  <si>
    <t>31340-BZ020</t>
  </si>
  <si>
    <t>CABLE A/S,CLUTCH</t>
  </si>
  <si>
    <t>33820-0W160</t>
  </si>
  <si>
    <t>CABLE A/S,TRANSMISSI</t>
  </si>
  <si>
    <t>33820-BZ010</t>
  </si>
  <si>
    <t>CABLE A/S,TRAN.CTRL</t>
  </si>
  <si>
    <t>35168-B1050</t>
  </si>
  <si>
    <t>GASKET TRANSAXLE OIL</t>
  </si>
  <si>
    <t>42311-F1030</t>
  </si>
  <si>
    <t>SHAFT RR AXLE</t>
  </si>
  <si>
    <t>43330-09110</t>
  </si>
  <si>
    <t>JOINT ASSY LWR BALL</t>
  </si>
  <si>
    <t>43512-0K020</t>
  </si>
  <si>
    <t>DISC, FR</t>
  </si>
  <si>
    <t>43512-0K060</t>
  </si>
  <si>
    <t>43512-0K300</t>
  </si>
  <si>
    <t>43512-BZ170</t>
  </si>
  <si>
    <t>43512-BZ180</t>
  </si>
  <si>
    <t>DISC,FR</t>
  </si>
  <si>
    <t>43560-BZ050</t>
  </si>
  <si>
    <t>BEARING ASSY FR AXLE</t>
  </si>
  <si>
    <t>45130-BZ710-C0</t>
  </si>
  <si>
    <t>PAD A/S STEERING WHL</t>
  </si>
  <si>
    <t>45503-0K040</t>
  </si>
  <si>
    <t>END SA STEERING RACK</t>
  </si>
  <si>
    <t>45503-bz220</t>
  </si>
  <si>
    <t>47570-B0010</t>
  </si>
  <si>
    <t>CYLINDER ASSY, WHEEL</t>
  </si>
  <si>
    <t>47731-BZ010</t>
  </si>
  <si>
    <t>PISTON,DISC BRAKE</t>
  </si>
  <si>
    <t>48500-09020</t>
  </si>
  <si>
    <t>ABSORBER A/S FR R/L</t>
  </si>
  <si>
    <t>48510-09J90</t>
  </si>
  <si>
    <t>ABSORBER ASSY, SHOCK</t>
  </si>
  <si>
    <t>48510-09X22</t>
  </si>
  <si>
    <t>ABSORBER SET, SHOCK,</t>
  </si>
  <si>
    <t>48510-0D853</t>
  </si>
  <si>
    <t>48510-8Z197</t>
  </si>
  <si>
    <t>48510-8Z244</t>
  </si>
  <si>
    <t>ABSORBER SET, FR RH</t>
  </si>
  <si>
    <t>48510-BZ740</t>
  </si>
  <si>
    <t>ABSORBER ASSY,FR RH</t>
  </si>
  <si>
    <t>48510-BZ860</t>
  </si>
  <si>
    <t>ABSORBER AS SHO FR R</t>
  </si>
  <si>
    <t>48510-BZA70</t>
  </si>
  <si>
    <t>ABSORBER ASSY, FR RH</t>
  </si>
  <si>
    <t>48520-09Q22</t>
  </si>
  <si>
    <t>48520-8Z072</t>
  </si>
  <si>
    <t>48520-BZ860</t>
  </si>
  <si>
    <t>ABSORBER AS SHO FR L</t>
  </si>
  <si>
    <t>48530-bz090</t>
  </si>
  <si>
    <t>ABSORBER ASSY, RR</t>
  </si>
  <si>
    <t>48530-BZ160</t>
  </si>
  <si>
    <t>48530-YZZA1</t>
  </si>
  <si>
    <t>ABSORBER ASSY, REAR</t>
  </si>
  <si>
    <t>48530-YZZA2</t>
  </si>
  <si>
    <t>48531-09070</t>
  </si>
  <si>
    <t>ABSORBER A/S RR R/L</t>
  </si>
  <si>
    <t>48531-8Z006</t>
  </si>
  <si>
    <t>48531-BZ493</t>
  </si>
  <si>
    <t>48531-YZZ01</t>
  </si>
  <si>
    <t>ABSORBER , SHOCK REAR</t>
  </si>
  <si>
    <t>48531-YZZ02</t>
  </si>
  <si>
    <t>48531-YZZ04</t>
  </si>
  <si>
    <t>48609-0K020</t>
  </si>
  <si>
    <t>SUPPORT S/A FR SUSP</t>
  </si>
  <si>
    <t>48820-0K030</t>
  </si>
  <si>
    <t>LINK ASSY, FR STABIL</t>
  </si>
  <si>
    <t>52105-BZ070</t>
  </si>
  <si>
    <t>BUMPER SA,RR</t>
  </si>
  <si>
    <t>52119-0K951</t>
  </si>
  <si>
    <t>COVER, FR BUMPER</t>
  </si>
  <si>
    <t>52119-0K997</t>
  </si>
  <si>
    <t>COVER,FR BUMPER L/C</t>
  </si>
  <si>
    <t>52119-0M939</t>
  </si>
  <si>
    <t>52119-0m954</t>
  </si>
  <si>
    <t>COVER, FR BUMPER L/C</t>
  </si>
  <si>
    <t>52119-0M965</t>
  </si>
  <si>
    <t>52119-0U922</t>
  </si>
  <si>
    <t>52119-BZ330</t>
  </si>
  <si>
    <t>52119-BZA70</t>
  </si>
  <si>
    <t>52119-BZB00</t>
  </si>
  <si>
    <t>52119-BZL10</t>
  </si>
  <si>
    <t>52119-BZM40</t>
  </si>
  <si>
    <t>52159-0K939</t>
  </si>
  <si>
    <t>COVER, RR BUMPER L/C</t>
  </si>
  <si>
    <t>52159-0M911</t>
  </si>
  <si>
    <t>52159-BZJ70</t>
  </si>
  <si>
    <t>COVER, RR BUMPER</t>
  </si>
  <si>
    <t>53100-0KB90</t>
  </si>
  <si>
    <t>GRILLE ASSY RADIATOR</t>
  </si>
  <si>
    <t>53112-BZ260</t>
  </si>
  <si>
    <t>GRILLE, RADIATOR LWR</t>
  </si>
  <si>
    <t>53201-BZ070</t>
  </si>
  <si>
    <t>SUPPORT S/A,RADIATOR</t>
  </si>
  <si>
    <t>53201-BZ160</t>
  </si>
  <si>
    <t>53201-BZ210</t>
  </si>
  <si>
    <t>SUPPORT S/A,RAD</t>
  </si>
  <si>
    <t>53301-BZ220</t>
  </si>
  <si>
    <t>HOOD SUB-ASSY</t>
  </si>
  <si>
    <t>53812-KK010</t>
  </si>
  <si>
    <t>PANEL, FR FENDER, LH</t>
  </si>
  <si>
    <t>53875-BZ011</t>
  </si>
  <si>
    <t>LINER, FR FENDER, RH</t>
  </si>
  <si>
    <t>53875-BZ190</t>
  </si>
  <si>
    <t>LINER,FR FENDER,RH</t>
  </si>
  <si>
    <t>53875-BZ270</t>
  </si>
  <si>
    <t>53876-BZ011</t>
  </si>
  <si>
    <t>LINER, FR FENDER, LH</t>
  </si>
  <si>
    <t>53876-BZ190</t>
  </si>
  <si>
    <t>LINER,FR FENDER,LH</t>
  </si>
  <si>
    <t>53876-BZ270</t>
  </si>
  <si>
    <t>55440-0K030-A0</t>
  </si>
  <si>
    <t>BOX AS INST PNL</t>
  </si>
  <si>
    <t>56101-0D470</t>
  </si>
  <si>
    <t>GLASS S/A WINDSHIELD</t>
  </si>
  <si>
    <t>56101-0K190</t>
  </si>
  <si>
    <t>56101-0K200</t>
  </si>
  <si>
    <t>56101-0K460</t>
  </si>
  <si>
    <t>56111-0b011</t>
  </si>
  <si>
    <t>56111-0W700</t>
  </si>
  <si>
    <t>56111-BZ200</t>
  </si>
  <si>
    <t>56111-BZ330</t>
  </si>
  <si>
    <t>GLASS, WINDSHIELD</t>
  </si>
  <si>
    <t>57113-BZ020</t>
  </si>
  <si>
    <t>MEMBER,FR OUTER,RH</t>
  </si>
  <si>
    <t>63111-0K020</t>
  </si>
  <si>
    <t>PANEL ROOF</t>
  </si>
  <si>
    <t>63111-KK010</t>
  </si>
  <si>
    <t>PANEL, ROOF</t>
  </si>
  <si>
    <t>63111-KK020</t>
  </si>
  <si>
    <t>67001-BZ520</t>
  </si>
  <si>
    <t>PANEL S/A FR DOOR RH</t>
  </si>
  <si>
    <t>67005-BZA50</t>
  </si>
  <si>
    <t>PANEL S/A, BACK DOOR</t>
  </si>
  <si>
    <t>67005-BZD50</t>
  </si>
  <si>
    <t>68105-0K040</t>
  </si>
  <si>
    <t>GLASS S/A, BACK DOOR</t>
  </si>
  <si>
    <t>68105-BZ211</t>
  </si>
  <si>
    <t>68131-BZ520</t>
  </si>
  <si>
    <t>GLASS, BACK DOOR</t>
  </si>
  <si>
    <t>68160-BZ011</t>
  </si>
  <si>
    <t>WEATHERSTRIP AS FR R</t>
  </si>
  <si>
    <t>69801-BZ010</t>
  </si>
  <si>
    <t>REGULATOR S/A FR DR</t>
  </si>
  <si>
    <t>81110-0K460</t>
  </si>
  <si>
    <t>HEADLAMP ASSY, RH</t>
  </si>
  <si>
    <t>81110-60P70</t>
  </si>
  <si>
    <t>S,BEAM 12V,60W50W</t>
  </si>
  <si>
    <t>81130-0K180</t>
  </si>
  <si>
    <t>UNIT ASSY, HEADLAMP,</t>
  </si>
  <si>
    <t>81130-BZ260</t>
  </si>
  <si>
    <t>UNIT A/S HEADLAMP RH</t>
  </si>
  <si>
    <t>81130-BZ400</t>
  </si>
  <si>
    <t>81170-0K180</t>
  </si>
  <si>
    <t>81170-0K270</t>
  </si>
  <si>
    <t>81170-BZ260</t>
  </si>
  <si>
    <t>UNIT A/S HEADLAMP LH</t>
  </si>
  <si>
    <t>81170-BZ400</t>
  </si>
  <si>
    <t>81510-0K010</t>
  </si>
  <si>
    <t>LAMP A/S, FR TURN RH</t>
  </si>
  <si>
    <t>81520-0K010</t>
  </si>
  <si>
    <t>LAMP A/S, FR TURN LH</t>
  </si>
  <si>
    <t>81550-0K190</t>
  </si>
  <si>
    <t>LAMP ASSY, RR COMBIN</t>
  </si>
  <si>
    <t>81550-BZ350</t>
  </si>
  <si>
    <t>LAMP A/S RR COMBI RH</t>
  </si>
  <si>
    <t>81560-0K200</t>
  </si>
  <si>
    <t>81560-BZ340</t>
  </si>
  <si>
    <t>LAMP A/S RR COMBI LH</t>
  </si>
  <si>
    <t>82641-BZ020</t>
  </si>
  <si>
    <t>RELAY, INTEGRATION</t>
  </si>
  <si>
    <t>83710-0W071</t>
  </si>
  <si>
    <t>CABLE AS SPEEDOMETER</t>
  </si>
  <si>
    <t>84140-BZ011</t>
  </si>
  <si>
    <t>SWITCH A/S,HEADLAMP</t>
  </si>
  <si>
    <t>84340-B2060</t>
  </si>
  <si>
    <t>SWITCH A/S STOP LAMP</t>
  </si>
  <si>
    <t>85212-52250</t>
  </si>
  <si>
    <t>BLADE, FR WIPER, RH</t>
  </si>
  <si>
    <t>85214-B1070</t>
  </si>
  <si>
    <t>RUBBER, WIPER BLADE</t>
  </si>
  <si>
    <t>85214-B2290</t>
  </si>
  <si>
    <t>85220-YZZD3</t>
  </si>
  <si>
    <t>MVP WIPER BLADE</t>
  </si>
  <si>
    <t>CARINA</t>
  </si>
  <si>
    <t>85222-42130</t>
  </si>
  <si>
    <t>BLADE, FR WIPER, LH</t>
  </si>
  <si>
    <t>85242-BZ050</t>
  </si>
  <si>
    <t>BLADE, RR WIPER</t>
  </si>
  <si>
    <t>87139-06080-82</t>
  </si>
  <si>
    <t>ELEMENT, AIR REFINER</t>
  </si>
  <si>
    <t>87139-0D160</t>
  </si>
  <si>
    <t>87139-YZZ45</t>
  </si>
  <si>
    <t>CABIN AIR FILTER</t>
  </si>
  <si>
    <t>87139-YZZ49</t>
  </si>
  <si>
    <t>C-HR</t>
  </si>
  <si>
    <t>87910-BZE60</t>
  </si>
  <si>
    <t>MIRROR A/S OUT RR RH</t>
  </si>
  <si>
    <t>87915-BZ500</t>
  </si>
  <si>
    <t>COVER, OUT MIRROR RH</t>
  </si>
  <si>
    <t>87945-BZ550</t>
  </si>
  <si>
    <t>COVER, OUT MIRROR LH</t>
  </si>
  <si>
    <t>89465-BZ070</t>
  </si>
  <si>
    <t>SENSOR,OXYGEN</t>
  </si>
  <si>
    <t>89752-BZ200</t>
  </si>
  <si>
    <t>CASE, TRANSMITTER</t>
  </si>
  <si>
    <t>90033-11039</t>
  </si>
  <si>
    <t>SEAL, TYPE T OIL</t>
  </si>
  <si>
    <t>90038-12006</t>
  </si>
  <si>
    <t>SEAL, VALVE STEM OIL</t>
  </si>
  <si>
    <t>90043-85149</t>
  </si>
  <si>
    <t>BUSH</t>
  </si>
  <si>
    <t>9004A-91019</t>
  </si>
  <si>
    <t>BELT,V-RIBBED</t>
  </si>
  <si>
    <t>90082-93003</t>
  </si>
  <si>
    <t>BELT V (COOLING SYS)</t>
  </si>
  <si>
    <t>90116-10191</t>
  </si>
  <si>
    <t>BOLT,STUD</t>
  </si>
  <si>
    <t>90366-T0008</t>
  </si>
  <si>
    <t>BEARING TAPE ROLER</t>
  </si>
  <si>
    <t>90915-YZZZ1</t>
  </si>
  <si>
    <t>OIL FILTER</t>
  </si>
  <si>
    <t>90915-YZZZ2</t>
  </si>
  <si>
    <t>90916-03089</t>
  </si>
  <si>
    <t>THERMOSTAT</t>
  </si>
  <si>
    <t>90916-T2028</t>
  </si>
  <si>
    <t>BELT, V-RIBBED</t>
  </si>
  <si>
    <t>99332-51030</t>
  </si>
  <si>
    <t>BELT V, AC</t>
  </si>
  <si>
    <t>DBL12-07002</t>
  </si>
  <si>
    <t>DISC CLUTCH</t>
  </si>
  <si>
    <t>EFJ10-06100</t>
  </si>
  <si>
    <t>END TIE ROD</t>
  </si>
  <si>
    <t>EFJ10-06110</t>
  </si>
  <si>
    <t>KKL21-33001</t>
  </si>
  <si>
    <t>ANTI BACTERIAL CAF</t>
  </si>
  <si>
    <t>KKL21-33002</t>
  </si>
  <si>
    <t>KKL21-33003</t>
  </si>
  <si>
    <t>PZ035-0K092</t>
  </si>
  <si>
    <t>BEZEL FOG LAMP FR LH</t>
  </si>
  <si>
    <t>PZ044-0K503</t>
  </si>
  <si>
    <t>MUDGUARD, SET 4</t>
  </si>
  <si>
    <t>S1304-E0281</t>
  </si>
  <si>
    <t>RING SUB SET, PISTON</t>
  </si>
  <si>
    <t>STOCK QUANTITY</t>
  </si>
  <si>
    <t>01783-03760</t>
  </si>
  <si>
    <t>AIR DUCT</t>
  </si>
  <si>
    <t>READY STOCK</t>
  </si>
  <si>
    <t>04465-YZZQ5-82</t>
  </si>
  <si>
    <t>04465-YZZQ6-82</t>
  </si>
  <si>
    <t>04478-BZ060</t>
  </si>
  <si>
    <t>CYLIN KIT,FRBRK    G</t>
  </si>
  <si>
    <t>04495-BZ111</t>
  </si>
  <si>
    <t>SHOE KIT RR DRUM BRK</t>
  </si>
  <si>
    <t>08808-80060</t>
  </si>
  <si>
    <t>WIPER FLUID</t>
  </si>
  <si>
    <t>08823-80011</t>
  </si>
  <si>
    <t>BRAKE FLUID</t>
  </si>
  <si>
    <t>Others</t>
  </si>
  <si>
    <t>08889-80090</t>
  </si>
  <si>
    <t>SPR LONG LIFE CLN 4L</t>
  </si>
  <si>
    <t>08889-80280</t>
  </si>
  <si>
    <t>LONG LIFE COOLANT 4L</t>
  </si>
  <si>
    <t>11115-06010</t>
  </si>
  <si>
    <t>GASKET CYLINDER HEAD</t>
  </si>
  <si>
    <t>11115-0C030</t>
  </si>
  <si>
    <t>11115-0C040</t>
  </si>
  <si>
    <t>11115-0Y030</t>
  </si>
  <si>
    <t>11115-13041</t>
  </si>
  <si>
    <t>11213-BZ011</t>
  </si>
  <si>
    <t>GASKET, CYL HEAD CVR</t>
  </si>
  <si>
    <t>11328-BZ010</t>
  </si>
  <si>
    <t>GASKET,TIMING CHAIN</t>
  </si>
  <si>
    <t>11701-BZ091-03</t>
  </si>
  <si>
    <t>BEARING SET, C/SHAFT</t>
  </si>
  <si>
    <t>12305-0C050</t>
  </si>
  <si>
    <t>INSULATOR SUB-ASSY,</t>
  </si>
  <si>
    <t>12305-0Y060</t>
  </si>
  <si>
    <t>INSULATOR S/A E/G RH</t>
  </si>
  <si>
    <t>SIENTA</t>
  </si>
  <si>
    <t>12361-BZ200</t>
  </si>
  <si>
    <t>INSULATOR E/G MTG FR</t>
  </si>
  <si>
    <t>12362-BZ020</t>
  </si>
  <si>
    <t>INSULATOR ENG FR LH</t>
  </si>
  <si>
    <t>12371-BZ061</t>
  </si>
  <si>
    <t>INSULATOR ENG MOU RR</t>
  </si>
  <si>
    <t>13011-0C030</t>
  </si>
  <si>
    <t>13013-BZ020</t>
  </si>
  <si>
    <t>13050-0Y020</t>
  </si>
  <si>
    <t>GEAR ASSY, CAMSHAFT</t>
  </si>
  <si>
    <t>13101-0L051-01</t>
  </si>
  <si>
    <t>PISTON SUB-ASSY, W/P</t>
  </si>
  <si>
    <t>13101-0L051-02</t>
  </si>
  <si>
    <t>13101-0L110-02</t>
  </si>
  <si>
    <t>13101-54070-02</t>
  </si>
  <si>
    <t>PISTON SUB-ASSY</t>
  </si>
  <si>
    <t>13101-54120-02</t>
  </si>
  <si>
    <t>PISTON SUB-ASSY,</t>
  </si>
  <si>
    <t>13101-75120</t>
  </si>
  <si>
    <t>13101-77021-02</t>
  </si>
  <si>
    <t>TOYOTA 5000 / 6000</t>
  </si>
  <si>
    <t>13103-75120</t>
  </si>
  <si>
    <t>13288-BZ010</t>
  </si>
  <si>
    <t>BOLT, CONNECTING ROD</t>
  </si>
  <si>
    <t>13401-0E010</t>
  </si>
  <si>
    <t>CRANKSHAFT SUB-ASSY</t>
  </si>
  <si>
    <t>13470-BZ011</t>
  </si>
  <si>
    <t>13470-BZ070</t>
  </si>
  <si>
    <t>13550-0C020</t>
  </si>
  <si>
    <t>TENSIONER ASSY, CHAI</t>
  </si>
  <si>
    <t>13559-0C030</t>
  </si>
  <si>
    <t>SLIPPER, CHAIN TENSI</t>
  </si>
  <si>
    <t>13562-0C010</t>
  </si>
  <si>
    <t>DAMPER, CHAIN VIBRAT</t>
  </si>
  <si>
    <t>13711-0C010</t>
  </si>
  <si>
    <t>13711-0C040</t>
  </si>
  <si>
    <t>13715-0C010</t>
  </si>
  <si>
    <t>13715-0C040</t>
  </si>
  <si>
    <t>15330-0C010</t>
  </si>
  <si>
    <t>VALVE ASSY, CAM TIMI</t>
  </si>
  <si>
    <t>15601-YZZT1</t>
  </si>
  <si>
    <t>ELEMENT, OIL FILTER</t>
  </si>
  <si>
    <t>16360-BZ041</t>
  </si>
  <si>
    <t>16360-BZ330</t>
  </si>
  <si>
    <t>16363-0Y050</t>
  </si>
  <si>
    <t>MOTOR, COOLING FAN</t>
  </si>
  <si>
    <t>16400-0C341</t>
  </si>
  <si>
    <t>16400-0L370</t>
  </si>
  <si>
    <t>16400-0L440</t>
  </si>
  <si>
    <t>16400-BZ550</t>
  </si>
  <si>
    <t>16470-06010</t>
  </si>
  <si>
    <t>RESERVE TANK A/S RAD</t>
  </si>
  <si>
    <t>16571-0C080</t>
  </si>
  <si>
    <t>HOSE RADIATOR, NO. 1</t>
  </si>
  <si>
    <t>16571-BZ080</t>
  </si>
  <si>
    <t>HOSE, RADIATOR, NO.1</t>
  </si>
  <si>
    <t>16571-BZ100</t>
  </si>
  <si>
    <t>16571-BZ280</t>
  </si>
  <si>
    <t>16573-BZ010</t>
  </si>
  <si>
    <t>HOSE, RADIATOR, NO.3</t>
  </si>
  <si>
    <t>16603-0C013</t>
  </si>
  <si>
    <t>PULLEY SUB-ASSY, IDL</t>
  </si>
  <si>
    <t>16603-BZ041</t>
  </si>
  <si>
    <t>PULLEY S/A IDLER NO1</t>
  </si>
  <si>
    <t>16711-0C100</t>
  </si>
  <si>
    <t>SHROUD, FAN</t>
  </si>
  <si>
    <t>16711-BZ160</t>
  </si>
  <si>
    <t>17080-0C021</t>
  </si>
  <si>
    <t>17700-BZ210</t>
  </si>
  <si>
    <t>17750-BZ010</t>
  </si>
  <si>
    <t>INLET AS AIR CLEANER</t>
  </si>
  <si>
    <t>17801-BZ100</t>
  </si>
  <si>
    <t>17801-BZ130</t>
  </si>
  <si>
    <t>17881-BZ020</t>
  </si>
  <si>
    <t>HOSE, AIR CLEANER</t>
  </si>
  <si>
    <t>17881-BZ070</t>
  </si>
  <si>
    <t>17881-BZ150</t>
  </si>
  <si>
    <t>19070-BZ031</t>
  </si>
  <si>
    <t>COIL ASSY, W/IGNITER</t>
  </si>
  <si>
    <t>21591-BZ010</t>
  </si>
  <si>
    <t>PLATE</t>
  </si>
  <si>
    <t>22204-0C020</t>
  </si>
  <si>
    <t>METER S/A INTAKE AIR</t>
  </si>
  <si>
    <t>22204-0V020</t>
  </si>
  <si>
    <t>NOAH / NAV1</t>
  </si>
  <si>
    <t>22204-BZ010</t>
  </si>
  <si>
    <t>23100-BZ150</t>
  </si>
  <si>
    <t>PUMP ASSY, FUEL</t>
  </si>
  <si>
    <t>23209-0C010</t>
  </si>
  <si>
    <t>INJECTOR SET,FUEL</t>
  </si>
  <si>
    <t>27060-BZ280</t>
  </si>
  <si>
    <t>ALTERNATOR A/S W/REG</t>
  </si>
  <si>
    <t>27060-BZ310</t>
  </si>
  <si>
    <t>31210-0A010</t>
  </si>
  <si>
    <t>31210-0B010</t>
  </si>
  <si>
    <t>31210-0D190</t>
  </si>
  <si>
    <t>31210-0K040</t>
  </si>
  <si>
    <t>31210-0K101</t>
  </si>
  <si>
    <t>31210-0K131</t>
  </si>
  <si>
    <t>31210-0K290</t>
  </si>
  <si>
    <t>31210-0W020</t>
  </si>
  <si>
    <t>31210-22101</t>
  </si>
  <si>
    <t>CROWN</t>
  </si>
  <si>
    <t>31210-BZ021</t>
  </si>
  <si>
    <t>31210-BZ081</t>
  </si>
  <si>
    <t>31230-71030</t>
  </si>
  <si>
    <t>31230-71050</t>
  </si>
  <si>
    <t>31230-BZ040</t>
  </si>
  <si>
    <t>31230-BZ060</t>
  </si>
  <si>
    <t>31250-0B061</t>
  </si>
  <si>
    <t>31250-0D231</t>
  </si>
  <si>
    <t>31250-0D250</t>
  </si>
  <si>
    <t>31250-0K210</t>
  </si>
  <si>
    <t>31250-33061</t>
  </si>
  <si>
    <t>31250-BZ080</t>
  </si>
  <si>
    <t>31250-BZ130</t>
  </si>
  <si>
    <t>31250-YD010</t>
  </si>
  <si>
    <t>33366-26010</t>
  </si>
  <si>
    <t>KEY</t>
  </si>
  <si>
    <t>33820-0K040</t>
  </si>
  <si>
    <t>CABLE AS TRANS CON</t>
  </si>
  <si>
    <t>35103-0K030</t>
  </si>
  <si>
    <t>GAGE SUB-ASSY, TRANS</t>
  </si>
  <si>
    <t>35303-B1020</t>
  </si>
  <si>
    <t>STRAINER S/A, OIL</t>
  </si>
  <si>
    <t>37100-0K241</t>
  </si>
  <si>
    <t>SHAFT ASSY, PROPELLE</t>
  </si>
  <si>
    <t>37100-0KG71</t>
  </si>
  <si>
    <t>SHAFT ASSY, PROPELLER W/CTR BEARING</t>
  </si>
  <si>
    <t>37110-BZ161</t>
  </si>
  <si>
    <t>SHAFT A/S, PROPELLER</t>
  </si>
  <si>
    <t>37140-0K030</t>
  </si>
  <si>
    <t>37230-0K021</t>
  </si>
  <si>
    <t>BEARING A/S,CTR SUPP</t>
  </si>
  <si>
    <t>42431-0K100</t>
  </si>
  <si>
    <t>DRUM BRAKE</t>
  </si>
  <si>
    <t>42431-0K120</t>
  </si>
  <si>
    <t>DRUM, BRAKE</t>
  </si>
  <si>
    <t>42431-87Z06</t>
  </si>
  <si>
    <t>DRUM,BRAKE</t>
  </si>
  <si>
    <t>42611-0KL20</t>
  </si>
  <si>
    <t>WHEEL, DISC</t>
  </si>
  <si>
    <t>43330-09510</t>
  </si>
  <si>
    <t>JOINT ASSY, LWR BALL</t>
  </si>
  <si>
    <t>43350-09040</t>
  </si>
  <si>
    <t>JOINT A/S UPPER BALL</t>
  </si>
  <si>
    <t>43502-BZ040</t>
  </si>
  <si>
    <t>HUB S/A,FR AXLE</t>
  </si>
  <si>
    <t>45045-69065</t>
  </si>
  <si>
    <t>END SUB-ASSY,</t>
  </si>
  <si>
    <t>45046-0K070</t>
  </si>
  <si>
    <t>END SUB-ASSY, TIE ROD</t>
  </si>
  <si>
    <t>45046-BZ140</t>
  </si>
  <si>
    <t>END S/A, TIE ROD</t>
  </si>
  <si>
    <t>45220-BZ171</t>
  </si>
  <si>
    <t>SHAFT A/S STRG INTER</t>
  </si>
  <si>
    <t>45503-09331</t>
  </si>
  <si>
    <t>END S/ASSY, STRG RAC</t>
  </si>
  <si>
    <t>45503-0K070</t>
  </si>
  <si>
    <t>45503-BZ220</t>
  </si>
  <si>
    <t>45503-BZ230</t>
  </si>
  <si>
    <t>45510-0D550</t>
  </si>
  <si>
    <t>GEAR ASSY, STEERING</t>
  </si>
  <si>
    <t>45510-BZ430</t>
  </si>
  <si>
    <t>46210-BZ011-B0</t>
  </si>
  <si>
    <t>LEVER ASSY,PARKING</t>
  </si>
  <si>
    <t>46420-BZ012</t>
  </si>
  <si>
    <t>CABLE ASSY,PARKING</t>
  </si>
  <si>
    <t>46430-BZ012</t>
  </si>
  <si>
    <t>47715-BZ170</t>
  </si>
  <si>
    <t>PIN, CYLINDER SLIDE</t>
  </si>
  <si>
    <t>48331-BZ010</t>
  </si>
  <si>
    <t>BUMPER, FR SPRING</t>
  </si>
  <si>
    <t>48331-BZ060</t>
  </si>
  <si>
    <t>48510-09Y40</t>
  </si>
  <si>
    <t>ABSORBER SET FR RH</t>
  </si>
  <si>
    <t>48510-0DD80</t>
  </si>
  <si>
    <t>48510-BZ300</t>
  </si>
  <si>
    <t>ABSORBER ASSY FR RH</t>
  </si>
  <si>
    <t>48510-BZ750</t>
  </si>
  <si>
    <t>48510-BZC80</t>
  </si>
  <si>
    <t>48510-BZC90</t>
  </si>
  <si>
    <t>48510-BZD00</t>
  </si>
  <si>
    <t>48520-09R50</t>
  </si>
  <si>
    <t>ABSORBER SET FR LH</t>
  </si>
  <si>
    <t>48520-BZ280</t>
  </si>
  <si>
    <t>ABSORBER ASSY FR LH</t>
  </si>
  <si>
    <t>48520-BZ490</t>
  </si>
  <si>
    <t>ABSORBER ASSY, FR LH</t>
  </si>
  <si>
    <t>48520-BZ740</t>
  </si>
  <si>
    <t>ABSORBER ASSY,FR LH</t>
  </si>
  <si>
    <t>48520-BZ750</t>
  </si>
  <si>
    <t>48520-BZ820</t>
  </si>
  <si>
    <t>48520-BZ830</t>
  </si>
  <si>
    <t>48520-BZ840</t>
  </si>
  <si>
    <t>48530-0D570</t>
  </si>
  <si>
    <t>48530-8Z036</t>
  </si>
  <si>
    <t>48530-BZ090</t>
  </si>
  <si>
    <t>48530-BZ180</t>
  </si>
  <si>
    <t>48531-09430</t>
  </si>
  <si>
    <t>ABSORBER A/S, RR</t>
  </si>
  <si>
    <t>48531-09A50</t>
  </si>
  <si>
    <t>ABSORBER SET, REAR</t>
  </si>
  <si>
    <t>48531-BZ541</t>
  </si>
  <si>
    <t>48609-0D180</t>
  </si>
  <si>
    <t>SUPPORT S/A, FR SUSP</t>
  </si>
  <si>
    <t>48609-0K040</t>
  </si>
  <si>
    <t>SUPPORT SUB-ASSY, FR</t>
  </si>
  <si>
    <t>48609-BZ070</t>
  </si>
  <si>
    <t>SUPPORT S/A,FR</t>
  </si>
  <si>
    <t>48632-0K130</t>
  </si>
  <si>
    <t>BUSH, UPR ARM</t>
  </si>
  <si>
    <t>48710-BZ440</t>
  </si>
  <si>
    <t>ARM AS RR SUSPENSION</t>
  </si>
  <si>
    <t>48811-0K030</t>
  </si>
  <si>
    <t>BAR, STABILIZER, FR</t>
  </si>
  <si>
    <t>48815-0D220</t>
  </si>
  <si>
    <t>BUSH, STABILIZER</t>
  </si>
  <si>
    <t>48815-BZ010</t>
  </si>
  <si>
    <t>48815-BZ110</t>
  </si>
  <si>
    <t>48815-BZ240</t>
  </si>
  <si>
    <t>48820-0D020</t>
  </si>
  <si>
    <t>PRIUS</t>
  </si>
  <si>
    <t>48820-0K010</t>
  </si>
  <si>
    <t>48820-BZ080</t>
  </si>
  <si>
    <t>LINK AS FR STABILIZE</t>
  </si>
  <si>
    <t>51441-0D330</t>
  </si>
  <si>
    <t>COVER, E/G UNDER, RH</t>
  </si>
  <si>
    <t>51442-0D210</t>
  </si>
  <si>
    <t>COVER, E/G UNDER, LH</t>
  </si>
  <si>
    <t>51502-KK020</t>
  </si>
  <si>
    <t>SUPPORT S/A, SUSP LH</t>
  </si>
  <si>
    <t>52101-BZA30</t>
  </si>
  <si>
    <t>BUMPER SA,FR</t>
  </si>
  <si>
    <t>52112-BZ120</t>
  </si>
  <si>
    <t>EXTENSION FR BMPR RH</t>
  </si>
  <si>
    <t>52113-BZ100</t>
  </si>
  <si>
    <t>EXTENSION FR BMPR LH</t>
  </si>
  <si>
    <t>52115-0K210</t>
  </si>
  <si>
    <t>SUPPORT FR BUMPER RH</t>
  </si>
  <si>
    <t>52115-BZ010</t>
  </si>
  <si>
    <t>52115-BZ040</t>
  </si>
  <si>
    <t>52115-BZ150</t>
  </si>
  <si>
    <t>52116-BZ040</t>
  </si>
  <si>
    <t>SUPPORT FR BUMPER LH</t>
  </si>
  <si>
    <t>52119-0M913</t>
  </si>
  <si>
    <t>52119-0M954</t>
  </si>
  <si>
    <t>52119-BZ110</t>
  </si>
  <si>
    <t>52119-BZC00</t>
  </si>
  <si>
    <t>BUMPER SUB-ASSY, FR</t>
  </si>
  <si>
    <t>52119-BZL90</t>
  </si>
  <si>
    <t>52119-BZN60</t>
  </si>
  <si>
    <t>52119-BZR40</t>
  </si>
  <si>
    <t>52129-BZ060</t>
  </si>
  <si>
    <t>COVER FR BMPR LWR LC</t>
  </si>
  <si>
    <t>52161-0K040</t>
  </si>
  <si>
    <t>PIECE, RR BUMPER</t>
  </si>
  <si>
    <t>52536-0D190</t>
  </si>
  <si>
    <t>RETAINER FR BUMPR LH</t>
  </si>
  <si>
    <t>52575-0K100</t>
  </si>
  <si>
    <t>RETAINER RR BPR SD R</t>
  </si>
  <si>
    <t>52575-0K130</t>
  </si>
  <si>
    <t>52576-0K100</t>
  </si>
  <si>
    <t>RETAINER RR BPR SD L</t>
  </si>
  <si>
    <t>52576-0K130</t>
  </si>
  <si>
    <t>53100-0K490</t>
  </si>
  <si>
    <t>GRILLE ASSY, RADIATO</t>
  </si>
  <si>
    <t>53111-0K918</t>
  </si>
  <si>
    <t>GRILLE,RADIATOR</t>
  </si>
  <si>
    <t>53111-BZ500</t>
  </si>
  <si>
    <t>GRILLE, RADIATOR</t>
  </si>
  <si>
    <t>53111-DX030</t>
  </si>
  <si>
    <t>53112-0K090</t>
  </si>
  <si>
    <t>GRILLE RADIATOR LWR</t>
  </si>
  <si>
    <t>53112-0K170</t>
  </si>
  <si>
    <t>53112-0K220</t>
  </si>
  <si>
    <t>53123-BZ060</t>
  </si>
  <si>
    <t>MOULDING,RAD LWR</t>
  </si>
  <si>
    <t>53123-BZ150</t>
  </si>
  <si>
    <t>MOULDING, GRILLE LWR</t>
  </si>
  <si>
    <t>53202-0K070</t>
  </si>
  <si>
    <t>SUPPORT S/A RAD RH</t>
  </si>
  <si>
    <t>53301-BZ130</t>
  </si>
  <si>
    <t>HOOD S/A</t>
  </si>
  <si>
    <t>53301-BZ290</t>
  </si>
  <si>
    <t>53410-0D580</t>
  </si>
  <si>
    <t>HINGE, ASSY HOOD, RH</t>
  </si>
  <si>
    <t>53410-0K430</t>
  </si>
  <si>
    <t>53420-0D580</t>
  </si>
  <si>
    <t>HINGE, ASSY HOOD, LH</t>
  </si>
  <si>
    <t>53420-0K050</t>
  </si>
  <si>
    <t>HINGE A/S HOOD, LH</t>
  </si>
  <si>
    <t>53420-0K430</t>
  </si>
  <si>
    <t>53701-0K101</t>
  </si>
  <si>
    <t>APRON SA FRFENDER RH</t>
  </si>
  <si>
    <t>53702-0K061</t>
  </si>
  <si>
    <t>APRON S/A FR FNDR LH</t>
  </si>
  <si>
    <t>53801-0K080</t>
  </si>
  <si>
    <t>FENDER S/A, FR RH</t>
  </si>
  <si>
    <t>53802-0K080</t>
  </si>
  <si>
    <t>FENDER S/A, FR LH</t>
  </si>
  <si>
    <t>53805-0K111</t>
  </si>
  <si>
    <t>SHIELD SA FNDR FR RH</t>
  </si>
  <si>
    <t>53805-0K120</t>
  </si>
  <si>
    <t>SHIELD S/A FENDER RH</t>
  </si>
  <si>
    <t>53805-0K300</t>
  </si>
  <si>
    <t>53805-BZ070</t>
  </si>
  <si>
    <t>53806-0K111</t>
  </si>
  <si>
    <t>SHIELD SA FNDR FR LH</t>
  </si>
  <si>
    <t>53806-0K300</t>
  </si>
  <si>
    <t>53812-BZ280</t>
  </si>
  <si>
    <t>53866-0K030</t>
  </si>
  <si>
    <t>SEAL, FR FENDER, RH</t>
  </si>
  <si>
    <t>53866-0K080</t>
  </si>
  <si>
    <t>53867-0K030</t>
  </si>
  <si>
    <t>SEAL, FR FENDER, LH</t>
  </si>
  <si>
    <t>53867-0K080</t>
  </si>
  <si>
    <t>53875-0K170</t>
  </si>
  <si>
    <t>53876-0K180</t>
  </si>
  <si>
    <t>55302-KK020-C0</t>
  </si>
  <si>
    <t>PANEL S/A, INSTR UPR</t>
  </si>
  <si>
    <t>55303-KK020-C0</t>
  </si>
  <si>
    <t>PANEL S/A, INSTR LWR</t>
  </si>
  <si>
    <t>55311-BZ650-B0</t>
  </si>
  <si>
    <t>PANEL, INSTRUMENT</t>
  </si>
  <si>
    <t>55410-KK070-C3</t>
  </si>
  <si>
    <t>PANEL AS INSTR CLSTR</t>
  </si>
  <si>
    <t>56101-0K270</t>
  </si>
  <si>
    <t>56101-0K470</t>
  </si>
  <si>
    <t>56111-0W570</t>
  </si>
  <si>
    <t>56111-BZ230</t>
  </si>
  <si>
    <t>61611-BZ150</t>
  </si>
  <si>
    <t>PILLAR,QTR OUTER RH</t>
  </si>
  <si>
    <t>62331-0K070</t>
  </si>
  <si>
    <t>WEATHERSTRIP, RR DOO</t>
  </si>
  <si>
    <t>62332-0K070</t>
  </si>
  <si>
    <t>62710-BZ041</t>
  </si>
  <si>
    <t>WINDOW AS QUARTER RH</t>
  </si>
  <si>
    <t>62720-BZ041</t>
  </si>
  <si>
    <t>WINDOW AS QUARTER LH</t>
  </si>
  <si>
    <t>63491-BZ010</t>
  </si>
  <si>
    <t>COVER, ROOF FR RH</t>
  </si>
  <si>
    <t>63492-BZ010</t>
  </si>
  <si>
    <t>COVER, ROOF FR LH</t>
  </si>
  <si>
    <t>63493-BZ010</t>
  </si>
  <si>
    <t>COVER, ROOF RR RH</t>
  </si>
  <si>
    <t>63494-BZ010</t>
  </si>
  <si>
    <t>COVER, ROOF RR LH</t>
  </si>
  <si>
    <t>65637-BZ250</t>
  </si>
  <si>
    <t>LINER RR WHL HOUSE R</t>
  </si>
  <si>
    <t>67001-0K010</t>
  </si>
  <si>
    <t>67001-0K030</t>
  </si>
  <si>
    <t>67003-0K020</t>
  </si>
  <si>
    <t>PANEL S/A RR DOOR RH</t>
  </si>
  <si>
    <t>67003-0K030</t>
  </si>
  <si>
    <t>67004-0K140</t>
  </si>
  <si>
    <t>PANEL S/A RR DOOR LH</t>
  </si>
  <si>
    <t>67005-0K460</t>
  </si>
  <si>
    <t>67005-BZ540</t>
  </si>
  <si>
    <t>PANEL S/A,BACK DOOR</t>
  </si>
  <si>
    <t>67005-BZ830</t>
  </si>
  <si>
    <t>67005-BZD70</t>
  </si>
  <si>
    <t>67491-0K060-C0</t>
  </si>
  <si>
    <t>GRNS FR DRLWR BRC RH</t>
  </si>
  <si>
    <t>67640-0K090-A0</t>
  </si>
  <si>
    <t>PANEL A/S,RR DOOR LH</t>
  </si>
  <si>
    <t>67861-BZ011</t>
  </si>
  <si>
    <t>WEATHERSTRIP,FR,RH</t>
  </si>
  <si>
    <t>67871-0K012</t>
  </si>
  <si>
    <t>67871-BZ012</t>
  </si>
  <si>
    <t>WEATHERSTRIP RRDR RH</t>
  </si>
  <si>
    <t>67872-0K012</t>
  </si>
  <si>
    <t>67872-BZ012</t>
  </si>
  <si>
    <t>WEATHERSTRIP RRDR LH</t>
  </si>
  <si>
    <t>67881-BZ010</t>
  </si>
  <si>
    <t>WEATHERSTRIP,BACK DR</t>
  </si>
  <si>
    <t>68102-BZ351</t>
  </si>
  <si>
    <t>GLASS S/A FR DOOR LH</t>
  </si>
  <si>
    <t>68105-BZ250</t>
  </si>
  <si>
    <t>68123-0K340</t>
  </si>
  <si>
    <t>GLASS RR DOOR QTR RH</t>
  </si>
  <si>
    <t>68141-BZ010</t>
  </si>
  <si>
    <t>RUN,FR DR GLASS RH</t>
  </si>
  <si>
    <t>68141-BZ101</t>
  </si>
  <si>
    <t>RUN FR DOOR GLASS RH</t>
  </si>
  <si>
    <t>68142-0K060</t>
  </si>
  <si>
    <t>RUN RR DOOR GLASS RH</t>
  </si>
  <si>
    <t>68151-0K050</t>
  </si>
  <si>
    <t>RUN FR DOOR GLASS LH</t>
  </si>
  <si>
    <t>68151-BZ010</t>
  </si>
  <si>
    <t>RUN,FR DR GLASS LH</t>
  </si>
  <si>
    <t>68152-0K060</t>
  </si>
  <si>
    <t>RUN RR DOOR GLASS LH</t>
  </si>
  <si>
    <t>68160-BZ040</t>
  </si>
  <si>
    <t>WEATHERSTRIP ASSY,RH</t>
  </si>
  <si>
    <t>68180-BZ011</t>
  </si>
  <si>
    <t>WEATHERSTRIP AS RR R</t>
  </si>
  <si>
    <t>68230-BZ011</t>
  </si>
  <si>
    <t>WEATHERSTRIP RR DR L</t>
  </si>
  <si>
    <t>68294-0B010</t>
  </si>
  <si>
    <t>DAM, BACK DOOR GLASS</t>
  </si>
  <si>
    <t>68610-BZ010</t>
  </si>
  <si>
    <t>CHECK A/S,FR DR, RH</t>
  </si>
  <si>
    <t>68620-BZ010</t>
  </si>
  <si>
    <t>CHECK A/S,FR DR, LH</t>
  </si>
  <si>
    <t>68650-BZ011</t>
  </si>
  <si>
    <t>CHECK ASSY,BACK ,RH</t>
  </si>
  <si>
    <t>68710-BZ010</t>
  </si>
  <si>
    <t>HINGE ASSY, DOOR,</t>
  </si>
  <si>
    <t>69350-BZ170</t>
  </si>
  <si>
    <t>LOCK ASSY, BACK DOOR</t>
  </si>
  <si>
    <t>69801-BZ110</t>
  </si>
  <si>
    <t>REGULATOR S/A,FR,RH</t>
  </si>
  <si>
    <t>69802-BZ010</t>
  </si>
  <si>
    <t>73960-0K020</t>
  </si>
  <si>
    <t>AIRBAG A/S INSTR PNL</t>
  </si>
  <si>
    <t>73970-BZ131-B0</t>
  </si>
  <si>
    <t>AIR BAG A/S INST PNL</t>
  </si>
  <si>
    <t>75311-BZ300</t>
  </si>
  <si>
    <t>EMBLEM, RAD GRILLE</t>
  </si>
  <si>
    <t>75312-0K030</t>
  </si>
  <si>
    <t>BASE, GRILLE EMBLEM</t>
  </si>
  <si>
    <t>75533-BZ100</t>
  </si>
  <si>
    <t>MOULDING,WINDSHIELD</t>
  </si>
  <si>
    <t>75551-0K051</t>
  </si>
  <si>
    <t>MOULDING,ROOF RH</t>
  </si>
  <si>
    <t>75720-0K012</t>
  </si>
  <si>
    <t>MOULDING A/S,FR LH</t>
  </si>
  <si>
    <t>75756-0D080</t>
  </si>
  <si>
    <t>MOULDING FR DR WDO L</t>
  </si>
  <si>
    <t>76801-0K906</t>
  </si>
  <si>
    <t>GARNISH SA LUGG COMP</t>
  </si>
  <si>
    <t>77305-BZ050</t>
  </si>
  <si>
    <t>LID S/A,FUEL FILLER</t>
  </si>
  <si>
    <t>81105-0K010</t>
  </si>
  <si>
    <t>HOUSING S/A, HEADLAM</t>
  </si>
  <si>
    <t>81105-0K130</t>
  </si>
  <si>
    <t>HOUS S/A HEADLAMP RH</t>
  </si>
  <si>
    <t>81106-0K010</t>
  </si>
  <si>
    <t>81106-0K130</t>
  </si>
  <si>
    <t>HOUS S/A HEADLAMP LH</t>
  </si>
  <si>
    <t>81110-0K370</t>
  </si>
  <si>
    <t>81110-BZ340</t>
  </si>
  <si>
    <t>81110-BZ630</t>
  </si>
  <si>
    <t>81130-0K310</t>
  </si>
  <si>
    <t>UNIT A/S,HEADLAMP RH</t>
  </si>
  <si>
    <t>81130-0K370</t>
  </si>
  <si>
    <t>81130-0K520</t>
  </si>
  <si>
    <t>81130-0K530</t>
  </si>
  <si>
    <t>81130-BZ140</t>
  </si>
  <si>
    <t>UNIT ASSY,HEADLMP RH</t>
  </si>
  <si>
    <t>81130-BZ350</t>
  </si>
  <si>
    <t>81130-BZ630</t>
  </si>
  <si>
    <t>81150-0D831</t>
  </si>
  <si>
    <t>HEADLAMP ASSY, LH</t>
  </si>
  <si>
    <t>81150-0K370</t>
  </si>
  <si>
    <t>81150-BZ340</t>
  </si>
  <si>
    <t>81170-0K310</t>
  </si>
  <si>
    <t>UNIT A/S,HEADLAMP LH</t>
  </si>
  <si>
    <t>81170-0K370</t>
  </si>
  <si>
    <t>81170-0K520</t>
  </si>
  <si>
    <t>81170-0K530</t>
  </si>
  <si>
    <t>81170-BZ140</t>
  </si>
  <si>
    <t>UNIT ASSY,HEADLMP LH</t>
  </si>
  <si>
    <t>81170-BZ340</t>
  </si>
  <si>
    <t>81170-BZ350</t>
  </si>
  <si>
    <t>81210-0K130</t>
  </si>
  <si>
    <t>LAMP ASSY, FOG RH</t>
  </si>
  <si>
    <t>81210-BZ160</t>
  </si>
  <si>
    <t>LAMP ASSY,FOG,RH</t>
  </si>
  <si>
    <t>81211-BZ060</t>
  </si>
  <si>
    <t>LAMP UNIT,FOG RH</t>
  </si>
  <si>
    <t>81220-0K130</t>
  </si>
  <si>
    <t>LAMP ASSY, FOG LH</t>
  </si>
  <si>
    <t>81221-BZ060</t>
  </si>
  <si>
    <t>LAMP UNIT,FOG LH</t>
  </si>
  <si>
    <t>81482-0D290</t>
  </si>
  <si>
    <t>COVER, FOG LAMP, LH</t>
  </si>
  <si>
    <t>81550-0K120</t>
  </si>
  <si>
    <t>81550-0K210</t>
  </si>
  <si>
    <t>81550-0K240</t>
  </si>
  <si>
    <t>81550-0K261</t>
  </si>
  <si>
    <t>81551-0K240</t>
  </si>
  <si>
    <t>LENS&amp;BODY RR COMBI R</t>
  </si>
  <si>
    <t>81551-BZ060</t>
  </si>
  <si>
    <t>LENSBODY,RR COMB,RH</t>
  </si>
  <si>
    <t>81551-BZ240</t>
  </si>
  <si>
    <t>81551-BZ320</t>
  </si>
  <si>
    <t>81551-BZ390</t>
  </si>
  <si>
    <t>HOUSING UNIT ASSY,RH</t>
  </si>
  <si>
    <t>81560-0K120</t>
  </si>
  <si>
    <t>81560-0K210</t>
  </si>
  <si>
    <t>81560-0K261</t>
  </si>
  <si>
    <t>81561-0K210</t>
  </si>
  <si>
    <t>LENS&amp;BODY RR COMBI L</t>
  </si>
  <si>
    <t>81561-BZ090</t>
  </si>
  <si>
    <t>LENS &amp; BODY</t>
  </si>
  <si>
    <t>81561-BZ240</t>
  </si>
  <si>
    <t>81561-BZ320</t>
  </si>
  <si>
    <t>81561-BZ380</t>
  </si>
  <si>
    <t>HOUSING UNIT ASSY,LH</t>
  </si>
  <si>
    <t>81580-0D200</t>
  </si>
  <si>
    <t>LAMP ASSY, RR, RH</t>
  </si>
  <si>
    <t>81580-0K100</t>
  </si>
  <si>
    <t>81580-0K101</t>
  </si>
  <si>
    <t>81590-0D170</t>
  </si>
  <si>
    <t>LAMP ASSY, RR, LH</t>
  </si>
  <si>
    <t>81590-0K100</t>
  </si>
  <si>
    <t>81730-0K070</t>
  </si>
  <si>
    <t>LAMP AS TURN SIGN RH</t>
  </si>
  <si>
    <t>81740-0K030</t>
  </si>
  <si>
    <t>LAMP AS TURN SIGN LH</t>
  </si>
  <si>
    <t>81910-0K080</t>
  </si>
  <si>
    <t>REFLECTOR ASSY, RH</t>
  </si>
  <si>
    <t>81910-BZ070</t>
  </si>
  <si>
    <t>REFLECTOR ASSY,RH</t>
  </si>
  <si>
    <t>81910-BZ090</t>
  </si>
  <si>
    <t>REFLECTOR ASSY RH</t>
  </si>
  <si>
    <t>81910-BZ260</t>
  </si>
  <si>
    <t>81920-0K050</t>
  </si>
  <si>
    <t>REFLECTOR ASSY, LH</t>
  </si>
  <si>
    <t>81920-BZ090</t>
  </si>
  <si>
    <t>REFLECTOR ASSY,LH</t>
  </si>
  <si>
    <t>81920-BZ230</t>
  </si>
  <si>
    <t>82641-BZ010</t>
  </si>
  <si>
    <t>84231-BZ010</t>
  </si>
  <si>
    <t>SWITCH,COURTESY LAMP</t>
  </si>
  <si>
    <t>84308-0K020</t>
  </si>
  <si>
    <t>CABLE SET, SPIRAL W/</t>
  </si>
  <si>
    <t>84810-BZ130</t>
  </si>
  <si>
    <t>SWITCH A/S POWER WDO</t>
  </si>
  <si>
    <t>85150-0K011</t>
  </si>
  <si>
    <t>LINK A/S,FR WIPER</t>
  </si>
  <si>
    <t>85150-0K071</t>
  </si>
  <si>
    <t>LINK ASSY, FR WIPER</t>
  </si>
  <si>
    <t>85222-BZ010</t>
  </si>
  <si>
    <t>BLADE,FR WIPER, LH</t>
  </si>
  <si>
    <t>85315-0K230</t>
  </si>
  <si>
    <t>JAR, WASHER, A</t>
  </si>
  <si>
    <t>85330-BZ060</t>
  </si>
  <si>
    <t>MOTOR &amp; PUMP ASSY,FR</t>
  </si>
  <si>
    <t>86510-0K010</t>
  </si>
  <si>
    <t>HORN A/S HIGH PITCH</t>
  </si>
  <si>
    <t>86520-0K010</t>
  </si>
  <si>
    <t>HORN A/S LOW PITCH</t>
  </si>
  <si>
    <t>87050-0K470</t>
  </si>
  <si>
    <t>RAD A/S AIRCON</t>
  </si>
  <si>
    <t>87106-0K210</t>
  </si>
  <si>
    <t>SERVO S/A, DAMPER</t>
  </si>
  <si>
    <t>87910-02A30</t>
  </si>
  <si>
    <t>MIRROR ASSY, OUTER R</t>
  </si>
  <si>
    <t>87910-0KB50</t>
  </si>
  <si>
    <t>87915-0K924</t>
  </si>
  <si>
    <t>87917-BZ110</t>
  </si>
  <si>
    <t>MIRROR,OUTER RR,RH</t>
  </si>
  <si>
    <t>87917-BZ120</t>
  </si>
  <si>
    <t>87917-BZ180</t>
  </si>
  <si>
    <t>MIRROR, OUTER RR, RH</t>
  </si>
  <si>
    <t>87931-0D660</t>
  </si>
  <si>
    <t>MIRROR OUTER, RH</t>
  </si>
  <si>
    <t>87931-0K160</t>
  </si>
  <si>
    <t>MIRROR OUTER,RH</t>
  </si>
  <si>
    <t>87931-0K540</t>
  </si>
  <si>
    <t>MIRROR, OUTER, RH</t>
  </si>
  <si>
    <t>87945-0K924</t>
  </si>
  <si>
    <t>87947-BZ010</t>
  </si>
  <si>
    <t>MIRROR, OUTER RR</t>
  </si>
  <si>
    <t>87947-BZ180</t>
  </si>
  <si>
    <t>MIRROR, OUTER RR, LH</t>
  </si>
  <si>
    <t>87961-0K520</t>
  </si>
  <si>
    <t>MIRROR, OUTER, LH</t>
  </si>
  <si>
    <t>88460-BZ270</t>
  </si>
  <si>
    <t>CONDENSER ASSY</t>
  </si>
  <si>
    <t>88561-BZ280</t>
  </si>
  <si>
    <t>GRILLE, AIR INLET</t>
  </si>
  <si>
    <t>88568-BZ060</t>
  </si>
  <si>
    <t>FILTER, AIR</t>
  </si>
  <si>
    <t>88704-0K770</t>
  </si>
  <si>
    <t>HOSE S/A, SUCTION</t>
  </si>
  <si>
    <t>88712-BZ780</t>
  </si>
  <si>
    <t>HOSE, SUCTION</t>
  </si>
  <si>
    <t>88718-2D140</t>
  </si>
  <si>
    <t>CLAMP PIPING</t>
  </si>
  <si>
    <t>89173-09550</t>
  </si>
  <si>
    <t>SENSOR, AIRBAG, FR</t>
  </si>
  <si>
    <t>89465-52740</t>
  </si>
  <si>
    <t>SENSOR, OXYGEN</t>
  </si>
  <si>
    <t>89465-BZ450</t>
  </si>
  <si>
    <t>89465-BZ540</t>
  </si>
  <si>
    <t>89615-BZ020</t>
  </si>
  <si>
    <t>SENSOR, KNOCK CTRL</t>
  </si>
  <si>
    <t>90044-68320</t>
  </si>
  <si>
    <t>CLIP</t>
  </si>
  <si>
    <t>9004A-30057</t>
  </si>
  <si>
    <t>RING, O</t>
  </si>
  <si>
    <t>9004A-31023</t>
  </si>
  <si>
    <t>SEAL,VALVE STEM OIL</t>
  </si>
  <si>
    <t>9004A-31057</t>
  </si>
  <si>
    <t>SEAL, TYPE OIL</t>
  </si>
  <si>
    <t>9004A-31064</t>
  </si>
  <si>
    <t>9004A-36012</t>
  </si>
  <si>
    <t>BEARING RADIAL BALL</t>
  </si>
  <si>
    <t>9004A-91033</t>
  </si>
  <si>
    <t>9004A-91057</t>
  </si>
  <si>
    <t>9004A-91059</t>
  </si>
  <si>
    <t>BELT-V-RIBBED</t>
  </si>
  <si>
    <t>9004A-91067</t>
  </si>
  <si>
    <t>9004A-91072</t>
  </si>
  <si>
    <t>9004A-94150</t>
  </si>
  <si>
    <t>HOSE, FLEXIBLE</t>
  </si>
  <si>
    <t>90080-38070</t>
  </si>
  <si>
    <t>90080-38088</t>
  </si>
  <si>
    <t>90080-91161</t>
  </si>
  <si>
    <t>PLUG,K16R-U11</t>
  </si>
  <si>
    <t>90080-91202</t>
  </si>
  <si>
    <t>BELT V-RIBBED</t>
  </si>
  <si>
    <t>90080-91232</t>
  </si>
  <si>
    <t>BELT V RIBBED</t>
  </si>
  <si>
    <t>90080-92012</t>
  </si>
  <si>
    <t>BELT SET V</t>
  </si>
  <si>
    <t>90080-92014</t>
  </si>
  <si>
    <t>BELT V</t>
  </si>
  <si>
    <t>90080-92023</t>
  </si>
  <si>
    <t>BELT.V(7K)</t>
  </si>
  <si>
    <t>90385-18046</t>
  </si>
  <si>
    <t>BUSH TR017</t>
  </si>
  <si>
    <t>90385-T0004</t>
  </si>
  <si>
    <t>90913-T2004</t>
  </si>
  <si>
    <t>90913-T2005</t>
  </si>
  <si>
    <t>90916-T2026</t>
  </si>
  <si>
    <t>90916-T2033</t>
  </si>
  <si>
    <t>90916-T2039</t>
  </si>
  <si>
    <t>90919-01059-8N</t>
  </si>
  <si>
    <t>PLUG W16EX-U</t>
  </si>
  <si>
    <t>90919-01083-8N</t>
  </si>
  <si>
    <t>PLUG W20EX-U</t>
  </si>
  <si>
    <t>STARLET</t>
  </si>
  <si>
    <t>90919-01084</t>
  </si>
  <si>
    <t>PLUG, SPARK</t>
  </si>
  <si>
    <t>90919-01166-8N</t>
  </si>
  <si>
    <t>PLUG K20R-U</t>
  </si>
  <si>
    <t>90919-01184-8N</t>
  </si>
  <si>
    <t>PLUG K20R-U11</t>
  </si>
  <si>
    <t>90919-T2001</t>
  </si>
  <si>
    <t>COIL,IGNITION</t>
  </si>
  <si>
    <t>90919-T2006</t>
  </si>
  <si>
    <t>COIL, IGNITION</t>
  </si>
  <si>
    <t>90919-T2011</t>
  </si>
  <si>
    <t>90919-T5001</t>
  </si>
  <si>
    <t>SENSOR, CRANK POSITI</t>
  </si>
  <si>
    <t>90919-T5002</t>
  </si>
  <si>
    <t>99332-51245</t>
  </si>
  <si>
    <t>04905-37140</t>
  </si>
  <si>
    <t>CLEARANCE STOCK</t>
  </si>
  <si>
    <t>11103-0Y040</t>
  </si>
  <si>
    <t>HOUSING S/A CAMSHAFT</t>
  </si>
  <si>
    <t>11115-0Y040</t>
  </si>
  <si>
    <t>GASKET, CYLINDER HEA</t>
  </si>
  <si>
    <t>11211-6A00A</t>
  </si>
  <si>
    <t>INSULATOR-ENGINE MOUNTING</t>
  </si>
  <si>
    <t>12180-13010</t>
  </si>
  <si>
    <t>CAP</t>
  </si>
  <si>
    <t>12180-BZ010</t>
  </si>
  <si>
    <t>CAP A/S OIL FILTER</t>
  </si>
  <si>
    <t>12305-BZ150</t>
  </si>
  <si>
    <t>12305-BZ310</t>
  </si>
  <si>
    <t>12305-BZ330</t>
  </si>
  <si>
    <t>RAIZE</t>
  </si>
  <si>
    <t>12305-BZ340</t>
  </si>
  <si>
    <t>12306-BZ200</t>
  </si>
  <si>
    <t>INSULATOR S/A E/G LH</t>
  </si>
  <si>
    <t>12306-BZ210</t>
  </si>
  <si>
    <t>12306-BZ360</t>
  </si>
  <si>
    <t>12309-BZ110</t>
  </si>
  <si>
    <t>ROD S/A, E/G MOVING</t>
  </si>
  <si>
    <t>12371-BZ170</t>
  </si>
  <si>
    <t>13506-97401</t>
  </si>
  <si>
    <t>CHAIN SUB-ASSY,</t>
  </si>
  <si>
    <t>15100-BZ060</t>
  </si>
  <si>
    <t>PUMP ASSY, OIL</t>
  </si>
  <si>
    <t>16100-B9490</t>
  </si>
  <si>
    <t>PUMP ASSY, WATER</t>
  </si>
  <si>
    <t>16604-B0010</t>
  </si>
  <si>
    <t>PULLEY SUB-ASSY,</t>
  </si>
  <si>
    <t>16620-BZ010</t>
  </si>
  <si>
    <t>TENSIONER A/S V-BELT</t>
  </si>
  <si>
    <t>17120-BZ040</t>
  </si>
  <si>
    <t>MANIFOLD A/S, INTAKE</t>
  </si>
  <si>
    <t>17173-0C010</t>
  </si>
  <si>
    <t>GASKET EXH MANIFOLD</t>
  </si>
  <si>
    <t>17201-11070</t>
  </si>
  <si>
    <t>TURBOCHARGER</t>
  </si>
  <si>
    <t>17610-0C040</t>
  </si>
  <si>
    <t>PUMP ASSY, AIR</t>
  </si>
  <si>
    <t>Land Cruiser</t>
  </si>
  <si>
    <t>17881-0E020</t>
  </si>
  <si>
    <t>17940-0E010</t>
  </si>
  <si>
    <t>INTERCOOLER ASSY</t>
  </si>
  <si>
    <t>17940-0L110</t>
  </si>
  <si>
    <t>22204-30030</t>
  </si>
  <si>
    <t>23670-09430</t>
  </si>
  <si>
    <t>INJECTOR ASSY</t>
  </si>
  <si>
    <t>27060-0C190</t>
  </si>
  <si>
    <t>27060-0L260</t>
  </si>
  <si>
    <t>27060-0Y310</t>
  </si>
  <si>
    <t>27060-BZ490</t>
  </si>
  <si>
    <t>31230-71052</t>
  </si>
  <si>
    <t>BEARING AS, CLUTCH RELEASE</t>
  </si>
  <si>
    <t>33820-BZ021</t>
  </si>
  <si>
    <t>CABLE A/S TRANS CTRL</t>
  </si>
  <si>
    <t>33820-BZ191</t>
  </si>
  <si>
    <t>CABLE AS TRANS SHIFT</t>
  </si>
  <si>
    <t>35330-71010</t>
  </si>
  <si>
    <t>STRAINER ASSY, OIL</t>
  </si>
  <si>
    <t>36410-0K020</t>
  </si>
  <si>
    <t>ACTUATOR ASSY, TRANS</t>
  </si>
  <si>
    <t>43211-KK010</t>
  </si>
  <si>
    <t>KNUCKLE, STEERING RH</t>
  </si>
  <si>
    <t>43410-0D260</t>
  </si>
  <si>
    <t>SHAFT ASSY, FR DRIVE</t>
  </si>
  <si>
    <t>43420-0D280</t>
  </si>
  <si>
    <t>43430-0K022</t>
  </si>
  <si>
    <t>SHAFT ASSY,FR DRIVE</t>
  </si>
  <si>
    <t>43430-0K070</t>
  </si>
  <si>
    <t>43512-BZ330</t>
  </si>
  <si>
    <t>44050-0KB10</t>
  </si>
  <si>
    <t>ACTUATOR A/S, BRAKE</t>
  </si>
  <si>
    <t>44305-SZY-T01</t>
  </si>
  <si>
    <t>SHAFT ASSY,R DRIVE</t>
  </si>
  <si>
    <t>44306-SZY-T01</t>
  </si>
  <si>
    <t>SHAFT ASSY,L DRIVE</t>
  </si>
  <si>
    <t>44310-BZ080</t>
  </si>
  <si>
    <t>PUMP A/S VANE</t>
  </si>
  <si>
    <t>44610-0K300</t>
  </si>
  <si>
    <t>BOOSTER ASSY, BRAKE</t>
  </si>
  <si>
    <t>44610-0K460</t>
  </si>
  <si>
    <t>45046-BZ180</t>
  </si>
  <si>
    <t>END SUB-ASSY TIE ROD</t>
  </si>
  <si>
    <t>45046-BZ210</t>
  </si>
  <si>
    <t>45046-BZ250</t>
  </si>
  <si>
    <t>END S/A TIE ROD NO.1</t>
  </si>
  <si>
    <t>45250-BZ260</t>
  </si>
  <si>
    <t>COLUMN ASSY STEERING</t>
  </si>
  <si>
    <t>45250-BZ420</t>
  </si>
  <si>
    <t>COLUMN A/S ELECT P/S</t>
  </si>
  <si>
    <t>45500-BZ022</t>
  </si>
  <si>
    <t>LINK ASSY, STEERING</t>
  </si>
  <si>
    <t>45503-0K130</t>
  </si>
  <si>
    <t>45503-BZ050</t>
  </si>
  <si>
    <t>END S/A, STEERING</t>
  </si>
  <si>
    <t>45503-BZ180</t>
  </si>
  <si>
    <t>45503-BZ210</t>
  </si>
  <si>
    <t>45503-BZ250</t>
  </si>
  <si>
    <t>47220-0K170</t>
  </si>
  <si>
    <t>RESERVOIR A/S MASTER</t>
  </si>
  <si>
    <t>48068-BZ190</t>
  </si>
  <si>
    <t>ARM S/A, SUSP LWR RH</t>
  </si>
  <si>
    <t>48068-BZ200</t>
  </si>
  <si>
    <t>48068-BZ320</t>
  </si>
  <si>
    <t>48068-BZ330</t>
  </si>
  <si>
    <t>48068-BZ370</t>
  </si>
  <si>
    <t>48068-BZ390</t>
  </si>
  <si>
    <t>48068-BZ430</t>
  </si>
  <si>
    <t>48069-BZ200</t>
  </si>
  <si>
    <t>ARM S/A, SUSP LWR LH</t>
  </si>
  <si>
    <t>48069-BZ320</t>
  </si>
  <si>
    <t>48069-BZ330</t>
  </si>
  <si>
    <t>48069-BZ370</t>
  </si>
  <si>
    <t>48069-BZ430</t>
  </si>
  <si>
    <t>48157-BZ040</t>
  </si>
  <si>
    <t>INSULATOR,FR COIL</t>
  </si>
  <si>
    <t>48158-0D090</t>
  </si>
  <si>
    <t>INSULATOR FR COIL LW</t>
  </si>
  <si>
    <t>48609-BZ170</t>
  </si>
  <si>
    <t>48632-0K070</t>
  </si>
  <si>
    <t>48655-0K090</t>
  </si>
  <si>
    <t>BUSH, LWR ARM, NO.2</t>
  </si>
  <si>
    <t>48710-BZ130</t>
  </si>
  <si>
    <t>ROD A/S LATERAL CTRL</t>
  </si>
  <si>
    <t>48710-BZ381</t>
  </si>
  <si>
    <t>ARM AS RR SUSPENSI 1</t>
  </si>
  <si>
    <t>48730-BZ010</t>
  </si>
  <si>
    <t>ARM A/S RR SUSP 2 RH</t>
  </si>
  <si>
    <t>48815-0K020</t>
  </si>
  <si>
    <t>48815-0K090</t>
  </si>
  <si>
    <t>48820-B0010</t>
  </si>
  <si>
    <t>LINK ASSY, FR</t>
  </si>
  <si>
    <t>48820-B0020</t>
  </si>
  <si>
    <t>51201-BZ110</t>
  </si>
  <si>
    <t>CROSSMEMBER SA FR SP</t>
  </si>
  <si>
    <t>51201-BZ150</t>
  </si>
  <si>
    <t>51920-TG4-T01</t>
  </si>
  <si>
    <t>MT RUB DAMPER FR</t>
  </si>
  <si>
    <t>52115-0K250</t>
  </si>
  <si>
    <t>52116-0K140</t>
  </si>
  <si>
    <t>52116-0K250</t>
  </si>
  <si>
    <t>52127-BZ150</t>
  </si>
  <si>
    <t>COVER FR BMPR HOLE R</t>
  </si>
  <si>
    <t>52144-0D120</t>
  </si>
  <si>
    <t>BRACKET,FR BMPR SD L</t>
  </si>
  <si>
    <t>52155-BZ181</t>
  </si>
  <si>
    <t>SUPPORT RR BUMPER RH</t>
  </si>
  <si>
    <t>52156-BZ181</t>
  </si>
  <si>
    <t>SUPPORT RR BUMPER LH</t>
  </si>
  <si>
    <t>52164-BZ020</t>
  </si>
  <si>
    <t>PLATE, RR BUMPER, LH</t>
  </si>
  <si>
    <t>52535-0D190</t>
  </si>
  <si>
    <t>RETAINER FR BUMPR RH</t>
  </si>
  <si>
    <t>52562-BZ031</t>
  </si>
  <si>
    <t>RETAINER RR BPR UP R</t>
  </si>
  <si>
    <t>52563-BZ021</t>
  </si>
  <si>
    <t>RETAINER RR BPR UP L</t>
  </si>
  <si>
    <t>53112-0K240</t>
  </si>
  <si>
    <t>53121-BZ380</t>
  </si>
  <si>
    <t>MOULDING, GRILLE UPR</t>
  </si>
  <si>
    <t>53401-BZ080</t>
  </si>
  <si>
    <t>HINGE S/A, HOOD, RH</t>
  </si>
  <si>
    <t>53401-BZ090</t>
  </si>
  <si>
    <t>53402-BZ050</t>
  </si>
  <si>
    <t>HINGE S/A, HOOD, LH</t>
  </si>
  <si>
    <t>53402-BZ090</t>
  </si>
  <si>
    <t>53410-0D630</t>
  </si>
  <si>
    <t>53420-0D630</t>
  </si>
  <si>
    <t>53875-BZ300</t>
  </si>
  <si>
    <t>53876-BZ310</t>
  </si>
  <si>
    <t>62703-0K020</t>
  </si>
  <si>
    <t>RETAINER SA, QTR RH</t>
  </si>
  <si>
    <t>62704-0K020</t>
  </si>
  <si>
    <t>RETAINER SA, QTR LH</t>
  </si>
  <si>
    <t>65638-BZ250</t>
  </si>
  <si>
    <t>LINER RR WHL HOUSE L</t>
  </si>
  <si>
    <t>68142-0D230</t>
  </si>
  <si>
    <t>68151-0D230</t>
  </si>
  <si>
    <t>68152-0D190</t>
  </si>
  <si>
    <t>68950-0D120</t>
  </si>
  <si>
    <t>STAY ASSY, BACK</t>
  </si>
  <si>
    <t>68960-0D060</t>
  </si>
  <si>
    <t>69005-0KA60</t>
  </si>
  <si>
    <t>CYLINDER &amp; KEY SET</t>
  </si>
  <si>
    <t>69005-0KF50</t>
  </si>
  <si>
    <t>69350-0D240</t>
  </si>
  <si>
    <t>69350-BZ250</t>
  </si>
  <si>
    <t>73970-BZ240-C0</t>
  </si>
  <si>
    <t>75311-BZ350</t>
  </si>
  <si>
    <t>75443-BZ180</t>
  </si>
  <si>
    <t>PLATE LUG COMPT DR 3</t>
  </si>
  <si>
    <t>76801-BZ070</t>
  </si>
  <si>
    <t>GARNISH SA BACK DOOR</t>
  </si>
  <si>
    <t>77010-0K190</t>
  </si>
  <si>
    <t>TUBE AS FUELTANK VEN</t>
  </si>
  <si>
    <t>77305-BZ070</t>
  </si>
  <si>
    <t>LID S/A,FUEL</t>
  </si>
  <si>
    <t>77704-0K010</t>
  </si>
  <si>
    <t>CANISTER SA CHARCOAL</t>
  </si>
  <si>
    <t>81110-0KM00</t>
  </si>
  <si>
    <t>81110-0KM30</t>
  </si>
  <si>
    <t>81150-0KM00</t>
  </si>
  <si>
    <t>81150-0KM30</t>
  </si>
  <si>
    <t>81210-02220</t>
  </si>
  <si>
    <t>LAMP AS FOG RH</t>
  </si>
  <si>
    <t>81220-02150</t>
  </si>
  <si>
    <t>LAMP AS FOG LH</t>
  </si>
  <si>
    <t>81430-BZ020</t>
  </si>
  <si>
    <t>LAMP ASSY , DAYTIME RUNNING , RH</t>
  </si>
  <si>
    <t>81440-BZ020</t>
  </si>
  <si>
    <t>LAMP ASSY , DAYTIME RUNNING , LH</t>
  </si>
  <si>
    <t>81910-0D020</t>
  </si>
  <si>
    <t>81920-0D020</t>
  </si>
  <si>
    <t>83181-B6010</t>
  </si>
  <si>
    <t>SENSOR, SPEEDOMETER</t>
  </si>
  <si>
    <t>83390-12340</t>
  </si>
  <si>
    <t>SWITCH ASSY, VACUUM</t>
  </si>
  <si>
    <t>84040-0K011</t>
  </si>
  <si>
    <t>MASTER SWITCH ASSY,</t>
  </si>
  <si>
    <t>84140-0K680</t>
  </si>
  <si>
    <t>SWITCH AS H/LAMP DIM</t>
  </si>
  <si>
    <t>84306-0K100</t>
  </si>
  <si>
    <t>CABLE S/A, SPIRAL</t>
  </si>
  <si>
    <t>84810-0K010</t>
  </si>
  <si>
    <t>SWITCH ASSY, POWER W</t>
  </si>
  <si>
    <t>84872-0K070</t>
  </si>
  <si>
    <t>SWITCH, OUTER MIRROR</t>
  </si>
  <si>
    <t>84872-0K130</t>
  </si>
  <si>
    <t>84941-BZ110</t>
  </si>
  <si>
    <t>BASE, SWITCH</t>
  </si>
  <si>
    <t>87915-B0030</t>
  </si>
  <si>
    <t>COVER, OUTER MIRROR,</t>
  </si>
  <si>
    <t>89170-0KB20</t>
  </si>
  <si>
    <t>SENSOR ASSY, AIR BAG</t>
  </si>
  <si>
    <t>89170-0KE00</t>
  </si>
  <si>
    <t>89170-0KE20</t>
  </si>
  <si>
    <t>89173-BZ120</t>
  </si>
  <si>
    <t>SENSOR, AIR BAG, FR</t>
  </si>
  <si>
    <t>89413-97202</t>
  </si>
  <si>
    <t>SENSOR, TRANSMISSION</t>
  </si>
  <si>
    <t>89421-71030</t>
  </si>
  <si>
    <t>SENSOR, TURBO</t>
  </si>
  <si>
    <t>89542-26180</t>
  </si>
  <si>
    <t>SENSOR, SPEED, FR RH</t>
  </si>
  <si>
    <t>89542-BZ090</t>
  </si>
  <si>
    <t>SENSOR, SPEED FR, RH</t>
  </si>
  <si>
    <t>89542-BZ180</t>
  </si>
  <si>
    <t>89543-26190</t>
  </si>
  <si>
    <t>SENSOR, SPEED, FR LH</t>
  </si>
  <si>
    <t>89543-BZ090</t>
  </si>
  <si>
    <t>SENSOR, SPEED FR, LH</t>
  </si>
  <si>
    <t>89543-BZ180</t>
  </si>
  <si>
    <t>89545-BZ040</t>
  </si>
  <si>
    <t>SENSOR, SPEED RR, RH</t>
  </si>
  <si>
    <t>89560-BXK00</t>
  </si>
  <si>
    <t>COMPUTER AS FUEL INJ</t>
  </si>
  <si>
    <t>89560-BY650</t>
  </si>
  <si>
    <t>89560-BY680</t>
  </si>
  <si>
    <t>89560-BY690</t>
  </si>
  <si>
    <t>89560-BZQ72</t>
  </si>
  <si>
    <t>89780-0K041</t>
  </si>
  <si>
    <t>COMPUTER AS TRANSPON</t>
  </si>
  <si>
    <t>89780-BZ140</t>
  </si>
  <si>
    <t>89780-BZ141</t>
  </si>
  <si>
    <t>COMPUTER ASSY, TRANSPONDER KEY</t>
  </si>
  <si>
    <t>89831-02260</t>
  </si>
  <si>
    <t>SENSOR, SIDE AIR BAG</t>
  </si>
  <si>
    <t>89990-0K022</t>
  </si>
  <si>
    <t>COMPUTER AS SMRT KEY</t>
  </si>
  <si>
    <t>9004A-36091</t>
  </si>
  <si>
    <t>BEARING, RADIAL BALL</t>
  </si>
  <si>
    <t>9004A-36093</t>
  </si>
  <si>
    <t>BEARING,RADIAL BALL</t>
  </si>
  <si>
    <t>9004A-94129</t>
  </si>
  <si>
    <t>9004B-82002</t>
  </si>
  <si>
    <t>ACTUATOR ASSY, IDLE</t>
  </si>
  <si>
    <t>90119-T0529</t>
  </si>
  <si>
    <t>BOLT, W/WASHER</t>
  </si>
  <si>
    <t>90363-T0008</t>
  </si>
  <si>
    <t>90917-11036</t>
  </si>
  <si>
    <t>FILTER, GAS</t>
  </si>
  <si>
    <t>90948-T1014</t>
  </si>
  <si>
    <t>CUSHION SHOCK ABSORB</t>
  </si>
  <si>
    <t>C6419-BZ020</t>
  </si>
  <si>
    <t>PLATE, COMBINATION RR LAMP</t>
  </si>
  <si>
    <t>C6419-BZ040</t>
  </si>
  <si>
    <t>P5389-0KA02</t>
  </si>
  <si>
    <t>MUDGUARD, FR RH</t>
  </si>
  <si>
    <t>P5389-0KA03</t>
  </si>
  <si>
    <t>MUDGUARD, FR LH</t>
  </si>
  <si>
    <t>P5389-0KA04</t>
  </si>
  <si>
    <t>MUDGUARD, RR RH</t>
  </si>
  <si>
    <t>P5389-0KA05</t>
  </si>
  <si>
    <t>MUDGUARD, RR LH</t>
  </si>
  <si>
    <t>P5423-0KA0W</t>
  </si>
  <si>
    <t>GRILLE, ASSY RADIATOR</t>
  </si>
  <si>
    <t>PZ035-BZ551</t>
  </si>
  <si>
    <t>COVER FOG LAMP FR RH</t>
  </si>
  <si>
    <t>PZ035-BZ552</t>
  </si>
  <si>
    <t>COVER FOG LAMP FR LH</t>
  </si>
  <si>
    <t>PZ049-BZ555</t>
  </si>
  <si>
    <t>FOG LAMP GRNSH G,RH</t>
  </si>
  <si>
    <t>PZ049-BZ556</t>
  </si>
  <si>
    <t>FOG LAMP GRNSH G,LH</t>
  </si>
  <si>
    <t>Lampiran Surat Campaign TASTI</t>
  </si>
  <si>
    <t>Periode: September 2022</t>
  </si>
  <si>
    <t>No</t>
  </si>
  <si>
    <t>Pno</t>
  </si>
  <si>
    <t>Pname</t>
  </si>
  <si>
    <t>Max Qty Order</t>
  </si>
  <si>
    <t>PRICE(USD)</t>
  </si>
  <si>
    <t>FOB Jakarta (USD)/PCS</t>
  </si>
  <si>
    <t>Remarks</t>
  </si>
  <si>
    <t>Order must be multiple of 4</t>
  </si>
  <si>
    <t>88500-0K280</t>
  </si>
  <si>
    <t>AIR COND&amp;ACCES AS RR</t>
  </si>
  <si>
    <t>68105-BZ331</t>
  </si>
  <si>
    <t>"TOYOTA" CAMPAIGN LIST SEPTEMBER 2022 - 300 ITEMS</t>
  </si>
  <si>
    <t>LATEST ORDER IS 24 SEPTEMBER 2022. ALL PRICES QUOTED ARE FOB BELAWAN DELI</t>
  </si>
  <si>
    <t>"ALL ORDER SUBMIT AFTER 24 SEPTEMBER 2022, SUBJECT TO APPROVAL"</t>
  </si>
  <si>
    <t>Part Number</t>
  </si>
  <si>
    <t>DESCRIPTION</t>
  </si>
  <si>
    <t>CAR MODEL</t>
  </si>
  <si>
    <t>PRICE (USD)</t>
  </si>
  <si>
    <t>QTY ORDER</t>
  </si>
  <si>
    <t>04111BZ109</t>
  </si>
  <si>
    <t>F700 = RUSH</t>
  </si>
  <si>
    <t>04152YZZA4</t>
  </si>
  <si>
    <t>VDJ200 = LANDCRUISER</t>
  </si>
  <si>
    <t>043130K070</t>
  </si>
  <si>
    <t>GUN112 = HI-LUX</t>
  </si>
  <si>
    <t>043710K110</t>
  </si>
  <si>
    <t>GUN155 = FORTUNER</t>
  </si>
  <si>
    <t>0437122010</t>
  </si>
  <si>
    <t>KF60 = KIJANG MINIBUS</t>
  </si>
  <si>
    <t>0437137120</t>
  </si>
  <si>
    <t>044650K360</t>
  </si>
  <si>
    <t>KUN125 = HI-LUX</t>
  </si>
  <si>
    <t>044650K420</t>
  </si>
  <si>
    <t>TGN110 = HI-LUX</t>
  </si>
  <si>
    <t>044650K590</t>
  </si>
  <si>
    <t>GUN165 = FORTUNER</t>
  </si>
  <si>
    <t>0446528520</t>
  </si>
  <si>
    <t>ACR50 = PREVIA</t>
  </si>
  <si>
    <t>04465YZZQ7</t>
  </si>
  <si>
    <t>04465YZZQ882</t>
  </si>
  <si>
    <t>TGN41 = KIJANG INNOVA</t>
  </si>
  <si>
    <t>04465YZZR1</t>
  </si>
  <si>
    <t>KF80 = KIJANG MINIBUS</t>
  </si>
  <si>
    <t>04465YZZR582</t>
  </si>
  <si>
    <t>04465YZZR6</t>
  </si>
  <si>
    <t>NCP91 = YARIS</t>
  </si>
  <si>
    <t>04465YZZR7</t>
  </si>
  <si>
    <t>ACV30 = CAMRY</t>
  </si>
  <si>
    <t>04465YZZR8</t>
  </si>
  <si>
    <t>F652 = AVANZA</t>
  </si>
  <si>
    <t>04465YZZS2</t>
  </si>
  <si>
    <t>F800 = RUSH</t>
  </si>
  <si>
    <t>04465YZZS3</t>
  </si>
  <si>
    <t>B101 = AGYA</t>
  </si>
  <si>
    <t>04465YZZS4</t>
  </si>
  <si>
    <t>B100 = AGYA</t>
  </si>
  <si>
    <t>04465YZZS5</t>
  </si>
  <si>
    <t>B401 = CALYA</t>
  </si>
  <si>
    <t>04465YZZS8</t>
  </si>
  <si>
    <t>F800</t>
  </si>
  <si>
    <t>04465YZZZ1</t>
  </si>
  <si>
    <t>RZF81 = KIJANG MINIBUS</t>
  </si>
  <si>
    <t>044660K010</t>
  </si>
  <si>
    <t>04466YZZAH</t>
  </si>
  <si>
    <t>GGH20 = ALPHARD</t>
  </si>
  <si>
    <t>0447437173</t>
  </si>
  <si>
    <t xml:space="preserve">CYLINDER KIT, RR    </t>
  </si>
  <si>
    <t>WU300 = DYNA</t>
  </si>
  <si>
    <t>04495YZZD1</t>
  </si>
  <si>
    <t>04495YZZD2</t>
  </si>
  <si>
    <t>04495YZZD3</t>
  </si>
  <si>
    <t>B401</t>
  </si>
  <si>
    <t>04495YZZQ1</t>
  </si>
  <si>
    <t>F651 = AVANZA</t>
  </si>
  <si>
    <t>04495YZZZ1</t>
  </si>
  <si>
    <t>7 = KIJANG MINIBUS</t>
  </si>
  <si>
    <t>04495YZZZ2</t>
  </si>
  <si>
    <t>0490637212</t>
  </si>
  <si>
    <t xml:space="preserve">CUP KIT, WHEEL </t>
  </si>
  <si>
    <t>WU340 = DYNA</t>
  </si>
  <si>
    <t>0888980090</t>
  </si>
  <si>
    <t>ALL = DYNA</t>
  </si>
  <si>
    <t>0888980100</t>
  </si>
  <si>
    <t>MODEL = DYNA</t>
  </si>
  <si>
    <t>0888980280</t>
  </si>
  <si>
    <t>0888980290</t>
  </si>
  <si>
    <t>11463E0140</t>
  </si>
  <si>
    <t>123610W020</t>
  </si>
  <si>
    <t>WU342 = DYNA</t>
  </si>
  <si>
    <t>12361BZ030</t>
  </si>
  <si>
    <t>F601 = AVANZA</t>
  </si>
  <si>
    <t>12361BZ132</t>
  </si>
  <si>
    <t>12361BZ152</t>
  </si>
  <si>
    <t>12362BZ131</t>
  </si>
  <si>
    <t>12362BZ141</t>
  </si>
  <si>
    <t>12371BZ111</t>
  </si>
  <si>
    <t>12371BZ121</t>
  </si>
  <si>
    <t>130110C010</t>
  </si>
  <si>
    <t>130110C030</t>
  </si>
  <si>
    <t>130110L020</t>
  </si>
  <si>
    <t>KDH222 = HI-ACE</t>
  </si>
  <si>
    <t>130110L030</t>
  </si>
  <si>
    <t>KUN26 = HI-LUX</t>
  </si>
  <si>
    <t>130110L070</t>
  </si>
  <si>
    <t>KUN60 = FORTUNER</t>
  </si>
  <si>
    <t>1301113110</t>
  </si>
  <si>
    <t>1301175240</t>
  </si>
  <si>
    <t>TGN165 = FORTUNER</t>
  </si>
  <si>
    <t>13011BZ010</t>
  </si>
  <si>
    <t>13011BZ110</t>
  </si>
  <si>
    <t>13101BZ100</t>
  </si>
  <si>
    <t>13103BZ020</t>
  </si>
  <si>
    <t>13103BZ030</t>
  </si>
  <si>
    <t>13201BZ010</t>
  </si>
  <si>
    <t>13201BZ060</t>
  </si>
  <si>
    <t>F602 = AVANZA</t>
  </si>
  <si>
    <t>1321178190</t>
  </si>
  <si>
    <t>13470BZ031</t>
  </si>
  <si>
    <t>1356839016</t>
  </si>
  <si>
    <t>UZJ100 = LEXUS</t>
  </si>
  <si>
    <t>13568YZZ01</t>
  </si>
  <si>
    <t>13711BZ061</t>
  </si>
  <si>
    <t>S402 = LEXUS</t>
  </si>
  <si>
    <t>13715BZ060</t>
  </si>
  <si>
    <t>1375154010</t>
  </si>
  <si>
    <t>LXS12 = CROWN</t>
  </si>
  <si>
    <t>160310Y030</t>
  </si>
  <si>
    <t>16360BZ080</t>
  </si>
  <si>
    <t>16360BZ210</t>
  </si>
  <si>
    <t>163630Y050</t>
  </si>
  <si>
    <t>NSP170 = SIENTA</t>
  </si>
  <si>
    <t>164000L150</t>
  </si>
  <si>
    <t>KUN40 = KIJANG INNOVA</t>
  </si>
  <si>
    <t>164000L441</t>
  </si>
  <si>
    <t>16400BZ440</t>
  </si>
  <si>
    <t>16400BZ450</t>
  </si>
  <si>
    <t>16400BZ670</t>
  </si>
  <si>
    <t>F654 = AVANZA</t>
  </si>
  <si>
    <t>16400BZA20</t>
  </si>
  <si>
    <t>16401BZ010</t>
  </si>
  <si>
    <t>CAP S/A, RADIATOR</t>
  </si>
  <si>
    <t>170800L120</t>
  </si>
  <si>
    <t>170800L210</t>
  </si>
  <si>
    <t>177000C220</t>
  </si>
  <si>
    <t>TGN140 = KIJANG INNOVA</t>
  </si>
  <si>
    <t>177000L320</t>
  </si>
  <si>
    <t>177000M120</t>
  </si>
  <si>
    <t>NCP15V = YARIS</t>
  </si>
  <si>
    <t>17700BZ190</t>
  </si>
  <si>
    <t>178010L050</t>
  </si>
  <si>
    <t>GUN142 = KIJANG INNOVA</t>
  </si>
  <si>
    <t>1780131120</t>
  </si>
  <si>
    <t>178015101082</t>
  </si>
  <si>
    <t>VDJ7 = LAND CRUISER</t>
  </si>
  <si>
    <t>17801BZ150</t>
  </si>
  <si>
    <t>17801YZZA1</t>
  </si>
  <si>
    <t>17801YZZT1</t>
  </si>
  <si>
    <t>17801YZZT2</t>
  </si>
  <si>
    <t>F653 = AVANZA</t>
  </si>
  <si>
    <t>17801YZZT3</t>
  </si>
  <si>
    <t>17801YZZT4</t>
  </si>
  <si>
    <t>17801YZZZ1</t>
  </si>
  <si>
    <t>KF72 = KIJANG MINIBUS</t>
  </si>
  <si>
    <t>19070BZ031</t>
  </si>
  <si>
    <t>23300BZ010</t>
  </si>
  <si>
    <t>2339051070</t>
  </si>
  <si>
    <t>274150L030</t>
  </si>
  <si>
    <t>2741530020</t>
  </si>
  <si>
    <t>TGN40 = KIJANG INNOVA</t>
  </si>
  <si>
    <t>28100BZ020</t>
  </si>
  <si>
    <t>2814270020</t>
  </si>
  <si>
    <t>142 = COROLLA</t>
  </si>
  <si>
    <t>28800YZZH1</t>
  </si>
  <si>
    <t>28800YZZH2</t>
  </si>
  <si>
    <t>28800YZZH3</t>
  </si>
  <si>
    <t>28800YZZH4</t>
  </si>
  <si>
    <t>28800YZZH5</t>
  </si>
  <si>
    <t>28800YZZH6</t>
  </si>
  <si>
    <t>28800YZZH7</t>
  </si>
  <si>
    <t>28800YZZH8</t>
  </si>
  <si>
    <t>28800YZZH9</t>
  </si>
  <si>
    <t>28800YZZWQ</t>
  </si>
  <si>
    <t>28800YZZWR</t>
  </si>
  <si>
    <t>28800YZZWS</t>
  </si>
  <si>
    <t>28800YZZXK</t>
  </si>
  <si>
    <t>GGH30 = ALPHARD</t>
  </si>
  <si>
    <t>312100B050</t>
  </si>
  <si>
    <t>RZF81R = KIJANG MINIBUS</t>
  </si>
  <si>
    <t>312100D230</t>
  </si>
  <si>
    <t>NSP15 = SIENTA</t>
  </si>
  <si>
    <t>312100K040</t>
  </si>
  <si>
    <t>KUN15 = KIJANG INNOVA</t>
  </si>
  <si>
    <t>312100K070</t>
  </si>
  <si>
    <t>312100K101</t>
  </si>
  <si>
    <t>312100K131</t>
  </si>
  <si>
    <t>TGN61 = FORTUNER</t>
  </si>
  <si>
    <t>312100K190</t>
  </si>
  <si>
    <t>312100K260</t>
  </si>
  <si>
    <t>TGN166 = FORTUNER</t>
  </si>
  <si>
    <t>312100K320</t>
  </si>
  <si>
    <t>3121012100</t>
  </si>
  <si>
    <t>KF50 = KIJANG MINIBUS</t>
  </si>
  <si>
    <t>3121026172</t>
  </si>
  <si>
    <t>KZJ95 = LANDCRUISER</t>
  </si>
  <si>
    <t>3121036320</t>
  </si>
  <si>
    <t>HDJ100 = LANDCRUISER</t>
  </si>
  <si>
    <t>3121060162</t>
  </si>
  <si>
    <t>HDJ80 = LANDCRUISER</t>
  </si>
  <si>
    <t>312303509182</t>
  </si>
  <si>
    <t>3123052052</t>
  </si>
  <si>
    <t>NGK10 = ETIOS HB</t>
  </si>
  <si>
    <t>3123060190</t>
  </si>
  <si>
    <t>312307101182</t>
  </si>
  <si>
    <t>312307103082</t>
  </si>
  <si>
    <t>312500A011</t>
  </si>
  <si>
    <t>AL50 = SOLUNA</t>
  </si>
  <si>
    <t>312500B021</t>
  </si>
  <si>
    <t>312500K260</t>
  </si>
  <si>
    <t>312500K291</t>
  </si>
  <si>
    <t>KUN122 = HI-LUX</t>
  </si>
  <si>
    <t>312500K301</t>
  </si>
  <si>
    <t>312500K320</t>
  </si>
  <si>
    <t>31250YZZ09</t>
  </si>
  <si>
    <t>31250YZZ10</t>
  </si>
  <si>
    <t>31250YZZ11</t>
  </si>
  <si>
    <t>31340BZ020</t>
  </si>
  <si>
    <t>338200W160</t>
  </si>
  <si>
    <t>33820BZ010</t>
  </si>
  <si>
    <t>35168B1050</t>
  </si>
  <si>
    <t>42311F1030</t>
  </si>
  <si>
    <t>4333009110</t>
  </si>
  <si>
    <t>435120K020</t>
  </si>
  <si>
    <t>435120K060</t>
  </si>
  <si>
    <t>435120K300</t>
  </si>
  <si>
    <t>43512BZ170</t>
  </si>
  <si>
    <t>43512BZ180</t>
  </si>
  <si>
    <t>43560BZ050</t>
  </si>
  <si>
    <t>45130BZ710C0</t>
  </si>
  <si>
    <t>455030K040</t>
  </si>
  <si>
    <t>45503bz220</t>
  </si>
  <si>
    <t>47570B0010</t>
  </si>
  <si>
    <t>47731BZ010</t>
  </si>
  <si>
    <t>4850009020</t>
  </si>
  <si>
    <t>4851009J90</t>
  </si>
  <si>
    <t>TGN26 = HI-LUX</t>
  </si>
  <si>
    <t>4851009X22</t>
  </si>
  <si>
    <t>485100D853</t>
  </si>
  <si>
    <t>485108Z197</t>
  </si>
  <si>
    <t>485108Z244</t>
  </si>
  <si>
    <t>485108Z265</t>
  </si>
  <si>
    <t>48510BZ740</t>
  </si>
  <si>
    <t>48510BZ860</t>
  </si>
  <si>
    <t>48510BZA70</t>
  </si>
  <si>
    <t>4852009Q22</t>
  </si>
  <si>
    <t>485208Z072</t>
  </si>
  <si>
    <t>KUN112 = HI-LUX</t>
  </si>
  <si>
    <t>485208Z125</t>
  </si>
  <si>
    <t>48520BZ860</t>
  </si>
  <si>
    <t>48530bz090</t>
  </si>
  <si>
    <t>48530BZ160</t>
  </si>
  <si>
    <t>48530YZZA1</t>
  </si>
  <si>
    <t>48530YZZA2</t>
  </si>
  <si>
    <t>4853109070</t>
  </si>
  <si>
    <t>LF70 = KIJANG MINIBUS</t>
  </si>
  <si>
    <t>485318Z006</t>
  </si>
  <si>
    <t>48531BZ493</t>
  </si>
  <si>
    <t>48531YZZ01</t>
  </si>
  <si>
    <t>48531YZZ02</t>
  </si>
  <si>
    <t>48531YZZ04</t>
  </si>
  <si>
    <t>486090K020</t>
  </si>
  <si>
    <t>48609BZ070</t>
  </si>
  <si>
    <t>488200K030</t>
  </si>
  <si>
    <t>52105BZ070</t>
  </si>
  <si>
    <t>ORDER MULTIPLE 4</t>
  </si>
  <si>
    <t>521190K951</t>
  </si>
  <si>
    <t>521190K997</t>
  </si>
  <si>
    <t>521190M939</t>
  </si>
  <si>
    <t>521190m954</t>
  </si>
  <si>
    <t>521190M965</t>
  </si>
  <si>
    <t>521190U922</t>
  </si>
  <si>
    <t>NCP15Y = YARIS</t>
  </si>
  <si>
    <t>52119BZ330</t>
  </si>
  <si>
    <t>52119BZA70</t>
  </si>
  <si>
    <t>52119BZB00</t>
  </si>
  <si>
    <t>52119BZL10</t>
  </si>
  <si>
    <t>52119BZM40</t>
  </si>
  <si>
    <t>521590K939</t>
  </si>
  <si>
    <t>521590M911</t>
  </si>
  <si>
    <t>52159BZJ70</t>
  </si>
  <si>
    <t>531000KB90</t>
  </si>
  <si>
    <t>53112BZ260</t>
  </si>
  <si>
    <t>53201BZ070</t>
  </si>
  <si>
    <t>53201BZ160</t>
  </si>
  <si>
    <t>53201BZ210</t>
  </si>
  <si>
    <t>53301BZ220</t>
  </si>
  <si>
    <t>53812KK010</t>
  </si>
  <si>
    <t>53875BZ011</t>
  </si>
  <si>
    <t>53875BZ190</t>
  </si>
  <si>
    <t>53875BZ270</t>
  </si>
  <si>
    <t>53876BZ011</t>
  </si>
  <si>
    <t>53876BZ190</t>
  </si>
  <si>
    <t>53876BZ270</t>
  </si>
  <si>
    <t>554400K030A0</t>
  </si>
  <si>
    <t>561010D470</t>
  </si>
  <si>
    <t>561010K190</t>
  </si>
  <si>
    <t>TGN10 = HI-LUX</t>
  </si>
  <si>
    <t>561010K200</t>
  </si>
  <si>
    <t>561010K460</t>
  </si>
  <si>
    <t>561110b011</t>
  </si>
  <si>
    <t>561110W700</t>
  </si>
  <si>
    <t>56111BZ200</t>
  </si>
  <si>
    <t>56111BZ330</t>
  </si>
  <si>
    <t>57113BZ020</t>
  </si>
  <si>
    <t>631110K020</t>
  </si>
  <si>
    <t>63111KK010</t>
  </si>
  <si>
    <t>63111KK020</t>
  </si>
  <si>
    <t>67001BZ520</t>
  </si>
  <si>
    <t>67005BZA50</t>
  </si>
  <si>
    <t>67005BZD50</t>
  </si>
  <si>
    <t>681050K040</t>
  </si>
  <si>
    <t>68105BZ211</t>
  </si>
  <si>
    <t>68131BZ520</t>
  </si>
  <si>
    <t>68160BZ011</t>
  </si>
  <si>
    <t>69801BZ010</t>
  </si>
  <si>
    <t>811100K460</t>
  </si>
  <si>
    <t>8111060P70</t>
  </si>
  <si>
    <t>YH6 = HI-ACE</t>
  </si>
  <si>
    <t>811300K180</t>
  </si>
  <si>
    <t>81130BZ260</t>
  </si>
  <si>
    <t>81130BZ400</t>
  </si>
  <si>
    <t>811700K180</t>
  </si>
  <si>
    <t>811700K270</t>
  </si>
  <si>
    <t>81170BZ260</t>
  </si>
  <si>
    <t>81170BZ400</t>
  </si>
  <si>
    <t>815100K010</t>
  </si>
  <si>
    <t>815200K010</t>
  </si>
  <si>
    <t>815500K190</t>
  </si>
  <si>
    <t>81550BZ350</t>
  </si>
  <si>
    <t>815600K200</t>
  </si>
  <si>
    <t>TGN51 = FORTUNER</t>
  </si>
  <si>
    <t>81560BZ340</t>
  </si>
  <si>
    <t>82641BZ020</t>
  </si>
  <si>
    <t>837100W071</t>
  </si>
  <si>
    <t>84140BZ011</t>
  </si>
  <si>
    <t>84340B2060</t>
  </si>
  <si>
    <t>8521252250</t>
  </si>
  <si>
    <t>ZRE172 = COROLLA</t>
  </si>
  <si>
    <t>85214B1070</t>
  </si>
  <si>
    <t>85214B2290</t>
  </si>
  <si>
    <t>85220YZZD3</t>
  </si>
  <si>
    <t>61 = VIOS</t>
  </si>
  <si>
    <t>8522242130</t>
  </si>
  <si>
    <t>85242BZ050</t>
  </si>
  <si>
    <t>871390608082</t>
  </si>
  <si>
    <t>NCP150 = VIOS</t>
  </si>
  <si>
    <t>871390D160</t>
  </si>
  <si>
    <t>87139YZZ45</t>
  </si>
  <si>
    <t>87139YZZ49</t>
  </si>
  <si>
    <t>ZYX10R = C-HR</t>
  </si>
  <si>
    <t>87910BZE60</t>
  </si>
  <si>
    <t>87915BZ500</t>
  </si>
  <si>
    <t>87945BZ550</t>
  </si>
  <si>
    <t>89465BZ070</t>
  </si>
  <si>
    <t>89751BZ030</t>
  </si>
  <si>
    <t>COVER, TRANSMITTER</t>
  </si>
  <si>
    <t>89752BZ200</t>
  </si>
  <si>
    <t>9003311039</t>
  </si>
  <si>
    <t>XZU342 = DYNA</t>
  </si>
  <si>
    <t>9003812006</t>
  </si>
  <si>
    <t>342 = Dyna</t>
  </si>
  <si>
    <t>9004385149</t>
  </si>
  <si>
    <t>9004A30057</t>
  </si>
  <si>
    <t>9004A31057</t>
  </si>
  <si>
    <t>9004A91019</t>
  </si>
  <si>
    <t>9008091161</t>
  </si>
  <si>
    <t>9008091202</t>
  </si>
  <si>
    <t>ZZE121 = COROLLA</t>
  </si>
  <si>
    <t>9008293003</t>
  </si>
  <si>
    <t>KF81 = KIJANG MINIBUS</t>
  </si>
  <si>
    <t>9011610191</t>
  </si>
  <si>
    <t>BU303 = DYNA</t>
  </si>
  <si>
    <t>90366T0008</t>
  </si>
  <si>
    <t>90915YZZZ1</t>
  </si>
  <si>
    <t>90915YZZZ2</t>
  </si>
  <si>
    <t>RZF71 = KIJANG MINIBUS</t>
  </si>
  <si>
    <t>9091603089</t>
  </si>
  <si>
    <t>90916T2014</t>
  </si>
  <si>
    <t>BELT. V - RIBBED</t>
  </si>
  <si>
    <t>ACV30R = CAMRY</t>
  </si>
  <si>
    <t>90916T2026</t>
  </si>
  <si>
    <t>ACV40 = CAMRY</t>
  </si>
  <si>
    <t>90916T2028</t>
  </si>
  <si>
    <t>NCP93 = VIOS</t>
  </si>
  <si>
    <t>9091901059</t>
  </si>
  <si>
    <t>90919011848N</t>
  </si>
  <si>
    <t>ACR30 = PREVIA</t>
  </si>
  <si>
    <t>90919T1002</t>
  </si>
  <si>
    <t>PLUG K16R-U</t>
  </si>
  <si>
    <t>90919T1004</t>
  </si>
  <si>
    <t>PLUG, K20HR-U11</t>
  </si>
  <si>
    <t>9933251030</t>
  </si>
  <si>
    <t>KF70 = KIJANG MINIBUS</t>
  </si>
  <si>
    <t>DBL1207002</t>
  </si>
  <si>
    <t>EFJ1006100</t>
  </si>
  <si>
    <t>EFJ1006110</t>
  </si>
  <si>
    <t>KKL2133001</t>
  </si>
  <si>
    <t>KKL2133002</t>
  </si>
  <si>
    <t>KKL2133003</t>
  </si>
  <si>
    <t>PZ0350K092</t>
  </si>
  <si>
    <t>PZ0440K503</t>
  </si>
  <si>
    <t>S1304E0281</t>
  </si>
  <si>
    <t>16401-BZ010</t>
  </si>
  <si>
    <t>31210-0K070</t>
  </si>
  <si>
    <t>31210-0K320</t>
  </si>
  <si>
    <t>31250-0K260</t>
  </si>
  <si>
    <t>31250-0K320</t>
  </si>
  <si>
    <t>48510-8Z265</t>
  </si>
  <si>
    <t>48520-8Z125</t>
  </si>
  <si>
    <t>89751-BZ030</t>
  </si>
  <si>
    <t>90916-T2014</t>
  </si>
  <si>
    <t>90919-01059</t>
  </si>
  <si>
    <t>90919-T1002</t>
  </si>
  <si>
    <t>90919-T1004</t>
  </si>
  <si>
    <t>TMC</t>
  </si>
  <si>
    <t>FOB SEPTEMBER</t>
  </si>
  <si>
    <t>TASTI</t>
  </si>
  <si>
    <t>3, CAMPAIGN USD SPEC</t>
  </si>
  <si>
    <t>ID</t>
  </si>
  <si>
    <t>Nhà sản xuất</t>
  </si>
  <si>
    <t>Unit Price VND</t>
  </si>
  <si>
    <t>Giá vốn</t>
  </si>
  <si>
    <t>Tỷ lệ Giá vốn chênh lệch</t>
  </si>
  <si>
    <t>Giá bán</t>
  </si>
  <si>
    <t>Giá bán giảm</t>
  </si>
  <si>
    <t>Tổng xuất</t>
  </si>
  <si>
    <t>Tổng nhập</t>
  </si>
  <si>
    <t>Tổng tồn</t>
  </si>
  <si>
    <t>Ngày nhập</t>
  </si>
  <si>
    <t>Nhà cung cấp</t>
  </si>
  <si>
    <t>Đơn giá nhập</t>
  </si>
  <si>
    <t>Giá mặc cả VND</t>
  </si>
  <si>
    <t>Giá mặc cả USD</t>
  </si>
  <si>
    <t>Giá vốn mới</t>
  </si>
  <si>
    <t>Chênh lệch giá vốn mới</t>
  </si>
  <si>
    <t>Row Labels</t>
  </si>
  <si>
    <t>Grand Total</t>
  </si>
  <si>
    <t>Column Labels</t>
  </si>
  <si>
    <t>Min of Unit price</t>
  </si>
  <si>
    <t>Giá nhỏ nhất</t>
  </si>
  <si>
    <t>STT</t>
  </si>
  <si>
    <t>Unit Price Min</t>
  </si>
  <si>
    <t>NSX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</si>
</sst>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_-;_-@_-"/>
    <numFmt numFmtId="166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4"/>
      <name val="Segoe UI"/>
      <family val="2"/>
    </font>
    <font>
      <sz val="10"/>
      <name val="Segoe UI"/>
      <family val="2"/>
    </font>
    <font>
      <sz val="10"/>
      <color indexed="8"/>
      <name val="Arial"/>
      <family val="2"/>
    </font>
    <font>
      <b/>
      <sz val="10"/>
      <name val="Segoe UI"/>
      <family val="2"/>
    </font>
    <font>
      <b/>
      <sz val="11"/>
      <name val="Calibri"/>
      <family val="2"/>
      <charset val="1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rgb="FFFFF7EC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5F5FD"/>
      </patternFill>
    </fill>
    <fill>
      <patternFill patternType="solid">
        <fgColor theme="0" tint="-4.9989318521683403E-2"/>
        <bgColor indexed="0"/>
      </patternFill>
    </fill>
    <fill>
      <patternFill patternType="solid">
        <fgColor theme="7" tint="0.39997558519241921"/>
        <bgColor indexed="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9" fillId="0" borderId="0"/>
    <xf numFmtId="41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3" fontId="4" fillId="3" borderId="1" xfId="0" applyNumberFormat="1" applyFont="1" applyFill="1" applyBorder="1" applyAlignment="1">
      <alignment horizontal="center" vertical="top" wrapText="1"/>
    </xf>
    <xf numFmtId="3" fontId="4" fillId="5" borderId="1" xfId="0" applyNumberFormat="1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/>
    <xf numFmtId="0" fontId="7" fillId="0" borderId="0" xfId="2" applyFont="1"/>
    <xf numFmtId="0" fontId="8" fillId="0" borderId="0" xfId="2" applyFont="1"/>
    <xf numFmtId="0" fontId="8" fillId="0" borderId="0" xfId="2" applyFont="1" applyAlignment="1">
      <alignment horizontal="center"/>
    </xf>
    <xf numFmtId="4" fontId="8" fillId="0" borderId="0" xfId="2" applyNumberFormat="1" applyFont="1" applyAlignment="1">
      <alignment horizontal="center"/>
    </xf>
    <xf numFmtId="0" fontId="3" fillId="0" borderId="0" xfId="2" applyFont="1" applyAlignment="1">
      <alignment vertical="center"/>
    </xf>
    <xf numFmtId="0" fontId="3" fillId="0" borderId="0" xfId="2" applyFont="1"/>
    <xf numFmtId="0" fontId="3" fillId="0" borderId="0" xfId="2" applyFont="1" applyAlignment="1">
      <alignment horizontal="center"/>
    </xf>
    <xf numFmtId="4" fontId="3" fillId="0" borderId="0" xfId="2" applyNumberFormat="1" applyFont="1" applyAlignment="1">
      <alignment horizontal="center"/>
    </xf>
    <xf numFmtId="0" fontId="10" fillId="6" borderId="2" xfId="3" applyFont="1" applyFill="1" applyBorder="1" applyAlignment="1">
      <alignment horizontal="center" vertical="center" wrapText="1"/>
    </xf>
    <xf numFmtId="41" fontId="10" fillId="6" borderId="2" xfId="4" applyFont="1" applyFill="1" applyBorder="1" applyAlignment="1">
      <alignment horizontal="center" vertical="center" wrapText="1"/>
    </xf>
    <xf numFmtId="4" fontId="10" fillId="6" borderId="2" xfId="4" applyNumberFormat="1" applyFont="1" applyFill="1" applyBorder="1" applyAlignment="1">
      <alignment horizontal="center" vertical="center" wrapText="1"/>
    </xf>
    <xf numFmtId="0" fontId="3" fillId="0" borderId="0" xfId="2" applyFont="1" applyAlignment="1">
      <alignment vertical="center" wrapText="1"/>
    </xf>
    <xf numFmtId="0" fontId="8" fillId="0" borderId="2" xfId="2" quotePrefix="1" applyFont="1" applyBorder="1" applyAlignment="1">
      <alignment horizontal="center" vertical="center"/>
    </xf>
    <xf numFmtId="0" fontId="8" fillId="0" borderId="2" xfId="2" applyFont="1" applyBorder="1"/>
    <xf numFmtId="9" fontId="8" fillId="0" borderId="2" xfId="2" applyNumberFormat="1" applyFont="1" applyBorder="1" applyAlignment="1">
      <alignment vertical="center"/>
    </xf>
    <xf numFmtId="41" fontId="8" fillId="0" borderId="2" xfId="4" applyFont="1" applyFill="1" applyBorder="1" applyAlignment="1">
      <alignment horizontal="center" vertical="center"/>
    </xf>
    <xf numFmtId="4" fontId="8" fillId="0" borderId="2" xfId="4" applyNumberFormat="1" applyFont="1" applyFill="1" applyBorder="1" applyAlignment="1">
      <alignment horizontal="center" vertical="center"/>
    </xf>
    <xf numFmtId="0" fontId="11" fillId="0" borderId="0" xfId="2" applyFont="1"/>
    <xf numFmtId="0" fontId="3" fillId="0" borderId="2" xfId="2" applyFont="1" applyBorder="1"/>
    <xf numFmtId="41" fontId="3" fillId="0" borderId="0" xfId="4" applyFont="1" applyAlignment="1">
      <alignment horizontal="center"/>
    </xf>
    <xf numFmtId="4" fontId="3" fillId="0" borderId="0" xfId="4" applyNumberFormat="1" applyFont="1" applyAlignment="1">
      <alignment horizontal="center"/>
    </xf>
    <xf numFmtId="0" fontId="12" fillId="7" borderId="1" xfId="3" applyFont="1" applyFill="1" applyBorder="1" applyAlignment="1">
      <alignment horizontal="center" vertical="center" wrapText="1"/>
    </xf>
    <xf numFmtId="165" fontId="12" fillId="8" borderId="1" xfId="5" applyNumberFormat="1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 wrapText="1"/>
    </xf>
    <xf numFmtId="0" fontId="13" fillId="0" borderId="0" xfId="0" applyFont="1"/>
    <xf numFmtId="0" fontId="0" fillId="0" borderId="1" xfId="0" applyBorder="1" applyAlignment="1">
      <alignment horizontal="left"/>
    </xf>
    <xf numFmtId="165" fontId="0" fillId="0" borderId="1" xfId="5" applyNumberFormat="1" applyFont="1" applyBorder="1" applyAlignment="1">
      <alignment horizontal="center"/>
    </xf>
    <xf numFmtId="0" fontId="0" fillId="0" borderId="0" xfId="0" applyAlignment="1">
      <alignment horizontal="left"/>
    </xf>
    <xf numFmtId="165" fontId="0" fillId="0" borderId="0" xfId="5" applyNumberFormat="1" applyFont="1"/>
    <xf numFmtId="164" fontId="0" fillId="0" borderId="1" xfId="5" applyFont="1" applyBorder="1"/>
    <xf numFmtId="164" fontId="12" fillId="8" borderId="1" xfId="5" applyFont="1" applyFill="1" applyBorder="1" applyAlignment="1">
      <alignment horizontal="center" vertical="center" wrapText="1"/>
    </xf>
    <xf numFmtId="164" fontId="0" fillId="0" borderId="0" xfId="5" applyFont="1"/>
    <xf numFmtId="0" fontId="14" fillId="0" borderId="0" xfId="0" applyFont="1"/>
    <xf numFmtId="0" fontId="15" fillId="4" borderId="1" xfId="0" applyFont="1" applyFill="1" applyBorder="1" applyAlignment="1">
      <alignment horizontal="center" vertical="center" wrapText="1"/>
    </xf>
    <xf numFmtId="0" fontId="15" fillId="4" borderId="1" xfId="0" applyFont="1" applyFill="1" applyBorder="1"/>
    <xf numFmtId="164" fontId="2" fillId="0" borderId="1" xfId="5" applyFont="1" applyBorder="1"/>
    <xf numFmtId="0" fontId="0" fillId="4" borderId="1" xfId="0" applyFill="1" applyBorder="1" applyAlignment="1">
      <alignment horizontal="center" vertical="center"/>
    </xf>
    <xf numFmtId="0" fontId="8" fillId="0" borderId="1" xfId="0" quotePrefix="1" applyFont="1" applyBorder="1"/>
    <xf numFmtId="165" fontId="0" fillId="0" borderId="1" xfId="5" applyNumberFormat="1" applyFont="1" applyBorder="1"/>
    <xf numFmtId="0" fontId="8" fillId="0" borderId="1" xfId="0" applyFont="1" applyBorder="1"/>
    <xf numFmtId="0" fontId="0" fillId="0" borderId="1" xfId="0" quotePrefix="1" applyBorder="1"/>
    <xf numFmtId="0" fontId="8" fillId="0" borderId="1" xfId="0" quotePrefix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3" fillId="0" borderId="1" xfId="0" applyFont="1" applyBorder="1"/>
    <xf numFmtId="0" fontId="1" fillId="0" borderId="1" xfId="6" applyBorder="1" applyAlignment="1">
      <alignment horizontal="left"/>
    </xf>
    <xf numFmtId="0" fontId="1" fillId="0" borderId="1" xfId="6" quotePrefix="1" applyBorder="1"/>
    <xf numFmtId="0" fontId="1" fillId="0" borderId="1" xfId="6" applyBorder="1"/>
    <xf numFmtId="43" fontId="2" fillId="0" borderId="0" xfId="1" applyFont="1" applyBorder="1"/>
    <xf numFmtId="164" fontId="0" fillId="0" borderId="0" xfId="5" applyFont="1" applyBorder="1"/>
    <xf numFmtId="43" fontId="0" fillId="0" borderId="0" xfId="1" applyFont="1" applyBorder="1"/>
    <xf numFmtId="43" fontId="0" fillId="0" borderId="0" xfId="1" applyFont="1" applyBorder="1" applyAlignment="1">
      <alignment horizontal="center"/>
    </xf>
    <xf numFmtId="0" fontId="0" fillId="2" borderId="0" xfId="0" applyFill="1"/>
    <xf numFmtId="41" fontId="8" fillId="0" borderId="0" xfId="4" applyFont="1" applyFill="1" applyBorder="1" applyAlignment="1">
      <alignment horizontal="center" vertical="center"/>
    </xf>
    <xf numFmtId="166" fontId="16" fillId="0" borderId="1" xfId="1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 vertical="top"/>
    </xf>
    <xf numFmtId="166" fontId="0" fillId="0" borderId="0" xfId="0" applyNumberFormat="1"/>
    <xf numFmtId="166" fontId="0" fillId="0" borderId="0" xfId="1" applyNumberFormat="1" applyFont="1"/>
    <xf numFmtId="9" fontId="0" fillId="0" borderId="0" xfId="7" applyFont="1"/>
    <xf numFmtId="166" fontId="16" fillId="0" borderId="0" xfId="1" applyNumberFormat="1" applyFont="1" applyBorder="1" applyAlignment="1">
      <alignment horizontal="center" vertical="top"/>
    </xf>
    <xf numFmtId="14" fontId="16" fillId="0" borderId="1" xfId="0" applyNumberFormat="1" applyFont="1" applyBorder="1" applyAlignment="1">
      <alignment horizontal="center" vertical="top"/>
    </xf>
    <xf numFmtId="14" fontId="0" fillId="0" borderId="0" xfId="1" applyNumberFormat="1" applyFont="1"/>
    <xf numFmtId="43" fontId="2" fillId="0" borderId="0" xfId="1" applyFont="1"/>
    <xf numFmtId="43" fontId="0" fillId="0" borderId="0" xfId="1" applyFont="1"/>
    <xf numFmtId="43" fontId="0" fillId="0" borderId="0" xfId="0" applyNumberFormat="1"/>
    <xf numFmtId="166" fontId="2" fillId="2" borderId="0" xfId="1" applyNumberFormat="1" applyFont="1" applyFill="1"/>
    <xf numFmtId="166" fontId="0" fillId="2" borderId="0" xfId="1" applyNumberFormat="1" applyFont="1" applyFill="1"/>
    <xf numFmtId="166" fontId="16" fillId="2" borderId="1" xfId="1" applyNumberFormat="1" applyFont="1" applyFill="1" applyBorder="1" applyAlignment="1">
      <alignment horizontal="center" vertical="top"/>
    </xf>
    <xf numFmtId="166" fontId="16" fillId="9" borderId="1" xfId="1" applyNumberFormat="1" applyFont="1" applyFill="1" applyBorder="1" applyAlignment="1">
      <alignment horizontal="center" vertical="top"/>
    </xf>
    <xf numFmtId="166" fontId="0" fillId="9" borderId="0" xfId="0" applyNumberFormat="1" applyFill="1"/>
    <xf numFmtId="0" fontId="0" fillId="0" borderId="0" xfId="0" pivotButton="1"/>
    <xf numFmtId="0" fontId="0" fillId="0" borderId="0" xfId="0" applyAlignment="1">
      <alignment horizontal="left" indent="1"/>
    </xf>
    <xf numFmtId="0" fontId="15" fillId="4" borderId="1" xfId="0" applyFont="1" applyFill="1" applyBorder="1" applyAlignment="1">
      <alignment horizontal="center" vertical="center" wrapText="1"/>
    </xf>
  </cellXfs>
  <cellStyles count="8">
    <cellStyle name="Comma" xfId="1" builtinId="3"/>
    <cellStyle name="Comma [0] 2" xfId="4" xr:uid="{017D8001-9323-4563-9039-9F5A8A84EC40}"/>
    <cellStyle name="Comma [0] 3" xfId="5" xr:uid="{DFB680E8-6EB9-4971-BBE6-2115B3D4FCC2}"/>
    <cellStyle name="Normal" xfId="0" builtinId="0"/>
    <cellStyle name="Normal 2" xfId="2" xr:uid="{49784C5D-8F51-41B9-BEF6-1B104FE1FD54}"/>
    <cellStyle name="Normal 2 2" xfId="6" xr:uid="{CD8BD9FA-448B-4F43-9686-73B19FDA087F}"/>
    <cellStyle name="Normal_Sheet1_1" xfId="3" xr:uid="{2B31EB90-587D-4F93-B74D-B8D6AF94EAF0}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&#7893;ng%20h&#7907;p%20Nh&#7853;p%20-%20Xu&#7845;t%20-%20T&#7891;n%20YT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&#7893;%20chi%20ti&#7871;t%20b&#225;n%20h&#224;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&#7893;%20chi%20ti&#7871;t%20mua%20h&#224;ng%20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Nhập - Xuất - Tồn"/>
    </sheetNames>
    <sheetDataSet>
      <sheetData sheetId="0" refreshError="1">
        <row r="5">
          <cell r="A5" t="str">
            <v>Mã số</v>
          </cell>
          <cell r="B5" t="str">
            <v>Mặt hàng</v>
          </cell>
          <cell r="C5" t="str">
            <v>Đvt</v>
          </cell>
          <cell r="D5" t="str">
            <v>Vị trí</v>
          </cell>
          <cell r="E5" t="str">
            <v>Sub nhóm</v>
          </cell>
          <cell r="F5" t="str">
            <v>Tên sub nhóm</v>
          </cell>
          <cell r="G5" t="str">
            <v>Đầu kỳ</v>
          </cell>
          <cell r="I5" t="str">
            <v>Nhập</v>
          </cell>
          <cell r="K5" t="str">
            <v>Xuất</v>
          </cell>
          <cell r="M5" t="str">
            <v>Cuối kỳ</v>
          </cell>
        </row>
        <row r="6">
          <cell r="G6" t="str">
            <v>Số lượng</v>
          </cell>
          <cell r="H6" t="str">
            <v>Giá trị</v>
          </cell>
          <cell r="I6" t="str">
            <v>Số lượng</v>
          </cell>
          <cell r="J6" t="str">
            <v>Giá trị</v>
          </cell>
          <cell r="K6" t="str">
            <v>Số lượng</v>
          </cell>
          <cell r="L6" t="str">
            <v>Giá trị</v>
          </cell>
          <cell r="M6" t="str">
            <v>Số lượng</v>
          </cell>
          <cell r="N6" t="str">
            <v>Giá trị</v>
          </cell>
        </row>
        <row r="7">
          <cell r="A7" t="str">
            <v>0-116</v>
          </cell>
          <cell r="B7" t="str">
            <v>Lọc dầu Toyota</v>
          </cell>
          <cell r="C7" t="str">
            <v>Cái</v>
          </cell>
          <cell r="E7" t="str">
            <v>LD</v>
          </cell>
          <cell r="F7" t="str">
            <v>LOCDAU</v>
          </cell>
          <cell r="G7">
            <v>25</v>
          </cell>
          <cell r="H7">
            <v>1866934</v>
          </cell>
          <cell r="I7">
            <v>1</v>
          </cell>
          <cell r="J7">
            <v>74677</v>
          </cell>
          <cell r="K7">
            <v>1</v>
          </cell>
          <cell r="L7">
            <v>74677</v>
          </cell>
          <cell r="M7">
            <v>25</v>
          </cell>
          <cell r="N7">
            <v>1866934</v>
          </cell>
        </row>
        <row r="8">
          <cell r="A8" t="str">
            <v>0-119</v>
          </cell>
          <cell r="B8" t="str">
            <v>Lọc dầu giấy</v>
          </cell>
          <cell r="C8" t="str">
            <v>Cái</v>
          </cell>
          <cell r="E8" t="str">
            <v>LD</v>
          </cell>
          <cell r="F8" t="str">
            <v>LOCDAU</v>
          </cell>
          <cell r="G8">
            <v>35</v>
          </cell>
          <cell r="H8">
            <v>1801339</v>
          </cell>
          <cell r="I8">
            <v>1</v>
          </cell>
          <cell r="J8">
            <v>51467</v>
          </cell>
          <cell r="K8">
            <v>1</v>
          </cell>
          <cell r="L8">
            <v>51467</v>
          </cell>
          <cell r="M8">
            <v>35</v>
          </cell>
          <cell r="N8">
            <v>1801339</v>
          </cell>
        </row>
        <row r="9">
          <cell r="A9" t="str">
            <v>0064662301</v>
          </cell>
          <cell r="B9" t="str">
            <v>Bơm trợ lực</v>
          </cell>
          <cell r="C9" t="str">
            <v>Cái</v>
          </cell>
          <cell r="E9" t="str">
            <v>BTL</v>
          </cell>
          <cell r="F9" t="str">
            <v>BOMTROLUC</v>
          </cell>
          <cell r="G9">
            <v>0</v>
          </cell>
          <cell r="H9">
            <v>0</v>
          </cell>
          <cell r="I9">
            <v>1</v>
          </cell>
          <cell r="J9">
            <v>6533876</v>
          </cell>
          <cell r="K9">
            <v>1</v>
          </cell>
          <cell r="L9">
            <v>6533876</v>
          </cell>
          <cell r="M9">
            <v>0</v>
          </cell>
          <cell r="N9">
            <v>0</v>
          </cell>
        </row>
        <row r="10">
          <cell r="A10" t="str">
            <v>0074209020</v>
          </cell>
          <cell r="B10" t="str">
            <v>Má phanh sau</v>
          </cell>
          <cell r="C10" t="str">
            <v>Bộ</v>
          </cell>
          <cell r="E10" t="str">
            <v>MPS/GPS</v>
          </cell>
          <cell r="F10" t="str">
            <v>MAPHANHSAU/GUOCPHANHSAU</v>
          </cell>
          <cell r="G10">
            <v>0</v>
          </cell>
          <cell r="H10">
            <v>0</v>
          </cell>
          <cell r="I10">
            <v>1</v>
          </cell>
          <cell r="J10">
            <v>2710629</v>
          </cell>
          <cell r="K10">
            <v>1</v>
          </cell>
          <cell r="L10">
            <v>2710629</v>
          </cell>
          <cell r="M10">
            <v>0</v>
          </cell>
          <cell r="N10">
            <v>0</v>
          </cell>
        </row>
        <row r="11">
          <cell r="A11" t="str">
            <v>014-024-0157</v>
          </cell>
          <cell r="B11" t="str">
            <v>Chân máy Mercedes</v>
          </cell>
          <cell r="C11" t="str">
            <v>Cái</v>
          </cell>
          <cell r="E11" t="str">
            <v>CM</v>
          </cell>
          <cell r="F11" t="str">
            <v>CHANMAY</v>
          </cell>
          <cell r="G11">
            <v>0</v>
          </cell>
          <cell r="H11">
            <v>0</v>
          </cell>
          <cell r="I11">
            <v>2</v>
          </cell>
          <cell r="J11">
            <v>2073716</v>
          </cell>
          <cell r="K11">
            <v>2</v>
          </cell>
          <cell r="L11">
            <v>2073716</v>
          </cell>
          <cell r="M11">
            <v>0</v>
          </cell>
          <cell r="N11">
            <v>0</v>
          </cell>
        </row>
        <row r="12">
          <cell r="A12" t="str">
            <v>016-010-0009</v>
          </cell>
          <cell r="B12" t="str">
            <v>Đứng trên</v>
          </cell>
          <cell r="C12" t="str">
            <v>Cái</v>
          </cell>
          <cell r="E12" t="str">
            <v>DUNG</v>
          </cell>
          <cell r="F12" t="str">
            <v>DUNG</v>
          </cell>
          <cell r="G12">
            <v>2</v>
          </cell>
          <cell r="H12">
            <v>957439</v>
          </cell>
          <cell r="I12">
            <v>0</v>
          </cell>
          <cell r="J12">
            <v>0</v>
          </cell>
          <cell r="K12">
            <v>2</v>
          </cell>
          <cell r="L12">
            <v>957439</v>
          </cell>
          <cell r="M12">
            <v>0</v>
          </cell>
          <cell r="N12">
            <v>0</v>
          </cell>
        </row>
        <row r="13">
          <cell r="A13" t="str">
            <v>016-050-0031HD</v>
          </cell>
          <cell r="B13" t="str">
            <v>Càng I trên LH</v>
          </cell>
          <cell r="C13" t="str">
            <v>Cái</v>
          </cell>
          <cell r="E13" t="str">
            <v>CANG</v>
          </cell>
          <cell r="F13" t="str">
            <v>CANG</v>
          </cell>
          <cell r="G13">
            <v>1</v>
          </cell>
          <cell r="H13">
            <v>1714114</v>
          </cell>
          <cell r="I13">
            <v>1</v>
          </cell>
          <cell r="J13">
            <v>1714114</v>
          </cell>
          <cell r="K13">
            <v>2</v>
          </cell>
          <cell r="L13">
            <v>3428228</v>
          </cell>
          <cell r="M13">
            <v>0</v>
          </cell>
          <cell r="N13">
            <v>0</v>
          </cell>
        </row>
        <row r="14">
          <cell r="A14" t="str">
            <v>016-050-0032HD</v>
          </cell>
          <cell r="B14" t="str">
            <v>Càng I trên RH</v>
          </cell>
          <cell r="C14" t="str">
            <v>Cái</v>
          </cell>
          <cell r="E14" t="str">
            <v>CANG</v>
          </cell>
          <cell r="F14" t="str">
            <v>CANG</v>
          </cell>
          <cell r="G14">
            <v>1</v>
          </cell>
          <cell r="H14">
            <v>1714114</v>
          </cell>
          <cell r="I14">
            <v>1</v>
          </cell>
          <cell r="J14">
            <v>1714114</v>
          </cell>
          <cell r="K14">
            <v>2</v>
          </cell>
          <cell r="L14">
            <v>3428228</v>
          </cell>
          <cell r="M14">
            <v>0</v>
          </cell>
          <cell r="N14">
            <v>0</v>
          </cell>
        </row>
        <row r="15">
          <cell r="A15" t="str">
            <v>016-060-0008</v>
          </cell>
          <cell r="B15" t="str">
            <v>Cân bằng trước LH ( có hình ảnh)</v>
          </cell>
          <cell r="C15" t="str">
            <v>Cái</v>
          </cell>
          <cell r="E15" t="str">
            <v>CBT.</v>
          </cell>
          <cell r="F15" t="str">
            <v>CANBANGTRUOC</v>
          </cell>
          <cell r="G15">
            <v>1</v>
          </cell>
          <cell r="H15">
            <v>365000</v>
          </cell>
          <cell r="I15">
            <v>1</v>
          </cell>
          <cell r="J15">
            <v>365000</v>
          </cell>
          <cell r="K15">
            <v>1</v>
          </cell>
          <cell r="L15">
            <v>365000</v>
          </cell>
          <cell r="M15">
            <v>1</v>
          </cell>
          <cell r="N15">
            <v>365000</v>
          </cell>
        </row>
        <row r="16">
          <cell r="A16" t="str">
            <v>016-060-0009</v>
          </cell>
          <cell r="B16" t="str">
            <v>Cân bằng trước RH (có hình ảnh)</v>
          </cell>
          <cell r="C16" t="str">
            <v>Cái</v>
          </cell>
          <cell r="E16" t="str">
            <v>CBT.</v>
          </cell>
          <cell r="F16" t="str">
            <v>CANBANGTRUOC</v>
          </cell>
          <cell r="G16">
            <v>1</v>
          </cell>
          <cell r="H16">
            <v>362000</v>
          </cell>
          <cell r="I16">
            <v>1</v>
          </cell>
          <cell r="J16">
            <v>362000</v>
          </cell>
          <cell r="K16">
            <v>1</v>
          </cell>
          <cell r="L16">
            <v>362000</v>
          </cell>
          <cell r="M16">
            <v>1</v>
          </cell>
          <cell r="N16">
            <v>362000</v>
          </cell>
        </row>
        <row r="17">
          <cell r="A17" t="str">
            <v>01X49-0056</v>
          </cell>
          <cell r="B17" t="str">
            <v>Đèn cản trước LH</v>
          </cell>
          <cell r="C17" t="str">
            <v>Cái</v>
          </cell>
          <cell r="E17" t="str">
            <v>DEN</v>
          </cell>
          <cell r="F17" t="str">
            <v>DEN</v>
          </cell>
          <cell r="G17">
            <v>0</v>
          </cell>
          <cell r="H17">
            <v>0</v>
          </cell>
          <cell r="I17">
            <v>1</v>
          </cell>
          <cell r="J17">
            <v>250000</v>
          </cell>
          <cell r="K17">
            <v>1</v>
          </cell>
          <cell r="L17">
            <v>250000</v>
          </cell>
          <cell r="M17">
            <v>0</v>
          </cell>
          <cell r="N17">
            <v>0</v>
          </cell>
        </row>
        <row r="18">
          <cell r="A18" t="str">
            <v>021115562A</v>
          </cell>
          <cell r="B18" t="str">
            <v>Lọc dầu audi Q7</v>
          </cell>
          <cell r="C18" t="str">
            <v>Cái</v>
          </cell>
          <cell r="E18" t="str">
            <v>LD</v>
          </cell>
          <cell r="F18" t="str">
            <v>LOCDAU</v>
          </cell>
          <cell r="G18">
            <v>0</v>
          </cell>
          <cell r="H18">
            <v>0</v>
          </cell>
          <cell r="I18">
            <v>1</v>
          </cell>
          <cell r="J18">
            <v>307548</v>
          </cell>
          <cell r="K18">
            <v>1</v>
          </cell>
          <cell r="L18">
            <v>307548</v>
          </cell>
          <cell r="M18">
            <v>0</v>
          </cell>
          <cell r="N18">
            <v>0</v>
          </cell>
        </row>
        <row r="19">
          <cell r="A19" t="str">
            <v>03-R-TT-2166</v>
          </cell>
          <cell r="B19" t="str">
            <v>Má phanh trước Camry (tròn)</v>
          </cell>
          <cell r="C19" t="str">
            <v>Bộ</v>
          </cell>
          <cell r="E19" t="str">
            <v>MPT</v>
          </cell>
          <cell r="F19" t="str">
            <v>MAPHANHTRUOC</v>
          </cell>
          <cell r="G19">
            <v>0</v>
          </cell>
          <cell r="H19">
            <v>0</v>
          </cell>
          <cell r="I19">
            <v>1</v>
          </cell>
          <cell r="J19">
            <v>230000</v>
          </cell>
          <cell r="K19">
            <v>1</v>
          </cell>
          <cell r="L19">
            <v>230000</v>
          </cell>
          <cell r="M19">
            <v>0</v>
          </cell>
          <cell r="N19">
            <v>0</v>
          </cell>
        </row>
        <row r="20">
          <cell r="A20" t="str">
            <v>038117021D</v>
          </cell>
          <cell r="B20" t="str">
            <v>Két làm mát dầu</v>
          </cell>
          <cell r="C20" t="str">
            <v>Cái</v>
          </cell>
          <cell r="E20" t="str">
            <v>KLM</v>
          </cell>
          <cell r="F20" t="str">
            <v>KETLAMMAT</v>
          </cell>
          <cell r="G20">
            <v>0</v>
          </cell>
          <cell r="H20">
            <v>0</v>
          </cell>
          <cell r="I20">
            <v>1</v>
          </cell>
          <cell r="J20">
            <v>4824671</v>
          </cell>
          <cell r="K20">
            <v>1</v>
          </cell>
          <cell r="L20">
            <v>4824671</v>
          </cell>
          <cell r="M20">
            <v>0</v>
          </cell>
          <cell r="N20">
            <v>0</v>
          </cell>
        </row>
        <row r="21">
          <cell r="A21" t="str">
            <v>04003-44930</v>
          </cell>
          <cell r="B21" t="str">
            <v>Cụm ABS LEXUS GS450H 2011</v>
          </cell>
          <cell r="C21" t="str">
            <v>Cụm</v>
          </cell>
          <cell r="E21" t="str">
            <v>CABS</v>
          </cell>
          <cell r="F21" t="str">
            <v>CUMABS</v>
          </cell>
          <cell r="G21">
            <v>0</v>
          </cell>
          <cell r="H21">
            <v>0</v>
          </cell>
          <cell r="I21">
            <v>1</v>
          </cell>
          <cell r="J21">
            <v>21840000</v>
          </cell>
          <cell r="K21">
            <v>1</v>
          </cell>
          <cell r="L21">
            <v>21840000</v>
          </cell>
          <cell r="M21">
            <v>0</v>
          </cell>
          <cell r="N21">
            <v>0</v>
          </cell>
        </row>
        <row r="22">
          <cell r="A22" t="str">
            <v>04003-45450</v>
          </cell>
          <cell r="B22" t="str">
            <v>Cụm ABS</v>
          </cell>
          <cell r="C22" t="str">
            <v>Cụm</v>
          </cell>
          <cell r="E22" t="str">
            <v>CABS</v>
          </cell>
          <cell r="F22" t="str">
            <v>CUMABS</v>
          </cell>
          <cell r="G22">
            <v>0</v>
          </cell>
          <cell r="H22">
            <v>0</v>
          </cell>
          <cell r="I22">
            <v>2</v>
          </cell>
          <cell r="J22">
            <v>42910451</v>
          </cell>
          <cell r="K22">
            <v>2</v>
          </cell>
          <cell r="L22">
            <v>42910451</v>
          </cell>
          <cell r="M22">
            <v>0</v>
          </cell>
          <cell r="N22">
            <v>0</v>
          </cell>
        </row>
        <row r="23">
          <cell r="A23" t="str">
            <v>04007-05530</v>
          </cell>
          <cell r="B23" t="str">
            <v>Thước lái Toyota Lexus</v>
          </cell>
          <cell r="C23" t="str">
            <v>Cái</v>
          </cell>
          <cell r="E23" t="str">
            <v>TLAI</v>
          </cell>
          <cell r="F23" t="str">
            <v>THUOCLAI</v>
          </cell>
          <cell r="G23">
            <v>0</v>
          </cell>
          <cell r="H23">
            <v>0</v>
          </cell>
          <cell r="I23">
            <v>1</v>
          </cell>
          <cell r="J23">
            <v>15911149</v>
          </cell>
          <cell r="K23">
            <v>1</v>
          </cell>
          <cell r="L23">
            <v>15911149</v>
          </cell>
          <cell r="M23">
            <v>0</v>
          </cell>
          <cell r="N23">
            <v>0</v>
          </cell>
        </row>
        <row r="24">
          <cell r="A24" t="str">
            <v>04009-86175</v>
          </cell>
          <cell r="B24" t="str">
            <v>Mô tơ Bơm xăng điện</v>
          </cell>
          <cell r="C24" t="str">
            <v>Cái</v>
          </cell>
          <cell r="E24" t="str">
            <v>BX</v>
          </cell>
          <cell r="F24" t="str">
            <v>BOMXANG</v>
          </cell>
          <cell r="G24">
            <v>0</v>
          </cell>
          <cell r="H24">
            <v>0</v>
          </cell>
          <cell r="I24">
            <v>61</v>
          </cell>
          <cell r="J24">
            <v>39005140</v>
          </cell>
          <cell r="K24">
            <v>17</v>
          </cell>
          <cell r="L24">
            <v>10870288</v>
          </cell>
          <cell r="M24">
            <v>44</v>
          </cell>
          <cell r="N24">
            <v>28134852</v>
          </cell>
        </row>
        <row r="25">
          <cell r="A25" t="str">
            <v>04009-86437</v>
          </cell>
          <cell r="B25" t="str">
            <v>Bơm xăng Corolla</v>
          </cell>
          <cell r="C25" t="str">
            <v>Cái</v>
          </cell>
          <cell r="E25" t="str">
            <v>BX</v>
          </cell>
          <cell r="F25" t="str">
            <v>BOMXANG</v>
          </cell>
          <cell r="G25">
            <v>0</v>
          </cell>
          <cell r="H25">
            <v>0</v>
          </cell>
          <cell r="I25">
            <v>1</v>
          </cell>
          <cell r="J25">
            <v>721316</v>
          </cell>
          <cell r="K25">
            <v>0</v>
          </cell>
          <cell r="L25">
            <v>0</v>
          </cell>
          <cell r="M25">
            <v>1</v>
          </cell>
          <cell r="N25">
            <v>721316</v>
          </cell>
        </row>
        <row r="26">
          <cell r="A26" t="str">
            <v>04111-06101</v>
          </cell>
          <cell r="B26" t="str">
            <v>Gioăng bộ 7k</v>
          </cell>
          <cell r="C26" t="str">
            <v>Bộ</v>
          </cell>
          <cell r="E26" t="str">
            <v>GB.</v>
          </cell>
          <cell r="F26" t="str">
            <v>GIOANGBO</v>
          </cell>
          <cell r="G26">
            <v>0</v>
          </cell>
          <cell r="H26">
            <v>0</v>
          </cell>
          <cell r="I26">
            <v>4</v>
          </cell>
          <cell r="J26">
            <v>11419972</v>
          </cell>
          <cell r="K26">
            <v>4</v>
          </cell>
          <cell r="L26">
            <v>11419972</v>
          </cell>
          <cell r="M26">
            <v>0</v>
          </cell>
          <cell r="N26">
            <v>0</v>
          </cell>
        </row>
        <row r="27">
          <cell r="A27" t="str">
            <v>04111-0C210</v>
          </cell>
          <cell r="B27" t="str">
            <v>Gioăng bộ 1TR</v>
          </cell>
          <cell r="C27" t="str">
            <v>Bộ</v>
          </cell>
          <cell r="E27" t="str">
            <v>GB.</v>
          </cell>
          <cell r="F27" t="str">
            <v>GIOANGBO</v>
          </cell>
          <cell r="G27">
            <v>7</v>
          </cell>
          <cell r="H27">
            <v>15631394</v>
          </cell>
          <cell r="I27">
            <v>98</v>
          </cell>
          <cell r="J27">
            <v>232956697</v>
          </cell>
          <cell r="K27">
            <v>88</v>
          </cell>
          <cell r="L27">
            <v>205267121</v>
          </cell>
          <cell r="M27">
            <v>17</v>
          </cell>
          <cell r="N27">
            <v>43320970</v>
          </cell>
        </row>
        <row r="28">
          <cell r="A28" t="str">
            <v>04111-0C222</v>
          </cell>
          <cell r="B28" t="str">
            <v>Gioăng bộ 1TR</v>
          </cell>
          <cell r="C28" t="str">
            <v>Bộ</v>
          </cell>
          <cell r="E28" t="str">
            <v>GB.</v>
          </cell>
          <cell r="F28" t="str">
            <v>GIOANGBO</v>
          </cell>
          <cell r="G28">
            <v>0</v>
          </cell>
          <cell r="H28">
            <v>0</v>
          </cell>
          <cell r="I28">
            <v>1</v>
          </cell>
          <cell r="J28">
            <v>2629900</v>
          </cell>
          <cell r="K28">
            <v>0</v>
          </cell>
          <cell r="L28">
            <v>0</v>
          </cell>
          <cell r="M28">
            <v>1</v>
          </cell>
          <cell r="N28">
            <v>2629900</v>
          </cell>
        </row>
        <row r="29">
          <cell r="A29" t="str">
            <v>04111-0P065</v>
          </cell>
          <cell r="B29" t="str">
            <v>Gioăng bộ 2GR</v>
          </cell>
          <cell r="C29" t="str">
            <v>Bộ</v>
          </cell>
          <cell r="E29" t="str">
            <v>GB.</v>
          </cell>
          <cell r="F29" t="str">
            <v>GIOANGBO</v>
          </cell>
          <cell r="G29">
            <v>0</v>
          </cell>
          <cell r="H29">
            <v>0</v>
          </cell>
          <cell r="I29">
            <v>2</v>
          </cell>
          <cell r="J29">
            <v>6999113</v>
          </cell>
          <cell r="K29">
            <v>2</v>
          </cell>
          <cell r="L29">
            <v>6999113</v>
          </cell>
          <cell r="M29">
            <v>0</v>
          </cell>
          <cell r="N29">
            <v>0</v>
          </cell>
        </row>
        <row r="30">
          <cell r="A30" t="str">
            <v>04111-0Y031</v>
          </cell>
          <cell r="B30" t="str">
            <v>Gioăng bộ Toyota</v>
          </cell>
          <cell r="C30" t="str">
            <v>Bộ</v>
          </cell>
          <cell r="E30" t="str">
            <v>GB.</v>
          </cell>
          <cell r="F30" t="str">
            <v>GIOANGBO</v>
          </cell>
          <cell r="G30">
            <v>0</v>
          </cell>
          <cell r="H30">
            <v>0</v>
          </cell>
          <cell r="I30">
            <v>5</v>
          </cell>
          <cell r="J30">
            <v>12273234</v>
          </cell>
          <cell r="K30">
            <v>5</v>
          </cell>
          <cell r="L30">
            <v>7365508</v>
          </cell>
          <cell r="M30">
            <v>0</v>
          </cell>
          <cell r="N30">
            <v>4907726</v>
          </cell>
        </row>
        <row r="31">
          <cell r="A31" t="str">
            <v>04111-0Y060</v>
          </cell>
          <cell r="B31" t="str">
            <v>Gioăng bộ Toyota</v>
          </cell>
          <cell r="C31" t="str">
            <v>Bộ</v>
          </cell>
          <cell r="E31" t="str">
            <v>GB.</v>
          </cell>
          <cell r="F31" t="str">
            <v>GIOANGBO</v>
          </cell>
          <cell r="G31">
            <v>0</v>
          </cell>
          <cell r="H31">
            <v>0</v>
          </cell>
          <cell r="I31">
            <v>2</v>
          </cell>
          <cell r="J31">
            <v>4900000</v>
          </cell>
          <cell r="K31">
            <v>0</v>
          </cell>
          <cell r="L31">
            <v>0</v>
          </cell>
          <cell r="M31">
            <v>2</v>
          </cell>
          <cell r="N31">
            <v>4900000</v>
          </cell>
        </row>
        <row r="32">
          <cell r="A32" t="str">
            <v>04111-16124</v>
          </cell>
          <cell r="B32" t="str">
            <v>Gioăng bộ 4AF</v>
          </cell>
          <cell r="C32" t="str">
            <v>Bộ</v>
          </cell>
          <cell r="E32" t="str">
            <v>GB.</v>
          </cell>
          <cell r="F32" t="str">
            <v>GIOANGBO</v>
          </cell>
          <cell r="G32">
            <v>0</v>
          </cell>
          <cell r="H32">
            <v>0</v>
          </cell>
          <cell r="I32">
            <v>2</v>
          </cell>
          <cell r="J32">
            <v>1811386</v>
          </cell>
          <cell r="K32">
            <v>2</v>
          </cell>
          <cell r="L32">
            <v>1811386</v>
          </cell>
          <cell r="M32">
            <v>0</v>
          </cell>
          <cell r="N32">
            <v>0</v>
          </cell>
        </row>
        <row r="33">
          <cell r="A33" t="str">
            <v>04111-16231-G</v>
          </cell>
          <cell r="B33" t="str">
            <v>Gioăng bộ 4AFE</v>
          </cell>
          <cell r="C33" t="str">
            <v>Bộ</v>
          </cell>
          <cell r="E33" t="str">
            <v>GB.</v>
          </cell>
          <cell r="F33" t="str">
            <v>GIOANGBO</v>
          </cell>
          <cell r="G33">
            <v>0</v>
          </cell>
          <cell r="H33">
            <v>0</v>
          </cell>
          <cell r="I33">
            <v>1</v>
          </cell>
          <cell r="J33">
            <v>1217996</v>
          </cell>
          <cell r="K33">
            <v>1</v>
          </cell>
          <cell r="L33">
            <v>1217996</v>
          </cell>
          <cell r="M33">
            <v>0</v>
          </cell>
          <cell r="N33">
            <v>0</v>
          </cell>
        </row>
        <row r="34">
          <cell r="A34" t="str">
            <v>04111-20630</v>
          </cell>
          <cell r="B34" t="str">
            <v>Gioăng bộ 3MZ</v>
          </cell>
          <cell r="C34" t="str">
            <v>Bộ</v>
          </cell>
          <cell r="E34" t="str">
            <v>GB.</v>
          </cell>
          <cell r="F34" t="str">
            <v>GIOANGBO</v>
          </cell>
          <cell r="G34">
            <v>0</v>
          </cell>
          <cell r="H34">
            <v>0</v>
          </cell>
          <cell r="I34">
            <v>1</v>
          </cell>
          <cell r="J34">
            <v>4908439</v>
          </cell>
          <cell r="K34">
            <v>1</v>
          </cell>
          <cell r="L34">
            <v>4908439</v>
          </cell>
          <cell r="M34">
            <v>0</v>
          </cell>
          <cell r="N34">
            <v>0</v>
          </cell>
        </row>
        <row r="35">
          <cell r="A35" t="str">
            <v>04111-21371</v>
          </cell>
          <cell r="B35" t="str">
            <v>Gioăng bộ 2NZ</v>
          </cell>
          <cell r="C35" t="str">
            <v>Bộ</v>
          </cell>
          <cell r="E35" t="str">
            <v>GB.</v>
          </cell>
          <cell r="F35" t="str">
            <v>GIOANGBO</v>
          </cell>
          <cell r="G35">
            <v>0</v>
          </cell>
          <cell r="H35">
            <v>0</v>
          </cell>
          <cell r="I35">
            <v>2</v>
          </cell>
          <cell r="J35">
            <v>4457344</v>
          </cell>
          <cell r="K35">
            <v>2</v>
          </cell>
          <cell r="L35">
            <v>4457344</v>
          </cell>
          <cell r="M35">
            <v>0</v>
          </cell>
          <cell r="N35">
            <v>0</v>
          </cell>
        </row>
        <row r="36">
          <cell r="A36" t="str">
            <v>04111-21372</v>
          </cell>
          <cell r="B36" t="str">
            <v>Gioăng bộ 1NZ</v>
          </cell>
          <cell r="C36" t="str">
            <v>Bộ</v>
          </cell>
          <cell r="E36" t="str">
            <v>GB.</v>
          </cell>
          <cell r="F36" t="str">
            <v>GIOANGBO</v>
          </cell>
          <cell r="G36">
            <v>1</v>
          </cell>
          <cell r="H36">
            <v>1769824</v>
          </cell>
          <cell r="I36">
            <v>26</v>
          </cell>
          <cell r="J36">
            <v>54516970</v>
          </cell>
          <cell r="K36">
            <v>25</v>
          </cell>
          <cell r="L36">
            <v>50376243</v>
          </cell>
          <cell r="M36">
            <v>2</v>
          </cell>
          <cell r="N36">
            <v>5910551</v>
          </cell>
        </row>
        <row r="37">
          <cell r="A37" t="str">
            <v>04111-22513</v>
          </cell>
          <cell r="B37" t="str">
            <v>Gioăng bộ 1ZZ</v>
          </cell>
          <cell r="C37" t="str">
            <v>Bộ</v>
          </cell>
          <cell r="E37" t="str">
            <v>GB.</v>
          </cell>
          <cell r="F37" t="str">
            <v>GIOANGBO</v>
          </cell>
          <cell r="G37">
            <v>0</v>
          </cell>
          <cell r="H37">
            <v>0</v>
          </cell>
          <cell r="I37">
            <v>6</v>
          </cell>
          <cell r="J37">
            <v>15168174</v>
          </cell>
          <cell r="K37">
            <v>6</v>
          </cell>
          <cell r="L37">
            <v>15168174</v>
          </cell>
          <cell r="M37">
            <v>0</v>
          </cell>
          <cell r="N37">
            <v>0</v>
          </cell>
        </row>
        <row r="38">
          <cell r="A38" t="str">
            <v>04111-22890</v>
          </cell>
          <cell r="B38" t="str">
            <v>Gioăng bộ 1ZZ</v>
          </cell>
          <cell r="C38" t="str">
            <v>Bộ</v>
          </cell>
          <cell r="E38" t="str">
            <v>GB.</v>
          </cell>
          <cell r="F38" t="str">
            <v>GIOANGBO</v>
          </cell>
          <cell r="G38">
            <v>0</v>
          </cell>
          <cell r="H38">
            <v>0</v>
          </cell>
          <cell r="I38">
            <v>3</v>
          </cell>
          <cell r="J38">
            <v>6569727</v>
          </cell>
          <cell r="K38">
            <v>3</v>
          </cell>
          <cell r="L38">
            <v>6569727</v>
          </cell>
          <cell r="M38">
            <v>0</v>
          </cell>
          <cell r="N38">
            <v>0</v>
          </cell>
        </row>
        <row r="39">
          <cell r="A39" t="str">
            <v>04111-28263</v>
          </cell>
          <cell r="B39" t="str">
            <v>Gioăng bộ 2AZ</v>
          </cell>
          <cell r="C39" t="str">
            <v>Bộ</v>
          </cell>
          <cell r="E39" t="str">
            <v>GB.</v>
          </cell>
          <cell r="F39" t="str">
            <v>GIOANGBO</v>
          </cell>
          <cell r="G39">
            <v>0</v>
          </cell>
          <cell r="H39">
            <v>0</v>
          </cell>
          <cell r="I39">
            <v>11</v>
          </cell>
          <cell r="J39">
            <v>30180040</v>
          </cell>
          <cell r="K39">
            <v>11</v>
          </cell>
          <cell r="L39">
            <v>30180040</v>
          </cell>
          <cell r="M39">
            <v>0</v>
          </cell>
          <cell r="N39">
            <v>0</v>
          </cell>
        </row>
        <row r="40">
          <cell r="A40" t="str">
            <v>04111-28983</v>
          </cell>
          <cell r="B40" t="str">
            <v>Gioăng bộ 2AZ</v>
          </cell>
          <cell r="C40" t="str">
            <v>Bộ</v>
          </cell>
          <cell r="E40" t="str">
            <v>GB.</v>
          </cell>
          <cell r="F40" t="str">
            <v>GIOANGBO</v>
          </cell>
          <cell r="G40">
            <v>3</v>
          </cell>
          <cell r="H40">
            <v>6565341</v>
          </cell>
          <cell r="I40">
            <v>32</v>
          </cell>
          <cell r="J40">
            <v>81798376</v>
          </cell>
          <cell r="K40">
            <v>34</v>
          </cell>
          <cell r="L40">
            <v>87183957</v>
          </cell>
          <cell r="M40">
            <v>1</v>
          </cell>
          <cell r="N40">
            <v>1179760</v>
          </cell>
        </row>
        <row r="41">
          <cell r="A41" t="str">
            <v>04111-30579</v>
          </cell>
          <cell r="B41" t="str">
            <v>Gioăng bộ</v>
          </cell>
          <cell r="C41" t="str">
            <v>Bộ</v>
          </cell>
          <cell r="E41" t="str">
            <v>GB.</v>
          </cell>
          <cell r="F41" t="str">
            <v>GIOANGBO</v>
          </cell>
          <cell r="G41">
            <v>2</v>
          </cell>
          <cell r="H41">
            <v>4238445</v>
          </cell>
          <cell r="I41">
            <v>37</v>
          </cell>
          <cell r="J41">
            <v>82320260</v>
          </cell>
          <cell r="K41">
            <v>29</v>
          </cell>
          <cell r="L41">
            <v>61934153</v>
          </cell>
          <cell r="M41">
            <v>10</v>
          </cell>
          <cell r="N41">
            <v>24624552</v>
          </cell>
        </row>
        <row r="42">
          <cell r="A42" t="str">
            <v>04111-31252</v>
          </cell>
          <cell r="B42" t="str">
            <v>Gioăng bộ 3GRFE</v>
          </cell>
          <cell r="C42" t="str">
            <v>Bộ</v>
          </cell>
          <cell r="E42" t="str">
            <v>GB.</v>
          </cell>
          <cell r="F42" t="str">
            <v>GIOANGBO</v>
          </cell>
          <cell r="G42">
            <v>1</v>
          </cell>
          <cell r="H42">
            <v>4215868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</v>
          </cell>
          <cell r="N42">
            <v>4215868</v>
          </cell>
        </row>
        <row r="43">
          <cell r="A43" t="str">
            <v>04111-31343</v>
          </cell>
          <cell r="B43" t="str">
            <v>Gioăng bộ 1GRFE</v>
          </cell>
          <cell r="C43" t="str">
            <v>Bộ</v>
          </cell>
          <cell r="E43" t="str">
            <v>GB.</v>
          </cell>
          <cell r="F43" t="str">
            <v>GIOANGBO</v>
          </cell>
          <cell r="G43">
            <v>0</v>
          </cell>
          <cell r="H43">
            <v>0</v>
          </cell>
          <cell r="I43">
            <v>1</v>
          </cell>
          <cell r="J43">
            <v>3634476</v>
          </cell>
          <cell r="K43">
            <v>0</v>
          </cell>
          <cell r="L43">
            <v>0</v>
          </cell>
          <cell r="M43">
            <v>1</v>
          </cell>
          <cell r="N43">
            <v>3634476</v>
          </cell>
        </row>
        <row r="44">
          <cell r="A44" t="str">
            <v>04111-31445</v>
          </cell>
          <cell r="B44" t="str">
            <v>Gioăng bộ 2GRFE</v>
          </cell>
          <cell r="C44" t="str">
            <v>Bộ</v>
          </cell>
          <cell r="E44" t="str">
            <v>GB.</v>
          </cell>
          <cell r="F44" t="str">
            <v>GIOANGBO</v>
          </cell>
          <cell r="G44">
            <v>0</v>
          </cell>
          <cell r="H44">
            <v>0</v>
          </cell>
          <cell r="I44">
            <v>4</v>
          </cell>
          <cell r="J44">
            <v>15691601</v>
          </cell>
          <cell r="K44">
            <v>4</v>
          </cell>
          <cell r="L44">
            <v>16158668</v>
          </cell>
          <cell r="M44">
            <v>0</v>
          </cell>
          <cell r="N44">
            <v>-467067</v>
          </cell>
        </row>
        <row r="45">
          <cell r="A45" t="str">
            <v>04111-31843</v>
          </cell>
          <cell r="B45" t="str">
            <v>Gioăng bộ 2GR</v>
          </cell>
          <cell r="C45" t="str">
            <v>Bộ</v>
          </cell>
          <cell r="E45" t="str">
            <v>GB.</v>
          </cell>
          <cell r="F45" t="str">
            <v>GIOANGBO</v>
          </cell>
          <cell r="G45">
            <v>0</v>
          </cell>
          <cell r="H45">
            <v>0</v>
          </cell>
          <cell r="I45">
            <v>4</v>
          </cell>
          <cell r="J45">
            <v>16742727</v>
          </cell>
          <cell r="K45">
            <v>4</v>
          </cell>
          <cell r="L45">
            <v>16742727</v>
          </cell>
          <cell r="M45">
            <v>0</v>
          </cell>
          <cell r="N45">
            <v>0</v>
          </cell>
        </row>
        <row r="46">
          <cell r="A46" t="str">
            <v>04111-31844</v>
          </cell>
          <cell r="B46" t="str">
            <v>Gioăng bộ 2GR</v>
          </cell>
          <cell r="C46" t="str">
            <v>Bộ</v>
          </cell>
          <cell r="E46" t="str">
            <v>GB.</v>
          </cell>
          <cell r="F46" t="str">
            <v>GIOANGBO</v>
          </cell>
          <cell r="G46">
            <v>0</v>
          </cell>
          <cell r="H46">
            <v>0</v>
          </cell>
          <cell r="I46">
            <v>1</v>
          </cell>
          <cell r="J46">
            <v>3894963</v>
          </cell>
          <cell r="K46">
            <v>1</v>
          </cell>
          <cell r="L46">
            <v>3894963</v>
          </cell>
          <cell r="M46">
            <v>0</v>
          </cell>
          <cell r="N46">
            <v>0</v>
          </cell>
        </row>
        <row r="47">
          <cell r="A47" t="str">
            <v>04111-36047</v>
          </cell>
          <cell r="B47" t="str">
            <v>Gioăng bộ 1AR Venza 2.7</v>
          </cell>
          <cell r="C47" t="str">
            <v>Bộ</v>
          </cell>
          <cell r="E47" t="str">
            <v>GB.</v>
          </cell>
          <cell r="F47" t="str">
            <v>GIOANGBO</v>
          </cell>
          <cell r="G47">
            <v>1</v>
          </cell>
          <cell r="H47">
            <v>2964238</v>
          </cell>
          <cell r="I47">
            <v>4</v>
          </cell>
          <cell r="J47">
            <v>11941480</v>
          </cell>
          <cell r="K47">
            <v>4</v>
          </cell>
          <cell r="L47">
            <v>12029318</v>
          </cell>
          <cell r="M47">
            <v>1</v>
          </cell>
          <cell r="N47">
            <v>2876400</v>
          </cell>
        </row>
        <row r="48">
          <cell r="A48" t="str">
            <v>04111-36126</v>
          </cell>
          <cell r="B48" t="str">
            <v>Gioăng bộ ASV50</v>
          </cell>
          <cell r="C48" t="str">
            <v>Bộ</v>
          </cell>
          <cell r="E48" t="str">
            <v>GB.</v>
          </cell>
          <cell r="F48" t="str">
            <v>GIOANGBO</v>
          </cell>
          <cell r="G48">
            <v>0</v>
          </cell>
          <cell r="H48">
            <v>0</v>
          </cell>
          <cell r="I48">
            <v>3</v>
          </cell>
          <cell r="J48">
            <v>8431232</v>
          </cell>
          <cell r="K48">
            <v>3</v>
          </cell>
          <cell r="L48">
            <v>8431232</v>
          </cell>
          <cell r="M48">
            <v>0</v>
          </cell>
          <cell r="N48">
            <v>0</v>
          </cell>
        </row>
        <row r="49">
          <cell r="A49" t="str">
            <v>04111-37097</v>
          </cell>
          <cell r="B49" t="str">
            <v>Gioăng bộ 2ZR</v>
          </cell>
          <cell r="C49" t="str">
            <v>Bộ</v>
          </cell>
          <cell r="E49" t="str">
            <v>GB.</v>
          </cell>
          <cell r="F49" t="str">
            <v>GIOANGBO</v>
          </cell>
          <cell r="G49">
            <v>1</v>
          </cell>
          <cell r="H49">
            <v>1838453</v>
          </cell>
          <cell r="I49">
            <v>1</v>
          </cell>
          <cell r="J49">
            <v>2209278</v>
          </cell>
          <cell r="K49">
            <v>2</v>
          </cell>
          <cell r="L49">
            <v>4047731</v>
          </cell>
          <cell r="M49">
            <v>0</v>
          </cell>
          <cell r="N49">
            <v>0</v>
          </cell>
        </row>
        <row r="50">
          <cell r="A50" t="str">
            <v>04111-38083</v>
          </cell>
          <cell r="B50" t="str">
            <v>Gioăng bộ 1UR</v>
          </cell>
          <cell r="C50" t="str">
            <v>Bộ</v>
          </cell>
          <cell r="E50" t="str">
            <v>GB.</v>
          </cell>
          <cell r="F50" t="str">
            <v>GIOANGBO</v>
          </cell>
          <cell r="G50">
            <v>0</v>
          </cell>
          <cell r="H50">
            <v>0</v>
          </cell>
          <cell r="I50">
            <v>1</v>
          </cell>
          <cell r="J50">
            <v>7858568</v>
          </cell>
          <cell r="K50">
            <v>1</v>
          </cell>
          <cell r="L50">
            <v>7858568</v>
          </cell>
          <cell r="M50">
            <v>0</v>
          </cell>
          <cell r="N50">
            <v>0</v>
          </cell>
        </row>
        <row r="51">
          <cell r="A51" t="str">
            <v>04111-66101</v>
          </cell>
          <cell r="B51" t="str">
            <v>Gioăng bộ 1FZ</v>
          </cell>
          <cell r="C51" t="str">
            <v>Bộ</v>
          </cell>
          <cell r="E51" t="str">
            <v>GB.</v>
          </cell>
          <cell r="F51" t="str">
            <v>GIOANGBO</v>
          </cell>
          <cell r="G51">
            <v>0</v>
          </cell>
          <cell r="H51">
            <v>0</v>
          </cell>
          <cell r="I51">
            <v>7</v>
          </cell>
          <cell r="J51">
            <v>23235858</v>
          </cell>
          <cell r="K51">
            <v>6</v>
          </cell>
          <cell r="L51">
            <v>19909725</v>
          </cell>
          <cell r="M51">
            <v>1</v>
          </cell>
          <cell r="N51">
            <v>3326133</v>
          </cell>
        </row>
        <row r="52">
          <cell r="A52" t="str">
            <v>04111-75A32</v>
          </cell>
          <cell r="B52" t="str">
            <v>Gioăng bộ 2TR</v>
          </cell>
          <cell r="C52" t="str">
            <v>Bộ</v>
          </cell>
          <cell r="E52" t="str">
            <v>GB.</v>
          </cell>
          <cell r="F52" t="str">
            <v>GIOANGBO</v>
          </cell>
          <cell r="G52">
            <v>1</v>
          </cell>
          <cell r="H52">
            <v>2452571</v>
          </cell>
          <cell r="I52">
            <v>17</v>
          </cell>
          <cell r="J52">
            <v>45988249</v>
          </cell>
          <cell r="K52">
            <v>17</v>
          </cell>
          <cell r="L52">
            <v>43090782</v>
          </cell>
          <cell r="M52">
            <v>1</v>
          </cell>
          <cell r="N52">
            <v>5350038</v>
          </cell>
        </row>
        <row r="53">
          <cell r="A53" t="str">
            <v>04152-31080</v>
          </cell>
          <cell r="B53" t="str">
            <v>Lọc dầu Toyota</v>
          </cell>
          <cell r="C53" t="str">
            <v>Cái</v>
          </cell>
          <cell r="E53" t="str">
            <v>LD</v>
          </cell>
          <cell r="F53" t="str">
            <v>LOCDAU</v>
          </cell>
          <cell r="G53">
            <v>6</v>
          </cell>
          <cell r="H53">
            <v>1144977</v>
          </cell>
          <cell r="I53">
            <v>13</v>
          </cell>
          <cell r="J53">
            <v>2069424</v>
          </cell>
          <cell r="K53">
            <v>12</v>
          </cell>
          <cell r="L53">
            <v>2100333</v>
          </cell>
          <cell r="M53">
            <v>7</v>
          </cell>
          <cell r="N53">
            <v>1114068</v>
          </cell>
        </row>
        <row r="54">
          <cell r="A54" t="str">
            <v>04152-37010</v>
          </cell>
          <cell r="B54" t="str">
            <v>Lọc dầu giấy</v>
          </cell>
          <cell r="C54" t="str">
            <v>Cái</v>
          </cell>
          <cell r="E54" t="str">
            <v>LD</v>
          </cell>
          <cell r="F54" t="str">
            <v>LOCDAU</v>
          </cell>
          <cell r="G54">
            <v>0</v>
          </cell>
          <cell r="H54">
            <v>0</v>
          </cell>
          <cell r="I54">
            <v>19</v>
          </cell>
          <cell r="J54">
            <v>1831053</v>
          </cell>
          <cell r="K54">
            <v>15</v>
          </cell>
          <cell r="L54">
            <v>1444342</v>
          </cell>
          <cell r="M54">
            <v>4</v>
          </cell>
          <cell r="N54">
            <v>386711</v>
          </cell>
        </row>
        <row r="55">
          <cell r="A55" t="str">
            <v>04152-38010</v>
          </cell>
          <cell r="B55" t="str">
            <v>Lọc dầu Toyota</v>
          </cell>
          <cell r="C55" t="str">
            <v>Cái</v>
          </cell>
          <cell r="E55" t="str">
            <v>LD</v>
          </cell>
          <cell r="F55" t="str">
            <v>LOCDAU</v>
          </cell>
          <cell r="G55">
            <v>9</v>
          </cell>
          <cell r="H55">
            <v>1613947</v>
          </cell>
          <cell r="I55">
            <v>0</v>
          </cell>
          <cell r="J55">
            <v>0</v>
          </cell>
          <cell r="K55">
            <v>9</v>
          </cell>
          <cell r="L55">
            <v>1613947</v>
          </cell>
          <cell r="M55">
            <v>0</v>
          </cell>
          <cell r="N55">
            <v>0</v>
          </cell>
        </row>
        <row r="56">
          <cell r="A56" t="str">
            <v>04152-YZZA1</v>
          </cell>
          <cell r="B56" t="str">
            <v>Lọc dầu (giấy) Toyota</v>
          </cell>
          <cell r="C56" t="str">
            <v>Cái</v>
          </cell>
          <cell r="E56" t="str">
            <v>LD</v>
          </cell>
          <cell r="F56" t="str">
            <v>LOCDAU</v>
          </cell>
          <cell r="G56">
            <v>20</v>
          </cell>
          <cell r="H56">
            <v>2123390</v>
          </cell>
          <cell r="I56">
            <v>525</v>
          </cell>
          <cell r="J56">
            <v>56015178</v>
          </cell>
          <cell r="K56">
            <v>520</v>
          </cell>
          <cell r="L56">
            <v>54883551</v>
          </cell>
          <cell r="M56">
            <v>25</v>
          </cell>
          <cell r="N56">
            <v>3255017</v>
          </cell>
        </row>
        <row r="57">
          <cell r="A57" t="str">
            <v>04152-YZZA4</v>
          </cell>
          <cell r="B57" t="str">
            <v>Lọc dầu Toyota</v>
          </cell>
          <cell r="C57" t="str">
            <v>Cái</v>
          </cell>
          <cell r="E57" t="str">
            <v>LD</v>
          </cell>
          <cell r="F57" t="str">
            <v>LOCDAU</v>
          </cell>
          <cell r="G57">
            <v>0</v>
          </cell>
          <cell r="H57">
            <v>0</v>
          </cell>
          <cell r="I57">
            <v>124</v>
          </cell>
          <cell r="J57">
            <v>11745359</v>
          </cell>
          <cell r="K57">
            <v>26</v>
          </cell>
          <cell r="L57">
            <v>2463004</v>
          </cell>
          <cell r="M57">
            <v>98</v>
          </cell>
          <cell r="N57">
            <v>9282355</v>
          </cell>
        </row>
        <row r="58">
          <cell r="A58" t="str">
            <v>04152-YZZA5</v>
          </cell>
          <cell r="B58" t="str">
            <v>Lõi lọc dầu</v>
          </cell>
          <cell r="C58" t="str">
            <v>Cái</v>
          </cell>
          <cell r="E58" t="str">
            <v>LD</v>
          </cell>
          <cell r="F58" t="str">
            <v>LOCDAU</v>
          </cell>
          <cell r="G58">
            <v>0</v>
          </cell>
          <cell r="H58">
            <v>0</v>
          </cell>
          <cell r="I58">
            <v>40</v>
          </cell>
          <cell r="J58">
            <v>4880896</v>
          </cell>
          <cell r="K58">
            <v>17</v>
          </cell>
          <cell r="L58">
            <v>2070872</v>
          </cell>
          <cell r="M58">
            <v>23</v>
          </cell>
          <cell r="N58">
            <v>2810024</v>
          </cell>
        </row>
        <row r="59">
          <cell r="A59" t="str">
            <v>04152-YZZA6</v>
          </cell>
          <cell r="B59" t="str">
            <v>Lọc dầu giấy</v>
          </cell>
          <cell r="C59" t="str">
            <v>Cái</v>
          </cell>
          <cell r="E59" t="str">
            <v>LD</v>
          </cell>
          <cell r="F59" t="str">
            <v>LOCDAU</v>
          </cell>
          <cell r="G59">
            <v>9</v>
          </cell>
          <cell r="H59">
            <v>761991</v>
          </cell>
          <cell r="I59">
            <v>40</v>
          </cell>
          <cell r="J59">
            <v>4125380</v>
          </cell>
          <cell r="K59">
            <v>37</v>
          </cell>
          <cell r="L59">
            <v>3616243</v>
          </cell>
          <cell r="M59">
            <v>12</v>
          </cell>
          <cell r="N59">
            <v>1271128</v>
          </cell>
        </row>
        <row r="60">
          <cell r="A60" t="str">
            <v>04152-YZZB4</v>
          </cell>
          <cell r="B60" t="str">
            <v>Lọc dầu Toyota</v>
          </cell>
          <cell r="C60" t="str">
            <v>Cái</v>
          </cell>
          <cell r="E60" t="str">
            <v>LD</v>
          </cell>
          <cell r="F60" t="str">
            <v>LOCDAU</v>
          </cell>
          <cell r="G60">
            <v>10</v>
          </cell>
          <cell r="H60">
            <v>1205240</v>
          </cell>
          <cell r="I60">
            <v>1</v>
          </cell>
          <cell r="J60">
            <v>120524</v>
          </cell>
          <cell r="K60">
            <v>11</v>
          </cell>
          <cell r="L60">
            <v>1325764</v>
          </cell>
          <cell r="M60">
            <v>0</v>
          </cell>
          <cell r="N60">
            <v>0</v>
          </cell>
        </row>
        <row r="61">
          <cell r="A61" t="str">
            <v>04371-0K110</v>
          </cell>
          <cell r="B61" t="str">
            <v>Bi chữ thập trước+sau 29-78</v>
          </cell>
          <cell r="C61" t="str">
            <v>Vòng</v>
          </cell>
          <cell r="E61" t="str">
            <v>BCT</v>
          </cell>
          <cell r="F61" t="str">
            <v>BICHUTHAP</v>
          </cell>
          <cell r="G61">
            <v>10</v>
          </cell>
          <cell r="H61">
            <v>4269274</v>
          </cell>
          <cell r="I61">
            <v>220</v>
          </cell>
          <cell r="J61">
            <v>101579197</v>
          </cell>
          <cell r="K61">
            <v>230</v>
          </cell>
          <cell r="L61">
            <v>105848471</v>
          </cell>
          <cell r="M61">
            <v>0</v>
          </cell>
          <cell r="N61">
            <v>0</v>
          </cell>
        </row>
        <row r="62">
          <cell r="A62" t="str">
            <v>04371-36080</v>
          </cell>
          <cell r="B62" t="str">
            <v>Bi chữ thập sau 32-92</v>
          </cell>
          <cell r="C62" t="str">
            <v>Vòng</v>
          </cell>
          <cell r="E62" t="str">
            <v>BCT</v>
          </cell>
          <cell r="F62" t="str">
            <v>BICHUTHAP</v>
          </cell>
          <cell r="G62">
            <v>0</v>
          </cell>
          <cell r="H62">
            <v>0</v>
          </cell>
          <cell r="I62">
            <v>4</v>
          </cell>
          <cell r="J62">
            <v>1790818</v>
          </cell>
          <cell r="K62">
            <v>4</v>
          </cell>
          <cell r="L62">
            <v>1790818</v>
          </cell>
          <cell r="M62">
            <v>0</v>
          </cell>
          <cell r="N62">
            <v>0</v>
          </cell>
        </row>
        <row r="63">
          <cell r="A63" t="str">
            <v>04421-30081</v>
          </cell>
          <cell r="B63" t="str">
            <v>Bi láp sau 35-80V ( liền căn chặn)</v>
          </cell>
          <cell r="C63" t="str">
            <v>Vòng</v>
          </cell>
          <cell r="E63" t="str">
            <v>BMOST2</v>
          </cell>
          <cell r="F63" t="str">
            <v>BIMOAYOSAU</v>
          </cell>
          <cell r="G63">
            <v>2</v>
          </cell>
          <cell r="H63">
            <v>964204</v>
          </cell>
          <cell r="I63">
            <v>13</v>
          </cell>
          <cell r="J63">
            <v>6425922</v>
          </cell>
          <cell r="K63">
            <v>13</v>
          </cell>
          <cell r="L63">
            <v>6399491</v>
          </cell>
          <cell r="M63">
            <v>2</v>
          </cell>
          <cell r="N63">
            <v>990635</v>
          </cell>
        </row>
        <row r="64">
          <cell r="A64" t="str">
            <v>04465-0D130</v>
          </cell>
          <cell r="B64" t="str">
            <v>Má phanh trước Toyota (to)</v>
          </cell>
          <cell r="C64" t="str">
            <v>Bộ</v>
          </cell>
          <cell r="E64" t="str">
            <v>MPT</v>
          </cell>
          <cell r="F64" t="str">
            <v>MAPHANHTRUOC</v>
          </cell>
          <cell r="G64">
            <v>0</v>
          </cell>
          <cell r="H64">
            <v>0</v>
          </cell>
          <cell r="I64">
            <v>118</v>
          </cell>
          <cell r="J64">
            <v>130546349</v>
          </cell>
          <cell r="K64">
            <v>45</v>
          </cell>
          <cell r="L64">
            <v>51837993</v>
          </cell>
          <cell r="M64">
            <v>73</v>
          </cell>
          <cell r="N64">
            <v>78708356</v>
          </cell>
        </row>
        <row r="65">
          <cell r="A65" t="str">
            <v>04465-0D140</v>
          </cell>
          <cell r="B65" t="str">
            <v>Má phanh trước Toyota (nhỏ)</v>
          </cell>
          <cell r="C65" t="str">
            <v>Bộ</v>
          </cell>
          <cell r="E65" t="str">
            <v>MPT</v>
          </cell>
          <cell r="F65" t="str">
            <v>MAPHANHTRUOC</v>
          </cell>
          <cell r="G65">
            <v>3</v>
          </cell>
          <cell r="H65">
            <v>3185392</v>
          </cell>
          <cell r="I65">
            <v>4</v>
          </cell>
          <cell r="J65">
            <v>3915714</v>
          </cell>
          <cell r="K65">
            <v>2</v>
          </cell>
          <cell r="L65">
            <v>2123595</v>
          </cell>
          <cell r="M65">
            <v>5</v>
          </cell>
          <cell r="N65">
            <v>4977511</v>
          </cell>
        </row>
        <row r="66">
          <cell r="A66" t="str">
            <v>04465-0D150</v>
          </cell>
          <cell r="B66" t="str">
            <v>Má phanh trước Toyota</v>
          </cell>
          <cell r="C66" t="str">
            <v>Bộ</v>
          </cell>
          <cell r="E66" t="str">
            <v>MPT</v>
          </cell>
          <cell r="F66" t="str">
            <v>MAPHANHTRUOC</v>
          </cell>
          <cell r="G66">
            <v>6</v>
          </cell>
          <cell r="H66">
            <v>6858073</v>
          </cell>
          <cell r="I66">
            <v>1</v>
          </cell>
          <cell r="J66">
            <v>1143012</v>
          </cell>
          <cell r="K66">
            <v>7</v>
          </cell>
          <cell r="L66">
            <v>8001085</v>
          </cell>
          <cell r="M66">
            <v>0</v>
          </cell>
          <cell r="N66">
            <v>0</v>
          </cell>
        </row>
        <row r="67">
          <cell r="A67" t="str">
            <v>04465-0K290</v>
          </cell>
          <cell r="B67" t="str">
            <v>Má phanh trước Toyota</v>
          </cell>
          <cell r="C67" t="str">
            <v>Bộ</v>
          </cell>
          <cell r="E67" t="str">
            <v>MPT</v>
          </cell>
          <cell r="F67" t="str">
            <v>MAPHANHTRUOC</v>
          </cell>
          <cell r="G67">
            <v>4</v>
          </cell>
          <cell r="H67">
            <v>4246310</v>
          </cell>
          <cell r="I67">
            <v>0</v>
          </cell>
          <cell r="J67">
            <v>0</v>
          </cell>
          <cell r="K67">
            <v>3</v>
          </cell>
          <cell r="L67">
            <v>3184733</v>
          </cell>
          <cell r="M67">
            <v>1</v>
          </cell>
          <cell r="N67">
            <v>1061577</v>
          </cell>
        </row>
        <row r="68">
          <cell r="A68" t="str">
            <v>04465-0K380</v>
          </cell>
          <cell r="B68" t="str">
            <v>Má phanh trước Toyota</v>
          </cell>
          <cell r="C68" t="str">
            <v>Bộ</v>
          </cell>
          <cell r="E68" t="str">
            <v>MPT</v>
          </cell>
          <cell r="F68" t="str">
            <v>MAPHANHTRUOC</v>
          </cell>
          <cell r="G68">
            <v>1</v>
          </cell>
          <cell r="H68">
            <v>1159263</v>
          </cell>
          <cell r="I68">
            <v>125</v>
          </cell>
          <cell r="J68">
            <v>145711614</v>
          </cell>
          <cell r="K68">
            <v>126</v>
          </cell>
          <cell r="L68">
            <v>146870877</v>
          </cell>
          <cell r="M68">
            <v>0</v>
          </cell>
          <cell r="N68">
            <v>0</v>
          </cell>
        </row>
        <row r="69">
          <cell r="A69" t="str">
            <v>04465-0T010</v>
          </cell>
          <cell r="B69" t="str">
            <v>Má phanh trước Toyota</v>
          </cell>
          <cell r="C69" t="str">
            <v>Bộ</v>
          </cell>
          <cell r="E69" t="str">
            <v>MPT</v>
          </cell>
          <cell r="F69" t="str">
            <v>MAPHANHTRUOC</v>
          </cell>
          <cell r="G69">
            <v>0</v>
          </cell>
          <cell r="H69">
            <v>0</v>
          </cell>
          <cell r="I69">
            <v>28</v>
          </cell>
          <cell r="J69">
            <v>40852791</v>
          </cell>
          <cell r="K69">
            <v>24</v>
          </cell>
          <cell r="L69">
            <v>35009401</v>
          </cell>
          <cell r="M69">
            <v>4</v>
          </cell>
          <cell r="N69">
            <v>5843390</v>
          </cell>
        </row>
        <row r="70">
          <cell r="A70" t="str">
            <v>04465-0W070</v>
          </cell>
          <cell r="B70" t="str">
            <v>Má phanh trước (không ra mạt đen )</v>
          </cell>
          <cell r="C70" t="str">
            <v>Bộ</v>
          </cell>
          <cell r="E70" t="str">
            <v>MPT</v>
          </cell>
          <cell r="F70" t="str">
            <v>MAPHANHTRUOC</v>
          </cell>
          <cell r="G70">
            <v>0</v>
          </cell>
          <cell r="H70">
            <v>0</v>
          </cell>
          <cell r="I70">
            <v>1</v>
          </cell>
          <cell r="J70">
            <v>1773776</v>
          </cell>
          <cell r="K70">
            <v>1</v>
          </cell>
          <cell r="L70">
            <v>1773776</v>
          </cell>
          <cell r="M70">
            <v>0</v>
          </cell>
          <cell r="N70">
            <v>0</v>
          </cell>
        </row>
        <row r="71">
          <cell r="A71" t="str">
            <v>04465-12630</v>
          </cell>
          <cell r="B71" t="str">
            <v>Má phanh trước Toyota</v>
          </cell>
          <cell r="C71" t="str">
            <v>Bộ</v>
          </cell>
          <cell r="E71" t="str">
            <v>MPT</v>
          </cell>
          <cell r="F71" t="str">
            <v>MAPHANHTRUOC</v>
          </cell>
          <cell r="G71">
            <v>0</v>
          </cell>
          <cell r="H71">
            <v>0</v>
          </cell>
          <cell r="I71">
            <v>35</v>
          </cell>
          <cell r="J71">
            <v>38476547</v>
          </cell>
          <cell r="K71">
            <v>35</v>
          </cell>
          <cell r="L71">
            <v>38476547</v>
          </cell>
          <cell r="M71">
            <v>0</v>
          </cell>
          <cell r="N71">
            <v>0</v>
          </cell>
        </row>
        <row r="72">
          <cell r="A72" t="str">
            <v>04465-20310</v>
          </cell>
          <cell r="B72" t="str">
            <v>Má phanh trước Toyota</v>
          </cell>
          <cell r="C72" t="str">
            <v>Bộ</v>
          </cell>
          <cell r="E72" t="str">
            <v>MPT</v>
          </cell>
          <cell r="F72" t="str">
            <v>MAPHANHTRUOC</v>
          </cell>
          <cell r="G72">
            <v>1</v>
          </cell>
          <cell r="H72">
            <v>1256643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1</v>
          </cell>
          <cell r="N72">
            <v>1256643</v>
          </cell>
        </row>
        <row r="73">
          <cell r="A73" t="str">
            <v>04465-22180</v>
          </cell>
          <cell r="B73" t="str">
            <v>Má phanh trước 22R</v>
          </cell>
          <cell r="C73" t="str">
            <v>Bộ</v>
          </cell>
          <cell r="E73" t="str">
            <v>MPT</v>
          </cell>
          <cell r="F73" t="str">
            <v>MAPHANHTRUOC</v>
          </cell>
          <cell r="G73">
            <v>1</v>
          </cell>
          <cell r="H73">
            <v>820872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1</v>
          </cell>
          <cell r="N73">
            <v>820872</v>
          </cell>
        </row>
        <row r="74">
          <cell r="A74" t="str">
            <v>04465-26421</v>
          </cell>
          <cell r="B74" t="str">
            <v>Má phanh trước Toyota</v>
          </cell>
          <cell r="C74" t="str">
            <v>Bộ</v>
          </cell>
          <cell r="E74" t="str">
            <v>MPT</v>
          </cell>
          <cell r="F74" t="str">
            <v>MAPHANHTRUOC</v>
          </cell>
          <cell r="G74">
            <v>6</v>
          </cell>
          <cell r="H74">
            <v>7277857</v>
          </cell>
          <cell r="I74">
            <v>5</v>
          </cell>
          <cell r="J74">
            <v>5765773</v>
          </cell>
          <cell r="K74">
            <v>11</v>
          </cell>
          <cell r="L74">
            <v>13043630</v>
          </cell>
          <cell r="M74">
            <v>0</v>
          </cell>
          <cell r="N74">
            <v>0</v>
          </cell>
        </row>
        <row r="75">
          <cell r="A75" t="str">
            <v>04465-28520</v>
          </cell>
          <cell r="B75" t="str">
            <v>Ma phanh trước Toyota</v>
          </cell>
          <cell r="C75" t="str">
            <v>Bộ</v>
          </cell>
          <cell r="E75" t="str">
            <v>MPT</v>
          </cell>
          <cell r="F75" t="str">
            <v>MAPHANHTRUOC</v>
          </cell>
          <cell r="G75">
            <v>0</v>
          </cell>
          <cell r="H75">
            <v>0</v>
          </cell>
          <cell r="I75">
            <v>1</v>
          </cell>
          <cell r="J75">
            <v>1107328</v>
          </cell>
          <cell r="K75">
            <v>1</v>
          </cell>
          <cell r="L75">
            <v>1107328</v>
          </cell>
          <cell r="M75">
            <v>0</v>
          </cell>
          <cell r="N75">
            <v>0</v>
          </cell>
        </row>
        <row r="76">
          <cell r="A76" t="str">
            <v>04465-30480</v>
          </cell>
          <cell r="B76" t="str">
            <v>Má phanh trước Lexus</v>
          </cell>
          <cell r="C76" t="str">
            <v>Bộ</v>
          </cell>
          <cell r="E76" t="str">
            <v>MPT</v>
          </cell>
          <cell r="F76" t="str">
            <v>MAPHANHTRUOC</v>
          </cell>
          <cell r="G76">
            <v>1</v>
          </cell>
          <cell r="H76">
            <v>1044515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</v>
          </cell>
          <cell r="N76">
            <v>1044515</v>
          </cell>
        </row>
        <row r="77">
          <cell r="A77" t="str">
            <v>04465-33240</v>
          </cell>
          <cell r="B77" t="str">
            <v>Má phanh trước Toyota</v>
          </cell>
          <cell r="C77" t="str">
            <v>Bộ</v>
          </cell>
          <cell r="E77" t="str">
            <v>MPT</v>
          </cell>
          <cell r="F77" t="str">
            <v>MAPHANHTRUOC</v>
          </cell>
          <cell r="G77">
            <v>0</v>
          </cell>
          <cell r="H77">
            <v>0</v>
          </cell>
          <cell r="I77">
            <v>2</v>
          </cell>
          <cell r="J77">
            <v>2326332</v>
          </cell>
          <cell r="K77">
            <v>2</v>
          </cell>
          <cell r="L77">
            <v>2326332</v>
          </cell>
          <cell r="M77">
            <v>0</v>
          </cell>
          <cell r="N77">
            <v>0</v>
          </cell>
        </row>
        <row r="78">
          <cell r="A78" t="str">
            <v>04465-33471</v>
          </cell>
          <cell r="B78" t="str">
            <v>Má phanh trước ACV40</v>
          </cell>
          <cell r="C78" t="str">
            <v>Bộ</v>
          </cell>
          <cell r="E78" t="str">
            <v>MPT</v>
          </cell>
          <cell r="F78" t="str">
            <v>MAPHANHTRUOC</v>
          </cell>
          <cell r="G78">
            <v>0</v>
          </cell>
          <cell r="H78">
            <v>0</v>
          </cell>
          <cell r="I78">
            <v>81</v>
          </cell>
          <cell r="J78">
            <v>102169150</v>
          </cell>
          <cell r="K78">
            <v>80</v>
          </cell>
          <cell r="L78">
            <v>100831475</v>
          </cell>
          <cell r="M78">
            <v>1</v>
          </cell>
          <cell r="N78">
            <v>1337675</v>
          </cell>
        </row>
        <row r="79">
          <cell r="A79" t="str">
            <v>04465-42180</v>
          </cell>
          <cell r="B79" t="str">
            <v>Má phanh trước 2AZ</v>
          </cell>
          <cell r="C79" t="str">
            <v>Bộ</v>
          </cell>
          <cell r="E79" t="str">
            <v>MPT</v>
          </cell>
          <cell r="F79" t="str">
            <v>MAPHANHTRUOC</v>
          </cell>
          <cell r="G79">
            <v>6</v>
          </cell>
          <cell r="H79">
            <v>7599679</v>
          </cell>
          <cell r="I79">
            <v>5</v>
          </cell>
          <cell r="J79">
            <v>6056601</v>
          </cell>
          <cell r="K79">
            <v>11</v>
          </cell>
          <cell r="L79">
            <v>13874274</v>
          </cell>
          <cell r="M79">
            <v>0</v>
          </cell>
          <cell r="N79">
            <v>-217994</v>
          </cell>
        </row>
        <row r="80">
          <cell r="A80" t="str">
            <v>04465-47030</v>
          </cell>
          <cell r="B80" t="str">
            <v>Má phanh trước Toyota</v>
          </cell>
          <cell r="C80" t="str">
            <v>Bộ</v>
          </cell>
          <cell r="E80" t="str">
            <v>MPT</v>
          </cell>
          <cell r="F80" t="str">
            <v>MAPHANHTRUOC</v>
          </cell>
          <cell r="G80">
            <v>0</v>
          </cell>
          <cell r="H80">
            <v>0</v>
          </cell>
          <cell r="I80">
            <v>2</v>
          </cell>
          <cell r="J80">
            <v>1862899</v>
          </cell>
          <cell r="K80">
            <v>2</v>
          </cell>
          <cell r="L80">
            <v>1862899</v>
          </cell>
          <cell r="M80">
            <v>0</v>
          </cell>
          <cell r="N80">
            <v>0</v>
          </cell>
        </row>
        <row r="81">
          <cell r="A81" t="str">
            <v>04465-48100</v>
          </cell>
          <cell r="B81" t="str">
            <v>Má phanh trước Lexus</v>
          </cell>
          <cell r="C81" t="str">
            <v>Bộ</v>
          </cell>
          <cell r="E81" t="str">
            <v>MPT</v>
          </cell>
          <cell r="F81" t="str">
            <v>MAPHANHTRUOC</v>
          </cell>
          <cell r="G81">
            <v>0</v>
          </cell>
          <cell r="H81">
            <v>0</v>
          </cell>
          <cell r="I81">
            <v>5</v>
          </cell>
          <cell r="J81">
            <v>7505381</v>
          </cell>
          <cell r="K81">
            <v>5</v>
          </cell>
          <cell r="L81">
            <v>7505381</v>
          </cell>
          <cell r="M81">
            <v>0</v>
          </cell>
          <cell r="N81">
            <v>0</v>
          </cell>
        </row>
        <row r="82">
          <cell r="A82" t="str">
            <v>04465-48120</v>
          </cell>
          <cell r="B82" t="str">
            <v>Má phanh trước Lexus</v>
          </cell>
          <cell r="C82" t="str">
            <v>Bộ</v>
          </cell>
          <cell r="E82" t="str">
            <v>MPT</v>
          </cell>
          <cell r="F82" t="str">
            <v>MAPHANHTRUOC</v>
          </cell>
          <cell r="G82">
            <v>2</v>
          </cell>
          <cell r="H82">
            <v>2634897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2</v>
          </cell>
          <cell r="N82">
            <v>2634897</v>
          </cell>
        </row>
        <row r="83">
          <cell r="A83" t="str">
            <v>04465-48150</v>
          </cell>
          <cell r="B83" t="str">
            <v>Má phanh trước Toyota</v>
          </cell>
          <cell r="C83" t="str">
            <v>Bộ</v>
          </cell>
          <cell r="E83" t="str">
            <v>MPT</v>
          </cell>
          <cell r="F83" t="str">
            <v>MAPHANHTRUOC</v>
          </cell>
          <cell r="G83">
            <v>3</v>
          </cell>
          <cell r="H83">
            <v>4061300</v>
          </cell>
          <cell r="I83">
            <v>67</v>
          </cell>
          <cell r="J83">
            <v>95045694</v>
          </cell>
          <cell r="K83">
            <v>70</v>
          </cell>
          <cell r="L83">
            <v>96211327</v>
          </cell>
          <cell r="M83">
            <v>0</v>
          </cell>
          <cell r="N83">
            <v>2895667</v>
          </cell>
        </row>
        <row r="84">
          <cell r="A84" t="str">
            <v>04465-50240</v>
          </cell>
          <cell r="B84" t="str">
            <v>Má phanh trước Lexus</v>
          </cell>
          <cell r="C84" t="str">
            <v>Bộ</v>
          </cell>
          <cell r="E84" t="str">
            <v>MPT</v>
          </cell>
          <cell r="F84" t="str">
            <v>MAPHANHTRUOC</v>
          </cell>
          <cell r="G84">
            <v>0</v>
          </cell>
          <cell r="H84">
            <v>0</v>
          </cell>
          <cell r="I84">
            <v>2</v>
          </cell>
          <cell r="J84">
            <v>3770545</v>
          </cell>
          <cell r="K84">
            <v>0</v>
          </cell>
          <cell r="L84">
            <v>0</v>
          </cell>
          <cell r="M84">
            <v>2</v>
          </cell>
          <cell r="N84">
            <v>3770545</v>
          </cell>
        </row>
        <row r="85">
          <cell r="A85" t="str">
            <v>04465-50260</v>
          </cell>
          <cell r="B85" t="str">
            <v>Má phanh trước Lexus</v>
          </cell>
          <cell r="C85" t="str">
            <v>Bộ</v>
          </cell>
          <cell r="E85" t="str">
            <v>MPT</v>
          </cell>
          <cell r="F85" t="str">
            <v>MAPHANHTRUOC</v>
          </cell>
          <cell r="G85">
            <v>0</v>
          </cell>
          <cell r="H85">
            <v>0</v>
          </cell>
          <cell r="I85">
            <v>14</v>
          </cell>
          <cell r="J85">
            <v>26429077</v>
          </cell>
          <cell r="K85">
            <v>14</v>
          </cell>
          <cell r="L85">
            <v>26429077</v>
          </cell>
          <cell r="M85">
            <v>0</v>
          </cell>
          <cell r="N85">
            <v>0</v>
          </cell>
        </row>
        <row r="86">
          <cell r="A86" t="str">
            <v>04465-52310</v>
          </cell>
          <cell r="B86" t="str">
            <v>Má phanh trước Toyota Vios (to)</v>
          </cell>
          <cell r="C86" t="str">
            <v>Bộ</v>
          </cell>
          <cell r="E86" t="str">
            <v>MPT</v>
          </cell>
          <cell r="F86" t="str">
            <v>MAPHANHTRUOC</v>
          </cell>
          <cell r="G86">
            <v>0</v>
          </cell>
          <cell r="H86">
            <v>0</v>
          </cell>
          <cell r="I86">
            <v>85</v>
          </cell>
          <cell r="J86">
            <v>88230229</v>
          </cell>
          <cell r="K86">
            <v>77</v>
          </cell>
          <cell r="L86">
            <v>81554230</v>
          </cell>
          <cell r="M86">
            <v>8</v>
          </cell>
          <cell r="N86">
            <v>6675999</v>
          </cell>
        </row>
        <row r="87">
          <cell r="A87" t="str">
            <v>04465-60280</v>
          </cell>
          <cell r="B87" t="str">
            <v>Má phanh trước Land V8</v>
          </cell>
          <cell r="C87" t="str">
            <v>Bộ</v>
          </cell>
          <cell r="E87" t="str">
            <v>MPT</v>
          </cell>
          <cell r="F87" t="str">
            <v>MAPHANHTRUOC</v>
          </cell>
          <cell r="G87">
            <v>2</v>
          </cell>
          <cell r="H87">
            <v>2950520</v>
          </cell>
          <cell r="I87">
            <v>0</v>
          </cell>
          <cell r="J87">
            <v>0</v>
          </cell>
          <cell r="K87">
            <v>2</v>
          </cell>
          <cell r="L87">
            <v>2950520</v>
          </cell>
          <cell r="M87">
            <v>0</v>
          </cell>
          <cell r="N87">
            <v>0</v>
          </cell>
        </row>
        <row r="88">
          <cell r="A88" t="str">
            <v>04465-60320</v>
          </cell>
          <cell r="B88" t="str">
            <v>Má phanh trước TRJ120</v>
          </cell>
          <cell r="C88" t="str">
            <v>Bộ</v>
          </cell>
          <cell r="E88" t="str">
            <v>MPT</v>
          </cell>
          <cell r="F88" t="str">
            <v>MAPHANHTRUOC</v>
          </cell>
          <cell r="G88">
            <v>0</v>
          </cell>
          <cell r="H88">
            <v>0</v>
          </cell>
          <cell r="I88">
            <v>1</v>
          </cell>
          <cell r="J88">
            <v>1236791</v>
          </cell>
          <cell r="K88">
            <v>1</v>
          </cell>
          <cell r="L88">
            <v>1236791</v>
          </cell>
          <cell r="M88">
            <v>0</v>
          </cell>
          <cell r="N88">
            <v>0</v>
          </cell>
        </row>
        <row r="89">
          <cell r="A89" t="str">
            <v>04465-60350</v>
          </cell>
          <cell r="B89" t="str">
            <v>Má phanh trước Land V8</v>
          </cell>
          <cell r="C89" t="str">
            <v>Bộ</v>
          </cell>
          <cell r="E89" t="str">
            <v>MPT</v>
          </cell>
          <cell r="F89" t="str">
            <v>MAPHANHTRUOC</v>
          </cell>
          <cell r="G89">
            <v>0</v>
          </cell>
          <cell r="H89">
            <v>0</v>
          </cell>
          <cell r="I89">
            <v>23</v>
          </cell>
          <cell r="J89">
            <v>31438797</v>
          </cell>
          <cell r="K89">
            <v>17</v>
          </cell>
          <cell r="L89">
            <v>23250406</v>
          </cell>
          <cell r="M89">
            <v>6</v>
          </cell>
          <cell r="N89">
            <v>8188391</v>
          </cell>
        </row>
        <row r="90">
          <cell r="A90" t="str">
            <v>04465-65021</v>
          </cell>
          <cell r="B90" t="str">
            <v>Má phanh trước Avalon</v>
          </cell>
          <cell r="C90" t="str">
            <v>Bộ</v>
          </cell>
          <cell r="E90" t="str">
            <v>MPT</v>
          </cell>
          <cell r="F90" t="str">
            <v>MAPHANHTRUOC</v>
          </cell>
          <cell r="G90">
            <v>2</v>
          </cell>
          <cell r="H90">
            <v>2148115</v>
          </cell>
          <cell r="I90">
            <v>26</v>
          </cell>
          <cell r="J90">
            <v>29843529</v>
          </cell>
          <cell r="K90">
            <v>26</v>
          </cell>
          <cell r="L90">
            <v>29820779</v>
          </cell>
          <cell r="M90">
            <v>2</v>
          </cell>
          <cell r="N90">
            <v>2170865</v>
          </cell>
        </row>
        <row r="91">
          <cell r="A91" t="str">
            <v>04465-YZZ50</v>
          </cell>
          <cell r="B91" t="str">
            <v>Má phanh trước Corolla 1.3</v>
          </cell>
          <cell r="C91" t="str">
            <v>Bộ</v>
          </cell>
          <cell r="E91" t="str">
            <v>MPT</v>
          </cell>
          <cell r="F91" t="str">
            <v>MAPHANHTRUOC</v>
          </cell>
          <cell r="G91">
            <v>2</v>
          </cell>
          <cell r="H91">
            <v>1431631</v>
          </cell>
          <cell r="I91">
            <v>0</v>
          </cell>
          <cell r="J91">
            <v>0</v>
          </cell>
          <cell r="K91">
            <v>2</v>
          </cell>
          <cell r="L91">
            <v>1431631</v>
          </cell>
          <cell r="M91">
            <v>0</v>
          </cell>
          <cell r="N91">
            <v>0</v>
          </cell>
        </row>
        <row r="92">
          <cell r="A92" t="str">
            <v>04465-YZZ51</v>
          </cell>
          <cell r="B92" t="str">
            <v>Má phanh trước Camry 2.2</v>
          </cell>
          <cell r="C92" t="str">
            <v>Bộ</v>
          </cell>
          <cell r="E92" t="str">
            <v>MPT</v>
          </cell>
          <cell r="F92" t="str">
            <v>MAPHANHTRUOC</v>
          </cell>
          <cell r="G92">
            <v>5</v>
          </cell>
          <cell r="H92">
            <v>3739233</v>
          </cell>
          <cell r="I92">
            <v>0</v>
          </cell>
          <cell r="J92">
            <v>0</v>
          </cell>
          <cell r="K92">
            <v>5</v>
          </cell>
          <cell r="L92">
            <v>3739233</v>
          </cell>
          <cell r="M92">
            <v>0</v>
          </cell>
          <cell r="N92">
            <v>0</v>
          </cell>
        </row>
        <row r="93">
          <cell r="A93" t="str">
            <v>04465-YZZ53</v>
          </cell>
          <cell r="B93" t="str">
            <v>Má phanh trước Land 4500</v>
          </cell>
          <cell r="C93" t="str">
            <v>Bộ</v>
          </cell>
          <cell r="E93" t="str">
            <v>MPT</v>
          </cell>
          <cell r="F93" t="str">
            <v>MAPHANHTRUOC</v>
          </cell>
          <cell r="G93">
            <v>8</v>
          </cell>
          <cell r="H93">
            <v>6609244</v>
          </cell>
          <cell r="I93">
            <v>0</v>
          </cell>
          <cell r="J93">
            <v>0</v>
          </cell>
          <cell r="K93">
            <v>8</v>
          </cell>
          <cell r="L93">
            <v>6609244</v>
          </cell>
          <cell r="M93">
            <v>0</v>
          </cell>
          <cell r="N93">
            <v>0</v>
          </cell>
        </row>
        <row r="94">
          <cell r="A94" t="str">
            <v>04465-YZZ57</v>
          </cell>
          <cell r="B94" t="str">
            <v>Má phanh trước Hilux 2007</v>
          </cell>
          <cell r="C94" t="str">
            <v>Bộ</v>
          </cell>
          <cell r="E94" t="str">
            <v>MPT</v>
          </cell>
          <cell r="F94" t="str">
            <v>MAPHANHTRUOC</v>
          </cell>
          <cell r="G94">
            <v>2</v>
          </cell>
          <cell r="H94">
            <v>1483470</v>
          </cell>
          <cell r="I94">
            <v>13</v>
          </cell>
          <cell r="J94">
            <v>11351912</v>
          </cell>
          <cell r="K94">
            <v>15</v>
          </cell>
          <cell r="L94">
            <v>12835382</v>
          </cell>
          <cell r="M94">
            <v>0</v>
          </cell>
          <cell r="N94">
            <v>0</v>
          </cell>
        </row>
        <row r="95">
          <cell r="A95" t="str">
            <v>04465-YZZ60</v>
          </cell>
          <cell r="B95" t="str">
            <v>Má phanh trước Cá mập (bản nhỏ)</v>
          </cell>
          <cell r="C95" t="str">
            <v>Bộ</v>
          </cell>
          <cell r="E95" t="str">
            <v>MPT</v>
          </cell>
          <cell r="F95" t="str">
            <v>MAPHANHTRUOC</v>
          </cell>
          <cell r="G95">
            <v>3</v>
          </cell>
          <cell r="H95">
            <v>2437039</v>
          </cell>
          <cell r="I95">
            <v>0</v>
          </cell>
          <cell r="J95">
            <v>0</v>
          </cell>
          <cell r="K95">
            <v>1</v>
          </cell>
          <cell r="L95">
            <v>812346</v>
          </cell>
          <cell r="M95">
            <v>2</v>
          </cell>
          <cell r="N95">
            <v>1624693</v>
          </cell>
        </row>
        <row r="96">
          <cell r="A96" t="str">
            <v>04465-YZZ63</v>
          </cell>
          <cell r="B96" t="str">
            <v>Má phanh trước Camry V6</v>
          </cell>
          <cell r="C96" t="str">
            <v>Bộ</v>
          </cell>
          <cell r="E96" t="str">
            <v>MPT</v>
          </cell>
          <cell r="F96" t="str">
            <v>MAPHANHTRUOC</v>
          </cell>
          <cell r="G96">
            <v>1</v>
          </cell>
          <cell r="H96">
            <v>689659</v>
          </cell>
          <cell r="I96">
            <v>2</v>
          </cell>
          <cell r="J96">
            <v>1518383</v>
          </cell>
          <cell r="K96">
            <v>2</v>
          </cell>
          <cell r="L96">
            <v>1539187</v>
          </cell>
          <cell r="M96">
            <v>1</v>
          </cell>
          <cell r="N96">
            <v>668855</v>
          </cell>
        </row>
        <row r="97">
          <cell r="A97" t="str">
            <v>04465-YZZE1</v>
          </cell>
          <cell r="B97" t="str">
            <v>Má phanh trước TRJ120</v>
          </cell>
          <cell r="C97" t="str">
            <v>Bộ</v>
          </cell>
          <cell r="E97" t="str">
            <v>MPT</v>
          </cell>
          <cell r="F97" t="str">
            <v>MAPHANHTRUOC</v>
          </cell>
          <cell r="G97">
            <v>10</v>
          </cell>
          <cell r="H97">
            <v>11097557</v>
          </cell>
          <cell r="I97">
            <v>0</v>
          </cell>
          <cell r="J97">
            <v>0</v>
          </cell>
          <cell r="K97">
            <v>10</v>
          </cell>
          <cell r="L97">
            <v>11097557</v>
          </cell>
          <cell r="M97">
            <v>0</v>
          </cell>
          <cell r="N97">
            <v>0</v>
          </cell>
        </row>
        <row r="98">
          <cell r="A98" t="str">
            <v>04465-YZZE2</v>
          </cell>
          <cell r="B98" t="str">
            <v>Má phanh trước Altis 05</v>
          </cell>
          <cell r="C98" t="str">
            <v>Bộ</v>
          </cell>
          <cell r="E98" t="str">
            <v>MPT</v>
          </cell>
          <cell r="F98" t="str">
            <v>MAPHANHTRUOC</v>
          </cell>
          <cell r="G98">
            <v>0</v>
          </cell>
          <cell r="H98">
            <v>0</v>
          </cell>
          <cell r="I98">
            <v>4</v>
          </cell>
          <cell r="J98">
            <v>3797666</v>
          </cell>
          <cell r="K98">
            <v>4</v>
          </cell>
          <cell r="L98">
            <v>3797666</v>
          </cell>
          <cell r="M98">
            <v>0</v>
          </cell>
          <cell r="N98">
            <v>0</v>
          </cell>
        </row>
        <row r="99">
          <cell r="A99" t="str">
            <v>04465-YZZE5</v>
          </cell>
          <cell r="B99" t="str">
            <v>Má phanh trước Avalon</v>
          </cell>
          <cell r="C99" t="str">
            <v>Bộ</v>
          </cell>
          <cell r="E99" t="str">
            <v>MPT</v>
          </cell>
          <cell r="F99" t="str">
            <v>MAPHANHTRUOC</v>
          </cell>
          <cell r="G99">
            <v>0</v>
          </cell>
          <cell r="H99">
            <v>0</v>
          </cell>
          <cell r="I99">
            <v>8</v>
          </cell>
          <cell r="J99">
            <v>9780467</v>
          </cell>
          <cell r="K99">
            <v>8</v>
          </cell>
          <cell r="L99">
            <v>9780467</v>
          </cell>
          <cell r="M99">
            <v>0</v>
          </cell>
          <cell r="N99">
            <v>0</v>
          </cell>
        </row>
        <row r="100">
          <cell r="A100" t="str">
            <v>04465-YZZE9</v>
          </cell>
          <cell r="B100" t="str">
            <v>Má phanh trước Cá mập</v>
          </cell>
          <cell r="C100" t="str">
            <v>Cái</v>
          </cell>
          <cell r="E100" t="str">
            <v>MPT</v>
          </cell>
          <cell r="F100" t="str">
            <v>MAPHANHTRUOC</v>
          </cell>
          <cell r="G100">
            <v>0</v>
          </cell>
          <cell r="H100">
            <v>0</v>
          </cell>
          <cell r="I100">
            <v>103</v>
          </cell>
          <cell r="J100">
            <v>106959688</v>
          </cell>
          <cell r="K100">
            <v>103</v>
          </cell>
          <cell r="L100">
            <v>109199079</v>
          </cell>
          <cell r="M100">
            <v>0</v>
          </cell>
          <cell r="N100">
            <v>-2239391</v>
          </cell>
        </row>
        <row r="101">
          <cell r="A101" t="str">
            <v>04465-YZZF5</v>
          </cell>
          <cell r="B101" t="str">
            <v>Má phanh trước Camry 2.4</v>
          </cell>
          <cell r="C101" t="str">
            <v>Cái</v>
          </cell>
          <cell r="E101" t="str">
            <v>MPT</v>
          </cell>
          <cell r="F101" t="str">
            <v>MAPHANHTRUOC</v>
          </cell>
          <cell r="G101">
            <v>0</v>
          </cell>
          <cell r="H101">
            <v>0</v>
          </cell>
          <cell r="I101">
            <v>17</v>
          </cell>
          <cell r="J101">
            <v>20395585</v>
          </cell>
          <cell r="K101">
            <v>15</v>
          </cell>
          <cell r="L101">
            <v>17717585</v>
          </cell>
          <cell r="M101">
            <v>2</v>
          </cell>
          <cell r="N101">
            <v>2678000</v>
          </cell>
        </row>
        <row r="102">
          <cell r="A102" t="str">
            <v>04465-YZZF6</v>
          </cell>
          <cell r="B102" t="str">
            <v>Má phanh trước Land 2000</v>
          </cell>
          <cell r="C102" t="str">
            <v>Bộ</v>
          </cell>
          <cell r="E102" t="str">
            <v>MPT</v>
          </cell>
          <cell r="F102" t="str">
            <v>MAPHANHTRUOC</v>
          </cell>
          <cell r="G102">
            <v>0</v>
          </cell>
          <cell r="H102">
            <v>0</v>
          </cell>
          <cell r="I102">
            <v>26</v>
          </cell>
          <cell r="J102">
            <v>30712415</v>
          </cell>
          <cell r="K102">
            <v>23</v>
          </cell>
          <cell r="L102">
            <v>27301142</v>
          </cell>
          <cell r="M102">
            <v>3</v>
          </cell>
          <cell r="N102">
            <v>3411273</v>
          </cell>
        </row>
        <row r="103">
          <cell r="A103" t="str">
            <v>04465-YZZF8</v>
          </cell>
          <cell r="B103" t="str">
            <v>Má phanh trước Land V8</v>
          </cell>
          <cell r="C103" t="str">
            <v>Bộ</v>
          </cell>
          <cell r="E103" t="str">
            <v>MPT</v>
          </cell>
          <cell r="F103" t="str">
            <v>MAPHANHTRUOC</v>
          </cell>
          <cell r="G103">
            <v>0</v>
          </cell>
          <cell r="H103">
            <v>0</v>
          </cell>
          <cell r="I103">
            <v>29</v>
          </cell>
          <cell r="J103">
            <v>34150846</v>
          </cell>
          <cell r="K103">
            <v>29</v>
          </cell>
          <cell r="L103">
            <v>34150846</v>
          </cell>
          <cell r="M103">
            <v>0</v>
          </cell>
          <cell r="N103">
            <v>0</v>
          </cell>
        </row>
        <row r="104">
          <cell r="A104" t="str">
            <v>04465-YZZG1</v>
          </cell>
          <cell r="B104" t="str">
            <v>Má phanh trước ACV40</v>
          </cell>
          <cell r="C104" t="str">
            <v>Bộ</v>
          </cell>
          <cell r="E104" t="str">
            <v>MPT</v>
          </cell>
          <cell r="F104" t="str">
            <v>MAPHANHTRUOC</v>
          </cell>
          <cell r="G104">
            <v>0</v>
          </cell>
          <cell r="H104">
            <v>0</v>
          </cell>
          <cell r="I104">
            <v>115</v>
          </cell>
          <cell r="J104">
            <v>128676451</v>
          </cell>
          <cell r="K104">
            <v>103</v>
          </cell>
          <cell r="L104">
            <v>116249126</v>
          </cell>
          <cell r="M104">
            <v>12</v>
          </cell>
          <cell r="N104">
            <v>12427325</v>
          </cell>
        </row>
        <row r="105">
          <cell r="A105" t="str">
            <v>04465-YZZQ5-82</v>
          </cell>
          <cell r="B105" t="str">
            <v>Má phanh trước RZJ95</v>
          </cell>
          <cell r="C105" t="str">
            <v>Bộ</v>
          </cell>
          <cell r="E105" t="str">
            <v>MPT</v>
          </cell>
          <cell r="F105" t="str">
            <v>MAPHANHTRUOC</v>
          </cell>
          <cell r="G105">
            <v>5</v>
          </cell>
          <cell r="H105">
            <v>5227155</v>
          </cell>
          <cell r="I105">
            <v>5</v>
          </cell>
          <cell r="J105">
            <v>5159821</v>
          </cell>
          <cell r="K105">
            <v>10</v>
          </cell>
          <cell r="L105">
            <v>10386976</v>
          </cell>
          <cell r="M105">
            <v>0</v>
          </cell>
          <cell r="N105">
            <v>0</v>
          </cell>
        </row>
        <row r="106">
          <cell r="A106" t="str">
            <v>04465-YZZQ6</v>
          </cell>
          <cell r="B106" t="str">
            <v>Má phanh trước Toyota</v>
          </cell>
          <cell r="C106" t="str">
            <v>Bộ</v>
          </cell>
          <cell r="E106" t="str">
            <v>MPT</v>
          </cell>
          <cell r="F106" t="str">
            <v>MAPHANHTRUOC</v>
          </cell>
          <cell r="G106">
            <v>0</v>
          </cell>
          <cell r="H106">
            <v>0</v>
          </cell>
          <cell r="I106">
            <v>56</v>
          </cell>
          <cell r="J106">
            <v>38235000</v>
          </cell>
          <cell r="K106">
            <v>56</v>
          </cell>
          <cell r="L106">
            <v>38235000</v>
          </cell>
          <cell r="M106">
            <v>0</v>
          </cell>
          <cell r="N106">
            <v>0</v>
          </cell>
        </row>
        <row r="107">
          <cell r="A107" t="str">
            <v>04465-YZZQ6-82</v>
          </cell>
          <cell r="B107" t="str">
            <v>Má phanh trước Innova</v>
          </cell>
          <cell r="C107" t="str">
            <v>Bộ</v>
          </cell>
          <cell r="E107" t="str">
            <v>MPT</v>
          </cell>
          <cell r="F107" t="str">
            <v>MAPHANHTRUOC</v>
          </cell>
          <cell r="G107">
            <v>10</v>
          </cell>
          <cell r="H107">
            <v>5848759</v>
          </cell>
          <cell r="I107">
            <v>1163</v>
          </cell>
          <cell r="J107">
            <v>759984323</v>
          </cell>
          <cell r="K107">
            <v>1056</v>
          </cell>
          <cell r="L107">
            <v>692173903</v>
          </cell>
          <cell r="M107">
            <v>117</v>
          </cell>
          <cell r="N107">
            <v>73659179</v>
          </cell>
        </row>
        <row r="108">
          <cell r="A108" t="str">
            <v>04465-YZZQ7</v>
          </cell>
          <cell r="B108" t="str">
            <v>Má phanh trước TRJ120</v>
          </cell>
          <cell r="C108" t="str">
            <v>Bộ</v>
          </cell>
          <cell r="E108" t="str">
            <v>MPT</v>
          </cell>
          <cell r="F108" t="str">
            <v>MAPHANHTRUOC</v>
          </cell>
          <cell r="G108">
            <v>9</v>
          </cell>
          <cell r="H108">
            <v>9494849</v>
          </cell>
          <cell r="I108">
            <v>1467</v>
          </cell>
          <cell r="J108">
            <v>1420367854</v>
          </cell>
          <cell r="K108">
            <v>1324</v>
          </cell>
          <cell r="L108">
            <v>1211778868</v>
          </cell>
          <cell r="M108">
            <v>152</v>
          </cell>
          <cell r="N108">
            <v>218083835</v>
          </cell>
        </row>
        <row r="109">
          <cell r="A109" t="str">
            <v>04465-YZZR2</v>
          </cell>
          <cell r="B109" t="str">
            <v>Má phanh trước Land V8</v>
          </cell>
          <cell r="C109" t="str">
            <v>Bộ</v>
          </cell>
          <cell r="E109" t="str">
            <v>MPT</v>
          </cell>
          <cell r="F109" t="str">
            <v>MAPHANHTRUOC</v>
          </cell>
          <cell r="G109">
            <v>1</v>
          </cell>
          <cell r="H109">
            <v>1311844</v>
          </cell>
          <cell r="I109">
            <v>12</v>
          </cell>
          <cell r="J109">
            <v>15936342</v>
          </cell>
          <cell r="K109">
            <v>13</v>
          </cell>
          <cell r="L109">
            <v>17248186</v>
          </cell>
          <cell r="M109">
            <v>0</v>
          </cell>
          <cell r="N109">
            <v>0</v>
          </cell>
        </row>
        <row r="110">
          <cell r="A110" t="str">
            <v>04465-YZZR3</v>
          </cell>
          <cell r="B110" t="str">
            <v>Má phanh trước Altis</v>
          </cell>
          <cell r="C110" t="str">
            <v>Bộ</v>
          </cell>
          <cell r="E110" t="str">
            <v>MPT</v>
          </cell>
          <cell r="F110" t="str">
            <v>MAPHANHTRUOC</v>
          </cell>
          <cell r="G110">
            <v>1</v>
          </cell>
          <cell r="H110">
            <v>1110574</v>
          </cell>
          <cell r="I110">
            <v>92</v>
          </cell>
          <cell r="J110">
            <v>90723695</v>
          </cell>
          <cell r="K110">
            <v>93</v>
          </cell>
          <cell r="L110">
            <v>88909621</v>
          </cell>
          <cell r="M110">
            <v>0</v>
          </cell>
          <cell r="N110">
            <v>2924648</v>
          </cell>
        </row>
        <row r="111">
          <cell r="A111" t="str">
            <v>04465-YZZR5</v>
          </cell>
          <cell r="B111" t="str">
            <v>Má phanh trước Hilux 2012</v>
          </cell>
          <cell r="C111" t="str">
            <v>Bộ</v>
          </cell>
          <cell r="E111" t="str">
            <v>MPT</v>
          </cell>
          <cell r="F111" t="str">
            <v>MAPHANHTRUOC</v>
          </cell>
          <cell r="G111">
            <v>0</v>
          </cell>
          <cell r="H111">
            <v>0</v>
          </cell>
          <cell r="I111">
            <v>12</v>
          </cell>
          <cell r="J111">
            <v>13749497</v>
          </cell>
          <cell r="K111">
            <v>12</v>
          </cell>
          <cell r="L111">
            <v>13749497</v>
          </cell>
          <cell r="M111">
            <v>0</v>
          </cell>
          <cell r="N111">
            <v>0</v>
          </cell>
        </row>
        <row r="112">
          <cell r="A112" t="str">
            <v>04465-YZZR5-82</v>
          </cell>
          <cell r="B112" t="str">
            <v>Má phanh trước Hilux 2012</v>
          </cell>
          <cell r="C112" t="str">
            <v>Bộ</v>
          </cell>
          <cell r="E112" t="str">
            <v>MPT</v>
          </cell>
          <cell r="F112" t="str">
            <v>MAPHANHTRUOC</v>
          </cell>
          <cell r="G112">
            <v>25</v>
          </cell>
          <cell r="H112">
            <v>27389543</v>
          </cell>
          <cell r="I112">
            <v>14</v>
          </cell>
          <cell r="J112">
            <v>15685675</v>
          </cell>
          <cell r="K112">
            <v>35</v>
          </cell>
          <cell r="L112">
            <v>38606006</v>
          </cell>
          <cell r="M112">
            <v>4</v>
          </cell>
          <cell r="N112">
            <v>4469212</v>
          </cell>
        </row>
        <row r="113">
          <cell r="A113" t="str">
            <v>04465-YZZR6</v>
          </cell>
          <cell r="B113" t="str">
            <v>Má phanh trước Vios Limo 08 (nhỏ)</v>
          </cell>
          <cell r="C113" t="str">
            <v>Bộ</v>
          </cell>
          <cell r="E113" t="str">
            <v>MPT</v>
          </cell>
          <cell r="F113" t="str">
            <v>MAPHANHTRUOC</v>
          </cell>
          <cell r="G113">
            <v>3</v>
          </cell>
          <cell r="H113">
            <v>2687168</v>
          </cell>
          <cell r="I113">
            <v>31</v>
          </cell>
          <cell r="J113">
            <v>29433098</v>
          </cell>
          <cell r="K113">
            <v>27</v>
          </cell>
          <cell r="L113">
            <v>24948415</v>
          </cell>
          <cell r="M113">
            <v>7</v>
          </cell>
          <cell r="N113">
            <v>7171851</v>
          </cell>
        </row>
        <row r="114">
          <cell r="A114" t="str">
            <v>04465-YZZR7</v>
          </cell>
          <cell r="B114" t="str">
            <v>Má phanh trước ACV40</v>
          </cell>
          <cell r="C114" t="str">
            <v>Bộ</v>
          </cell>
          <cell r="E114" t="str">
            <v>MPT</v>
          </cell>
          <cell r="F114" t="str">
            <v>MAPHANHTRUOC</v>
          </cell>
          <cell r="G114">
            <v>0</v>
          </cell>
          <cell r="H114">
            <v>0</v>
          </cell>
          <cell r="I114">
            <v>33</v>
          </cell>
          <cell r="J114">
            <v>35522758</v>
          </cell>
          <cell r="K114">
            <v>33</v>
          </cell>
          <cell r="L114">
            <v>35522758</v>
          </cell>
          <cell r="M114">
            <v>0</v>
          </cell>
          <cell r="N114">
            <v>0</v>
          </cell>
        </row>
        <row r="115">
          <cell r="A115" t="str">
            <v>04465-YZZR9</v>
          </cell>
          <cell r="B115" t="str">
            <v>Má phanh trước Toyota</v>
          </cell>
          <cell r="C115" t="str">
            <v>Bộ</v>
          </cell>
          <cell r="E115" t="str">
            <v>MPT</v>
          </cell>
          <cell r="F115" t="str">
            <v>MAPHANHTRUOC</v>
          </cell>
          <cell r="G115">
            <v>0</v>
          </cell>
          <cell r="H115">
            <v>0</v>
          </cell>
          <cell r="I115">
            <v>84</v>
          </cell>
          <cell r="J115">
            <v>81044005</v>
          </cell>
          <cell r="K115">
            <v>84</v>
          </cell>
          <cell r="L115">
            <v>81044005</v>
          </cell>
          <cell r="M115">
            <v>0</v>
          </cell>
          <cell r="N115">
            <v>0</v>
          </cell>
        </row>
        <row r="116">
          <cell r="A116" t="str">
            <v>04465-YZZS1</v>
          </cell>
          <cell r="B116" t="str">
            <v>Má phanh trước Toyota Vios (to)</v>
          </cell>
          <cell r="C116" t="str">
            <v>Bộ</v>
          </cell>
          <cell r="E116" t="str">
            <v>MPT</v>
          </cell>
          <cell r="F116" t="str">
            <v>MAPHANHTRUOC</v>
          </cell>
          <cell r="G116">
            <v>0</v>
          </cell>
          <cell r="H116">
            <v>0</v>
          </cell>
          <cell r="I116">
            <v>120</v>
          </cell>
          <cell r="J116">
            <v>112836524</v>
          </cell>
          <cell r="K116">
            <v>95</v>
          </cell>
          <cell r="L116">
            <v>90569976</v>
          </cell>
          <cell r="M116">
            <v>25</v>
          </cell>
          <cell r="N116">
            <v>22266548</v>
          </cell>
        </row>
        <row r="117">
          <cell r="A117" t="str">
            <v>04465-YZZZ1</v>
          </cell>
          <cell r="B117" t="str">
            <v>Má phanh trước Zace</v>
          </cell>
          <cell r="C117" t="str">
            <v>Bộ</v>
          </cell>
          <cell r="E117" t="str">
            <v>MPT</v>
          </cell>
          <cell r="F117" t="str">
            <v>MAPHANHTRUOC</v>
          </cell>
          <cell r="G117">
            <v>1</v>
          </cell>
          <cell r="H117">
            <v>393479</v>
          </cell>
          <cell r="I117">
            <v>145</v>
          </cell>
          <cell r="J117">
            <v>43904931</v>
          </cell>
          <cell r="K117">
            <v>101</v>
          </cell>
          <cell r="L117">
            <v>30486444</v>
          </cell>
          <cell r="M117">
            <v>45</v>
          </cell>
          <cell r="N117">
            <v>13811966</v>
          </cell>
        </row>
        <row r="118">
          <cell r="A118" t="str">
            <v>04466-02181</v>
          </cell>
          <cell r="B118" t="str">
            <v>Má phanh sau Altis 2.0</v>
          </cell>
          <cell r="C118" t="str">
            <v>Bộ</v>
          </cell>
          <cell r="E118" t="str">
            <v>MPS/GPS</v>
          </cell>
          <cell r="F118" t="str">
            <v>MAPHANHSAU/GUOCPHANHSAU</v>
          </cell>
          <cell r="G118">
            <v>1</v>
          </cell>
          <cell r="H118">
            <v>719530</v>
          </cell>
          <cell r="I118">
            <v>0</v>
          </cell>
          <cell r="J118">
            <v>0</v>
          </cell>
          <cell r="K118">
            <v>1</v>
          </cell>
          <cell r="L118">
            <v>719530</v>
          </cell>
          <cell r="M118">
            <v>0</v>
          </cell>
          <cell r="N118">
            <v>0</v>
          </cell>
        </row>
        <row r="119">
          <cell r="A119" t="str">
            <v>04466-0D010</v>
          </cell>
          <cell r="B119" t="str">
            <v>Má phanh sau (đĩa) Yaris</v>
          </cell>
          <cell r="C119" t="str">
            <v>Bộ</v>
          </cell>
          <cell r="E119" t="str">
            <v>MPS/GPS</v>
          </cell>
          <cell r="F119" t="str">
            <v>MAPHANHSAU/GUOCPHANHSAU</v>
          </cell>
          <cell r="G119">
            <v>1</v>
          </cell>
          <cell r="H119">
            <v>704328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1</v>
          </cell>
          <cell r="N119">
            <v>704328</v>
          </cell>
        </row>
        <row r="120">
          <cell r="A120" t="str">
            <v>04466-0K010</v>
          </cell>
          <cell r="B120" t="str">
            <v>Má phanh sau Lexus RX350</v>
          </cell>
          <cell r="C120" t="str">
            <v>Bộ</v>
          </cell>
          <cell r="E120" t="str">
            <v>MPS/GPS</v>
          </cell>
          <cell r="F120" t="str">
            <v>MAPHANHSAU/GUOCPHANHSAU</v>
          </cell>
          <cell r="G120">
            <v>0</v>
          </cell>
          <cell r="H120">
            <v>0</v>
          </cell>
          <cell r="I120">
            <v>2</v>
          </cell>
          <cell r="J120">
            <v>2180669</v>
          </cell>
          <cell r="K120">
            <v>2</v>
          </cell>
          <cell r="L120">
            <v>2180669</v>
          </cell>
          <cell r="M120">
            <v>0</v>
          </cell>
          <cell r="N120">
            <v>0</v>
          </cell>
        </row>
        <row r="121">
          <cell r="A121" t="str">
            <v>04466-0T010</v>
          </cell>
          <cell r="B121" t="str">
            <v>Má phanh sau Venza</v>
          </cell>
          <cell r="C121" t="str">
            <v>Bộ</v>
          </cell>
          <cell r="E121" t="str">
            <v>MPS/GPS</v>
          </cell>
          <cell r="F121" t="str">
            <v>MAPHANHSAU/GUOCPHANHSAU</v>
          </cell>
          <cell r="G121">
            <v>0</v>
          </cell>
          <cell r="H121">
            <v>0</v>
          </cell>
          <cell r="I121">
            <v>24</v>
          </cell>
          <cell r="J121">
            <v>20526994</v>
          </cell>
          <cell r="K121">
            <v>24</v>
          </cell>
          <cell r="L121">
            <v>23376994</v>
          </cell>
          <cell r="M121">
            <v>0</v>
          </cell>
          <cell r="N121">
            <v>-2850000</v>
          </cell>
        </row>
        <row r="122">
          <cell r="A122" t="str">
            <v>04466-0W020</v>
          </cell>
          <cell r="B122" t="str">
            <v>Má phanh sau Lexus LS</v>
          </cell>
          <cell r="C122" t="str">
            <v>Bộ</v>
          </cell>
          <cell r="E122" t="str">
            <v>MPS/GPS</v>
          </cell>
          <cell r="F122" t="str">
            <v>MAPHANHSAU/GUOCPHANHSAU</v>
          </cell>
          <cell r="G122">
            <v>0</v>
          </cell>
          <cell r="H122">
            <v>0</v>
          </cell>
          <cell r="I122">
            <v>3</v>
          </cell>
          <cell r="J122">
            <v>3835796</v>
          </cell>
          <cell r="K122">
            <v>3</v>
          </cell>
          <cell r="L122">
            <v>3835796</v>
          </cell>
          <cell r="M122">
            <v>0</v>
          </cell>
          <cell r="N122">
            <v>0</v>
          </cell>
        </row>
        <row r="123">
          <cell r="A123" t="str">
            <v>04466-12150</v>
          </cell>
          <cell r="B123" t="str">
            <v>Má phanh sau 2008&gt;</v>
          </cell>
          <cell r="C123" t="str">
            <v>Bộ</v>
          </cell>
          <cell r="E123" t="str">
            <v>MPS/GPS</v>
          </cell>
          <cell r="F123" t="str">
            <v>MAPHANHSAU/GUOCPHANHSAU</v>
          </cell>
          <cell r="G123">
            <v>1</v>
          </cell>
          <cell r="H123">
            <v>745258</v>
          </cell>
          <cell r="I123">
            <v>95</v>
          </cell>
          <cell r="J123">
            <v>73749142</v>
          </cell>
          <cell r="K123">
            <v>96</v>
          </cell>
          <cell r="L123">
            <v>74494400</v>
          </cell>
          <cell r="M123">
            <v>0</v>
          </cell>
          <cell r="N123">
            <v>0</v>
          </cell>
        </row>
        <row r="124">
          <cell r="A124" t="str">
            <v>04466-28070</v>
          </cell>
          <cell r="B124" t="str">
            <v>Má phanh sau ( đĩa ) Sienna</v>
          </cell>
          <cell r="C124" t="str">
            <v>Bộ</v>
          </cell>
          <cell r="E124" t="str">
            <v>MPS/GPS</v>
          </cell>
          <cell r="F124" t="str">
            <v>MAPHANHSAU/GUOCPHANHSAU</v>
          </cell>
          <cell r="G124">
            <v>0</v>
          </cell>
          <cell r="H124">
            <v>0</v>
          </cell>
          <cell r="I124">
            <v>2</v>
          </cell>
          <cell r="J124">
            <v>1745220</v>
          </cell>
          <cell r="K124">
            <v>2</v>
          </cell>
          <cell r="L124">
            <v>1745220</v>
          </cell>
          <cell r="M124">
            <v>0</v>
          </cell>
          <cell r="N124">
            <v>0</v>
          </cell>
        </row>
        <row r="125">
          <cell r="A125" t="str">
            <v>04466-28080</v>
          </cell>
          <cell r="B125" t="str">
            <v>Má phanh sau (đĩa) Sienna</v>
          </cell>
          <cell r="C125" t="str">
            <v>Bộ</v>
          </cell>
          <cell r="E125" t="str">
            <v>MPS/GPS</v>
          </cell>
          <cell r="F125" t="str">
            <v>MAPHANHSAU/GUOCPHANHSAU</v>
          </cell>
          <cell r="G125">
            <v>0</v>
          </cell>
          <cell r="H125">
            <v>0</v>
          </cell>
          <cell r="I125">
            <v>3</v>
          </cell>
          <cell r="J125">
            <v>2605195</v>
          </cell>
          <cell r="K125">
            <v>2</v>
          </cell>
          <cell r="L125">
            <v>1740893</v>
          </cell>
          <cell r="M125">
            <v>1</v>
          </cell>
          <cell r="N125">
            <v>864302</v>
          </cell>
        </row>
        <row r="126">
          <cell r="A126" t="str">
            <v>04466-30170</v>
          </cell>
          <cell r="B126" t="str">
            <v>Má phanh sau SC430</v>
          </cell>
          <cell r="C126" t="str">
            <v>Bộ</v>
          </cell>
          <cell r="E126" t="str">
            <v>MPS/GPS</v>
          </cell>
          <cell r="F126" t="str">
            <v>MAPHANHSAU/GUOCPHANHSAU</v>
          </cell>
          <cell r="G126">
            <v>2</v>
          </cell>
          <cell r="H126">
            <v>1376065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2</v>
          </cell>
          <cell r="N126">
            <v>1376065</v>
          </cell>
        </row>
        <row r="127">
          <cell r="A127" t="str">
            <v>04466-30230</v>
          </cell>
          <cell r="B127" t="str">
            <v>Má phanh sau Lexus GS</v>
          </cell>
          <cell r="C127" t="str">
            <v>Bộ</v>
          </cell>
          <cell r="E127" t="str">
            <v>MPS/GPS</v>
          </cell>
          <cell r="F127" t="str">
            <v>MAPHANHSAU/GUOCPHANHSAU</v>
          </cell>
          <cell r="G127">
            <v>0</v>
          </cell>
          <cell r="H127">
            <v>0</v>
          </cell>
          <cell r="I127">
            <v>1</v>
          </cell>
          <cell r="J127">
            <v>870335</v>
          </cell>
          <cell r="K127">
            <v>1</v>
          </cell>
          <cell r="L127">
            <v>870335</v>
          </cell>
          <cell r="M127">
            <v>0</v>
          </cell>
          <cell r="N127">
            <v>0</v>
          </cell>
        </row>
        <row r="128">
          <cell r="A128" t="str">
            <v>04466-33180</v>
          </cell>
          <cell r="B128" t="str">
            <v>Má phanh sau ACV40</v>
          </cell>
          <cell r="C128" t="str">
            <v>Bộ</v>
          </cell>
          <cell r="E128" t="str">
            <v>MPS/GPS</v>
          </cell>
          <cell r="F128" t="str">
            <v>MAPHANHSAU/GUOCPHANHSAU</v>
          </cell>
          <cell r="G128">
            <v>0</v>
          </cell>
          <cell r="H128">
            <v>0</v>
          </cell>
          <cell r="I128">
            <v>10</v>
          </cell>
          <cell r="J128">
            <v>7865799</v>
          </cell>
          <cell r="K128">
            <v>10</v>
          </cell>
          <cell r="L128">
            <v>7865799</v>
          </cell>
          <cell r="M128">
            <v>0</v>
          </cell>
          <cell r="N128">
            <v>0</v>
          </cell>
        </row>
        <row r="129">
          <cell r="A129" t="str">
            <v>04466-44010</v>
          </cell>
          <cell r="B129" t="str">
            <v>Má phanh sau Lexus</v>
          </cell>
          <cell r="C129" t="str">
            <v>Bộ</v>
          </cell>
          <cell r="E129" t="str">
            <v>MPS/GPS</v>
          </cell>
          <cell r="F129" t="str">
            <v>MAPHANHSAU/GUOCPHANHSAU</v>
          </cell>
          <cell r="G129">
            <v>0</v>
          </cell>
          <cell r="H129">
            <v>0</v>
          </cell>
          <cell r="I129">
            <v>4</v>
          </cell>
          <cell r="J129">
            <v>3457208</v>
          </cell>
          <cell r="K129">
            <v>0</v>
          </cell>
          <cell r="L129">
            <v>0</v>
          </cell>
          <cell r="M129">
            <v>4</v>
          </cell>
          <cell r="N129">
            <v>3457208</v>
          </cell>
        </row>
        <row r="130">
          <cell r="A130" t="str">
            <v>04466-45010</v>
          </cell>
          <cell r="B130" t="str">
            <v>Má phanh sau Avalon</v>
          </cell>
          <cell r="C130" t="str">
            <v>Bộ</v>
          </cell>
          <cell r="E130" t="str">
            <v>MPS/GPS</v>
          </cell>
          <cell r="F130" t="str">
            <v>MAPHANHSAU/GUOCPHANHSAU</v>
          </cell>
          <cell r="G130">
            <v>0</v>
          </cell>
          <cell r="H130">
            <v>0</v>
          </cell>
          <cell r="I130">
            <v>1</v>
          </cell>
          <cell r="J130">
            <v>894214</v>
          </cell>
          <cell r="K130">
            <v>1</v>
          </cell>
          <cell r="L130">
            <v>894111</v>
          </cell>
          <cell r="M130">
            <v>0</v>
          </cell>
          <cell r="N130">
            <v>103</v>
          </cell>
        </row>
        <row r="131">
          <cell r="A131" t="str">
            <v>04466-47051</v>
          </cell>
          <cell r="B131" t="str">
            <v>Má phanh sau Lexus</v>
          </cell>
          <cell r="C131" t="str">
            <v>Bộ</v>
          </cell>
          <cell r="E131" t="str">
            <v>MPS/GPS</v>
          </cell>
          <cell r="F131" t="str">
            <v>MAPHANHSAU/GUOCPHANHSAU</v>
          </cell>
          <cell r="G131">
            <v>2</v>
          </cell>
          <cell r="H131">
            <v>1581987</v>
          </cell>
          <cell r="I131">
            <v>46</v>
          </cell>
          <cell r="J131">
            <v>36487681</v>
          </cell>
          <cell r="K131">
            <v>45</v>
          </cell>
          <cell r="L131">
            <v>34829676</v>
          </cell>
          <cell r="M131">
            <v>3</v>
          </cell>
          <cell r="N131">
            <v>3239992</v>
          </cell>
        </row>
        <row r="132">
          <cell r="A132" t="str">
            <v>04466-48060</v>
          </cell>
          <cell r="B132" t="str">
            <v>Má phanh sau Lexus RX</v>
          </cell>
          <cell r="C132" t="str">
            <v>Bộ</v>
          </cell>
          <cell r="E132" t="str">
            <v>MPS/GPS</v>
          </cell>
          <cell r="F132" t="str">
            <v>MAPHANHSAU/GUOCPHANHSAU</v>
          </cell>
          <cell r="G132">
            <v>1</v>
          </cell>
          <cell r="H132">
            <v>767451</v>
          </cell>
          <cell r="I132">
            <v>1</v>
          </cell>
          <cell r="J132">
            <v>796222</v>
          </cell>
          <cell r="K132">
            <v>2</v>
          </cell>
          <cell r="L132">
            <v>1563673</v>
          </cell>
          <cell r="M132">
            <v>0</v>
          </cell>
          <cell r="N132">
            <v>0</v>
          </cell>
        </row>
        <row r="133">
          <cell r="A133" t="str">
            <v>04466-48120</v>
          </cell>
          <cell r="B133" t="str">
            <v>Má phanh sau Highlander</v>
          </cell>
          <cell r="C133" t="str">
            <v>Bộ</v>
          </cell>
          <cell r="E133" t="str">
            <v>MPS/GPS</v>
          </cell>
          <cell r="F133" t="str">
            <v>MAPHANHSAU/GUOCPHANHSAU</v>
          </cell>
          <cell r="G133">
            <v>1</v>
          </cell>
          <cell r="H133">
            <v>760772</v>
          </cell>
          <cell r="I133">
            <v>11</v>
          </cell>
          <cell r="J133">
            <v>9415656</v>
          </cell>
          <cell r="K133">
            <v>12</v>
          </cell>
          <cell r="L133">
            <v>10176428</v>
          </cell>
          <cell r="M133">
            <v>0</v>
          </cell>
          <cell r="N133">
            <v>0</v>
          </cell>
        </row>
        <row r="134">
          <cell r="A134" t="str">
            <v>04466-50120</v>
          </cell>
          <cell r="B134" t="str">
            <v>Má phanh sau LS430</v>
          </cell>
          <cell r="C134" t="str">
            <v>Bộ</v>
          </cell>
          <cell r="E134" t="str">
            <v>MPS/GPS</v>
          </cell>
          <cell r="F134" t="str">
            <v>MAPHANHSAU/GUOCPHANHSAU</v>
          </cell>
          <cell r="G134">
            <v>1</v>
          </cell>
          <cell r="H134">
            <v>1276912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1</v>
          </cell>
          <cell r="N134">
            <v>1276912</v>
          </cell>
        </row>
        <row r="135">
          <cell r="A135" t="str">
            <v>04466-50130</v>
          </cell>
          <cell r="B135" t="str">
            <v>Má phanh sau Lexus LS</v>
          </cell>
          <cell r="C135" t="str">
            <v>Bộ</v>
          </cell>
          <cell r="E135" t="str">
            <v>MPS/GPS</v>
          </cell>
          <cell r="F135" t="str">
            <v>MAPHANHSAU/GUOCPHANHSAU</v>
          </cell>
          <cell r="G135">
            <v>0</v>
          </cell>
          <cell r="H135">
            <v>0</v>
          </cell>
          <cell r="I135">
            <v>4</v>
          </cell>
          <cell r="J135">
            <v>4895832</v>
          </cell>
          <cell r="K135">
            <v>2</v>
          </cell>
          <cell r="L135">
            <v>2395832</v>
          </cell>
          <cell r="M135">
            <v>2</v>
          </cell>
          <cell r="N135">
            <v>2500000</v>
          </cell>
        </row>
        <row r="136">
          <cell r="A136" t="str">
            <v>04466-58010</v>
          </cell>
          <cell r="B136" t="str">
            <v>Má phanh sau Previa</v>
          </cell>
          <cell r="C136" t="str">
            <v>Bộ</v>
          </cell>
          <cell r="E136" t="str">
            <v>MPS/GPS</v>
          </cell>
          <cell r="F136" t="str">
            <v>MAPHANHSAU/GUOCPHANHSAU</v>
          </cell>
          <cell r="G136">
            <v>0</v>
          </cell>
          <cell r="H136">
            <v>0</v>
          </cell>
          <cell r="I136">
            <v>1</v>
          </cell>
          <cell r="J136">
            <v>861255</v>
          </cell>
          <cell r="K136">
            <v>1</v>
          </cell>
          <cell r="L136">
            <v>861255</v>
          </cell>
          <cell r="M136">
            <v>0</v>
          </cell>
          <cell r="N136">
            <v>0</v>
          </cell>
        </row>
        <row r="137">
          <cell r="A137" t="str">
            <v>04466-60070</v>
          </cell>
          <cell r="B137" t="str">
            <v>Má phanh sau (đĩa) FZJ100</v>
          </cell>
          <cell r="C137" t="str">
            <v>Bộ</v>
          </cell>
          <cell r="E137" t="str">
            <v>MPS/GPS</v>
          </cell>
          <cell r="F137" t="str">
            <v>MAPHANHSAU/GUOCPHANHSAU</v>
          </cell>
          <cell r="G137">
            <v>0</v>
          </cell>
          <cell r="H137">
            <v>0</v>
          </cell>
          <cell r="I137">
            <v>5</v>
          </cell>
          <cell r="J137">
            <v>4592720</v>
          </cell>
          <cell r="K137">
            <v>5</v>
          </cell>
          <cell r="L137">
            <v>4592720</v>
          </cell>
          <cell r="M137">
            <v>0</v>
          </cell>
          <cell r="N137">
            <v>0</v>
          </cell>
        </row>
        <row r="138">
          <cell r="A138" t="str">
            <v>04466-60120</v>
          </cell>
          <cell r="B138" t="str">
            <v>Má phanh sau Land V8</v>
          </cell>
          <cell r="C138" t="str">
            <v>Bộ</v>
          </cell>
          <cell r="E138" t="str">
            <v>MPS/GPS</v>
          </cell>
          <cell r="F138" t="str">
            <v>MAPHANHSAU/GUOCPHANHSAU</v>
          </cell>
          <cell r="G138">
            <v>2</v>
          </cell>
          <cell r="H138">
            <v>2022035</v>
          </cell>
          <cell r="I138">
            <v>0</v>
          </cell>
          <cell r="J138">
            <v>0</v>
          </cell>
          <cell r="K138">
            <v>2</v>
          </cell>
          <cell r="L138">
            <v>2022035</v>
          </cell>
          <cell r="M138">
            <v>0</v>
          </cell>
          <cell r="N138">
            <v>0</v>
          </cell>
        </row>
        <row r="139">
          <cell r="A139" t="str">
            <v>04466-60140</v>
          </cell>
          <cell r="B139" t="str">
            <v>Má phanh sau (đĩa) TRJ120</v>
          </cell>
          <cell r="C139" t="str">
            <v>Bộ</v>
          </cell>
          <cell r="E139" t="str">
            <v>MPS/GPS</v>
          </cell>
          <cell r="F139" t="str">
            <v>MAPHANHSAU/GUOCPHANHSAU</v>
          </cell>
          <cell r="G139">
            <v>0</v>
          </cell>
          <cell r="H139">
            <v>0</v>
          </cell>
          <cell r="I139">
            <v>3</v>
          </cell>
          <cell r="J139">
            <v>2532256</v>
          </cell>
          <cell r="K139">
            <v>3</v>
          </cell>
          <cell r="L139">
            <v>2532256</v>
          </cell>
          <cell r="M139">
            <v>0</v>
          </cell>
          <cell r="N139">
            <v>0</v>
          </cell>
        </row>
        <row r="140">
          <cell r="A140" t="str">
            <v>04466-60150</v>
          </cell>
          <cell r="B140" t="str">
            <v>Má phanh sau Land V8</v>
          </cell>
          <cell r="C140" t="str">
            <v>Bộ</v>
          </cell>
          <cell r="E140" t="str">
            <v>MPS/GPS</v>
          </cell>
          <cell r="F140" t="str">
            <v>MAPHANHSAU/GUOCPHANHSAU</v>
          </cell>
          <cell r="G140">
            <v>1</v>
          </cell>
          <cell r="H140">
            <v>1096522</v>
          </cell>
          <cell r="I140">
            <v>1</v>
          </cell>
          <cell r="J140">
            <v>1096522</v>
          </cell>
          <cell r="K140">
            <v>2</v>
          </cell>
          <cell r="L140">
            <v>2193044</v>
          </cell>
          <cell r="M140">
            <v>0</v>
          </cell>
          <cell r="N140">
            <v>0</v>
          </cell>
        </row>
        <row r="141">
          <cell r="A141" t="str">
            <v>04466-60160</v>
          </cell>
          <cell r="B141" t="str">
            <v>Má phanh sau Land V8</v>
          </cell>
          <cell r="C141" t="str">
            <v>Bộ</v>
          </cell>
          <cell r="E141" t="str">
            <v>MPS/GPS</v>
          </cell>
          <cell r="F141" t="str">
            <v>MAPHANHSAU/GUOCPHANHSAU</v>
          </cell>
          <cell r="G141">
            <v>0</v>
          </cell>
          <cell r="H141">
            <v>0</v>
          </cell>
          <cell r="I141">
            <v>13</v>
          </cell>
          <cell r="J141">
            <v>12107656</v>
          </cell>
          <cell r="K141">
            <v>13</v>
          </cell>
          <cell r="L141">
            <v>12107656</v>
          </cell>
          <cell r="M141">
            <v>0</v>
          </cell>
          <cell r="N141">
            <v>0</v>
          </cell>
        </row>
        <row r="142">
          <cell r="A142" t="str">
            <v>04466-78020</v>
          </cell>
          <cell r="B142" t="str">
            <v>Má phanh sau RX450</v>
          </cell>
          <cell r="C142" t="str">
            <v>Bộ</v>
          </cell>
          <cell r="E142" t="str">
            <v>MPS/GPS</v>
          </cell>
          <cell r="F142" t="str">
            <v>MAPHANHSAU/GUOCPHANHSAU</v>
          </cell>
          <cell r="G142">
            <v>0</v>
          </cell>
          <cell r="H142">
            <v>0</v>
          </cell>
          <cell r="I142">
            <v>2</v>
          </cell>
          <cell r="J142">
            <v>1695787</v>
          </cell>
          <cell r="K142">
            <v>2</v>
          </cell>
          <cell r="L142">
            <v>1695787</v>
          </cell>
          <cell r="M142">
            <v>0</v>
          </cell>
          <cell r="N142">
            <v>0</v>
          </cell>
        </row>
        <row r="143">
          <cell r="A143" t="str">
            <v>04466-YZZAA</v>
          </cell>
          <cell r="B143" t="str">
            <v>Má phanh sau (đĩa) FZJ100</v>
          </cell>
          <cell r="C143" t="str">
            <v>Bộ</v>
          </cell>
          <cell r="E143" t="str">
            <v>MPS/GPS</v>
          </cell>
          <cell r="F143" t="str">
            <v>MAPHANHSAU/GUOCPHANHSAU</v>
          </cell>
          <cell r="G143">
            <v>1</v>
          </cell>
          <cell r="H143">
            <v>708045</v>
          </cell>
          <cell r="I143">
            <v>17</v>
          </cell>
          <cell r="J143">
            <v>14782903</v>
          </cell>
          <cell r="K143">
            <v>18</v>
          </cell>
          <cell r="L143">
            <v>15490948</v>
          </cell>
          <cell r="M143">
            <v>0</v>
          </cell>
          <cell r="N143">
            <v>0</v>
          </cell>
        </row>
        <row r="144">
          <cell r="A144" t="str">
            <v>04466-YZZAC</v>
          </cell>
          <cell r="B144" t="str">
            <v>Má phanh sau Land V8</v>
          </cell>
          <cell r="C144" t="str">
            <v>Bộ</v>
          </cell>
          <cell r="E144" t="str">
            <v>MPS/GPS</v>
          </cell>
          <cell r="F144" t="str">
            <v>MAPHANHSAU/GUOCPHANHSAU</v>
          </cell>
          <cell r="G144">
            <v>2</v>
          </cell>
          <cell r="H144">
            <v>1664649</v>
          </cell>
          <cell r="I144">
            <v>34</v>
          </cell>
          <cell r="J144">
            <v>23927199</v>
          </cell>
          <cell r="K144">
            <v>36</v>
          </cell>
          <cell r="L144">
            <v>26923350</v>
          </cell>
          <cell r="M144">
            <v>0</v>
          </cell>
          <cell r="N144">
            <v>-1331502</v>
          </cell>
        </row>
        <row r="145">
          <cell r="A145" t="str">
            <v>04466-YZZAE</v>
          </cell>
          <cell r="B145" t="str">
            <v>Má phanh sau Altis</v>
          </cell>
          <cell r="C145" t="str">
            <v>Bộ</v>
          </cell>
          <cell r="E145" t="str">
            <v>MPS/GPS</v>
          </cell>
          <cell r="F145" t="str">
            <v>MAPHANHSAU/GUOCPHANHSAU</v>
          </cell>
          <cell r="G145">
            <v>5</v>
          </cell>
          <cell r="H145">
            <v>2781837</v>
          </cell>
          <cell r="I145">
            <v>21</v>
          </cell>
          <cell r="J145">
            <v>11254333</v>
          </cell>
          <cell r="K145">
            <v>21</v>
          </cell>
          <cell r="L145">
            <v>11811342</v>
          </cell>
          <cell r="M145">
            <v>5</v>
          </cell>
          <cell r="N145">
            <v>2224828</v>
          </cell>
        </row>
        <row r="146">
          <cell r="A146" t="str">
            <v>04466-YZZAG</v>
          </cell>
          <cell r="B146" t="str">
            <v>Má phanh sau Lexus GS</v>
          </cell>
          <cell r="C146" t="str">
            <v>Bộ</v>
          </cell>
          <cell r="E146" t="str">
            <v>MPS/GPS</v>
          </cell>
          <cell r="F146" t="str">
            <v>MAPHANHSAU/GUOCPHANHSAU</v>
          </cell>
          <cell r="G146">
            <v>1</v>
          </cell>
          <cell r="H146">
            <v>631972</v>
          </cell>
          <cell r="I146">
            <v>3</v>
          </cell>
          <cell r="J146">
            <v>2319121</v>
          </cell>
          <cell r="K146">
            <v>4</v>
          </cell>
          <cell r="L146">
            <v>2951093</v>
          </cell>
          <cell r="M146">
            <v>0</v>
          </cell>
          <cell r="N146">
            <v>0</v>
          </cell>
        </row>
        <row r="147">
          <cell r="A147" t="str">
            <v>04466-YZZAJ</v>
          </cell>
          <cell r="B147" t="str">
            <v>Má phanh sau ( đĩa ) Toyota Sienna 12/2006-12/2009</v>
          </cell>
          <cell r="C147" t="str">
            <v>Bộ</v>
          </cell>
          <cell r="E147" t="str">
            <v>MPS/GPS</v>
          </cell>
          <cell r="F147" t="str">
            <v>MAPHANHSAU/GUOCPHANHSAU</v>
          </cell>
          <cell r="G147">
            <v>0</v>
          </cell>
          <cell r="H147">
            <v>0</v>
          </cell>
          <cell r="I147">
            <v>10</v>
          </cell>
          <cell r="J147">
            <v>9007186</v>
          </cell>
          <cell r="K147">
            <v>10</v>
          </cell>
          <cell r="L147">
            <v>9007186</v>
          </cell>
          <cell r="M147">
            <v>0</v>
          </cell>
          <cell r="N147">
            <v>0</v>
          </cell>
        </row>
        <row r="148">
          <cell r="A148" t="str">
            <v>04466-YZZAL</v>
          </cell>
          <cell r="B148" t="str">
            <v>Má phanh sau Lexus RX</v>
          </cell>
          <cell r="C148" t="str">
            <v>Bộ</v>
          </cell>
          <cell r="E148" t="str">
            <v>MPS/GPS</v>
          </cell>
          <cell r="F148" t="str">
            <v>MAPHANHSAU/GUOCPHANHSAU</v>
          </cell>
          <cell r="G148">
            <v>0</v>
          </cell>
          <cell r="H148">
            <v>0</v>
          </cell>
          <cell r="I148">
            <v>7</v>
          </cell>
          <cell r="J148">
            <v>4267258</v>
          </cell>
          <cell r="K148">
            <v>5</v>
          </cell>
          <cell r="L148">
            <v>3048040</v>
          </cell>
          <cell r="M148">
            <v>2</v>
          </cell>
          <cell r="N148">
            <v>1219218</v>
          </cell>
        </row>
        <row r="149">
          <cell r="A149" t="str">
            <v>04466-YZZAM</v>
          </cell>
          <cell r="B149" t="str">
            <v>Má phanh sau (đĩa) TRJ120</v>
          </cell>
          <cell r="C149" t="str">
            <v>Bộ</v>
          </cell>
          <cell r="E149" t="str">
            <v>MPS/GPS</v>
          </cell>
          <cell r="F149" t="str">
            <v>MAPHANHSAU/GUOCPHANHSAU</v>
          </cell>
          <cell r="G149">
            <v>2</v>
          </cell>
          <cell r="H149">
            <v>1468579</v>
          </cell>
          <cell r="I149">
            <v>79</v>
          </cell>
          <cell r="J149">
            <v>55583491</v>
          </cell>
          <cell r="K149">
            <v>68</v>
          </cell>
          <cell r="L149">
            <v>48322911</v>
          </cell>
          <cell r="M149">
            <v>13</v>
          </cell>
          <cell r="N149">
            <v>8729159</v>
          </cell>
        </row>
        <row r="150">
          <cell r="A150" t="str">
            <v>04466-YZZAN</v>
          </cell>
          <cell r="B150" t="str">
            <v>Má phanh sau Camry 2.4</v>
          </cell>
          <cell r="C150" t="str">
            <v>Bộ</v>
          </cell>
          <cell r="E150" t="str">
            <v>MPS/GPS</v>
          </cell>
          <cell r="F150" t="str">
            <v>MAPHANHSAU/GUOCPHANHSAU</v>
          </cell>
          <cell r="G150">
            <v>2</v>
          </cell>
          <cell r="H150">
            <v>1131462</v>
          </cell>
          <cell r="I150">
            <v>14</v>
          </cell>
          <cell r="J150">
            <v>9215984</v>
          </cell>
          <cell r="K150">
            <v>15</v>
          </cell>
          <cell r="L150">
            <v>9697446</v>
          </cell>
          <cell r="M150">
            <v>1</v>
          </cell>
          <cell r="N150">
            <v>650000</v>
          </cell>
        </row>
        <row r="151">
          <cell r="A151" t="str">
            <v>04466-YZZAQ</v>
          </cell>
          <cell r="B151" t="str">
            <v>Má phanh sau ACV40</v>
          </cell>
          <cell r="C151" t="str">
            <v>Bộ</v>
          </cell>
          <cell r="E151" t="str">
            <v>MPS/GPS</v>
          </cell>
          <cell r="F151" t="str">
            <v>MAPHANHSAU/GUOCPHANHSAU</v>
          </cell>
          <cell r="G151">
            <v>9</v>
          </cell>
          <cell r="H151">
            <v>6268419</v>
          </cell>
          <cell r="I151">
            <v>170</v>
          </cell>
          <cell r="J151">
            <v>109556503</v>
          </cell>
          <cell r="K151">
            <v>169</v>
          </cell>
          <cell r="L151">
            <v>112310818</v>
          </cell>
          <cell r="M151">
            <v>10</v>
          </cell>
          <cell r="N151">
            <v>3514104</v>
          </cell>
        </row>
        <row r="152">
          <cell r="A152" t="str">
            <v>04478-02271</v>
          </cell>
          <cell r="B152" t="str">
            <v>Cuppen+chụp bụi phanh trước</v>
          </cell>
          <cell r="C152" t="str">
            <v>Cái</v>
          </cell>
          <cell r="E152" t="str">
            <v>CPCB</v>
          </cell>
          <cell r="F152" t="str">
            <v>CUPPENCHUPBUI</v>
          </cell>
          <cell r="G152">
            <v>0</v>
          </cell>
          <cell r="H152">
            <v>0</v>
          </cell>
          <cell r="I152">
            <v>1</v>
          </cell>
          <cell r="J152">
            <v>515668</v>
          </cell>
          <cell r="K152">
            <v>1</v>
          </cell>
          <cell r="L152">
            <v>515668</v>
          </cell>
          <cell r="M152">
            <v>0</v>
          </cell>
          <cell r="N152">
            <v>0</v>
          </cell>
        </row>
        <row r="153">
          <cell r="A153" t="str">
            <v>04478-06220</v>
          </cell>
          <cell r="B153" t="str">
            <v>Cuppen+ chụp bụi bánh trước</v>
          </cell>
          <cell r="C153" t="str">
            <v>Bộ</v>
          </cell>
          <cell r="E153" t="str">
            <v>CPCB</v>
          </cell>
          <cell r="F153" t="str">
            <v>CUPPENCHUPBUI</v>
          </cell>
          <cell r="G153">
            <v>0</v>
          </cell>
          <cell r="H153">
            <v>0</v>
          </cell>
          <cell r="I153">
            <v>6</v>
          </cell>
          <cell r="J153">
            <v>2812289</v>
          </cell>
          <cell r="K153">
            <v>6</v>
          </cell>
          <cell r="L153">
            <v>2288056</v>
          </cell>
          <cell r="M153">
            <v>0</v>
          </cell>
          <cell r="N153">
            <v>524233</v>
          </cell>
        </row>
        <row r="154">
          <cell r="A154" t="str">
            <v>04478-06252</v>
          </cell>
          <cell r="B154" t="str">
            <v>Cuppen chụp bụi phanh trước 2AZ</v>
          </cell>
          <cell r="C154" t="str">
            <v>Bộ</v>
          </cell>
          <cell r="E154" t="str">
            <v>CPCB</v>
          </cell>
          <cell r="F154" t="str">
            <v>CUPPENCHUPBUI</v>
          </cell>
          <cell r="G154">
            <v>0</v>
          </cell>
          <cell r="H154">
            <v>0</v>
          </cell>
          <cell r="I154">
            <v>1</v>
          </cell>
          <cell r="J154">
            <v>652677</v>
          </cell>
          <cell r="K154">
            <v>1</v>
          </cell>
          <cell r="L154">
            <v>652677</v>
          </cell>
          <cell r="M154">
            <v>0</v>
          </cell>
          <cell r="N154">
            <v>0</v>
          </cell>
        </row>
        <row r="155">
          <cell r="A155" t="str">
            <v>04478-08100</v>
          </cell>
          <cell r="B155" t="str">
            <v>Cuppen chụp bụi phanh trước Sienna</v>
          </cell>
          <cell r="C155" t="str">
            <v>BỘ</v>
          </cell>
          <cell r="E155" t="str">
            <v>CPCB</v>
          </cell>
          <cell r="F155" t="str">
            <v>CUPPENCHUPBUI</v>
          </cell>
          <cell r="G155">
            <v>0</v>
          </cell>
          <cell r="H155">
            <v>0</v>
          </cell>
          <cell r="I155">
            <v>1</v>
          </cell>
          <cell r="J155">
            <v>973634</v>
          </cell>
          <cell r="K155">
            <v>1</v>
          </cell>
          <cell r="L155">
            <v>973634</v>
          </cell>
          <cell r="M155">
            <v>0</v>
          </cell>
          <cell r="N155">
            <v>0</v>
          </cell>
        </row>
        <row r="156">
          <cell r="A156" t="str">
            <v>04478-0D140</v>
          </cell>
          <cell r="B156" t="str">
            <v>Cuppen + chụp bụi bánh trước $57</v>
          </cell>
          <cell r="C156" t="str">
            <v>Bộ</v>
          </cell>
          <cell r="E156" t="str">
            <v>CPCB</v>
          </cell>
          <cell r="F156" t="str">
            <v>CUPPENCHUPBUI</v>
          </cell>
          <cell r="G156">
            <v>1</v>
          </cell>
          <cell r="H156">
            <v>416200</v>
          </cell>
          <cell r="I156">
            <v>0</v>
          </cell>
          <cell r="J156">
            <v>0</v>
          </cell>
          <cell r="K156">
            <v>1</v>
          </cell>
          <cell r="L156">
            <v>416200</v>
          </cell>
          <cell r="M156">
            <v>0</v>
          </cell>
          <cell r="N156">
            <v>0</v>
          </cell>
        </row>
        <row r="157">
          <cell r="A157" t="str">
            <v>04478-0D180</v>
          </cell>
          <cell r="B157" t="str">
            <v>Cuppen chụp bụi bánh trước</v>
          </cell>
          <cell r="C157" t="str">
            <v>Bộ</v>
          </cell>
          <cell r="E157" t="str">
            <v>CPCB</v>
          </cell>
          <cell r="F157" t="str">
            <v>CUPPENCHUPBUI</v>
          </cell>
          <cell r="G157">
            <v>1</v>
          </cell>
          <cell r="H157">
            <v>557518</v>
          </cell>
          <cell r="I157">
            <v>5</v>
          </cell>
          <cell r="J157">
            <v>2760532</v>
          </cell>
          <cell r="K157">
            <v>1</v>
          </cell>
          <cell r="L157">
            <v>557518</v>
          </cell>
          <cell r="M157">
            <v>5</v>
          </cell>
          <cell r="N157">
            <v>2760532</v>
          </cell>
        </row>
        <row r="158">
          <cell r="A158" t="str">
            <v>04478-0E030</v>
          </cell>
          <cell r="B158" t="str">
            <v>Cuppen chụp bụi phanh trước</v>
          </cell>
          <cell r="C158" t="str">
            <v>Bộ</v>
          </cell>
          <cell r="E158" t="str">
            <v>CPCB</v>
          </cell>
          <cell r="F158" t="str">
            <v>CUPPENCHUPBUI</v>
          </cell>
          <cell r="G158">
            <v>1</v>
          </cell>
          <cell r="H158">
            <v>856380</v>
          </cell>
          <cell r="I158">
            <v>1</v>
          </cell>
          <cell r="J158">
            <v>684429</v>
          </cell>
          <cell r="K158">
            <v>2</v>
          </cell>
          <cell r="L158">
            <v>1540809</v>
          </cell>
          <cell r="M158">
            <v>0</v>
          </cell>
          <cell r="N158">
            <v>0</v>
          </cell>
        </row>
        <row r="159">
          <cell r="A159" t="str">
            <v>04478-0K130</v>
          </cell>
          <cell r="B159" t="str">
            <v>Chụp bụi phanh trước $43 Hilux</v>
          </cell>
          <cell r="C159" t="str">
            <v>Bộ</v>
          </cell>
          <cell r="E159" t="str">
            <v>CPCB</v>
          </cell>
          <cell r="F159" t="str">
            <v>CUPPENCHUPBUI</v>
          </cell>
          <cell r="G159">
            <v>12</v>
          </cell>
          <cell r="H159">
            <v>8175506</v>
          </cell>
          <cell r="I159">
            <v>1</v>
          </cell>
          <cell r="J159">
            <v>681292</v>
          </cell>
          <cell r="K159">
            <v>11</v>
          </cell>
          <cell r="L159">
            <v>7494213</v>
          </cell>
          <cell r="M159">
            <v>2</v>
          </cell>
          <cell r="N159">
            <v>1362585</v>
          </cell>
        </row>
        <row r="160">
          <cell r="A160" t="str">
            <v>04478-0K150</v>
          </cell>
          <cell r="B160" t="str">
            <v>Cuppen+ chụp bụi phanh trước</v>
          </cell>
          <cell r="C160" t="str">
            <v>Cái</v>
          </cell>
          <cell r="E160" t="str">
            <v>CPCB</v>
          </cell>
          <cell r="F160" t="str">
            <v>CUPPENCHUPBUI</v>
          </cell>
          <cell r="G160">
            <v>0</v>
          </cell>
          <cell r="H160">
            <v>0</v>
          </cell>
          <cell r="I160">
            <v>2</v>
          </cell>
          <cell r="J160">
            <v>1412206</v>
          </cell>
          <cell r="K160">
            <v>2</v>
          </cell>
          <cell r="L160">
            <v>1412206</v>
          </cell>
          <cell r="M160">
            <v>0</v>
          </cell>
          <cell r="N160">
            <v>0</v>
          </cell>
        </row>
        <row r="161">
          <cell r="A161" t="str">
            <v>04478-0K170</v>
          </cell>
          <cell r="B161" t="str">
            <v>Cuppen chụp bụi phanh trước Innova 2016&gt;</v>
          </cell>
          <cell r="C161" t="str">
            <v>Bộ</v>
          </cell>
          <cell r="E161" t="str">
            <v>CPCB</v>
          </cell>
          <cell r="F161" t="str">
            <v>CUPPENCHUPBUI</v>
          </cell>
          <cell r="G161">
            <v>0</v>
          </cell>
          <cell r="H161">
            <v>0</v>
          </cell>
          <cell r="I161">
            <v>12</v>
          </cell>
          <cell r="J161">
            <v>6533300</v>
          </cell>
          <cell r="K161">
            <v>8</v>
          </cell>
          <cell r="L161">
            <v>4407055</v>
          </cell>
          <cell r="M161">
            <v>4</v>
          </cell>
          <cell r="N161">
            <v>2126245</v>
          </cell>
        </row>
        <row r="162">
          <cell r="A162" t="str">
            <v>04478-0K190</v>
          </cell>
          <cell r="B162" t="str">
            <v>Cuppen chụp bụi phanh trước</v>
          </cell>
          <cell r="C162" t="str">
            <v>Bộ</v>
          </cell>
          <cell r="E162" t="str">
            <v>CPCB</v>
          </cell>
          <cell r="F162" t="str">
            <v>CUPPENCHUPBUI</v>
          </cell>
          <cell r="G162">
            <v>0</v>
          </cell>
          <cell r="H162">
            <v>0</v>
          </cell>
          <cell r="I162">
            <v>2</v>
          </cell>
          <cell r="J162">
            <v>1442822</v>
          </cell>
          <cell r="K162">
            <v>2</v>
          </cell>
          <cell r="L162">
            <v>1442822</v>
          </cell>
          <cell r="M162">
            <v>0</v>
          </cell>
          <cell r="N162">
            <v>0</v>
          </cell>
        </row>
        <row r="163">
          <cell r="A163" t="str">
            <v>04478-0K250</v>
          </cell>
          <cell r="B163" t="str">
            <v>Cuppen chụp bụi phanh trước</v>
          </cell>
          <cell r="C163" t="str">
            <v>Bộ</v>
          </cell>
          <cell r="E163" t="str">
            <v>CPCB</v>
          </cell>
          <cell r="F163" t="str">
            <v>CUPPENCHUPBUI</v>
          </cell>
          <cell r="G163">
            <v>0</v>
          </cell>
          <cell r="H163">
            <v>0</v>
          </cell>
          <cell r="I163">
            <v>2</v>
          </cell>
          <cell r="J163">
            <v>817862</v>
          </cell>
          <cell r="K163">
            <v>2</v>
          </cell>
          <cell r="L163">
            <v>817862</v>
          </cell>
          <cell r="M163">
            <v>0</v>
          </cell>
          <cell r="N163">
            <v>0</v>
          </cell>
        </row>
        <row r="164">
          <cell r="A164" t="str">
            <v>04478-0T011</v>
          </cell>
          <cell r="B164" t="str">
            <v>Chụp bụi phanh trước Venza 2.7</v>
          </cell>
          <cell r="C164" t="str">
            <v>Cái</v>
          </cell>
          <cell r="E164" t="str">
            <v>CPCB</v>
          </cell>
          <cell r="F164" t="str">
            <v>CUPPENCHUPBUI</v>
          </cell>
          <cell r="G164">
            <v>0</v>
          </cell>
          <cell r="H164">
            <v>0</v>
          </cell>
          <cell r="I164">
            <v>14</v>
          </cell>
          <cell r="J164">
            <v>8886453</v>
          </cell>
          <cell r="K164">
            <v>12</v>
          </cell>
          <cell r="L164">
            <v>7617534</v>
          </cell>
          <cell r="M164">
            <v>2</v>
          </cell>
          <cell r="N164">
            <v>1268919</v>
          </cell>
        </row>
        <row r="165">
          <cell r="A165" t="str">
            <v>04478-12060</v>
          </cell>
          <cell r="B165" t="str">
            <v>Cuppen chụp bụi phanh trước Altis 08</v>
          </cell>
          <cell r="C165" t="str">
            <v>Cái</v>
          </cell>
          <cell r="E165" t="str">
            <v>CPCB</v>
          </cell>
          <cell r="F165" t="str">
            <v>CUPPENCHUPBUI</v>
          </cell>
          <cell r="G165">
            <v>0</v>
          </cell>
          <cell r="H165">
            <v>0</v>
          </cell>
          <cell r="I165">
            <v>1</v>
          </cell>
          <cell r="J165">
            <v>603254</v>
          </cell>
          <cell r="K165">
            <v>1</v>
          </cell>
          <cell r="L165">
            <v>603254</v>
          </cell>
          <cell r="M165">
            <v>0</v>
          </cell>
          <cell r="N165">
            <v>0</v>
          </cell>
        </row>
        <row r="166">
          <cell r="A166" t="str">
            <v>04478-22040</v>
          </cell>
          <cell r="B166" t="str">
            <v>Cuppen + chụp bụi bánh trước Toyota</v>
          </cell>
          <cell r="C166" t="str">
            <v>Bộ</v>
          </cell>
          <cell r="E166" t="str">
            <v>CPCB</v>
          </cell>
          <cell r="F166" t="str">
            <v>CUPPENCHUPBUI</v>
          </cell>
          <cell r="G166">
            <v>0</v>
          </cell>
          <cell r="H166">
            <v>0</v>
          </cell>
          <cell r="I166">
            <v>4</v>
          </cell>
          <cell r="J166">
            <v>1108680</v>
          </cell>
          <cell r="K166">
            <v>0</v>
          </cell>
          <cell r="L166">
            <v>0</v>
          </cell>
          <cell r="M166">
            <v>4</v>
          </cell>
          <cell r="N166">
            <v>1108680</v>
          </cell>
        </row>
        <row r="167">
          <cell r="A167" t="str">
            <v>04478-26030</v>
          </cell>
          <cell r="B167" t="str">
            <v>Cuppen + chụp bụi phanh trước</v>
          </cell>
          <cell r="C167" t="str">
            <v>Bộ</v>
          </cell>
          <cell r="E167" t="str">
            <v>CPCB</v>
          </cell>
          <cell r="F167" t="str">
            <v>CUPPENCHUPBUI</v>
          </cell>
          <cell r="G167">
            <v>0</v>
          </cell>
          <cell r="H167">
            <v>0</v>
          </cell>
          <cell r="I167">
            <v>4</v>
          </cell>
          <cell r="J167">
            <v>2286516</v>
          </cell>
          <cell r="K167">
            <v>3</v>
          </cell>
          <cell r="L167">
            <v>1731143</v>
          </cell>
          <cell r="M167">
            <v>1</v>
          </cell>
          <cell r="N167">
            <v>555373</v>
          </cell>
        </row>
        <row r="168">
          <cell r="A168" t="str">
            <v>04478-33100</v>
          </cell>
          <cell r="B168" t="str">
            <v>Cuppen+ chụp bụi trước</v>
          </cell>
          <cell r="C168" t="str">
            <v>Bộ</v>
          </cell>
          <cell r="E168" t="str">
            <v>CPCB</v>
          </cell>
          <cell r="F168" t="str">
            <v>CUPPENCHUPBUI</v>
          </cell>
          <cell r="G168">
            <v>0</v>
          </cell>
          <cell r="H168">
            <v>0</v>
          </cell>
          <cell r="I168">
            <v>3</v>
          </cell>
          <cell r="J168">
            <v>1536754</v>
          </cell>
          <cell r="K168">
            <v>3</v>
          </cell>
          <cell r="L168">
            <v>1536754</v>
          </cell>
          <cell r="M168">
            <v>0</v>
          </cell>
          <cell r="N168">
            <v>0</v>
          </cell>
        </row>
        <row r="169">
          <cell r="A169" t="str">
            <v>04478-47060</v>
          </cell>
          <cell r="B169" t="str">
            <v>Cuppen+ chụp bụi phanh trước</v>
          </cell>
          <cell r="C169" t="str">
            <v>Cái</v>
          </cell>
          <cell r="E169" t="str">
            <v>CPCB</v>
          </cell>
          <cell r="F169" t="str">
            <v>CUPPENCHUPBUI</v>
          </cell>
          <cell r="G169">
            <v>0</v>
          </cell>
          <cell r="H169">
            <v>0</v>
          </cell>
          <cell r="I169">
            <v>10</v>
          </cell>
          <cell r="J169">
            <v>5454150</v>
          </cell>
          <cell r="K169">
            <v>4</v>
          </cell>
          <cell r="L169">
            <v>1161442</v>
          </cell>
          <cell r="M169">
            <v>6</v>
          </cell>
          <cell r="N169">
            <v>4292708</v>
          </cell>
        </row>
        <row r="170">
          <cell r="A170" t="str">
            <v>04478-48150</v>
          </cell>
          <cell r="B170" t="str">
            <v>Cupben chụp bụi trước</v>
          </cell>
          <cell r="C170" t="str">
            <v>Bộ</v>
          </cell>
          <cell r="E170" t="str">
            <v>CPCB</v>
          </cell>
          <cell r="F170" t="str">
            <v>CUPPENCHUPBUI</v>
          </cell>
          <cell r="G170">
            <v>1</v>
          </cell>
          <cell r="H170">
            <v>632172</v>
          </cell>
          <cell r="I170">
            <v>4</v>
          </cell>
          <cell r="J170">
            <v>2457799</v>
          </cell>
          <cell r="K170">
            <v>5</v>
          </cell>
          <cell r="L170">
            <v>3089971</v>
          </cell>
          <cell r="M170">
            <v>0</v>
          </cell>
          <cell r="N170">
            <v>0</v>
          </cell>
        </row>
        <row r="171">
          <cell r="A171" t="str">
            <v>04478-52070</v>
          </cell>
          <cell r="B171" t="str">
            <v>Cuppen chụp bụi trước</v>
          </cell>
          <cell r="C171" t="str">
            <v>Bộ</v>
          </cell>
          <cell r="E171" t="str">
            <v>CPCB</v>
          </cell>
          <cell r="F171" t="str">
            <v>CUPPENCHUPBUI</v>
          </cell>
          <cell r="G171">
            <v>0</v>
          </cell>
          <cell r="H171">
            <v>0</v>
          </cell>
          <cell r="I171">
            <v>5</v>
          </cell>
          <cell r="J171">
            <v>2014180</v>
          </cell>
          <cell r="K171">
            <v>0</v>
          </cell>
          <cell r="L171">
            <v>0</v>
          </cell>
          <cell r="M171">
            <v>5</v>
          </cell>
          <cell r="N171">
            <v>2014180</v>
          </cell>
        </row>
        <row r="172">
          <cell r="A172" t="str">
            <v>04478-58010</v>
          </cell>
          <cell r="B172" t="str">
            <v>Cuppen+ chụp bụi phanh trước</v>
          </cell>
          <cell r="C172" t="str">
            <v>Cái</v>
          </cell>
          <cell r="E172" t="str">
            <v>CPCB</v>
          </cell>
          <cell r="F172" t="str">
            <v>CUPPENCHUPBUI</v>
          </cell>
          <cell r="G172">
            <v>10</v>
          </cell>
          <cell r="H172">
            <v>4807752</v>
          </cell>
          <cell r="I172">
            <v>2</v>
          </cell>
          <cell r="J172">
            <v>961550</v>
          </cell>
          <cell r="K172">
            <v>12</v>
          </cell>
          <cell r="L172">
            <v>5769302</v>
          </cell>
          <cell r="M172">
            <v>0</v>
          </cell>
          <cell r="N172">
            <v>0</v>
          </cell>
        </row>
        <row r="173">
          <cell r="A173" t="str">
            <v>04478-60050</v>
          </cell>
          <cell r="B173" t="str">
            <v>Cuppen+ chụp bụi phanh trước</v>
          </cell>
          <cell r="C173" t="str">
            <v>Bộ</v>
          </cell>
          <cell r="E173" t="str">
            <v>CPCB</v>
          </cell>
          <cell r="F173" t="str">
            <v>CUPPENCHUPBUI</v>
          </cell>
          <cell r="G173">
            <v>0</v>
          </cell>
          <cell r="H173">
            <v>0</v>
          </cell>
          <cell r="I173">
            <v>10</v>
          </cell>
          <cell r="J173">
            <v>2621370</v>
          </cell>
          <cell r="K173">
            <v>10</v>
          </cell>
          <cell r="L173">
            <v>2791058</v>
          </cell>
          <cell r="M173">
            <v>0</v>
          </cell>
          <cell r="N173">
            <v>-169688</v>
          </cell>
        </row>
        <row r="174">
          <cell r="A174" t="str">
            <v>04478-60070</v>
          </cell>
          <cell r="B174" t="str">
            <v>Cuppen+ chụp bụi phanh trước Toyota</v>
          </cell>
          <cell r="C174" t="str">
            <v>Cái</v>
          </cell>
          <cell r="E174" t="str">
            <v>CPCB</v>
          </cell>
          <cell r="F174" t="str">
            <v>CUPPENCHUPBUI</v>
          </cell>
          <cell r="G174">
            <v>0</v>
          </cell>
          <cell r="H174">
            <v>0</v>
          </cell>
          <cell r="I174">
            <v>3</v>
          </cell>
          <cell r="J174">
            <v>1052693</v>
          </cell>
          <cell r="K174">
            <v>3</v>
          </cell>
          <cell r="L174">
            <v>1052693</v>
          </cell>
          <cell r="M174">
            <v>0</v>
          </cell>
          <cell r="N174">
            <v>0</v>
          </cell>
        </row>
        <row r="175">
          <cell r="A175" t="str">
            <v>04478-60080</v>
          </cell>
          <cell r="B175" t="str">
            <v>Cuppen+ chụp bụi phanh trước</v>
          </cell>
          <cell r="C175" t="str">
            <v>Cái</v>
          </cell>
          <cell r="E175" t="str">
            <v>CPCB</v>
          </cell>
          <cell r="F175" t="str">
            <v>CUPPENCHUPBUI</v>
          </cell>
          <cell r="G175">
            <v>0</v>
          </cell>
          <cell r="H175">
            <v>0</v>
          </cell>
          <cell r="I175">
            <v>3</v>
          </cell>
          <cell r="J175">
            <v>872441</v>
          </cell>
          <cell r="K175">
            <v>2</v>
          </cell>
          <cell r="L175">
            <v>581628</v>
          </cell>
          <cell r="M175">
            <v>1</v>
          </cell>
          <cell r="N175">
            <v>290813</v>
          </cell>
        </row>
        <row r="176">
          <cell r="A176" t="str">
            <v>04479-02330</v>
          </cell>
          <cell r="B176" t="str">
            <v>Cuppen chụp bụi phanh sau Altis 08</v>
          </cell>
          <cell r="C176" t="str">
            <v>Bộ</v>
          </cell>
          <cell r="E176" t="str">
            <v>CPCB</v>
          </cell>
          <cell r="F176" t="str">
            <v>CUPPENCHUPBUI</v>
          </cell>
          <cell r="G176">
            <v>0</v>
          </cell>
          <cell r="H176">
            <v>0</v>
          </cell>
          <cell r="I176">
            <v>1</v>
          </cell>
          <cell r="J176">
            <v>325366</v>
          </cell>
          <cell r="K176">
            <v>1</v>
          </cell>
          <cell r="L176">
            <v>325366</v>
          </cell>
          <cell r="M176">
            <v>0</v>
          </cell>
          <cell r="N176">
            <v>0</v>
          </cell>
        </row>
        <row r="177">
          <cell r="A177" t="str">
            <v>04479-04030</v>
          </cell>
          <cell r="B177" t="str">
            <v>Cuppen+ chụp bụi phanh trước</v>
          </cell>
          <cell r="C177" t="str">
            <v>Cái</v>
          </cell>
          <cell r="E177" t="str">
            <v>CPCB</v>
          </cell>
          <cell r="F177" t="str">
            <v>CUPPENCHUPBUI</v>
          </cell>
          <cell r="G177">
            <v>6</v>
          </cell>
          <cell r="H177">
            <v>4040019</v>
          </cell>
          <cell r="I177">
            <v>54</v>
          </cell>
          <cell r="J177">
            <v>35733891</v>
          </cell>
          <cell r="K177">
            <v>59</v>
          </cell>
          <cell r="L177">
            <v>37809638</v>
          </cell>
          <cell r="M177">
            <v>1</v>
          </cell>
          <cell r="N177">
            <v>1964272</v>
          </cell>
        </row>
        <row r="178">
          <cell r="A178" t="str">
            <v>04479-06280</v>
          </cell>
          <cell r="B178" t="str">
            <v>Cuppen chụp bụi phanh sau 2AZ</v>
          </cell>
          <cell r="C178" t="str">
            <v>Bộ</v>
          </cell>
          <cell r="E178" t="str">
            <v>CPCB</v>
          </cell>
          <cell r="F178" t="str">
            <v>CUPPENCHUPBUI</v>
          </cell>
          <cell r="G178">
            <v>0</v>
          </cell>
          <cell r="H178">
            <v>0</v>
          </cell>
          <cell r="I178">
            <v>4</v>
          </cell>
          <cell r="J178">
            <v>1943188</v>
          </cell>
          <cell r="K178">
            <v>4</v>
          </cell>
          <cell r="L178">
            <v>1419188</v>
          </cell>
          <cell r="M178">
            <v>0</v>
          </cell>
          <cell r="N178">
            <v>524000</v>
          </cell>
        </row>
        <row r="179">
          <cell r="A179" t="str">
            <v>04479-0E020</v>
          </cell>
          <cell r="B179" t="str">
            <v>Cuppen chụp bụi phanh sau</v>
          </cell>
          <cell r="C179" t="str">
            <v>Bộ</v>
          </cell>
          <cell r="E179" t="str">
            <v>CPCB</v>
          </cell>
          <cell r="F179" t="str">
            <v>CUPPENCHUPBUI</v>
          </cell>
          <cell r="G179">
            <v>0</v>
          </cell>
          <cell r="H179">
            <v>0</v>
          </cell>
          <cell r="I179">
            <v>2</v>
          </cell>
          <cell r="J179">
            <v>1597000</v>
          </cell>
          <cell r="K179">
            <v>1</v>
          </cell>
          <cell r="L179">
            <v>798500</v>
          </cell>
          <cell r="M179">
            <v>1</v>
          </cell>
          <cell r="N179">
            <v>798500</v>
          </cell>
        </row>
        <row r="180">
          <cell r="A180" t="str">
            <v>04479-0T010</v>
          </cell>
          <cell r="B180" t="str">
            <v>Chụp bụi phanh sau Venza 2.7</v>
          </cell>
          <cell r="C180" t="str">
            <v>Cái</v>
          </cell>
          <cell r="E180" t="str">
            <v>CPCB</v>
          </cell>
          <cell r="F180" t="str">
            <v>CUPPENCHUPBUI</v>
          </cell>
          <cell r="G180">
            <v>0</v>
          </cell>
          <cell r="H180">
            <v>0</v>
          </cell>
          <cell r="I180">
            <v>13</v>
          </cell>
          <cell r="J180">
            <v>7654629</v>
          </cell>
          <cell r="K180">
            <v>6</v>
          </cell>
          <cell r="L180">
            <v>3611152</v>
          </cell>
          <cell r="M180">
            <v>7</v>
          </cell>
          <cell r="N180">
            <v>4043477</v>
          </cell>
        </row>
        <row r="181">
          <cell r="A181" t="str">
            <v>04479-12260</v>
          </cell>
          <cell r="B181" t="str">
            <v>Cuppen + chụp bụi phanh sau</v>
          </cell>
          <cell r="C181" t="str">
            <v>Cái</v>
          </cell>
          <cell r="E181" t="str">
            <v>CPCB</v>
          </cell>
          <cell r="F181" t="str">
            <v>CUPPENCHUPBUI</v>
          </cell>
          <cell r="G181">
            <v>0</v>
          </cell>
          <cell r="H181">
            <v>0</v>
          </cell>
          <cell r="I181">
            <v>2</v>
          </cell>
          <cell r="J181">
            <v>1088979</v>
          </cell>
          <cell r="K181">
            <v>2</v>
          </cell>
          <cell r="L181">
            <v>1088979</v>
          </cell>
          <cell r="M181">
            <v>0</v>
          </cell>
          <cell r="N181">
            <v>0</v>
          </cell>
        </row>
        <row r="182">
          <cell r="A182" t="str">
            <v>04479-28050</v>
          </cell>
          <cell r="B182" t="str">
            <v>Cuppen+ chụp bụi phanh trước</v>
          </cell>
          <cell r="C182" t="str">
            <v>Cái</v>
          </cell>
          <cell r="E182" t="str">
            <v>CPCB</v>
          </cell>
          <cell r="F182" t="str">
            <v>CUPPENCHUPBUI</v>
          </cell>
          <cell r="G182">
            <v>0</v>
          </cell>
          <cell r="H182">
            <v>0</v>
          </cell>
          <cell r="I182">
            <v>1</v>
          </cell>
          <cell r="J182">
            <v>710077</v>
          </cell>
          <cell r="K182">
            <v>1</v>
          </cell>
          <cell r="L182">
            <v>710077</v>
          </cell>
          <cell r="M182">
            <v>0</v>
          </cell>
          <cell r="N182">
            <v>0</v>
          </cell>
        </row>
        <row r="183">
          <cell r="A183" t="str">
            <v>04479-28090</v>
          </cell>
          <cell r="B183" t="str">
            <v>Cupen chụp bụi phanh sau</v>
          </cell>
          <cell r="C183" t="str">
            <v>Bộ</v>
          </cell>
          <cell r="E183" t="str">
            <v>CPCB</v>
          </cell>
          <cell r="F183" t="str">
            <v>CUPPENCHUPBUI</v>
          </cell>
          <cell r="G183">
            <v>1</v>
          </cell>
          <cell r="H183">
            <v>478911</v>
          </cell>
          <cell r="I183">
            <v>0</v>
          </cell>
          <cell r="J183">
            <v>0</v>
          </cell>
          <cell r="K183">
            <v>1</v>
          </cell>
          <cell r="L183">
            <v>478911</v>
          </cell>
          <cell r="M183">
            <v>0</v>
          </cell>
          <cell r="N183">
            <v>0</v>
          </cell>
        </row>
        <row r="184">
          <cell r="A184" t="str">
            <v>04479-28180</v>
          </cell>
          <cell r="B184" t="str">
            <v>Cuppen chụp bụi phanh sau</v>
          </cell>
          <cell r="C184" t="str">
            <v>Bộ</v>
          </cell>
          <cell r="E184" t="str">
            <v>CPCB</v>
          </cell>
          <cell r="F184" t="str">
            <v>CUPPENCHUPBUI</v>
          </cell>
          <cell r="G184">
            <v>0</v>
          </cell>
          <cell r="H184">
            <v>0</v>
          </cell>
          <cell r="I184">
            <v>1</v>
          </cell>
          <cell r="J184">
            <v>546832</v>
          </cell>
          <cell r="K184">
            <v>1</v>
          </cell>
          <cell r="L184">
            <v>546832</v>
          </cell>
          <cell r="M184">
            <v>0</v>
          </cell>
          <cell r="N184">
            <v>0</v>
          </cell>
        </row>
        <row r="185">
          <cell r="A185" t="str">
            <v>04479-33390</v>
          </cell>
          <cell r="B185" t="str">
            <v>Cuppen chụp bụi phanh sau</v>
          </cell>
          <cell r="C185" t="str">
            <v>Bộ</v>
          </cell>
          <cell r="E185" t="str">
            <v>CPCB</v>
          </cell>
          <cell r="F185" t="str">
            <v>CUPPENCHUPBUI</v>
          </cell>
          <cell r="G185">
            <v>0</v>
          </cell>
          <cell r="H185">
            <v>0</v>
          </cell>
          <cell r="I185">
            <v>1</v>
          </cell>
          <cell r="J185">
            <v>351157</v>
          </cell>
          <cell r="K185">
            <v>0</v>
          </cell>
          <cell r="L185">
            <v>0</v>
          </cell>
          <cell r="M185">
            <v>1</v>
          </cell>
          <cell r="N185">
            <v>351157</v>
          </cell>
        </row>
        <row r="186">
          <cell r="A186" t="str">
            <v>04479-48030</v>
          </cell>
          <cell r="B186" t="str">
            <v>Cuppen+ chụp bụi phanh sau</v>
          </cell>
          <cell r="C186" t="str">
            <v>Cái</v>
          </cell>
          <cell r="E186" t="str">
            <v>CPCB</v>
          </cell>
          <cell r="F186" t="str">
            <v>CUPPENCHUPBUI</v>
          </cell>
          <cell r="G186">
            <v>0</v>
          </cell>
          <cell r="H186">
            <v>0</v>
          </cell>
          <cell r="I186">
            <v>2</v>
          </cell>
          <cell r="J186">
            <v>1177776</v>
          </cell>
          <cell r="K186">
            <v>2</v>
          </cell>
          <cell r="L186">
            <v>1177776</v>
          </cell>
          <cell r="M186">
            <v>0</v>
          </cell>
          <cell r="N186">
            <v>0</v>
          </cell>
        </row>
        <row r="187">
          <cell r="A187" t="str">
            <v>04479-48040</v>
          </cell>
          <cell r="B187" t="str">
            <v>Cuppen+ chụp bụi phanh trước</v>
          </cell>
          <cell r="C187" t="str">
            <v>Bộ</v>
          </cell>
          <cell r="E187" t="str">
            <v>CPCB</v>
          </cell>
          <cell r="F187" t="str">
            <v>CUPPENCHUPBUI</v>
          </cell>
          <cell r="G187">
            <v>1</v>
          </cell>
          <cell r="H187">
            <v>796154</v>
          </cell>
          <cell r="I187">
            <v>0</v>
          </cell>
          <cell r="J187">
            <v>0</v>
          </cell>
          <cell r="K187">
            <v>1</v>
          </cell>
          <cell r="L187">
            <v>796154</v>
          </cell>
          <cell r="M187">
            <v>0</v>
          </cell>
          <cell r="N187">
            <v>0</v>
          </cell>
        </row>
        <row r="188">
          <cell r="A188" t="str">
            <v>04479-48050</v>
          </cell>
          <cell r="B188" t="str">
            <v>Cuppen+ chụp bụi phanh sau Lexus RX350 2002-2005</v>
          </cell>
          <cell r="C188" t="str">
            <v>Bộ</v>
          </cell>
          <cell r="E188" t="str">
            <v>CPCB</v>
          </cell>
          <cell r="F188" t="str">
            <v>CUPPENCHUPBUI</v>
          </cell>
          <cell r="G188">
            <v>0</v>
          </cell>
          <cell r="H188">
            <v>0</v>
          </cell>
          <cell r="I188">
            <v>14</v>
          </cell>
          <cell r="J188">
            <v>7464054</v>
          </cell>
          <cell r="K188">
            <v>2</v>
          </cell>
          <cell r="L188">
            <v>1128242</v>
          </cell>
          <cell r="M188">
            <v>12</v>
          </cell>
          <cell r="N188">
            <v>6335812</v>
          </cell>
        </row>
        <row r="189">
          <cell r="A189" t="str">
            <v>04479-48130</v>
          </cell>
          <cell r="B189" t="str">
            <v>Cuppen chụp bụi phanh sau</v>
          </cell>
          <cell r="C189" t="str">
            <v>Bộ</v>
          </cell>
          <cell r="E189" t="str">
            <v>CPCB</v>
          </cell>
          <cell r="F189" t="str">
            <v>CUPPENCHUPBUI</v>
          </cell>
          <cell r="G189">
            <v>0</v>
          </cell>
          <cell r="H189">
            <v>0</v>
          </cell>
          <cell r="I189">
            <v>5</v>
          </cell>
          <cell r="J189">
            <v>2612671</v>
          </cell>
          <cell r="K189">
            <v>1</v>
          </cell>
          <cell r="L189">
            <v>549149</v>
          </cell>
          <cell r="M189">
            <v>4</v>
          </cell>
          <cell r="N189">
            <v>2063522</v>
          </cell>
        </row>
        <row r="190">
          <cell r="A190" t="str">
            <v>04479-48150</v>
          </cell>
          <cell r="B190" t="str">
            <v>Cuppen bánh sau</v>
          </cell>
          <cell r="C190" t="str">
            <v>Bộ</v>
          </cell>
          <cell r="E190" t="str">
            <v>CPCB</v>
          </cell>
          <cell r="F190" t="str">
            <v>CUPPENCHUPBUI</v>
          </cell>
          <cell r="G190">
            <v>0</v>
          </cell>
          <cell r="H190">
            <v>0</v>
          </cell>
          <cell r="I190">
            <v>1</v>
          </cell>
          <cell r="J190">
            <v>613950</v>
          </cell>
          <cell r="K190">
            <v>1</v>
          </cell>
          <cell r="L190">
            <v>613950</v>
          </cell>
          <cell r="M190">
            <v>0</v>
          </cell>
          <cell r="N190">
            <v>0</v>
          </cell>
        </row>
        <row r="191">
          <cell r="A191" t="str">
            <v>04479-50180</v>
          </cell>
          <cell r="B191" t="str">
            <v>Cuppen+chụp bụi bánh sau Lexus LS460/LS600H</v>
          </cell>
          <cell r="C191" t="str">
            <v>Bộ</v>
          </cell>
          <cell r="E191" t="str">
            <v>CPCB</v>
          </cell>
          <cell r="F191" t="str">
            <v>CUPPENCHUPBUI</v>
          </cell>
          <cell r="G191">
            <v>1</v>
          </cell>
          <cell r="H191">
            <v>333484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1</v>
          </cell>
          <cell r="N191">
            <v>333484</v>
          </cell>
        </row>
        <row r="192">
          <cell r="A192" t="str">
            <v>04479-52170</v>
          </cell>
          <cell r="B192" t="str">
            <v>Cuppen chụp bụi phanh sau Vios 08</v>
          </cell>
          <cell r="C192" t="str">
            <v>Bộ</v>
          </cell>
          <cell r="E192" t="str">
            <v>CPCB</v>
          </cell>
          <cell r="F192" t="str">
            <v>CUPPENCHUPBUI</v>
          </cell>
          <cell r="G192">
            <v>0</v>
          </cell>
          <cell r="H192">
            <v>0</v>
          </cell>
          <cell r="I192">
            <v>1</v>
          </cell>
          <cell r="J192">
            <v>451488</v>
          </cell>
          <cell r="K192">
            <v>1</v>
          </cell>
          <cell r="L192">
            <v>451488</v>
          </cell>
          <cell r="M192">
            <v>0</v>
          </cell>
          <cell r="N192">
            <v>0</v>
          </cell>
        </row>
        <row r="193">
          <cell r="A193" t="str">
            <v>04479-52250</v>
          </cell>
          <cell r="B193" t="str">
            <v>Cuppen chụp bụi phanh sau Vios 08</v>
          </cell>
          <cell r="C193" t="str">
            <v>Bộ</v>
          </cell>
          <cell r="E193" t="str">
            <v>CPCB</v>
          </cell>
          <cell r="F193" t="str">
            <v>CUPPENCHUPBUI</v>
          </cell>
          <cell r="G193">
            <v>0</v>
          </cell>
          <cell r="H193">
            <v>0</v>
          </cell>
          <cell r="I193">
            <v>5</v>
          </cell>
          <cell r="J193">
            <v>2366515</v>
          </cell>
          <cell r="K193">
            <v>3</v>
          </cell>
          <cell r="L193">
            <v>1511823</v>
          </cell>
          <cell r="M193">
            <v>2</v>
          </cell>
          <cell r="N193">
            <v>854692</v>
          </cell>
        </row>
        <row r="194">
          <cell r="A194" t="str">
            <v>04479-60030</v>
          </cell>
          <cell r="B194" t="str">
            <v>Cuppen+ chụp bụi phanh sau</v>
          </cell>
          <cell r="C194" t="str">
            <v>Cái</v>
          </cell>
          <cell r="E194" t="str">
            <v>CPCB</v>
          </cell>
          <cell r="F194" t="str">
            <v>CUPPENCHUPBUI</v>
          </cell>
          <cell r="G194">
            <v>3</v>
          </cell>
          <cell r="H194">
            <v>675104</v>
          </cell>
          <cell r="I194">
            <v>0</v>
          </cell>
          <cell r="J194">
            <v>0</v>
          </cell>
          <cell r="K194">
            <v>3</v>
          </cell>
          <cell r="L194">
            <v>675104</v>
          </cell>
          <cell r="M194">
            <v>0</v>
          </cell>
          <cell r="N194">
            <v>0</v>
          </cell>
        </row>
        <row r="195">
          <cell r="A195" t="str">
            <v>04479-60040</v>
          </cell>
          <cell r="B195" t="str">
            <v>Cuppen+ chụp bụi phanh trước $51/$45</v>
          </cell>
          <cell r="C195" t="str">
            <v>Cái</v>
          </cell>
          <cell r="E195" t="str">
            <v>CPCB</v>
          </cell>
          <cell r="F195" t="str">
            <v>CUPPENCHUPBUI</v>
          </cell>
          <cell r="G195">
            <v>1</v>
          </cell>
          <cell r="H195">
            <v>699880</v>
          </cell>
          <cell r="I195">
            <v>2</v>
          </cell>
          <cell r="J195">
            <v>1555661</v>
          </cell>
          <cell r="K195">
            <v>3</v>
          </cell>
          <cell r="L195">
            <v>2255541</v>
          </cell>
          <cell r="M195">
            <v>0</v>
          </cell>
          <cell r="N195">
            <v>0</v>
          </cell>
        </row>
        <row r="196">
          <cell r="A196" t="str">
            <v>04479-60050</v>
          </cell>
          <cell r="B196" t="str">
            <v>Cuppen+ chụp bụi phanh trước $48/4-$43/4</v>
          </cell>
          <cell r="C196" t="str">
            <v>Cái</v>
          </cell>
          <cell r="E196" t="str">
            <v>CPCB</v>
          </cell>
          <cell r="F196" t="str">
            <v>CUPPENCHUPBUI</v>
          </cell>
          <cell r="G196">
            <v>0</v>
          </cell>
          <cell r="H196">
            <v>0</v>
          </cell>
          <cell r="I196">
            <v>2</v>
          </cell>
          <cell r="J196">
            <v>1660203</v>
          </cell>
          <cell r="K196">
            <v>2</v>
          </cell>
          <cell r="L196">
            <v>1660203</v>
          </cell>
          <cell r="M196">
            <v>0</v>
          </cell>
          <cell r="N196">
            <v>0</v>
          </cell>
        </row>
        <row r="197">
          <cell r="A197" t="str">
            <v>04479-60060</v>
          </cell>
          <cell r="B197" t="str">
            <v>Cuppen+ chụp bụi phanh sau</v>
          </cell>
          <cell r="C197" t="str">
            <v>Cái</v>
          </cell>
          <cell r="E197" t="str">
            <v>CPCB</v>
          </cell>
          <cell r="F197" t="str">
            <v>CUPPENCHUPBUI</v>
          </cell>
          <cell r="G197">
            <v>0</v>
          </cell>
          <cell r="H197">
            <v>0</v>
          </cell>
          <cell r="I197">
            <v>3</v>
          </cell>
          <cell r="J197">
            <v>1063828</v>
          </cell>
          <cell r="K197">
            <v>3</v>
          </cell>
          <cell r="L197">
            <v>1104121</v>
          </cell>
          <cell r="M197">
            <v>0</v>
          </cell>
          <cell r="N197">
            <v>-40293</v>
          </cell>
        </row>
        <row r="198">
          <cell r="A198" t="str">
            <v>04479-60081</v>
          </cell>
          <cell r="B198" t="str">
            <v>Cuppen+ chụp bụi phanh trước</v>
          </cell>
          <cell r="C198" t="str">
            <v>Bộ</v>
          </cell>
          <cell r="E198" t="str">
            <v>CPCB</v>
          </cell>
          <cell r="F198" t="str">
            <v>CUPPENCHUPBUI</v>
          </cell>
          <cell r="G198">
            <v>1</v>
          </cell>
          <cell r="H198">
            <v>266864</v>
          </cell>
          <cell r="I198">
            <v>142</v>
          </cell>
          <cell r="J198">
            <v>44845850</v>
          </cell>
          <cell r="K198">
            <v>138</v>
          </cell>
          <cell r="L198">
            <v>42927798</v>
          </cell>
          <cell r="M198">
            <v>5</v>
          </cell>
          <cell r="N198">
            <v>2184916</v>
          </cell>
        </row>
        <row r="199">
          <cell r="A199" t="str">
            <v>04479-60270</v>
          </cell>
          <cell r="B199" t="str">
            <v>Cuppen+ chụp bụi phanh sau Land V8</v>
          </cell>
          <cell r="C199" t="str">
            <v>Cái</v>
          </cell>
          <cell r="E199" t="str">
            <v>CPCB</v>
          </cell>
          <cell r="F199" t="str">
            <v>CUPPENCHUPBUI</v>
          </cell>
          <cell r="G199">
            <v>0</v>
          </cell>
          <cell r="H199">
            <v>0</v>
          </cell>
          <cell r="I199">
            <v>10</v>
          </cell>
          <cell r="J199">
            <v>3135780</v>
          </cell>
          <cell r="K199">
            <v>1</v>
          </cell>
          <cell r="L199">
            <v>333877</v>
          </cell>
          <cell r="M199">
            <v>9</v>
          </cell>
          <cell r="N199">
            <v>2801903</v>
          </cell>
        </row>
        <row r="200">
          <cell r="A200" t="str">
            <v>04495-0D060</v>
          </cell>
          <cell r="B200" t="str">
            <v>Guốc phanh sau Vios</v>
          </cell>
          <cell r="C200" t="str">
            <v>Bộ</v>
          </cell>
          <cell r="E200" t="str">
            <v>MPS/GPS</v>
          </cell>
          <cell r="F200" t="str">
            <v>MAPHANHSAU/GUOCPHANHSAU</v>
          </cell>
          <cell r="G200">
            <v>0</v>
          </cell>
          <cell r="H200">
            <v>0</v>
          </cell>
          <cell r="I200">
            <v>1</v>
          </cell>
          <cell r="J200">
            <v>707997</v>
          </cell>
          <cell r="K200">
            <v>1</v>
          </cell>
          <cell r="L200">
            <v>707997</v>
          </cell>
          <cell r="M200">
            <v>0</v>
          </cell>
          <cell r="N200">
            <v>0</v>
          </cell>
        </row>
        <row r="201">
          <cell r="A201" t="str">
            <v>04495-0K040</v>
          </cell>
          <cell r="B201" t="str">
            <v>Guốc phanh sau Innova</v>
          </cell>
          <cell r="C201" t="str">
            <v>Bộ</v>
          </cell>
          <cell r="E201" t="str">
            <v>MPS/GPS</v>
          </cell>
          <cell r="F201" t="str">
            <v>MAPHANHSAU/GUOCPHANHSAU</v>
          </cell>
          <cell r="G201">
            <v>0</v>
          </cell>
          <cell r="H201">
            <v>0</v>
          </cell>
          <cell r="I201">
            <v>9</v>
          </cell>
          <cell r="J201">
            <v>8353070</v>
          </cell>
          <cell r="K201">
            <v>8</v>
          </cell>
          <cell r="L201">
            <v>7419329</v>
          </cell>
          <cell r="M201">
            <v>1</v>
          </cell>
          <cell r="N201">
            <v>933741</v>
          </cell>
        </row>
        <row r="202">
          <cell r="A202" t="str">
            <v>04495-0K120</v>
          </cell>
          <cell r="B202" t="str">
            <v>Guốc phanh sau Fortuner</v>
          </cell>
          <cell r="C202" t="str">
            <v>Bộ</v>
          </cell>
          <cell r="E202" t="str">
            <v>MPS/GPS</v>
          </cell>
          <cell r="F202" t="str">
            <v>MAPHANHSAU/GUOCPHANHSAU</v>
          </cell>
          <cell r="G202">
            <v>3</v>
          </cell>
          <cell r="H202">
            <v>3208594</v>
          </cell>
          <cell r="I202">
            <v>269</v>
          </cell>
          <cell r="J202">
            <v>293413041</v>
          </cell>
          <cell r="K202">
            <v>216</v>
          </cell>
          <cell r="L202">
            <v>234005504</v>
          </cell>
          <cell r="M202">
            <v>56</v>
          </cell>
          <cell r="N202">
            <v>62616131</v>
          </cell>
        </row>
        <row r="203">
          <cell r="A203" t="str">
            <v>04495-0K120-82</v>
          </cell>
          <cell r="B203" t="str">
            <v>Guốc phanh sau Fortuner</v>
          </cell>
          <cell r="C203" t="str">
            <v>Bộ</v>
          </cell>
          <cell r="E203" t="str">
            <v>MPS/GPS</v>
          </cell>
          <cell r="F203" t="str">
            <v>MAPHANHSAU/GUOCPHANHSAU</v>
          </cell>
          <cell r="G203">
            <v>11</v>
          </cell>
          <cell r="H203">
            <v>11896670</v>
          </cell>
          <cell r="I203">
            <v>134</v>
          </cell>
          <cell r="J203">
            <v>150595440</v>
          </cell>
          <cell r="K203">
            <v>145</v>
          </cell>
          <cell r="L203">
            <v>162492110</v>
          </cell>
          <cell r="M203">
            <v>0</v>
          </cell>
          <cell r="N203">
            <v>0</v>
          </cell>
        </row>
        <row r="204">
          <cell r="A204" t="str">
            <v>04495-0K140</v>
          </cell>
          <cell r="B204" t="str">
            <v>Guốc phanh sau Innova 2016&gt;</v>
          </cell>
          <cell r="C204" t="str">
            <v>Cái</v>
          </cell>
          <cell r="E204" t="str">
            <v>MPS/GPS</v>
          </cell>
          <cell r="F204" t="str">
            <v>MAPHANHSAU/GUOCPHANHSAU</v>
          </cell>
          <cell r="G204">
            <v>0</v>
          </cell>
          <cell r="H204">
            <v>0</v>
          </cell>
          <cell r="I204">
            <v>78</v>
          </cell>
          <cell r="J204">
            <v>69408691</v>
          </cell>
          <cell r="K204">
            <v>78</v>
          </cell>
          <cell r="L204">
            <v>69408691</v>
          </cell>
          <cell r="M204">
            <v>0</v>
          </cell>
          <cell r="N204">
            <v>0</v>
          </cell>
        </row>
        <row r="205">
          <cell r="A205" t="str">
            <v>04495-12111</v>
          </cell>
          <cell r="B205" t="str">
            <v>Guốc phanh sau Corolla 1.6</v>
          </cell>
          <cell r="C205" t="str">
            <v>Bộ</v>
          </cell>
          <cell r="E205" t="str">
            <v>MPS/GPS</v>
          </cell>
          <cell r="F205" t="str">
            <v>MAPHANHSAU/GUOCPHANHSAU</v>
          </cell>
          <cell r="G205">
            <v>0</v>
          </cell>
          <cell r="H205">
            <v>0</v>
          </cell>
          <cell r="I205">
            <v>1</v>
          </cell>
          <cell r="J205">
            <v>614544</v>
          </cell>
          <cell r="K205">
            <v>1</v>
          </cell>
          <cell r="L205">
            <v>614544</v>
          </cell>
          <cell r="M205">
            <v>0</v>
          </cell>
          <cell r="N205">
            <v>0</v>
          </cell>
        </row>
        <row r="206">
          <cell r="A206" t="str">
            <v>04495-12210</v>
          </cell>
          <cell r="B206" t="str">
            <v>Guốc phanh sau Corolla 1.6</v>
          </cell>
          <cell r="C206" t="str">
            <v>Bộ</v>
          </cell>
          <cell r="E206" t="str">
            <v>MPS/GPS</v>
          </cell>
          <cell r="F206" t="str">
            <v>MAPHANHSAU/GUOCPHANHSAU</v>
          </cell>
          <cell r="G206">
            <v>1</v>
          </cell>
          <cell r="H206">
            <v>526475</v>
          </cell>
          <cell r="I206">
            <v>0</v>
          </cell>
          <cell r="J206">
            <v>0</v>
          </cell>
          <cell r="K206">
            <v>1</v>
          </cell>
          <cell r="L206">
            <v>526475</v>
          </cell>
          <cell r="M206">
            <v>0</v>
          </cell>
          <cell r="N206">
            <v>0</v>
          </cell>
        </row>
        <row r="207">
          <cell r="A207" t="str">
            <v>04495-26150</v>
          </cell>
          <cell r="B207" t="str">
            <v>Guốc phanh sau Cá mập 95</v>
          </cell>
          <cell r="C207" t="str">
            <v>Bộ</v>
          </cell>
          <cell r="E207" t="str">
            <v>MPS/GPS</v>
          </cell>
          <cell r="F207" t="str">
            <v>MAPHANHSAU/GUOCPHANHSAU</v>
          </cell>
          <cell r="G207">
            <v>2</v>
          </cell>
          <cell r="H207">
            <v>1722817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2</v>
          </cell>
          <cell r="N207">
            <v>1722817</v>
          </cell>
        </row>
        <row r="208">
          <cell r="A208" t="str">
            <v>04495-26190</v>
          </cell>
          <cell r="B208" t="str">
            <v>Guốc phanh sau Cá mập &gt;98</v>
          </cell>
          <cell r="C208" t="str">
            <v>Bộ</v>
          </cell>
          <cell r="E208" t="str">
            <v>MPS/GPS</v>
          </cell>
          <cell r="F208" t="str">
            <v>MAPHANHSAU/GUOCPHANHSAU</v>
          </cell>
          <cell r="G208">
            <v>1</v>
          </cell>
          <cell r="H208">
            <v>489299</v>
          </cell>
          <cell r="I208">
            <v>0</v>
          </cell>
          <cell r="J208">
            <v>0</v>
          </cell>
          <cell r="K208">
            <v>1</v>
          </cell>
          <cell r="L208">
            <v>489299</v>
          </cell>
          <cell r="M208">
            <v>0</v>
          </cell>
          <cell r="N208">
            <v>0</v>
          </cell>
        </row>
        <row r="209">
          <cell r="A209" t="str">
            <v>04495-26240</v>
          </cell>
          <cell r="B209" t="str">
            <v>Guốc phanh sau Cá mập &gt;2005</v>
          </cell>
          <cell r="C209" t="str">
            <v>Bộ</v>
          </cell>
          <cell r="E209" t="str">
            <v>MPS/GPS</v>
          </cell>
          <cell r="F209" t="str">
            <v>MAPHANHSAU/GUOCPHANHSAU</v>
          </cell>
          <cell r="G209">
            <v>3</v>
          </cell>
          <cell r="H209">
            <v>2360705</v>
          </cell>
          <cell r="I209">
            <v>30</v>
          </cell>
          <cell r="J209">
            <v>24509570</v>
          </cell>
          <cell r="K209">
            <v>33</v>
          </cell>
          <cell r="L209">
            <v>26870275</v>
          </cell>
          <cell r="M209">
            <v>0</v>
          </cell>
          <cell r="N209">
            <v>0</v>
          </cell>
        </row>
        <row r="210">
          <cell r="A210" t="str">
            <v>04495-35230</v>
          </cell>
          <cell r="B210" t="str">
            <v>Guốc phanh sau KDH222</v>
          </cell>
          <cell r="C210" t="str">
            <v>Bộ</v>
          </cell>
          <cell r="E210" t="str">
            <v>MPS/GPS</v>
          </cell>
          <cell r="F210" t="str">
            <v>MAPHANHSAU/GUOCPHANHSAU</v>
          </cell>
          <cell r="G210">
            <v>2</v>
          </cell>
          <cell r="H210">
            <v>2256518</v>
          </cell>
          <cell r="I210">
            <v>8</v>
          </cell>
          <cell r="J210">
            <v>8919367</v>
          </cell>
          <cell r="K210">
            <v>10</v>
          </cell>
          <cell r="L210">
            <v>11175885</v>
          </cell>
          <cell r="M210">
            <v>0</v>
          </cell>
          <cell r="N210">
            <v>0</v>
          </cell>
        </row>
        <row r="211">
          <cell r="A211" t="str">
            <v>04495-35250</v>
          </cell>
          <cell r="B211" t="str">
            <v>Guốc phanh sau KDH222</v>
          </cell>
          <cell r="C211" t="str">
            <v>Bộ</v>
          </cell>
          <cell r="E211" t="str">
            <v>MPS/GPS</v>
          </cell>
          <cell r="F211" t="str">
            <v>MAPHANHSAU/GUOCPHANHSAU</v>
          </cell>
          <cell r="G211">
            <v>0</v>
          </cell>
          <cell r="H211">
            <v>0</v>
          </cell>
          <cell r="I211">
            <v>22</v>
          </cell>
          <cell r="J211">
            <v>22710642</v>
          </cell>
          <cell r="K211">
            <v>18</v>
          </cell>
          <cell r="L211">
            <v>18521245</v>
          </cell>
          <cell r="M211">
            <v>4</v>
          </cell>
          <cell r="N211">
            <v>4189397</v>
          </cell>
        </row>
        <row r="212">
          <cell r="A212" t="str">
            <v>04495-52040</v>
          </cell>
          <cell r="B212" t="str">
            <v>Guốc phanh sau Corolla J</v>
          </cell>
          <cell r="C212" t="str">
            <v>Bộ</v>
          </cell>
          <cell r="E212" t="str">
            <v>MPS/GPS</v>
          </cell>
          <cell r="F212" t="str">
            <v>MAPHANHSAU/GUOCPHANHSAU</v>
          </cell>
          <cell r="G212">
            <v>2</v>
          </cell>
          <cell r="H212">
            <v>1003701</v>
          </cell>
          <cell r="I212">
            <v>23</v>
          </cell>
          <cell r="J212">
            <v>12414388</v>
          </cell>
          <cell r="K212">
            <v>23</v>
          </cell>
          <cell r="L212">
            <v>11791438</v>
          </cell>
          <cell r="M212">
            <v>2</v>
          </cell>
          <cell r="N212">
            <v>1626651</v>
          </cell>
        </row>
        <row r="213">
          <cell r="A213" t="str">
            <v>04495-52121</v>
          </cell>
          <cell r="B213" t="str">
            <v>Guốc phanh sau</v>
          </cell>
          <cell r="C213" t="str">
            <v>Bộ</v>
          </cell>
          <cell r="E213" t="str">
            <v>MPS/GPS</v>
          </cell>
          <cell r="F213" t="str">
            <v>MAPHANHSAU/GUOCPHANHSAU</v>
          </cell>
          <cell r="G213">
            <v>1</v>
          </cell>
          <cell r="H213">
            <v>793509</v>
          </cell>
          <cell r="I213">
            <v>0</v>
          </cell>
          <cell r="J213">
            <v>0</v>
          </cell>
          <cell r="K213">
            <v>1</v>
          </cell>
          <cell r="L213">
            <v>793509</v>
          </cell>
          <cell r="M213">
            <v>0</v>
          </cell>
          <cell r="N213">
            <v>0</v>
          </cell>
        </row>
        <row r="214">
          <cell r="A214" t="str">
            <v>04495-52140</v>
          </cell>
          <cell r="B214" t="str">
            <v>Guốc phanh sau Corolla J</v>
          </cell>
          <cell r="C214" t="str">
            <v>Bộ</v>
          </cell>
          <cell r="E214" t="str">
            <v>MPS/GPS</v>
          </cell>
          <cell r="F214" t="str">
            <v>MAPHANHSAU/GUOCPHANHSAU</v>
          </cell>
          <cell r="G214">
            <v>2</v>
          </cell>
          <cell r="H214">
            <v>1127353</v>
          </cell>
          <cell r="I214">
            <v>0</v>
          </cell>
          <cell r="J214">
            <v>0</v>
          </cell>
          <cell r="K214">
            <v>2</v>
          </cell>
          <cell r="L214">
            <v>1127353</v>
          </cell>
          <cell r="M214">
            <v>0</v>
          </cell>
          <cell r="N214">
            <v>0</v>
          </cell>
        </row>
        <row r="215">
          <cell r="A215" t="str">
            <v>04495-BZ111</v>
          </cell>
          <cell r="B215" t="str">
            <v>Guốc phanh sau Toyota Wigo 2017&gt;</v>
          </cell>
          <cell r="C215" t="str">
            <v>Bộ</v>
          </cell>
          <cell r="E215" t="str">
            <v>MPS/GPS</v>
          </cell>
          <cell r="F215" t="str">
            <v>MAPHANHSAU/GUOCPHANHSAU</v>
          </cell>
          <cell r="G215">
            <v>0</v>
          </cell>
          <cell r="H215">
            <v>0</v>
          </cell>
          <cell r="I215">
            <v>40</v>
          </cell>
          <cell r="J215">
            <v>9732008</v>
          </cell>
          <cell r="K215">
            <v>20</v>
          </cell>
          <cell r="L215">
            <v>4866004</v>
          </cell>
          <cell r="M215">
            <v>20</v>
          </cell>
          <cell r="N215">
            <v>4866004</v>
          </cell>
        </row>
        <row r="216">
          <cell r="A216" t="str">
            <v>04495-YZZZ2</v>
          </cell>
          <cell r="B216" t="str">
            <v>Guốc phanh sau Innova</v>
          </cell>
          <cell r="C216" t="str">
            <v>Bộ</v>
          </cell>
          <cell r="E216" t="str">
            <v>MPS/GPS</v>
          </cell>
          <cell r="F216" t="str">
            <v>MAPHANHSAU/GUOCPHANHSAU</v>
          </cell>
          <cell r="G216">
            <v>1</v>
          </cell>
          <cell r="H216">
            <v>387051</v>
          </cell>
          <cell r="I216">
            <v>732</v>
          </cell>
          <cell r="J216">
            <v>267375827</v>
          </cell>
          <cell r="K216">
            <v>732</v>
          </cell>
          <cell r="L216">
            <v>266305512</v>
          </cell>
          <cell r="M216">
            <v>1</v>
          </cell>
          <cell r="N216">
            <v>1457366</v>
          </cell>
        </row>
        <row r="217">
          <cell r="A217" t="str">
            <v>048531-09880</v>
          </cell>
          <cell r="B217" t="str">
            <v>Giảm sóc sau</v>
          </cell>
          <cell r="C217" t="str">
            <v>Cây</v>
          </cell>
          <cell r="E217" t="str">
            <v>GSS</v>
          </cell>
          <cell r="F217" t="str">
            <v>GIAMSOCSAU</v>
          </cell>
          <cell r="G217">
            <v>0</v>
          </cell>
          <cell r="H217">
            <v>0</v>
          </cell>
          <cell r="I217">
            <v>0</v>
          </cell>
          <cell r="J217">
            <v>21280</v>
          </cell>
          <cell r="K217">
            <v>0</v>
          </cell>
          <cell r="L217">
            <v>0</v>
          </cell>
          <cell r="M217">
            <v>0</v>
          </cell>
          <cell r="N217">
            <v>21280</v>
          </cell>
        </row>
        <row r="218">
          <cell r="A218" t="str">
            <v>062500-6711</v>
          </cell>
          <cell r="B218" t="str">
            <v>Mô tơ quạt</v>
          </cell>
          <cell r="C218" t="str">
            <v>Cái</v>
          </cell>
          <cell r="E218" t="str">
            <v>MTO</v>
          </cell>
          <cell r="F218" t="str">
            <v>MOTO</v>
          </cell>
          <cell r="G218">
            <v>0</v>
          </cell>
          <cell r="H218">
            <v>0</v>
          </cell>
          <cell r="I218">
            <v>1</v>
          </cell>
          <cell r="J218">
            <v>900000</v>
          </cell>
          <cell r="K218">
            <v>1</v>
          </cell>
          <cell r="L218">
            <v>900000</v>
          </cell>
          <cell r="M218">
            <v>0</v>
          </cell>
          <cell r="N218">
            <v>0</v>
          </cell>
        </row>
        <row r="219">
          <cell r="A219" t="str">
            <v>062500-6712</v>
          </cell>
          <cell r="B219" t="str">
            <v>Mô tơ quạt</v>
          </cell>
          <cell r="C219" t="str">
            <v>Cái</v>
          </cell>
          <cell r="E219" t="str">
            <v>MTO</v>
          </cell>
          <cell r="F219" t="str">
            <v>MOTO</v>
          </cell>
          <cell r="G219">
            <v>0</v>
          </cell>
          <cell r="H219">
            <v>0</v>
          </cell>
          <cell r="I219">
            <v>1</v>
          </cell>
          <cell r="J219">
            <v>900000</v>
          </cell>
          <cell r="K219">
            <v>1</v>
          </cell>
          <cell r="L219">
            <v>900000</v>
          </cell>
          <cell r="M219">
            <v>0</v>
          </cell>
          <cell r="N219">
            <v>0</v>
          </cell>
        </row>
        <row r="220">
          <cell r="A220" t="str">
            <v>065000-2940</v>
          </cell>
          <cell r="B220" t="str">
            <v>Mô tơ quạt Civic có trở</v>
          </cell>
          <cell r="C220" t="str">
            <v>Cái</v>
          </cell>
          <cell r="E220" t="str">
            <v>MTO</v>
          </cell>
          <cell r="F220" t="str">
            <v>MOTO</v>
          </cell>
          <cell r="G220">
            <v>3</v>
          </cell>
          <cell r="H220">
            <v>2492346</v>
          </cell>
          <cell r="I220">
            <v>0</v>
          </cell>
          <cell r="J220">
            <v>0</v>
          </cell>
          <cell r="K220">
            <v>3</v>
          </cell>
          <cell r="L220">
            <v>2492346</v>
          </cell>
          <cell r="M220">
            <v>0</v>
          </cell>
          <cell r="N220">
            <v>0</v>
          </cell>
        </row>
        <row r="221">
          <cell r="A221" t="str">
            <v>065000-3330</v>
          </cell>
          <cell r="B221" t="str">
            <v>Mô tơ quạt dàn nóng Civic mỏng</v>
          </cell>
          <cell r="C221" t="str">
            <v>Cái</v>
          </cell>
          <cell r="E221" t="str">
            <v>MTO</v>
          </cell>
          <cell r="F221" t="str">
            <v>MOTO</v>
          </cell>
          <cell r="G221">
            <v>1</v>
          </cell>
          <cell r="H221">
            <v>477757</v>
          </cell>
          <cell r="I221">
            <v>0</v>
          </cell>
          <cell r="J221">
            <v>0</v>
          </cell>
          <cell r="K221">
            <v>1</v>
          </cell>
          <cell r="L221">
            <v>477757</v>
          </cell>
          <cell r="M221">
            <v>0</v>
          </cell>
          <cell r="N221">
            <v>0</v>
          </cell>
        </row>
        <row r="222">
          <cell r="A222" t="str">
            <v>06E-103-483P</v>
          </cell>
          <cell r="B222" t="str">
            <v>Gioang dàn cò</v>
          </cell>
          <cell r="C222" t="str">
            <v>Cái</v>
          </cell>
          <cell r="E222" t="str">
            <v>GDC</v>
          </cell>
          <cell r="F222" t="str">
            <v>GIOANGDANCO</v>
          </cell>
          <cell r="G222">
            <v>0</v>
          </cell>
          <cell r="H222">
            <v>0</v>
          </cell>
          <cell r="I222">
            <v>1</v>
          </cell>
          <cell r="J222">
            <v>565469</v>
          </cell>
          <cell r="K222">
            <v>1</v>
          </cell>
          <cell r="L222">
            <v>565469</v>
          </cell>
          <cell r="M222">
            <v>0</v>
          </cell>
          <cell r="N222">
            <v>0</v>
          </cell>
        </row>
        <row r="223">
          <cell r="A223" t="str">
            <v>06E-103-484N</v>
          </cell>
          <cell r="B223" t="str">
            <v>Gioăng dàn cò</v>
          </cell>
          <cell r="C223" t="str">
            <v>Cái</v>
          </cell>
          <cell r="E223" t="str">
            <v>GDC</v>
          </cell>
          <cell r="F223" t="str">
            <v>GIOANGDANCO</v>
          </cell>
          <cell r="G223">
            <v>0</v>
          </cell>
          <cell r="H223">
            <v>0</v>
          </cell>
          <cell r="I223">
            <v>1</v>
          </cell>
          <cell r="J223">
            <v>565469</v>
          </cell>
          <cell r="K223">
            <v>1</v>
          </cell>
          <cell r="L223">
            <v>565469</v>
          </cell>
          <cell r="M223">
            <v>0</v>
          </cell>
          <cell r="N223">
            <v>0</v>
          </cell>
        </row>
        <row r="224">
          <cell r="A224" t="str">
            <v>06E-115-562A</v>
          </cell>
          <cell r="B224" t="str">
            <v>Lọc nhớt</v>
          </cell>
          <cell r="C224" t="str">
            <v>Cái</v>
          </cell>
          <cell r="E224" t="str">
            <v>LNL</v>
          </cell>
          <cell r="F224" t="str">
            <v>LOCNHIENLIEU</v>
          </cell>
          <cell r="G224">
            <v>0</v>
          </cell>
          <cell r="H224">
            <v>0</v>
          </cell>
          <cell r="I224">
            <v>1</v>
          </cell>
          <cell r="J224">
            <v>205625</v>
          </cell>
          <cell r="K224">
            <v>1</v>
          </cell>
          <cell r="L224">
            <v>205625</v>
          </cell>
          <cell r="M224">
            <v>0</v>
          </cell>
          <cell r="N224">
            <v>0</v>
          </cell>
        </row>
        <row r="225">
          <cell r="A225" t="str">
            <v>06E-121-065N</v>
          </cell>
          <cell r="B225" t="str">
            <v>Ống nước Audi</v>
          </cell>
          <cell r="C225" t="str">
            <v>Cái</v>
          </cell>
          <cell r="E225" t="str">
            <v>CN</v>
          </cell>
          <cell r="F225" t="str">
            <v>CUTNUOC</v>
          </cell>
          <cell r="G225">
            <v>0</v>
          </cell>
          <cell r="H225">
            <v>0</v>
          </cell>
          <cell r="I225">
            <v>1</v>
          </cell>
          <cell r="J225">
            <v>820236</v>
          </cell>
          <cell r="K225">
            <v>1</v>
          </cell>
          <cell r="L225">
            <v>820236</v>
          </cell>
          <cell r="M225">
            <v>0</v>
          </cell>
          <cell r="N225">
            <v>0</v>
          </cell>
        </row>
        <row r="226">
          <cell r="A226" t="str">
            <v>06E103547AC</v>
          </cell>
          <cell r="B226" t="str">
            <v>Van tách nhớt</v>
          </cell>
          <cell r="C226" t="str">
            <v>Cái</v>
          </cell>
          <cell r="E226" t="str">
            <v>TONGHOP2</v>
          </cell>
          <cell r="F226" t="str">
            <v>TONGHOP tầng 2</v>
          </cell>
          <cell r="G226">
            <v>0</v>
          </cell>
          <cell r="H226">
            <v>0</v>
          </cell>
          <cell r="I226">
            <v>1</v>
          </cell>
          <cell r="J226">
            <v>2165559</v>
          </cell>
          <cell r="K226">
            <v>1</v>
          </cell>
          <cell r="L226">
            <v>2165559</v>
          </cell>
          <cell r="M226">
            <v>0</v>
          </cell>
          <cell r="N226">
            <v>0</v>
          </cell>
        </row>
        <row r="227">
          <cell r="A227" t="str">
            <v>06E103547AH</v>
          </cell>
          <cell r="B227" t="str">
            <v>Bộ tách nhớt</v>
          </cell>
          <cell r="C227" t="str">
            <v>Cái</v>
          </cell>
          <cell r="E227" t="str">
            <v>TONGHOP2</v>
          </cell>
          <cell r="F227" t="str">
            <v>TONGHOP tầng 2</v>
          </cell>
          <cell r="G227">
            <v>0</v>
          </cell>
          <cell r="H227">
            <v>0</v>
          </cell>
          <cell r="I227">
            <v>1</v>
          </cell>
          <cell r="J227">
            <v>2150141</v>
          </cell>
          <cell r="K227">
            <v>1</v>
          </cell>
          <cell r="L227">
            <v>2150141</v>
          </cell>
          <cell r="M227">
            <v>0</v>
          </cell>
          <cell r="N227">
            <v>0</v>
          </cell>
        </row>
        <row r="228">
          <cell r="A228" t="str">
            <v>06E103547S</v>
          </cell>
          <cell r="B228" t="str">
            <v>Van tách dầu</v>
          </cell>
          <cell r="C228" t="str">
            <v>Cái</v>
          </cell>
          <cell r="E228" t="str">
            <v>TONGHOP2</v>
          </cell>
          <cell r="F228" t="str">
            <v>TONGHOP tầng 2</v>
          </cell>
          <cell r="G228">
            <v>0</v>
          </cell>
          <cell r="H228">
            <v>0</v>
          </cell>
          <cell r="I228">
            <v>1</v>
          </cell>
          <cell r="J228">
            <v>2229578</v>
          </cell>
          <cell r="K228">
            <v>1</v>
          </cell>
          <cell r="L228">
            <v>2229578</v>
          </cell>
          <cell r="M228">
            <v>0</v>
          </cell>
          <cell r="N228">
            <v>0</v>
          </cell>
        </row>
        <row r="229">
          <cell r="A229" t="str">
            <v>06E109217</v>
          </cell>
          <cell r="B229" t="str">
            <v>Máng tỳ cam liền búa tăng cam Audi Q7</v>
          </cell>
          <cell r="C229" t="str">
            <v>Cái</v>
          </cell>
          <cell r="E229" t="str">
            <v>TONGHOP2</v>
          </cell>
          <cell r="F229" t="str">
            <v>TONGHOP tầng 2</v>
          </cell>
          <cell r="G229">
            <v>0</v>
          </cell>
          <cell r="H229">
            <v>0</v>
          </cell>
          <cell r="I229">
            <v>1</v>
          </cell>
          <cell r="J229">
            <v>1842631</v>
          </cell>
          <cell r="K229">
            <v>1</v>
          </cell>
          <cell r="L229">
            <v>1842631</v>
          </cell>
          <cell r="M229">
            <v>0</v>
          </cell>
          <cell r="N229">
            <v>0</v>
          </cell>
        </row>
        <row r="230">
          <cell r="A230" t="str">
            <v>06E109218</v>
          </cell>
          <cell r="B230" t="str">
            <v>Máng tỳ cam liền búa tăng cam Audi Q7</v>
          </cell>
          <cell r="C230" t="str">
            <v>Cái</v>
          </cell>
          <cell r="E230" t="str">
            <v>TONGHOP2</v>
          </cell>
          <cell r="F230" t="str">
            <v>TONGHOP tầng 2</v>
          </cell>
          <cell r="G230">
            <v>0</v>
          </cell>
          <cell r="H230">
            <v>0</v>
          </cell>
          <cell r="I230">
            <v>1</v>
          </cell>
          <cell r="J230">
            <v>1842632</v>
          </cell>
          <cell r="K230">
            <v>1</v>
          </cell>
          <cell r="L230">
            <v>1842632</v>
          </cell>
          <cell r="M230">
            <v>0</v>
          </cell>
          <cell r="N230">
            <v>0</v>
          </cell>
        </row>
        <row r="231">
          <cell r="A231" t="str">
            <v>06E115446</v>
          </cell>
          <cell r="B231" t="str">
            <v>Gioang để lọc dầu Audi</v>
          </cell>
          <cell r="C231" t="str">
            <v>Cái</v>
          </cell>
          <cell r="E231" t="str">
            <v>TONGHOP2</v>
          </cell>
          <cell r="F231" t="str">
            <v>TONGHOP tầng 2</v>
          </cell>
          <cell r="G231">
            <v>0</v>
          </cell>
          <cell r="H231">
            <v>0</v>
          </cell>
          <cell r="I231">
            <v>1</v>
          </cell>
          <cell r="J231">
            <v>153582</v>
          </cell>
          <cell r="K231">
            <v>1</v>
          </cell>
          <cell r="L231">
            <v>153582</v>
          </cell>
          <cell r="M231">
            <v>0</v>
          </cell>
          <cell r="N231">
            <v>0</v>
          </cell>
        </row>
        <row r="232">
          <cell r="A232" t="str">
            <v>06E115562C</v>
          </cell>
          <cell r="B232" t="str">
            <v>Lọc dầu Audi Q7</v>
          </cell>
          <cell r="C232" t="str">
            <v>Cái</v>
          </cell>
          <cell r="E232" t="str">
            <v>LD</v>
          </cell>
          <cell r="F232" t="str">
            <v>LOCDAU</v>
          </cell>
          <cell r="G232">
            <v>0</v>
          </cell>
          <cell r="H232">
            <v>0</v>
          </cell>
          <cell r="I232">
            <v>3</v>
          </cell>
          <cell r="J232">
            <v>737812</v>
          </cell>
          <cell r="K232">
            <v>3</v>
          </cell>
          <cell r="L232">
            <v>737812</v>
          </cell>
          <cell r="M232">
            <v>0</v>
          </cell>
          <cell r="N232">
            <v>0</v>
          </cell>
        </row>
        <row r="233">
          <cell r="A233" t="str">
            <v>06E121018D</v>
          </cell>
          <cell r="B233" t="str">
            <v>Bơm nước</v>
          </cell>
          <cell r="C233" t="str">
            <v>Cái</v>
          </cell>
          <cell r="E233" t="str">
            <v>BN</v>
          </cell>
          <cell r="F233" t="str">
            <v>BOMNUOC</v>
          </cell>
          <cell r="G233">
            <v>0</v>
          </cell>
          <cell r="H233">
            <v>0</v>
          </cell>
          <cell r="I233">
            <v>1</v>
          </cell>
          <cell r="J233">
            <v>1945366</v>
          </cell>
          <cell r="K233">
            <v>1</v>
          </cell>
          <cell r="L233">
            <v>1945366</v>
          </cell>
          <cell r="M233">
            <v>0</v>
          </cell>
          <cell r="N233">
            <v>0</v>
          </cell>
        </row>
        <row r="234">
          <cell r="A234" t="str">
            <v>06E121065N</v>
          </cell>
          <cell r="B234" t="str">
            <v>Ống nước audi Q7</v>
          </cell>
          <cell r="C234" t="str">
            <v>Cái</v>
          </cell>
          <cell r="E234" t="str">
            <v>TONGHOP2</v>
          </cell>
          <cell r="F234" t="str">
            <v>TONGHOP tầng 2</v>
          </cell>
          <cell r="G234">
            <v>0</v>
          </cell>
          <cell r="H234">
            <v>0</v>
          </cell>
          <cell r="I234">
            <v>1</v>
          </cell>
          <cell r="J234">
            <v>409551</v>
          </cell>
          <cell r="K234">
            <v>1</v>
          </cell>
          <cell r="L234">
            <v>409551</v>
          </cell>
          <cell r="M234">
            <v>0</v>
          </cell>
          <cell r="N234">
            <v>0</v>
          </cell>
        </row>
        <row r="235">
          <cell r="A235" t="str">
            <v>06E121111AL</v>
          </cell>
          <cell r="B235" t="str">
            <v>Van hằng nhiệt</v>
          </cell>
          <cell r="C235" t="str">
            <v>Cái</v>
          </cell>
          <cell r="E235" t="str">
            <v>VHN</v>
          </cell>
          <cell r="F235" t="str">
            <v>VANHANGNHIET</v>
          </cell>
          <cell r="G235">
            <v>0</v>
          </cell>
          <cell r="H235">
            <v>0</v>
          </cell>
          <cell r="I235">
            <v>3</v>
          </cell>
          <cell r="J235">
            <v>4255617</v>
          </cell>
          <cell r="K235">
            <v>3</v>
          </cell>
          <cell r="L235">
            <v>4255617</v>
          </cell>
          <cell r="M235">
            <v>0</v>
          </cell>
          <cell r="N235">
            <v>0</v>
          </cell>
        </row>
        <row r="236">
          <cell r="A236" t="str">
            <v>06E903137AB</v>
          </cell>
          <cell r="B236" t="str">
            <v>Dây cur oa</v>
          </cell>
          <cell r="C236" t="str">
            <v>Sợi</v>
          </cell>
          <cell r="E236" t="str">
            <v>DCR</v>
          </cell>
          <cell r="F236" t="str">
            <v>DAYCUROA</v>
          </cell>
          <cell r="G236">
            <v>0</v>
          </cell>
          <cell r="H236">
            <v>0</v>
          </cell>
          <cell r="I236">
            <v>1</v>
          </cell>
          <cell r="J236">
            <v>460745</v>
          </cell>
          <cell r="K236">
            <v>1</v>
          </cell>
          <cell r="L236">
            <v>460745</v>
          </cell>
          <cell r="M236">
            <v>0</v>
          </cell>
          <cell r="N236">
            <v>0</v>
          </cell>
        </row>
        <row r="237">
          <cell r="A237" t="str">
            <v>06E903137AE</v>
          </cell>
          <cell r="B237" t="str">
            <v>Dây cur oa</v>
          </cell>
          <cell r="C237" t="str">
            <v>Cái</v>
          </cell>
          <cell r="E237" t="str">
            <v>DCR</v>
          </cell>
          <cell r="F237" t="str">
            <v>DAYCUROA</v>
          </cell>
          <cell r="G237">
            <v>0</v>
          </cell>
          <cell r="H237">
            <v>0</v>
          </cell>
          <cell r="I237">
            <v>1</v>
          </cell>
          <cell r="J237">
            <v>767908</v>
          </cell>
          <cell r="K237">
            <v>1</v>
          </cell>
          <cell r="L237">
            <v>767908</v>
          </cell>
          <cell r="M237">
            <v>0</v>
          </cell>
          <cell r="N237">
            <v>0</v>
          </cell>
        </row>
        <row r="238">
          <cell r="A238" t="str">
            <v>06F121132G</v>
          </cell>
          <cell r="B238" t="str">
            <v>Cút nước</v>
          </cell>
          <cell r="C238" t="str">
            <v>Cái</v>
          </cell>
          <cell r="E238" t="str">
            <v>CN</v>
          </cell>
          <cell r="F238" t="str">
            <v>CUTNUOC</v>
          </cell>
          <cell r="G238">
            <v>0</v>
          </cell>
          <cell r="H238">
            <v>0</v>
          </cell>
          <cell r="I238">
            <v>1</v>
          </cell>
          <cell r="J238">
            <v>625714</v>
          </cell>
          <cell r="K238">
            <v>1</v>
          </cell>
          <cell r="L238">
            <v>625714</v>
          </cell>
          <cell r="M238">
            <v>0</v>
          </cell>
          <cell r="N238">
            <v>0</v>
          </cell>
        </row>
        <row r="239">
          <cell r="A239" t="str">
            <v>06H103483C</v>
          </cell>
          <cell r="B239" t="str">
            <v>Ron ốp cám Audi A5 ( 5 lỗ )</v>
          </cell>
          <cell r="C239" t="str">
            <v>Cái</v>
          </cell>
          <cell r="E239" t="str">
            <v>TONGHOP2</v>
          </cell>
          <cell r="F239" t="str">
            <v>TONGHOP tầng 2</v>
          </cell>
          <cell r="G239">
            <v>0</v>
          </cell>
          <cell r="H239">
            <v>0</v>
          </cell>
          <cell r="I239">
            <v>1</v>
          </cell>
          <cell r="J239">
            <v>462710</v>
          </cell>
          <cell r="K239">
            <v>1</v>
          </cell>
          <cell r="L239">
            <v>462710</v>
          </cell>
          <cell r="M239">
            <v>0</v>
          </cell>
          <cell r="N239">
            <v>0</v>
          </cell>
        </row>
        <row r="240">
          <cell r="A240" t="str">
            <v>06H905611</v>
          </cell>
          <cell r="B240" t="str">
            <v>Bugi Audi Q7</v>
          </cell>
          <cell r="C240" t="str">
            <v>Cái</v>
          </cell>
          <cell r="E240" t="str">
            <v>BG</v>
          </cell>
          <cell r="F240" t="str">
            <v>BUGI</v>
          </cell>
          <cell r="G240">
            <v>0</v>
          </cell>
          <cell r="H240">
            <v>0</v>
          </cell>
          <cell r="I240">
            <v>14</v>
          </cell>
          <cell r="J240">
            <v>2585686</v>
          </cell>
          <cell r="K240">
            <v>14</v>
          </cell>
          <cell r="L240">
            <v>2535899</v>
          </cell>
          <cell r="M240">
            <v>0</v>
          </cell>
          <cell r="N240">
            <v>49787</v>
          </cell>
        </row>
        <row r="241">
          <cell r="A241" t="str">
            <v>079103051F</v>
          </cell>
          <cell r="B241" t="str">
            <v>Phớt đuôi trục cơ</v>
          </cell>
          <cell r="C241" t="str">
            <v>Cái</v>
          </cell>
          <cell r="E241" t="str">
            <v>PDC</v>
          </cell>
          <cell r="F241" t="str">
            <v>PHOTDAUCO/PHOTDUOICO</v>
          </cell>
          <cell r="G241">
            <v>0</v>
          </cell>
          <cell r="H241">
            <v>0</v>
          </cell>
          <cell r="I241">
            <v>1</v>
          </cell>
          <cell r="J241">
            <v>460745</v>
          </cell>
          <cell r="K241">
            <v>1</v>
          </cell>
          <cell r="L241">
            <v>460745</v>
          </cell>
          <cell r="M241">
            <v>0</v>
          </cell>
          <cell r="N241">
            <v>0</v>
          </cell>
        </row>
        <row r="242">
          <cell r="A242" t="str">
            <v>079109470-AUDI</v>
          </cell>
          <cell r="B242" t="str">
            <v>Máng tì cam Audi Q7 3.0</v>
          </cell>
          <cell r="C242" t="str">
            <v>Cái</v>
          </cell>
          <cell r="E242" t="str">
            <v>TONGHOP2</v>
          </cell>
          <cell r="F242" t="str">
            <v>TONGHOP tầng 2</v>
          </cell>
          <cell r="G242">
            <v>0</v>
          </cell>
          <cell r="H242">
            <v>0</v>
          </cell>
          <cell r="I242">
            <v>1</v>
          </cell>
          <cell r="J242">
            <v>204737</v>
          </cell>
          <cell r="K242">
            <v>1</v>
          </cell>
          <cell r="L242">
            <v>204737</v>
          </cell>
          <cell r="M242">
            <v>0</v>
          </cell>
          <cell r="N242">
            <v>0</v>
          </cell>
        </row>
        <row r="243">
          <cell r="A243" t="str">
            <v>079115561B</v>
          </cell>
          <cell r="B243" t="str">
            <v>Lọc dầu</v>
          </cell>
          <cell r="C243" t="str">
            <v>Cái</v>
          </cell>
          <cell r="E243" t="str">
            <v>LD</v>
          </cell>
          <cell r="F243" t="str">
            <v>LOCDAU</v>
          </cell>
          <cell r="G243">
            <v>0</v>
          </cell>
          <cell r="H243">
            <v>0</v>
          </cell>
          <cell r="I243">
            <v>1</v>
          </cell>
          <cell r="J243">
            <v>185338</v>
          </cell>
          <cell r="K243">
            <v>1</v>
          </cell>
          <cell r="L243">
            <v>185338</v>
          </cell>
          <cell r="M243">
            <v>0</v>
          </cell>
          <cell r="N243">
            <v>0</v>
          </cell>
        </row>
        <row r="244">
          <cell r="A244" t="str">
            <v>08886-01805</v>
          </cell>
          <cell r="B244" t="str">
            <v>Dầu giảm sóc đặt biệt (2.5L)</v>
          </cell>
          <cell r="C244" t="str">
            <v>Can</v>
          </cell>
          <cell r="E244" t="str">
            <v>TONGHOP2</v>
          </cell>
          <cell r="F244" t="str">
            <v>TONGHOP tầng 2</v>
          </cell>
          <cell r="G244">
            <v>10</v>
          </cell>
          <cell r="H244">
            <v>3576892</v>
          </cell>
          <cell r="I244">
            <v>34</v>
          </cell>
          <cell r="J244">
            <v>12398333</v>
          </cell>
          <cell r="K244">
            <v>31</v>
          </cell>
          <cell r="L244">
            <v>11255274</v>
          </cell>
          <cell r="M244">
            <v>13</v>
          </cell>
          <cell r="N244">
            <v>4719951</v>
          </cell>
        </row>
        <row r="245">
          <cell r="A245" t="str">
            <v>08889-80280</v>
          </cell>
          <cell r="B245" t="str">
            <v>Nước làm mát Đỏ/ 4L - TOYOTA</v>
          </cell>
          <cell r="C245" t="str">
            <v>Can</v>
          </cell>
          <cell r="E245" t="str">
            <v>DAUNUOCMAT</v>
          </cell>
          <cell r="F245" t="str">
            <v>DAUNUOCMAT</v>
          </cell>
          <cell r="G245">
            <v>0</v>
          </cell>
          <cell r="H245">
            <v>0</v>
          </cell>
          <cell r="I245">
            <v>10632</v>
          </cell>
          <cell r="J245">
            <v>1507788386</v>
          </cell>
          <cell r="K245">
            <v>7643</v>
          </cell>
          <cell r="L245">
            <v>1064496019</v>
          </cell>
          <cell r="M245">
            <v>2989</v>
          </cell>
          <cell r="N245">
            <v>443292367</v>
          </cell>
        </row>
        <row r="246">
          <cell r="A246" t="str">
            <v>08889-80280-BH</v>
          </cell>
          <cell r="B246" t="str">
            <v>Nước làm mát - BẢO HÀNH</v>
          </cell>
          <cell r="C246" t="str">
            <v>Can</v>
          </cell>
          <cell r="E246" t="str">
            <v>DAUNUOCMAT</v>
          </cell>
          <cell r="F246" t="str">
            <v>DAUNUOCMAT</v>
          </cell>
          <cell r="G246">
            <v>0</v>
          </cell>
          <cell r="H246">
            <v>0</v>
          </cell>
          <cell r="I246">
            <v>9</v>
          </cell>
          <cell r="J246">
            <v>1281403</v>
          </cell>
          <cell r="K246">
            <v>9</v>
          </cell>
          <cell r="L246">
            <v>1281403</v>
          </cell>
          <cell r="M246">
            <v>0</v>
          </cell>
          <cell r="N246">
            <v>0</v>
          </cell>
        </row>
        <row r="247">
          <cell r="A247" t="str">
            <v>0899-00</v>
          </cell>
          <cell r="B247" t="str">
            <v>Má phanh trước</v>
          </cell>
          <cell r="C247" t="str">
            <v>Bộ</v>
          </cell>
          <cell r="E247" t="str">
            <v>MPT</v>
          </cell>
          <cell r="F247" t="str">
            <v>MAPHANHTRUOC</v>
          </cell>
          <cell r="G247">
            <v>3</v>
          </cell>
          <cell r="H247">
            <v>962096</v>
          </cell>
          <cell r="I247">
            <v>0</v>
          </cell>
          <cell r="J247">
            <v>0</v>
          </cell>
          <cell r="K247">
            <v>3</v>
          </cell>
          <cell r="L247">
            <v>962096</v>
          </cell>
          <cell r="M247">
            <v>0</v>
          </cell>
          <cell r="N247">
            <v>0</v>
          </cell>
        </row>
        <row r="248">
          <cell r="A248" t="str">
            <v>097-103-051F</v>
          </cell>
          <cell r="B248" t="str">
            <v>Phớt đuôi máy</v>
          </cell>
          <cell r="C248" t="str">
            <v>Cái</v>
          </cell>
          <cell r="E248" t="str">
            <v>PDC</v>
          </cell>
          <cell r="F248" t="str">
            <v>PHOTDAUCO/PHOTDUOICO</v>
          </cell>
          <cell r="G248">
            <v>0</v>
          </cell>
          <cell r="H248">
            <v>0</v>
          </cell>
          <cell r="I248">
            <v>1</v>
          </cell>
          <cell r="J248">
            <v>873906</v>
          </cell>
          <cell r="K248">
            <v>1</v>
          </cell>
          <cell r="L248">
            <v>873906</v>
          </cell>
          <cell r="M248">
            <v>0</v>
          </cell>
          <cell r="N248">
            <v>0</v>
          </cell>
        </row>
        <row r="249">
          <cell r="A249" t="str">
            <v>099700-1011</v>
          </cell>
          <cell r="B249" t="str">
            <v>Mobin chia điện Honda Civic 2.0/CRV 2.4 VN</v>
          </cell>
          <cell r="C249" t="str">
            <v>Cái</v>
          </cell>
          <cell r="E249" t="str">
            <v>MB.</v>
          </cell>
          <cell r="F249" t="str">
            <v>MOBIN</v>
          </cell>
          <cell r="G249">
            <v>0</v>
          </cell>
          <cell r="H249">
            <v>0</v>
          </cell>
          <cell r="I249">
            <v>2</v>
          </cell>
          <cell r="J249">
            <v>1962257</v>
          </cell>
          <cell r="K249">
            <v>2</v>
          </cell>
          <cell r="L249">
            <v>1962257</v>
          </cell>
          <cell r="M249">
            <v>0</v>
          </cell>
          <cell r="N249">
            <v>0</v>
          </cell>
        </row>
        <row r="250">
          <cell r="A250" t="str">
            <v>099700-2500</v>
          </cell>
          <cell r="B250" t="str">
            <v>Mô bin chia điện 2ZR</v>
          </cell>
          <cell r="C250" t="str">
            <v>Cái</v>
          </cell>
          <cell r="E250" t="str">
            <v>MB.</v>
          </cell>
          <cell r="F250" t="str">
            <v>MOBIN</v>
          </cell>
          <cell r="G250">
            <v>0</v>
          </cell>
          <cell r="H250">
            <v>0</v>
          </cell>
          <cell r="I250">
            <v>80</v>
          </cell>
          <cell r="J250">
            <v>52043932</v>
          </cell>
          <cell r="K250">
            <v>77</v>
          </cell>
          <cell r="L250">
            <v>47377704</v>
          </cell>
          <cell r="M250">
            <v>3</v>
          </cell>
          <cell r="N250">
            <v>4666228</v>
          </cell>
        </row>
        <row r="251">
          <cell r="A251" t="str">
            <v>09D-409-189</v>
          </cell>
          <cell r="B251" t="str">
            <v>Phớt đuôi hộp số</v>
          </cell>
          <cell r="C251" t="str">
            <v>Cái</v>
          </cell>
          <cell r="E251" t="str">
            <v>PDC</v>
          </cell>
          <cell r="F251" t="str">
            <v>PHOTDAUCO/PHOTDUOICO</v>
          </cell>
          <cell r="G251">
            <v>0</v>
          </cell>
          <cell r="H251">
            <v>0</v>
          </cell>
          <cell r="I251">
            <v>1</v>
          </cell>
          <cell r="J251">
            <v>1079531</v>
          </cell>
          <cell r="K251">
            <v>1</v>
          </cell>
          <cell r="L251">
            <v>1079531</v>
          </cell>
          <cell r="M251">
            <v>0</v>
          </cell>
          <cell r="N251">
            <v>0</v>
          </cell>
        </row>
        <row r="252">
          <cell r="A252" t="str">
            <v>09D409189</v>
          </cell>
          <cell r="B252" t="str">
            <v>Phớt đuôi hộp số</v>
          </cell>
          <cell r="C252" t="str">
            <v>Cái</v>
          </cell>
          <cell r="E252" t="str">
            <v>PHS</v>
          </cell>
          <cell r="F252" t="str">
            <v>PHOTHOPSO</v>
          </cell>
          <cell r="G252">
            <v>0</v>
          </cell>
          <cell r="H252">
            <v>0</v>
          </cell>
          <cell r="I252">
            <v>1</v>
          </cell>
          <cell r="J252">
            <v>460745</v>
          </cell>
          <cell r="K252">
            <v>1</v>
          </cell>
          <cell r="L252">
            <v>460745</v>
          </cell>
          <cell r="M252">
            <v>0</v>
          </cell>
          <cell r="N252">
            <v>0</v>
          </cell>
        </row>
        <row r="253">
          <cell r="A253" t="str">
            <v>0C8321243</v>
          </cell>
          <cell r="B253" t="str">
            <v>Phớt đầu hộp số</v>
          </cell>
          <cell r="C253" t="str">
            <v>Cái</v>
          </cell>
          <cell r="E253" t="str">
            <v>PHS</v>
          </cell>
          <cell r="F253" t="str">
            <v>PHOTHOPSO</v>
          </cell>
          <cell r="G253">
            <v>0</v>
          </cell>
          <cell r="H253">
            <v>0</v>
          </cell>
          <cell r="I253">
            <v>1</v>
          </cell>
          <cell r="J253">
            <v>286685</v>
          </cell>
          <cell r="K253">
            <v>1</v>
          </cell>
          <cell r="L253">
            <v>286685</v>
          </cell>
          <cell r="M253">
            <v>0</v>
          </cell>
          <cell r="N253">
            <v>0</v>
          </cell>
        </row>
        <row r="254">
          <cell r="A254" t="str">
            <v>10071154033</v>
          </cell>
          <cell r="B254" t="str">
            <v>Cảm biến ABS Audi Q7</v>
          </cell>
          <cell r="C254" t="str">
            <v>Cái</v>
          </cell>
          <cell r="E254" t="str">
            <v>CB.</v>
          </cell>
          <cell r="F254" t="str">
            <v>CAMBIEN</v>
          </cell>
          <cell r="G254">
            <v>0</v>
          </cell>
          <cell r="H254">
            <v>0</v>
          </cell>
          <cell r="I254">
            <v>1</v>
          </cell>
          <cell r="J254">
            <v>960000</v>
          </cell>
          <cell r="K254">
            <v>1</v>
          </cell>
          <cell r="L254">
            <v>960000</v>
          </cell>
          <cell r="M254">
            <v>0</v>
          </cell>
          <cell r="N254">
            <v>0</v>
          </cell>
        </row>
        <row r="255">
          <cell r="A255" t="str">
            <v>1015C286</v>
          </cell>
          <cell r="B255" t="str">
            <v>Trục cam hút Xpander 19-21</v>
          </cell>
          <cell r="C255" t="str">
            <v>Cái</v>
          </cell>
          <cell r="E255" t="str">
            <v>TCAM</v>
          </cell>
          <cell r="F255" t="str">
            <v>TRUCCAM</v>
          </cell>
          <cell r="G255">
            <v>0</v>
          </cell>
          <cell r="H255">
            <v>0</v>
          </cell>
          <cell r="I255">
            <v>4</v>
          </cell>
          <cell r="J255">
            <v>9001412</v>
          </cell>
          <cell r="K255">
            <v>2</v>
          </cell>
          <cell r="L255">
            <v>4500706</v>
          </cell>
          <cell r="M255">
            <v>2</v>
          </cell>
          <cell r="N255">
            <v>4500706</v>
          </cell>
        </row>
        <row r="256">
          <cell r="A256" t="str">
            <v>1015C288</v>
          </cell>
          <cell r="B256" t="str">
            <v>Trục cam xả Xpander 19-21</v>
          </cell>
          <cell r="C256" t="str">
            <v>Cái</v>
          </cell>
          <cell r="E256" t="str">
            <v>TCAM</v>
          </cell>
          <cell r="F256" t="str">
            <v>TRUCCAM</v>
          </cell>
          <cell r="G256">
            <v>0</v>
          </cell>
          <cell r="H256">
            <v>0</v>
          </cell>
          <cell r="I256">
            <v>2</v>
          </cell>
          <cell r="J256">
            <v>5094287</v>
          </cell>
          <cell r="K256">
            <v>1</v>
          </cell>
          <cell r="L256">
            <v>2562410</v>
          </cell>
          <cell r="M256">
            <v>1</v>
          </cell>
          <cell r="N256">
            <v>2531877</v>
          </cell>
        </row>
        <row r="257">
          <cell r="A257" t="str">
            <v>1028A125</v>
          </cell>
          <cell r="B257" t="str">
            <v>Van chặn dầu Xpander 19-21</v>
          </cell>
          <cell r="C257" t="str">
            <v>Cái</v>
          </cell>
          <cell r="E257" t="str">
            <v>VCD</v>
          </cell>
          <cell r="F257" t="str">
            <v>VANCHANDAU</v>
          </cell>
          <cell r="G257">
            <v>0</v>
          </cell>
          <cell r="H257">
            <v>0</v>
          </cell>
          <cell r="I257">
            <v>12</v>
          </cell>
          <cell r="J257">
            <v>20545071</v>
          </cell>
          <cell r="K257">
            <v>6</v>
          </cell>
          <cell r="L257">
            <v>10292322</v>
          </cell>
          <cell r="M257">
            <v>6</v>
          </cell>
          <cell r="N257">
            <v>10252749</v>
          </cell>
        </row>
        <row r="258">
          <cell r="A258" t="str">
            <v>1035A991</v>
          </cell>
          <cell r="B258" t="str">
            <v>Gioăng dàn cò Mitsubishi Xpander 19-21</v>
          </cell>
          <cell r="C258" t="str">
            <v>Cái</v>
          </cell>
          <cell r="E258" t="str">
            <v>GDC</v>
          </cell>
          <cell r="F258" t="str">
            <v>GIOANGDANCO</v>
          </cell>
          <cell r="G258">
            <v>0</v>
          </cell>
          <cell r="H258">
            <v>0</v>
          </cell>
          <cell r="I258">
            <v>22</v>
          </cell>
          <cell r="J258">
            <v>7984633</v>
          </cell>
          <cell r="K258">
            <v>14</v>
          </cell>
          <cell r="L258">
            <v>5094539</v>
          </cell>
          <cell r="M258">
            <v>8</v>
          </cell>
          <cell r="N258">
            <v>2890094</v>
          </cell>
        </row>
        <row r="259">
          <cell r="A259" t="str">
            <v>1060A201</v>
          </cell>
          <cell r="B259" t="str">
            <v>Bơm dầu Xpander 19-21</v>
          </cell>
          <cell r="C259" t="str">
            <v>Cái</v>
          </cell>
          <cell r="E259" t="str">
            <v>BDAU</v>
          </cell>
          <cell r="F259" t="str">
            <v>BOMDAU</v>
          </cell>
          <cell r="G259">
            <v>0</v>
          </cell>
          <cell r="H259">
            <v>0</v>
          </cell>
          <cell r="I259">
            <v>8</v>
          </cell>
          <cell r="J259">
            <v>60474564</v>
          </cell>
          <cell r="K259">
            <v>4</v>
          </cell>
          <cell r="L259">
            <v>30237282</v>
          </cell>
          <cell r="M259">
            <v>4</v>
          </cell>
          <cell r="N259">
            <v>30237282</v>
          </cell>
        </row>
        <row r="260">
          <cell r="A260" t="str">
            <v>1092A264</v>
          </cell>
          <cell r="B260" t="str">
            <v>Chân giằng  Mitsubishi Xpander  (Chân số 8)</v>
          </cell>
          <cell r="C260" t="str">
            <v>Cái</v>
          </cell>
          <cell r="E260" t="str">
            <v>CM</v>
          </cell>
          <cell r="F260" t="str">
            <v>CHANMAY</v>
          </cell>
          <cell r="G260">
            <v>0</v>
          </cell>
          <cell r="H260">
            <v>0</v>
          </cell>
          <cell r="I260">
            <v>6</v>
          </cell>
          <cell r="J260">
            <v>1503868</v>
          </cell>
          <cell r="K260">
            <v>6</v>
          </cell>
          <cell r="L260">
            <v>1503868</v>
          </cell>
          <cell r="M260">
            <v>0</v>
          </cell>
          <cell r="N260">
            <v>0</v>
          </cell>
        </row>
        <row r="261">
          <cell r="A261" t="str">
            <v>1093A183</v>
          </cell>
          <cell r="B261" t="str">
            <v>Chân máy phải Xpander</v>
          </cell>
          <cell r="C261" t="str">
            <v>Cái</v>
          </cell>
          <cell r="E261" t="str">
            <v>CM</v>
          </cell>
          <cell r="F261" t="str">
            <v>CHANMAY</v>
          </cell>
          <cell r="G261">
            <v>0</v>
          </cell>
          <cell r="H261">
            <v>0</v>
          </cell>
          <cell r="I261">
            <v>12</v>
          </cell>
          <cell r="J261">
            <v>8206032</v>
          </cell>
          <cell r="K261">
            <v>6</v>
          </cell>
          <cell r="L261">
            <v>4174680</v>
          </cell>
          <cell r="M261">
            <v>6</v>
          </cell>
          <cell r="N261">
            <v>4031352</v>
          </cell>
        </row>
        <row r="262">
          <cell r="A262" t="str">
            <v>1104A087</v>
          </cell>
          <cell r="B262" t="str">
            <v>Buly trục cơ Xpander 19-21</v>
          </cell>
          <cell r="C262" t="str">
            <v>Cái</v>
          </cell>
          <cell r="E262" t="str">
            <v>BLY</v>
          </cell>
          <cell r="F262" t="str">
            <v>BULY</v>
          </cell>
          <cell r="G262">
            <v>0</v>
          </cell>
          <cell r="H262">
            <v>0</v>
          </cell>
          <cell r="I262">
            <v>4</v>
          </cell>
          <cell r="J262">
            <v>11980980</v>
          </cell>
          <cell r="K262">
            <v>2</v>
          </cell>
          <cell r="L262">
            <v>5990490</v>
          </cell>
          <cell r="M262">
            <v>2</v>
          </cell>
          <cell r="N262">
            <v>5990490</v>
          </cell>
        </row>
        <row r="263">
          <cell r="A263" t="str">
            <v>1110D327</v>
          </cell>
          <cell r="B263" t="str">
            <v>Séc măng STD</v>
          </cell>
          <cell r="C263" t="str">
            <v>Bộ</v>
          </cell>
          <cell r="E263" t="str">
            <v>SM</v>
          </cell>
          <cell r="F263" t="str">
            <v>SECMANG</v>
          </cell>
          <cell r="G263">
            <v>0</v>
          </cell>
          <cell r="H263">
            <v>0</v>
          </cell>
          <cell r="I263">
            <v>24</v>
          </cell>
          <cell r="J263">
            <v>8060516</v>
          </cell>
          <cell r="K263">
            <v>16</v>
          </cell>
          <cell r="L263">
            <v>5373677</v>
          </cell>
          <cell r="M263">
            <v>8</v>
          </cell>
          <cell r="N263">
            <v>2686839</v>
          </cell>
        </row>
        <row r="264">
          <cell r="A264" t="str">
            <v>11115-06010</v>
          </cell>
          <cell r="B264" t="str">
            <v>Gioăng mặt máy 7K</v>
          </cell>
          <cell r="C264" t="str">
            <v>Sợi</v>
          </cell>
          <cell r="E264" t="str">
            <v>GMM</v>
          </cell>
          <cell r="F264" t="str">
            <v>GIOANGMATMAY</v>
          </cell>
          <cell r="G264">
            <v>0</v>
          </cell>
          <cell r="H264">
            <v>0</v>
          </cell>
          <cell r="I264">
            <v>157</v>
          </cell>
          <cell r="J264">
            <v>35063435</v>
          </cell>
          <cell r="K264">
            <v>106</v>
          </cell>
          <cell r="L264">
            <v>23790312</v>
          </cell>
          <cell r="M264">
            <v>51</v>
          </cell>
          <cell r="N264">
            <v>11273123</v>
          </cell>
        </row>
        <row r="265">
          <cell r="A265" t="str">
            <v>11115-0C021</v>
          </cell>
          <cell r="B265" t="str">
            <v>Gioăng mặt máy 2TR ($95)</v>
          </cell>
          <cell r="C265" t="str">
            <v>Cái</v>
          </cell>
          <cell r="E265" t="str">
            <v>GMM</v>
          </cell>
          <cell r="F265" t="str">
            <v>GIOANGMATMAY</v>
          </cell>
          <cell r="G265">
            <v>1</v>
          </cell>
          <cell r="H265">
            <v>623284</v>
          </cell>
          <cell r="I265">
            <v>26</v>
          </cell>
          <cell r="J265">
            <v>15333820</v>
          </cell>
          <cell r="K265">
            <v>26</v>
          </cell>
          <cell r="L265">
            <v>15368136</v>
          </cell>
          <cell r="M265">
            <v>1</v>
          </cell>
          <cell r="N265">
            <v>588968</v>
          </cell>
        </row>
        <row r="266">
          <cell r="A266" t="str">
            <v>11115-0L011-E0</v>
          </cell>
          <cell r="B266" t="str">
            <v>Gioăng mặt máy 2KD $93</v>
          </cell>
          <cell r="C266" t="str">
            <v>Cái</v>
          </cell>
          <cell r="E266" t="str">
            <v>GMM</v>
          </cell>
          <cell r="F266" t="str">
            <v>GIOANGMATMAY</v>
          </cell>
          <cell r="G266">
            <v>0</v>
          </cell>
          <cell r="H266">
            <v>0</v>
          </cell>
          <cell r="I266">
            <v>16</v>
          </cell>
          <cell r="J266">
            <v>11659377</v>
          </cell>
          <cell r="K266">
            <v>16</v>
          </cell>
          <cell r="L266">
            <v>11659377</v>
          </cell>
          <cell r="M266">
            <v>0</v>
          </cell>
          <cell r="N266">
            <v>0</v>
          </cell>
        </row>
        <row r="267">
          <cell r="A267" t="str">
            <v>11115-0L021-A0</v>
          </cell>
          <cell r="B267" t="str">
            <v>Gioăng mặt máy 1KD $97</v>
          </cell>
          <cell r="C267" t="str">
            <v>Cái</v>
          </cell>
          <cell r="E267" t="str">
            <v>GMM</v>
          </cell>
          <cell r="F267" t="str">
            <v>GIOANGMATMAY</v>
          </cell>
          <cell r="G267">
            <v>3</v>
          </cell>
          <cell r="H267">
            <v>1785462</v>
          </cell>
          <cell r="I267">
            <v>6</v>
          </cell>
          <cell r="J267">
            <v>4452042</v>
          </cell>
          <cell r="K267">
            <v>7</v>
          </cell>
          <cell r="L267">
            <v>4769245</v>
          </cell>
          <cell r="M267">
            <v>2</v>
          </cell>
          <cell r="N267">
            <v>1468259</v>
          </cell>
        </row>
        <row r="268">
          <cell r="A268" t="str">
            <v>11115-0V020</v>
          </cell>
          <cell r="B268" t="str">
            <v>Gioăng mặt máy ASV51L</v>
          </cell>
          <cell r="C268" t="str">
            <v>Cái</v>
          </cell>
          <cell r="E268" t="str">
            <v>GMM</v>
          </cell>
          <cell r="F268" t="str">
            <v>GIOANGMATMAY</v>
          </cell>
          <cell r="G268">
            <v>3</v>
          </cell>
          <cell r="H268">
            <v>1721710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3</v>
          </cell>
          <cell r="N268">
            <v>1721710</v>
          </cell>
        </row>
        <row r="269">
          <cell r="A269" t="str">
            <v>11115-0Y030</v>
          </cell>
          <cell r="B269" t="str">
            <v>Gioăng mặt máy Vios 2016</v>
          </cell>
          <cell r="C269" t="str">
            <v>Cái</v>
          </cell>
          <cell r="E269" t="str">
            <v>GMM</v>
          </cell>
          <cell r="F269" t="str">
            <v>GIOANGMATMAY</v>
          </cell>
          <cell r="G269">
            <v>3</v>
          </cell>
          <cell r="H269">
            <v>705152</v>
          </cell>
          <cell r="I269">
            <v>50</v>
          </cell>
          <cell r="J269">
            <v>12009506</v>
          </cell>
          <cell r="K269">
            <v>45</v>
          </cell>
          <cell r="L269">
            <v>10596192</v>
          </cell>
          <cell r="M269">
            <v>8</v>
          </cell>
          <cell r="N269">
            <v>2118466</v>
          </cell>
        </row>
        <row r="270">
          <cell r="A270" t="str">
            <v>11115-20032</v>
          </cell>
          <cell r="B270" t="str">
            <v>Gioăng mặt máy sắt 2MZ (Số 1)</v>
          </cell>
          <cell r="C270" t="str">
            <v>Cái</v>
          </cell>
          <cell r="E270" t="str">
            <v>GMM</v>
          </cell>
          <cell r="F270" t="str">
            <v>GIOANGMATMAY</v>
          </cell>
          <cell r="G270">
            <v>0</v>
          </cell>
          <cell r="H270">
            <v>0</v>
          </cell>
          <cell r="I270">
            <v>1</v>
          </cell>
          <cell r="J270">
            <v>626591</v>
          </cell>
          <cell r="K270">
            <v>1</v>
          </cell>
          <cell r="L270">
            <v>626591</v>
          </cell>
          <cell r="M270">
            <v>0</v>
          </cell>
          <cell r="N270">
            <v>0</v>
          </cell>
        </row>
        <row r="271">
          <cell r="A271" t="str">
            <v>11115-21091</v>
          </cell>
          <cell r="B271" t="str">
            <v>Gioăng mặt máy 1NZ</v>
          </cell>
          <cell r="C271" t="str">
            <v>Cái</v>
          </cell>
          <cell r="E271" t="str">
            <v>GMM</v>
          </cell>
          <cell r="F271" t="str">
            <v>GIOANGMATMAY</v>
          </cell>
          <cell r="G271">
            <v>1</v>
          </cell>
          <cell r="H271">
            <v>340179</v>
          </cell>
          <cell r="I271">
            <v>38</v>
          </cell>
          <cell r="J271">
            <v>14863290</v>
          </cell>
          <cell r="K271">
            <v>39</v>
          </cell>
          <cell r="L271">
            <v>15203469</v>
          </cell>
          <cell r="M271">
            <v>0</v>
          </cell>
          <cell r="N271">
            <v>0</v>
          </cell>
        </row>
        <row r="272">
          <cell r="A272" t="str">
            <v>11115-22050</v>
          </cell>
          <cell r="B272" t="str">
            <v>Gioăng mặt máy 1ZZ (thép)</v>
          </cell>
          <cell r="C272" t="str">
            <v>Cái</v>
          </cell>
          <cell r="E272" t="str">
            <v>GMM</v>
          </cell>
          <cell r="F272" t="str">
            <v>GIOANGMATMAY</v>
          </cell>
          <cell r="G272">
            <v>0</v>
          </cell>
          <cell r="H272">
            <v>0</v>
          </cell>
          <cell r="I272">
            <v>11</v>
          </cell>
          <cell r="J272">
            <v>5422688</v>
          </cell>
          <cell r="K272">
            <v>10</v>
          </cell>
          <cell r="L272">
            <v>4914025</v>
          </cell>
          <cell r="M272">
            <v>1</v>
          </cell>
          <cell r="N272">
            <v>508663</v>
          </cell>
        </row>
        <row r="273">
          <cell r="A273" t="str">
            <v>11115-28040</v>
          </cell>
          <cell r="B273" t="str">
            <v>Gioăng mặt máy 2AZ</v>
          </cell>
          <cell r="C273" t="str">
            <v>Cái</v>
          </cell>
          <cell r="E273" t="str">
            <v>GMM</v>
          </cell>
          <cell r="F273" t="str">
            <v>GIOANGMATMAY</v>
          </cell>
          <cell r="G273">
            <v>0</v>
          </cell>
          <cell r="H273">
            <v>0</v>
          </cell>
          <cell r="I273">
            <v>19</v>
          </cell>
          <cell r="J273">
            <v>12809469</v>
          </cell>
          <cell r="K273">
            <v>19</v>
          </cell>
          <cell r="L273">
            <v>12809469</v>
          </cell>
          <cell r="M273">
            <v>0</v>
          </cell>
          <cell r="N273">
            <v>0</v>
          </cell>
        </row>
        <row r="274">
          <cell r="A274" t="str">
            <v>11115-28050</v>
          </cell>
          <cell r="B274" t="str">
            <v>Gioăng mặt máy 1AZFE/2AZ (sắt)</v>
          </cell>
          <cell r="C274" t="str">
            <v>Cái</v>
          </cell>
          <cell r="E274" t="str">
            <v>GMM</v>
          </cell>
          <cell r="F274" t="str">
            <v>GIOANGMATMAY</v>
          </cell>
          <cell r="G274">
            <v>0</v>
          </cell>
          <cell r="H274">
            <v>0</v>
          </cell>
          <cell r="I274">
            <v>9</v>
          </cell>
          <cell r="J274">
            <v>5425071</v>
          </cell>
          <cell r="K274">
            <v>7</v>
          </cell>
          <cell r="L274">
            <v>4208871</v>
          </cell>
          <cell r="M274">
            <v>2</v>
          </cell>
          <cell r="N274">
            <v>1216200</v>
          </cell>
        </row>
        <row r="275">
          <cell r="A275" t="str">
            <v>11115-30041-A0</v>
          </cell>
          <cell r="B275" t="str">
            <v>Gioăng mặt máy 2KD</v>
          </cell>
          <cell r="C275" t="str">
            <v>Cái</v>
          </cell>
          <cell r="E275" t="str">
            <v>GMM</v>
          </cell>
          <cell r="F275" t="str">
            <v>GIOANGMATMAY</v>
          </cell>
          <cell r="G275">
            <v>2</v>
          </cell>
          <cell r="H275">
            <v>1180160</v>
          </cell>
          <cell r="I275">
            <v>5</v>
          </cell>
          <cell r="J275">
            <v>3597389</v>
          </cell>
          <cell r="K275">
            <v>7</v>
          </cell>
          <cell r="L275">
            <v>4777549</v>
          </cell>
          <cell r="M275">
            <v>0</v>
          </cell>
          <cell r="N275">
            <v>0</v>
          </cell>
        </row>
        <row r="276">
          <cell r="A276" t="str">
            <v>11115-31041</v>
          </cell>
          <cell r="B276" t="str">
            <v>Gioăng mặt máy 3GRFE</v>
          </cell>
          <cell r="C276" t="str">
            <v>Cái</v>
          </cell>
          <cell r="E276" t="str">
            <v>GMM</v>
          </cell>
          <cell r="F276" t="str">
            <v>GIOANGMATMAY</v>
          </cell>
          <cell r="G276">
            <v>1</v>
          </cell>
          <cell r="H276">
            <v>500000</v>
          </cell>
          <cell r="I276">
            <v>0</v>
          </cell>
          <cell r="J276">
            <v>0</v>
          </cell>
          <cell r="K276">
            <v>1</v>
          </cell>
          <cell r="L276">
            <v>500000</v>
          </cell>
          <cell r="M276">
            <v>0</v>
          </cell>
          <cell r="N276">
            <v>0</v>
          </cell>
        </row>
        <row r="277">
          <cell r="A277" t="str">
            <v>11115-31080</v>
          </cell>
          <cell r="B277" t="str">
            <v>Gioăng mặt máy 2GR</v>
          </cell>
          <cell r="C277" t="str">
            <v>Cái</v>
          </cell>
          <cell r="E277" t="str">
            <v>GMM</v>
          </cell>
          <cell r="F277" t="str">
            <v>GIOANGMATMAY</v>
          </cell>
          <cell r="G277">
            <v>0</v>
          </cell>
          <cell r="H277">
            <v>0</v>
          </cell>
          <cell r="I277">
            <v>5</v>
          </cell>
          <cell r="J277">
            <v>2877511</v>
          </cell>
          <cell r="K277">
            <v>5</v>
          </cell>
          <cell r="L277">
            <v>2877511</v>
          </cell>
          <cell r="M277">
            <v>0</v>
          </cell>
          <cell r="N277">
            <v>0</v>
          </cell>
        </row>
        <row r="278">
          <cell r="A278" t="str">
            <v>11115-31120</v>
          </cell>
          <cell r="B278" t="str">
            <v>Gioăng mặt máy</v>
          </cell>
          <cell r="C278" t="str">
            <v>Cái</v>
          </cell>
          <cell r="E278" t="str">
            <v>GMM</v>
          </cell>
          <cell r="F278" t="str">
            <v>GIOANGMATMAY</v>
          </cell>
          <cell r="G278">
            <v>1</v>
          </cell>
          <cell r="H278">
            <v>454950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1</v>
          </cell>
          <cell r="N278">
            <v>454950</v>
          </cell>
        </row>
        <row r="279">
          <cell r="A279" t="str">
            <v>11115-36031</v>
          </cell>
          <cell r="B279" t="str">
            <v>Gioăng mặt máy 1AR/2AR</v>
          </cell>
          <cell r="C279" t="str">
            <v>Cái</v>
          </cell>
          <cell r="E279" t="str">
            <v>GMM</v>
          </cell>
          <cell r="F279" t="str">
            <v>GIOANGMATMAY</v>
          </cell>
          <cell r="G279">
            <v>0</v>
          </cell>
          <cell r="H279">
            <v>0</v>
          </cell>
          <cell r="I279">
            <v>7</v>
          </cell>
          <cell r="J279">
            <v>4746844</v>
          </cell>
          <cell r="K279">
            <v>7</v>
          </cell>
          <cell r="L279">
            <v>4746844</v>
          </cell>
          <cell r="M279">
            <v>0</v>
          </cell>
          <cell r="N279">
            <v>0</v>
          </cell>
        </row>
        <row r="280">
          <cell r="A280" t="str">
            <v>11115-37061</v>
          </cell>
          <cell r="B280" t="str">
            <v>Gioăng mặt máy 3ZR</v>
          </cell>
          <cell r="C280" t="str">
            <v>Cái</v>
          </cell>
          <cell r="E280" t="str">
            <v>GMM</v>
          </cell>
          <cell r="F280" t="str">
            <v>GIOANGMATMAY</v>
          </cell>
          <cell r="G280">
            <v>0</v>
          </cell>
          <cell r="H280">
            <v>0</v>
          </cell>
          <cell r="I280">
            <v>6</v>
          </cell>
          <cell r="J280">
            <v>2991869</v>
          </cell>
          <cell r="K280">
            <v>3</v>
          </cell>
          <cell r="L280">
            <v>1439613</v>
          </cell>
          <cell r="M280">
            <v>3</v>
          </cell>
          <cell r="N280">
            <v>1552256</v>
          </cell>
        </row>
        <row r="281">
          <cell r="A281" t="str">
            <v>11115-50080</v>
          </cell>
          <cell r="B281" t="str">
            <v>Gioăng mặt máy 2UZ số 1</v>
          </cell>
          <cell r="C281" t="str">
            <v>Cái</v>
          </cell>
          <cell r="E281" t="str">
            <v>GMM</v>
          </cell>
          <cell r="F281" t="str">
            <v>GIOANGMATMAY</v>
          </cell>
          <cell r="G281">
            <v>0</v>
          </cell>
          <cell r="H281">
            <v>0</v>
          </cell>
          <cell r="I281">
            <v>3</v>
          </cell>
          <cell r="J281">
            <v>2604458</v>
          </cell>
          <cell r="K281">
            <v>3</v>
          </cell>
          <cell r="L281">
            <v>1744458</v>
          </cell>
          <cell r="M281">
            <v>0</v>
          </cell>
          <cell r="N281">
            <v>860000</v>
          </cell>
        </row>
        <row r="282">
          <cell r="A282" t="str">
            <v>11115-75040</v>
          </cell>
          <cell r="B282" t="str">
            <v>Gioăng mặt máy 1TR ($88)</v>
          </cell>
          <cell r="C282" t="str">
            <v>Cái</v>
          </cell>
          <cell r="E282" t="str">
            <v>GMM</v>
          </cell>
          <cell r="F282" t="str">
            <v>GIOANGMATMAY</v>
          </cell>
          <cell r="G282">
            <v>3</v>
          </cell>
          <cell r="H282">
            <v>954226</v>
          </cell>
          <cell r="I282">
            <v>23</v>
          </cell>
          <cell r="J282">
            <v>9167605</v>
          </cell>
          <cell r="K282">
            <v>26</v>
          </cell>
          <cell r="L282">
            <v>10121831</v>
          </cell>
          <cell r="M282">
            <v>0</v>
          </cell>
          <cell r="N282">
            <v>0</v>
          </cell>
        </row>
        <row r="283">
          <cell r="A283" t="str">
            <v>11115-75052</v>
          </cell>
          <cell r="B283" t="str">
            <v>Gioăng mặt máy 2TR</v>
          </cell>
          <cell r="C283" t="str">
            <v>Cái</v>
          </cell>
          <cell r="E283" t="str">
            <v>GMM</v>
          </cell>
          <cell r="F283" t="str">
            <v>GIOANGMATMAY</v>
          </cell>
          <cell r="G283">
            <v>0</v>
          </cell>
          <cell r="H283">
            <v>0</v>
          </cell>
          <cell r="I283">
            <v>2</v>
          </cell>
          <cell r="J283">
            <v>1413784</v>
          </cell>
          <cell r="K283">
            <v>2</v>
          </cell>
          <cell r="L283">
            <v>1413784</v>
          </cell>
          <cell r="M283">
            <v>0</v>
          </cell>
          <cell r="N283">
            <v>0</v>
          </cell>
        </row>
        <row r="284">
          <cell r="A284" t="str">
            <v>11116-20032</v>
          </cell>
          <cell r="B284" t="str">
            <v>Gioăng mặt máy sắt 2MZ (Số 2)</v>
          </cell>
          <cell r="C284" t="str">
            <v>Cái</v>
          </cell>
          <cell r="E284" t="str">
            <v>GMM</v>
          </cell>
          <cell r="F284" t="str">
            <v>GIOANGMATMAY</v>
          </cell>
          <cell r="G284">
            <v>0</v>
          </cell>
          <cell r="H284">
            <v>0</v>
          </cell>
          <cell r="I284">
            <v>1</v>
          </cell>
          <cell r="J284">
            <v>626591</v>
          </cell>
          <cell r="K284">
            <v>1</v>
          </cell>
          <cell r="L284">
            <v>626591</v>
          </cell>
          <cell r="M284">
            <v>0</v>
          </cell>
          <cell r="N284">
            <v>0</v>
          </cell>
        </row>
        <row r="285">
          <cell r="A285" t="str">
            <v>11116-31021</v>
          </cell>
          <cell r="B285" t="str">
            <v>Gioăng mặt máy 3GRFE</v>
          </cell>
          <cell r="C285" t="str">
            <v>Cái</v>
          </cell>
          <cell r="E285" t="str">
            <v>GMM</v>
          </cell>
          <cell r="F285" t="str">
            <v>GIOANGMATMAY</v>
          </cell>
          <cell r="G285">
            <v>1</v>
          </cell>
          <cell r="H285">
            <v>500000</v>
          </cell>
          <cell r="I285">
            <v>0</v>
          </cell>
          <cell r="J285">
            <v>0</v>
          </cell>
          <cell r="K285">
            <v>1</v>
          </cell>
          <cell r="L285">
            <v>500000</v>
          </cell>
          <cell r="M285">
            <v>0</v>
          </cell>
          <cell r="N285">
            <v>0</v>
          </cell>
        </row>
        <row r="286">
          <cell r="A286" t="str">
            <v>11116-31060</v>
          </cell>
          <cell r="B286" t="str">
            <v>Gioăng mặt máy 3GRFE RH</v>
          </cell>
          <cell r="C286" t="str">
            <v>Cái</v>
          </cell>
          <cell r="E286" t="str">
            <v>GMM</v>
          </cell>
          <cell r="F286" t="str">
            <v>GIOANGMATMAY</v>
          </cell>
          <cell r="G286">
            <v>0</v>
          </cell>
          <cell r="H286">
            <v>0</v>
          </cell>
          <cell r="I286">
            <v>5</v>
          </cell>
          <cell r="J286">
            <v>3131525</v>
          </cell>
          <cell r="K286">
            <v>5</v>
          </cell>
          <cell r="L286">
            <v>3131525</v>
          </cell>
          <cell r="M286">
            <v>0</v>
          </cell>
          <cell r="N286">
            <v>0</v>
          </cell>
        </row>
        <row r="287">
          <cell r="A287" t="str">
            <v>11116-31100</v>
          </cell>
          <cell r="B287" t="str">
            <v>Gioăng mặt máy</v>
          </cell>
          <cell r="C287" t="str">
            <v>Cái</v>
          </cell>
          <cell r="E287" t="str">
            <v>GMM</v>
          </cell>
          <cell r="F287" t="str">
            <v>GIOANGMATMAY</v>
          </cell>
          <cell r="G287">
            <v>1</v>
          </cell>
          <cell r="H287">
            <v>454950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1</v>
          </cell>
          <cell r="N287">
            <v>454950</v>
          </cell>
        </row>
        <row r="288">
          <cell r="A288" t="str">
            <v>11116-50070</v>
          </cell>
          <cell r="B288" t="str">
            <v>Gioăng mặt máy 2UZ số 2</v>
          </cell>
          <cell r="C288" t="str">
            <v>Cái</v>
          </cell>
          <cell r="E288" t="str">
            <v>GMM</v>
          </cell>
          <cell r="F288" t="str">
            <v>GIOANGMATMAY</v>
          </cell>
          <cell r="G288">
            <v>0</v>
          </cell>
          <cell r="H288">
            <v>0</v>
          </cell>
          <cell r="I288">
            <v>4</v>
          </cell>
          <cell r="J288">
            <v>3453664</v>
          </cell>
          <cell r="K288">
            <v>4</v>
          </cell>
          <cell r="L288">
            <v>2593664</v>
          </cell>
          <cell r="M288">
            <v>0</v>
          </cell>
          <cell r="N288">
            <v>860000</v>
          </cell>
        </row>
        <row r="289">
          <cell r="A289" t="str">
            <v>11127588418</v>
          </cell>
          <cell r="B289" t="str">
            <v>Gioăng dàn cò</v>
          </cell>
          <cell r="C289" t="str">
            <v>Cái</v>
          </cell>
          <cell r="E289" t="str">
            <v>GDC</v>
          </cell>
          <cell r="F289" t="str">
            <v>GIOANGDANCO</v>
          </cell>
          <cell r="G289">
            <v>0</v>
          </cell>
          <cell r="H289">
            <v>0</v>
          </cell>
          <cell r="I289">
            <v>1</v>
          </cell>
          <cell r="J289">
            <v>562320</v>
          </cell>
          <cell r="K289">
            <v>1</v>
          </cell>
          <cell r="L289">
            <v>562320</v>
          </cell>
          <cell r="M289">
            <v>0</v>
          </cell>
          <cell r="N289">
            <v>0</v>
          </cell>
        </row>
        <row r="290">
          <cell r="A290" t="str">
            <v>1115A587</v>
          </cell>
          <cell r="B290" t="str">
            <v>Tay biên Xpander 19-21</v>
          </cell>
          <cell r="C290" t="str">
            <v>Cái</v>
          </cell>
          <cell r="E290" t="str">
            <v>TB.</v>
          </cell>
          <cell r="F290" t="str">
            <v>TAYBIEN</v>
          </cell>
          <cell r="G290">
            <v>0</v>
          </cell>
          <cell r="H290">
            <v>0</v>
          </cell>
          <cell r="I290">
            <v>8</v>
          </cell>
          <cell r="J290">
            <v>14550022</v>
          </cell>
          <cell r="K290">
            <v>4</v>
          </cell>
          <cell r="L290">
            <v>7275011</v>
          </cell>
          <cell r="M290">
            <v>4</v>
          </cell>
          <cell r="N290">
            <v>7275011</v>
          </cell>
        </row>
        <row r="291">
          <cell r="A291" t="str">
            <v>11176-0L011</v>
          </cell>
          <cell r="B291" t="str">
            <v>Long đen kim phun</v>
          </cell>
          <cell r="C291" t="str">
            <v>Cái</v>
          </cell>
          <cell r="E291" t="str">
            <v>KP</v>
          </cell>
          <cell r="F291" t="str">
            <v>KIMPHUN</v>
          </cell>
          <cell r="G291">
            <v>34</v>
          </cell>
          <cell r="H291">
            <v>639300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34</v>
          </cell>
          <cell r="N291">
            <v>639300</v>
          </cell>
        </row>
        <row r="292">
          <cell r="A292" t="str">
            <v>11193-36010</v>
          </cell>
          <cell r="B292" t="str">
            <v>Phớt ở chân bugi (4)</v>
          </cell>
          <cell r="C292" t="str">
            <v>Cái</v>
          </cell>
          <cell r="E292" t="str">
            <v>PBG</v>
          </cell>
          <cell r="F292" t="str">
            <v>PHOTBUGI</v>
          </cell>
          <cell r="G292">
            <v>0</v>
          </cell>
          <cell r="H292">
            <v>0</v>
          </cell>
          <cell r="I292">
            <v>96</v>
          </cell>
          <cell r="J292">
            <v>3106808</v>
          </cell>
          <cell r="K292">
            <v>88</v>
          </cell>
          <cell r="L292">
            <v>2526855</v>
          </cell>
          <cell r="M292">
            <v>8</v>
          </cell>
          <cell r="N292">
            <v>579953</v>
          </cell>
        </row>
        <row r="293">
          <cell r="A293" t="str">
            <v>11193-36010-A</v>
          </cell>
          <cell r="B293" t="str">
            <v>Phớt ở chân bugi (4) (hàng A)</v>
          </cell>
          <cell r="C293" t="str">
            <v>Cái</v>
          </cell>
          <cell r="E293" t="str">
            <v>PBG</v>
          </cell>
          <cell r="F293" t="str">
            <v>PHOTBUGI</v>
          </cell>
          <cell r="G293">
            <v>14</v>
          </cell>
          <cell r="H293">
            <v>201741</v>
          </cell>
          <cell r="I293">
            <v>36</v>
          </cell>
          <cell r="J293">
            <v>1020423</v>
          </cell>
          <cell r="K293">
            <v>50</v>
          </cell>
          <cell r="L293">
            <v>1222164</v>
          </cell>
          <cell r="M293">
            <v>0</v>
          </cell>
          <cell r="N293">
            <v>0</v>
          </cell>
        </row>
        <row r="294">
          <cell r="A294" t="str">
            <v>11193-37020</v>
          </cell>
          <cell r="B294" t="str">
            <v>Phớt bugi</v>
          </cell>
          <cell r="C294" t="str">
            <v>Cái</v>
          </cell>
          <cell r="E294" t="str">
            <v>PBG</v>
          </cell>
          <cell r="F294" t="str">
            <v>PHOTBUGI</v>
          </cell>
          <cell r="G294">
            <v>28</v>
          </cell>
          <cell r="H294">
            <v>761674</v>
          </cell>
          <cell r="I294">
            <v>24</v>
          </cell>
          <cell r="J294">
            <v>709789</v>
          </cell>
          <cell r="K294">
            <v>40</v>
          </cell>
          <cell r="L294">
            <v>879972</v>
          </cell>
          <cell r="M294">
            <v>12</v>
          </cell>
          <cell r="N294">
            <v>591491</v>
          </cell>
        </row>
        <row r="295">
          <cell r="A295" t="str">
            <v>11193-38020</v>
          </cell>
          <cell r="B295" t="str">
            <v>Phớt bugi LS460</v>
          </cell>
          <cell r="C295" t="str">
            <v>Cái</v>
          </cell>
          <cell r="E295" t="str">
            <v>PBG</v>
          </cell>
          <cell r="F295" t="str">
            <v>PHOTBUGI</v>
          </cell>
          <cell r="G295">
            <v>8</v>
          </cell>
          <cell r="H295">
            <v>537562</v>
          </cell>
          <cell r="I295">
            <v>46</v>
          </cell>
          <cell r="J295">
            <v>2596593</v>
          </cell>
          <cell r="K295">
            <v>54</v>
          </cell>
          <cell r="L295">
            <v>2729536</v>
          </cell>
          <cell r="M295">
            <v>0</v>
          </cell>
          <cell r="N295">
            <v>404619</v>
          </cell>
        </row>
        <row r="296">
          <cell r="A296" t="str">
            <v>11193-70010</v>
          </cell>
          <cell r="B296" t="str">
            <v>Phớt bugi 26-43 (8)</v>
          </cell>
          <cell r="C296" t="str">
            <v>Cái</v>
          </cell>
          <cell r="E296" t="str">
            <v>PBG</v>
          </cell>
          <cell r="F296" t="str">
            <v>PHOTBUGI</v>
          </cell>
          <cell r="G296">
            <v>16</v>
          </cell>
          <cell r="H296">
            <v>532057</v>
          </cell>
          <cell r="I296">
            <v>449</v>
          </cell>
          <cell r="J296">
            <v>27185968</v>
          </cell>
          <cell r="K296">
            <v>455</v>
          </cell>
          <cell r="L296">
            <v>26995440</v>
          </cell>
          <cell r="M296">
            <v>10</v>
          </cell>
          <cell r="N296">
            <v>722585</v>
          </cell>
        </row>
        <row r="297">
          <cell r="A297" t="str">
            <v>11193-70010-A</v>
          </cell>
          <cell r="B297" t="str">
            <v>Phớt bugi 26-43 (8) (hàng A)</v>
          </cell>
          <cell r="C297" t="str">
            <v>Cái</v>
          </cell>
          <cell r="E297" t="str">
            <v>PBG</v>
          </cell>
          <cell r="F297" t="str">
            <v>PHOTBUGI</v>
          </cell>
          <cell r="G297">
            <v>8</v>
          </cell>
          <cell r="H297">
            <v>85053</v>
          </cell>
          <cell r="I297">
            <v>0</v>
          </cell>
          <cell r="J297">
            <v>0</v>
          </cell>
          <cell r="K297">
            <v>8</v>
          </cell>
          <cell r="L297">
            <v>85053</v>
          </cell>
          <cell r="M297">
            <v>0</v>
          </cell>
          <cell r="N297">
            <v>0</v>
          </cell>
        </row>
        <row r="298">
          <cell r="A298" t="str">
            <v>112-1112L-LD-EM</v>
          </cell>
          <cell r="B298" t="str">
            <v>Đèn pha LH</v>
          </cell>
          <cell r="C298" t="str">
            <v>Cái</v>
          </cell>
          <cell r="E298" t="str">
            <v>DPHA</v>
          </cell>
          <cell r="F298" t="str">
            <v>DENPHA</v>
          </cell>
          <cell r="G298">
            <v>2</v>
          </cell>
          <cell r="H298">
            <v>3506440</v>
          </cell>
          <cell r="I298">
            <v>0</v>
          </cell>
          <cell r="J298">
            <v>0</v>
          </cell>
          <cell r="K298">
            <v>2</v>
          </cell>
          <cell r="L298">
            <v>3506440</v>
          </cell>
          <cell r="M298">
            <v>0</v>
          </cell>
          <cell r="N298">
            <v>0</v>
          </cell>
        </row>
        <row r="299">
          <cell r="A299" t="str">
            <v>112-1119L-LD-M</v>
          </cell>
          <cell r="B299" t="str">
            <v>Đèn pha LH</v>
          </cell>
          <cell r="C299" t="str">
            <v>Cái</v>
          </cell>
          <cell r="E299" t="str">
            <v>DPHA</v>
          </cell>
          <cell r="F299" t="str">
            <v>DENPHA</v>
          </cell>
          <cell r="G299">
            <v>3</v>
          </cell>
          <cell r="H299">
            <v>2097784</v>
          </cell>
          <cell r="I299">
            <v>1</v>
          </cell>
          <cell r="J299">
            <v>699261</v>
          </cell>
          <cell r="K299">
            <v>4</v>
          </cell>
          <cell r="L299">
            <v>2797045</v>
          </cell>
          <cell r="M299">
            <v>0</v>
          </cell>
          <cell r="N299">
            <v>0</v>
          </cell>
        </row>
        <row r="300">
          <cell r="A300" t="str">
            <v>112-1119R-LD-M</v>
          </cell>
          <cell r="B300" t="str">
            <v>Đèn pha RH</v>
          </cell>
          <cell r="C300" t="str">
            <v>Cái</v>
          </cell>
          <cell r="E300" t="str">
            <v>DPHA</v>
          </cell>
          <cell r="F300" t="str">
            <v>DENPHA</v>
          </cell>
          <cell r="G300">
            <v>3</v>
          </cell>
          <cell r="H300">
            <v>2097784</v>
          </cell>
          <cell r="I300">
            <v>1</v>
          </cell>
          <cell r="J300">
            <v>699261</v>
          </cell>
          <cell r="K300">
            <v>4</v>
          </cell>
          <cell r="L300">
            <v>2797045</v>
          </cell>
          <cell r="M300">
            <v>0</v>
          </cell>
          <cell r="N300">
            <v>0</v>
          </cell>
        </row>
        <row r="301">
          <cell r="A301" t="str">
            <v>112-1120L-LDHEM</v>
          </cell>
          <cell r="B301" t="str">
            <v>Đèn Pha LH</v>
          </cell>
          <cell r="C301" t="str">
            <v>Cái</v>
          </cell>
          <cell r="E301" t="str">
            <v>DPHA</v>
          </cell>
          <cell r="F301" t="str">
            <v>DENPHA</v>
          </cell>
          <cell r="G301">
            <v>1</v>
          </cell>
          <cell r="H301">
            <v>1793757</v>
          </cell>
          <cell r="I301">
            <v>0</v>
          </cell>
          <cell r="J301">
            <v>0</v>
          </cell>
          <cell r="K301">
            <v>1</v>
          </cell>
          <cell r="L301">
            <v>1793757</v>
          </cell>
          <cell r="M301">
            <v>0</v>
          </cell>
          <cell r="N301">
            <v>0</v>
          </cell>
        </row>
        <row r="302">
          <cell r="A302" t="str">
            <v>112-1120R-LDHEM</v>
          </cell>
          <cell r="B302" t="str">
            <v>Đèn Pha RH</v>
          </cell>
          <cell r="C302" t="str">
            <v>Cái</v>
          </cell>
          <cell r="E302" t="str">
            <v>DPHA</v>
          </cell>
          <cell r="F302" t="str">
            <v>DENPHA</v>
          </cell>
          <cell r="G302">
            <v>1</v>
          </cell>
          <cell r="H302">
            <v>1793757</v>
          </cell>
          <cell r="I302">
            <v>0</v>
          </cell>
          <cell r="J302">
            <v>0</v>
          </cell>
          <cell r="K302">
            <v>1</v>
          </cell>
          <cell r="L302">
            <v>1793757</v>
          </cell>
          <cell r="M302">
            <v>0</v>
          </cell>
          <cell r="N302">
            <v>0</v>
          </cell>
        </row>
        <row r="303">
          <cell r="A303" t="str">
            <v>112-1123L-LD-M</v>
          </cell>
          <cell r="B303" t="str">
            <v>Đèn pha LH</v>
          </cell>
          <cell r="C303" t="str">
            <v>Cái</v>
          </cell>
          <cell r="E303" t="str">
            <v>DPHA</v>
          </cell>
          <cell r="F303" t="str">
            <v>DENPHA</v>
          </cell>
          <cell r="G303">
            <v>1</v>
          </cell>
          <cell r="H303">
            <v>1297180</v>
          </cell>
          <cell r="I303">
            <v>0</v>
          </cell>
          <cell r="J303">
            <v>0</v>
          </cell>
          <cell r="K303">
            <v>1</v>
          </cell>
          <cell r="L303">
            <v>1297180</v>
          </cell>
          <cell r="M303">
            <v>0</v>
          </cell>
          <cell r="N303">
            <v>0</v>
          </cell>
        </row>
        <row r="304">
          <cell r="A304" t="str">
            <v>112-1123R-LD-M</v>
          </cell>
          <cell r="B304" t="str">
            <v>Đèn pha RH</v>
          </cell>
          <cell r="C304" t="str">
            <v>Cái</v>
          </cell>
          <cell r="E304" t="str">
            <v>DPHA</v>
          </cell>
          <cell r="F304" t="str">
            <v>DENPHA</v>
          </cell>
          <cell r="G304">
            <v>1</v>
          </cell>
          <cell r="H304">
            <v>1297180</v>
          </cell>
          <cell r="I304">
            <v>0</v>
          </cell>
          <cell r="J304">
            <v>0</v>
          </cell>
          <cell r="K304">
            <v>1</v>
          </cell>
          <cell r="L304">
            <v>1297180</v>
          </cell>
          <cell r="M304">
            <v>0</v>
          </cell>
          <cell r="N304">
            <v>0</v>
          </cell>
        </row>
        <row r="305">
          <cell r="A305" t="str">
            <v>112-1130L-LD-EM</v>
          </cell>
          <cell r="B305" t="str">
            <v>Đèn pha LH</v>
          </cell>
          <cell r="C305" t="str">
            <v>Cái</v>
          </cell>
          <cell r="E305" t="str">
            <v>DPHA</v>
          </cell>
          <cell r="F305" t="str">
            <v>DENPHA</v>
          </cell>
          <cell r="G305">
            <v>2</v>
          </cell>
          <cell r="H305">
            <v>1621475</v>
          </cell>
          <cell r="I305">
            <v>0</v>
          </cell>
          <cell r="J305">
            <v>0</v>
          </cell>
          <cell r="K305">
            <v>2</v>
          </cell>
          <cell r="L305">
            <v>1621475</v>
          </cell>
          <cell r="M305">
            <v>0</v>
          </cell>
          <cell r="N305">
            <v>0</v>
          </cell>
        </row>
        <row r="306">
          <cell r="A306" t="str">
            <v>112-1130R-LD-EM</v>
          </cell>
          <cell r="B306" t="str">
            <v>Đèn pha RH</v>
          </cell>
          <cell r="C306" t="str">
            <v>Cái</v>
          </cell>
          <cell r="E306" t="str">
            <v>DPHA</v>
          </cell>
          <cell r="F306" t="str">
            <v>DENPHA</v>
          </cell>
          <cell r="G306">
            <v>2</v>
          </cell>
          <cell r="H306">
            <v>1621475</v>
          </cell>
          <cell r="I306">
            <v>0</v>
          </cell>
          <cell r="J306">
            <v>0</v>
          </cell>
          <cell r="K306">
            <v>2</v>
          </cell>
          <cell r="L306">
            <v>1621475</v>
          </cell>
          <cell r="M306">
            <v>0</v>
          </cell>
          <cell r="N306">
            <v>0</v>
          </cell>
        </row>
        <row r="307">
          <cell r="A307" t="str">
            <v>112-1142LMLD-M</v>
          </cell>
          <cell r="B307" t="str">
            <v>Đèn pha LH</v>
          </cell>
          <cell r="C307" t="str">
            <v>Cái</v>
          </cell>
          <cell r="E307" t="str">
            <v>DPHA</v>
          </cell>
          <cell r="F307" t="str">
            <v>DENPHA</v>
          </cell>
          <cell r="G307">
            <v>1</v>
          </cell>
          <cell r="H307">
            <v>2059495</v>
          </cell>
          <cell r="I307">
            <v>0</v>
          </cell>
          <cell r="J307">
            <v>0</v>
          </cell>
          <cell r="K307">
            <v>1</v>
          </cell>
          <cell r="L307">
            <v>2059495</v>
          </cell>
          <cell r="M307">
            <v>0</v>
          </cell>
          <cell r="N307">
            <v>0</v>
          </cell>
        </row>
        <row r="308">
          <cell r="A308" t="str">
            <v>112-1905L-U</v>
          </cell>
          <cell r="B308" t="str">
            <v>Đèn hậu LH</v>
          </cell>
          <cell r="C308" t="str">
            <v>Cái</v>
          </cell>
          <cell r="E308" t="str">
            <v>DH</v>
          </cell>
          <cell r="F308" t="str">
            <v>DENHAU</v>
          </cell>
          <cell r="G308">
            <v>3</v>
          </cell>
          <cell r="H308">
            <v>2036978</v>
          </cell>
          <cell r="I308">
            <v>0</v>
          </cell>
          <cell r="J308">
            <v>0</v>
          </cell>
          <cell r="K308">
            <v>3</v>
          </cell>
          <cell r="L308">
            <v>2036978</v>
          </cell>
          <cell r="M308">
            <v>0</v>
          </cell>
          <cell r="N308">
            <v>0</v>
          </cell>
        </row>
        <row r="309">
          <cell r="A309" t="str">
            <v>112-1905R-U</v>
          </cell>
          <cell r="B309" t="str">
            <v>Đèn hậu RH</v>
          </cell>
          <cell r="C309" t="str">
            <v>Cái</v>
          </cell>
          <cell r="E309" t="str">
            <v>DH</v>
          </cell>
          <cell r="F309" t="str">
            <v>DENHAU</v>
          </cell>
          <cell r="G309">
            <v>3</v>
          </cell>
          <cell r="H309">
            <v>2036978</v>
          </cell>
          <cell r="I309">
            <v>0</v>
          </cell>
          <cell r="J309">
            <v>0</v>
          </cell>
          <cell r="K309">
            <v>3</v>
          </cell>
          <cell r="L309">
            <v>2036978</v>
          </cell>
          <cell r="M309">
            <v>0</v>
          </cell>
          <cell r="N309">
            <v>0</v>
          </cell>
        </row>
        <row r="310">
          <cell r="A310" t="str">
            <v>112-1918L-U</v>
          </cell>
          <cell r="B310" t="str">
            <v>Đèn hậu LH</v>
          </cell>
          <cell r="C310" t="str">
            <v>Cái</v>
          </cell>
          <cell r="E310" t="str">
            <v>DH</v>
          </cell>
          <cell r="F310" t="str">
            <v>DENHAU</v>
          </cell>
          <cell r="G310">
            <v>5</v>
          </cell>
          <cell r="H310">
            <v>2533555</v>
          </cell>
          <cell r="I310">
            <v>0</v>
          </cell>
          <cell r="J310">
            <v>0</v>
          </cell>
          <cell r="K310">
            <v>5</v>
          </cell>
          <cell r="L310">
            <v>2533555</v>
          </cell>
          <cell r="M310">
            <v>0</v>
          </cell>
          <cell r="N310">
            <v>0</v>
          </cell>
        </row>
        <row r="311">
          <cell r="A311" t="str">
            <v>112-1918R-U</v>
          </cell>
          <cell r="B311" t="str">
            <v>Đèn hậu RH</v>
          </cell>
          <cell r="C311" t="str">
            <v>Cái</v>
          </cell>
          <cell r="E311" t="str">
            <v>DH</v>
          </cell>
          <cell r="F311" t="str">
            <v>DENHAU</v>
          </cell>
          <cell r="G311">
            <v>5</v>
          </cell>
          <cell r="H311">
            <v>2533555</v>
          </cell>
          <cell r="I311">
            <v>0</v>
          </cell>
          <cell r="J311">
            <v>0</v>
          </cell>
          <cell r="K311">
            <v>5</v>
          </cell>
          <cell r="L311">
            <v>2533555</v>
          </cell>
          <cell r="M311">
            <v>0</v>
          </cell>
          <cell r="N311">
            <v>0</v>
          </cell>
        </row>
        <row r="312">
          <cell r="A312" t="str">
            <v>112-1919L-U</v>
          </cell>
          <cell r="B312" t="str">
            <v>Đèn hậu LH</v>
          </cell>
          <cell r="C312" t="str">
            <v>Cái</v>
          </cell>
          <cell r="E312" t="str">
            <v>DH</v>
          </cell>
          <cell r="F312" t="str">
            <v>DENHAU</v>
          </cell>
          <cell r="G312">
            <v>3</v>
          </cell>
          <cell r="H312">
            <v>2979461</v>
          </cell>
          <cell r="I312">
            <v>1</v>
          </cell>
          <cell r="J312">
            <v>993154</v>
          </cell>
          <cell r="K312">
            <v>4</v>
          </cell>
          <cell r="L312">
            <v>3972615</v>
          </cell>
          <cell r="M312">
            <v>0</v>
          </cell>
          <cell r="N312">
            <v>0</v>
          </cell>
        </row>
        <row r="313">
          <cell r="A313" t="str">
            <v>112-1919R-U</v>
          </cell>
          <cell r="B313" t="str">
            <v>Đèn hậu RH</v>
          </cell>
          <cell r="C313" t="str">
            <v>Cái</v>
          </cell>
          <cell r="E313" t="str">
            <v>DH</v>
          </cell>
          <cell r="F313" t="str">
            <v>DENHAU</v>
          </cell>
          <cell r="G313">
            <v>3</v>
          </cell>
          <cell r="H313">
            <v>2979461</v>
          </cell>
          <cell r="I313">
            <v>0</v>
          </cell>
          <cell r="J313">
            <v>0</v>
          </cell>
          <cell r="K313">
            <v>3</v>
          </cell>
          <cell r="L313">
            <v>2979461</v>
          </cell>
          <cell r="M313">
            <v>0</v>
          </cell>
          <cell r="N313">
            <v>0</v>
          </cell>
        </row>
        <row r="314">
          <cell r="A314" t="str">
            <v>112-1931L-U</v>
          </cell>
          <cell r="B314" t="str">
            <v>Đèn hậu LH</v>
          </cell>
          <cell r="C314" t="str">
            <v>Cái</v>
          </cell>
          <cell r="E314" t="str">
            <v>DH</v>
          </cell>
          <cell r="F314" t="str">
            <v>DENHAU</v>
          </cell>
          <cell r="G314">
            <v>3</v>
          </cell>
          <cell r="H314">
            <v>2097784</v>
          </cell>
          <cell r="I314">
            <v>0</v>
          </cell>
          <cell r="J314">
            <v>0</v>
          </cell>
          <cell r="K314">
            <v>3</v>
          </cell>
          <cell r="L314">
            <v>2097784</v>
          </cell>
          <cell r="M314">
            <v>0</v>
          </cell>
          <cell r="N314">
            <v>0</v>
          </cell>
        </row>
        <row r="315">
          <cell r="A315" t="str">
            <v>112-1931R-U</v>
          </cell>
          <cell r="B315" t="str">
            <v>Đèn hậu RH</v>
          </cell>
          <cell r="C315" t="str">
            <v>Cái</v>
          </cell>
          <cell r="E315" t="str">
            <v>DH</v>
          </cell>
          <cell r="F315" t="str">
            <v>DENHAU</v>
          </cell>
          <cell r="G315">
            <v>3</v>
          </cell>
          <cell r="H315">
            <v>2097784</v>
          </cell>
          <cell r="I315">
            <v>0</v>
          </cell>
          <cell r="J315">
            <v>0</v>
          </cell>
          <cell r="K315">
            <v>3</v>
          </cell>
          <cell r="L315">
            <v>2097784</v>
          </cell>
          <cell r="M315">
            <v>0</v>
          </cell>
          <cell r="N315">
            <v>0</v>
          </cell>
        </row>
        <row r="316">
          <cell r="A316" t="str">
            <v>112-1946L3UE</v>
          </cell>
          <cell r="B316" t="str">
            <v>Đèn hậu LH</v>
          </cell>
          <cell r="C316" t="str">
            <v>Cái</v>
          </cell>
          <cell r="E316" t="str">
            <v>DH</v>
          </cell>
          <cell r="F316" t="str">
            <v>DENHAU</v>
          </cell>
          <cell r="G316">
            <v>3</v>
          </cell>
          <cell r="H316">
            <v>3648319</v>
          </cell>
          <cell r="I316">
            <v>0</v>
          </cell>
          <cell r="J316">
            <v>0</v>
          </cell>
          <cell r="K316">
            <v>3</v>
          </cell>
          <cell r="L316">
            <v>3648319</v>
          </cell>
          <cell r="M316">
            <v>0</v>
          </cell>
          <cell r="N316">
            <v>0</v>
          </cell>
        </row>
        <row r="317">
          <cell r="A317" t="str">
            <v>112-1946R3UE</v>
          </cell>
          <cell r="B317" t="str">
            <v>Đèn hậu RH</v>
          </cell>
          <cell r="C317" t="str">
            <v>Cái</v>
          </cell>
          <cell r="E317" t="str">
            <v>DH</v>
          </cell>
          <cell r="F317" t="str">
            <v>DENHAU</v>
          </cell>
          <cell r="G317">
            <v>3</v>
          </cell>
          <cell r="H317">
            <v>3648319</v>
          </cell>
          <cell r="I317">
            <v>0</v>
          </cell>
          <cell r="J317">
            <v>0</v>
          </cell>
          <cell r="K317">
            <v>3</v>
          </cell>
          <cell r="L317">
            <v>3648319</v>
          </cell>
          <cell r="M317">
            <v>0</v>
          </cell>
          <cell r="N317">
            <v>0</v>
          </cell>
        </row>
        <row r="318">
          <cell r="A318" t="str">
            <v>112-2004L-UE</v>
          </cell>
          <cell r="B318" t="str">
            <v>Đèn gầm LH</v>
          </cell>
          <cell r="C318" t="str">
            <v>Cái</v>
          </cell>
          <cell r="E318" t="str">
            <v>DG</v>
          </cell>
          <cell r="F318" t="str">
            <v>DENGAM</v>
          </cell>
          <cell r="G318">
            <v>3</v>
          </cell>
          <cell r="H318">
            <v>1489730</v>
          </cell>
          <cell r="I318">
            <v>0</v>
          </cell>
          <cell r="J318">
            <v>0</v>
          </cell>
          <cell r="K318">
            <v>3</v>
          </cell>
          <cell r="L318">
            <v>1489730</v>
          </cell>
          <cell r="M318">
            <v>0</v>
          </cell>
          <cell r="N318">
            <v>0</v>
          </cell>
        </row>
        <row r="319">
          <cell r="A319" t="str">
            <v>112-2004R-UE</v>
          </cell>
          <cell r="B319" t="str">
            <v>Đèn gầm RH</v>
          </cell>
          <cell r="C319" t="str">
            <v>Cái</v>
          </cell>
          <cell r="E319" t="str">
            <v>DG</v>
          </cell>
          <cell r="F319" t="str">
            <v>DENGAM</v>
          </cell>
          <cell r="G319">
            <v>3</v>
          </cell>
          <cell r="H319">
            <v>1489730</v>
          </cell>
          <cell r="I319">
            <v>0</v>
          </cell>
          <cell r="J319">
            <v>0</v>
          </cell>
          <cell r="K319">
            <v>3</v>
          </cell>
          <cell r="L319">
            <v>1489730</v>
          </cell>
          <cell r="M319">
            <v>0</v>
          </cell>
          <cell r="N319">
            <v>0</v>
          </cell>
        </row>
        <row r="320">
          <cell r="A320" t="str">
            <v>11201-0C012</v>
          </cell>
          <cell r="B320" t="str">
            <v>Nắp dàn cò Innova</v>
          </cell>
          <cell r="C320" t="str">
            <v>Cái</v>
          </cell>
          <cell r="E320" t="str">
            <v>NDC</v>
          </cell>
          <cell r="F320" t="str">
            <v>NAPDANCO</v>
          </cell>
          <cell r="G320">
            <v>0</v>
          </cell>
          <cell r="H320">
            <v>0</v>
          </cell>
          <cell r="I320">
            <v>3</v>
          </cell>
          <cell r="J320">
            <v>7072397</v>
          </cell>
          <cell r="K320">
            <v>3</v>
          </cell>
          <cell r="L320">
            <v>7072397</v>
          </cell>
          <cell r="M320">
            <v>0</v>
          </cell>
          <cell r="N320">
            <v>0</v>
          </cell>
        </row>
        <row r="321">
          <cell r="A321" t="str">
            <v>11201-0C041</v>
          </cell>
          <cell r="B321" t="str">
            <v>Nắp dàn cò 2TR</v>
          </cell>
          <cell r="C321" t="str">
            <v>Cái</v>
          </cell>
          <cell r="E321" t="str">
            <v>NDC</v>
          </cell>
          <cell r="F321" t="str">
            <v>NAPDANCO</v>
          </cell>
          <cell r="G321">
            <v>1</v>
          </cell>
          <cell r="H321">
            <v>3013101</v>
          </cell>
          <cell r="I321">
            <v>0</v>
          </cell>
          <cell r="J321">
            <v>0</v>
          </cell>
          <cell r="K321">
            <v>1</v>
          </cell>
          <cell r="L321">
            <v>3013101</v>
          </cell>
          <cell r="M321">
            <v>0</v>
          </cell>
          <cell r="N321">
            <v>0</v>
          </cell>
        </row>
        <row r="322">
          <cell r="A322" t="str">
            <v>11201-28033</v>
          </cell>
          <cell r="B322" t="str">
            <v>Nắp dàn cò 2AZ</v>
          </cell>
          <cell r="C322" t="str">
            <v>Cái</v>
          </cell>
          <cell r="E322" t="str">
            <v>NDC</v>
          </cell>
          <cell r="F322" t="str">
            <v>NAPDANCO</v>
          </cell>
          <cell r="G322">
            <v>0</v>
          </cell>
          <cell r="H322">
            <v>0</v>
          </cell>
          <cell r="I322">
            <v>1</v>
          </cell>
          <cell r="J322">
            <v>3752452</v>
          </cell>
          <cell r="K322">
            <v>1</v>
          </cell>
          <cell r="L322">
            <v>3752452</v>
          </cell>
          <cell r="M322">
            <v>0</v>
          </cell>
          <cell r="N322">
            <v>0</v>
          </cell>
        </row>
        <row r="323">
          <cell r="A323" t="str">
            <v>11201-75055</v>
          </cell>
          <cell r="B323" t="str">
            <v>Nắp dàn cò</v>
          </cell>
          <cell r="C323" t="str">
            <v>Cái</v>
          </cell>
          <cell r="E323" t="str">
            <v>NDC</v>
          </cell>
          <cell r="F323" t="str">
            <v>NAPDANCO</v>
          </cell>
          <cell r="G323">
            <v>0</v>
          </cell>
          <cell r="H323">
            <v>0</v>
          </cell>
          <cell r="I323">
            <v>2</v>
          </cell>
          <cell r="J323">
            <v>4077220</v>
          </cell>
          <cell r="K323">
            <v>0</v>
          </cell>
          <cell r="L323">
            <v>0</v>
          </cell>
          <cell r="M323">
            <v>2</v>
          </cell>
          <cell r="N323">
            <v>4077220</v>
          </cell>
        </row>
        <row r="324">
          <cell r="A324" t="str">
            <v>11213-0C011</v>
          </cell>
          <cell r="B324" t="str">
            <v>Gioăng dàn cò</v>
          </cell>
          <cell r="C324" t="str">
            <v>Cái</v>
          </cell>
          <cell r="E324" t="str">
            <v>GDC</v>
          </cell>
          <cell r="F324" t="str">
            <v>GIOANGDANCO</v>
          </cell>
          <cell r="G324">
            <v>162</v>
          </cell>
          <cell r="H324">
            <v>30835574</v>
          </cell>
          <cell r="I324">
            <v>1392</v>
          </cell>
          <cell r="J324">
            <v>253325622</v>
          </cell>
          <cell r="K324">
            <v>1470</v>
          </cell>
          <cell r="L324">
            <v>268118633</v>
          </cell>
          <cell r="M324">
            <v>84</v>
          </cell>
          <cell r="N324">
            <v>16042563</v>
          </cell>
        </row>
        <row r="325">
          <cell r="A325" t="str">
            <v>11213-0C030</v>
          </cell>
          <cell r="B325" t="str">
            <v>Gioăng dàn cò liền gioăng bugi</v>
          </cell>
          <cell r="C325" t="str">
            <v>Cái</v>
          </cell>
          <cell r="E325" t="str">
            <v>GDC</v>
          </cell>
          <cell r="F325" t="str">
            <v>GIOANGDANCO</v>
          </cell>
          <cell r="G325">
            <v>0</v>
          </cell>
          <cell r="H325">
            <v>0</v>
          </cell>
          <cell r="I325">
            <v>20</v>
          </cell>
          <cell r="J325">
            <v>4034509</v>
          </cell>
          <cell r="K325">
            <v>17</v>
          </cell>
          <cell r="L325">
            <v>2434509</v>
          </cell>
          <cell r="M325">
            <v>3</v>
          </cell>
          <cell r="N325">
            <v>1600000</v>
          </cell>
        </row>
        <row r="326">
          <cell r="A326" t="str">
            <v>11213-0D020</v>
          </cell>
          <cell r="B326" t="str">
            <v>Gioăng dàn cò/nắp máy 1ZZ</v>
          </cell>
          <cell r="C326" t="str">
            <v>Cái</v>
          </cell>
          <cell r="E326" t="str">
            <v>GDC</v>
          </cell>
          <cell r="F326" t="str">
            <v>GIOANGDANCO</v>
          </cell>
          <cell r="G326">
            <v>0</v>
          </cell>
          <cell r="H326">
            <v>0</v>
          </cell>
          <cell r="I326">
            <v>102</v>
          </cell>
          <cell r="J326">
            <v>14673639</v>
          </cell>
          <cell r="K326">
            <v>81</v>
          </cell>
          <cell r="L326">
            <v>11885140</v>
          </cell>
          <cell r="M326">
            <v>21</v>
          </cell>
          <cell r="N326">
            <v>2788499</v>
          </cell>
        </row>
        <row r="327">
          <cell r="A327" t="str">
            <v>11213-0L010</v>
          </cell>
          <cell r="B327" t="str">
            <v>Gioăng dàn cò 1KD/2KD</v>
          </cell>
          <cell r="C327" t="str">
            <v>Cái</v>
          </cell>
          <cell r="E327" t="str">
            <v>GDC</v>
          </cell>
          <cell r="F327" t="str">
            <v>GIOANGDANCO</v>
          </cell>
          <cell r="G327">
            <v>0</v>
          </cell>
          <cell r="H327">
            <v>0</v>
          </cell>
          <cell r="I327">
            <v>219</v>
          </cell>
          <cell r="J327">
            <v>29005911</v>
          </cell>
          <cell r="K327">
            <v>212</v>
          </cell>
          <cell r="L327">
            <v>28041709</v>
          </cell>
          <cell r="M327">
            <v>7</v>
          </cell>
          <cell r="N327">
            <v>964202</v>
          </cell>
        </row>
        <row r="328">
          <cell r="A328" t="str">
            <v>11213-0M010</v>
          </cell>
          <cell r="B328" t="str">
            <v>Gioăng dàn cò 1NZ</v>
          </cell>
          <cell r="C328" t="str">
            <v>Cái</v>
          </cell>
          <cell r="E328" t="str">
            <v>GDC</v>
          </cell>
          <cell r="F328" t="str">
            <v>GIOANGDANCO</v>
          </cell>
          <cell r="G328">
            <v>10</v>
          </cell>
          <cell r="H328">
            <v>1021202</v>
          </cell>
          <cell r="I328">
            <v>238</v>
          </cell>
          <cell r="J328">
            <v>24747219</v>
          </cell>
          <cell r="K328">
            <v>207</v>
          </cell>
          <cell r="L328">
            <v>21816386</v>
          </cell>
          <cell r="M328">
            <v>41</v>
          </cell>
          <cell r="N328">
            <v>3952035</v>
          </cell>
        </row>
        <row r="329">
          <cell r="A329" t="str">
            <v>11213-0M010-KP</v>
          </cell>
          <cell r="B329" t="str">
            <v>Gioăng dàn cò 1NZ</v>
          </cell>
          <cell r="C329" t="str">
            <v>Cái</v>
          </cell>
          <cell r="E329" t="str">
            <v>GDC</v>
          </cell>
          <cell r="F329" t="str">
            <v>GIOANGDANCO</v>
          </cell>
          <cell r="G329">
            <v>40</v>
          </cell>
          <cell r="H329">
            <v>3224020</v>
          </cell>
          <cell r="I329">
            <v>0</v>
          </cell>
          <cell r="J329">
            <v>0</v>
          </cell>
          <cell r="K329">
            <v>7</v>
          </cell>
          <cell r="L329">
            <v>564206</v>
          </cell>
          <cell r="M329">
            <v>33</v>
          </cell>
          <cell r="N329">
            <v>2659814</v>
          </cell>
        </row>
        <row r="330">
          <cell r="A330" t="str">
            <v>11213-0V020</v>
          </cell>
          <cell r="B330" t="str">
            <v>Gioăng dàn cò</v>
          </cell>
          <cell r="C330" t="str">
            <v>Cái</v>
          </cell>
          <cell r="E330" t="str">
            <v>GDC</v>
          </cell>
          <cell r="F330" t="str">
            <v>GIOANGDANCO</v>
          </cell>
          <cell r="G330">
            <v>0</v>
          </cell>
          <cell r="H330">
            <v>0</v>
          </cell>
          <cell r="I330">
            <v>11</v>
          </cell>
          <cell r="J330">
            <v>1955847</v>
          </cell>
          <cell r="K330">
            <v>3</v>
          </cell>
          <cell r="L330">
            <v>533413</v>
          </cell>
          <cell r="M330">
            <v>8</v>
          </cell>
          <cell r="N330">
            <v>1422434</v>
          </cell>
        </row>
        <row r="331">
          <cell r="A331" t="str">
            <v>11213-0Y030</v>
          </cell>
          <cell r="B331" t="str">
            <v>Zoăng giàn cò</v>
          </cell>
          <cell r="C331" t="str">
            <v>Cái</v>
          </cell>
          <cell r="E331" t="str">
            <v>GDC</v>
          </cell>
          <cell r="F331" t="str">
            <v>GIOANGDANCO</v>
          </cell>
          <cell r="G331">
            <v>0</v>
          </cell>
          <cell r="H331">
            <v>0</v>
          </cell>
          <cell r="I331">
            <v>138</v>
          </cell>
          <cell r="J331">
            <v>21198938</v>
          </cell>
          <cell r="K331">
            <v>136</v>
          </cell>
          <cell r="L331">
            <v>19017566</v>
          </cell>
          <cell r="M331">
            <v>2</v>
          </cell>
          <cell r="N331">
            <v>2181372</v>
          </cell>
        </row>
        <row r="332">
          <cell r="A332" t="str">
            <v>11213-11070</v>
          </cell>
          <cell r="B332" t="str">
            <v>Gioăng dàn cò 2GD</v>
          </cell>
          <cell r="C332" t="str">
            <v>Dây</v>
          </cell>
          <cell r="E332" t="str">
            <v>GDC</v>
          </cell>
          <cell r="F332" t="str">
            <v>GIOANGDANCO</v>
          </cell>
          <cell r="G332">
            <v>0</v>
          </cell>
          <cell r="H332">
            <v>0</v>
          </cell>
          <cell r="I332">
            <v>1</v>
          </cell>
          <cell r="J332">
            <v>339009</v>
          </cell>
          <cell r="K332">
            <v>1</v>
          </cell>
          <cell r="L332">
            <v>339009</v>
          </cell>
          <cell r="M332">
            <v>0</v>
          </cell>
          <cell r="N332">
            <v>0</v>
          </cell>
        </row>
        <row r="333">
          <cell r="A333" t="str">
            <v>11213-15071-KP</v>
          </cell>
          <cell r="B333" t="str">
            <v>Gioăng dàn cò 4AF</v>
          </cell>
          <cell r="C333" t="str">
            <v>Cái</v>
          </cell>
          <cell r="E333" t="str">
            <v>GDC</v>
          </cell>
          <cell r="F333" t="str">
            <v>GIOANGDANCO</v>
          </cell>
          <cell r="G333">
            <v>0</v>
          </cell>
          <cell r="H333">
            <v>0</v>
          </cell>
          <cell r="I333">
            <v>1</v>
          </cell>
          <cell r="J333">
            <v>66496</v>
          </cell>
          <cell r="K333">
            <v>1</v>
          </cell>
          <cell r="L333">
            <v>66496</v>
          </cell>
          <cell r="M333">
            <v>0</v>
          </cell>
          <cell r="N333">
            <v>0</v>
          </cell>
        </row>
        <row r="334">
          <cell r="A334" t="str">
            <v>11213-20020</v>
          </cell>
          <cell r="B334" t="str">
            <v>Gioăng dàn cò 1MZ LH</v>
          </cell>
          <cell r="C334" t="str">
            <v>Cái</v>
          </cell>
          <cell r="E334" t="str">
            <v>GDC</v>
          </cell>
          <cell r="F334" t="str">
            <v>GIOANGDANCO</v>
          </cell>
          <cell r="G334">
            <v>5</v>
          </cell>
          <cell r="H334">
            <v>1089906</v>
          </cell>
          <cell r="I334">
            <v>9</v>
          </cell>
          <cell r="J334">
            <v>1917812</v>
          </cell>
          <cell r="K334">
            <v>14</v>
          </cell>
          <cell r="L334">
            <v>3007718</v>
          </cell>
          <cell r="M334">
            <v>0</v>
          </cell>
          <cell r="N334">
            <v>0</v>
          </cell>
        </row>
        <row r="335">
          <cell r="A335" t="str">
            <v>11213-20030</v>
          </cell>
          <cell r="B335" t="str">
            <v>Gioăng dàn cò 2MZ/3MZ LH</v>
          </cell>
          <cell r="C335" t="str">
            <v>Cái</v>
          </cell>
          <cell r="E335" t="str">
            <v>GDC</v>
          </cell>
          <cell r="F335" t="str">
            <v>GIOANGDANCO</v>
          </cell>
          <cell r="G335">
            <v>2</v>
          </cell>
          <cell r="H335">
            <v>291276</v>
          </cell>
          <cell r="I335">
            <v>41</v>
          </cell>
          <cell r="J335">
            <v>6225966</v>
          </cell>
          <cell r="K335">
            <v>40</v>
          </cell>
          <cell r="L335">
            <v>6328408</v>
          </cell>
          <cell r="M335">
            <v>3</v>
          </cell>
          <cell r="N335">
            <v>188834</v>
          </cell>
        </row>
        <row r="336">
          <cell r="A336" t="str">
            <v>11213-20030-KP</v>
          </cell>
          <cell r="B336" t="str">
            <v>Gioăng dàn cò 2MZ/3MZ LH</v>
          </cell>
          <cell r="C336" t="str">
            <v>Cái</v>
          </cell>
          <cell r="E336" t="str">
            <v>GDC</v>
          </cell>
          <cell r="F336" t="str">
            <v>GIOANGDANCO</v>
          </cell>
          <cell r="G336">
            <v>10</v>
          </cell>
          <cell r="H336">
            <v>705940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10</v>
          </cell>
          <cell r="N336">
            <v>705940</v>
          </cell>
        </row>
        <row r="337">
          <cell r="A337" t="str">
            <v>11213-22010</v>
          </cell>
          <cell r="B337" t="str">
            <v>Gioăng dàn cò 7K</v>
          </cell>
          <cell r="C337" t="str">
            <v>Cái</v>
          </cell>
          <cell r="E337" t="str">
            <v>GDC</v>
          </cell>
          <cell r="F337" t="str">
            <v>GIOANGDANCO</v>
          </cell>
          <cell r="G337">
            <v>0</v>
          </cell>
          <cell r="H337">
            <v>0</v>
          </cell>
          <cell r="I337">
            <v>4</v>
          </cell>
          <cell r="J337">
            <v>1083383</v>
          </cell>
          <cell r="K337">
            <v>4</v>
          </cell>
          <cell r="L337">
            <v>1083383</v>
          </cell>
          <cell r="M337">
            <v>0</v>
          </cell>
          <cell r="N337">
            <v>0</v>
          </cell>
        </row>
        <row r="338">
          <cell r="A338" t="str">
            <v>11213-22010-KP</v>
          </cell>
          <cell r="B338" t="str">
            <v>Gioăng dàn cò 7K</v>
          </cell>
          <cell r="C338" t="str">
            <v>Cái</v>
          </cell>
          <cell r="E338" t="str">
            <v>GDC</v>
          </cell>
          <cell r="F338" t="str">
            <v>GIOANGDANCO</v>
          </cell>
          <cell r="G338">
            <v>2</v>
          </cell>
          <cell r="H338">
            <v>76571</v>
          </cell>
          <cell r="I338">
            <v>0</v>
          </cell>
          <cell r="J338">
            <v>0</v>
          </cell>
          <cell r="K338">
            <v>2</v>
          </cell>
          <cell r="L338">
            <v>76571</v>
          </cell>
          <cell r="M338">
            <v>0</v>
          </cell>
          <cell r="N338">
            <v>0</v>
          </cell>
        </row>
        <row r="339">
          <cell r="A339" t="str">
            <v>11213-22010-WLA</v>
          </cell>
          <cell r="B339" t="str">
            <v>Gioăng dàn cò 7k</v>
          </cell>
          <cell r="C339" t="str">
            <v>Cái</v>
          </cell>
          <cell r="E339" t="str">
            <v>GDC</v>
          </cell>
          <cell r="F339" t="str">
            <v>GIOANGDANCO</v>
          </cell>
          <cell r="G339">
            <v>0</v>
          </cell>
          <cell r="H339">
            <v>0</v>
          </cell>
          <cell r="I339">
            <v>1</v>
          </cell>
          <cell r="J339">
            <v>71235</v>
          </cell>
          <cell r="K339">
            <v>1</v>
          </cell>
          <cell r="L339">
            <v>71235</v>
          </cell>
          <cell r="M339">
            <v>0</v>
          </cell>
          <cell r="N339">
            <v>0</v>
          </cell>
        </row>
        <row r="340">
          <cell r="A340" t="str">
            <v>11213-28021</v>
          </cell>
          <cell r="B340" t="str">
            <v>Gioăng dàn cò 2AZ liền phớt bugi</v>
          </cell>
          <cell r="C340" t="str">
            <v>Cái</v>
          </cell>
          <cell r="E340" t="str">
            <v>GDC</v>
          </cell>
          <cell r="F340" t="str">
            <v>GIOANGDANCO</v>
          </cell>
          <cell r="G340">
            <v>11</v>
          </cell>
          <cell r="H340">
            <v>1772650</v>
          </cell>
          <cell r="I340">
            <v>374</v>
          </cell>
          <cell r="J340">
            <v>67252195</v>
          </cell>
          <cell r="K340">
            <v>347</v>
          </cell>
          <cell r="L340">
            <v>61661510</v>
          </cell>
          <cell r="M340">
            <v>38</v>
          </cell>
          <cell r="N340">
            <v>7363335</v>
          </cell>
        </row>
        <row r="341">
          <cell r="A341" t="str">
            <v>11213-30021-KP</v>
          </cell>
          <cell r="B341" t="str">
            <v>Gioăng dàn cò 1KD/2KD</v>
          </cell>
          <cell r="C341" t="str">
            <v>Cái</v>
          </cell>
          <cell r="E341" t="str">
            <v>GDC</v>
          </cell>
          <cell r="F341" t="str">
            <v>GIOANGDANCO</v>
          </cell>
          <cell r="G341">
            <v>18</v>
          </cell>
          <cell r="H341">
            <v>1149378</v>
          </cell>
          <cell r="I341">
            <v>0</v>
          </cell>
          <cell r="J341">
            <v>0</v>
          </cell>
          <cell r="K341">
            <v>1</v>
          </cell>
          <cell r="L341">
            <v>63854</v>
          </cell>
          <cell r="M341">
            <v>17</v>
          </cell>
          <cell r="N341">
            <v>1085524</v>
          </cell>
        </row>
        <row r="342">
          <cell r="A342" t="str">
            <v>11213-30040</v>
          </cell>
          <cell r="B342" t="str">
            <v>Gioăng dàn cò 1KD</v>
          </cell>
          <cell r="C342" t="str">
            <v>Cái</v>
          </cell>
          <cell r="E342" t="str">
            <v>GDC</v>
          </cell>
          <cell r="F342" t="str">
            <v>GIOANGDANCO</v>
          </cell>
          <cell r="G342">
            <v>22</v>
          </cell>
          <cell r="H342">
            <v>3670916</v>
          </cell>
          <cell r="I342">
            <v>2</v>
          </cell>
          <cell r="J342">
            <v>333720</v>
          </cell>
          <cell r="K342">
            <v>24</v>
          </cell>
          <cell r="L342">
            <v>4004636</v>
          </cell>
          <cell r="M342">
            <v>0</v>
          </cell>
          <cell r="N342">
            <v>0</v>
          </cell>
        </row>
        <row r="343">
          <cell r="A343" t="str">
            <v>11213-31030</v>
          </cell>
          <cell r="B343" t="str">
            <v>Gioăng dàn cò 1GRFE</v>
          </cell>
          <cell r="C343" t="str">
            <v>Cái</v>
          </cell>
          <cell r="E343" t="str">
            <v>GDC</v>
          </cell>
          <cell r="F343" t="str">
            <v>GIOANGDANCO</v>
          </cell>
          <cell r="G343">
            <v>0</v>
          </cell>
          <cell r="H343">
            <v>0</v>
          </cell>
          <cell r="I343">
            <v>2</v>
          </cell>
          <cell r="J343">
            <v>492706</v>
          </cell>
          <cell r="K343">
            <v>2</v>
          </cell>
          <cell r="L343">
            <v>492706</v>
          </cell>
          <cell r="M343">
            <v>0</v>
          </cell>
          <cell r="N343">
            <v>0</v>
          </cell>
        </row>
        <row r="344">
          <cell r="A344" t="str">
            <v>11213-31040</v>
          </cell>
          <cell r="B344" t="str">
            <v>Gioăng dàn cò Toyota Lexus</v>
          </cell>
          <cell r="C344" t="str">
            <v>Cái</v>
          </cell>
          <cell r="E344" t="str">
            <v>GDC</v>
          </cell>
          <cell r="F344" t="str">
            <v>GIOANGDANCO</v>
          </cell>
          <cell r="G344">
            <v>2</v>
          </cell>
          <cell r="H344">
            <v>277544</v>
          </cell>
          <cell r="I344">
            <v>17</v>
          </cell>
          <cell r="J344">
            <v>3068417</v>
          </cell>
          <cell r="K344">
            <v>17</v>
          </cell>
          <cell r="L344">
            <v>2976716</v>
          </cell>
          <cell r="M344">
            <v>2</v>
          </cell>
          <cell r="N344">
            <v>369245</v>
          </cell>
        </row>
        <row r="345">
          <cell r="A345" t="str">
            <v>11213-31050</v>
          </cell>
          <cell r="B345" t="str">
            <v>Gioăng dàn cò 2GRFE</v>
          </cell>
          <cell r="C345" t="str">
            <v>Cái</v>
          </cell>
          <cell r="E345" t="str">
            <v>GDC</v>
          </cell>
          <cell r="F345" t="str">
            <v>GIOANGDANCO</v>
          </cell>
          <cell r="G345">
            <v>8</v>
          </cell>
          <cell r="H345">
            <v>1104722</v>
          </cell>
          <cell r="I345">
            <v>126</v>
          </cell>
          <cell r="J345">
            <v>18609145</v>
          </cell>
          <cell r="K345">
            <v>133</v>
          </cell>
          <cell r="L345">
            <v>19279746</v>
          </cell>
          <cell r="M345">
            <v>1</v>
          </cell>
          <cell r="N345">
            <v>434121</v>
          </cell>
        </row>
        <row r="346">
          <cell r="A346" t="str">
            <v>11213-36020</v>
          </cell>
          <cell r="B346" t="str">
            <v>Gioăng dàn cò 2ARFE</v>
          </cell>
          <cell r="C346" t="str">
            <v>Cái</v>
          </cell>
          <cell r="E346" t="str">
            <v>GDC</v>
          </cell>
          <cell r="F346" t="str">
            <v>GIOANGDANCO</v>
          </cell>
          <cell r="G346">
            <v>6</v>
          </cell>
          <cell r="H346">
            <v>1245146</v>
          </cell>
          <cell r="I346">
            <v>77</v>
          </cell>
          <cell r="J346">
            <v>13694130</v>
          </cell>
          <cell r="K346">
            <v>78</v>
          </cell>
          <cell r="L346">
            <v>12469414</v>
          </cell>
          <cell r="M346">
            <v>5</v>
          </cell>
          <cell r="N346">
            <v>2469862</v>
          </cell>
        </row>
        <row r="347">
          <cell r="A347" t="str">
            <v>11213-37021</v>
          </cell>
          <cell r="B347" t="str">
            <v>Gioăng dàn cò 3ZR</v>
          </cell>
          <cell r="C347" t="str">
            <v>Cái</v>
          </cell>
          <cell r="E347" t="str">
            <v>GDC</v>
          </cell>
          <cell r="F347" t="str">
            <v>GIOANGDANCO</v>
          </cell>
          <cell r="G347">
            <v>2</v>
          </cell>
          <cell r="H347">
            <v>295699</v>
          </cell>
          <cell r="I347">
            <v>72</v>
          </cell>
          <cell r="J347">
            <v>10312030</v>
          </cell>
          <cell r="K347">
            <v>65</v>
          </cell>
          <cell r="L347">
            <v>9171070</v>
          </cell>
          <cell r="M347">
            <v>9</v>
          </cell>
          <cell r="N347">
            <v>1436659</v>
          </cell>
        </row>
        <row r="348">
          <cell r="A348" t="str">
            <v>11213-38020</v>
          </cell>
          <cell r="B348" t="str">
            <v>Gioăng dàn cò 3URFE phía trong</v>
          </cell>
          <cell r="C348" t="str">
            <v>Cái</v>
          </cell>
          <cell r="E348" t="str">
            <v>GDC</v>
          </cell>
          <cell r="F348" t="str">
            <v>GIOANGDANCO</v>
          </cell>
          <cell r="G348">
            <v>1</v>
          </cell>
          <cell r="H348">
            <v>183396</v>
          </cell>
          <cell r="I348">
            <v>16</v>
          </cell>
          <cell r="J348">
            <v>2767340</v>
          </cell>
          <cell r="K348">
            <v>16</v>
          </cell>
          <cell r="L348">
            <v>2527424</v>
          </cell>
          <cell r="M348">
            <v>1</v>
          </cell>
          <cell r="N348">
            <v>423312</v>
          </cell>
        </row>
        <row r="349">
          <cell r="A349" t="str">
            <v>11213-38030</v>
          </cell>
          <cell r="B349" t="str">
            <v>Gioăng dàn cò 1UR số 1</v>
          </cell>
          <cell r="C349" t="str">
            <v>Cái</v>
          </cell>
          <cell r="E349" t="str">
            <v>GDC</v>
          </cell>
          <cell r="F349" t="str">
            <v>GIOANGDANCO</v>
          </cell>
          <cell r="G349">
            <v>3</v>
          </cell>
          <cell r="H349">
            <v>853681</v>
          </cell>
          <cell r="I349">
            <v>25</v>
          </cell>
          <cell r="J349">
            <v>6514546</v>
          </cell>
          <cell r="K349">
            <v>25</v>
          </cell>
          <cell r="L349">
            <v>6084977</v>
          </cell>
          <cell r="M349">
            <v>3</v>
          </cell>
          <cell r="N349">
            <v>1283250</v>
          </cell>
        </row>
        <row r="350">
          <cell r="A350" t="str">
            <v>11213-50031</v>
          </cell>
          <cell r="B350" t="str">
            <v>Gioăng dàn cò 2UZ</v>
          </cell>
          <cell r="C350" t="str">
            <v>Cái</v>
          </cell>
          <cell r="E350" t="str">
            <v>GDC</v>
          </cell>
          <cell r="F350" t="str">
            <v>GIOANGDANCO</v>
          </cell>
          <cell r="G350">
            <v>4</v>
          </cell>
          <cell r="H350">
            <v>601529</v>
          </cell>
          <cell r="I350">
            <v>28</v>
          </cell>
          <cell r="J350">
            <v>4035312</v>
          </cell>
          <cell r="K350">
            <v>30</v>
          </cell>
          <cell r="L350">
            <v>4518556</v>
          </cell>
          <cell r="M350">
            <v>2</v>
          </cell>
          <cell r="N350">
            <v>118285</v>
          </cell>
        </row>
        <row r="351">
          <cell r="A351" t="str">
            <v>11213-54050</v>
          </cell>
          <cell r="B351" t="str">
            <v>Gioăng dàn cò 3L</v>
          </cell>
          <cell r="C351" t="str">
            <v>Cái</v>
          </cell>
          <cell r="E351" t="str">
            <v>GDC</v>
          </cell>
          <cell r="F351" t="str">
            <v>GIOANGDANCO</v>
          </cell>
          <cell r="G351">
            <v>2</v>
          </cell>
          <cell r="H351">
            <v>113183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2</v>
          </cell>
          <cell r="N351">
            <v>113183</v>
          </cell>
        </row>
        <row r="352">
          <cell r="A352" t="str">
            <v>11213-66021</v>
          </cell>
          <cell r="B352" t="str">
            <v>Gioăng dàn cò 1FZ</v>
          </cell>
          <cell r="C352" t="str">
            <v>Cái</v>
          </cell>
          <cell r="E352" t="str">
            <v>GDC</v>
          </cell>
          <cell r="F352" t="str">
            <v>GIOANGDANCO</v>
          </cell>
          <cell r="G352">
            <v>2</v>
          </cell>
          <cell r="H352">
            <v>414370</v>
          </cell>
          <cell r="I352">
            <v>17</v>
          </cell>
          <cell r="J352">
            <v>3936105</v>
          </cell>
          <cell r="K352">
            <v>19</v>
          </cell>
          <cell r="L352">
            <v>4117498</v>
          </cell>
          <cell r="M352">
            <v>0</v>
          </cell>
          <cell r="N352">
            <v>232977</v>
          </cell>
        </row>
        <row r="353">
          <cell r="A353" t="str">
            <v>11213-74020-KP</v>
          </cell>
          <cell r="B353" t="str">
            <v>Gioăng dàn cò 5S</v>
          </cell>
          <cell r="C353" t="str">
            <v>Cái</v>
          </cell>
          <cell r="E353" t="str">
            <v>GDC</v>
          </cell>
          <cell r="F353" t="str">
            <v>GIOANGDANCO</v>
          </cell>
          <cell r="G353">
            <v>2</v>
          </cell>
          <cell r="H353">
            <v>131776</v>
          </cell>
          <cell r="I353">
            <v>6</v>
          </cell>
          <cell r="J353">
            <v>535637</v>
          </cell>
          <cell r="K353">
            <v>8</v>
          </cell>
          <cell r="L353">
            <v>667413</v>
          </cell>
          <cell r="M353">
            <v>0</v>
          </cell>
          <cell r="N353">
            <v>0</v>
          </cell>
        </row>
        <row r="354">
          <cell r="A354" t="str">
            <v>11213-75020-KP</v>
          </cell>
          <cell r="B354" t="str">
            <v>Gioăng dàn cò 1RZ/2RZ</v>
          </cell>
          <cell r="C354" t="str">
            <v>Cái</v>
          </cell>
          <cell r="E354" t="str">
            <v>GDC</v>
          </cell>
          <cell r="F354" t="str">
            <v>GIOANGDANCO</v>
          </cell>
          <cell r="G354">
            <v>7</v>
          </cell>
          <cell r="H354">
            <v>917724</v>
          </cell>
          <cell r="I354">
            <v>0</v>
          </cell>
          <cell r="J354">
            <v>0</v>
          </cell>
          <cell r="K354">
            <v>7</v>
          </cell>
          <cell r="L354">
            <v>917724</v>
          </cell>
          <cell r="M354">
            <v>0</v>
          </cell>
          <cell r="N354">
            <v>0</v>
          </cell>
        </row>
        <row r="355">
          <cell r="A355" t="str">
            <v>11213-75030-KP</v>
          </cell>
          <cell r="B355" t="str">
            <v>Gioăng dàn cò 3RZ</v>
          </cell>
          <cell r="C355" t="str">
            <v>Cái</v>
          </cell>
          <cell r="E355" t="str">
            <v>GDC</v>
          </cell>
          <cell r="F355" t="str">
            <v>GIOANGDANCO</v>
          </cell>
          <cell r="G355">
            <v>16</v>
          </cell>
          <cell r="H355">
            <v>1290861</v>
          </cell>
          <cell r="I355">
            <v>0</v>
          </cell>
          <cell r="J355">
            <v>0</v>
          </cell>
          <cell r="K355">
            <v>1</v>
          </cell>
          <cell r="L355">
            <v>80679</v>
          </cell>
          <cell r="M355">
            <v>15</v>
          </cell>
          <cell r="N355">
            <v>1210182</v>
          </cell>
        </row>
        <row r="356">
          <cell r="A356" t="str">
            <v>11213-75041-KP</v>
          </cell>
          <cell r="B356" t="str">
            <v>Gioăng dàn cò 2TR</v>
          </cell>
          <cell r="C356" t="str">
            <v>Cái</v>
          </cell>
          <cell r="E356" t="str">
            <v>GDC</v>
          </cell>
          <cell r="F356" t="str">
            <v>GIOANGDANCO</v>
          </cell>
          <cell r="G356">
            <v>30</v>
          </cell>
          <cell r="H356">
            <v>2719885</v>
          </cell>
          <cell r="I356">
            <v>0</v>
          </cell>
          <cell r="J356">
            <v>0</v>
          </cell>
          <cell r="K356">
            <v>8</v>
          </cell>
          <cell r="L356">
            <v>634640</v>
          </cell>
          <cell r="M356">
            <v>22</v>
          </cell>
          <cell r="N356">
            <v>2085245</v>
          </cell>
        </row>
        <row r="357">
          <cell r="A357" t="str">
            <v>11213-75050</v>
          </cell>
          <cell r="B357" t="str">
            <v>Gioăng dàn cò liền gioăng bugi</v>
          </cell>
          <cell r="C357" t="str">
            <v>Cái</v>
          </cell>
          <cell r="E357" t="str">
            <v>GDC</v>
          </cell>
          <cell r="F357" t="str">
            <v>GIOANGDANCO</v>
          </cell>
          <cell r="G357">
            <v>3</v>
          </cell>
          <cell r="H357">
            <v>478273</v>
          </cell>
          <cell r="I357">
            <v>45</v>
          </cell>
          <cell r="J357">
            <v>8438596</v>
          </cell>
          <cell r="K357">
            <v>48</v>
          </cell>
          <cell r="L357">
            <v>8916869</v>
          </cell>
          <cell r="M357">
            <v>0</v>
          </cell>
          <cell r="N357">
            <v>0</v>
          </cell>
        </row>
        <row r="358">
          <cell r="A358" t="str">
            <v>11213-BZ011</v>
          </cell>
          <cell r="B358" t="str">
            <v>Gioăng dàn cò 1NRVE 1.3</v>
          </cell>
          <cell r="C358" t="str">
            <v>Cái</v>
          </cell>
          <cell r="E358" t="str">
            <v>GDC</v>
          </cell>
          <cell r="F358" t="str">
            <v>GIOANGDANCO</v>
          </cell>
          <cell r="G358">
            <v>0</v>
          </cell>
          <cell r="H358">
            <v>0</v>
          </cell>
          <cell r="I358">
            <v>8</v>
          </cell>
          <cell r="J358">
            <v>837668</v>
          </cell>
          <cell r="K358">
            <v>4</v>
          </cell>
          <cell r="L358">
            <v>418834</v>
          </cell>
          <cell r="M358">
            <v>4</v>
          </cell>
          <cell r="N358">
            <v>418834</v>
          </cell>
        </row>
        <row r="359">
          <cell r="A359" t="str">
            <v>11214-0C011</v>
          </cell>
          <cell r="B359" t="str">
            <v>Gioăng bugi 1TR/2TR phía ngoài (TL)</v>
          </cell>
          <cell r="C359" t="str">
            <v>Cái</v>
          </cell>
          <cell r="E359" t="str">
            <v>GBG</v>
          </cell>
          <cell r="F359" t="str">
            <v>GIOANGBUGI</v>
          </cell>
          <cell r="G359">
            <v>140</v>
          </cell>
          <cell r="H359">
            <v>15965173</v>
          </cell>
          <cell r="I359">
            <v>1430</v>
          </cell>
          <cell r="J359">
            <v>153789026</v>
          </cell>
          <cell r="K359">
            <v>1569</v>
          </cell>
          <cell r="L359">
            <v>169204199</v>
          </cell>
          <cell r="M359">
            <v>1</v>
          </cell>
          <cell r="N359">
            <v>550000</v>
          </cell>
        </row>
        <row r="360">
          <cell r="A360" t="str">
            <v>11214-20010</v>
          </cell>
          <cell r="B360" t="str">
            <v>Gioăng dàn cò 1MZ RH phía ngoài</v>
          </cell>
          <cell r="C360" t="str">
            <v>Cái</v>
          </cell>
          <cell r="E360" t="str">
            <v>GDC</v>
          </cell>
          <cell r="F360" t="str">
            <v>GIOANGDANCO</v>
          </cell>
          <cell r="G360">
            <v>1</v>
          </cell>
          <cell r="H360">
            <v>169536</v>
          </cell>
          <cell r="I360">
            <v>11</v>
          </cell>
          <cell r="J360">
            <v>2304555</v>
          </cell>
          <cell r="K360">
            <v>12</v>
          </cell>
          <cell r="L360">
            <v>2474091</v>
          </cell>
          <cell r="M360">
            <v>0</v>
          </cell>
          <cell r="N360">
            <v>0</v>
          </cell>
        </row>
        <row r="361">
          <cell r="A361" t="str">
            <v>11214-20030</v>
          </cell>
          <cell r="B361" t="str">
            <v>Gioăng dàn cò 2MZ/3MZ RH phía ngoài</v>
          </cell>
          <cell r="C361" t="str">
            <v>Cái</v>
          </cell>
          <cell r="E361" t="str">
            <v>GDC</v>
          </cell>
          <cell r="F361" t="str">
            <v>GIOANGDANCO</v>
          </cell>
          <cell r="G361">
            <v>2</v>
          </cell>
          <cell r="H361">
            <v>292562</v>
          </cell>
          <cell r="I361">
            <v>40</v>
          </cell>
          <cell r="J361">
            <v>6103115</v>
          </cell>
          <cell r="K361">
            <v>39</v>
          </cell>
          <cell r="L361">
            <v>6203991</v>
          </cell>
          <cell r="M361">
            <v>3</v>
          </cell>
          <cell r="N361">
            <v>191686</v>
          </cell>
        </row>
        <row r="362">
          <cell r="A362" t="str">
            <v>11214-31010</v>
          </cell>
          <cell r="B362" t="str">
            <v>Gioăng dàn cò 1GRFE phía ngoài liền gioăng bugi</v>
          </cell>
          <cell r="C362" t="str">
            <v>Cái</v>
          </cell>
          <cell r="E362" t="str">
            <v>GDC</v>
          </cell>
          <cell r="F362" t="str">
            <v>GIOANGDANCO</v>
          </cell>
          <cell r="G362">
            <v>0</v>
          </cell>
          <cell r="H362">
            <v>0</v>
          </cell>
          <cell r="I362">
            <v>2</v>
          </cell>
          <cell r="J362">
            <v>481751</v>
          </cell>
          <cell r="K362">
            <v>2</v>
          </cell>
          <cell r="L362">
            <v>481751</v>
          </cell>
          <cell r="M362">
            <v>0</v>
          </cell>
          <cell r="N362">
            <v>0</v>
          </cell>
        </row>
        <row r="363">
          <cell r="A363" t="str">
            <v>11214-31020</v>
          </cell>
          <cell r="B363" t="str">
            <v>Gioăng dàn cò 2GRFE phía ngoài</v>
          </cell>
          <cell r="C363" t="str">
            <v>Cái</v>
          </cell>
          <cell r="E363" t="str">
            <v>GDC</v>
          </cell>
          <cell r="F363" t="str">
            <v>GIOANGDANCO</v>
          </cell>
          <cell r="G363">
            <v>7</v>
          </cell>
          <cell r="H363">
            <v>960427</v>
          </cell>
          <cell r="I363">
            <v>142</v>
          </cell>
          <cell r="J363">
            <v>21629760</v>
          </cell>
          <cell r="K363">
            <v>148</v>
          </cell>
          <cell r="L363">
            <v>22069295</v>
          </cell>
          <cell r="M363">
            <v>1</v>
          </cell>
          <cell r="N363">
            <v>520892</v>
          </cell>
        </row>
        <row r="364">
          <cell r="A364" t="str">
            <v>11214-38010</v>
          </cell>
          <cell r="B364" t="str">
            <v>Gioăng dàn cò 3URFE phía ngoài</v>
          </cell>
          <cell r="C364" t="str">
            <v>Cái</v>
          </cell>
          <cell r="E364" t="str">
            <v>GDC</v>
          </cell>
          <cell r="F364" t="str">
            <v>GIOANGDANCO</v>
          </cell>
          <cell r="G364">
            <v>0</v>
          </cell>
          <cell r="H364">
            <v>0</v>
          </cell>
          <cell r="I364">
            <v>17</v>
          </cell>
          <cell r="J364">
            <v>2951525</v>
          </cell>
          <cell r="K364">
            <v>16</v>
          </cell>
          <cell r="L364">
            <v>2528213</v>
          </cell>
          <cell r="M364">
            <v>1</v>
          </cell>
          <cell r="N364">
            <v>423312</v>
          </cell>
        </row>
        <row r="365">
          <cell r="A365" t="str">
            <v>11214-38020</v>
          </cell>
          <cell r="B365" t="str">
            <v>Gioăng dàn cò 1UR số 2 phía ngoài</v>
          </cell>
          <cell r="C365" t="str">
            <v>Cái</v>
          </cell>
          <cell r="E365" t="str">
            <v>GDC</v>
          </cell>
          <cell r="F365" t="str">
            <v>GIOANGDANCO</v>
          </cell>
          <cell r="G365">
            <v>0</v>
          </cell>
          <cell r="H365">
            <v>0</v>
          </cell>
          <cell r="I365">
            <v>27</v>
          </cell>
          <cell r="J365">
            <v>6832511</v>
          </cell>
          <cell r="K365">
            <v>24</v>
          </cell>
          <cell r="L365">
            <v>5653073</v>
          </cell>
          <cell r="M365">
            <v>3</v>
          </cell>
          <cell r="N365">
            <v>1179438</v>
          </cell>
        </row>
        <row r="366">
          <cell r="A366" t="str">
            <v>11214-50011</v>
          </cell>
          <cell r="B366" t="str">
            <v>Gioăng dàn cò 2UZ phía ngoài</v>
          </cell>
          <cell r="C366" t="str">
            <v>Cái</v>
          </cell>
          <cell r="E366" t="str">
            <v>GDC</v>
          </cell>
          <cell r="F366" t="str">
            <v>GIOANGDANCO</v>
          </cell>
          <cell r="G366">
            <v>3</v>
          </cell>
          <cell r="H366">
            <v>451148</v>
          </cell>
          <cell r="I366">
            <v>31</v>
          </cell>
          <cell r="J366">
            <v>4546707</v>
          </cell>
          <cell r="K366">
            <v>30</v>
          </cell>
          <cell r="L366">
            <v>4577754</v>
          </cell>
          <cell r="M366">
            <v>4</v>
          </cell>
          <cell r="N366">
            <v>420101</v>
          </cell>
        </row>
        <row r="367">
          <cell r="A367" t="str">
            <v>11214-75012-KP</v>
          </cell>
          <cell r="B367" t="str">
            <v>Gioăng bugi 2TR/2TR phía ngoài</v>
          </cell>
          <cell r="C367" t="str">
            <v>Cái</v>
          </cell>
          <cell r="E367" t="str">
            <v>GBG</v>
          </cell>
          <cell r="F367" t="str">
            <v>GIOANGBUGI</v>
          </cell>
          <cell r="G367">
            <v>10</v>
          </cell>
          <cell r="H367">
            <v>364045</v>
          </cell>
          <cell r="I367">
            <v>0</v>
          </cell>
          <cell r="J367">
            <v>0</v>
          </cell>
          <cell r="K367">
            <v>9</v>
          </cell>
          <cell r="L367">
            <v>291237</v>
          </cell>
          <cell r="M367">
            <v>1</v>
          </cell>
          <cell r="N367">
            <v>72808</v>
          </cell>
        </row>
        <row r="368">
          <cell r="A368" t="str">
            <v>1121840061A</v>
          </cell>
          <cell r="B368" t="str">
            <v>Gioăng két sinh hàn Mercedes C240 2004</v>
          </cell>
          <cell r="C368" t="str">
            <v>Bộ</v>
          </cell>
          <cell r="E368" t="str">
            <v>TONGHOP2</v>
          </cell>
          <cell r="F368" t="str">
            <v>TONGHOP tầng 2</v>
          </cell>
          <cell r="G368">
            <v>0</v>
          </cell>
          <cell r="H368">
            <v>0</v>
          </cell>
          <cell r="I368">
            <v>1</v>
          </cell>
          <cell r="J368">
            <v>577269</v>
          </cell>
          <cell r="K368">
            <v>1</v>
          </cell>
          <cell r="L368">
            <v>577269</v>
          </cell>
          <cell r="M368">
            <v>0</v>
          </cell>
          <cell r="N368">
            <v>0</v>
          </cell>
        </row>
        <row r="369">
          <cell r="A369" t="str">
            <v>11310-0C011</v>
          </cell>
          <cell r="B369" t="str">
            <v>Bơm dầu liền bưởng + bơm nước 1TR</v>
          </cell>
          <cell r="C369" t="str">
            <v>Cái</v>
          </cell>
          <cell r="E369" t="str">
            <v>BDAU</v>
          </cell>
          <cell r="F369" t="str">
            <v>BOMDAU</v>
          </cell>
          <cell r="G369">
            <v>1</v>
          </cell>
          <cell r="H369">
            <v>6864000</v>
          </cell>
          <cell r="I369">
            <v>6</v>
          </cell>
          <cell r="J369">
            <v>42997803</v>
          </cell>
          <cell r="K369">
            <v>2</v>
          </cell>
          <cell r="L369">
            <v>14030301</v>
          </cell>
          <cell r="M369">
            <v>5</v>
          </cell>
          <cell r="N369">
            <v>35831502</v>
          </cell>
        </row>
        <row r="370">
          <cell r="A370" t="str">
            <v>11310-0C013</v>
          </cell>
          <cell r="B370" t="str">
            <v>Bơm dầu liền bưởng + bơm nước 1TR</v>
          </cell>
          <cell r="C370" t="str">
            <v>Cái</v>
          </cell>
          <cell r="E370" t="str">
            <v>BDAU</v>
          </cell>
          <cell r="F370" t="str">
            <v>BOMDAU</v>
          </cell>
          <cell r="G370">
            <v>0</v>
          </cell>
          <cell r="H370">
            <v>0</v>
          </cell>
          <cell r="I370">
            <v>8</v>
          </cell>
          <cell r="J370">
            <v>50915697</v>
          </cell>
          <cell r="K370">
            <v>8</v>
          </cell>
          <cell r="L370">
            <v>50915697</v>
          </cell>
          <cell r="M370">
            <v>0</v>
          </cell>
          <cell r="N370">
            <v>0</v>
          </cell>
        </row>
        <row r="371">
          <cell r="A371" t="str">
            <v>11310-0C030</v>
          </cell>
          <cell r="B371" t="str">
            <v>Bơm dầu</v>
          </cell>
          <cell r="C371" t="str">
            <v>Cái</v>
          </cell>
          <cell r="E371" t="str">
            <v>BDAU</v>
          </cell>
          <cell r="F371" t="str">
            <v>BOMDAU</v>
          </cell>
          <cell r="G371">
            <v>0</v>
          </cell>
          <cell r="H371">
            <v>0</v>
          </cell>
          <cell r="I371">
            <v>1</v>
          </cell>
          <cell r="J371">
            <v>7289061</v>
          </cell>
          <cell r="K371">
            <v>1</v>
          </cell>
          <cell r="L371">
            <v>7289061</v>
          </cell>
          <cell r="M371">
            <v>0</v>
          </cell>
          <cell r="N371">
            <v>0</v>
          </cell>
        </row>
        <row r="372">
          <cell r="A372" t="str">
            <v>11310-0V010</v>
          </cell>
          <cell r="B372" t="str">
            <v>Bơm dầu liền bưởng ASV40L</v>
          </cell>
          <cell r="C372" t="str">
            <v>Cái</v>
          </cell>
          <cell r="E372" t="str">
            <v>BDAU</v>
          </cell>
          <cell r="F372" t="str">
            <v>BOMDAU</v>
          </cell>
          <cell r="G372">
            <v>0</v>
          </cell>
          <cell r="H372">
            <v>0</v>
          </cell>
          <cell r="I372">
            <v>1</v>
          </cell>
          <cell r="J372">
            <v>4046797</v>
          </cell>
          <cell r="K372">
            <v>1</v>
          </cell>
          <cell r="L372">
            <v>4046797</v>
          </cell>
          <cell r="M372">
            <v>0</v>
          </cell>
          <cell r="N372">
            <v>0</v>
          </cell>
        </row>
        <row r="373">
          <cell r="A373" t="str">
            <v>11310-0V040</v>
          </cell>
          <cell r="B373" t="str">
            <v>Bơm dầu</v>
          </cell>
          <cell r="C373" t="str">
            <v>Cái</v>
          </cell>
          <cell r="E373" t="str">
            <v>BDAU</v>
          </cell>
          <cell r="F373" t="str">
            <v>BOMDAU</v>
          </cell>
          <cell r="G373">
            <v>1</v>
          </cell>
          <cell r="H373">
            <v>3400295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1</v>
          </cell>
          <cell r="N373">
            <v>3400295</v>
          </cell>
        </row>
        <row r="374">
          <cell r="A374" t="str">
            <v>11310-36020</v>
          </cell>
          <cell r="B374" t="str">
            <v>Bơm dầu Highlander</v>
          </cell>
          <cell r="C374" t="str">
            <v>Cái</v>
          </cell>
          <cell r="E374" t="str">
            <v>BDAU</v>
          </cell>
          <cell r="F374" t="str">
            <v>BOMDAU</v>
          </cell>
          <cell r="G374">
            <v>0</v>
          </cell>
          <cell r="H374">
            <v>0</v>
          </cell>
          <cell r="I374">
            <v>1</v>
          </cell>
          <cell r="J374">
            <v>2874154</v>
          </cell>
          <cell r="K374">
            <v>0</v>
          </cell>
          <cell r="L374">
            <v>0</v>
          </cell>
          <cell r="M374">
            <v>1</v>
          </cell>
          <cell r="N374">
            <v>2874154</v>
          </cell>
        </row>
        <row r="375">
          <cell r="A375" t="str">
            <v>11310-38070</v>
          </cell>
          <cell r="B375" t="str">
            <v>Bơm dầu 1UR</v>
          </cell>
          <cell r="C375" t="str">
            <v>Cái</v>
          </cell>
          <cell r="E375" t="str">
            <v>BDAU</v>
          </cell>
          <cell r="F375" t="str">
            <v>BOMDAU</v>
          </cell>
          <cell r="G375">
            <v>1</v>
          </cell>
          <cell r="H375">
            <v>10108984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1</v>
          </cell>
          <cell r="N375">
            <v>10108984</v>
          </cell>
        </row>
        <row r="376">
          <cell r="A376" t="str">
            <v>11320-0L030</v>
          </cell>
          <cell r="B376" t="str">
            <v>Bơm dầu 2KD</v>
          </cell>
          <cell r="C376" t="str">
            <v>Cái</v>
          </cell>
          <cell r="E376" t="str">
            <v>BDAU</v>
          </cell>
          <cell r="F376" t="str">
            <v>BOMDAU</v>
          </cell>
          <cell r="G376">
            <v>1</v>
          </cell>
          <cell r="H376">
            <v>2139925</v>
          </cell>
          <cell r="I376">
            <v>0</v>
          </cell>
          <cell r="J376">
            <v>0</v>
          </cell>
          <cell r="K376">
            <v>1</v>
          </cell>
          <cell r="L376">
            <v>2139925</v>
          </cell>
          <cell r="M376">
            <v>0</v>
          </cell>
          <cell r="N376">
            <v>0</v>
          </cell>
        </row>
        <row r="377">
          <cell r="A377" t="str">
            <v>11320-30060</v>
          </cell>
          <cell r="B377" t="str">
            <v>Bơm dầu 2KD</v>
          </cell>
          <cell r="C377" t="str">
            <v>Cái</v>
          </cell>
          <cell r="E377" t="str">
            <v>BDAU</v>
          </cell>
          <cell r="F377" t="str">
            <v>BOMDAU</v>
          </cell>
          <cell r="G377">
            <v>0</v>
          </cell>
          <cell r="H377">
            <v>0</v>
          </cell>
          <cell r="I377">
            <v>3</v>
          </cell>
          <cell r="J377">
            <v>6594054</v>
          </cell>
          <cell r="K377">
            <v>3</v>
          </cell>
          <cell r="L377">
            <v>6872610</v>
          </cell>
          <cell r="M377">
            <v>0</v>
          </cell>
          <cell r="N377">
            <v>-278556</v>
          </cell>
        </row>
        <row r="378">
          <cell r="A378" t="str">
            <v>114-1106L-LD</v>
          </cell>
          <cell r="B378" t="str">
            <v>Đèn pha LH</v>
          </cell>
          <cell r="C378" t="str">
            <v>Cái</v>
          </cell>
          <cell r="E378" t="str">
            <v>DPHA</v>
          </cell>
          <cell r="F378" t="str">
            <v>DENPHA</v>
          </cell>
          <cell r="G378">
            <v>2</v>
          </cell>
          <cell r="H378">
            <v>2188992</v>
          </cell>
          <cell r="I378">
            <v>0</v>
          </cell>
          <cell r="J378">
            <v>0</v>
          </cell>
          <cell r="K378">
            <v>2</v>
          </cell>
          <cell r="L378">
            <v>2188992</v>
          </cell>
          <cell r="M378">
            <v>0</v>
          </cell>
          <cell r="N378">
            <v>0</v>
          </cell>
        </row>
        <row r="379">
          <cell r="A379" t="str">
            <v>114-1106R-LD</v>
          </cell>
          <cell r="B379" t="str">
            <v>Đèn pha RH</v>
          </cell>
          <cell r="C379" t="str">
            <v>Cái</v>
          </cell>
          <cell r="E379" t="str">
            <v>DPHA</v>
          </cell>
          <cell r="F379" t="str">
            <v>DENPHA</v>
          </cell>
          <cell r="G379">
            <v>2</v>
          </cell>
          <cell r="H379">
            <v>2188992</v>
          </cell>
          <cell r="I379">
            <v>0</v>
          </cell>
          <cell r="J379">
            <v>0</v>
          </cell>
          <cell r="K379">
            <v>2</v>
          </cell>
          <cell r="L379">
            <v>2188992</v>
          </cell>
          <cell r="M379">
            <v>0</v>
          </cell>
          <cell r="N379">
            <v>0</v>
          </cell>
        </row>
        <row r="380">
          <cell r="A380" t="str">
            <v>114-1111L-LD-E</v>
          </cell>
          <cell r="B380" t="str">
            <v>Đèn pha LH</v>
          </cell>
          <cell r="C380" t="str">
            <v>Cái</v>
          </cell>
          <cell r="E380" t="str">
            <v>DPHA</v>
          </cell>
          <cell r="F380" t="str">
            <v>DENPHA</v>
          </cell>
          <cell r="G380">
            <v>2</v>
          </cell>
          <cell r="H380">
            <v>2310602</v>
          </cell>
          <cell r="I380">
            <v>0</v>
          </cell>
          <cell r="J380">
            <v>0</v>
          </cell>
          <cell r="K380">
            <v>2</v>
          </cell>
          <cell r="L380">
            <v>2310602</v>
          </cell>
          <cell r="M380">
            <v>0</v>
          </cell>
          <cell r="N380">
            <v>0</v>
          </cell>
        </row>
        <row r="381">
          <cell r="A381" t="str">
            <v>114-1111R-LD-E</v>
          </cell>
          <cell r="B381" t="str">
            <v>Đèn pha RH</v>
          </cell>
          <cell r="C381" t="str">
            <v>Cái</v>
          </cell>
          <cell r="E381" t="str">
            <v>DPHA</v>
          </cell>
          <cell r="F381" t="str">
            <v>DENPHA</v>
          </cell>
          <cell r="G381">
            <v>2</v>
          </cell>
          <cell r="H381">
            <v>2310602</v>
          </cell>
          <cell r="I381">
            <v>0</v>
          </cell>
          <cell r="J381">
            <v>0</v>
          </cell>
          <cell r="K381">
            <v>2</v>
          </cell>
          <cell r="L381">
            <v>2310602</v>
          </cell>
          <cell r="M381">
            <v>0</v>
          </cell>
          <cell r="N381">
            <v>0</v>
          </cell>
        </row>
        <row r="382">
          <cell r="A382" t="str">
            <v>1140A046</v>
          </cell>
          <cell r="B382" t="str">
            <v>Tỳ thẳng Xpander 19-21</v>
          </cell>
          <cell r="C382" t="str">
            <v>Cái</v>
          </cell>
          <cell r="E382" t="str">
            <v>TTHANG</v>
          </cell>
          <cell r="F382" t="str">
            <v>TYTHANG</v>
          </cell>
          <cell r="G382">
            <v>0</v>
          </cell>
          <cell r="H382">
            <v>0</v>
          </cell>
          <cell r="I382">
            <v>18</v>
          </cell>
          <cell r="J382">
            <v>3756438</v>
          </cell>
          <cell r="K382">
            <v>9</v>
          </cell>
          <cell r="L382">
            <v>1884317</v>
          </cell>
          <cell r="M382">
            <v>9</v>
          </cell>
          <cell r="N382">
            <v>1872121</v>
          </cell>
        </row>
        <row r="383">
          <cell r="A383" t="str">
            <v>1140A090</v>
          </cell>
          <cell r="B383" t="str">
            <v>Xích cam Xpander 19-21</v>
          </cell>
          <cell r="C383" t="str">
            <v>Cái</v>
          </cell>
          <cell r="E383" t="str">
            <v>XC</v>
          </cell>
          <cell r="F383" t="str">
            <v>XICHCAM</v>
          </cell>
          <cell r="G383">
            <v>0</v>
          </cell>
          <cell r="H383">
            <v>0</v>
          </cell>
          <cell r="I383">
            <v>12</v>
          </cell>
          <cell r="J383">
            <v>9015360</v>
          </cell>
          <cell r="K383">
            <v>6</v>
          </cell>
          <cell r="L383">
            <v>4507680</v>
          </cell>
          <cell r="M383">
            <v>6</v>
          </cell>
          <cell r="N383">
            <v>4507680</v>
          </cell>
        </row>
        <row r="384">
          <cell r="A384" t="str">
            <v>1141A063</v>
          </cell>
          <cell r="B384" t="str">
            <v>Tỳ cong Xpander 19-21</v>
          </cell>
          <cell r="C384" t="str">
            <v>Cái</v>
          </cell>
          <cell r="E384" t="str">
            <v>TCONG</v>
          </cell>
          <cell r="F384" t="str">
            <v>TYCONG</v>
          </cell>
          <cell r="G384">
            <v>0</v>
          </cell>
          <cell r="H384">
            <v>0</v>
          </cell>
          <cell r="I384">
            <v>12</v>
          </cell>
          <cell r="J384">
            <v>2717600</v>
          </cell>
          <cell r="K384">
            <v>6</v>
          </cell>
          <cell r="L384">
            <v>1358800</v>
          </cell>
          <cell r="M384">
            <v>6</v>
          </cell>
          <cell r="N384">
            <v>1358800</v>
          </cell>
        </row>
        <row r="385">
          <cell r="A385" t="str">
            <v>1141A085</v>
          </cell>
          <cell r="B385" t="str">
            <v>Búa tăng cam Xpander 19-21</v>
          </cell>
          <cell r="C385" t="str">
            <v>Cái</v>
          </cell>
          <cell r="E385" t="str">
            <v>BT.-BUATANG</v>
          </cell>
          <cell r="F385" t="str">
            <v>BUATANG</v>
          </cell>
          <cell r="G385">
            <v>0</v>
          </cell>
          <cell r="H385">
            <v>0</v>
          </cell>
          <cell r="I385">
            <v>12</v>
          </cell>
          <cell r="J385">
            <v>10549424</v>
          </cell>
          <cell r="K385">
            <v>6</v>
          </cell>
          <cell r="L385">
            <v>5284860</v>
          </cell>
          <cell r="M385">
            <v>6</v>
          </cell>
          <cell r="N385">
            <v>5264564</v>
          </cell>
        </row>
        <row r="386">
          <cell r="A386" t="str">
            <v>11427562797</v>
          </cell>
          <cell r="B386" t="str">
            <v>Tuy ô BMW X6</v>
          </cell>
          <cell r="C386" t="str">
            <v>Cái</v>
          </cell>
          <cell r="E386" t="str">
            <v>TO</v>
          </cell>
          <cell r="F386" t="str">
            <v>TUYO</v>
          </cell>
          <cell r="G386">
            <v>1</v>
          </cell>
          <cell r="H386">
            <v>1317094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1</v>
          </cell>
          <cell r="N386">
            <v>1317094</v>
          </cell>
        </row>
        <row r="387">
          <cell r="A387" t="str">
            <v>11427640862</v>
          </cell>
          <cell r="B387" t="str">
            <v>Lọc dầu</v>
          </cell>
          <cell r="C387" t="str">
            <v>Cái</v>
          </cell>
          <cell r="E387" t="str">
            <v>LD</v>
          </cell>
          <cell r="F387" t="str">
            <v>LOCDAU</v>
          </cell>
          <cell r="G387">
            <v>0</v>
          </cell>
          <cell r="H387">
            <v>0</v>
          </cell>
          <cell r="I387">
            <v>1</v>
          </cell>
          <cell r="J387">
            <v>184032</v>
          </cell>
          <cell r="K387">
            <v>1</v>
          </cell>
          <cell r="L387">
            <v>184032</v>
          </cell>
          <cell r="M387">
            <v>0</v>
          </cell>
          <cell r="N387">
            <v>0</v>
          </cell>
        </row>
        <row r="388">
          <cell r="A388" t="str">
            <v>1145A019</v>
          </cell>
          <cell r="B388" t="str">
            <v>Dây cam 154RTb25</v>
          </cell>
          <cell r="C388" t="str">
            <v>Sợi</v>
          </cell>
          <cell r="E388" t="str">
            <v>DCAM</v>
          </cell>
          <cell r="F388" t="str">
            <v>DAYCAM</v>
          </cell>
          <cell r="G388">
            <v>5</v>
          </cell>
          <cell r="H388">
            <v>4601263</v>
          </cell>
          <cell r="I388">
            <v>0</v>
          </cell>
          <cell r="J388">
            <v>0</v>
          </cell>
          <cell r="K388">
            <v>1</v>
          </cell>
          <cell r="L388">
            <v>920253</v>
          </cell>
          <cell r="M388">
            <v>4</v>
          </cell>
          <cell r="N388">
            <v>3681010</v>
          </cell>
        </row>
        <row r="389">
          <cell r="A389" t="str">
            <v>1147A046</v>
          </cell>
          <cell r="B389" t="str">
            <v>Nhông cam xả Xpander 19-21</v>
          </cell>
          <cell r="C389" t="str">
            <v>Cái</v>
          </cell>
          <cell r="E389" t="str">
            <v>NCAM</v>
          </cell>
          <cell r="F389" t="str">
            <v>NHONGCAM</v>
          </cell>
          <cell r="G389">
            <v>0</v>
          </cell>
          <cell r="H389">
            <v>0</v>
          </cell>
          <cell r="I389">
            <v>4</v>
          </cell>
          <cell r="J389">
            <v>27068022</v>
          </cell>
          <cell r="K389">
            <v>2</v>
          </cell>
          <cell r="L389">
            <v>13534011</v>
          </cell>
          <cell r="M389">
            <v>2</v>
          </cell>
          <cell r="N389">
            <v>13534011</v>
          </cell>
        </row>
        <row r="390">
          <cell r="A390" t="str">
            <v>116-1903L-A</v>
          </cell>
          <cell r="B390" t="str">
            <v>Đèn hậu LH</v>
          </cell>
          <cell r="C390" t="str">
            <v>Cái</v>
          </cell>
          <cell r="E390" t="str">
            <v>DH</v>
          </cell>
          <cell r="F390" t="str">
            <v>DENHAU</v>
          </cell>
          <cell r="G390">
            <v>5</v>
          </cell>
          <cell r="H390">
            <v>8462074</v>
          </cell>
          <cell r="I390">
            <v>0</v>
          </cell>
          <cell r="J390">
            <v>0</v>
          </cell>
          <cell r="K390">
            <v>5</v>
          </cell>
          <cell r="L390">
            <v>8462074</v>
          </cell>
          <cell r="M390">
            <v>0</v>
          </cell>
          <cell r="N390">
            <v>0</v>
          </cell>
        </row>
        <row r="391">
          <cell r="A391" t="str">
            <v>116-1903R-A</v>
          </cell>
          <cell r="B391" t="str">
            <v>Đèn hậu RH</v>
          </cell>
          <cell r="C391" t="str">
            <v>Cái</v>
          </cell>
          <cell r="E391" t="str">
            <v>DH</v>
          </cell>
          <cell r="F391" t="str">
            <v>DENHAU</v>
          </cell>
          <cell r="G391">
            <v>5</v>
          </cell>
          <cell r="H391">
            <v>8462074</v>
          </cell>
          <cell r="I391">
            <v>0</v>
          </cell>
          <cell r="J391">
            <v>0</v>
          </cell>
          <cell r="K391">
            <v>5</v>
          </cell>
          <cell r="L391">
            <v>8462074</v>
          </cell>
          <cell r="M391">
            <v>0</v>
          </cell>
          <cell r="N391">
            <v>0</v>
          </cell>
        </row>
        <row r="392">
          <cell r="A392" t="str">
            <v>116360-1180</v>
          </cell>
          <cell r="B392" t="str">
            <v>Mô tơ quạt dàn lạnh trước</v>
          </cell>
          <cell r="C392" t="str">
            <v>Cái</v>
          </cell>
          <cell r="E392" t="str">
            <v>MTO</v>
          </cell>
          <cell r="F392" t="str">
            <v>MOTO</v>
          </cell>
          <cell r="G392">
            <v>0</v>
          </cell>
          <cell r="H392">
            <v>0</v>
          </cell>
          <cell r="I392">
            <v>1</v>
          </cell>
          <cell r="J392">
            <v>850000</v>
          </cell>
          <cell r="K392">
            <v>1</v>
          </cell>
          <cell r="L392">
            <v>0</v>
          </cell>
          <cell r="M392">
            <v>0</v>
          </cell>
          <cell r="N392">
            <v>850000</v>
          </cell>
        </row>
        <row r="393">
          <cell r="A393" t="str">
            <v>117-1110L-LDEM2</v>
          </cell>
          <cell r="B393" t="str">
            <v>Đèn pha LH</v>
          </cell>
          <cell r="C393" t="str">
            <v>Cái</v>
          </cell>
          <cell r="E393" t="str">
            <v>DPHA</v>
          </cell>
          <cell r="F393" t="str">
            <v>DENPHA</v>
          </cell>
          <cell r="G393">
            <v>2</v>
          </cell>
          <cell r="H393">
            <v>2938924</v>
          </cell>
          <cell r="I393">
            <v>0</v>
          </cell>
          <cell r="J393">
            <v>0</v>
          </cell>
          <cell r="K393">
            <v>2</v>
          </cell>
          <cell r="L393">
            <v>2938924</v>
          </cell>
          <cell r="M393">
            <v>0</v>
          </cell>
          <cell r="N393">
            <v>0</v>
          </cell>
        </row>
        <row r="394">
          <cell r="A394" t="str">
            <v>117-1110R-LDEM2</v>
          </cell>
          <cell r="B394" t="str">
            <v>Đèn pha RH</v>
          </cell>
          <cell r="C394" t="str">
            <v>Cái</v>
          </cell>
          <cell r="E394" t="str">
            <v>DPHA</v>
          </cell>
          <cell r="F394" t="str">
            <v>DENPHA</v>
          </cell>
          <cell r="G394">
            <v>2</v>
          </cell>
          <cell r="H394">
            <v>2938924</v>
          </cell>
          <cell r="I394">
            <v>0</v>
          </cell>
          <cell r="J394">
            <v>0</v>
          </cell>
          <cell r="K394">
            <v>2</v>
          </cell>
          <cell r="L394">
            <v>2938924</v>
          </cell>
          <cell r="M394">
            <v>0</v>
          </cell>
          <cell r="N394">
            <v>0</v>
          </cell>
        </row>
        <row r="395">
          <cell r="A395" t="str">
            <v>117-1135L-LDMN2</v>
          </cell>
          <cell r="B395" t="str">
            <v>Đèn pha LH</v>
          </cell>
          <cell r="C395" t="str">
            <v>Cái</v>
          </cell>
          <cell r="E395" t="str">
            <v>DPHA</v>
          </cell>
          <cell r="F395" t="str">
            <v>DENPHA</v>
          </cell>
          <cell r="G395">
            <v>1</v>
          </cell>
          <cell r="H395">
            <v>2107918</v>
          </cell>
          <cell r="I395">
            <v>0</v>
          </cell>
          <cell r="J395">
            <v>0</v>
          </cell>
          <cell r="K395">
            <v>1</v>
          </cell>
          <cell r="L395">
            <v>2107918</v>
          </cell>
          <cell r="M395">
            <v>0</v>
          </cell>
          <cell r="N395">
            <v>0</v>
          </cell>
        </row>
        <row r="396">
          <cell r="A396" t="str">
            <v>117-1135R-LDMN2</v>
          </cell>
          <cell r="B396" t="str">
            <v>Đèn pha RH</v>
          </cell>
          <cell r="C396" t="str">
            <v>Cái</v>
          </cell>
          <cell r="E396" t="str">
            <v>DPHA</v>
          </cell>
          <cell r="F396" t="str">
            <v>DENPHA</v>
          </cell>
          <cell r="G396">
            <v>1</v>
          </cell>
          <cell r="H396">
            <v>2107918</v>
          </cell>
          <cell r="I396">
            <v>0</v>
          </cell>
          <cell r="J396">
            <v>0</v>
          </cell>
          <cell r="K396">
            <v>1</v>
          </cell>
          <cell r="L396">
            <v>2107918</v>
          </cell>
          <cell r="M396">
            <v>0</v>
          </cell>
          <cell r="N396">
            <v>0</v>
          </cell>
        </row>
        <row r="397">
          <cell r="A397" t="str">
            <v>117-1905L-U</v>
          </cell>
          <cell r="B397" t="str">
            <v>Đèn hậu LH</v>
          </cell>
          <cell r="C397" t="str">
            <v>Cái</v>
          </cell>
          <cell r="E397" t="str">
            <v>DH</v>
          </cell>
          <cell r="F397" t="str">
            <v>DENHAU</v>
          </cell>
          <cell r="G397">
            <v>2</v>
          </cell>
          <cell r="H397">
            <v>1540401</v>
          </cell>
          <cell r="I397">
            <v>0</v>
          </cell>
          <cell r="J397">
            <v>0</v>
          </cell>
          <cell r="K397">
            <v>2</v>
          </cell>
          <cell r="L397">
            <v>1540401</v>
          </cell>
          <cell r="M397">
            <v>0</v>
          </cell>
          <cell r="N397">
            <v>0</v>
          </cell>
        </row>
        <row r="398">
          <cell r="A398" t="str">
            <v>117-1905R-U</v>
          </cell>
          <cell r="B398" t="str">
            <v>Đèn hậu RH</v>
          </cell>
          <cell r="C398" t="str">
            <v>Cái</v>
          </cell>
          <cell r="E398" t="str">
            <v>DH</v>
          </cell>
          <cell r="F398" t="str">
            <v>DENHAU</v>
          </cell>
          <cell r="G398">
            <v>2</v>
          </cell>
          <cell r="H398">
            <v>1540401</v>
          </cell>
          <cell r="I398">
            <v>0</v>
          </cell>
          <cell r="J398">
            <v>0</v>
          </cell>
          <cell r="K398">
            <v>2</v>
          </cell>
          <cell r="L398">
            <v>1540401</v>
          </cell>
          <cell r="M398">
            <v>0</v>
          </cell>
          <cell r="N398">
            <v>0</v>
          </cell>
        </row>
        <row r="399">
          <cell r="A399" t="str">
            <v>11949/10-KOYO</v>
          </cell>
          <cell r="B399" t="str">
            <v>Bi moay ơ trước ngoài Zace</v>
          </cell>
          <cell r="C399" t="str">
            <v>Vòng</v>
          </cell>
          <cell r="E399" t="str">
            <v>BMOTT2</v>
          </cell>
          <cell r="F399" t="str">
            <v>BIMOAYOTRUOC</v>
          </cell>
          <cell r="G399">
            <v>0</v>
          </cell>
          <cell r="H399">
            <v>0</v>
          </cell>
          <cell r="I399">
            <v>4</v>
          </cell>
          <cell r="J399">
            <v>330778</v>
          </cell>
          <cell r="K399">
            <v>2</v>
          </cell>
          <cell r="L399">
            <v>165389</v>
          </cell>
          <cell r="M399">
            <v>2</v>
          </cell>
          <cell r="N399">
            <v>165389</v>
          </cell>
        </row>
        <row r="400">
          <cell r="A400" t="str">
            <v>12120037244</v>
          </cell>
          <cell r="B400" t="str">
            <v>Bugi</v>
          </cell>
          <cell r="C400" t="str">
            <v>Cái</v>
          </cell>
          <cell r="E400" t="str">
            <v>BG</v>
          </cell>
          <cell r="F400" t="str">
            <v>BUGI</v>
          </cell>
          <cell r="G400">
            <v>0</v>
          </cell>
          <cell r="H400">
            <v>0</v>
          </cell>
          <cell r="I400">
            <v>6</v>
          </cell>
          <cell r="J400">
            <v>1069583</v>
          </cell>
          <cell r="K400">
            <v>6</v>
          </cell>
          <cell r="L400">
            <v>1069583</v>
          </cell>
          <cell r="M400">
            <v>0</v>
          </cell>
          <cell r="N400">
            <v>0</v>
          </cell>
        </row>
        <row r="401">
          <cell r="A401" t="str">
            <v>12138616153</v>
          </cell>
          <cell r="B401" t="str">
            <v>Mô bin</v>
          </cell>
          <cell r="C401" t="str">
            <v>Cái</v>
          </cell>
          <cell r="E401" t="str">
            <v>MB.</v>
          </cell>
          <cell r="F401" t="str">
            <v>MOBIN</v>
          </cell>
          <cell r="G401">
            <v>0</v>
          </cell>
          <cell r="H401">
            <v>0</v>
          </cell>
          <cell r="I401">
            <v>2</v>
          </cell>
          <cell r="J401">
            <v>1258334</v>
          </cell>
          <cell r="K401">
            <v>2</v>
          </cell>
          <cell r="L401">
            <v>1258334</v>
          </cell>
          <cell r="M401">
            <v>0</v>
          </cell>
          <cell r="N401">
            <v>0</v>
          </cell>
        </row>
        <row r="402">
          <cell r="A402" t="str">
            <v>12204-0C010</v>
          </cell>
          <cell r="B402" t="str">
            <v>Van Thông Hơi Động Cơ</v>
          </cell>
          <cell r="C402" t="str">
            <v>Cái</v>
          </cell>
          <cell r="E402" t="str">
            <v>TONGHOP2</v>
          </cell>
          <cell r="F402" t="str">
            <v>TONGHOP tầng 2</v>
          </cell>
          <cell r="G402">
            <v>0</v>
          </cell>
          <cell r="H402">
            <v>0</v>
          </cell>
          <cell r="I402">
            <v>1</v>
          </cell>
          <cell r="J402">
            <v>146378</v>
          </cell>
          <cell r="K402">
            <v>1</v>
          </cell>
          <cell r="L402">
            <v>146378</v>
          </cell>
          <cell r="M402">
            <v>0</v>
          </cell>
          <cell r="N402">
            <v>0</v>
          </cell>
        </row>
        <row r="403">
          <cell r="A403" t="str">
            <v>12261-0H100</v>
          </cell>
          <cell r="B403" t="str">
            <v>Ống thông hơi mặt máy</v>
          </cell>
          <cell r="C403" t="str">
            <v>Ống</v>
          </cell>
          <cell r="E403" t="str">
            <v>TONGHOP2</v>
          </cell>
          <cell r="F403" t="str">
            <v>TONGHOP tầng 2</v>
          </cell>
          <cell r="G403">
            <v>0</v>
          </cell>
          <cell r="H403">
            <v>0</v>
          </cell>
          <cell r="I403">
            <v>1</v>
          </cell>
          <cell r="J403">
            <v>195366</v>
          </cell>
          <cell r="K403">
            <v>1</v>
          </cell>
          <cell r="L403">
            <v>195366</v>
          </cell>
          <cell r="M403">
            <v>0</v>
          </cell>
          <cell r="N403">
            <v>0</v>
          </cell>
        </row>
        <row r="404">
          <cell r="A404" t="str">
            <v>12261-38030</v>
          </cell>
          <cell r="B404" t="str">
            <v>Ống thông hơi mặt máy</v>
          </cell>
          <cell r="C404" t="str">
            <v>Cái</v>
          </cell>
          <cell r="E404" t="str">
            <v>TONGHOP2</v>
          </cell>
          <cell r="F404" t="str">
            <v>TONGHOP tầng 2</v>
          </cell>
          <cell r="G404">
            <v>0</v>
          </cell>
          <cell r="H404">
            <v>0</v>
          </cell>
          <cell r="I404">
            <v>1</v>
          </cell>
          <cell r="J404">
            <v>1022879</v>
          </cell>
          <cell r="K404">
            <v>1</v>
          </cell>
          <cell r="L404">
            <v>1022879</v>
          </cell>
          <cell r="M404">
            <v>0</v>
          </cell>
          <cell r="N404">
            <v>0</v>
          </cell>
        </row>
        <row r="405">
          <cell r="A405" t="str">
            <v>12261-38040</v>
          </cell>
          <cell r="B405" t="str">
            <v>Ống thông hơi</v>
          </cell>
          <cell r="C405" t="str">
            <v>Cái</v>
          </cell>
          <cell r="E405" t="str">
            <v>TONGHOP2</v>
          </cell>
          <cell r="F405" t="str">
            <v>TONGHOP tầng 2</v>
          </cell>
          <cell r="G405">
            <v>0</v>
          </cell>
          <cell r="H405">
            <v>0</v>
          </cell>
          <cell r="I405">
            <v>1</v>
          </cell>
          <cell r="J405">
            <v>194347</v>
          </cell>
          <cell r="K405">
            <v>1</v>
          </cell>
          <cell r="L405">
            <v>194347</v>
          </cell>
          <cell r="M405">
            <v>0</v>
          </cell>
          <cell r="N405">
            <v>0</v>
          </cell>
        </row>
        <row r="406">
          <cell r="A406" t="str">
            <v>12262-0H020</v>
          </cell>
          <cell r="B406" t="str">
            <v>Ống thông hơi mặt máy</v>
          </cell>
          <cell r="C406" t="str">
            <v>Ống</v>
          </cell>
          <cell r="E406" t="str">
            <v>TONGHOP2</v>
          </cell>
          <cell r="F406" t="str">
            <v>TONGHOP tầng 2</v>
          </cell>
          <cell r="G406">
            <v>0</v>
          </cell>
          <cell r="H406">
            <v>0</v>
          </cell>
          <cell r="I406">
            <v>1</v>
          </cell>
          <cell r="J406">
            <v>257061</v>
          </cell>
          <cell r="K406">
            <v>1</v>
          </cell>
          <cell r="L406">
            <v>257061</v>
          </cell>
          <cell r="M406">
            <v>0</v>
          </cell>
          <cell r="N406">
            <v>0</v>
          </cell>
        </row>
        <row r="407">
          <cell r="A407" t="str">
            <v>12262-38030</v>
          </cell>
          <cell r="B407" t="str">
            <v>Ống thông hơi nắp supap</v>
          </cell>
          <cell r="C407" t="str">
            <v>Cái</v>
          </cell>
          <cell r="E407" t="str">
            <v>TONGHOP2</v>
          </cell>
          <cell r="F407" t="str">
            <v>TONGHOP tầng 2</v>
          </cell>
          <cell r="G407">
            <v>0</v>
          </cell>
          <cell r="H407">
            <v>0</v>
          </cell>
          <cell r="I407">
            <v>1</v>
          </cell>
          <cell r="J407">
            <v>654642</v>
          </cell>
          <cell r="K407">
            <v>1</v>
          </cell>
          <cell r="L407">
            <v>654642</v>
          </cell>
          <cell r="M407">
            <v>0</v>
          </cell>
          <cell r="N407">
            <v>0</v>
          </cell>
        </row>
        <row r="408">
          <cell r="A408" t="str">
            <v>12301-13131</v>
          </cell>
          <cell r="B408" t="str">
            <v>Chân máy Toyota Zace RH</v>
          </cell>
          <cell r="C408" t="str">
            <v>Cái</v>
          </cell>
          <cell r="E408" t="str">
            <v>CM</v>
          </cell>
          <cell r="F408" t="str">
            <v>CHANMAY</v>
          </cell>
          <cell r="G408">
            <v>0</v>
          </cell>
          <cell r="H408">
            <v>0</v>
          </cell>
          <cell r="I408">
            <v>4</v>
          </cell>
          <cell r="J408">
            <v>4600669</v>
          </cell>
          <cell r="K408">
            <v>4</v>
          </cell>
          <cell r="L408">
            <v>4600669</v>
          </cell>
          <cell r="M408">
            <v>0</v>
          </cell>
          <cell r="N408">
            <v>0</v>
          </cell>
        </row>
        <row r="409">
          <cell r="A409" t="str">
            <v>12302-13161</v>
          </cell>
          <cell r="B409" t="str">
            <v>Chân máy Toyota Zace LH</v>
          </cell>
          <cell r="C409" t="str">
            <v>Cái</v>
          </cell>
          <cell r="E409" t="str">
            <v>CM</v>
          </cell>
          <cell r="F409" t="str">
            <v>CHANMAY</v>
          </cell>
          <cell r="G409">
            <v>0</v>
          </cell>
          <cell r="H409">
            <v>0</v>
          </cell>
          <cell r="I409">
            <v>3</v>
          </cell>
          <cell r="J409">
            <v>3914950</v>
          </cell>
          <cell r="K409">
            <v>3</v>
          </cell>
          <cell r="L409">
            <v>3914950</v>
          </cell>
          <cell r="M409">
            <v>0</v>
          </cell>
          <cell r="N409">
            <v>0</v>
          </cell>
        </row>
        <row r="410">
          <cell r="A410" t="str">
            <v>12305-0C011</v>
          </cell>
          <cell r="B410" t="str">
            <v>Chân máy trước Innova RH</v>
          </cell>
          <cell r="C410" t="str">
            <v>Cái</v>
          </cell>
          <cell r="E410" t="str">
            <v>CM</v>
          </cell>
          <cell r="F410" t="str">
            <v>CHANMAY</v>
          </cell>
          <cell r="G410">
            <v>9</v>
          </cell>
          <cell r="H410">
            <v>4319267</v>
          </cell>
          <cell r="I410">
            <v>119</v>
          </cell>
          <cell r="J410">
            <v>54356608</v>
          </cell>
          <cell r="K410">
            <v>128</v>
          </cell>
          <cell r="L410">
            <v>58675875</v>
          </cell>
          <cell r="M410">
            <v>0</v>
          </cell>
          <cell r="N410">
            <v>0</v>
          </cell>
        </row>
        <row r="411">
          <cell r="A411" t="str">
            <v>12305-0C050</v>
          </cell>
          <cell r="B411" t="str">
            <v>Chân máy Innova</v>
          </cell>
          <cell r="C411" t="str">
            <v>Cái</v>
          </cell>
          <cell r="E411" t="str">
            <v>CM</v>
          </cell>
          <cell r="F411" t="str">
            <v>CHANMAY</v>
          </cell>
          <cell r="G411">
            <v>46</v>
          </cell>
          <cell r="H411">
            <v>13078384</v>
          </cell>
          <cell r="I411">
            <v>92</v>
          </cell>
          <cell r="J411">
            <v>26756268</v>
          </cell>
          <cell r="K411">
            <v>79</v>
          </cell>
          <cell r="L411">
            <v>22759004</v>
          </cell>
          <cell r="M411">
            <v>59</v>
          </cell>
          <cell r="N411">
            <v>17075648</v>
          </cell>
        </row>
        <row r="412">
          <cell r="A412" t="str">
            <v>12305-0D061</v>
          </cell>
          <cell r="B412" t="str">
            <v>Chân máy dầu trước (cam)</v>
          </cell>
          <cell r="C412" t="str">
            <v>Cái</v>
          </cell>
          <cell r="E412" t="str">
            <v>CM</v>
          </cell>
          <cell r="F412" t="str">
            <v>CHANMAY</v>
          </cell>
          <cell r="G412">
            <v>6</v>
          </cell>
          <cell r="H412">
            <v>6018584</v>
          </cell>
          <cell r="I412">
            <v>35</v>
          </cell>
          <cell r="J412">
            <v>31898160</v>
          </cell>
          <cell r="K412">
            <v>41</v>
          </cell>
          <cell r="L412">
            <v>37916744</v>
          </cell>
          <cell r="M412">
            <v>0</v>
          </cell>
          <cell r="N412">
            <v>0</v>
          </cell>
        </row>
        <row r="413">
          <cell r="A413" t="str">
            <v>12305-0D130</v>
          </cell>
          <cell r="B413" t="str">
            <v>Chân máy dầu trước (phía cam) ZZE142L RH</v>
          </cell>
          <cell r="C413" t="str">
            <v>Cái</v>
          </cell>
          <cell r="E413" t="str">
            <v>CM</v>
          </cell>
          <cell r="F413" t="str">
            <v>CHANMAY</v>
          </cell>
          <cell r="G413">
            <v>37</v>
          </cell>
          <cell r="H413">
            <v>54658501</v>
          </cell>
          <cell r="I413">
            <v>22</v>
          </cell>
          <cell r="J413">
            <v>31273553</v>
          </cell>
          <cell r="K413">
            <v>41</v>
          </cell>
          <cell r="L413">
            <v>59519775</v>
          </cell>
          <cell r="M413">
            <v>18</v>
          </cell>
          <cell r="N413">
            <v>26412279</v>
          </cell>
        </row>
        <row r="414">
          <cell r="A414" t="str">
            <v>12305-0M030</v>
          </cell>
          <cell r="B414" t="str">
            <v>Chân máy dầu (cam)</v>
          </cell>
          <cell r="C414" t="str">
            <v>Cái</v>
          </cell>
          <cell r="E414" t="str">
            <v>CM</v>
          </cell>
          <cell r="F414" t="str">
            <v>CHANMAY</v>
          </cell>
          <cell r="G414">
            <v>3</v>
          </cell>
          <cell r="H414">
            <v>2833465</v>
          </cell>
          <cell r="I414">
            <v>64</v>
          </cell>
          <cell r="J414">
            <v>63067069</v>
          </cell>
          <cell r="K414">
            <v>46</v>
          </cell>
          <cell r="L414">
            <v>45468736</v>
          </cell>
          <cell r="M414">
            <v>21</v>
          </cell>
          <cell r="N414">
            <v>20431798</v>
          </cell>
        </row>
        <row r="415">
          <cell r="A415" t="str">
            <v>12305-0M122</v>
          </cell>
          <cell r="B415" t="str">
            <v>Chân máy dầu trước Vios 2014</v>
          </cell>
          <cell r="C415" t="str">
            <v>Cái</v>
          </cell>
          <cell r="E415" t="str">
            <v>CM</v>
          </cell>
          <cell r="F415" t="str">
            <v>CHANMAY</v>
          </cell>
          <cell r="G415">
            <v>1</v>
          </cell>
          <cell r="H415">
            <v>1489821</v>
          </cell>
          <cell r="I415">
            <v>12</v>
          </cell>
          <cell r="J415">
            <v>16829717</v>
          </cell>
          <cell r="K415">
            <v>12</v>
          </cell>
          <cell r="L415">
            <v>16995788</v>
          </cell>
          <cell r="M415">
            <v>1</v>
          </cell>
          <cell r="N415">
            <v>1323750</v>
          </cell>
        </row>
        <row r="416">
          <cell r="A416" t="str">
            <v>12305-0M132</v>
          </cell>
          <cell r="B416" t="str">
            <v>Chân máy dầu trước RH</v>
          </cell>
          <cell r="C416" t="str">
            <v>Cái</v>
          </cell>
          <cell r="E416" t="str">
            <v>CM</v>
          </cell>
          <cell r="F416" t="str">
            <v>CHANMAY</v>
          </cell>
          <cell r="G416">
            <v>0</v>
          </cell>
          <cell r="H416">
            <v>0</v>
          </cell>
          <cell r="I416">
            <v>2</v>
          </cell>
          <cell r="J416">
            <v>2904519</v>
          </cell>
          <cell r="K416">
            <v>1</v>
          </cell>
          <cell r="L416">
            <v>1452260</v>
          </cell>
          <cell r="M416">
            <v>1</v>
          </cell>
          <cell r="N416">
            <v>1452259</v>
          </cell>
        </row>
        <row r="417">
          <cell r="A417" t="str">
            <v>12305-0T051</v>
          </cell>
          <cell r="B417" t="str">
            <v>Chân máy dầu 2ZR</v>
          </cell>
          <cell r="C417" t="str">
            <v>Cái</v>
          </cell>
          <cell r="E417" t="str">
            <v>CM</v>
          </cell>
          <cell r="F417" t="str">
            <v>CHANMAY</v>
          </cell>
          <cell r="G417">
            <v>0</v>
          </cell>
          <cell r="H417">
            <v>0</v>
          </cell>
          <cell r="I417">
            <v>1</v>
          </cell>
          <cell r="J417">
            <v>1855174</v>
          </cell>
          <cell r="K417">
            <v>1</v>
          </cell>
          <cell r="L417">
            <v>1855174</v>
          </cell>
          <cell r="M417">
            <v>0</v>
          </cell>
          <cell r="N417">
            <v>0</v>
          </cell>
        </row>
        <row r="418">
          <cell r="A418" t="str">
            <v>12305-0T092</v>
          </cell>
          <cell r="B418" t="str">
            <v>Chân máy dầu 2ZR</v>
          </cell>
          <cell r="C418" t="str">
            <v>Cái</v>
          </cell>
          <cell r="E418" t="str">
            <v>CM</v>
          </cell>
          <cell r="F418" t="str">
            <v>CHANMAY</v>
          </cell>
          <cell r="G418">
            <v>0</v>
          </cell>
          <cell r="H418">
            <v>0</v>
          </cell>
          <cell r="I418">
            <v>5</v>
          </cell>
          <cell r="J418">
            <v>5395947</v>
          </cell>
          <cell r="K418">
            <v>3</v>
          </cell>
          <cell r="L418">
            <v>3499176</v>
          </cell>
          <cell r="M418">
            <v>2</v>
          </cell>
          <cell r="N418">
            <v>1896771</v>
          </cell>
        </row>
        <row r="419">
          <cell r="A419" t="str">
            <v>12305-0T120</v>
          </cell>
          <cell r="B419" t="str">
            <v>Chân máy dầu 2ZR</v>
          </cell>
          <cell r="C419" t="str">
            <v>Cái</v>
          </cell>
          <cell r="E419" t="str">
            <v>CM</v>
          </cell>
          <cell r="F419" t="str">
            <v>CHANMAY</v>
          </cell>
          <cell r="G419">
            <v>0</v>
          </cell>
          <cell r="H419">
            <v>0</v>
          </cell>
          <cell r="I419">
            <v>2</v>
          </cell>
          <cell r="J419">
            <v>3933541</v>
          </cell>
          <cell r="K419">
            <v>2</v>
          </cell>
          <cell r="L419">
            <v>3933541</v>
          </cell>
          <cell r="M419">
            <v>0</v>
          </cell>
          <cell r="N419">
            <v>0</v>
          </cell>
        </row>
        <row r="420">
          <cell r="A420" t="str">
            <v>12305-0Y060</v>
          </cell>
          <cell r="B420" t="str">
            <v>Chân máy dầu</v>
          </cell>
          <cell r="C420" t="str">
            <v>Cái</v>
          </cell>
          <cell r="E420" t="str">
            <v>CM</v>
          </cell>
          <cell r="F420" t="str">
            <v>CHANMAY</v>
          </cell>
          <cell r="G420">
            <v>0</v>
          </cell>
          <cell r="H420">
            <v>0</v>
          </cell>
          <cell r="I420">
            <v>10</v>
          </cell>
          <cell r="J420">
            <v>6573958</v>
          </cell>
          <cell r="K420">
            <v>10</v>
          </cell>
          <cell r="L420">
            <v>6573958</v>
          </cell>
          <cell r="M420">
            <v>0</v>
          </cell>
          <cell r="N420">
            <v>0</v>
          </cell>
        </row>
        <row r="421">
          <cell r="A421" t="str">
            <v>12305-0Y110</v>
          </cell>
          <cell r="B421" t="str">
            <v>Chân máy dầu</v>
          </cell>
          <cell r="C421" t="str">
            <v>Cái</v>
          </cell>
          <cell r="E421" t="str">
            <v>CM</v>
          </cell>
          <cell r="F421" t="str">
            <v>CHANMAY</v>
          </cell>
          <cell r="G421">
            <v>1</v>
          </cell>
          <cell r="H421">
            <v>1864425</v>
          </cell>
          <cell r="I421">
            <v>0</v>
          </cell>
          <cell r="J421">
            <v>0</v>
          </cell>
          <cell r="K421">
            <v>1</v>
          </cell>
          <cell r="L421">
            <v>1864425</v>
          </cell>
          <cell r="M421">
            <v>0</v>
          </cell>
          <cell r="N421">
            <v>0</v>
          </cell>
        </row>
        <row r="422">
          <cell r="A422" t="str">
            <v>12305-21220</v>
          </cell>
          <cell r="B422" t="str">
            <v>Chân máy dầu trước (phía cam) NCP93 RH ATM</v>
          </cell>
          <cell r="C422" t="str">
            <v>Cái</v>
          </cell>
          <cell r="E422" t="str">
            <v>CM</v>
          </cell>
          <cell r="F422" t="str">
            <v>CHANMAY</v>
          </cell>
          <cell r="G422">
            <v>0</v>
          </cell>
          <cell r="H422">
            <v>0</v>
          </cell>
          <cell r="I422">
            <v>3</v>
          </cell>
          <cell r="J422">
            <v>5678207</v>
          </cell>
          <cell r="K422">
            <v>2</v>
          </cell>
          <cell r="L422">
            <v>3785472</v>
          </cell>
          <cell r="M422">
            <v>1</v>
          </cell>
          <cell r="N422">
            <v>1892735</v>
          </cell>
        </row>
        <row r="423">
          <cell r="A423" t="str">
            <v>12305-21331</v>
          </cell>
          <cell r="B423" t="str">
            <v>Chân máy dầu trước (phía cam) NCP93 RH Số sàn</v>
          </cell>
          <cell r="C423" t="str">
            <v>Cái</v>
          </cell>
          <cell r="E423" t="str">
            <v>CM</v>
          </cell>
          <cell r="F423" t="str">
            <v>CHANMAY</v>
          </cell>
          <cell r="G423">
            <v>2</v>
          </cell>
          <cell r="H423">
            <v>4219683</v>
          </cell>
          <cell r="I423">
            <v>3</v>
          </cell>
          <cell r="J423">
            <v>7514089</v>
          </cell>
          <cell r="K423">
            <v>5</v>
          </cell>
          <cell r="L423">
            <v>11733772</v>
          </cell>
          <cell r="M423">
            <v>0</v>
          </cell>
          <cell r="N423">
            <v>0</v>
          </cell>
        </row>
        <row r="424">
          <cell r="A424" t="str">
            <v>12305-21341</v>
          </cell>
          <cell r="B424" t="str">
            <v>Chân máy dầu trước (phía cam) NCP91 RH ATM</v>
          </cell>
          <cell r="C424" t="str">
            <v>Cái</v>
          </cell>
          <cell r="E424" t="str">
            <v>CM</v>
          </cell>
          <cell r="F424" t="str">
            <v>CHANMAY</v>
          </cell>
          <cell r="G424">
            <v>0</v>
          </cell>
          <cell r="H424">
            <v>0</v>
          </cell>
          <cell r="I424">
            <v>2</v>
          </cell>
          <cell r="J424">
            <v>4326150</v>
          </cell>
          <cell r="K424">
            <v>1</v>
          </cell>
          <cell r="L424">
            <v>2163075</v>
          </cell>
          <cell r="M424">
            <v>1</v>
          </cell>
          <cell r="N424">
            <v>2163075</v>
          </cell>
        </row>
        <row r="425">
          <cell r="A425" t="str">
            <v>12305-28231</v>
          </cell>
          <cell r="B425" t="str">
            <v>Chân máy dầu trước cam RH</v>
          </cell>
          <cell r="C425" t="str">
            <v>Cái</v>
          </cell>
          <cell r="E425" t="str">
            <v>CM</v>
          </cell>
          <cell r="F425" t="str">
            <v>CHANMAY</v>
          </cell>
          <cell r="G425">
            <v>0</v>
          </cell>
          <cell r="H425">
            <v>0</v>
          </cell>
          <cell r="I425">
            <v>2</v>
          </cell>
          <cell r="J425">
            <v>3384689</v>
          </cell>
          <cell r="K425">
            <v>2</v>
          </cell>
          <cell r="L425">
            <v>3384689</v>
          </cell>
          <cell r="M425">
            <v>0</v>
          </cell>
          <cell r="N425">
            <v>0</v>
          </cell>
        </row>
        <row r="426">
          <cell r="A426" t="str">
            <v>12305-28240</v>
          </cell>
          <cell r="B426" t="str">
            <v>Chân máy dầu (cam) Rav4</v>
          </cell>
          <cell r="C426" t="str">
            <v>Cái</v>
          </cell>
          <cell r="E426" t="str">
            <v>CM</v>
          </cell>
          <cell r="F426" t="str">
            <v>CHANMAY</v>
          </cell>
          <cell r="G426">
            <v>0</v>
          </cell>
          <cell r="H426">
            <v>0</v>
          </cell>
          <cell r="I426">
            <v>1</v>
          </cell>
          <cell r="J426">
            <v>1734126</v>
          </cell>
          <cell r="K426">
            <v>1</v>
          </cell>
          <cell r="L426">
            <v>1734126</v>
          </cell>
          <cell r="M426">
            <v>0</v>
          </cell>
          <cell r="N426">
            <v>0</v>
          </cell>
        </row>
        <row r="427">
          <cell r="A427" t="str">
            <v>12305-31020</v>
          </cell>
          <cell r="B427" t="str">
            <v>Chân máy dầu Toyota Rav4 3.5 2006&gt;</v>
          </cell>
          <cell r="C427" t="str">
            <v>Cái</v>
          </cell>
          <cell r="E427" t="str">
            <v>CM</v>
          </cell>
          <cell r="F427" t="str">
            <v>CHANMAY</v>
          </cell>
          <cell r="G427">
            <v>0</v>
          </cell>
          <cell r="H427">
            <v>0</v>
          </cell>
          <cell r="I427">
            <v>2</v>
          </cell>
          <cell r="J427">
            <v>3249468</v>
          </cell>
          <cell r="K427">
            <v>2</v>
          </cell>
          <cell r="L427">
            <v>3459814</v>
          </cell>
          <cell r="M427">
            <v>0</v>
          </cell>
          <cell r="N427">
            <v>-210346</v>
          </cell>
        </row>
        <row r="428">
          <cell r="A428" t="str">
            <v>12305-31031</v>
          </cell>
          <cell r="B428" t="str">
            <v>Chân dầu đầu máy RH</v>
          </cell>
          <cell r="C428" t="str">
            <v>Cái</v>
          </cell>
          <cell r="E428" t="str">
            <v>CM</v>
          </cell>
          <cell r="F428" t="str">
            <v>CHANMAY</v>
          </cell>
          <cell r="G428">
            <v>0</v>
          </cell>
          <cell r="H428">
            <v>0</v>
          </cell>
          <cell r="I428">
            <v>1</v>
          </cell>
          <cell r="J428">
            <v>2714124</v>
          </cell>
          <cell r="K428">
            <v>1</v>
          </cell>
          <cell r="L428">
            <v>2714124</v>
          </cell>
          <cell r="M428">
            <v>0</v>
          </cell>
          <cell r="N428">
            <v>0</v>
          </cell>
        </row>
        <row r="429">
          <cell r="A429" t="str">
            <v>12305-36110</v>
          </cell>
          <cell r="B429" t="str">
            <v>Chân máy dầu 6AR</v>
          </cell>
          <cell r="C429" t="str">
            <v>Cái</v>
          </cell>
          <cell r="E429" t="str">
            <v>CM</v>
          </cell>
          <cell r="F429" t="str">
            <v>CHANMAY</v>
          </cell>
          <cell r="G429">
            <v>0</v>
          </cell>
          <cell r="H429">
            <v>0</v>
          </cell>
          <cell r="I429">
            <v>5</v>
          </cell>
          <cell r="J429">
            <v>7353230</v>
          </cell>
          <cell r="K429">
            <v>0</v>
          </cell>
          <cell r="L429">
            <v>0</v>
          </cell>
          <cell r="M429">
            <v>5</v>
          </cell>
          <cell r="N429">
            <v>7353230</v>
          </cell>
        </row>
        <row r="430">
          <cell r="A430" t="str">
            <v>12306-0C012</v>
          </cell>
          <cell r="B430" t="str">
            <v>Chân máy trước Innova LH</v>
          </cell>
          <cell r="C430" t="str">
            <v>Cái</v>
          </cell>
          <cell r="E430" t="str">
            <v>CM</v>
          </cell>
          <cell r="F430" t="str">
            <v>CHANMAY</v>
          </cell>
          <cell r="G430">
            <v>11</v>
          </cell>
          <cell r="H430">
            <v>5379723</v>
          </cell>
          <cell r="I430">
            <v>167</v>
          </cell>
          <cell r="J430">
            <v>68728003</v>
          </cell>
          <cell r="K430">
            <v>178</v>
          </cell>
          <cell r="L430">
            <v>74107726</v>
          </cell>
          <cell r="M430">
            <v>0</v>
          </cell>
          <cell r="N430">
            <v>0</v>
          </cell>
        </row>
        <row r="431">
          <cell r="A431" t="str">
            <v>12306-28040</v>
          </cell>
          <cell r="B431" t="str">
            <v>Chân hộp số sau 2AZ LH</v>
          </cell>
          <cell r="C431" t="str">
            <v>Cái</v>
          </cell>
          <cell r="E431" t="str">
            <v>CM</v>
          </cell>
          <cell r="F431" t="str">
            <v>CHANMAY</v>
          </cell>
          <cell r="G431">
            <v>0</v>
          </cell>
          <cell r="H431">
            <v>0</v>
          </cell>
          <cell r="I431">
            <v>11</v>
          </cell>
          <cell r="J431">
            <v>16549277</v>
          </cell>
          <cell r="K431">
            <v>11</v>
          </cell>
          <cell r="L431">
            <v>16549277</v>
          </cell>
          <cell r="M431">
            <v>0</v>
          </cell>
          <cell r="N431">
            <v>0</v>
          </cell>
        </row>
        <row r="432">
          <cell r="A432" t="str">
            <v>12306W000P</v>
          </cell>
          <cell r="B432" t="str">
            <v>Buly trục cơ Xpander 19-21</v>
          </cell>
          <cell r="C432" t="str">
            <v>Cái</v>
          </cell>
          <cell r="E432" t="str">
            <v>BLY</v>
          </cell>
          <cell r="F432" t="str">
            <v>BULY</v>
          </cell>
          <cell r="G432">
            <v>0</v>
          </cell>
          <cell r="H432">
            <v>0</v>
          </cell>
          <cell r="I432">
            <v>8</v>
          </cell>
          <cell r="J432">
            <v>20795758</v>
          </cell>
          <cell r="K432">
            <v>4</v>
          </cell>
          <cell r="L432">
            <v>10430118</v>
          </cell>
          <cell r="M432">
            <v>4</v>
          </cell>
          <cell r="N432">
            <v>10365640</v>
          </cell>
        </row>
        <row r="433">
          <cell r="A433" t="str">
            <v>12309-0H071</v>
          </cell>
          <cell r="B433" t="str">
            <v>Chân giằng đầu máy ACV40</v>
          </cell>
          <cell r="C433" t="str">
            <v>Cái</v>
          </cell>
          <cell r="E433" t="str">
            <v>CM</v>
          </cell>
          <cell r="F433" t="str">
            <v>CHANMAY</v>
          </cell>
          <cell r="G433">
            <v>0</v>
          </cell>
          <cell r="H433">
            <v>0</v>
          </cell>
          <cell r="I433">
            <v>74</v>
          </cell>
          <cell r="J433">
            <v>70609197</v>
          </cell>
          <cell r="K433">
            <v>56</v>
          </cell>
          <cell r="L433">
            <v>52706559</v>
          </cell>
          <cell r="M433">
            <v>18</v>
          </cell>
          <cell r="N433">
            <v>17902638</v>
          </cell>
        </row>
        <row r="434">
          <cell r="A434" t="str">
            <v>12309-28161</v>
          </cell>
          <cell r="B434" t="str">
            <v>Chân giằng đầu máy</v>
          </cell>
          <cell r="C434" t="str">
            <v>Cái</v>
          </cell>
          <cell r="E434" t="str">
            <v>CM</v>
          </cell>
          <cell r="F434" t="str">
            <v>CHANMAY</v>
          </cell>
          <cell r="G434">
            <v>0</v>
          </cell>
          <cell r="H434">
            <v>0</v>
          </cell>
          <cell r="I434">
            <v>1</v>
          </cell>
          <cell r="J434">
            <v>1230159</v>
          </cell>
          <cell r="K434">
            <v>1</v>
          </cell>
          <cell r="L434">
            <v>1230159</v>
          </cell>
          <cell r="M434">
            <v>0</v>
          </cell>
          <cell r="N434">
            <v>0</v>
          </cell>
        </row>
        <row r="435">
          <cell r="A435" t="str">
            <v>12341-RNA-A01</v>
          </cell>
          <cell r="B435" t="str">
            <v>Gioăng dàn cò</v>
          </cell>
          <cell r="C435" t="str">
            <v>Cái</v>
          </cell>
          <cell r="E435" t="str">
            <v>GDC</v>
          </cell>
          <cell r="F435" t="str">
            <v>GIOANGDANCO</v>
          </cell>
          <cell r="G435">
            <v>0</v>
          </cell>
          <cell r="H435">
            <v>0</v>
          </cell>
          <cell r="I435">
            <v>2</v>
          </cell>
          <cell r="J435">
            <v>180000</v>
          </cell>
          <cell r="K435">
            <v>2</v>
          </cell>
          <cell r="L435">
            <v>180000</v>
          </cell>
          <cell r="M435">
            <v>0</v>
          </cell>
          <cell r="N435">
            <v>0</v>
          </cell>
        </row>
        <row r="436">
          <cell r="A436" t="str">
            <v>12360-0P050</v>
          </cell>
          <cell r="B436" t="str">
            <v>Chân máy dầu trước 2GR (có báo điện)</v>
          </cell>
          <cell r="C436" t="str">
            <v>Cái</v>
          </cell>
          <cell r="E436" t="str">
            <v>CM</v>
          </cell>
          <cell r="F436" t="str">
            <v>CHANMAY</v>
          </cell>
          <cell r="G436">
            <v>2</v>
          </cell>
          <cell r="H436">
            <v>3357221</v>
          </cell>
          <cell r="I436">
            <v>2</v>
          </cell>
          <cell r="J436">
            <v>3957501</v>
          </cell>
          <cell r="K436">
            <v>4</v>
          </cell>
          <cell r="L436">
            <v>7314722</v>
          </cell>
          <cell r="M436">
            <v>0</v>
          </cell>
          <cell r="N436">
            <v>0</v>
          </cell>
        </row>
        <row r="437">
          <cell r="A437" t="str">
            <v>12360-0P110</v>
          </cell>
          <cell r="B437" t="str">
            <v>Chân đầu máy có báo điện</v>
          </cell>
          <cell r="C437" t="str">
            <v>Cái</v>
          </cell>
          <cell r="E437" t="str">
            <v>CM</v>
          </cell>
          <cell r="F437" t="str">
            <v>CHANMAY</v>
          </cell>
          <cell r="G437">
            <v>0</v>
          </cell>
          <cell r="H437">
            <v>0</v>
          </cell>
          <cell r="I437">
            <v>1</v>
          </cell>
          <cell r="J437">
            <v>2166559</v>
          </cell>
          <cell r="K437">
            <v>1</v>
          </cell>
          <cell r="L437">
            <v>2166559</v>
          </cell>
          <cell r="M437">
            <v>0</v>
          </cell>
          <cell r="N437">
            <v>0</v>
          </cell>
        </row>
        <row r="438">
          <cell r="A438" t="str">
            <v>12360-31011</v>
          </cell>
          <cell r="B438" t="str">
            <v>Chân máy (phía két nước) 2GR</v>
          </cell>
          <cell r="C438" t="str">
            <v>Cái</v>
          </cell>
          <cell r="E438" t="str">
            <v>CM</v>
          </cell>
          <cell r="F438" t="str">
            <v>CHANMAY</v>
          </cell>
          <cell r="G438">
            <v>0</v>
          </cell>
          <cell r="H438">
            <v>0</v>
          </cell>
          <cell r="I438">
            <v>3</v>
          </cell>
          <cell r="J438">
            <v>4184214</v>
          </cell>
          <cell r="K438">
            <v>3</v>
          </cell>
          <cell r="L438">
            <v>4346482</v>
          </cell>
          <cell r="M438">
            <v>0</v>
          </cell>
          <cell r="N438">
            <v>-162268</v>
          </cell>
        </row>
        <row r="439">
          <cell r="A439" t="str">
            <v>12360-31041</v>
          </cell>
          <cell r="B439" t="str">
            <v>Chân máy dầu</v>
          </cell>
          <cell r="C439" t="str">
            <v>Cái</v>
          </cell>
          <cell r="E439" t="str">
            <v>CM</v>
          </cell>
          <cell r="F439" t="str">
            <v>CHANMAY</v>
          </cell>
          <cell r="G439">
            <v>0</v>
          </cell>
          <cell r="H439">
            <v>0</v>
          </cell>
          <cell r="I439">
            <v>3</v>
          </cell>
          <cell r="J439">
            <v>3995772</v>
          </cell>
          <cell r="K439">
            <v>1</v>
          </cell>
          <cell r="L439">
            <v>1331924</v>
          </cell>
          <cell r="M439">
            <v>2</v>
          </cell>
          <cell r="N439">
            <v>2663848</v>
          </cell>
        </row>
        <row r="440">
          <cell r="A440" t="str">
            <v>12361-0C010-NOK</v>
          </cell>
          <cell r="B440" t="str">
            <v>Chân máy Innova</v>
          </cell>
          <cell r="C440" t="str">
            <v>Cái</v>
          </cell>
          <cell r="E440" t="str">
            <v>CS</v>
          </cell>
          <cell r="F440" t="str">
            <v>Cao su</v>
          </cell>
          <cell r="G440">
            <v>0</v>
          </cell>
          <cell r="H440">
            <v>0</v>
          </cell>
          <cell r="I440">
            <v>4</v>
          </cell>
          <cell r="J440">
            <v>720000</v>
          </cell>
          <cell r="K440">
            <v>4</v>
          </cell>
          <cell r="L440">
            <v>720000</v>
          </cell>
          <cell r="M440">
            <v>0</v>
          </cell>
          <cell r="N440">
            <v>0</v>
          </cell>
        </row>
        <row r="441">
          <cell r="A441" t="str">
            <v>12361-0D030</v>
          </cell>
          <cell r="B441" t="str">
            <v>Chân máy trước (đầu KN) Altis 05</v>
          </cell>
          <cell r="C441" t="str">
            <v>Cái</v>
          </cell>
          <cell r="E441" t="str">
            <v>CM</v>
          </cell>
          <cell r="F441" t="str">
            <v>CHANMAY</v>
          </cell>
          <cell r="G441">
            <v>2</v>
          </cell>
          <cell r="H441">
            <v>919397</v>
          </cell>
          <cell r="I441">
            <v>18</v>
          </cell>
          <cell r="J441">
            <v>7595913</v>
          </cell>
          <cell r="K441">
            <v>17</v>
          </cell>
          <cell r="L441">
            <v>7259647</v>
          </cell>
          <cell r="M441">
            <v>3</v>
          </cell>
          <cell r="N441">
            <v>1255663</v>
          </cell>
        </row>
        <row r="442">
          <cell r="A442" t="str">
            <v>12361-0D220</v>
          </cell>
          <cell r="B442" t="str">
            <v>Chân máy trước (đầu KN) ZZE142</v>
          </cell>
          <cell r="C442" t="str">
            <v>Cái</v>
          </cell>
          <cell r="E442" t="str">
            <v>CM</v>
          </cell>
          <cell r="F442" t="str">
            <v>CHANMAY</v>
          </cell>
          <cell r="G442">
            <v>1</v>
          </cell>
          <cell r="H442">
            <v>900814</v>
          </cell>
          <cell r="I442">
            <v>3</v>
          </cell>
          <cell r="J442">
            <v>2842592</v>
          </cell>
          <cell r="K442">
            <v>4</v>
          </cell>
          <cell r="L442">
            <v>3743406</v>
          </cell>
          <cell r="M442">
            <v>0</v>
          </cell>
          <cell r="N442">
            <v>0</v>
          </cell>
        </row>
        <row r="443">
          <cell r="A443" t="str">
            <v>12361-0H110</v>
          </cell>
          <cell r="B443" t="str">
            <v>Chân máy dầu trước (đầu KN) ACV40</v>
          </cell>
          <cell r="C443" t="str">
            <v>Cái</v>
          </cell>
          <cell r="E443" t="str">
            <v>CM</v>
          </cell>
          <cell r="F443" t="str">
            <v>CHANMAY</v>
          </cell>
          <cell r="G443">
            <v>0</v>
          </cell>
          <cell r="H443">
            <v>0</v>
          </cell>
          <cell r="I443">
            <v>6</v>
          </cell>
          <cell r="J443">
            <v>11135331</v>
          </cell>
          <cell r="K443">
            <v>6</v>
          </cell>
          <cell r="L443">
            <v>11135331</v>
          </cell>
          <cell r="M443">
            <v>0</v>
          </cell>
          <cell r="N443">
            <v>0</v>
          </cell>
        </row>
        <row r="444">
          <cell r="A444" t="str">
            <v>12361-0L020</v>
          </cell>
          <cell r="B444" t="str">
            <v>Chân máy 2GD</v>
          </cell>
          <cell r="C444" t="str">
            <v>Cái</v>
          </cell>
          <cell r="E444" t="str">
            <v>CM</v>
          </cell>
          <cell r="F444" t="str">
            <v>CHANMAY</v>
          </cell>
          <cell r="G444">
            <v>0</v>
          </cell>
          <cell r="H444">
            <v>0</v>
          </cell>
          <cell r="I444">
            <v>10</v>
          </cell>
          <cell r="J444">
            <v>2854782</v>
          </cell>
          <cell r="K444">
            <v>5</v>
          </cell>
          <cell r="L444">
            <v>1427390</v>
          </cell>
          <cell r="M444">
            <v>5</v>
          </cell>
          <cell r="N444">
            <v>1427392</v>
          </cell>
        </row>
        <row r="445">
          <cell r="A445" t="str">
            <v>12361-0L030</v>
          </cell>
          <cell r="B445" t="str">
            <v>Chân máy 2KD</v>
          </cell>
          <cell r="C445" t="str">
            <v>Cái</v>
          </cell>
          <cell r="E445" t="str">
            <v>CM</v>
          </cell>
          <cell r="F445" t="str">
            <v>CHANMAY</v>
          </cell>
          <cell r="G445">
            <v>0</v>
          </cell>
          <cell r="H445">
            <v>0</v>
          </cell>
          <cell r="I445">
            <v>164</v>
          </cell>
          <cell r="J445">
            <v>57340465</v>
          </cell>
          <cell r="K445">
            <v>114</v>
          </cell>
          <cell r="L445">
            <v>38019299</v>
          </cell>
          <cell r="M445">
            <v>50</v>
          </cell>
          <cell r="N445">
            <v>19321166</v>
          </cell>
        </row>
        <row r="446">
          <cell r="A446" t="str">
            <v>12361-0T060</v>
          </cell>
          <cell r="B446" t="str">
            <v>Chân máy trước Corolla</v>
          </cell>
          <cell r="C446" t="str">
            <v>Cái</v>
          </cell>
          <cell r="E446" t="str">
            <v>CM</v>
          </cell>
          <cell r="F446" t="str">
            <v>CHANMAY</v>
          </cell>
          <cell r="G446">
            <v>0</v>
          </cell>
          <cell r="H446">
            <v>0</v>
          </cell>
          <cell r="I446">
            <v>1</v>
          </cell>
          <cell r="J446">
            <v>1026161</v>
          </cell>
          <cell r="K446">
            <v>1</v>
          </cell>
          <cell r="L446">
            <v>1026161</v>
          </cell>
          <cell r="M446">
            <v>0</v>
          </cell>
          <cell r="N446">
            <v>0</v>
          </cell>
        </row>
        <row r="447">
          <cell r="A447" t="str">
            <v>12361-0V030</v>
          </cell>
          <cell r="B447" t="str">
            <v>Chân máy trước LH</v>
          </cell>
          <cell r="C447" t="str">
            <v>Cái</v>
          </cell>
          <cell r="E447" t="str">
            <v>CM</v>
          </cell>
          <cell r="F447" t="str">
            <v>CHANMAY</v>
          </cell>
          <cell r="G447">
            <v>0</v>
          </cell>
          <cell r="H447">
            <v>0</v>
          </cell>
          <cell r="I447">
            <v>19</v>
          </cell>
          <cell r="J447">
            <v>28715263</v>
          </cell>
          <cell r="K447">
            <v>18</v>
          </cell>
          <cell r="L447">
            <v>27214435</v>
          </cell>
          <cell r="M447">
            <v>1</v>
          </cell>
          <cell r="N447">
            <v>1500828</v>
          </cell>
        </row>
        <row r="448">
          <cell r="A448" t="str">
            <v>12361-0V060</v>
          </cell>
          <cell r="B448" t="str">
            <v>Chân máy dầu trước (đầu KN) 2AZ</v>
          </cell>
          <cell r="C448" t="str">
            <v>Cái</v>
          </cell>
          <cell r="E448" t="str">
            <v>CM</v>
          </cell>
          <cell r="F448" t="str">
            <v>CHANMAY</v>
          </cell>
          <cell r="G448">
            <v>0</v>
          </cell>
          <cell r="H448">
            <v>0</v>
          </cell>
          <cell r="I448">
            <v>1</v>
          </cell>
          <cell r="J448">
            <v>1510204</v>
          </cell>
          <cell r="K448">
            <v>0</v>
          </cell>
          <cell r="L448">
            <v>0</v>
          </cell>
          <cell r="M448">
            <v>1</v>
          </cell>
          <cell r="N448">
            <v>1510204</v>
          </cell>
        </row>
        <row r="449">
          <cell r="A449" t="str">
            <v>12361-0V170</v>
          </cell>
          <cell r="B449" t="str">
            <v>Chân máy dầu trước (đầu KN) 6AR</v>
          </cell>
          <cell r="C449" t="str">
            <v>Cái</v>
          </cell>
          <cell r="E449" t="str">
            <v>CM</v>
          </cell>
          <cell r="F449" t="str">
            <v>CHANMAY</v>
          </cell>
          <cell r="G449">
            <v>0</v>
          </cell>
          <cell r="H449">
            <v>0</v>
          </cell>
          <cell r="I449">
            <v>3</v>
          </cell>
          <cell r="J449">
            <v>5603898</v>
          </cell>
          <cell r="K449">
            <v>3</v>
          </cell>
          <cell r="L449">
            <v>5603898</v>
          </cell>
          <cell r="M449">
            <v>0</v>
          </cell>
          <cell r="N449">
            <v>0</v>
          </cell>
        </row>
        <row r="450">
          <cell r="A450" t="str">
            <v>12361-17011</v>
          </cell>
          <cell r="B450" t="str">
            <v>Chân máy 1FZ</v>
          </cell>
          <cell r="C450" t="str">
            <v>Cái</v>
          </cell>
          <cell r="E450" t="str">
            <v>CM</v>
          </cell>
          <cell r="F450" t="str">
            <v>CHANMAY</v>
          </cell>
          <cell r="G450">
            <v>0</v>
          </cell>
          <cell r="H450">
            <v>0</v>
          </cell>
          <cell r="I450">
            <v>4</v>
          </cell>
          <cell r="J450">
            <v>4883432</v>
          </cell>
          <cell r="K450">
            <v>4</v>
          </cell>
          <cell r="L450">
            <v>4883432</v>
          </cell>
          <cell r="M450">
            <v>0</v>
          </cell>
          <cell r="N450">
            <v>0</v>
          </cell>
        </row>
        <row r="451">
          <cell r="A451" t="str">
            <v>12361-20120</v>
          </cell>
          <cell r="B451" t="str">
            <v>Chân máy dầu trước (đầu KN) MCV30</v>
          </cell>
          <cell r="C451" t="str">
            <v>Cái</v>
          </cell>
          <cell r="E451" t="str">
            <v>CM</v>
          </cell>
          <cell r="F451" t="str">
            <v>CHANMAY</v>
          </cell>
          <cell r="G451">
            <v>1</v>
          </cell>
          <cell r="H451">
            <v>1983750</v>
          </cell>
          <cell r="I451">
            <v>1</v>
          </cell>
          <cell r="J451">
            <v>2439603</v>
          </cell>
          <cell r="K451">
            <v>2</v>
          </cell>
          <cell r="L451">
            <v>4423353</v>
          </cell>
          <cell r="M451">
            <v>0</v>
          </cell>
          <cell r="N451">
            <v>0</v>
          </cell>
        </row>
        <row r="452">
          <cell r="A452" t="str">
            <v>12361-28110</v>
          </cell>
          <cell r="B452" t="str">
            <v>Chân máy dầu trước (đầu KN) ACV30 LH</v>
          </cell>
          <cell r="C452" t="str">
            <v>Cái</v>
          </cell>
          <cell r="E452" t="str">
            <v>CM</v>
          </cell>
          <cell r="F452" t="str">
            <v>CHANMAY</v>
          </cell>
          <cell r="G452">
            <v>1</v>
          </cell>
          <cell r="H452">
            <v>2027238</v>
          </cell>
          <cell r="I452">
            <v>0</v>
          </cell>
          <cell r="J452">
            <v>0</v>
          </cell>
          <cell r="K452">
            <v>1</v>
          </cell>
          <cell r="L452">
            <v>2027238</v>
          </cell>
          <cell r="M452">
            <v>0</v>
          </cell>
          <cell r="N452">
            <v>0</v>
          </cell>
        </row>
        <row r="453">
          <cell r="A453" t="str">
            <v>12361-28221</v>
          </cell>
          <cell r="B453" t="str">
            <v>Chân máy dầu trước (đầu KN) 2AZ</v>
          </cell>
          <cell r="C453" t="str">
            <v>Cái</v>
          </cell>
          <cell r="E453" t="str">
            <v>CM</v>
          </cell>
          <cell r="F453" t="str">
            <v>CHANMAY</v>
          </cell>
          <cell r="G453">
            <v>0</v>
          </cell>
          <cell r="H453">
            <v>0</v>
          </cell>
          <cell r="I453">
            <v>35</v>
          </cell>
          <cell r="J453">
            <v>61648602</v>
          </cell>
          <cell r="K453">
            <v>30</v>
          </cell>
          <cell r="L453">
            <v>51138473</v>
          </cell>
          <cell r="M453">
            <v>5</v>
          </cell>
          <cell r="N453">
            <v>10510129</v>
          </cell>
        </row>
        <row r="454">
          <cell r="A454" t="str">
            <v>12361-28250</v>
          </cell>
          <cell r="B454" t="str">
            <v>Chân máy trước (đầu KN) 2AZ</v>
          </cell>
          <cell r="C454" t="str">
            <v>Cái</v>
          </cell>
          <cell r="E454" t="str">
            <v>CM</v>
          </cell>
          <cell r="F454" t="str">
            <v>CHANMAY</v>
          </cell>
          <cell r="G454">
            <v>1</v>
          </cell>
          <cell r="H454">
            <v>775180</v>
          </cell>
          <cell r="I454">
            <v>3</v>
          </cell>
          <cell r="J454">
            <v>2108353</v>
          </cell>
          <cell r="K454">
            <v>1</v>
          </cell>
          <cell r="L454">
            <v>775180</v>
          </cell>
          <cell r="M454">
            <v>3</v>
          </cell>
          <cell r="N454">
            <v>2108353</v>
          </cell>
        </row>
        <row r="455">
          <cell r="A455" t="str">
            <v>12361-28280</v>
          </cell>
          <cell r="B455" t="str">
            <v>Chân máy đầu két nước</v>
          </cell>
          <cell r="C455" t="str">
            <v>Cái</v>
          </cell>
          <cell r="E455" t="str">
            <v>CM</v>
          </cell>
          <cell r="F455" t="str">
            <v>CHANMAY</v>
          </cell>
          <cell r="G455">
            <v>0</v>
          </cell>
          <cell r="H455">
            <v>0</v>
          </cell>
          <cell r="I455">
            <v>1</v>
          </cell>
          <cell r="J455">
            <v>816956</v>
          </cell>
          <cell r="K455">
            <v>1</v>
          </cell>
          <cell r="L455">
            <v>816956</v>
          </cell>
          <cell r="M455">
            <v>0</v>
          </cell>
          <cell r="N455">
            <v>0</v>
          </cell>
        </row>
        <row r="456">
          <cell r="A456" t="str">
            <v>12361-30090</v>
          </cell>
          <cell r="B456" t="str">
            <v>Chân máy 2KD LH</v>
          </cell>
          <cell r="C456" t="str">
            <v>Cái</v>
          </cell>
          <cell r="E456" t="str">
            <v>CM</v>
          </cell>
          <cell r="F456" t="str">
            <v>CHANMAY</v>
          </cell>
          <cell r="G456">
            <v>1</v>
          </cell>
          <cell r="H456">
            <v>573029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1</v>
          </cell>
          <cell r="N456">
            <v>573029</v>
          </cell>
        </row>
        <row r="457">
          <cell r="A457" t="str">
            <v>12361-30100</v>
          </cell>
          <cell r="B457" t="str">
            <v>Chân máy 2KD</v>
          </cell>
          <cell r="C457" t="str">
            <v>Cái</v>
          </cell>
          <cell r="E457" t="str">
            <v>CM</v>
          </cell>
          <cell r="F457" t="str">
            <v>CHANMAY</v>
          </cell>
          <cell r="G457">
            <v>1</v>
          </cell>
          <cell r="H457">
            <v>385035</v>
          </cell>
          <cell r="I457">
            <v>2</v>
          </cell>
          <cell r="J457">
            <v>901403</v>
          </cell>
          <cell r="K457">
            <v>0</v>
          </cell>
          <cell r="L457">
            <v>0</v>
          </cell>
          <cell r="M457">
            <v>3</v>
          </cell>
          <cell r="N457">
            <v>1286438</v>
          </cell>
        </row>
        <row r="458">
          <cell r="A458" t="str">
            <v>12361-31101</v>
          </cell>
          <cell r="B458" t="str">
            <v>Chân máy dầu trước GS450 R/L</v>
          </cell>
          <cell r="C458" t="str">
            <v>Cái</v>
          </cell>
          <cell r="E458" t="str">
            <v>CM</v>
          </cell>
          <cell r="F458" t="str">
            <v>CHANMAY</v>
          </cell>
          <cell r="G458">
            <v>0</v>
          </cell>
          <cell r="H458">
            <v>0</v>
          </cell>
          <cell r="I458">
            <v>4</v>
          </cell>
          <cell r="J458">
            <v>6429822</v>
          </cell>
          <cell r="K458">
            <v>4</v>
          </cell>
          <cell r="L458">
            <v>6429822</v>
          </cell>
          <cell r="M458">
            <v>0</v>
          </cell>
          <cell r="N458">
            <v>0</v>
          </cell>
        </row>
        <row r="459">
          <cell r="A459" t="str">
            <v>12361-31112</v>
          </cell>
          <cell r="B459" t="str">
            <v>Chân máy dầu trước 2GR</v>
          </cell>
          <cell r="C459" t="str">
            <v>Cái</v>
          </cell>
          <cell r="E459" t="str">
            <v>CM</v>
          </cell>
          <cell r="F459" t="str">
            <v>CHANMAY</v>
          </cell>
          <cell r="G459">
            <v>0</v>
          </cell>
          <cell r="H459">
            <v>0</v>
          </cell>
          <cell r="I459">
            <v>5</v>
          </cell>
          <cell r="J459">
            <v>8885890</v>
          </cell>
          <cell r="K459">
            <v>2</v>
          </cell>
          <cell r="L459">
            <v>3784438</v>
          </cell>
          <cell r="M459">
            <v>3</v>
          </cell>
          <cell r="N459">
            <v>5101452</v>
          </cell>
        </row>
        <row r="460">
          <cell r="A460" t="str">
            <v>12361-31171</v>
          </cell>
          <cell r="B460" t="str">
            <v>Chân máy dầu trước (gần KN) 2GR</v>
          </cell>
          <cell r="C460" t="str">
            <v>Cái</v>
          </cell>
          <cell r="E460" t="str">
            <v>CM</v>
          </cell>
          <cell r="F460" t="str">
            <v>CHANMAY</v>
          </cell>
          <cell r="G460">
            <v>0</v>
          </cell>
          <cell r="H460">
            <v>0</v>
          </cell>
          <cell r="I460">
            <v>6</v>
          </cell>
          <cell r="J460">
            <v>11080973</v>
          </cell>
          <cell r="K460">
            <v>6</v>
          </cell>
          <cell r="L460">
            <v>11080973</v>
          </cell>
          <cell r="M460">
            <v>0</v>
          </cell>
          <cell r="N460">
            <v>0</v>
          </cell>
        </row>
        <row r="461">
          <cell r="A461" t="str">
            <v>12361-31201</v>
          </cell>
          <cell r="B461" t="str">
            <v>Chân máy 3GRFE</v>
          </cell>
          <cell r="C461" t="str">
            <v>Cái</v>
          </cell>
          <cell r="E461" t="str">
            <v>CM</v>
          </cell>
          <cell r="F461" t="str">
            <v>CHANMAY</v>
          </cell>
          <cell r="G461">
            <v>0</v>
          </cell>
          <cell r="H461">
            <v>0</v>
          </cell>
          <cell r="I461">
            <v>6</v>
          </cell>
          <cell r="J461">
            <v>14460202</v>
          </cell>
          <cell r="K461">
            <v>5</v>
          </cell>
          <cell r="L461">
            <v>12209084</v>
          </cell>
          <cell r="M461">
            <v>1</v>
          </cell>
          <cell r="N461">
            <v>2251118</v>
          </cell>
        </row>
        <row r="462">
          <cell r="A462" t="str">
            <v>12361-36080</v>
          </cell>
          <cell r="B462" t="str">
            <v>Chân máy dầu trước (đầu KN) ASV50</v>
          </cell>
          <cell r="C462" t="str">
            <v>Cái</v>
          </cell>
          <cell r="E462" t="str">
            <v>CM</v>
          </cell>
          <cell r="F462" t="str">
            <v>CHANMAY</v>
          </cell>
          <cell r="G462">
            <v>0</v>
          </cell>
          <cell r="H462">
            <v>0</v>
          </cell>
          <cell r="I462">
            <v>3</v>
          </cell>
          <cell r="J462">
            <v>4640555</v>
          </cell>
          <cell r="K462">
            <v>3</v>
          </cell>
          <cell r="L462">
            <v>4820430</v>
          </cell>
          <cell r="M462">
            <v>0</v>
          </cell>
          <cell r="N462">
            <v>-179875</v>
          </cell>
        </row>
        <row r="463">
          <cell r="A463" t="str">
            <v>12361-38190</v>
          </cell>
          <cell r="B463" t="str">
            <v>Chân máy dầu trước 1UR RH</v>
          </cell>
          <cell r="C463" t="str">
            <v>Cái</v>
          </cell>
          <cell r="E463" t="str">
            <v>CM</v>
          </cell>
          <cell r="F463" t="str">
            <v>CHANMAY</v>
          </cell>
          <cell r="G463">
            <v>0</v>
          </cell>
          <cell r="H463">
            <v>0</v>
          </cell>
          <cell r="I463">
            <v>2</v>
          </cell>
          <cell r="J463">
            <v>3434376</v>
          </cell>
          <cell r="K463">
            <v>1</v>
          </cell>
          <cell r="L463">
            <v>1851885</v>
          </cell>
          <cell r="M463">
            <v>1</v>
          </cell>
          <cell r="N463">
            <v>1582491</v>
          </cell>
        </row>
        <row r="464">
          <cell r="A464" t="str">
            <v>12361-38210</v>
          </cell>
          <cell r="B464" t="str">
            <v>Chân máy LS460 R/L</v>
          </cell>
          <cell r="C464" t="str">
            <v>Cái</v>
          </cell>
          <cell r="E464" t="str">
            <v>CM</v>
          </cell>
          <cell r="F464" t="str">
            <v>CHANMAY</v>
          </cell>
          <cell r="G464">
            <v>0</v>
          </cell>
          <cell r="H464">
            <v>0</v>
          </cell>
          <cell r="I464">
            <v>2</v>
          </cell>
          <cell r="J464">
            <v>5213883</v>
          </cell>
          <cell r="K464">
            <v>2</v>
          </cell>
          <cell r="L464">
            <v>5213883</v>
          </cell>
          <cell r="M464">
            <v>0</v>
          </cell>
          <cell r="N464">
            <v>0</v>
          </cell>
        </row>
        <row r="465">
          <cell r="A465" t="str">
            <v>12361-38260</v>
          </cell>
          <cell r="B465" t="str">
            <v>Chân máy dầu trước GX460</v>
          </cell>
          <cell r="C465" t="str">
            <v>Cái</v>
          </cell>
          <cell r="E465" t="str">
            <v>CM</v>
          </cell>
          <cell r="F465" t="str">
            <v>CHANMAY</v>
          </cell>
          <cell r="G465">
            <v>0</v>
          </cell>
          <cell r="H465">
            <v>0</v>
          </cell>
          <cell r="I465">
            <v>2</v>
          </cell>
          <cell r="J465">
            <v>2949941</v>
          </cell>
          <cell r="K465">
            <v>2</v>
          </cell>
          <cell r="L465">
            <v>2949941</v>
          </cell>
          <cell r="M465">
            <v>0</v>
          </cell>
          <cell r="N465">
            <v>0</v>
          </cell>
        </row>
        <row r="466">
          <cell r="A466" t="str">
            <v>12361-38281</v>
          </cell>
          <cell r="B466" t="str">
            <v>Chân máy LS460 R/L</v>
          </cell>
          <cell r="C466" t="str">
            <v>Cái</v>
          </cell>
          <cell r="E466" t="str">
            <v>CM</v>
          </cell>
          <cell r="F466" t="str">
            <v>CHANMAY</v>
          </cell>
          <cell r="G466">
            <v>0</v>
          </cell>
          <cell r="H466">
            <v>0</v>
          </cell>
          <cell r="I466">
            <v>10</v>
          </cell>
          <cell r="J466">
            <v>22250329</v>
          </cell>
          <cell r="K466">
            <v>10</v>
          </cell>
          <cell r="L466">
            <v>17850329</v>
          </cell>
          <cell r="M466">
            <v>0</v>
          </cell>
          <cell r="N466">
            <v>4400000</v>
          </cell>
        </row>
        <row r="467">
          <cell r="A467" t="str">
            <v>12361-46190</v>
          </cell>
          <cell r="B467" t="str">
            <v>Chân máy dầu Lexus 2JZ</v>
          </cell>
          <cell r="C467" t="str">
            <v>Cái</v>
          </cell>
          <cell r="E467" t="str">
            <v>CM</v>
          </cell>
          <cell r="F467" t="str">
            <v>CHANMAY</v>
          </cell>
          <cell r="G467">
            <v>0</v>
          </cell>
          <cell r="H467">
            <v>0</v>
          </cell>
          <cell r="I467">
            <v>2</v>
          </cell>
          <cell r="J467">
            <v>4020139</v>
          </cell>
          <cell r="K467">
            <v>2</v>
          </cell>
          <cell r="L467">
            <v>4020139</v>
          </cell>
          <cell r="M467">
            <v>0</v>
          </cell>
          <cell r="N467">
            <v>0</v>
          </cell>
        </row>
        <row r="468">
          <cell r="A468" t="str">
            <v>12361-50170</v>
          </cell>
          <cell r="B468" t="str">
            <v>Chân máy dầu trước 3UZ</v>
          </cell>
          <cell r="C468" t="str">
            <v>Cái</v>
          </cell>
          <cell r="E468" t="str">
            <v>CM</v>
          </cell>
          <cell r="F468" t="str">
            <v>CHANMAY</v>
          </cell>
          <cell r="G468">
            <v>0</v>
          </cell>
          <cell r="H468">
            <v>0</v>
          </cell>
          <cell r="I468">
            <v>2</v>
          </cell>
          <cell r="J468">
            <v>5167489</v>
          </cell>
          <cell r="K468">
            <v>2</v>
          </cell>
          <cell r="L468">
            <v>5167489</v>
          </cell>
          <cell r="M468">
            <v>0</v>
          </cell>
          <cell r="N468">
            <v>0</v>
          </cell>
        </row>
        <row r="469">
          <cell r="A469" t="str">
            <v>12361-51030</v>
          </cell>
          <cell r="B469" t="str">
            <v>Chân máy dầu trước 1VD RH</v>
          </cell>
          <cell r="C469" t="str">
            <v>Cái</v>
          </cell>
          <cell r="E469" t="str">
            <v>CM</v>
          </cell>
          <cell r="F469" t="str">
            <v>CHANMAY</v>
          </cell>
          <cell r="G469">
            <v>0</v>
          </cell>
          <cell r="H469">
            <v>0</v>
          </cell>
          <cell r="I469">
            <v>5</v>
          </cell>
          <cell r="J469">
            <v>7637225</v>
          </cell>
          <cell r="K469">
            <v>0</v>
          </cell>
          <cell r="L469">
            <v>0</v>
          </cell>
          <cell r="M469">
            <v>5</v>
          </cell>
          <cell r="N469">
            <v>7637225</v>
          </cell>
        </row>
        <row r="470">
          <cell r="A470" t="str">
            <v>12361-66040</v>
          </cell>
          <cell r="B470" t="str">
            <v>Chân máy FZJ100</v>
          </cell>
          <cell r="C470" t="str">
            <v>Cái</v>
          </cell>
          <cell r="E470" t="str">
            <v>CM</v>
          </cell>
          <cell r="F470" t="str">
            <v>CHANMAY</v>
          </cell>
          <cell r="G470">
            <v>2</v>
          </cell>
          <cell r="H470">
            <v>2001113</v>
          </cell>
          <cell r="I470">
            <v>27</v>
          </cell>
          <cell r="J470">
            <v>29088444</v>
          </cell>
          <cell r="K470">
            <v>27</v>
          </cell>
          <cell r="L470">
            <v>28950073</v>
          </cell>
          <cell r="M470">
            <v>2</v>
          </cell>
          <cell r="N470">
            <v>2139484</v>
          </cell>
        </row>
        <row r="471">
          <cell r="A471" t="str">
            <v>12362-0P051</v>
          </cell>
          <cell r="B471" t="str">
            <v>Chân máy dầu trước (phía cam) RH</v>
          </cell>
          <cell r="C471" t="str">
            <v>Cái</v>
          </cell>
          <cell r="E471" t="str">
            <v>CM</v>
          </cell>
          <cell r="F471" t="str">
            <v>CHANMAY</v>
          </cell>
          <cell r="G471">
            <v>0</v>
          </cell>
          <cell r="H471">
            <v>0</v>
          </cell>
          <cell r="I471">
            <v>2</v>
          </cell>
          <cell r="J471">
            <v>3293513</v>
          </cell>
          <cell r="K471">
            <v>2</v>
          </cell>
          <cell r="L471">
            <v>3293513</v>
          </cell>
          <cell r="M471">
            <v>0</v>
          </cell>
          <cell r="N471">
            <v>0</v>
          </cell>
        </row>
        <row r="472">
          <cell r="A472" t="str">
            <v>12362-28020</v>
          </cell>
          <cell r="B472" t="str">
            <v>Chân máy dầu trước (phía cam) 2AZ RH</v>
          </cell>
          <cell r="C472" t="str">
            <v>Cái</v>
          </cell>
          <cell r="E472" t="str">
            <v>CM</v>
          </cell>
          <cell r="F472" t="str">
            <v>CHANMAY</v>
          </cell>
          <cell r="G472">
            <v>0</v>
          </cell>
          <cell r="H472">
            <v>0</v>
          </cell>
          <cell r="I472">
            <v>11</v>
          </cell>
          <cell r="J472">
            <v>17717827</v>
          </cell>
          <cell r="K472">
            <v>11</v>
          </cell>
          <cell r="L472">
            <v>18184697</v>
          </cell>
          <cell r="M472">
            <v>0</v>
          </cell>
          <cell r="N472">
            <v>-466870</v>
          </cell>
        </row>
        <row r="473">
          <cell r="A473" t="str">
            <v>12362-31060</v>
          </cell>
          <cell r="B473" t="str">
            <v>Chân máy dầu trước (phía cam) 2GR RH</v>
          </cell>
          <cell r="C473" t="str">
            <v>Cái</v>
          </cell>
          <cell r="E473" t="str">
            <v>CM</v>
          </cell>
          <cell r="F473" t="str">
            <v>CHANMAY</v>
          </cell>
          <cell r="G473">
            <v>0</v>
          </cell>
          <cell r="H473">
            <v>0</v>
          </cell>
          <cell r="I473">
            <v>1</v>
          </cell>
          <cell r="J473">
            <v>2242213</v>
          </cell>
          <cell r="K473">
            <v>1</v>
          </cell>
          <cell r="L473">
            <v>2242213</v>
          </cell>
          <cell r="M473">
            <v>0</v>
          </cell>
          <cell r="N473">
            <v>0</v>
          </cell>
        </row>
        <row r="474">
          <cell r="A474" t="str">
            <v>12362-31090</v>
          </cell>
          <cell r="B474" t="str">
            <v>Chân máy dầu trước (phía cam) RH</v>
          </cell>
          <cell r="C474" t="str">
            <v>Cái</v>
          </cell>
          <cell r="E474" t="str">
            <v>CM</v>
          </cell>
          <cell r="F474" t="str">
            <v>CHANMAY</v>
          </cell>
          <cell r="G474">
            <v>0</v>
          </cell>
          <cell r="H474">
            <v>0</v>
          </cell>
          <cell r="I474">
            <v>1</v>
          </cell>
          <cell r="J474">
            <v>1880539</v>
          </cell>
          <cell r="K474">
            <v>1</v>
          </cell>
          <cell r="L474">
            <v>1880539</v>
          </cell>
          <cell r="M474">
            <v>0</v>
          </cell>
          <cell r="N474">
            <v>0</v>
          </cell>
        </row>
        <row r="475">
          <cell r="A475" t="str">
            <v>12362-36030</v>
          </cell>
          <cell r="B475" t="str">
            <v>Chân máy dầu trước (phía cam) 2AZ RH</v>
          </cell>
          <cell r="C475" t="str">
            <v>Cái</v>
          </cell>
          <cell r="E475" t="str">
            <v>CM</v>
          </cell>
          <cell r="F475" t="str">
            <v>CHANMAY</v>
          </cell>
          <cell r="G475">
            <v>0</v>
          </cell>
          <cell r="H475">
            <v>0</v>
          </cell>
          <cell r="I475">
            <v>2</v>
          </cell>
          <cell r="J475">
            <v>4214549</v>
          </cell>
          <cell r="K475">
            <v>2</v>
          </cell>
          <cell r="L475">
            <v>4214549</v>
          </cell>
          <cell r="M475">
            <v>0</v>
          </cell>
          <cell r="N475">
            <v>0</v>
          </cell>
        </row>
        <row r="476">
          <cell r="A476" t="str">
            <v>12362-36052</v>
          </cell>
          <cell r="B476" t="str">
            <v>Chân máy dầu trước (phía cam) 2AR RH</v>
          </cell>
          <cell r="C476" t="str">
            <v>Cái</v>
          </cell>
          <cell r="E476" t="str">
            <v>CM</v>
          </cell>
          <cell r="F476" t="str">
            <v>CHANMAY</v>
          </cell>
          <cell r="G476">
            <v>0</v>
          </cell>
          <cell r="H476">
            <v>0</v>
          </cell>
          <cell r="I476">
            <v>73</v>
          </cell>
          <cell r="J476">
            <v>116584779</v>
          </cell>
          <cell r="K476">
            <v>73</v>
          </cell>
          <cell r="L476">
            <v>119822530</v>
          </cell>
          <cell r="M476">
            <v>0</v>
          </cell>
          <cell r="N476">
            <v>-3237751</v>
          </cell>
        </row>
        <row r="477">
          <cell r="A477" t="str">
            <v>12362-38010</v>
          </cell>
          <cell r="B477" t="str">
            <v>Chân máy 1UZ/3UZ LH</v>
          </cell>
          <cell r="C477" t="str">
            <v>Cái</v>
          </cell>
          <cell r="E477" t="str">
            <v>CM</v>
          </cell>
          <cell r="F477" t="str">
            <v>CHANMAY</v>
          </cell>
          <cell r="G477">
            <v>0</v>
          </cell>
          <cell r="H477">
            <v>0</v>
          </cell>
          <cell r="I477">
            <v>3</v>
          </cell>
          <cell r="J477">
            <v>4229823</v>
          </cell>
          <cell r="K477">
            <v>1</v>
          </cell>
          <cell r="L477">
            <v>1460175</v>
          </cell>
          <cell r="M477">
            <v>2</v>
          </cell>
          <cell r="N477">
            <v>2769648</v>
          </cell>
        </row>
        <row r="478">
          <cell r="A478" t="str">
            <v>12362-38020</v>
          </cell>
          <cell r="B478" t="str">
            <v>Chân máy dầu trước GX460 LH</v>
          </cell>
          <cell r="C478" t="str">
            <v>Cái</v>
          </cell>
          <cell r="E478" t="str">
            <v>CM</v>
          </cell>
          <cell r="F478" t="str">
            <v>CHANMAY</v>
          </cell>
          <cell r="G478">
            <v>0</v>
          </cell>
          <cell r="H478">
            <v>0</v>
          </cell>
          <cell r="I478">
            <v>1</v>
          </cell>
          <cell r="J478">
            <v>1631098</v>
          </cell>
          <cell r="K478">
            <v>1</v>
          </cell>
          <cell r="L478">
            <v>1631098</v>
          </cell>
          <cell r="M478">
            <v>0</v>
          </cell>
          <cell r="N478">
            <v>0</v>
          </cell>
        </row>
        <row r="479">
          <cell r="A479" t="str">
            <v>12363-0A070</v>
          </cell>
          <cell r="B479" t="str">
            <v>Chân giằng đầu máy MCV30</v>
          </cell>
          <cell r="C479" t="str">
            <v>Cái</v>
          </cell>
          <cell r="E479" t="str">
            <v>CM</v>
          </cell>
          <cell r="F479" t="str">
            <v>CHANMAY</v>
          </cell>
          <cell r="G479">
            <v>0</v>
          </cell>
          <cell r="H479">
            <v>0</v>
          </cell>
          <cell r="I479">
            <v>3</v>
          </cell>
          <cell r="J479">
            <v>3289942</v>
          </cell>
          <cell r="K479">
            <v>3</v>
          </cell>
          <cell r="L479">
            <v>3289942</v>
          </cell>
          <cell r="M479">
            <v>0</v>
          </cell>
          <cell r="N479">
            <v>0</v>
          </cell>
        </row>
        <row r="480">
          <cell r="A480" t="str">
            <v>12363-0A081</v>
          </cell>
          <cell r="B480" t="str">
            <v>Chân giằng máy</v>
          </cell>
          <cell r="C480" t="str">
            <v>Cái</v>
          </cell>
          <cell r="E480" t="str">
            <v>CM</v>
          </cell>
          <cell r="F480" t="str">
            <v>CHANMAY</v>
          </cell>
          <cell r="G480">
            <v>1</v>
          </cell>
          <cell r="H480">
            <v>1128042</v>
          </cell>
          <cell r="I480">
            <v>1</v>
          </cell>
          <cell r="J480">
            <v>821293</v>
          </cell>
          <cell r="K480">
            <v>2</v>
          </cell>
          <cell r="L480">
            <v>1949335</v>
          </cell>
          <cell r="M480">
            <v>0</v>
          </cell>
          <cell r="N480">
            <v>0</v>
          </cell>
        </row>
        <row r="481">
          <cell r="A481" t="str">
            <v>12363-0M011</v>
          </cell>
          <cell r="B481" t="str">
            <v>Chân giằng hộp số sau NCP93</v>
          </cell>
          <cell r="C481" t="str">
            <v>Cái</v>
          </cell>
          <cell r="E481" t="str">
            <v>CM</v>
          </cell>
          <cell r="F481" t="str">
            <v>CHANMAY</v>
          </cell>
          <cell r="G481">
            <v>43</v>
          </cell>
          <cell r="H481">
            <v>18048466</v>
          </cell>
          <cell r="I481">
            <v>11</v>
          </cell>
          <cell r="J481">
            <v>4292078</v>
          </cell>
          <cell r="K481">
            <v>21</v>
          </cell>
          <cell r="L481">
            <v>8094719</v>
          </cell>
          <cell r="M481">
            <v>33</v>
          </cell>
          <cell r="N481">
            <v>14245825</v>
          </cell>
        </row>
        <row r="482">
          <cell r="A482" t="str">
            <v>12363-0M080</v>
          </cell>
          <cell r="B482" t="str">
            <v>Chân giằng máy Vios 2014</v>
          </cell>
          <cell r="C482" t="str">
            <v>Cái</v>
          </cell>
          <cell r="E482" t="str">
            <v>CM</v>
          </cell>
          <cell r="F482" t="str">
            <v>CHANMAY</v>
          </cell>
          <cell r="G482">
            <v>2</v>
          </cell>
          <cell r="H482">
            <v>1482915</v>
          </cell>
          <cell r="I482">
            <v>0</v>
          </cell>
          <cell r="J482">
            <v>0</v>
          </cell>
          <cell r="K482">
            <v>2</v>
          </cell>
          <cell r="L482">
            <v>1482915</v>
          </cell>
          <cell r="M482">
            <v>0</v>
          </cell>
          <cell r="N482">
            <v>0</v>
          </cell>
        </row>
        <row r="483">
          <cell r="A483" t="str">
            <v>12363-0M090</v>
          </cell>
          <cell r="B483" t="str">
            <v>Chân giằng máy sau</v>
          </cell>
          <cell r="C483" t="str">
            <v>Cái</v>
          </cell>
          <cell r="E483" t="str">
            <v>CM</v>
          </cell>
          <cell r="F483" t="str">
            <v>CHANMAY</v>
          </cell>
          <cell r="G483">
            <v>1</v>
          </cell>
          <cell r="H483">
            <v>713551</v>
          </cell>
          <cell r="I483">
            <v>1</v>
          </cell>
          <cell r="J483">
            <v>695848</v>
          </cell>
          <cell r="K483">
            <v>2</v>
          </cell>
          <cell r="L483">
            <v>1409399</v>
          </cell>
          <cell r="M483">
            <v>0</v>
          </cell>
          <cell r="N483">
            <v>0</v>
          </cell>
        </row>
        <row r="484">
          <cell r="A484" t="str">
            <v>12363-0P050</v>
          </cell>
          <cell r="B484" t="str">
            <v>Chân giằng máy</v>
          </cell>
          <cell r="C484" t="str">
            <v>Cái</v>
          </cell>
          <cell r="E484" t="str">
            <v>CM</v>
          </cell>
          <cell r="F484" t="str">
            <v>CHANMAY</v>
          </cell>
          <cell r="G484">
            <v>0</v>
          </cell>
          <cell r="H484">
            <v>0</v>
          </cell>
          <cell r="I484">
            <v>2</v>
          </cell>
          <cell r="J484">
            <v>2625972</v>
          </cell>
          <cell r="K484">
            <v>2</v>
          </cell>
          <cell r="L484">
            <v>2625972</v>
          </cell>
          <cell r="M484">
            <v>0</v>
          </cell>
          <cell r="N484">
            <v>0</v>
          </cell>
        </row>
        <row r="485">
          <cell r="A485" t="str">
            <v>12363-0P101</v>
          </cell>
          <cell r="B485" t="str">
            <v>Chân giằng máy</v>
          </cell>
          <cell r="C485" t="str">
            <v>Cái</v>
          </cell>
          <cell r="E485" t="str">
            <v>CM</v>
          </cell>
          <cell r="F485" t="str">
            <v>CHANMAY</v>
          </cell>
          <cell r="G485">
            <v>0</v>
          </cell>
          <cell r="H485">
            <v>0</v>
          </cell>
          <cell r="I485">
            <v>1</v>
          </cell>
          <cell r="J485">
            <v>1115000</v>
          </cell>
          <cell r="K485">
            <v>1</v>
          </cell>
          <cell r="L485">
            <v>1115000</v>
          </cell>
          <cell r="M485">
            <v>0</v>
          </cell>
          <cell r="N485">
            <v>0</v>
          </cell>
        </row>
        <row r="486">
          <cell r="A486" t="str">
            <v>12363-0V020</v>
          </cell>
          <cell r="B486" t="str">
            <v>Chân giằng máy Venza 2.7</v>
          </cell>
          <cell r="C486" t="str">
            <v>Cái</v>
          </cell>
          <cell r="E486" t="str">
            <v>CM</v>
          </cell>
          <cell r="F486" t="str">
            <v>CHANMAY</v>
          </cell>
          <cell r="G486">
            <v>0</v>
          </cell>
          <cell r="H486">
            <v>0</v>
          </cell>
          <cell r="I486">
            <v>3</v>
          </cell>
          <cell r="J486">
            <v>3370957</v>
          </cell>
          <cell r="K486">
            <v>3</v>
          </cell>
          <cell r="L486">
            <v>3370957</v>
          </cell>
          <cell r="M486">
            <v>0</v>
          </cell>
          <cell r="N486">
            <v>0</v>
          </cell>
        </row>
        <row r="487">
          <cell r="A487" t="str">
            <v>12363-0V140</v>
          </cell>
          <cell r="B487" t="str">
            <v>Chân giằng máy Camry 2.5 2013</v>
          </cell>
          <cell r="C487" t="str">
            <v>Cái</v>
          </cell>
          <cell r="E487" t="str">
            <v>CM</v>
          </cell>
          <cell r="F487" t="str">
            <v>CHANMAY</v>
          </cell>
          <cell r="G487">
            <v>5</v>
          </cell>
          <cell r="H487">
            <v>4429177</v>
          </cell>
          <cell r="I487">
            <v>0</v>
          </cell>
          <cell r="J487">
            <v>0</v>
          </cell>
          <cell r="K487">
            <v>5</v>
          </cell>
          <cell r="L487">
            <v>4429177</v>
          </cell>
          <cell r="M487">
            <v>0</v>
          </cell>
          <cell r="N487">
            <v>0</v>
          </cell>
        </row>
        <row r="488">
          <cell r="A488" t="str">
            <v>12363-20020</v>
          </cell>
          <cell r="B488" t="str">
            <v>Chân giằng đầu máy MCV36 XM</v>
          </cell>
          <cell r="C488" t="str">
            <v>Cái</v>
          </cell>
          <cell r="E488" t="str">
            <v>CM</v>
          </cell>
          <cell r="F488" t="str">
            <v>CHANMAY</v>
          </cell>
          <cell r="G488">
            <v>0</v>
          </cell>
          <cell r="H488">
            <v>0</v>
          </cell>
          <cell r="I488">
            <v>1</v>
          </cell>
          <cell r="J488">
            <v>880356</v>
          </cell>
          <cell r="K488">
            <v>1</v>
          </cell>
          <cell r="L488">
            <v>880356</v>
          </cell>
          <cell r="M488">
            <v>0</v>
          </cell>
          <cell r="N488">
            <v>0</v>
          </cell>
        </row>
        <row r="489">
          <cell r="A489" t="str">
            <v>12363-20090</v>
          </cell>
          <cell r="B489" t="str">
            <v>Chân giằng đầu máy Toyota</v>
          </cell>
          <cell r="C489" t="str">
            <v>Cái</v>
          </cell>
          <cell r="E489" t="str">
            <v>CM</v>
          </cell>
          <cell r="F489" t="str">
            <v>CHANMAY</v>
          </cell>
          <cell r="G489">
            <v>0</v>
          </cell>
          <cell r="H489">
            <v>0</v>
          </cell>
          <cell r="I489">
            <v>1</v>
          </cell>
          <cell r="J489">
            <v>1285162</v>
          </cell>
          <cell r="K489">
            <v>1</v>
          </cell>
          <cell r="L489">
            <v>1285162</v>
          </cell>
          <cell r="M489">
            <v>0</v>
          </cell>
          <cell r="N489">
            <v>0</v>
          </cell>
        </row>
        <row r="490">
          <cell r="A490" t="str">
            <v>12363-21060</v>
          </cell>
          <cell r="B490" t="str">
            <v>Chân máy sau 2NZ</v>
          </cell>
          <cell r="C490" t="str">
            <v>Cái</v>
          </cell>
          <cell r="E490" t="str">
            <v>CM</v>
          </cell>
          <cell r="F490" t="str">
            <v>CHANMAY</v>
          </cell>
          <cell r="G490">
            <v>0</v>
          </cell>
          <cell r="H490">
            <v>0</v>
          </cell>
          <cell r="I490">
            <v>1</v>
          </cell>
          <cell r="J490">
            <v>908970</v>
          </cell>
          <cell r="K490">
            <v>1</v>
          </cell>
          <cell r="L490">
            <v>908970</v>
          </cell>
          <cell r="M490">
            <v>0</v>
          </cell>
          <cell r="N490">
            <v>0</v>
          </cell>
        </row>
        <row r="491">
          <cell r="A491" t="str">
            <v>12363-28061</v>
          </cell>
          <cell r="B491" t="str">
            <v>Chân giằng đầu máy ACV30</v>
          </cell>
          <cell r="C491" t="str">
            <v>Cái</v>
          </cell>
          <cell r="E491" t="str">
            <v>CM</v>
          </cell>
          <cell r="F491" t="str">
            <v>CHANMAY</v>
          </cell>
          <cell r="G491">
            <v>0</v>
          </cell>
          <cell r="H491">
            <v>0</v>
          </cell>
          <cell r="I491">
            <v>3</v>
          </cell>
          <cell r="J491">
            <v>3310767</v>
          </cell>
          <cell r="K491">
            <v>3</v>
          </cell>
          <cell r="L491">
            <v>3310767</v>
          </cell>
          <cell r="M491">
            <v>0</v>
          </cell>
          <cell r="N491">
            <v>0</v>
          </cell>
        </row>
        <row r="492">
          <cell r="A492" t="str">
            <v>12363-31020</v>
          </cell>
          <cell r="B492" t="str">
            <v>Chân giằng máy RX300</v>
          </cell>
          <cell r="C492" t="str">
            <v>Cái</v>
          </cell>
          <cell r="E492" t="str">
            <v>CM</v>
          </cell>
          <cell r="F492" t="str">
            <v>CHANMAY</v>
          </cell>
          <cell r="G492">
            <v>0</v>
          </cell>
          <cell r="H492">
            <v>0</v>
          </cell>
          <cell r="I492">
            <v>1</v>
          </cell>
          <cell r="J492">
            <v>1384882</v>
          </cell>
          <cell r="K492">
            <v>1</v>
          </cell>
          <cell r="L492">
            <v>1384882</v>
          </cell>
          <cell r="M492">
            <v>0</v>
          </cell>
          <cell r="N492">
            <v>0</v>
          </cell>
        </row>
        <row r="493">
          <cell r="A493" t="str">
            <v>12363-31033</v>
          </cell>
          <cell r="B493" t="str">
            <v>Chân giằng máy ngang Camry 3.5</v>
          </cell>
          <cell r="C493" t="str">
            <v>Cái</v>
          </cell>
          <cell r="E493" t="str">
            <v>CM</v>
          </cell>
          <cell r="F493" t="str">
            <v>CHANMAY</v>
          </cell>
          <cell r="G493">
            <v>0</v>
          </cell>
          <cell r="H493">
            <v>0</v>
          </cell>
          <cell r="I493">
            <v>6</v>
          </cell>
          <cell r="J493">
            <v>8042645</v>
          </cell>
          <cell r="K493">
            <v>6</v>
          </cell>
          <cell r="L493">
            <v>8042645</v>
          </cell>
          <cell r="M493">
            <v>0</v>
          </cell>
          <cell r="N493">
            <v>0</v>
          </cell>
        </row>
        <row r="494">
          <cell r="A494" t="str">
            <v>12363-31040</v>
          </cell>
          <cell r="B494" t="str">
            <v>Chân giằng máy</v>
          </cell>
          <cell r="C494" t="str">
            <v>Cái</v>
          </cell>
          <cell r="E494" t="str">
            <v>CM</v>
          </cell>
          <cell r="F494" t="str">
            <v>CHANMAY</v>
          </cell>
          <cell r="G494">
            <v>0</v>
          </cell>
          <cell r="H494">
            <v>0</v>
          </cell>
          <cell r="I494">
            <v>1</v>
          </cell>
          <cell r="J494">
            <v>937670</v>
          </cell>
          <cell r="K494">
            <v>1</v>
          </cell>
          <cell r="L494">
            <v>937670</v>
          </cell>
          <cell r="M494">
            <v>0</v>
          </cell>
          <cell r="N494">
            <v>0</v>
          </cell>
        </row>
        <row r="495">
          <cell r="A495" t="str">
            <v>12363-36040</v>
          </cell>
          <cell r="B495" t="str">
            <v>Chân giằng máy</v>
          </cell>
          <cell r="C495" t="str">
            <v>Cái</v>
          </cell>
          <cell r="E495" t="str">
            <v>CM</v>
          </cell>
          <cell r="F495" t="str">
            <v>CHANMAY</v>
          </cell>
          <cell r="G495">
            <v>1</v>
          </cell>
          <cell r="H495">
            <v>811747</v>
          </cell>
          <cell r="I495">
            <v>13</v>
          </cell>
          <cell r="J495">
            <v>11201691</v>
          </cell>
          <cell r="K495">
            <v>14</v>
          </cell>
          <cell r="L495">
            <v>12198513</v>
          </cell>
          <cell r="M495">
            <v>0</v>
          </cell>
          <cell r="N495">
            <v>-185075</v>
          </cell>
        </row>
        <row r="496">
          <cell r="A496" t="str">
            <v>12364-28010</v>
          </cell>
          <cell r="B496" t="str">
            <v>Chân treo hộp số 2AZ (số 8)</v>
          </cell>
          <cell r="C496" t="str">
            <v>Cái</v>
          </cell>
          <cell r="E496" t="str">
            <v>CM</v>
          </cell>
          <cell r="F496" t="str">
            <v>CHANMAY</v>
          </cell>
          <cell r="G496">
            <v>0</v>
          </cell>
          <cell r="H496">
            <v>0</v>
          </cell>
          <cell r="I496">
            <v>6</v>
          </cell>
          <cell r="J496">
            <v>2185949</v>
          </cell>
          <cell r="K496">
            <v>5</v>
          </cell>
          <cell r="L496">
            <v>1814668</v>
          </cell>
          <cell r="M496">
            <v>1</v>
          </cell>
          <cell r="N496">
            <v>371281</v>
          </cell>
        </row>
        <row r="497">
          <cell r="A497" t="str">
            <v>12371-06010</v>
          </cell>
          <cell r="B497" t="str">
            <v>Chân hộp số Toyota Zace</v>
          </cell>
          <cell r="C497" t="str">
            <v>Cái</v>
          </cell>
          <cell r="E497" t="str">
            <v>CM</v>
          </cell>
          <cell r="F497" t="str">
            <v>CHANMAY</v>
          </cell>
          <cell r="G497">
            <v>0</v>
          </cell>
          <cell r="H497">
            <v>0</v>
          </cell>
          <cell r="I497">
            <v>13</v>
          </cell>
          <cell r="J497">
            <v>2925571</v>
          </cell>
          <cell r="K497">
            <v>10</v>
          </cell>
          <cell r="L497">
            <v>1965571</v>
          </cell>
          <cell r="M497">
            <v>3</v>
          </cell>
          <cell r="N497">
            <v>960000</v>
          </cell>
        </row>
        <row r="498">
          <cell r="A498" t="str">
            <v>12371-0C072</v>
          </cell>
          <cell r="B498" t="str">
            <v>Chân hộp số Innova</v>
          </cell>
          <cell r="C498" t="str">
            <v>Cái</v>
          </cell>
          <cell r="E498" t="str">
            <v>CM</v>
          </cell>
          <cell r="F498" t="str">
            <v>CHANMAY</v>
          </cell>
          <cell r="G498">
            <v>13</v>
          </cell>
          <cell r="H498">
            <v>7484950</v>
          </cell>
          <cell r="I498">
            <v>44</v>
          </cell>
          <cell r="J498">
            <v>17809781</v>
          </cell>
          <cell r="K498">
            <v>57</v>
          </cell>
          <cell r="L498">
            <v>25294731</v>
          </cell>
          <cell r="M498">
            <v>0</v>
          </cell>
          <cell r="N498">
            <v>0</v>
          </cell>
        </row>
        <row r="499">
          <cell r="A499" t="str">
            <v>12371-0C091</v>
          </cell>
          <cell r="B499" t="str">
            <v>Chân hộp số</v>
          </cell>
          <cell r="C499" t="str">
            <v>Cái</v>
          </cell>
          <cell r="E499" t="str">
            <v>CM</v>
          </cell>
          <cell r="F499" t="str">
            <v>CHANMAY</v>
          </cell>
          <cell r="G499">
            <v>0</v>
          </cell>
          <cell r="H499">
            <v>0</v>
          </cell>
          <cell r="I499">
            <v>19</v>
          </cell>
          <cell r="J499">
            <v>8031442</v>
          </cell>
          <cell r="K499">
            <v>19</v>
          </cell>
          <cell r="L499">
            <v>8031442</v>
          </cell>
          <cell r="M499">
            <v>0</v>
          </cell>
          <cell r="N499">
            <v>0</v>
          </cell>
        </row>
        <row r="500">
          <cell r="A500" t="str">
            <v>12371-0D040</v>
          </cell>
          <cell r="B500" t="str">
            <v>Chân máy sau thước lái NZE120</v>
          </cell>
          <cell r="C500" t="str">
            <v>Cái</v>
          </cell>
          <cell r="E500" t="str">
            <v>CM</v>
          </cell>
          <cell r="F500" t="str">
            <v>CHANMAY</v>
          </cell>
          <cell r="G500">
            <v>1</v>
          </cell>
          <cell r="H500">
            <v>472985</v>
          </cell>
          <cell r="I500">
            <v>4</v>
          </cell>
          <cell r="J500">
            <v>1960276</v>
          </cell>
          <cell r="K500">
            <v>5</v>
          </cell>
          <cell r="L500">
            <v>2433261</v>
          </cell>
          <cell r="M500">
            <v>0</v>
          </cell>
          <cell r="N500">
            <v>0</v>
          </cell>
        </row>
        <row r="501">
          <cell r="A501" t="str">
            <v>12371-0D050</v>
          </cell>
          <cell r="B501" t="str">
            <v>Chân máy sau thước lái NZE120</v>
          </cell>
          <cell r="C501" t="str">
            <v>Cái</v>
          </cell>
          <cell r="E501" t="str">
            <v>CM</v>
          </cell>
          <cell r="F501" t="str">
            <v>CHANMAY</v>
          </cell>
          <cell r="G501">
            <v>0</v>
          </cell>
          <cell r="H501">
            <v>0</v>
          </cell>
          <cell r="I501">
            <v>3</v>
          </cell>
          <cell r="J501">
            <v>1739910</v>
          </cell>
          <cell r="K501">
            <v>3</v>
          </cell>
          <cell r="L501">
            <v>1739910</v>
          </cell>
          <cell r="M501">
            <v>0</v>
          </cell>
          <cell r="N501">
            <v>0</v>
          </cell>
        </row>
        <row r="502">
          <cell r="A502" t="str">
            <v>12371-0D220</v>
          </cell>
          <cell r="B502" t="str">
            <v>Chân máy sau ZZE142L</v>
          </cell>
          <cell r="C502" t="str">
            <v>Cái</v>
          </cell>
          <cell r="E502" t="str">
            <v>CM</v>
          </cell>
          <cell r="F502" t="str">
            <v>CHANMAY</v>
          </cell>
          <cell r="G502">
            <v>0</v>
          </cell>
          <cell r="H502">
            <v>0</v>
          </cell>
          <cell r="I502">
            <v>6</v>
          </cell>
          <cell r="J502">
            <v>6731693</v>
          </cell>
          <cell r="K502">
            <v>6</v>
          </cell>
          <cell r="L502">
            <v>6731693</v>
          </cell>
          <cell r="M502">
            <v>0</v>
          </cell>
          <cell r="N502">
            <v>0</v>
          </cell>
        </row>
        <row r="503">
          <cell r="A503" t="str">
            <v>12371-0L031</v>
          </cell>
          <cell r="B503" t="str">
            <v>Chân hộp số 2KD</v>
          </cell>
          <cell r="C503" t="str">
            <v>Cái</v>
          </cell>
          <cell r="E503" t="str">
            <v>CM</v>
          </cell>
          <cell r="F503" t="str">
            <v>CHANMAY</v>
          </cell>
          <cell r="G503">
            <v>9</v>
          </cell>
          <cell r="H503">
            <v>3430036</v>
          </cell>
          <cell r="I503">
            <v>18</v>
          </cell>
          <cell r="J503">
            <v>6413312</v>
          </cell>
          <cell r="K503">
            <v>27</v>
          </cell>
          <cell r="L503">
            <v>9843348</v>
          </cell>
          <cell r="M503">
            <v>0</v>
          </cell>
          <cell r="N503">
            <v>0</v>
          </cell>
        </row>
        <row r="504">
          <cell r="A504" t="str">
            <v>12371-0L180</v>
          </cell>
          <cell r="B504" t="str">
            <v>Chân hộp số số sàn</v>
          </cell>
          <cell r="C504" t="str">
            <v>Cái</v>
          </cell>
          <cell r="E504" t="str">
            <v>CM</v>
          </cell>
          <cell r="F504" t="str">
            <v>CHANMAY</v>
          </cell>
          <cell r="G504">
            <v>3</v>
          </cell>
          <cell r="H504">
            <v>1693181</v>
          </cell>
          <cell r="I504">
            <v>4</v>
          </cell>
          <cell r="J504">
            <v>1924160</v>
          </cell>
          <cell r="K504">
            <v>7</v>
          </cell>
          <cell r="L504">
            <v>3617341</v>
          </cell>
          <cell r="M504">
            <v>0</v>
          </cell>
          <cell r="N504">
            <v>0</v>
          </cell>
        </row>
        <row r="505">
          <cell r="A505" t="str">
            <v>12371-0M020</v>
          </cell>
          <cell r="B505" t="str">
            <v>Chân máy sau gần thước lái 1NZ</v>
          </cell>
          <cell r="C505" t="str">
            <v>Cái</v>
          </cell>
          <cell r="E505" t="str">
            <v>CM</v>
          </cell>
          <cell r="F505" t="str">
            <v>CHANMAY</v>
          </cell>
          <cell r="G505">
            <v>0</v>
          </cell>
          <cell r="H505">
            <v>0</v>
          </cell>
          <cell r="I505">
            <v>5</v>
          </cell>
          <cell r="J505">
            <v>1495786</v>
          </cell>
          <cell r="K505">
            <v>3</v>
          </cell>
          <cell r="L505">
            <v>902291</v>
          </cell>
          <cell r="M505">
            <v>2</v>
          </cell>
          <cell r="N505">
            <v>593495</v>
          </cell>
        </row>
        <row r="506">
          <cell r="A506" t="str">
            <v>12371-0T040</v>
          </cell>
          <cell r="B506" t="str">
            <v>Chân máy sau Corolla</v>
          </cell>
          <cell r="C506" t="str">
            <v>Cái</v>
          </cell>
          <cell r="E506" t="str">
            <v>CM</v>
          </cell>
          <cell r="F506" t="str">
            <v>CHANMAY</v>
          </cell>
          <cell r="G506">
            <v>0</v>
          </cell>
          <cell r="H506">
            <v>0</v>
          </cell>
          <cell r="I506">
            <v>1</v>
          </cell>
          <cell r="J506">
            <v>1133600</v>
          </cell>
          <cell r="K506">
            <v>1</v>
          </cell>
          <cell r="L506">
            <v>1133600</v>
          </cell>
          <cell r="M506">
            <v>0</v>
          </cell>
          <cell r="N506">
            <v>0</v>
          </cell>
        </row>
        <row r="507">
          <cell r="A507" t="str">
            <v>12371-0T150</v>
          </cell>
          <cell r="B507" t="str">
            <v>Chân máy sau 2ZR</v>
          </cell>
          <cell r="C507" t="str">
            <v>Cái</v>
          </cell>
          <cell r="E507" t="str">
            <v>CM</v>
          </cell>
          <cell r="F507" t="str">
            <v>CHANMAY</v>
          </cell>
          <cell r="G507">
            <v>1</v>
          </cell>
          <cell r="H507">
            <v>1066385</v>
          </cell>
          <cell r="I507">
            <v>2</v>
          </cell>
          <cell r="J507">
            <v>2132770</v>
          </cell>
          <cell r="K507">
            <v>3</v>
          </cell>
          <cell r="L507">
            <v>3199155</v>
          </cell>
          <cell r="M507">
            <v>0</v>
          </cell>
          <cell r="N507">
            <v>0</v>
          </cell>
        </row>
        <row r="508">
          <cell r="A508" t="str">
            <v>12371-28250</v>
          </cell>
          <cell r="B508" t="str">
            <v>Chân hộp số</v>
          </cell>
          <cell r="C508" t="str">
            <v>Cái</v>
          </cell>
          <cell r="E508" t="str">
            <v>CM</v>
          </cell>
          <cell r="F508" t="str">
            <v>CHANMAY</v>
          </cell>
          <cell r="G508">
            <v>0</v>
          </cell>
          <cell r="H508">
            <v>0</v>
          </cell>
          <cell r="I508">
            <v>1</v>
          </cell>
          <cell r="J508">
            <v>1130471</v>
          </cell>
          <cell r="K508">
            <v>1</v>
          </cell>
          <cell r="L508">
            <v>1130471</v>
          </cell>
          <cell r="M508">
            <v>0</v>
          </cell>
          <cell r="N508">
            <v>0</v>
          </cell>
        </row>
        <row r="509">
          <cell r="A509" t="str">
            <v>12371-31070</v>
          </cell>
          <cell r="B509" t="str">
            <v>Chân hộp số 3GR</v>
          </cell>
          <cell r="C509" t="str">
            <v>Cái</v>
          </cell>
          <cell r="E509" t="str">
            <v>CM</v>
          </cell>
          <cell r="F509" t="str">
            <v>CHANMAY</v>
          </cell>
          <cell r="G509">
            <v>0</v>
          </cell>
          <cell r="H509">
            <v>0</v>
          </cell>
          <cell r="I509">
            <v>4</v>
          </cell>
          <cell r="J509">
            <v>2443313</v>
          </cell>
          <cell r="K509">
            <v>4</v>
          </cell>
          <cell r="L509">
            <v>2443313</v>
          </cell>
          <cell r="M509">
            <v>0</v>
          </cell>
          <cell r="N509">
            <v>0</v>
          </cell>
        </row>
        <row r="510">
          <cell r="A510" t="str">
            <v>12371-31082</v>
          </cell>
          <cell r="B510" t="str">
            <v>Chân hộp số</v>
          </cell>
          <cell r="C510" t="str">
            <v>Cái</v>
          </cell>
          <cell r="E510" t="str">
            <v>CM</v>
          </cell>
          <cell r="F510" t="str">
            <v>CHANMAY</v>
          </cell>
          <cell r="G510">
            <v>0</v>
          </cell>
          <cell r="H510">
            <v>0</v>
          </cell>
          <cell r="I510">
            <v>1</v>
          </cell>
          <cell r="J510">
            <v>1973019</v>
          </cell>
          <cell r="K510">
            <v>1</v>
          </cell>
          <cell r="L510">
            <v>1973019</v>
          </cell>
          <cell r="M510">
            <v>0</v>
          </cell>
          <cell r="N510">
            <v>0</v>
          </cell>
        </row>
        <row r="511">
          <cell r="A511" t="str">
            <v>12371-31150</v>
          </cell>
          <cell r="B511" t="str">
            <v>Chân máy sau</v>
          </cell>
          <cell r="C511" t="str">
            <v>Cái</v>
          </cell>
          <cell r="E511" t="str">
            <v>CM</v>
          </cell>
          <cell r="F511" t="str">
            <v>CHANMAY</v>
          </cell>
          <cell r="G511">
            <v>0</v>
          </cell>
          <cell r="H511">
            <v>0</v>
          </cell>
          <cell r="I511">
            <v>1</v>
          </cell>
          <cell r="J511">
            <v>1208553</v>
          </cell>
          <cell r="K511">
            <v>1</v>
          </cell>
          <cell r="L511">
            <v>1208553</v>
          </cell>
          <cell r="M511">
            <v>0</v>
          </cell>
          <cell r="N511">
            <v>0</v>
          </cell>
        </row>
        <row r="512">
          <cell r="A512" t="str">
            <v>12371-38050</v>
          </cell>
          <cell r="B512" t="str">
            <v>Chân hộp số LS460</v>
          </cell>
          <cell r="C512" t="str">
            <v>Cái</v>
          </cell>
          <cell r="E512" t="str">
            <v>CM</v>
          </cell>
          <cell r="F512" t="str">
            <v>CHANMAY</v>
          </cell>
          <cell r="G512">
            <v>0</v>
          </cell>
          <cell r="H512">
            <v>0</v>
          </cell>
          <cell r="I512">
            <v>1</v>
          </cell>
          <cell r="J512">
            <v>2231000</v>
          </cell>
          <cell r="K512">
            <v>1</v>
          </cell>
          <cell r="L512">
            <v>2231000</v>
          </cell>
          <cell r="M512">
            <v>0</v>
          </cell>
          <cell r="N512">
            <v>0</v>
          </cell>
        </row>
        <row r="513">
          <cell r="A513" t="str">
            <v>12371-38100</v>
          </cell>
          <cell r="B513" t="str">
            <v>Chân máy hộp số</v>
          </cell>
          <cell r="C513" t="str">
            <v>Cái</v>
          </cell>
          <cell r="E513" t="str">
            <v>CM</v>
          </cell>
          <cell r="F513" t="str">
            <v>CHANMAY</v>
          </cell>
          <cell r="G513">
            <v>0</v>
          </cell>
          <cell r="H513">
            <v>0</v>
          </cell>
          <cell r="I513">
            <v>2</v>
          </cell>
          <cell r="J513">
            <v>2949941</v>
          </cell>
          <cell r="K513">
            <v>2</v>
          </cell>
          <cell r="L513">
            <v>2949941</v>
          </cell>
          <cell r="M513">
            <v>0</v>
          </cell>
          <cell r="N513">
            <v>0</v>
          </cell>
        </row>
        <row r="514">
          <cell r="A514" t="str">
            <v>12371-46160</v>
          </cell>
          <cell r="B514" t="str">
            <v>Chân máy hộp số GS300</v>
          </cell>
          <cell r="C514" t="str">
            <v>Cái</v>
          </cell>
          <cell r="E514" t="str">
            <v>CM</v>
          </cell>
          <cell r="F514" t="str">
            <v>CHANMAY</v>
          </cell>
          <cell r="G514">
            <v>0</v>
          </cell>
          <cell r="H514">
            <v>0</v>
          </cell>
          <cell r="I514">
            <v>1</v>
          </cell>
          <cell r="J514">
            <v>1358859</v>
          </cell>
          <cell r="K514">
            <v>1</v>
          </cell>
          <cell r="L514">
            <v>1358859</v>
          </cell>
          <cell r="M514">
            <v>0</v>
          </cell>
          <cell r="N514">
            <v>0</v>
          </cell>
        </row>
        <row r="515">
          <cell r="A515" t="str">
            <v>12371-61050</v>
          </cell>
          <cell r="B515" t="str">
            <v>Chân hộp số 1FZ</v>
          </cell>
          <cell r="C515" t="str">
            <v>Cái</v>
          </cell>
          <cell r="E515" t="str">
            <v>CM</v>
          </cell>
          <cell r="F515" t="str">
            <v>CHANMAY</v>
          </cell>
          <cell r="G515">
            <v>1</v>
          </cell>
          <cell r="H515">
            <v>1173885</v>
          </cell>
          <cell r="I515">
            <v>6</v>
          </cell>
          <cell r="J515">
            <v>8088095</v>
          </cell>
          <cell r="K515">
            <v>7</v>
          </cell>
          <cell r="L515">
            <v>9261980</v>
          </cell>
          <cell r="M515">
            <v>0</v>
          </cell>
          <cell r="N515">
            <v>0</v>
          </cell>
        </row>
        <row r="516">
          <cell r="A516" t="str">
            <v>12371-74301</v>
          </cell>
          <cell r="B516" t="str">
            <v>Chân máy dầu sau SXV20</v>
          </cell>
          <cell r="C516" t="str">
            <v>Cái</v>
          </cell>
          <cell r="E516" t="str">
            <v>CM</v>
          </cell>
          <cell r="F516" t="str">
            <v>CHANMAY</v>
          </cell>
          <cell r="G516">
            <v>0</v>
          </cell>
          <cell r="H516">
            <v>0</v>
          </cell>
          <cell r="I516">
            <v>1</v>
          </cell>
          <cell r="J516">
            <v>2644548</v>
          </cell>
          <cell r="K516">
            <v>1</v>
          </cell>
          <cell r="L516">
            <v>2644548</v>
          </cell>
          <cell r="M516">
            <v>0</v>
          </cell>
          <cell r="N516">
            <v>0</v>
          </cell>
        </row>
        <row r="517">
          <cell r="A517" t="str">
            <v>12372-0D051</v>
          </cell>
          <cell r="B517" t="str">
            <v>Chân hộp số Altis 1.8 05</v>
          </cell>
          <cell r="C517" t="str">
            <v>Cái</v>
          </cell>
          <cell r="E517" t="str">
            <v>CM</v>
          </cell>
          <cell r="F517" t="str">
            <v>CHANMAY</v>
          </cell>
          <cell r="G517">
            <v>1</v>
          </cell>
          <cell r="H517">
            <v>480408</v>
          </cell>
          <cell r="I517">
            <v>13</v>
          </cell>
          <cell r="J517">
            <v>6410483</v>
          </cell>
          <cell r="K517">
            <v>13</v>
          </cell>
          <cell r="L517">
            <v>6382440</v>
          </cell>
          <cell r="M517">
            <v>1</v>
          </cell>
          <cell r="N517">
            <v>508451</v>
          </cell>
        </row>
        <row r="518">
          <cell r="A518" t="str">
            <v>12372-0D191</v>
          </cell>
          <cell r="B518" t="str">
            <v>Chân treo hộp số/đuôi hộp số ZZE142L</v>
          </cell>
          <cell r="C518" t="str">
            <v>Cái</v>
          </cell>
          <cell r="E518" t="str">
            <v>CM</v>
          </cell>
          <cell r="F518" t="str">
            <v>CHANMAY</v>
          </cell>
          <cell r="G518">
            <v>0</v>
          </cell>
          <cell r="H518">
            <v>0</v>
          </cell>
          <cell r="I518">
            <v>4</v>
          </cell>
          <cell r="J518">
            <v>4318285</v>
          </cell>
          <cell r="K518">
            <v>4</v>
          </cell>
          <cell r="L518">
            <v>4318285</v>
          </cell>
          <cell r="M518">
            <v>0</v>
          </cell>
          <cell r="N518">
            <v>0</v>
          </cell>
        </row>
        <row r="519">
          <cell r="A519" t="str">
            <v>12372-0M030</v>
          </cell>
          <cell r="B519" t="str">
            <v>Chân hộp số 1NZ</v>
          </cell>
          <cell r="C519" t="str">
            <v>Cái</v>
          </cell>
          <cell r="E519" t="str">
            <v>CM</v>
          </cell>
          <cell r="F519" t="str">
            <v>CHANMAY</v>
          </cell>
          <cell r="G519">
            <v>0</v>
          </cell>
          <cell r="H519">
            <v>0</v>
          </cell>
          <cell r="I519">
            <v>24</v>
          </cell>
          <cell r="J519">
            <v>5021299</v>
          </cell>
          <cell r="K519">
            <v>19</v>
          </cell>
          <cell r="L519">
            <v>4005390</v>
          </cell>
          <cell r="M519">
            <v>5</v>
          </cell>
          <cell r="N519">
            <v>1015909</v>
          </cell>
        </row>
        <row r="520">
          <cell r="A520" t="str">
            <v>12372-0M130</v>
          </cell>
          <cell r="B520" t="str">
            <v>Chân hộp số Vios 2014</v>
          </cell>
          <cell r="C520" t="str">
            <v>Cái</v>
          </cell>
          <cell r="E520" t="str">
            <v>CM</v>
          </cell>
          <cell r="F520" t="str">
            <v>CHANMAY</v>
          </cell>
          <cell r="G520">
            <v>0</v>
          </cell>
          <cell r="H520">
            <v>0</v>
          </cell>
          <cell r="I520">
            <v>3</v>
          </cell>
          <cell r="J520">
            <v>3359055</v>
          </cell>
          <cell r="K520">
            <v>3</v>
          </cell>
          <cell r="L520">
            <v>3359055</v>
          </cell>
          <cell r="M520">
            <v>0</v>
          </cell>
          <cell r="N520">
            <v>0</v>
          </cell>
        </row>
        <row r="521">
          <cell r="A521" t="str">
            <v>12372-0T060</v>
          </cell>
          <cell r="B521" t="str">
            <v>Chân hộp số Corolla</v>
          </cell>
          <cell r="C521" t="str">
            <v>Cái</v>
          </cell>
          <cell r="E521" t="str">
            <v>CM</v>
          </cell>
          <cell r="F521" t="str">
            <v>CHANMAY</v>
          </cell>
          <cell r="G521">
            <v>0</v>
          </cell>
          <cell r="H521">
            <v>0</v>
          </cell>
          <cell r="I521">
            <v>2</v>
          </cell>
          <cell r="J521">
            <v>2190904</v>
          </cell>
          <cell r="K521">
            <v>2</v>
          </cell>
          <cell r="L521">
            <v>2190904</v>
          </cell>
          <cell r="M521">
            <v>0</v>
          </cell>
          <cell r="N521">
            <v>0</v>
          </cell>
        </row>
        <row r="522">
          <cell r="A522" t="str">
            <v>12372-0T211</v>
          </cell>
          <cell r="B522" t="str">
            <v>Chân máy hộp số  2ZR</v>
          </cell>
          <cell r="C522" t="str">
            <v>Cái</v>
          </cell>
          <cell r="E522" t="str">
            <v>CM</v>
          </cell>
          <cell r="F522" t="str">
            <v>CHANMAY</v>
          </cell>
          <cell r="G522">
            <v>1</v>
          </cell>
          <cell r="H522">
            <v>1007507</v>
          </cell>
          <cell r="I522">
            <v>3</v>
          </cell>
          <cell r="J522">
            <v>2936894</v>
          </cell>
          <cell r="K522">
            <v>3</v>
          </cell>
          <cell r="L522">
            <v>2965437</v>
          </cell>
          <cell r="M522">
            <v>1</v>
          </cell>
          <cell r="N522">
            <v>978964</v>
          </cell>
        </row>
        <row r="523">
          <cell r="A523" t="str">
            <v>12372-20060</v>
          </cell>
          <cell r="B523" t="str">
            <v>Chân máy dầu sau (hộp số) MCV30 LH</v>
          </cell>
          <cell r="C523" t="str">
            <v>Cái</v>
          </cell>
          <cell r="E523" t="str">
            <v>CM</v>
          </cell>
          <cell r="F523" t="str">
            <v>CHANMAY</v>
          </cell>
          <cell r="G523">
            <v>0</v>
          </cell>
          <cell r="H523">
            <v>0</v>
          </cell>
          <cell r="I523">
            <v>4</v>
          </cell>
          <cell r="J523">
            <v>6318003</v>
          </cell>
          <cell r="K523">
            <v>2</v>
          </cell>
          <cell r="L523">
            <v>3360994</v>
          </cell>
          <cell r="M523">
            <v>2</v>
          </cell>
          <cell r="N523">
            <v>2957009</v>
          </cell>
        </row>
        <row r="524">
          <cell r="A524" t="str">
            <v>12372-20100</v>
          </cell>
          <cell r="B524" t="str">
            <v>Chân hộp số LH</v>
          </cell>
          <cell r="C524" t="str">
            <v>Cái</v>
          </cell>
          <cell r="E524" t="str">
            <v>CM</v>
          </cell>
          <cell r="F524" t="str">
            <v>CHANMAY</v>
          </cell>
          <cell r="G524">
            <v>0</v>
          </cell>
          <cell r="H524">
            <v>0</v>
          </cell>
          <cell r="I524">
            <v>3</v>
          </cell>
          <cell r="J524">
            <v>4516665</v>
          </cell>
          <cell r="K524">
            <v>1</v>
          </cell>
          <cell r="L524">
            <v>1505555</v>
          </cell>
          <cell r="M524">
            <v>2</v>
          </cell>
          <cell r="N524">
            <v>3011110</v>
          </cell>
        </row>
        <row r="525">
          <cell r="A525" t="str">
            <v>12372-21131</v>
          </cell>
          <cell r="B525" t="str">
            <v>Chân treo hộp số NCP93 LH</v>
          </cell>
          <cell r="C525" t="str">
            <v>Cái</v>
          </cell>
          <cell r="E525" t="str">
            <v>CM</v>
          </cell>
          <cell r="F525" t="str">
            <v>CHANMAY</v>
          </cell>
          <cell r="G525">
            <v>0</v>
          </cell>
          <cell r="H525">
            <v>0</v>
          </cell>
          <cell r="I525">
            <v>7</v>
          </cell>
          <cell r="J525">
            <v>8845528</v>
          </cell>
          <cell r="K525">
            <v>6</v>
          </cell>
          <cell r="L525">
            <v>6544660</v>
          </cell>
          <cell r="M525">
            <v>1</v>
          </cell>
          <cell r="N525">
            <v>2300868</v>
          </cell>
        </row>
        <row r="526">
          <cell r="A526" t="str">
            <v>12372-21150</v>
          </cell>
          <cell r="B526" t="str">
            <v>Chân treo hộp số Vios 2008</v>
          </cell>
          <cell r="C526" t="str">
            <v>Cái</v>
          </cell>
          <cell r="E526" t="str">
            <v>CM</v>
          </cell>
          <cell r="F526" t="str">
            <v>CHANMAY</v>
          </cell>
          <cell r="G526">
            <v>0</v>
          </cell>
          <cell r="H526">
            <v>0</v>
          </cell>
          <cell r="I526">
            <v>4</v>
          </cell>
          <cell r="J526">
            <v>4850792</v>
          </cell>
          <cell r="K526">
            <v>4</v>
          </cell>
          <cell r="L526">
            <v>4990860</v>
          </cell>
          <cell r="M526">
            <v>0</v>
          </cell>
          <cell r="N526">
            <v>-140068</v>
          </cell>
        </row>
        <row r="527">
          <cell r="A527" t="str">
            <v>12372-28200</v>
          </cell>
          <cell r="B527" t="str">
            <v>Chân máy dầu sau (hộp số) ACV40</v>
          </cell>
          <cell r="C527" t="str">
            <v>Cái</v>
          </cell>
          <cell r="E527" t="str">
            <v>CM</v>
          </cell>
          <cell r="F527" t="str">
            <v>CHANMAY</v>
          </cell>
          <cell r="G527">
            <v>0</v>
          </cell>
          <cell r="H527">
            <v>0</v>
          </cell>
          <cell r="I527">
            <v>66</v>
          </cell>
          <cell r="J527">
            <v>66414940</v>
          </cell>
          <cell r="K527">
            <v>66</v>
          </cell>
          <cell r="L527">
            <v>68685958</v>
          </cell>
          <cell r="M527">
            <v>0</v>
          </cell>
          <cell r="N527">
            <v>-2271018</v>
          </cell>
        </row>
        <row r="528">
          <cell r="A528" t="str">
            <v>12372-28280</v>
          </cell>
          <cell r="B528" t="str">
            <v>Chân máy sau (hộp số) 1TZ</v>
          </cell>
          <cell r="C528" t="str">
            <v>Cái</v>
          </cell>
          <cell r="E528" t="str">
            <v>CM</v>
          </cell>
          <cell r="F528" t="str">
            <v>CHANMAY</v>
          </cell>
          <cell r="G528">
            <v>0</v>
          </cell>
          <cell r="H528">
            <v>0</v>
          </cell>
          <cell r="I528">
            <v>1</v>
          </cell>
          <cell r="J528">
            <v>1433990</v>
          </cell>
          <cell r="K528">
            <v>1</v>
          </cell>
          <cell r="L528">
            <v>1433990</v>
          </cell>
          <cell r="M528">
            <v>0</v>
          </cell>
          <cell r="N528">
            <v>0</v>
          </cell>
        </row>
        <row r="529">
          <cell r="A529" t="str">
            <v>12372-36040</v>
          </cell>
          <cell r="B529" t="str">
            <v>Chân máy dầu sau (hộp số) ASV51 LH</v>
          </cell>
          <cell r="C529" t="str">
            <v>Cái</v>
          </cell>
          <cell r="E529" t="str">
            <v>CM</v>
          </cell>
          <cell r="F529" t="str">
            <v>CHANMAY</v>
          </cell>
          <cell r="G529">
            <v>1</v>
          </cell>
          <cell r="H529">
            <v>1368239</v>
          </cell>
          <cell r="I529">
            <v>0</v>
          </cell>
          <cell r="J529">
            <v>0</v>
          </cell>
          <cell r="K529">
            <v>1</v>
          </cell>
          <cell r="L529">
            <v>1368239</v>
          </cell>
          <cell r="M529">
            <v>0</v>
          </cell>
          <cell r="N529">
            <v>0</v>
          </cell>
        </row>
        <row r="530">
          <cell r="A530" t="str">
            <v>1250113100</v>
          </cell>
          <cell r="B530" t="str">
            <v>Bàn ép D25 Ford</v>
          </cell>
          <cell r="C530" t="str">
            <v>Cái</v>
          </cell>
          <cell r="E530" t="str">
            <v>BE</v>
          </cell>
          <cell r="F530" t="str">
            <v>BANEP</v>
          </cell>
          <cell r="G530">
            <v>0</v>
          </cell>
          <cell r="H530">
            <v>0</v>
          </cell>
          <cell r="I530">
            <v>5</v>
          </cell>
          <cell r="J530">
            <v>5100000</v>
          </cell>
          <cell r="K530">
            <v>5</v>
          </cell>
          <cell r="L530">
            <v>0</v>
          </cell>
          <cell r="M530">
            <v>0</v>
          </cell>
          <cell r="N530">
            <v>5100000</v>
          </cell>
        </row>
        <row r="531">
          <cell r="A531" t="str">
            <v>1300A095</v>
          </cell>
          <cell r="B531" t="str">
            <v>Bơm nước Mitsubhishi XPANDER</v>
          </cell>
          <cell r="C531" t="str">
            <v>Cái</v>
          </cell>
          <cell r="E531" t="str">
            <v>BN</v>
          </cell>
          <cell r="F531" t="str">
            <v>BOMNUOC</v>
          </cell>
          <cell r="G531">
            <v>0</v>
          </cell>
          <cell r="H531">
            <v>0</v>
          </cell>
          <cell r="I531">
            <v>4</v>
          </cell>
          <cell r="J531">
            <v>12107320</v>
          </cell>
          <cell r="K531">
            <v>2</v>
          </cell>
          <cell r="L531">
            <v>6053660</v>
          </cell>
          <cell r="M531">
            <v>2</v>
          </cell>
          <cell r="N531">
            <v>6053660</v>
          </cell>
        </row>
        <row r="532">
          <cell r="A532" t="str">
            <v>13011-0A031</v>
          </cell>
          <cell r="B532" t="str">
            <v>Séc măng 3MZ/STD</v>
          </cell>
          <cell r="C532" t="str">
            <v>Bộ</v>
          </cell>
          <cell r="E532" t="str">
            <v>SM</v>
          </cell>
          <cell r="F532" t="str">
            <v>SECMANG</v>
          </cell>
          <cell r="G532">
            <v>4</v>
          </cell>
          <cell r="H532">
            <v>10355010</v>
          </cell>
          <cell r="I532">
            <v>1</v>
          </cell>
          <cell r="J532">
            <v>2588752</v>
          </cell>
          <cell r="K532">
            <v>4</v>
          </cell>
          <cell r="L532">
            <v>10355009</v>
          </cell>
          <cell r="M532">
            <v>1</v>
          </cell>
          <cell r="N532">
            <v>2588753</v>
          </cell>
        </row>
        <row r="533">
          <cell r="A533" t="str">
            <v>13011-0C010</v>
          </cell>
          <cell r="B533" t="str">
            <v>Séc măng 1TR/STD dầu liền</v>
          </cell>
          <cell r="C533" t="str">
            <v>Bộ</v>
          </cell>
          <cell r="E533" t="str">
            <v>SM</v>
          </cell>
          <cell r="F533" t="str">
            <v>SECMANG</v>
          </cell>
          <cell r="G533">
            <v>15</v>
          </cell>
          <cell r="H533">
            <v>8762369</v>
          </cell>
          <cell r="I533">
            <v>1394</v>
          </cell>
          <cell r="J533">
            <v>761573861</v>
          </cell>
          <cell r="K533">
            <v>1115</v>
          </cell>
          <cell r="L533">
            <v>608546316</v>
          </cell>
          <cell r="M533">
            <v>294</v>
          </cell>
          <cell r="N533">
            <v>161789914</v>
          </cell>
        </row>
        <row r="534">
          <cell r="A534" t="str">
            <v>13011-0C030</v>
          </cell>
          <cell r="B534" t="str">
            <v>Séc măng 2TR/STD</v>
          </cell>
          <cell r="C534" t="str">
            <v>Bộ</v>
          </cell>
          <cell r="E534" t="str">
            <v>SM</v>
          </cell>
          <cell r="F534" t="str">
            <v>SECMANG</v>
          </cell>
          <cell r="G534">
            <v>7</v>
          </cell>
          <cell r="H534">
            <v>5528942</v>
          </cell>
          <cell r="I534">
            <v>203</v>
          </cell>
          <cell r="J534">
            <v>142424163</v>
          </cell>
          <cell r="K534">
            <v>177</v>
          </cell>
          <cell r="L534">
            <v>124582477</v>
          </cell>
          <cell r="M534">
            <v>33</v>
          </cell>
          <cell r="N534">
            <v>23370628</v>
          </cell>
        </row>
        <row r="535">
          <cell r="A535" t="str">
            <v>13011-0L020</v>
          </cell>
          <cell r="B535" t="str">
            <v>Séc măng 2KD/STD</v>
          </cell>
          <cell r="C535" t="str">
            <v>Bộ</v>
          </cell>
          <cell r="E535" t="str">
            <v>SM</v>
          </cell>
          <cell r="F535" t="str">
            <v>SECMANG</v>
          </cell>
          <cell r="G535">
            <v>7</v>
          </cell>
          <cell r="H535">
            <v>6777572</v>
          </cell>
          <cell r="I535">
            <v>123</v>
          </cell>
          <cell r="J535">
            <v>100580211</v>
          </cell>
          <cell r="K535">
            <v>90</v>
          </cell>
          <cell r="L535">
            <v>73559067</v>
          </cell>
          <cell r="M535">
            <v>40</v>
          </cell>
          <cell r="N535">
            <v>33798716</v>
          </cell>
        </row>
        <row r="536">
          <cell r="A536" t="str">
            <v>13011-0L030</v>
          </cell>
          <cell r="B536" t="str">
            <v>Séc măng 1KD/STD</v>
          </cell>
          <cell r="C536" t="str">
            <v>Bộ</v>
          </cell>
          <cell r="E536" t="str">
            <v>SM</v>
          </cell>
          <cell r="F536" t="str">
            <v>SECMANG</v>
          </cell>
          <cell r="G536">
            <v>4</v>
          </cell>
          <cell r="H536">
            <v>4375689</v>
          </cell>
          <cell r="I536">
            <v>18</v>
          </cell>
          <cell r="J536">
            <v>19105657</v>
          </cell>
          <cell r="K536">
            <v>14</v>
          </cell>
          <cell r="L536">
            <v>15084872</v>
          </cell>
          <cell r="M536">
            <v>8</v>
          </cell>
          <cell r="N536">
            <v>8396474</v>
          </cell>
        </row>
        <row r="537">
          <cell r="A537" t="str">
            <v>13011-0L070</v>
          </cell>
          <cell r="B537" t="str">
            <v>Séc măng 2KD/STD</v>
          </cell>
          <cell r="C537" t="str">
            <v>Bộ</v>
          </cell>
          <cell r="E537" t="str">
            <v>SM</v>
          </cell>
          <cell r="F537" t="str">
            <v>SECMANG</v>
          </cell>
          <cell r="G537">
            <v>0</v>
          </cell>
          <cell r="H537">
            <v>0</v>
          </cell>
          <cell r="I537">
            <v>29</v>
          </cell>
          <cell r="J537">
            <v>38869375</v>
          </cell>
          <cell r="K537">
            <v>17</v>
          </cell>
          <cell r="L537">
            <v>22961606</v>
          </cell>
          <cell r="M537">
            <v>12</v>
          </cell>
          <cell r="N537">
            <v>15907769</v>
          </cell>
        </row>
        <row r="538">
          <cell r="A538" t="str">
            <v>13011-0M020</v>
          </cell>
          <cell r="B538" t="str">
            <v>Séc măng 1NZ/ STD</v>
          </cell>
          <cell r="C538" t="str">
            <v>Bộ</v>
          </cell>
          <cell r="E538" t="str">
            <v>SM</v>
          </cell>
          <cell r="F538" t="str">
            <v>SECMANG</v>
          </cell>
          <cell r="G538">
            <v>0</v>
          </cell>
          <cell r="H538">
            <v>0</v>
          </cell>
          <cell r="I538">
            <v>166</v>
          </cell>
          <cell r="J538">
            <v>139797802</v>
          </cell>
          <cell r="K538">
            <v>107</v>
          </cell>
          <cell r="L538">
            <v>89493123</v>
          </cell>
          <cell r="M538">
            <v>59</v>
          </cell>
          <cell r="N538">
            <v>50304679</v>
          </cell>
        </row>
        <row r="539">
          <cell r="A539" t="str">
            <v>13011-0P040</v>
          </cell>
          <cell r="B539" t="str">
            <v>Séc măng</v>
          </cell>
          <cell r="C539" t="str">
            <v>Cái</v>
          </cell>
          <cell r="E539" t="str">
            <v>SM</v>
          </cell>
          <cell r="F539" t="str">
            <v>SECMANG</v>
          </cell>
          <cell r="G539">
            <v>0</v>
          </cell>
          <cell r="H539">
            <v>0</v>
          </cell>
          <cell r="I539">
            <v>1</v>
          </cell>
          <cell r="J539">
            <v>2881608</v>
          </cell>
          <cell r="K539">
            <v>1</v>
          </cell>
          <cell r="L539">
            <v>2881608</v>
          </cell>
          <cell r="M539">
            <v>0</v>
          </cell>
          <cell r="N539">
            <v>0</v>
          </cell>
        </row>
        <row r="540">
          <cell r="A540" t="str">
            <v>13011-0S011</v>
          </cell>
          <cell r="B540" t="str">
            <v>Séc măng 3UR/STD</v>
          </cell>
          <cell r="C540" t="str">
            <v>Bộ</v>
          </cell>
          <cell r="E540" t="str">
            <v>SM</v>
          </cell>
          <cell r="F540" t="str">
            <v>SECMANG</v>
          </cell>
          <cell r="G540">
            <v>1</v>
          </cell>
          <cell r="H540">
            <v>2359400</v>
          </cell>
          <cell r="I540">
            <v>0</v>
          </cell>
          <cell r="J540">
            <v>0</v>
          </cell>
          <cell r="K540">
            <v>1</v>
          </cell>
          <cell r="L540">
            <v>2359400</v>
          </cell>
          <cell r="M540">
            <v>0</v>
          </cell>
          <cell r="N540">
            <v>0</v>
          </cell>
        </row>
        <row r="541">
          <cell r="A541" t="str">
            <v>13011-0T020</v>
          </cell>
          <cell r="B541" t="str">
            <v>Séc măng 3ZRFE/STD</v>
          </cell>
          <cell r="C541" t="str">
            <v>Bộ</v>
          </cell>
          <cell r="E541" t="str">
            <v>SM</v>
          </cell>
          <cell r="F541" t="str">
            <v>SECMANG</v>
          </cell>
          <cell r="G541">
            <v>0</v>
          </cell>
          <cell r="H541">
            <v>0</v>
          </cell>
          <cell r="I541">
            <v>1</v>
          </cell>
          <cell r="J541">
            <v>1167665</v>
          </cell>
          <cell r="K541">
            <v>1</v>
          </cell>
          <cell r="L541">
            <v>1167665</v>
          </cell>
          <cell r="M541">
            <v>0</v>
          </cell>
          <cell r="N541">
            <v>0</v>
          </cell>
        </row>
        <row r="542">
          <cell r="A542" t="str">
            <v>13011-0Y030</v>
          </cell>
          <cell r="B542" t="str">
            <v>Séc măng Vios 2016</v>
          </cell>
          <cell r="C542" t="str">
            <v>Bộ</v>
          </cell>
          <cell r="E542" t="str">
            <v>SM</v>
          </cell>
          <cell r="F542" t="str">
            <v>SECMANG</v>
          </cell>
          <cell r="G542">
            <v>3</v>
          </cell>
          <cell r="H542">
            <v>1285429</v>
          </cell>
          <cell r="I542">
            <v>36</v>
          </cell>
          <cell r="J542">
            <v>20038202</v>
          </cell>
          <cell r="K542">
            <v>27</v>
          </cell>
          <cell r="L542">
            <v>13878159</v>
          </cell>
          <cell r="M542">
            <v>12</v>
          </cell>
          <cell r="N542">
            <v>7445472</v>
          </cell>
        </row>
        <row r="543">
          <cell r="A543" t="str">
            <v>13011-13110</v>
          </cell>
          <cell r="B543" t="str">
            <v>Séc măng 7K/1S/STD</v>
          </cell>
          <cell r="C543" t="str">
            <v>Bộ</v>
          </cell>
          <cell r="E543" t="str">
            <v>SM</v>
          </cell>
          <cell r="F543" t="str">
            <v>SECMANG</v>
          </cell>
          <cell r="G543">
            <v>0</v>
          </cell>
          <cell r="H543">
            <v>0</v>
          </cell>
          <cell r="I543">
            <v>8</v>
          </cell>
          <cell r="J543">
            <v>11349639</v>
          </cell>
          <cell r="K543">
            <v>8</v>
          </cell>
          <cell r="L543">
            <v>11431944</v>
          </cell>
          <cell r="M543">
            <v>0</v>
          </cell>
          <cell r="N543">
            <v>-82305</v>
          </cell>
        </row>
        <row r="544">
          <cell r="A544" t="str">
            <v>13011-21050</v>
          </cell>
          <cell r="B544" t="str">
            <v>Séc măng 1NZ/ STD</v>
          </cell>
          <cell r="C544" t="str">
            <v>Bộ</v>
          </cell>
          <cell r="E544" t="str">
            <v>SM</v>
          </cell>
          <cell r="F544" t="str">
            <v>SECMANG</v>
          </cell>
          <cell r="G544">
            <v>0</v>
          </cell>
          <cell r="H544">
            <v>0</v>
          </cell>
          <cell r="I544">
            <v>6</v>
          </cell>
          <cell r="J544">
            <v>4962652</v>
          </cell>
          <cell r="K544">
            <v>6</v>
          </cell>
          <cell r="L544">
            <v>4962652</v>
          </cell>
          <cell r="M544">
            <v>0</v>
          </cell>
          <cell r="N544">
            <v>0</v>
          </cell>
        </row>
        <row r="545">
          <cell r="A545" t="str">
            <v>13011-21050-A</v>
          </cell>
          <cell r="B545" t="str">
            <v>Séc măng 1NZ/ STD (Hàng A)</v>
          </cell>
          <cell r="C545" t="str">
            <v>Bộ</v>
          </cell>
          <cell r="E545" t="str">
            <v>SM</v>
          </cell>
          <cell r="F545" t="str">
            <v>SECMANG</v>
          </cell>
          <cell r="G545">
            <v>5</v>
          </cell>
          <cell r="H545">
            <v>3925877</v>
          </cell>
          <cell r="I545">
            <v>0</v>
          </cell>
          <cell r="J545">
            <v>0</v>
          </cell>
          <cell r="K545">
            <v>5</v>
          </cell>
          <cell r="L545">
            <v>3925877</v>
          </cell>
          <cell r="M545">
            <v>0</v>
          </cell>
          <cell r="N545">
            <v>0</v>
          </cell>
        </row>
        <row r="546">
          <cell r="A546" t="str">
            <v>13011-22221</v>
          </cell>
          <cell r="B546" t="str">
            <v>Séc măng 1ZZ/STD</v>
          </cell>
          <cell r="C546" t="str">
            <v>Bộ</v>
          </cell>
          <cell r="E546" t="str">
            <v>SM</v>
          </cell>
          <cell r="F546" t="str">
            <v>SECMANG</v>
          </cell>
          <cell r="G546">
            <v>0</v>
          </cell>
          <cell r="H546">
            <v>0</v>
          </cell>
          <cell r="I546">
            <v>3</v>
          </cell>
          <cell r="J546">
            <v>3916653</v>
          </cell>
          <cell r="K546">
            <v>3</v>
          </cell>
          <cell r="L546">
            <v>3916653</v>
          </cell>
          <cell r="M546">
            <v>0</v>
          </cell>
          <cell r="N546">
            <v>0</v>
          </cell>
        </row>
        <row r="547">
          <cell r="A547" t="str">
            <v>13011-22240</v>
          </cell>
          <cell r="B547" t="str">
            <v>Séc măng 1ZZ/STD</v>
          </cell>
          <cell r="C547" t="str">
            <v>Bộ</v>
          </cell>
          <cell r="E547" t="str">
            <v>SM</v>
          </cell>
          <cell r="F547" t="str">
            <v>SECMANG</v>
          </cell>
          <cell r="G547">
            <v>0</v>
          </cell>
          <cell r="H547">
            <v>0</v>
          </cell>
          <cell r="I547">
            <v>3</v>
          </cell>
          <cell r="J547">
            <v>4210800</v>
          </cell>
          <cell r="K547">
            <v>3</v>
          </cell>
          <cell r="L547">
            <v>4210800</v>
          </cell>
          <cell r="M547">
            <v>0</v>
          </cell>
          <cell r="N547">
            <v>0</v>
          </cell>
        </row>
        <row r="548">
          <cell r="A548" t="str">
            <v>13011-28102</v>
          </cell>
          <cell r="B548" t="str">
            <v>Séc măng 2AZ/STD</v>
          </cell>
          <cell r="C548" t="str">
            <v>Bộ</v>
          </cell>
          <cell r="E548" t="str">
            <v>SM</v>
          </cell>
          <cell r="F548" t="str">
            <v>SECMANG</v>
          </cell>
          <cell r="G548">
            <v>0</v>
          </cell>
          <cell r="H548">
            <v>0</v>
          </cell>
          <cell r="I548">
            <v>2</v>
          </cell>
          <cell r="J548">
            <v>2613975</v>
          </cell>
          <cell r="K548">
            <v>1</v>
          </cell>
          <cell r="L548">
            <v>1306988</v>
          </cell>
          <cell r="M548">
            <v>1</v>
          </cell>
          <cell r="N548">
            <v>1306987</v>
          </cell>
        </row>
        <row r="549">
          <cell r="A549" t="str">
            <v>13011-28151</v>
          </cell>
          <cell r="B549" t="str">
            <v>Séc măng 2AZ/STD</v>
          </cell>
          <cell r="C549" t="str">
            <v>Bộ</v>
          </cell>
          <cell r="E549" t="str">
            <v>SM</v>
          </cell>
          <cell r="F549" t="str">
            <v>SECMANG</v>
          </cell>
          <cell r="G549">
            <v>6</v>
          </cell>
          <cell r="H549">
            <v>7110699</v>
          </cell>
          <cell r="I549">
            <v>0</v>
          </cell>
          <cell r="J549">
            <v>0</v>
          </cell>
          <cell r="K549">
            <v>4</v>
          </cell>
          <cell r="L549">
            <v>4740466</v>
          </cell>
          <cell r="M549">
            <v>2</v>
          </cell>
          <cell r="N549">
            <v>2370233</v>
          </cell>
        </row>
        <row r="550">
          <cell r="A550" t="str">
            <v>13011-28161</v>
          </cell>
          <cell r="B550" t="str">
            <v>Séc măng 2AZ/STD (dầu liền)</v>
          </cell>
          <cell r="C550" t="str">
            <v>Bộ</v>
          </cell>
          <cell r="E550" t="str">
            <v>SM</v>
          </cell>
          <cell r="F550" t="str">
            <v>SECMANG</v>
          </cell>
          <cell r="G550">
            <v>0</v>
          </cell>
          <cell r="H550">
            <v>0</v>
          </cell>
          <cell r="I550">
            <v>27</v>
          </cell>
          <cell r="J550">
            <v>33676560</v>
          </cell>
          <cell r="K550">
            <v>27</v>
          </cell>
          <cell r="L550">
            <v>33676560</v>
          </cell>
          <cell r="M550">
            <v>0</v>
          </cell>
          <cell r="N550">
            <v>0</v>
          </cell>
        </row>
        <row r="551">
          <cell r="A551" t="str">
            <v>13011-28210</v>
          </cell>
          <cell r="B551" t="str">
            <v>Séc măng 1AZ/STD</v>
          </cell>
          <cell r="C551" t="str">
            <v>Bộ</v>
          </cell>
          <cell r="E551" t="str">
            <v>SM</v>
          </cell>
          <cell r="F551" t="str">
            <v>SECMANG</v>
          </cell>
          <cell r="G551">
            <v>0</v>
          </cell>
          <cell r="H551">
            <v>0</v>
          </cell>
          <cell r="I551">
            <v>2</v>
          </cell>
          <cell r="J551">
            <v>2054564</v>
          </cell>
          <cell r="K551">
            <v>0</v>
          </cell>
          <cell r="L551">
            <v>0</v>
          </cell>
          <cell r="M551">
            <v>2</v>
          </cell>
          <cell r="N551">
            <v>2054564</v>
          </cell>
        </row>
        <row r="552">
          <cell r="A552" t="str">
            <v>13011-31130</v>
          </cell>
          <cell r="B552" t="str">
            <v>Séc măng 2GRFE/STD</v>
          </cell>
          <cell r="C552" t="str">
            <v>Bộ</v>
          </cell>
          <cell r="E552" t="str">
            <v>SM</v>
          </cell>
          <cell r="F552" t="str">
            <v>SECMANG</v>
          </cell>
          <cell r="G552">
            <v>0</v>
          </cell>
          <cell r="H552">
            <v>0</v>
          </cell>
          <cell r="I552">
            <v>5</v>
          </cell>
          <cell r="J552">
            <v>8234676</v>
          </cell>
          <cell r="K552">
            <v>5</v>
          </cell>
          <cell r="L552">
            <v>8234676</v>
          </cell>
          <cell r="M552">
            <v>0</v>
          </cell>
          <cell r="N552">
            <v>0</v>
          </cell>
        </row>
        <row r="553">
          <cell r="A553" t="str">
            <v>13011-31210</v>
          </cell>
          <cell r="B553" t="str">
            <v>Séc măng</v>
          </cell>
          <cell r="C553" t="str">
            <v>Bộ</v>
          </cell>
          <cell r="E553" t="str">
            <v>SM</v>
          </cell>
          <cell r="F553" t="str">
            <v>SECMANG</v>
          </cell>
          <cell r="G553">
            <v>0</v>
          </cell>
          <cell r="H553">
            <v>0</v>
          </cell>
          <cell r="I553">
            <v>2</v>
          </cell>
          <cell r="J553">
            <v>5257834</v>
          </cell>
          <cell r="K553">
            <v>2</v>
          </cell>
          <cell r="L553">
            <v>5257834</v>
          </cell>
          <cell r="M553">
            <v>0</v>
          </cell>
          <cell r="N553">
            <v>0</v>
          </cell>
        </row>
        <row r="554">
          <cell r="A554" t="str">
            <v>13011-36061</v>
          </cell>
          <cell r="B554" t="str">
            <v>Séc măng 1ARFE/STD</v>
          </cell>
          <cell r="C554" t="str">
            <v>Bộ</v>
          </cell>
          <cell r="E554" t="str">
            <v>SM</v>
          </cell>
          <cell r="F554" t="str">
            <v>SECMANG</v>
          </cell>
          <cell r="G554">
            <v>0</v>
          </cell>
          <cell r="H554">
            <v>0</v>
          </cell>
          <cell r="I554">
            <v>4</v>
          </cell>
          <cell r="J554">
            <v>5934555</v>
          </cell>
          <cell r="K554">
            <v>3</v>
          </cell>
          <cell r="L554">
            <v>4408449</v>
          </cell>
          <cell r="M554">
            <v>1</v>
          </cell>
          <cell r="N554">
            <v>1526106</v>
          </cell>
        </row>
        <row r="555">
          <cell r="A555" t="str">
            <v>13011-36071</v>
          </cell>
          <cell r="B555" t="str">
            <v>Séc măng 2AR/STD</v>
          </cell>
          <cell r="C555" t="str">
            <v>Bộ</v>
          </cell>
          <cell r="E555" t="str">
            <v>SM</v>
          </cell>
          <cell r="F555" t="str">
            <v>SECMANG</v>
          </cell>
          <cell r="G555">
            <v>1</v>
          </cell>
          <cell r="H555">
            <v>1169078</v>
          </cell>
          <cell r="I555">
            <v>1</v>
          </cell>
          <cell r="J555">
            <v>1008475</v>
          </cell>
          <cell r="K555">
            <v>2</v>
          </cell>
          <cell r="L555">
            <v>2177553</v>
          </cell>
          <cell r="M555">
            <v>0</v>
          </cell>
          <cell r="N555">
            <v>0</v>
          </cell>
        </row>
        <row r="556">
          <cell r="A556" t="str">
            <v>13011-37090</v>
          </cell>
          <cell r="B556" t="str">
            <v>Séc măng 3ZRFE/STD</v>
          </cell>
          <cell r="C556" t="str">
            <v>Bộ</v>
          </cell>
          <cell r="E556" t="str">
            <v>SM</v>
          </cell>
          <cell r="F556" t="str">
            <v>SECMANG</v>
          </cell>
          <cell r="G556">
            <v>0</v>
          </cell>
          <cell r="H556">
            <v>0</v>
          </cell>
          <cell r="I556">
            <v>1</v>
          </cell>
          <cell r="J556">
            <v>1058899</v>
          </cell>
          <cell r="K556">
            <v>1</v>
          </cell>
          <cell r="L556">
            <v>1058899</v>
          </cell>
          <cell r="M556">
            <v>0</v>
          </cell>
          <cell r="N556">
            <v>0</v>
          </cell>
        </row>
        <row r="557">
          <cell r="A557" t="str">
            <v>13011-37130</v>
          </cell>
          <cell r="B557" t="str">
            <v>Séc măng 3ZRFE/STD</v>
          </cell>
          <cell r="C557" t="str">
            <v>Bộ</v>
          </cell>
          <cell r="E557" t="str">
            <v>SM</v>
          </cell>
          <cell r="F557" t="str">
            <v>SECMANG</v>
          </cell>
          <cell r="G557">
            <v>0</v>
          </cell>
          <cell r="H557">
            <v>0</v>
          </cell>
          <cell r="I557">
            <v>1</v>
          </cell>
          <cell r="J557">
            <v>1419000</v>
          </cell>
          <cell r="K557">
            <v>1</v>
          </cell>
          <cell r="L557">
            <v>1419000</v>
          </cell>
          <cell r="M557">
            <v>0</v>
          </cell>
          <cell r="N557">
            <v>0</v>
          </cell>
        </row>
        <row r="558">
          <cell r="A558" t="str">
            <v>13011-38081</v>
          </cell>
          <cell r="B558" t="str">
            <v>Séc măng 1UR/STD</v>
          </cell>
          <cell r="C558" t="str">
            <v>Bộ</v>
          </cell>
          <cell r="E558" t="str">
            <v>SM</v>
          </cell>
          <cell r="F558" t="str">
            <v>SECMANG</v>
          </cell>
          <cell r="G558">
            <v>0</v>
          </cell>
          <cell r="H558">
            <v>0</v>
          </cell>
          <cell r="I558">
            <v>1</v>
          </cell>
          <cell r="J558">
            <v>4275633</v>
          </cell>
          <cell r="K558">
            <v>1</v>
          </cell>
          <cell r="L558">
            <v>4275633</v>
          </cell>
          <cell r="M558">
            <v>0</v>
          </cell>
          <cell r="N558">
            <v>0</v>
          </cell>
        </row>
        <row r="559">
          <cell r="A559" t="str">
            <v>13011-66021</v>
          </cell>
          <cell r="B559" t="str">
            <v>Séc măng 1FZ/STD</v>
          </cell>
          <cell r="C559" t="str">
            <v>Bộ</v>
          </cell>
          <cell r="E559" t="str">
            <v>SM</v>
          </cell>
          <cell r="F559" t="str">
            <v>SECMANG</v>
          </cell>
          <cell r="G559">
            <v>0</v>
          </cell>
          <cell r="H559">
            <v>0</v>
          </cell>
          <cell r="I559">
            <v>3</v>
          </cell>
          <cell r="J559">
            <v>7698003</v>
          </cell>
          <cell r="K559">
            <v>1</v>
          </cell>
          <cell r="L559">
            <v>2412335</v>
          </cell>
          <cell r="M559">
            <v>2</v>
          </cell>
          <cell r="N559">
            <v>5285668</v>
          </cell>
        </row>
        <row r="560">
          <cell r="A560" t="str">
            <v>13013-30031</v>
          </cell>
          <cell r="B560" t="str">
            <v>Séc măng 2KD/050</v>
          </cell>
          <cell r="C560" t="str">
            <v>Bộ</v>
          </cell>
          <cell r="E560" t="str">
            <v>SM</v>
          </cell>
          <cell r="F560" t="str">
            <v>SECMANG</v>
          </cell>
          <cell r="G560">
            <v>0</v>
          </cell>
          <cell r="H560">
            <v>0</v>
          </cell>
          <cell r="I560">
            <v>2</v>
          </cell>
          <cell r="J560">
            <v>4869792</v>
          </cell>
          <cell r="K560">
            <v>2</v>
          </cell>
          <cell r="L560">
            <v>4869792</v>
          </cell>
          <cell r="M560">
            <v>0</v>
          </cell>
          <cell r="N560">
            <v>0</v>
          </cell>
        </row>
        <row r="561">
          <cell r="A561" t="str">
            <v>13013-75100</v>
          </cell>
          <cell r="B561" t="str">
            <v>Séc măng 1TR/050</v>
          </cell>
          <cell r="C561" t="str">
            <v>Bộ</v>
          </cell>
          <cell r="E561" t="str">
            <v>SM</v>
          </cell>
          <cell r="F561" t="str">
            <v>SECMANG</v>
          </cell>
          <cell r="G561">
            <v>0</v>
          </cell>
          <cell r="H561">
            <v>0</v>
          </cell>
          <cell r="I561">
            <v>4</v>
          </cell>
          <cell r="J561">
            <v>6270245</v>
          </cell>
          <cell r="K561">
            <v>4</v>
          </cell>
          <cell r="L561">
            <v>6270245</v>
          </cell>
          <cell r="M561">
            <v>0</v>
          </cell>
          <cell r="N561">
            <v>0</v>
          </cell>
        </row>
        <row r="562">
          <cell r="A562" t="str">
            <v>13013-75110</v>
          </cell>
          <cell r="B562" t="str">
            <v>Séc măng 2TR/050</v>
          </cell>
          <cell r="C562" t="str">
            <v>Bộ</v>
          </cell>
          <cell r="E562" t="str">
            <v>SM</v>
          </cell>
          <cell r="F562" t="str">
            <v>SECMANG</v>
          </cell>
          <cell r="G562">
            <v>1</v>
          </cell>
          <cell r="H562">
            <v>1806639</v>
          </cell>
          <cell r="I562">
            <v>0</v>
          </cell>
          <cell r="J562">
            <v>0</v>
          </cell>
          <cell r="K562">
            <v>1</v>
          </cell>
          <cell r="L562">
            <v>1806639</v>
          </cell>
          <cell r="M562">
            <v>0</v>
          </cell>
          <cell r="N562">
            <v>0</v>
          </cell>
        </row>
        <row r="563">
          <cell r="A563" t="str">
            <v>13050-0D010</v>
          </cell>
          <cell r="B563" t="str">
            <v>Nhông cam hút/xoay 1ZZ</v>
          </cell>
          <cell r="C563" t="str">
            <v>Cái</v>
          </cell>
          <cell r="E563" t="str">
            <v>NCAM</v>
          </cell>
          <cell r="F563" t="str">
            <v>NHONGCAM</v>
          </cell>
          <cell r="G563">
            <v>0</v>
          </cell>
          <cell r="H563">
            <v>0</v>
          </cell>
          <cell r="I563">
            <v>1</v>
          </cell>
          <cell r="J563">
            <v>1941658</v>
          </cell>
          <cell r="K563">
            <v>1</v>
          </cell>
          <cell r="L563">
            <v>1941658</v>
          </cell>
          <cell r="M563">
            <v>0</v>
          </cell>
          <cell r="N563">
            <v>0</v>
          </cell>
        </row>
        <row r="564">
          <cell r="A564" t="str">
            <v>13050-21041</v>
          </cell>
          <cell r="B564" t="str">
            <v>Nhông cam hút/xoay 1NZ</v>
          </cell>
          <cell r="C564" t="str">
            <v>cái</v>
          </cell>
          <cell r="E564" t="str">
            <v>NCAM</v>
          </cell>
          <cell r="F564" t="str">
            <v>NHONGCAM</v>
          </cell>
          <cell r="G564">
            <v>2</v>
          </cell>
          <cell r="H564">
            <v>3501330</v>
          </cell>
          <cell r="I564">
            <v>3</v>
          </cell>
          <cell r="J564">
            <v>5193036</v>
          </cell>
          <cell r="K564">
            <v>5</v>
          </cell>
          <cell r="L564">
            <v>8894099</v>
          </cell>
          <cell r="M564">
            <v>0</v>
          </cell>
          <cell r="N564">
            <v>-199733</v>
          </cell>
        </row>
        <row r="565">
          <cell r="A565" t="str">
            <v>13050-28012</v>
          </cell>
          <cell r="B565" t="str">
            <v>Nhông hút/xoay 2AZ</v>
          </cell>
          <cell r="C565" t="str">
            <v>Cái</v>
          </cell>
          <cell r="E565" t="str">
            <v>NCAM</v>
          </cell>
          <cell r="F565" t="str">
            <v>NHONGCAM</v>
          </cell>
          <cell r="G565">
            <v>0</v>
          </cell>
          <cell r="H565">
            <v>0</v>
          </cell>
          <cell r="I565">
            <v>13</v>
          </cell>
          <cell r="J565">
            <v>23138732</v>
          </cell>
          <cell r="K565">
            <v>13</v>
          </cell>
          <cell r="L565">
            <v>23622783</v>
          </cell>
          <cell r="M565">
            <v>0</v>
          </cell>
          <cell r="N565">
            <v>-484051</v>
          </cell>
        </row>
        <row r="566">
          <cell r="A566" t="str">
            <v>13050-28021</v>
          </cell>
          <cell r="B566" t="str">
            <v>Nhông cam hút/xoay 2AZ</v>
          </cell>
          <cell r="C566" t="str">
            <v>Cái</v>
          </cell>
          <cell r="E566" t="str">
            <v>NCAM</v>
          </cell>
          <cell r="F566" t="str">
            <v>NHONGCAM</v>
          </cell>
          <cell r="G566">
            <v>0</v>
          </cell>
          <cell r="H566">
            <v>0</v>
          </cell>
          <cell r="I566">
            <v>7</v>
          </cell>
          <cell r="J566">
            <v>14265230</v>
          </cell>
          <cell r="K566">
            <v>3</v>
          </cell>
          <cell r="L566">
            <v>6265230</v>
          </cell>
          <cell r="M566">
            <v>4</v>
          </cell>
          <cell r="N566">
            <v>8000000</v>
          </cell>
        </row>
        <row r="567">
          <cell r="A567" t="str">
            <v>13050-31170</v>
          </cell>
          <cell r="B567" t="str">
            <v>Nhông cam hút to/xoay (2)</v>
          </cell>
          <cell r="C567" t="str">
            <v>Cái</v>
          </cell>
          <cell r="E567" t="str">
            <v>NCAM</v>
          </cell>
          <cell r="F567" t="str">
            <v>NHONGCAM</v>
          </cell>
          <cell r="G567">
            <v>0</v>
          </cell>
          <cell r="H567">
            <v>0</v>
          </cell>
          <cell r="I567">
            <v>6</v>
          </cell>
          <cell r="J567">
            <v>13981432</v>
          </cell>
          <cell r="K567">
            <v>6</v>
          </cell>
          <cell r="L567">
            <v>13981432</v>
          </cell>
          <cell r="M567">
            <v>0</v>
          </cell>
          <cell r="N567">
            <v>0</v>
          </cell>
        </row>
        <row r="568">
          <cell r="A568" t="str">
            <v>13050-36011</v>
          </cell>
          <cell r="B568" t="str">
            <v>Nhông cam hút/xoay Toyota</v>
          </cell>
          <cell r="C568" t="str">
            <v>Cái</v>
          </cell>
          <cell r="E568" t="str">
            <v>NCAM</v>
          </cell>
          <cell r="F568" t="str">
            <v>NHONGCAM</v>
          </cell>
          <cell r="G568">
            <v>1</v>
          </cell>
          <cell r="H568">
            <v>2272257</v>
          </cell>
          <cell r="I568">
            <v>27</v>
          </cell>
          <cell r="J568">
            <v>54770394</v>
          </cell>
          <cell r="K568">
            <v>28</v>
          </cell>
          <cell r="L568">
            <v>57142517</v>
          </cell>
          <cell r="M568">
            <v>0</v>
          </cell>
          <cell r="N568">
            <v>-99866</v>
          </cell>
        </row>
        <row r="569">
          <cell r="A569" t="str">
            <v>13050-36030</v>
          </cell>
          <cell r="B569" t="str">
            <v>Nhông cam hút</v>
          </cell>
          <cell r="C569" t="str">
            <v>Cái</v>
          </cell>
          <cell r="E569" t="str">
            <v>NCAM</v>
          </cell>
          <cell r="F569" t="str">
            <v>NHONGCAM</v>
          </cell>
          <cell r="G569">
            <v>0</v>
          </cell>
          <cell r="H569">
            <v>0</v>
          </cell>
          <cell r="I569">
            <v>1</v>
          </cell>
          <cell r="J569">
            <v>2350000</v>
          </cell>
          <cell r="K569">
            <v>0</v>
          </cell>
          <cell r="L569">
            <v>0</v>
          </cell>
          <cell r="M569">
            <v>1</v>
          </cell>
          <cell r="N569">
            <v>2350000</v>
          </cell>
        </row>
        <row r="570">
          <cell r="A570" t="str">
            <v>13050-75010</v>
          </cell>
          <cell r="B570" t="str">
            <v>Nhông hút to/xoay Toyota</v>
          </cell>
          <cell r="C570" t="str">
            <v>Cái</v>
          </cell>
          <cell r="E570" t="str">
            <v>NCAM</v>
          </cell>
          <cell r="F570" t="str">
            <v>NHONGCAM</v>
          </cell>
          <cell r="G570">
            <v>3</v>
          </cell>
          <cell r="H570">
            <v>6042810</v>
          </cell>
          <cell r="I570">
            <v>28</v>
          </cell>
          <cell r="J570">
            <v>60013780</v>
          </cell>
          <cell r="K570">
            <v>31</v>
          </cell>
          <cell r="L570">
            <v>67244101</v>
          </cell>
          <cell r="M570">
            <v>0</v>
          </cell>
          <cell r="N570">
            <v>-1187511</v>
          </cell>
        </row>
        <row r="571">
          <cell r="A571" t="str">
            <v>13050-75030</v>
          </cell>
          <cell r="B571" t="str">
            <v>Nhông hút 2TR/1TR</v>
          </cell>
          <cell r="C571" t="str">
            <v>Cái</v>
          </cell>
          <cell r="E571" t="str">
            <v>NCAM</v>
          </cell>
          <cell r="F571" t="str">
            <v>NHONGCAM</v>
          </cell>
          <cell r="G571">
            <v>0</v>
          </cell>
          <cell r="H571">
            <v>0</v>
          </cell>
          <cell r="I571">
            <v>20</v>
          </cell>
          <cell r="J571">
            <v>41652198</v>
          </cell>
          <cell r="K571">
            <v>19</v>
          </cell>
          <cell r="L571">
            <v>37915361</v>
          </cell>
          <cell r="M571">
            <v>1</v>
          </cell>
          <cell r="N571">
            <v>3736837</v>
          </cell>
        </row>
        <row r="572">
          <cell r="A572" t="str">
            <v>13050-75040</v>
          </cell>
          <cell r="B572" t="str">
            <v>Nhông cam hút</v>
          </cell>
          <cell r="C572" t="str">
            <v>Cái</v>
          </cell>
          <cell r="E572" t="str">
            <v>NCAM</v>
          </cell>
          <cell r="F572" t="str">
            <v>NHONGCAM</v>
          </cell>
          <cell r="G572">
            <v>0</v>
          </cell>
          <cell r="H572">
            <v>0</v>
          </cell>
          <cell r="I572">
            <v>1</v>
          </cell>
          <cell r="J572">
            <v>2387573</v>
          </cell>
          <cell r="K572">
            <v>1</v>
          </cell>
          <cell r="L572">
            <v>2387573</v>
          </cell>
          <cell r="M572">
            <v>0</v>
          </cell>
          <cell r="N572">
            <v>0</v>
          </cell>
        </row>
        <row r="573">
          <cell r="A573" t="str">
            <v>13070-36011</v>
          </cell>
          <cell r="B573" t="str">
            <v>Nhông cam xả/xoay Toyota</v>
          </cell>
          <cell r="C573" t="str">
            <v>Cái</v>
          </cell>
          <cell r="E573" t="str">
            <v>NCAM</v>
          </cell>
          <cell r="F573" t="str">
            <v>NHONGCAM</v>
          </cell>
          <cell r="G573">
            <v>1</v>
          </cell>
          <cell r="H573">
            <v>3022994</v>
          </cell>
          <cell r="I573">
            <v>19</v>
          </cell>
          <cell r="J573">
            <v>53387036</v>
          </cell>
          <cell r="K573">
            <v>20</v>
          </cell>
          <cell r="L573">
            <v>56410030</v>
          </cell>
          <cell r="M573">
            <v>0</v>
          </cell>
          <cell r="N573">
            <v>0</v>
          </cell>
        </row>
        <row r="574">
          <cell r="A574" t="str">
            <v>13070-36030</v>
          </cell>
          <cell r="B574" t="str">
            <v>Nhông cam xả</v>
          </cell>
          <cell r="C574" t="str">
            <v>Cái</v>
          </cell>
          <cell r="E574" t="str">
            <v>NCAM</v>
          </cell>
          <cell r="F574" t="str">
            <v>NHONGCAM</v>
          </cell>
          <cell r="G574">
            <v>0</v>
          </cell>
          <cell r="H574">
            <v>0</v>
          </cell>
          <cell r="I574">
            <v>3</v>
          </cell>
          <cell r="J574">
            <v>9401100</v>
          </cell>
          <cell r="K574">
            <v>2</v>
          </cell>
          <cell r="L574">
            <v>6301100</v>
          </cell>
          <cell r="M574">
            <v>1</v>
          </cell>
          <cell r="N574">
            <v>3100000</v>
          </cell>
        </row>
        <row r="575">
          <cell r="A575" t="str">
            <v>13080-31030</v>
          </cell>
          <cell r="B575" t="str">
            <v>Nhông cam xả nhỏ (2)</v>
          </cell>
          <cell r="C575" t="str">
            <v>Cái</v>
          </cell>
          <cell r="E575" t="str">
            <v>NCAM</v>
          </cell>
          <cell r="F575" t="str">
            <v>NHONGCAM</v>
          </cell>
          <cell r="G575">
            <v>0</v>
          </cell>
          <cell r="H575">
            <v>0</v>
          </cell>
          <cell r="I575">
            <v>3</v>
          </cell>
          <cell r="J575">
            <v>8429441</v>
          </cell>
          <cell r="K575">
            <v>3</v>
          </cell>
          <cell r="L575">
            <v>8429441</v>
          </cell>
          <cell r="M575">
            <v>0</v>
          </cell>
          <cell r="N575">
            <v>0</v>
          </cell>
        </row>
        <row r="576">
          <cell r="A576" t="str">
            <v>13080-31050</v>
          </cell>
          <cell r="B576" t="str">
            <v>Nhông cam xả</v>
          </cell>
          <cell r="C576" t="str">
            <v>Cái</v>
          </cell>
          <cell r="E576" t="str">
            <v>NCAM</v>
          </cell>
          <cell r="F576" t="str">
            <v>NHONGCAM</v>
          </cell>
          <cell r="G576">
            <v>2</v>
          </cell>
          <cell r="H576">
            <v>4387379</v>
          </cell>
          <cell r="I576">
            <v>4</v>
          </cell>
          <cell r="J576">
            <v>9395263</v>
          </cell>
          <cell r="K576">
            <v>5</v>
          </cell>
          <cell r="L576">
            <v>11278700</v>
          </cell>
          <cell r="M576">
            <v>1</v>
          </cell>
          <cell r="N576">
            <v>2503942</v>
          </cell>
        </row>
        <row r="577">
          <cell r="A577" t="str">
            <v>131-1101L-LD</v>
          </cell>
          <cell r="B577" t="str">
            <v>Đèn pha LH</v>
          </cell>
          <cell r="C577" t="str">
            <v>Cái</v>
          </cell>
          <cell r="E577" t="str">
            <v>DPHA</v>
          </cell>
          <cell r="F577" t="str">
            <v>DENPHA</v>
          </cell>
          <cell r="G577">
            <v>1</v>
          </cell>
          <cell r="H577">
            <v>1439059</v>
          </cell>
          <cell r="I577">
            <v>0</v>
          </cell>
          <cell r="J577">
            <v>0</v>
          </cell>
          <cell r="K577">
            <v>1</v>
          </cell>
          <cell r="L577">
            <v>1439059</v>
          </cell>
          <cell r="M577">
            <v>0</v>
          </cell>
          <cell r="N577">
            <v>0</v>
          </cell>
        </row>
        <row r="578">
          <cell r="A578" t="str">
            <v>131-1101R-LD</v>
          </cell>
          <cell r="B578" t="str">
            <v>Đèn pha RH</v>
          </cell>
          <cell r="C578" t="str">
            <v>Cái</v>
          </cell>
          <cell r="E578" t="str">
            <v>DPHA</v>
          </cell>
          <cell r="F578" t="str">
            <v>DENPHA</v>
          </cell>
          <cell r="G578">
            <v>1</v>
          </cell>
          <cell r="H578">
            <v>1439059</v>
          </cell>
          <cell r="I578">
            <v>0</v>
          </cell>
          <cell r="J578">
            <v>0</v>
          </cell>
          <cell r="K578">
            <v>1</v>
          </cell>
          <cell r="L578">
            <v>1439059</v>
          </cell>
          <cell r="M578">
            <v>0</v>
          </cell>
          <cell r="N578">
            <v>0</v>
          </cell>
        </row>
        <row r="579">
          <cell r="A579" t="str">
            <v>13101-0C010</v>
          </cell>
          <cell r="B579" t="str">
            <v>Piston 1TR/STD (4)</v>
          </cell>
          <cell r="C579" t="str">
            <v>Quả</v>
          </cell>
          <cell r="E579" t="str">
            <v>PTON</v>
          </cell>
          <cell r="F579" t="str">
            <v>PISTON</v>
          </cell>
          <cell r="G579">
            <v>0</v>
          </cell>
          <cell r="H579">
            <v>0</v>
          </cell>
          <cell r="I579">
            <v>20</v>
          </cell>
          <cell r="J579">
            <v>11267048</v>
          </cell>
          <cell r="K579">
            <v>16</v>
          </cell>
          <cell r="L579">
            <v>9013640</v>
          </cell>
          <cell r="M579">
            <v>4</v>
          </cell>
          <cell r="N579">
            <v>2253408</v>
          </cell>
        </row>
        <row r="580">
          <cell r="A580" t="str">
            <v>13101-0M030</v>
          </cell>
          <cell r="B580" t="str">
            <v>Piston 1NZ/STD (4)</v>
          </cell>
          <cell r="C580" t="str">
            <v>Quả</v>
          </cell>
          <cell r="E580" t="str">
            <v>PTON</v>
          </cell>
          <cell r="F580" t="str">
            <v>PISTON</v>
          </cell>
          <cell r="G580">
            <v>0</v>
          </cell>
          <cell r="H580">
            <v>0</v>
          </cell>
          <cell r="I580">
            <v>8</v>
          </cell>
          <cell r="J580">
            <v>3632159</v>
          </cell>
          <cell r="K580">
            <v>4</v>
          </cell>
          <cell r="L580">
            <v>1816080</v>
          </cell>
          <cell r="M580">
            <v>4</v>
          </cell>
          <cell r="N580">
            <v>1816079</v>
          </cell>
        </row>
        <row r="581">
          <cell r="A581" t="str">
            <v>13101-0Y120</v>
          </cell>
          <cell r="B581" t="str">
            <v>Piston Vios 2016 có ắc</v>
          </cell>
          <cell r="C581" t="str">
            <v>Quả</v>
          </cell>
          <cell r="E581" t="str">
            <v>PTON</v>
          </cell>
          <cell r="F581" t="str">
            <v>PISTON</v>
          </cell>
          <cell r="G581">
            <v>0</v>
          </cell>
          <cell r="H581">
            <v>0</v>
          </cell>
          <cell r="I581">
            <v>8</v>
          </cell>
          <cell r="J581">
            <v>4239874</v>
          </cell>
          <cell r="K581">
            <v>8</v>
          </cell>
          <cell r="L581">
            <v>4239874</v>
          </cell>
          <cell r="M581">
            <v>0</v>
          </cell>
          <cell r="N581">
            <v>0</v>
          </cell>
        </row>
        <row r="582">
          <cell r="A582" t="str">
            <v>13101-21050</v>
          </cell>
          <cell r="B582" t="str">
            <v>Piston 2NZ /STD (4) rãnh dầu 3 ly</v>
          </cell>
          <cell r="C582" t="str">
            <v>Quả</v>
          </cell>
          <cell r="E582" t="str">
            <v>PTON</v>
          </cell>
          <cell r="F582" t="str">
            <v>PISTON</v>
          </cell>
          <cell r="G582">
            <v>0</v>
          </cell>
          <cell r="H582">
            <v>0</v>
          </cell>
          <cell r="I582">
            <v>2</v>
          </cell>
          <cell r="J582">
            <v>942242</v>
          </cell>
          <cell r="K582">
            <v>0</v>
          </cell>
          <cell r="L582">
            <v>0</v>
          </cell>
          <cell r="M582">
            <v>2</v>
          </cell>
          <cell r="N582">
            <v>942242</v>
          </cell>
        </row>
        <row r="583">
          <cell r="A583" t="str">
            <v>13101-21080</v>
          </cell>
          <cell r="B583" t="str">
            <v>Piston 1NZ/STD (4)</v>
          </cell>
          <cell r="C583" t="str">
            <v>Quả</v>
          </cell>
          <cell r="E583" t="str">
            <v>PTON</v>
          </cell>
          <cell r="F583" t="str">
            <v>PISTON</v>
          </cell>
          <cell r="G583">
            <v>4</v>
          </cell>
          <cell r="H583">
            <v>1455979</v>
          </cell>
          <cell r="I583">
            <v>12</v>
          </cell>
          <cell r="J583">
            <v>5960441</v>
          </cell>
          <cell r="K583">
            <v>12</v>
          </cell>
          <cell r="L583">
            <v>5399470</v>
          </cell>
          <cell r="M583">
            <v>4</v>
          </cell>
          <cell r="N583">
            <v>2016950</v>
          </cell>
        </row>
        <row r="584">
          <cell r="A584" t="str">
            <v>13101-22200</v>
          </cell>
          <cell r="B584" t="str">
            <v>Piston 1ZZ/STD</v>
          </cell>
          <cell r="C584" t="str">
            <v>Quả</v>
          </cell>
          <cell r="E584" t="str">
            <v>PTON</v>
          </cell>
          <cell r="F584" t="str">
            <v>PISTON</v>
          </cell>
          <cell r="G584">
            <v>4</v>
          </cell>
          <cell r="H584">
            <v>1860142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4</v>
          </cell>
          <cell r="N584">
            <v>1860142</v>
          </cell>
        </row>
        <row r="585">
          <cell r="A585" t="str">
            <v>13101-31092</v>
          </cell>
          <cell r="B585" t="str">
            <v>Piston 2GRFE/STD (6) có ắc</v>
          </cell>
          <cell r="C585" t="str">
            <v>Quả</v>
          </cell>
          <cell r="E585" t="str">
            <v>PTON</v>
          </cell>
          <cell r="F585" t="str">
            <v>PISTON</v>
          </cell>
          <cell r="G585">
            <v>0</v>
          </cell>
          <cell r="H585">
            <v>0</v>
          </cell>
          <cell r="I585">
            <v>9</v>
          </cell>
          <cell r="J585">
            <v>5072207</v>
          </cell>
          <cell r="K585">
            <v>9</v>
          </cell>
          <cell r="L585">
            <v>5072207</v>
          </cell>
          <cell r="M585">
            <v>0</v>
          </cell>
          <cell r="N585">
            <v>0</v>
          </cell>
        </row>
        <row r="586">
          <cell r="A586" t="str">
            <v>13101-38091</v>
          </cell>
          <cell r="B586" t="str">
            <v>Piston 1UR/STD LH (4)</v>
          </cell>
          <cell r="C586" t="str">
            <v>Quả</v>
          </cell>
          <cell r="E586" t="str">
            <v>PTON</v>
          </cell>
          <cell r="F586" t="str">
            <v>PISTON</v>
          </cell>
          <cell r="G586">
            <v>0</v>
          </cell>
          <cell r="H586">
            <v>0</v>
          </cell>
          <cell r="I586">
            <v>4</v>
          </cell>
          <cell r="J586">
            <v>4080000</v>
          </cell>
          <cell r="K586">
            <v>4</v>
          </cell>
          <cell r="L586">
            <v>4080000</v>
          </cell>
          <cell r="M586">
            <v>0</v>
          </cell>
          <cell r="N586">
            <v>0</v>
          </cell>
        </row>
        <row r="587">
          <cell r="A587" t="str">
            <v>13101-66050-01</v>
          </cell>
          <cell r="B587" t="str">
            <v>Piston 1FZ /STD FZJ100 (6)</v>
          </cell>
          <cell r="C587" t="str">
            <v>Quả</v>
          </cell>
          <cell r="E587" t="str">
            <v>PTON</v>
          </cell>
          <cell r="F587" t="str">
            <v>PISTON</v>
          </cell>
          <cell r="G587">
            <v>0</v>
          </cell>
          <cell r="H587">
            <v>0</v>
          </cell>
          <cell r="I587">
            <v>12</v>
          </cell>
          <cell r="J587">
            <v>7967702</v>
          </cell>
          <cell r="K587">
            <v>6</v>
          </cell>
          <cell r="L587">
            <v>4003450</v>
          </cell>
          <cell r="M587">
            <v>6</v>
          </cell>
          <cell r="N587">
            <v>3964252</v>
          </cell>
        </row>
        <row r="588">
          <cell r="A588" t="str">
            <v>13101-75041</v>
          </cell>
          <cell r="B588" t="str">
            <v>Piston 3RZ /STD (4)</v>
          </cell>
          <cell r="C588" t="str">
            <v>Quả</v>
          </cell>
          <cell r="E588" t="str">
            <v>PTON</v>
          </cell>
          <cell r="F588" t="str">
            <v>PISTON</v>
          </cell>
          <cell r="G588">
            <v>0</v>
          </cell>
          <cell r="H588">
            <v>0</v>
          </cell>
          <cell r="I588">
            <v>8</v>
          </cell>
          <cell r="J588">
            <v>6072933</v>
          </cell>
          <cell r="K588">
            <v>4</v>
          </cell>
          <cell r="L588">
            <v>3554051</v>
          </cell>
          <cell r="M588">
            <v>4</v>
          </cell>
          <cell r="N588">
            <v>2518882</v>
          </cell>
        </row>
        <row r="589">
          <cell r="A589" t="str">
            <v>13101-75120</v>
          </cell>
          <cell r="B589" t="str">
            <v>Piston 1TR /STD  (4)</v>
          </cell>
          <cell r="C589" t="str">
            <v>Quả</v>
          </cell>
          <cell r="E589" t="str">
            <v>PTON</v>
          </cell>
          <cell r="F589" t="str">
            <v>PISTON</v>
          </cell>
          <cell r="G589">
            <v>0</v>
          </cell>
          <cell r="H589">
            <v>0</v>
          </cell>
          <cell r="I589">
            <v>217</v>
          </cell>
          <cell r="J589">
            <v>111709581</v>
          </cell>
          <cell r="K589">
            <v>216</v>
          </cell>
          <cell r="L589">
            <v>111470892</v>
          </cell>
          <cell r="M589">
            <v>1</v>
          </cell>
          <cell r="N589">
            <v>238689</v>
          </cell>
        </row>
        <row r="590">
          <cell r="A590" t="str">
            <v>13101-75130</v>
          </cell>
          <cell r="B590" t="str">
            <v>Piston 2TR/STD</v>
          </cell>
          <cell r="C590" t="str">
            <v>Quả</v>
          </cell>
          <cell r="E590" t="str">
            <v>PTON</v>
          </cell>
          <cell r="F590" t="str">
            <v>PISTON</v>
          </cell>
          <cell r="G590">
            <v>0</v>
          </cell>
          <cell r="H590">
            <v>0</v>
          </cell>
          <cell r="I590">
            <v>28</v>
          </cell>
          <cell r="J590">
            <v>16981786</v>
          </cell>
          <cell r="K590">
            <v>24</v>
          </cell>
          <cell r="L590">
            <v>14556142</v>
          </cell>
          <cell r="M590">
            <v>4</v>
          </cell>
          <cell r="N590">
            <v>2425644</v>
          </cell>
        </row>
        <row r="591">
          <cell r="A591" t="str">
            <v>13103-13070-IZUMI</v>
          </cell>
          <cell r="B591" t="str">
            <v>Piston 7K /050 (4)</v>
          </cell>
          <cell r="C591" t="str">
            <v>Quả</v>
          </cell>
          <cell r="E591" t="str">
            <v>PTON</v>
          </cell>
          <cell r="F591" t="str">
            <v>PISTON</v>
          </cell>
          <cell r="G591">
            <v>0</v>
          </cell>
          <cell r="H591">
            <v>0</v>
          </cell>
          <cell r="I591">
            <v>1</v>
          </cell>
          <cell r="J591">
            <v>500000</v>
          </cell>
          <cell r="K591">
            <v>1</v>
          </cell>
          <cell r="L591">
            <v>500000</v>
          </cell>
          <cell r="M591">
            <v>0</v>
          </cell>
          <cell r="N591">
            <v>0</v>
          </cell>
        </row>
        <row r="592">
          <cell r="A592" t="str">
            <v>13103-30081</v>
          </cell>
          <cell r="B592" t="str">
            <v>Piston 2KD /050(4)</v>
          </cell>
          <cell r="C592" t="str">
            <v>Quả</v>
          </cell>
          <cell r="E592" t="str">
            <v>PTON</v>
          </cell>
          <cell r="F592" t="str">
            <v>PISTON</v>
          </cell>
          <cell r="G592">
            <v>0</v>
          </cell>
          <cell r="H592">
            <v>0</v>
          </cell>
          <cell r="I592">
            <v>8</v>
          </cell>
          <cell r="J592">
            <v>11936450</v>
          </cell>
          <cell r="K592">
            <v>8</v>
          </cell>
          <cell r="L592">
            <v>11936450</v>
          </cell>
          <cell r="M592">
            <v>0</v>
          </cell>
          <cell r="N592">
            <v>0</v>
          </cell>
        </row>
        <row r="593">
          <cell r="A593" t="str">
            <v>13103-30200</v>
          </cell>
          <cell r="B593" t="str">
            <v>Piston 1KD /050(4)</v>
          </cell>
          <cell r="C593" t="str">
            <v>Quả</v>
          </cell>
          <cell r="E593" t="str">
            <v>PTON</v>
          </cell>
          <cell r="F593" t="str">
            <v>PISTON</v>
          </cell>
          <cell r="G593">
            <v>4</v>
          </cell>
          <cell r="H593">
            <v>4294783</v>
          </cell>
          <cell r="I593">
            <v>12</v>
          </cell>
          <cell r="J593">
            <v>10449676</v>
          </cell>
          <cell r="K593">
            <v>16</v>
          </cell>
          <cell r="L593">
            <v>14744459</v>
          </cell>
          <cell r="M593">
            <v>0</v>
          </cell>
          <cell r="N593">
            <v>0</v>
          </cell>
        </row>
        <row r="594">
          <cell r="A594" t="str">
            <v>13103-75120</v>
          </cell>
          <cell r="B594" t="str">
            <v>Piston 1TR /050 (4)</v>
          </cell>
          <cell r="C594" t="str">
            <v>Quả</v>
          </cell>
          <cell r="E594" t="str">
            <v>PTON</v>
          </cell>
          <cell r="F594" t="str">
            <v>PISTON</v>
          </cell>
          <cell r="G594">
            <v>4</v>
          </cell>
          <cell r="H594">
            <v>2402034</v>
          </cell>
          <cell r="I594">
            <v>30</v>
          </cell>
          <cell r="J594">
            <v>20245591</v>
          </cell>
          <cell r="K594">
            <v>34</v>
          </cell>
          <cell r="L594">
            <v>22647625</v>
          </cell>
          <cell r="M594">
            <v>0</v>
          </cell>
          <cell r="N594">
            <v>0</v>
          </cell>
        </row>
        <row r="595">
          <cell r="A595" t="str">
            <v>13103-75130</v>
          </cell>
          <cell r="B595" t="str">
            <v>Piston 2TR/050  (4)</v>
          </cell>
          <cell r="C595" t="str">
            <v>Quả</v>
          </cell>
          <cell r="E595" t="str">
            <v>PTON</v>
          </cell>
          <cell r="F595" t="str">
            <v>PISTON</v>
          </cell>
          <cell r="G595">
            <v>4</v>
          </cell>
          <cell r="H595">
            <v>2888868</v>
          </cell>
          <cell r="I595">
            <v>4</v>
          </cell>
          <cell r="J595">
            <v>3069943</v>
          </cell>
          <cell r="K595">
            <v>8</v>
          </cell>
          <cell r="L595">
            <v>5958811</v>
          </cell>
          <cell r="M595">
            <v>0</v>
          </cell>
          <cell r="N595">
            <v>0</v>
          </cell>
        </row>
        <row r="596">
          <cell r="A596" t="str">
            <v>13201-79478</v>
          </cell>
          <cell r="B596" t="str">
            <v>Tay biên</v>
          </cell>
          <cell r="C596" t="str">
            <v>Cái</v>
          </cell>
          <cell r="E596" t="str">
            <v>TB.</v>
          </cell>
          <cell r="F596" t="str">
            <v>TAYBIEN</v>
          </cell>
          <cell r="G596">
            <v>3</v>
          </cell>
          <cell r="H596">
            <v>6213741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3</v>
          </cell>
          <cell r="N596">
            <v>6213741</v>
          </cell>
        </row>
        <row r="597">
          <cell r="A597" t="str">
            <v>13201-79617</v>
          </cell>
          <cell r="B597" t="str">
            <v>Tay biên 2TR</v>
          </cell>
          <cell r="C597" t="str">
            <v>Cái</v>
          </cell>
          <cell r="E597" t="str">
            <v>TB.</v>
          </cell>
          <cell r="F597" t="str">
            <v>TAYBIEN</v>
          </cell>
          <cell r="G597">
            <v>0</v>
          </cell>
          <cell r="H597">
            <v>0</v>
          </cell>
          <cell r="I597">
            <v>2</v>
          </cell>
          <cell r="J597">
            <v>3681151</v>
          </cell>
          <cell r="K597">
            <v>2</v>
          </cell>
          <cell r="L597">
            <v>3681151</v>
          </cell>
          <cell r="M597">
            <v>0</v>
          </cell>
          <cell r="N597">
            <v>0</v>
          </cell>
        </row>
        <row r="598">
          <cell r="A598" t="str">
            <v>13211-28031-B0</v>
          </cell>
          <cell r="B598" t="str">
            <v>Piston 2AZ /STD (4)   ACV30</v>
          </cell>
          <cell r="C598" t="str">
            <v>Quả</v>
          </cell>
          <cell r="E598" t="str">
            <v>PTON</v>
          </cell>
          <cell r="F598" t="str">
            <v>PISTON</v>
          </cell>
          <cell r="G598">
            <v>0</v>
          </cell>
          <cell r="H598">
            <v>0</v>
          </cell>
          <cell r="I598">
            <v>4</v>
          </cell>
          <cell r="J598">
            <v>2437435</v>
          </cell>
          <cell r="K598">
            <v>4</v>
          </cell>
          <cell r="L598">
            <v>2437435</v>
          </cell>
          <cell r="M598">
            <v>0</v>
          </cell>
          <cell r="N598">
            <v>0</v>
          </cell>
        </row>
        <row r="599">
          <cell r="A599" t="str">
            <v>13211-28112-A0</v>
          </cell>
          <cell r="B599" t="str">
            <v>Piston 2AZ/STD (4)   ACV40</v>
          </cell>
          <cell r="C599" t="str">
            <v>Quả</v>
          </cell>
          <cell r="E599" t="str">
            <v>PTON</v>
          </cell>
          <cell r="F599" t="str">
            <v>PISTON</v>
          </cell>
          <cell r="G599">
            <v>0</v>
          </cell>
          <cell r="H599">
            <v>0</v>
          </cell>
          <cell r="I599">
            <v>4</v>
          </cell>
          <cell r="J599">
            <v>2248419</v>
          </cell>
          <cell r="K599">
            <v>4</v>
          </cell>
          <cell r="L599">
            <v>2248419</v>
          </cell>
          <cell r="M599">
            <v>0</v>
          </cell>
          <cell r="N599">
            <v>0</v>
          </cell>
        </row>
        <row r="600">
          <cell r="A600" t="str">
            <v>13211-28112-B0</v>
          </cell>
          <cell r="B600" t="str">
            <v>Piston 2AZ/STD (4)   ACV40</v>
          </cell>
          <cell r="C600" t="str">
            <v>Quả</v>
          </cell>
          <cell r="E600" t="str">
            <v>PTON</v>
          </cell>
          <cell r="F600" t="str">
            <v>PISTON</v>
          </cell>
          <cell r="G600">
            <v>0</v>
          </cell>
          <cell r="H600">
            <v>0</v>
          </cell>
          <cell r="I600">
            <v>8</v>
          </cell>
          <cell r="J600">
            <v>4627336</v>
          </cell>
          <cell r="K600">
            <v>4</v>
          </cell>
          <cell r="L600">
            <v>2232452</v>
          </cell>
          <cell r="M600">
            <v>4</v>
          </cell>
          <cell r="N600">
            <v>2394884</v>
          </cell>
        </row>
        <row r="601">
          <cell r="A601" t="str">
            <v>13211-28112-C0</v>
          </cell>
          <cell r="B601" t="str">
            <v>Piston 2AZ/STD (4)   ACV40</v>
          </cell>
          <cell r="C601" t="str">
            <v>Quả</v>
          </cell>
          <cell r="E601" t="str">
            <v>PTON</v>
          </cell>
          <cell r="F601" t="str">
            <v>PISTON</v>
          </cell>
          <cell r="G601">
            <v>0</v>
          </cell>
          <cell r="H601">
            <v>0</v>
          </cell>
          <cell r="I601">
            <v>4</v>
          </cell>
          <cell r="J601">
            <v>2366054</v>
          </cell>
          <cell r="K601">
            <v>4</v>
          </cell>
          <cell r="L601">
            <v>2366054</v>
          </cell>
          <cell r="M601">
            <v>0</v>
          </cell>
          <cell r="N601">
            <v>0</v>
          </cell>
        </row>
        <row r="602">
          <cell r="A602" t="str">
            <v>13211-36032-A0</v>
          </cell>
          <cell r="B602" t="str">
            <v>Piston 2AR/STD (4)</v>
          </cell>
          <cell r="C602" t="str">
            <v>Quả</v>
          </cell>
          <cell r="E602" t="str">
            <v>PTON</v>
          </cell>
          <cell r="F602" t="str">
            <v>PISTON</v>
          </cell>
          <cell r="G602">
            <v>0</v>
          </cell>
          <cell r="H602">
            <v>0</v>
          </cell>
          <cell r="I602">
            <v>4</v>
          </cell>
          <cell r="J602">
            <v>2222845</v>
          </cell>
          <cell r="K602">
            <v>4</v>
          </cell>
          <cell r="L602">
            <v>2222845</v>
          </cell>
          <cell r="M602">
            <v>0</v>
          </cell>
          <cell r="N602">
            <v>0</v>
          </cell>
        </row>
        <row r="603">
          <cell r="A603" t="str">
            <v>13251-28020-A0</v>
          </cell>
          <cell r="B603" t="str">
            <v>Ắc piston 2AZ</v>
          </cell>
          <cell r="C603" t="str">
            <v>Cái</v>
          </cell>
          <cell r="E603" t="str">
            <v>APT</v>
          </cell>
          <cell r="F603" t="str">
            <v>ACPISTON</v>
          </cell>
          <cell r="G603">
            <v>0</v>
          </cell>
          <cell r="H603">
            <v>0</v>
          </cell>
          <cell r="I603">
            <v>4</v>
          </cell>
          <cell r="J603">
            <v>625921</v>
          </cell>
          <cell r="K603">
            <v>4</v>
          </cell>
          <cell r="L603">
            <v>625921</v>
          </cell>
          <cell r="M603">
            <v>0</v>
          </cell>
          <cell r="N603">
            <v>0</v>
          </cell>
        </row>
        <row r="604">
          <cell r="A604" t="str">
            <v>13251-28020-C0</v>
          </cell>
          <cell r="B604" t="str">
            <v>Ắc piston 2AZ</v>
          </cell>
          <cell r="C604" t="str">
            <v>Cái</v>
          </cell>
          <cell r="E604" t="str">
            <v>APT</v>
          </cell>
          <cell r="F604" t="str">
            <v>ACPISTON</v>
          </cell>
          <cell r="G604">
            <v>8</v>
          </cell>
          <cell r="H604">
            <v>1290865</v>
          </cell>
          <cell r="I604">
            <v>0</v>
          </cell>
          <cell r="J604">
            <v>0</v>
          </cell>
          <cell r="K604">
            <v>8</v>
          </cell>
          <cell r="L604">
            <v>1290865</v>
          </cell>
          <cell r="M604">
            <v>0</v>
          </cell>
          <cell r="N604">
            <v>0</v>
          </cell>
        </row>
        <row r="605">
          <cell r="A605" t="str">
            <v>13407-21032</v>
          </cell>
          <cell r="B605" t="str">
            <v>Buly đầu trục cơ 1NZ</v>
          </cell>
          <cell r="C605" t="str">
            <v>Cái</v>
          </cell>
          <cell r="E605" t="str">
            <v>BLY</v>
          </cell>
          <cell r="F605" t="str">
            <v>BULY</v>
          </cell>
          <cell r="G605">
            <v>1</v>
          </cell>
          <cell r="H605">
            <v>1411742</v>
          </cell>
          <cell r="I605">
            <v>5</v>
          </cell>
          <cell r="J605">
            <v>7971445</v>
          </cell>
          <cell r="K605">
            <v>6</v>
          </cell>
          <cell r="L605">
            <v>9383187</v>
          </cell>
          <cell r="M605">
            <v>0</v>
          </cell>
          <cell r="N605">
            <v>0</v>
          </cell>
        </row>
        <row r="606">
          <cell r="A606" t="str">
            <v>13408-0C030</v>
          </cell>
          <cell r="B606" t="str">
            <v>Bu ly đầu trục cơ 2TR</v>
          </cell>
          <cell r="C606" t="str">
            <v>Cái</v>
          </cell>
          <cell r="E606" t="str">
            <v>BLY</v>
          </cell>
          <cell r="F606" t="str">
            <v>BULY</v>
          </cell>
          <cell r="G606">
            <v>11</v>
          </cell>
          <cell r="H606">
            <v>11161330</v>
          </cell>
          <cell r="I606">
            <v>548</v>
          </cell>
          <cell r="J606">
            <v>464640514</v>
          </cell>
          <cell r="K606">
            <v>416</v>
          </cell>
          <cell r="L606">
            <v>356159044</v>
          </cell>
          <cell r="M606">
            <v>143</v>
          </cell>
          <cell r="N606">
            <v>119642800</v>
          </cell>
        </row>
        <row r="607">
          <cell r="A607" t="str">
            <v>13408-13010</v>
          </cell>
          <cell r="B607" t="str">
            <v>Buly đầu trục cơ 7K</v>
          </cell>
          <cell r="C607" t="str">
            <v>Cái</v>
          </cell>
          <cell r="E607" t="str">
            <v>BLY</v>
          </cell>
          <cell r="F607" t="str">
            <v>BULY</v>
          </cell>
          <cell r="G607">
            <v>1</v>
          </cell>
          <cell r="H607">
            <v>1319046</v>
          </cell>
          <cell r="I607">
            <v>3</v>
          </cell>
          <cell r="J607">
            <v>4993547</v>
          </cell>
          <cell r="K607">
            <v>4</v>
          </cell>
          <cell r="L607">
            <v>6312593</v>
          </cell>
          <cell r="M607">
            <v>0</v>
          </cell>
          <cell r="N607">
            <v>0</v>
          </cell>
        </row>
        <row r="608">
          <cell r="A608" t="str">
            <v>13408-30011</v>
          </cell>
          <cell r="B608" t="str">
            <v>Buly đầu trục cơ 2KD/1KD</v>
          </cell>
          <cell r="C608" t="str">
            <v>Cái</v>
          </cell>
          <cell r="E608" t="str">
            <v>BLY</v>
          </cell>
          <cell r="F608" t="str">
            <v>BULY</v>
          </cell>
          <cell r="G608">
            <v>0</v>
          </cell>
          <cell r="H608">
            <v>0</v>
          </cell>
          <cell r="I608">
            <v>3</v>
          </cell>
          <cell r="J608">
            <v>5720511</v>
          </cell>
          <cell r="K608">
            <v>1</v>
          </cell>
          <cell r="L608">
            <v>2030271</v>
          </cell>
          <cell r="M608">
            <v>2</v>
          </cell>
          <cell r="N608">
            <v>3690240</v>
          </cell>
        </row>
        <row r="609">
          <cell r="A609" t="str">
            <v>1340A181</v>
          </cell>
          <cell r="B609" t="str">
            <v>Dây tổng Mitsubishi Xpander 5PK1266</v>
          </cell>
          <cell r="C609" t="str">
            <v>Cái</v>
          </cell>
          <cell r="E609" t="str">
            <v>DTT</v>
          </cell>
          <cell r="F609" t="str">
            <v>DAYTANGTONG</v>
          </cell>
          <cell r="G609">
            <v>0</v>
          </cell>
          <cell r="H609">
            <v>0</v>
          </cell>
          <cell r="I609">
            <v>159</v>
          </cell>
          <cell r="J609">
            <v>27054418</v>
          </cell>
          <cell r="K609">
            <v>112</v>
          </cell>
          <cell r="L609">
            <v>17610156</v>
          </cell>
          <cell r="M609">
            <v>47</v>
          </cell>
          <cell r="N609">
            <v>9444262</v>
          </cell>
        </row>
        <row r="610">
          <cell r="A610" t="str">
            <v>1345A078</v>
          </cell>
          <cell r="B610" t="str">
            <v>Cụm bi tăng tổng</v>
          </cell>
          <cell r="C610" t="str">
            <v>Vòng</v>
          </cell>
          <cell r="E610" t="str">
            <v>CBTT</v>
          </cell>
          <cell r="F610" t="str">
            <v>CUMBITANGTONG</v>
          </cell>
          <cell r="G610">
            <v>1</v>
          </cell>
          <cell r="H610">
            <v>1006573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1</v>
          </cell>
          <cell r="N610">
            <v>1006573</v>
          </cell>
        </row>
        <row r="611">
          <cell r="A611" t="str">
            <v>13470-0H020</v>
          </cell>
          <cell r="B611" t="str">
            <v>Buly đầu trục cơ Camry 2.4</v>
          </cell>
          <cell r="C611" t="str">
            <v>Cái</v>
          </cell>
          <cell r="E611" t="str">
            <v>BLY</v>
          </cell>
          <cell r="F611" t="str">
            <v>BULY</v>
          </cell>
          <cell r="G611">
            <v>0</v>
          </cell>
          <cell r="H611">
            <v>0</v>
          </cell>
          <cell r="I611">
            <v>4</v>
          </cell>
          <cell r="J611">
            <v>4688585</v>
          </cell>
          <cell r="K611">
            <v>4</v>
          </cell>
          <cell r="L611">
            <v>4688585</v>
          </cell>
          <cell r="M611">
            <v>0</v>
          </cell>
          <cell r="N611">
            <v>0</v>
          </cell>
        </row>
        <row r="612">
          <cell r="A612" t="str">
            <v>13470-0H030</v>
          </cell>
          <cell r="B612" t="str">
            <v>Buly đầu trục cơ 2AZ</v>
          </cell>
          <cell r="C612" t="str">
            <v>Cái</v>
          </cell>
          <cell r="E612" t="str">
            <v>BLY</v>
          </cell>
          <cell r="F612" t="str">
            <v>BULY</v>
          </cell>
          <cell r="G612">
            <v>0</v>
          </cell>
          <cell r="H612">
            <v>0</v>
          </cell>
          <cell r="I612">
            <v>3</v>
          </cell>
          <cell r="J612">
            <v>4575908</v>
          </cell>
          <cell r="K612">
            <v>3</v>
          </cell>
          <cell r="L612">
            <v>4575908</v>
          </cell>
          <cell r="M612">
            <v>0</v>
          </cell>
          <cell r="N612">
            <v>0</v>
          </cell>
        </row>
        <row r="613">
          <cell r="A613" t="str">
            <v>13470-0V050</v>
          </cell>
          <cell r="B613" t="str">
            <v>Buly trục cơ</v>
          </cell>
          <cell r="C613" t="str">
            <v>Cái</v>
          </cell>
          <cell r="E613" t="str">
            <v>BLY</v>
          </cell>
          <cell r="F613" t="str">
            <v>BULY</v>
          </cell>
          <cell r="G613">
            <v>0</v>
          </cell>
          <cell r="H613">
            <v>0</v>
          </cell>
          <cell r="I613">
            <v>2</v>
          </cell>
          <cell r="J613">
            <v>3211032</v>
          </cell>
          <cell r="K613">
            <v>2</v>
          </cell>
          <cell r="L613">
            <v>3211032</v>
          </cell>
          <cell r="M613">
            <v>0</v>
          </cell>
          <cell r="N613">
            <v>0</v>
          </cell>
        </row>
        <row r="614">
          <cell r="A614" t="str">
            <v>13470-0Y020</v>
          </cell>
          <cell r="B614" t="str">
            <v>Buly trục cơ</v>
          </cell>
          <cell r="C614" t="str">
            <v>Cái</v>
          </cell>
          <cell r="E614" t="str">
            <v>BLY</v>
          </cell>
          <cell r="F614" t="str">
            <v>BULY</v>
          </cell>
          <cell r="G614">
            <v>1</v>
          </cell>
          <cell r="H614">
            <v>323923</v>
          </cell>
          <cell r="I614">
            <v>3</v>
          </cell>
          <cell r="J614">
            <v>2152353</v>
          </cell>
          <cell r="K614">
            <v>4</v>
          </cell>
          <cell r="L614">
            <v>2476276</v>
          </cell>
          <cell r="M614">
            <v>0</v>
          </cell>
          <cell r="N614">
            <v>0</v>
          </cell>
        </row>
        <row r="615">
          <cell r="A615" t="str">
            <v>13470-28020</v>
          </cell>
          <cell r="B615" t="str">
            <v>Buly đầu trục cơ 2AZ</v>
          </cell>
          <cell r="C615" t="str">
            <v>Cái</v>
          </cell>
          <cell r="E615" t="str">
            <v>BLY</v>
          </cell>
          <cell r="F615" t="str">
            <v>BULY</v>
          </cell>
          <cell r="G615">
            <v>1</v>
          </cell>
          <cell r="H615">
            <v>1662232</v>
          </cell>
          <cell r="I615">
            <v>9</v>
          </cell>
          <cell r="J615">
            <v>18364116</v>
          </cell>
          <cell r="K615">
            <v>10</v>
          </cell>
          <cell r="L615">
            <v>20026348</v>
          </cell>
          <cell r="M615">
            <v>0</v>
          </cell>
          <cell r="N615">
            <v>0</v>
          </cell>
        </row>
        <row r="616">
          <cell r="A616" t="str">
            <v>13470-36010</v>
          </cell>
          <cell r="B616" t="str">
            <v>Buly trục cơ 1AR</v>
          </cell>
          <cell r="C616" t="str">
            <v>Cái</v>
          </cell>
          <cell r="E616" t="str">
            <v>BLY</v>
          </cell>
          <cell r="F616" t="str">
            <v>BULY</v>
          </cell>
          <cell r="G616">
            <v>1</v>
          </cell>
          <cell r="H616">
            <v>1594633</v>
          </cell>
          <cell r="I616">
            <v>0</v>
          </cell>
          <cell r="J616">
            <v>0</v>
          </cell>
          <cell r="K616">
            <v>1</v>
          </cell>
          <cell r="L616">
            <v>1594633</v>
          </cell>
          <cell r="M616">
            <v>0</v>
          </cell>
          <cell r="N616">
            <v>0</v>
          </cell>
        </row>
        <row r="617">
          <cell r="A617" t="str">
            <v>13470-37020</v>
          </cell>
          <cell r="B617" t="str">
            <v>Buly đầu trục cơ</v>
          </cell>
          <cell r="C617" t="str">
            <v>Cái</v>
          </cell>
          <cell r="E617" t="str">
            <v>BLY</v>
          </cell>
          <cell r="F617" t="str">
            <v>BULY</v>
          </cell>
          <cell r="G617">
            <v>1</v>
          </cell>
          <cell r="H617">
            <v>1805156</v>
          </cell>
          <cell r="I617">
            <v>0</v>
          </cell>
          <cell r="J617">
            <v>0</v>
          </cell>
          <cell r="K617">
            <v>1</v>
          </cell>
          <cell r="L617">
            <v>1805156</v>
          </cell>
          <cell r="M617">
            <v>0</v>
          </cell>
          <cell r="N617">
            <v>0</v>
          </cell>
        </row>
        <row r="618">
          <cell r="A618" t="str">
            <v>13501-50060</v>
          </cell>
          <cell r="B618" t="str">
            <v>Trục cam</v>
          </cell>
          <cell r="C618" t="str">
            <v>Cây</v>
          </cell>
          <cell r="E618" t="str">
            <v>TCAM</v>
          </cell>
          <cell r="F618" t="str">
            <v>TRUCCAM</v>
          </cell>
          <cell r="G618">
            <v>0</v>
          </cell>
          <cell r="H618">
            <v>0</v>
          </cell>
          <cell r="I618">
            <v>1</v>
          </cell>
          <cell r="J618">
            <v>7970601</v>
          </cell>
          <cell r="K618">
            <v>1</v>
          </cell>
          <cell r="L618">
            <v>7970601</v>
          </cell>
          <cell r="M618">
            <v>0</v>
          </cell>
          <cell r="N618">
            <v>0</v>
          </cell>
        </row>
        <row r="619">
          <cell r="A619" t="str">
            <v>13503-50011</v>
          </cell>
          <cell r="B619" t="str">
            <v>Bi tỳ 1UZ</v>
          </cell>
          <cell r="C619" t="str">
            <v>Vòng</v>
          </cell>
          <cell r="E619" t="str">
            <v>BTY-BITY</v>
          </cell>
          <cell r="F619" t="str">
            <v>BITY</v>
          </cell>
          <cell r="G619">
            <v>2</v>
          </cell>
          <cell r="H619">
            <v>1276130</v>
          </cell>
          <cell r="I619">
            <v>11</v>
          </cell>
          <cell r="J619">
            <v>8603776</v>
          </cell>
          <cell r="K619">
            <v>12</v>
          </cell>
          <cell r="L619">
            <v>8376186</v>
          </cell>
          <cell r="M619">
            <v>1</v>
          </cell>
          <cell r="N619">
            <v>1503720</v>
          </cell>
        </row>
        <row r="620">
          <cell r="A620" t="str">
            <v>13505-50030</v>
          </cell>
          <cell r="B620" t="str">
            <v>Bi tăng 2UZ</v>
          </cell>
          <cell r="C620" t="str">
            <v>Vòng</v>
          </cell>
          <cell r="E620" t="str">
            <v>BT-BITANG</v>
          </cell>
          <cell r="F620" t="str">
            <v>BITANG</v>
          </cell>
          <cell r="G620">
            <v>0</v>
          </cell>
          <cell r="H620">
            <v>0</v>
          </cell>
          <cell r="I620">
            <v>9</v>
          </cell>
          <cell r="J620">
            <v>6793424</v>
          </cell>
          <cell r="K620">
            <v>9</v>
          </cell>
          <cell r="L620">
            <v>6793424</v>
          </cell>
          <cell r="M620">
            <v>0</v>
          </cell>
          <cell r="N620">
            <v>0</v>
          </cell>
        </row>
        <row r="621">
          <cell r="A621" t="str">
            <v>13505-67042</v>
          </cell>
          <cell r="B621" t="str">
            <v>Bi tăng 2KD</v>
          </cell>
          <cell r="C621" t="str">
            <v>Vòng</v>
          </cell>
          <cell r="E621" t="str">
            <v>BT-BITANG</v>
          </cell>
          <cell r="F621" t="str">
            <v>BITANG</v>
          </cell>
          <cell r="G621">
            <v>2</v>
          </cell>
          <cell r="H621">
            <v>1634113</v>
          </cell>
          <cell r="I621">
            <v>106</v>
          </cell>
          <cell r="J621">
            <v>83937021</v>
          </cell>
          <cell r="K621">
            <v>93</v>
          </cell>
          <cell r="L621">
            <v>72552580</v>
          </cell>
          <cell r="M621">
            <v>15</v>
          </cell>
          <cell r="N621">
            <v>13018554</v>
          </cell>
        </row>
        <row r="622">
          <cell r="A622" t="str">
            <v>13506-0D030</v>
          </cell>
          <cell r="B622" t="str">
            <v>Xích cam 1ZZ</v>
          </cell>
          <cell r="C622" t="str">
            <v>Cái</v>
          </cell>
          <cell r="E622" t="str">
            <v>XC</v>
          </cell>
          <cell r="F622" t="str">
            <v>XICHCAM</v>
          </cell>
          <cell r="G622">
            <v>1</v>
          </cell>
          <cell r="H622">
            <v>691938</v>
          </cell>
          <cell r="I622">
            <v>5</v>
          </cell>
          <cell r="J622">
            <v>3156443</v>
          </cell>
          <cell r="K622">
            <v>6</v>
          </cell>
          <cell r="L622">
            <v>3848381</v>
          </cell>
          <cell r="M622">
            <v>0</v>
          </cell>
          <cell r="N622">
            <v>0</v>
          </cell>
        </row>
        <row r="623">
          <cell r="A623" t="str">
            <v>13506-0M020</v>
          </cell>
          <cell r="B623" t="str">
            <v>Xích cam Toyota Vios 1.5 2005</v>
          </cell>
          <cell r="C623" t="str">
            <v>Cái</v>
          </cell>
          <cell r="E623" t="str">
            <v>XC</v>
          </cell>
          <cell r="F623" t="str">
            <v>XICHCAM</v>
          </cell>
          <cell r="G623">
            <v>3</v>
          </cell>
          <cell r="H623">
            <v>1289458</v>
          </cell>
          <cell r="I623">
            <v>5</v>
          </cell>
          <cell r="J623">
            <v>2358892</v>
          </cell>
          <cell r="K623">
            <v>8</v>
          </cell>
          <cell r="L623">
            <v>3648350</v>
          </cell>
          <cell r="M623">
            <v>0</v>
          </cell>
          <cell r="N623">
            <v>0</v>
          </cell>
        </row>
        <row r="624">
          <cell r="A624" t="str">
            <v>13506-0V020</v>
          </cell>
          <cell r="B624" t="str">
            <v>Xích cam 2AR</v>
          </cell>
          <cell r="C624" t="str">
            <v>Cái</v>
          </cell>
          <cell r="E624" t="str">
            <v>XC</v>
          </cell>
          <cell r="F624" t="str">
            <v>XICHCAM</v>
          </cell>
          <cell r="G624">
            <v>0</v>
          </cell>
          <cell r="H624">
            <v>0</v>
          </cell>
          <cell r="I624">
            <v>1</v>
          </cell>
          <cell r="J624">
            <v>1064284</v>
          </cell>
          <cell r="K624">
            <v>1</v>
          </cell>
          <cell r="L624">
            <v>1064284</v>
          </cell>
          <cell r="M624">
            <v>0</v>
          </cell>
          <cell r="N624">
            <v>0</v>
          </cell>
        </row>
        <row r="625">
          <cell r="A625" t="str">
            <v>13506-13040</v>
          </cell>
          <cell r="B625" t="str">
            <v>Xích cam (2 mắt vàng)</v>
          </cell>
          <cell r="C625" t="str">
            <v>Cái</v>
          </cell>
          <cell r="E625" t="str">
            <v>XC</v>
          </cell>
          <cell r="F625" t="str">
            <v>XICHCAM</v>
          </cell>
          <cell r="G625">
            <v>0</v>
          </cell>
          <cell r="H625">
            <v>0</v>
          </cell>
          <cell r="I625">
            <v>12</v>
          </cell>
          <cell r="J625">
            <v>7955723</v>
          </cell>
          <cell r="K625">
            <v>12</v>
          </cell>
          <cell r="L625">
            <v>7955723</v>
          </cell>
          <cell r="M625">
            <v>0</v>
          </cell>
          <cell r="N625">
            <v>0</v>
          </cell>
        </row>
        <row r="626">
          <cell r="A626" t="str">
            <v>13506-21030</v>
          </cell>
          <cell r="B626" t="str">
            <v>Xích cam 2NZ</v>
          </cell>
          <cell r="C626" t="str">
            <v>Cái</v>
          </cell>
          <cell r="E626" t="str">
            <v>XC</v>
          </cell>
          <cell r="F626" t="str">
            <v>XICHCAM</v>
          </cell>
          <cell r="G626">
            <v>0</v>
          </cell>
          <cell r="H626">
            <v>0</v>
          </cell>
          <cell r="I626">
            <v>3</v>
          </cell>
          <cell r="J626">
            <v>3276259</v>
          </cell>
          <cell r="K626">
            <v>3</v>
          </cell>
          <cell r="L626">
            <v>3276259</v>
          </cell>
          <cell r="M626">
            <v>0</v>
          </cell>
          <cell r="N626">
            <v>0</v>
          </cell>
        </row>
        <row r="627">
          <cell r="A627" t="str">
            <v>13506-28011</v>
          </cell>
          <cell r="B627" t="str">
            <v>Xích cam 2AZ</v>
          </cell>
          <cell r="C627" t="str">
            <v>Cái</v>
          </cell>
          <cell r="E627" t="str">
            <v>XC</v>
          </cell>
          <cell r="F627" t="str">
            <v>XICHCAM</v>
          </cell>
          <cell r="G627">
            <v>2</v>
          </cell>
          <cell r="H627">
            <v>2099710</v>
          </cell>
          <cell r="I627">
            <v>12</v>
          </cell>
          <cell r="J627">
            <v>14452638</v>
          </cell>
          <cell r="K627">
            <v>14</v>
          </cell>
          <cell r="L627">
            <v>16552348</v>
          </cell>
          <cell r="M627">
            <v>0</v>
          </cell>
          <cell r="N627">
            <v>0</v>
          </cell>
        </row>
        <row r="628">
          <cell r="A628" t="str">
            <v>13506-31031</v>
          </cell>
          <cell r="B628" t="str">
            <v>Xích cam camry 2GR/3GRFE</v>
          </cell>
          <cell r="C628" t="str">
            <v>Cái</v>
          </cell>
          <cell r="E628" t="str">
            <v>XC</v>
          </cell>
          <cell r="F628" t="str">
            <v>XICHCAM</v>
          </cell>
          <cell r="G628">
            <v>1</v>
          </cell>
          <cell r="H628">
            <v>1207060</v>
          </cell>
          <cell r="I628">
            <v>2</v>
          </cell>
          <cell r="J628">
            <v>2727306</v>
          </cell>
          <cell r="K628">
            <v>3</v>
          </cell>
          <cell r="L628">
            <v>3934366</v>
          </cell>
          <cell r="M628">
            <v>0</v>
          </cell>
          <cell r="N628">
            <v>0</v>
          </cell>
        </row>
        <row r="629">
          <cell r="A629" t="str">
            <v>13506-36010</v>
          </cell>
          <cell r="B629" t="str">
            <v>Xích cam 2AR</v>
          </cell>
          <cell r="C629" t="str">
            <v>Cái</v>
          </cell>
          <cell r="E629" t="str">
            <v>XC</v>
          </cell>
          <cell r="F629" t="str">
            <v>XICHCAM</v>
          </cell>
          <cell r="G629">
            <v>0</v>
          </cell>
          <cell r="H629">
            <v>0</v>
          </cell>
          <cell r="I629">
            <v>2</v>
          </cell>
          <cell r="J629">
            <v>2794806</v>
          </cell>
          <cell r="K629">
            <v>2</v>
          </cell>
          <cell r="L629">
            <v>2794806</v>
          </cell>
          <cell r="M629">
            <v>0</v>
          </cell>
          <cell r="N629">
            <v>0</v>
          </cell>
        </row>
        <row r="630">
          <cell r="A630" t="str">
            <v>13506-38020</v>
          </cell>
          <cell r="B630" t="str">
            <v>Xích cam 3UR (2)</v>
          </cell>
          <cell r="C630" t="str">
            <v>Cái</v>
          </cell>
          <cell r="E630" t="str">
            <v>XC</v>
          </cell>
          <cell r="F630" t="str">
            <v>XICHCAM</v>
          </cell>
          <cell r="G630">
            <v>0</v>
          </cell>
          <cell r="H630">
            <v>0</v>
          </cell>
          <cell r="I630">
            <v>5</v>
          </cell>
          <cell r="J630">
            <v>4817014</v>
          </cell>
          <cell r="K630">
            <v>0</v>
          </cell>
          <cell r="L630">
            <v>0</v>
          </cell>
          <cell r="M630">
            <v>5</v>
          </cell>
          <cell r="N630">
            <v>4817014</v>
          </cell>
        </row>
        <row r="631">
          <cell r="A631" t="str">
            <v>13506-66010</v>
          </cell>
          <cell r="B631" t="str">
            <v>Xích cam 1FZ</v>
          </cell>
          <cell r="C631" t="str">
            <v>Cái</v>
          </cell>
          <cell r="E631" t="str">
            <v>XC</v>
          </cell>
          <cell r="F631" t="str">
            <v>XICHCAM</v>
          </cell>
          <cell r="G631">
            <v>4</v>
          </cell>
          <cell r="H631">
            <v>2213061</v>
          </cell>
          <cell r="I631">
            <v>1</v>
          </cell>
          <cell r="J631">
            <v>553265</v>
          </cell>
          <cell r="K631">
            <v>4</v>
          </cell>
          <cell r="L631">
            <v>2213060</v>
          </cell>
          <cell r="M631">
            <v>1</v>
          </cell>
          <cell r="N631">
            <v>553266</v>
          </cell>
        </row>
        <row r="632">
          <cell r="A632" t="str">
            <v>13506-75020</v>
          </cell>
          <cell r="B632" t="str">
            <v>Xích cam 3RZ (53M)</v>
          </cell>
          <cell r="C632" t="str">
            <v>Cái</v>
          </cell>
          <cell r="E632" t="str">
            <v>XC</v>
          </cell>
          <cell r="F632" t="str">
            <v>XICHCAM</v>
          </cell>
          <cell r="G632">
            <v>3</v>
          </cell>
          <cell r="H632">
            <v>1978977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3</v>
          </cell>
          <cell r="N632">
            <v>1978977</v>
          </cell>
        </row>
        <row r="633">
          <cell r="A633" t="str">
            <v>13506-75040</v>
          </cell>
          <cell r="B633" t="str">
            <v>Xích cam 1TR (60M)</v>
          </cell>
          <cell r="C633" t="str">
            <v>Sợi</v>
          </cell>
          <cell r="E633" t="str">
            <v>XC</v>
          </cell>
          <cell r="F633" t="str">
            <v>XICHCAM</v>
          </cell>
          <cell r="G633">
            <v>0</v>
          </cell>
          <cell r="H633">
            <v>0</v>
          </cell>
          <cell r="I633">
            <v>41</v>
          </cell>
          <cell r="J633">
            <v>47659964</v>
          </cell>
          <cell r="K633">
            <v>36</v>
          </cell>
          <cell r="L633">
            <v>41629964</v>
          </cell>
          <cell r="M633">
            <v>5</v>
          </cell>
          <cell r="N633">
            <v>6030000</v>
          </cell>
        </row>
        <row r="634">
          <cell r="A634" t="str">
            <v>13506-75050</v>
          </cell>
          <cell r="B634" t="str">
            <v>Xích cam 2TR (62M)</v>
          </cell>
          <cell r="C634" t="str">
            <v>Cái</v>
          </cell>
          <cell r="E634" t="str">
            <v>XC</v>
          </cell>
          <cell r="F634" t="str">
            <v>XICHCAM</v>
          </cell>
          <cell r="G634">
            <v>6</v>
          </cell>
          <cell r="H634">
            <v>7135220</v>
          </cell>
          <cell r="I634">
            <v>51</v>
          </cell>
          <cell r="J634">
            <v>62748761</v>
          </cell>
          <cell r="K634">
            <v>28</v>
          </cell>
          <cell r="L634">
            <v>34226269</v>
          </cell>
          <cell r="M634">
            <v>29</v>
          </cell>
          <cell r="N634">
            <v>35657712</v>
          </cell>
        </row>
        <row r="635">
          <cell r="A635" t="str">
            <v>13506-75060</v>
          </cell>
          <cell r="B635" t="str">
            <v>Xích cam</v>
          </cell>
          <cell r="C635" t="str">
            <v>Cái</v>
          </cell>
          <cell r="E635" t="str">
            <v>XC</v>
          </cell>
          <cell r="F635" t="str">
            <v>XICHCAM</v>
          </cell>
          <cell r="G635">
            <v>0</v>
          </cell>
          <cell r="H635">
            <v>0</v>
          </cell>
          <cell r="I635">
            <v>1</v>
          </cell>
          <cell r="J635">
            <v>1236175</v>
          </cell>
          <cell r="K635">
            <v>1</v>
          </cell>
          <cell r="L635">
            <v>1236175</v>
          </cell>
          <cell r="M635">
            <v>0</v>
          </cell>
          <cell r="N635">
            <v>0</v>
          </cell>
        </row>
        <row r="636">
          <cell r="A636" t="str">
            <v>13507-28010</v>
          </cell>
          <cell r="B636" t="str">
            <v>Xích bơm dầu Toyota (26M)</v>
          </cell>
          <cell r="C636" t="str">
            <v>Cái</v>
          </cell>
          <cell r="E636" t="str">
            <v>XBD</v>
          </cell>
          <cell r="F636" t="str">
            <v>XICHBOMDAU</v>
          </cell>
          <cell r="G636">
            <v>0</v>
          </cell>
          <cell r="H636">
            <v>0</v>
          </cell>
          <cell r="I636">
            <v>3</v>
          </cell>
          <cell r="J636">
            <v>1617596</v>
          </cell>
          <cell r="K636">
            <v>3</v>
          </cell>
          <cell r="L636">
            <v>1617596</v>
          </cell>
          <cell r="M636">
            <v>0</v>
          </cell>
          <cell r="N636">
            <v>0</v>
          </cell>
        </row>
        <row r="637">
          <cell r="A637" t="str">
            <v>13507-31020</v>
          </cell>
          <cell r="B637" t="str">
            <v>Xích bơm dầu 2GRFE/3GRFE (2)</v>
          </cell>
          <cell r="C637" t="str">
            <v>Cái</v>
          </cell>
          <cell r="E637" t="str">
            <v>XBD</v>
          </cell>
          <cell r="F637" t="str">
            <v>XICHBOMDAU</v>
          </cell>
          <cell r="G637">
            <v>0</v>
          </cell>
          <cell r="H637">
            <v>0</v>
          </cell>
          <cell r="I637">
            <v>3</v>
          </cell>
          <cell r="J637">
            <v>1260182</v>
          </cell>
          <cell r="K637">
            <v>3</v>
          </cell>
          <cell r="L637">
            <v>1260182</v>
          </cell>
          <cell r="M637">
            <v>0</v>
          </cell>
          <cell r="N637">
            <v>0</v>
          </cell>
        </row>
        <row r="638">
          <cell r="A638" t="str">
            <v>1350A984</v>
          </cell>
          <cell r="B638" t="str">
            <v>Két nước STD</v>
          </cell>
          <cell r="C638" t="str">
            <v>Cái</v>
          </cell>
          <cell r="E638" t="str">
            <v>KN.</v>
          </cell>
          <cell r="F638" t="str">
            <v>KETNUOC</v>
          </cell>
          <cell r="G638">
            <v>0</v>
          </cell>
          <cell r="H638">
            <v>0</v>
          </cell>
          <cell r="I638">
            <v>12</v>
          </cell>
          <cell r="J638">
            <v>29214369</v>
          </cell>
          <cell r="K638">
            <v>12</v>
          </cell>
          <cell r="L638">
            <v>29357648</v>
          </cell>
          <cell r="M638">
            <v>0</v>
          </cell>
          <cell r="N638">
            <v>-143279</v>
          </cell>
        </row>
        <row r="639">
          <cell r="A639" t="str">
            <v>13521-06010</v>
          </cell>
          <cell r="B639" t="str">
            <v>Nhông cơ Toyota Zace</v>
          </cell>
          <cell r="C639" t="str">
            <v>Cái</v>
          </cell>
          <cell r="E639" t="str">
            <v>NCO</v>
          </cell>
          <cell r="F639" t="str">
            <v>NHONGCO</v>
          </cell>
          <cell r="G639">
            <v>2</v>
          </cell>
          <cell r="H639">
            <v>160699</v>
          </cell>
          <cell r="I639">
            <v>0</v>
          </cell>
          <cell r="J639">
            <v>0</v>
          </cell>
          <cell r="K639">
            <v>2</v>
          </cell>
          <cell r="L639">
            <v>160699</v>
          </cell>
          <cell r="M639">
            <v>0</v>
          </cell>
          <cell r="N639">
            <v>0</v>
          </cell>
        </row>
        <row r="640">
          <cell r="A640" t="str">
            <v>13521-0C030</v>
          </cell>
          <cell r="B640" t="str">
            <v>Nhông cơ Toyota</v>
          </cell>
          <cell r="C640" t="str">
            <v>Cái</v>
          </cell>
          <cell r="E640" t="str">
            <v>NCO</v>
          </cell>
          <cell r="F640" t="str">
            <v>NHONGCO</v>
          </cell>
          <cell r="G640">
            <v>0</v>
          </cell>
          <cell r="H640">
            <v>0</v>
          </cell>
          <cell r="I640">
            <v>1</v>
          </cell>
          <cell r="J640">
            <v>412826</v>
          </cell>
          <cell r="K640">
            <v>1</v>
          </cell>
          <cell r="L640">
            <v>412826</v>
          </cell>
          <cell r="M640">
            <v>0</v>
          </cell>
          <cell r="N640">
            <v>0</v>
          </cell>
        </row>
        <row r="641">
          <cell r="A641" t="str">
            <v>13521-22020</v>
          </cell>
          <cell r="B641" t="str">
            <v>Nhông cơ Toyota</v>
          </cell>
          <cell r="C641" t="str">
            <v>Cái</v>
          </cell>
          <cell r="E641" t="str">
            <v>NCO</v>
          </cell>
          <cell r="F641" t="str">
            <v>NHONGCO</v>
          </cell>
          <cell r="G641">
            <v>3</v>
          </cell>
          <cell r="H641">
            <v>366818</v>
          </cell>
          <cell r="I641">
            <v>0</v>
          </cell>
          <cell r="J641">
            <v>0</v>
          </cell>
          <cell r="K641">
            <v>1</v>
          </cell>
          <cell r="L641">
            <v>122273</v>
          </cell>
          <cell r="M641">
            <v>2</v>
          </cell>
          <cell r="N641">
            <v>244545</v>
          </cell>
        </row>
        <row r="642">
          <cell r="A642" t="str">
            <v>13521-28030</v>
          </cell>
          <cell r="B642" t="str">
            <v>Nhông cơ 2AZ</v>
          </cell>
          <cell r="C642" t="str">
            <v>Cái</v>
          </cell>
          <cell r="E642" t="str">
            <v>NCO</v>
          </cell>
          <cell r="F642" t="str">
            <v>NHONGCO</v>
          </cell>
          <cell r="G642">
            <v>0</v>
          </cell>
          <cell r="H642">
            <v>0</v>
          </cell>
          <cell r="I642">
            <v>2</v>
          </cell>
          <cell r="J642">
            <v>321289</v>
          </cell>
          <cell r="K642">
            <v>1</v>
          </cell>
          <cell r="L642">
            <v>160645</v>
          </cell>
          <cell r="M642">
            <v>1</v>
          </cell>
          <cell r="N642">
            <v>160644</v>
          </cell>
        </row>
        <row r="643">
          <cell r="A643" t="str">
            <v>13521-31041</v>
          </cell>
          <cell r="B643" t="str">
            <v>Nhông cơ 2GR</v>
          </cell>
          <cell r="C643" t="str">
            <v>Cái</v>
          </cell>
          <cell r="E643" t="str">
            <v>NCO</v>
          </cell>
          <cell r="F643" t="str">
            <v>NHONGCO</v>
          </cell>
          <cell r="G643">
            <v>0</v>
          </cell>
          <cell r="H643">
            <v>0</v>
          </cell>
          <cell r="I643">
            <v>3</v>
          </cell>
          <cell r="J643">
            <v>781345</v>
          </cell>
          <cell r="K643">
            <v>3</v>
          </cell>
          <cell r="L643">
            <v>781345</v>
          </cell>
          <cell r="M643">
            <v>0</v>
          </cell>
          <cell r="N643">
            <v>0</v>
          </cell>
        </row>
        <row r="644">
          <cell r="A644" t="str">
            <v>13521-31060</v>
          </cell>
          <cell r="B644" t="str">
            <v>Nhông cơ Prado 1GRFE</v>
          </cell>
          <cell r="C644" t="str">
            <v>Cái</v>
          </cell>
          <cell r="E644" t="str">
            <v>NCO</v>
          </cell>
          <cell r="F644" t="str">
            <v>NHONGCO</v>
          </cell>
          <cell r="G644">
            <v>0</v>
          </cell>
          <cell r="H644">
            <v>0</v>
          </cell>
          <cell r="I644">
            <v>3</v>
          </cell>
          <cell r="J644">
            <v>516522</v>
          </cell>
          <cell r="K644">
            <v>0</v>
          </cell>
          <cell r="L644">
            <v>0</v>
          </cell>
          <cell r="M644">
            <v>3</v>
          </cell>
          <cell r="N644">
            <v>516522</v>
          </cell>
        </row>
        <row r="645">
          <cell r="A645" t="str">
            <v>13521-37011</v>
          </cell>
          <cell r="B645" t="str">
            <v>Nhông cơ 2ZR</v>
          </cell>
          <cell r="C645" t="str">
            <v>Cái</v>
          </cell>
          <cell r="E645" t="str">
            <v>NCO</v>
          </cell>
          <cell r="F645" t="str">
            <v>NHONGCO</v>
          </cell>
          <cell r="G645">
            <v>0</v>
          </cell>
          <cell r="H645">
            <v>0</v>
          </cell>
          <cell r="I645">
            <v>5</v>
          </cell>
          <cell r="J645">
            <v>533200</v>
          </cell>
          <cell r="K645">
            <v>0</v>
          </cell>
          <cell r="L645">
            <v>0</v>
          </cell>
          <cell r="M645">
            <v>5</v>
          </cell>
          <cell r="N645">
            <v>533200</v>
          </cell>
        </row>
        <row r="646">
          <cell r="A646" t="str">
            <v>13521-66020</v>
          </cell>
          <cell r="B646" t="str">
            <v>Nhông cơ Toyota Land Cruiser 1FZ/ FZJ80/100</v>
          </cell>
          <cell r="C646" t="str">
            <v>Cái</v>
          </cell>
          <cell r="E646" t="str">
            <v>NCO</v>
          </cell>
          <cell r="F646" t="str">
            <v>NHONGCO</v>
          </cell>
          <cell r="G646">
            <v>1</v>
          </cell>
          <cell r="H646">
            <v>411790</v>
          </cell>
          <cell r="I646">
            <v>1</v>
          </cell>
          <cell r="J646">
            <v>393653</v>
          </cell>
          <cell r="K646">
            <v>1</v>
          </cell>
          <cell r="L646">
            <v>411790</v>
          </cell>
          <cell r="M646">
            <v>1</v>
          </cell>
          <cell r="N646">
            <v>393653</v>
          </cell>
        </row>
        <row r="647">
          <cell r="A647" t="str">
            <v>13521-75021</v>
          </cell>
          <cell r="B647" t="str">
            <v>Nhông cơ Toyota</v>
          </cell>
          <cell r="C647" t="str">
            <v>Cái</v>
          </cell>
          <cell r="E647" t="str">
            <v>NCO</v>
          </cell>
          <cell r="F647" t="str">
            <v>NHONGCO</v>
          </cell>
          <cell r="G647">
            <v>2</v>
          </cell>
          <cell r="H647">
            <v>718385</v>
          </cell>
          <cell r="I647">
            <v>4</v>
          </cell>
          <cell r="J647">
            <v>1217212</v>
          </cell>
          <cell r="K647">
            <v>6</v>
          </cell>
          <cell r="L647">
            <v>1971785</v>
          </cell>
          <cell r="M647">
            <v>0</v>
          </cell>
          <cell r="N647">
            <v>-36188</v>
          </cell>
        </row>
        <row r="648">
          <cell r="A648" t="str">
            <v>13522-38020</v>
          </cell>
          <cell r="B648" t="str">
            <v>Nhông cơ</v>
          </cell>
          <cell r="C648" t="str">
            <v>Cái</v>
          </cell>
          <cell r="E648" t="str">
            <v>NCO</v>
          </cell>
          <cell r="F648" t="str">
            <v>NHONGCO</v>
          </cell>
          <cell r="G648">
            <v>0</v>
          </cell>
          <cell r="H648">
            <v>0</v>
          </cell>
          <cell r="I648">
            <v>1</v>
          </cell>
          <cell r="J648">
            <v>951277</v>
          </cell>
          <cell r="K648">
            <v>1</v>
          </cell>
          <cell r="L648">
            <v>951277</v>
          </cell>
          <cell r="M648">
            <v>0</v>
          </cell>
          <cell r="N648">
            <v>0</v>
          </cell>
        </row>
        <row r="649">
          <cell r="A649" t="str">
            <v>13523-13030</v>
          </cell>
          <cell r="B649" t="str">
            <v>Nhông cam Toyota Zace</v>
          </cell>
          <cell r="C649" t="str">
            <v>Cái</v>
          </cell>
          <cell r="E649" t="str">
            <v>NCAM</v>
          </cell>
          <cell r="F649" t="str">
            <v>NHONGCAM</v>
          </cell>
          <cell r="G649">
            <v>3</v>
          </cell>
          <cell r="H649">
            <v>799620</v>
          </cell>
          <cell r="I649">
            <v>0</v>
          </cell>
          <cell r="J649">
            <v>0</v>
          </cell>
          <cell r="K649">
            <v>3</v>
          </cell>
          <cell r="L649">
            <v>799620</v>
          </cell>
          <cell r="M649">
            <v>0</v>
          </cell>
          <cell r="N649">
            <v>0</v>
          </cell>
        </row>
        <row r="650">
          <cell r="A650" t="str">
            <v>13523-21020</v>
          </cell>
          <cell r="B650" t="str">
            <v>Nhông cam 1NZ/2NZ</v>
          </cell>
          <cell r="C650" t="str">
            <v>Cái</v>
          </cell>
          <cell r="E650" t="str">
            <v>NCAM</v>
          </cell>
          <cell r="F650" t="str">
            <v>NHONGCAM</v>
          </cell>
          <cell r="G650">
            <v>3</v>
          </cell>
          <cell r="H650">
            <v>769843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3</v>
          </cell>
          <cell r="N650">
            <v>769843</v>
          </cell>
        </row>
        <row r="651">
          <cell r="A651" t="str">
            <v>13523-22020</v>
          </cell>
          <cell r="B651" t="str">
            <v>Nhông cam 2AZ</v>
          </cell>
          <cell r="C651" t="str">
            <v>Cái</v>
          </cell>
          <cell r="E651" t="str">
            <v>NCAM</v>
          </cell>
          <cell r="F651" t="str">
            <v>NHONGCAM</v>
          </cell>
          <cell r="G651">
            <v>4</v>
          </cell>
          <cell r="H651">
            <v>1058400</v>
          </cell>
          <cell r="I651">
            <v>7</v>
          </cell>
          <cell r="J651">
            <v>1992206</v>
          </cell>
          <cell r="K651">
            <v>9</v>
          </cell>
          <cell r="L651">
            <v>2558773</v>
          </cell>
          <cell r="M651">
            <v>2</v>
          </cell>
          <cell r="N651">
            <v>491833</v>
          </cell>
        </row>
        <row r="652">
          <cell r="A652" t="str">
            <v>13523-66020</v>
          </cell>
          <cell r="B652" t="str">
            <v>Nhông cam Toyota Land Cruiser 4500 95/ 2000</v>
          </cell>
          <cell r="C652" t="str">
            <v>Cái</v>
          </cell>
          <cell r="E652" t="str">
            <v>NCAM</v>
          </cell>
          <cell r="F652" t="str">
            <v>NHONGCAM</v>
          </cell>
          <cell r="G652">
            <v>1</v>
          </cell>
          <cell r="H652">
            <v>231004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1</v>
          </cell>
          <cell r="N652">
            <v>231004</v>
          </cell>
        </row>
        <row r="653">
          <cell r="A653" t="str">
            <v>13523-75030</v>
          </cell>
          <cell r="B653" t="str">
            <v>Nhông cam Innova 1TR (xă đơn )</v>
          </cell>
          <cell r="C653" t="str">
            <v>Cái</v>
          </cell>
          <cell r="E653" t="str">
            <v>NCAM</v>
          </cell>
          <cell r="F653" t="str">
            <v>NHONGCAM</v>
          </cell>
          <cell r="G653">
            <v>3</v>
          </cell>
          <cell r="H653">
            <v>868088</v>
          </cell>
          <cell r="I653">
            <v>3</v>
          </cell>
          <cell r="J653">
            <v>813448</v>
          </cell>
          <cell r="K653">
            <v>6</v>
          </cell>
          <cell r="L653">
            <v>1681536</v>
          </cell>
          <cell r="M653">
            <v>0</v>
          </cell>
          <cell r="N653">
            <v>0</v>
          </cell>
        </row>
        <row r="654">
          <cell r="A654" t="str">
            <v>13530-31021</v>
          </cell>
          <cell r="B654" t="str">
            <v>Nhông đỡ xích 2GR</v>
          </cell>
          <cell r="C654" t="str">
            <v>Cái</v>
          </cell>
          <cell r="E654" t="str">
            <v>NCO</v>
          </cell>
          <cell r="F654" t="str">
            <v>NHONGCO</v>
          </cell>
          <cell r="G654">
            <v>1</v>
          </cell>
          <cell r="H654">
            <v>132261</v>
          </cell>
          <cell r="I654">
            <v>1</v>
          </cell>
          <cell r="J654">
            <v>271965</v>
          </cell>
          <cell r="K654">
            <v>2</v>
          </cell>
          <cell r="L654">
            <v>404226</v>
          </cell>
          <cell r="M654">
            <v>0</v>
          </cell>
          <cell r="N654">
            <v>0</v>
          </cell>
        </row>
        <row r="655">
          <cell r="A655" t="str">
            <v>13537585261</v>
          </cell>
          <cell r="B655" t="str">
            <v>Kim Phun</v>
          </cell>
          <cell r="C655" t="str">
            <v>Cái</v>
          </cell>
          <cell r="E655" t="str">
            <v>KP</v>
          </cell>
          <cell r="F655" t="str">
            <v>KIMPHUN</v>
          </cell>
          <cell r="G655">
            <v>0</v>
          </cell>
          <cell r="H655">
            <v>0</v>
          </cell>
          <cell r="I655">
            <v>1</v>
          </cell>
          <cell r="J655">
            <v>2255000</v>
          </cell>
          <cell r="K655">
            <v>1</v>
          </cell>
          <cell r="L655">
            <v>2255000</v>
          </cell>
          <cell r="M655">
            <v>0</v>
          </cell>
          <cell r="N655">
            <v>0</v>
          </cell>
        </row>
        <row r="656">
          <cell r="A656" t="str">
            <v>13540-13023</v>
          </cell>
          <cell r="B656" t="str">
            <v>Búa tăng</v>
          </cell>
          <cell r="C656" t="str">
            <v>Cái</v>
          </cell>
          <cell r="E656" t="str">
            <v>BT.-BUATANG</v>
          </cell>
          <cell r="F656" t="str">
            <v>BUATANG</v>
          </cell>
          <cell r="G656">
            <v>11</v>
          </cell>
          <cell r="H656">
            <v>1819591</v>
          </cell>
          <cell r="I656">
            <v>70</v>
          </cell>
          <cell r="J656">
            <v>15596918</v>
          </cell>
          <cell r="K656">
            <v>81</v>
          </cell>
          <cell r="L656">
            <v>15116509</v>
          </cell>
          <cell r="M656">
            <v>0</v>
          </cell>
          <cell r="N656">
            <v>2300000</v>
          </cell>
        </row>
        <row r="657">
          <cell r="A657" t="str">
            <v>13540-20021</v>
          </cell>
          <cell r="B657" t="str">
            <v>Ty tăng 1MZ</v>
          </cell>
          <cell r="C657" t="str">
            <v>Cái</v>
          </cell>
          <cell r="E657" t="str">
            <v>TTANG</v>
          </cell>
          <cell r="F657" t="str">
            <v>TYTANG</v>
          </cell>
          <cell r="G657">
            <v>0</v>
          </cell>
          <cell r="H657">
            <v>0</v>
          </cell>
          <cell r="I657">
            <v>1</v>
          </cell>
          <cell r="J657">
            <v>874890</v>
          </cell>
          <cell r="K657">
            <v>1</v>
          </cell>
          <cell r="L657">
            <v>874890</v>
          </cell>
          <cell r="M657">
            <v>0</v>
          </cell>
          <cell r="N657">
            <v>0</v>
          </cell>
        </row>
        <row r="658">
          <cell r="A658" t="str">
            <v>13540-20030</v>
          </cell>
          <cell r="B658" t="str">
            <v>Ty tăng MCV30</v>
          </cell>
          <cell r="C658" t="str">
            <v>Cái</v>
          </cell>
          <cell r="E658" t="str">
            <v>TTANG</v>
          </cell>
          <cell r="F658" t="str">
            <v>TYTANG</v>
          </cell>
          <cell r="G658">
            <v>0</v>
          </cell>
          <cell r="H658">
            <v>0</v>
          </cell>
          <cell r="I658">
            <v>4</v>
          </cell>
          <cell r="J658">
            <v>3443103</v>
          </cell>
          <cell r="K658">
            <v>4</v>
          </cell>
          <cell r="L658">
            <v>3443103</v>
          </cell>
          <cell r="M658">
            <v>0</v>
          </cell>
          <cell r="N658">
            <v>0</v>
          </cell>
        </row>
        <row r="659">
          <cell r="A659" t="str">
            <v>13540-21020</v>
          </cell>
          <cell r="B659" t="str">
            <v>Búa tăng</v>
          </cell>
          <cell r="C659" t="str">
            <v>Cái</v>
          </cell>
          <cell r="E659" t="str">
            <v>BT.-BUATANG</v>
          </cell>
          <cell r="F659" t="str">
            <v>BUATANG</v>
          </cell>
          <cell r="G659">
            <v>0</v>
          </cell>
          <cell r="H659">
            <v>0</v>
          </cell>
          <cell r="I659">
            <v>5</v>
          </cell>
          <cell r="J659">
            <v>1760239</v>
          </cell>
          <cell r="K659">
            <v>5</v>
          </cell>
          <cell r="L659">
            <v>1760239</v>
          </cell>
          <cell r="M659">
            <v>0</v>
          </cell>
          <cell r="N659">
            <v>0</v>
          </cell>
        </row>
        <row r="660">
          <cell r="A660" t="str">
            <v>13540-22022</v>
          </cell>
          <cell r="B660" t="str">
            <v>Búa tăng</v>
          </cell>
          <cell r="C660" t="str">
            <v>Cái</v>
          </cell>
          <cell r="E660" t="str">
            <v>BT.-BUATANG</v>
          </cell>
          <cell r="F660" t="str">
            <v>BUATANG</v>
          </cell>
          <cell r="G660">
            <v>1</v>
          </cell>
          <cell r="H660">
            <v>271524</v>
          </cell>
          <cell r="I660">
            <v>3</v>
          </cell>
          <cell r="J660">
            <v>933979</v>
          </cell>
          <cell r="K660">
            <v>4</v>
          </cell>
          <cell r="L660">
            <v>1205503</v>
          </cell>
          <cell r="M660">
            <v>0</v>
          </cell>
          <cell r="N660">
            <v>0</v>
          </cell>
        </row>
        <row r="661">
          <cell r="A661" t="str">
            <v>13540-28010</v>
          </cell>
          <cell r="B661" t="str">
            <v>Búa tăng 2AZ</v>
          </cell>
          <cell r="C661" t="str">
            <v>Cái</v>
          </cell>
          <cell r="E661" t="str">
            <v>BT.-BUATANG</v>
          </cell>
          <cell r="F661" t="str">
            <v>BUATANG</v>
          </cell>
          <cell r="G661">
            <v>0</v>
          </cell>
          <cell r="H661">
            <v>0</v>
          </cell>
          <cell r="I661">
            <v>24</v>
          </cell>
          <cell r="J661">
            <v>6388663</v>
          </cell>
          <cell r="K661">
            <v>24</v>
          </cell>
          <cell r="L661">
            <v>6510303</v>
          </cell>
          <cell r="M661">
            <v>0</v>
          </cell>
          <cell r="N661">
            <v>-121640</v>
          </cell>
        </row>
        <row r="662">
          <cell r="A662" t="str">
            <v>13540-31021</v>
          </cell>
          <cell r="B662" t="str">
            <v>Búa tăng 2GR</v>
          </cell>
          <cell r="C662" t="str">
            <v>Cái</v>
          </cell>
          <cell r="E662" t="str">
            <v>BT.-BUATANG</v>
          </cell>
          <cell r="F662" t="str">
            <v>BUATANG</v>
          </cell>
          <cell r="G662">
            <v>3</v>
          </cell>
          <cell r="H662">
            <v>2155016</v>
          </cell>
          <cell r="I662">
            <v>1</v>
          </cell>
          <cell r="J662">
            <v>805011</v>
          </cell>
          <cell r="K662">
            <v>4</v>
          </cell>
          <cell r="L662">
            <v>2960027</v>
          </cell>
          <cell r="M662">
            <v>0</v>
          </cell>
          <cell r="N662">
            <v>0</v>
          </cell>
        </row>
        <row r="663">
          <cell r="A663" t="str">
            <v>13540-36041</v>
          </cell>
          <cell r="B663" t="str">
            <v>Búa tăng</v>
          </cell>
          <cell r="C663" t="str">
            <v>Cái</v>
          </cell>
          <cell r="E663" t="str">
            <v>BT.-BUATANG</v>
          </cell>
          <cell r="F663" t="str">
            <v>BUATANG</v>
          </cell>
          <cell r="G663">
            <v>0</v>
          </cell>
          <cell r="H663">
            <v>0</v>
          </cell>
          <cell r="I663">
            <v>12</v>
          </cell>
          <cell r="J663">
            <v>4720949</v>
          </cell>
          <cell r="K663">
            <v>12</v>
          </cell>
          <cell r="L663">
            <v>4400949</v>
          </cell>
          <cell r="M663">
            <v>0</v>
          </cell>
          <cell r="N663">
            <v>320000</v>
          </cell>
        </row>
        <row r="664">
          <cell r="A664" t="str">
            <v>13540-50030</v>
          </cell>
          <cell r="B664" t="str">
            <v>Ty tăng 2UZ</v>
          </cell>
          <cell r="C664" t="str">
            <v>Cái</v>
          </cell>
          <cell r="E664" t="str">
            <v>TTANG</v>
          </cell>
          <cell r="F664" t="str">
            <v>TYTANG</v>
          </cell>
          <cell r="G664">
            <v>0</v>
          </cell>
          <cell r="H664">
            <v>0</v>
          </cell>
          <cell r="I664">
            <v>8</v>
          </cell>
          <cell r="J664">
            <v>5591670</v>
          </cell>
          <cell r="K664">
            <v>8</v>
          </cell>
          <cell r="L664">
            <v>5591670</v>
          </cell>
          <cell r="M664">
            <v>0</v>
          </cell>
          <cell r="N664">
            <v>0</v>
          </cell>
        </row>
        <row r="665">
          <cell r="A665" t="str">
            <v>13540-66011</v>
          </cell>
          <cell r="B665" t="str">
            <v>Búa tăng</v>
          </cell>
          <cell r="C665" t="str">
            <v>Cái</v>
          </cell>
          <cell r="E665" t="str">
            <v>BT.-BUATANG</v>
          </cell>
          <cell r="F665" t="str">
            <v>BUATANG</v>
          </cell>
          <cell r="G665">
            <v>1</v>
          </cell>
          <cell r="H665">
            <v>309574</v>
          </cell>
          <cell r="I665">
            <v>1</v>
          </cell>
          <cell r="J665">
            <v>278168</v>
          </cell>
          <cell r="K665">
            <v>2</v>
          </cell>
          <cell r="L665">
            <v>587742</v>
          </cell>
          <cell r="M665">
            <v>0</v>
          </cell>
          <cell r="N665">
            <v>0</v>
          </cell>
        </row>
        <row r="666">
          <cell r="A666" t="str">
            <v>13540-67020</v>
          </cell>
          <cell r="B666" t="str">
            <v>Ty tăng (tỳ cam) 1KD</v>
          </cell>
          <cell r="C666" t="str">
            <v>Cái</v>
          </cell>
          <cell r="E666" t="str">
            <v>TTANG</v>
          </cell>
          <cell r="F666" t="str">
            <v>TYTANG</v>
          </cell>
          <cell r="G666">
            <v>0</v>
          </cell>
          <cell r="H666">
            <v>0</v>
          </cell>
          <cell r="I666">
            <v>80</v>
          </cell>
          <cell r="J666">
            <v>44298627</v>
          </cell>
          <cell r="K666">
            <v>74</v>
          </cell>
          <cell r="L666">
            <v>41521415</v>
          </cell>
          <cell r="M666">
            <v>6</v>
          </cell>
          <cell r="N666">
            <v>2777212</v>
          </cell>
        </row>
        <row r="667">
          <cell r="A667" t="str">
            <v>13540-75041</v>
          </cell>
          <cell r="B667" t="str">
            <v>Búa tăng cam</v>
          </cell>
          <cell r="C667" t="str">
            <v>Cái</v>
          </cell>
          <cell r="E667" t="str">
            <v>BT.-BUATANG</v>
          </cell>
          <cell r="F667" t="str">
            <v>BUATANG</v>
          </cell>
          <cell r="G667">
            <v>0</v>
          </cell>
          <cell r="H667">
            <v>0</v>
          </cell>
          <cell r="I667">
            <v>45</v>
          </cell>
          <cell r="J667">
            <v>13218930</v>
          </cell>
          <cell r="K667">
            <v>44</v>
          </cell>
          <cell r="L667">
            <v>12930485</v>
          </cell>
          <cell r="M667">
            <v>1</v>
          </cell>
          <cell r="N667">
            <v>288445</v>
          </cell>
        </row>
        <row r="668">
          <cell r="A668" t="str">
            <v>13549-28012</v>
          </cell>
          <cell r="B668" t="str">
            <v>Tỳ bơm dầu (nhựa ) 2AZ</v>
          </cell>
          <cell r="C668" t="str">
            <v>Cái</v>
          </cell>
          <cell r="E668" t="str">
            <v>TBD</v>
          </cell>
          <cell r="F668" t="str">
            <v>TYBOMDAU</v>
          </cell>
          <cell r="G668">
            <v>0</v>
          </cell>
          <cell r="H668">
            <v>0</v>
          </cell>
          <cell r="I668">
            <v>10</v>
          </cell>
          <cell r="J668">
            <v>1020141</v>
          </cell>
          <cell r="K668">
            <v>10</v>
          </cell>
          <cell r="L668">
            <v>1020141</v>
          </cell>
          <cell r="M668">
            <v>0</v>
          </cell>
          <cell r="N668">
            <v>0</v>
          </cell>
        </row>
        <row r="669">
          <cell r="A669" t="str">
            <v>13550-0P020</v>
          </cell>
          <cell r="B669" t="str">
            <v>Búa tăng xích bơm dầu số 2 2GR</v>
          </cell>
          <cell r="C669" t="str">
            <v>Cái</v>
          </cell>
          <cell r="E669" t="str">
            <v>BT.-BUATANG</v>
          </cell>
          <cell r="F669" t="str">
            <v>BUATANG</v>
          </cell>
          <cell r="G669">
            <v>0</v>
          </cell>
          <cell r="H669">
            <v>0</v>
          </cell>
          <cell r="I669">
            <v>1</v>
          </cell>
          <cell r="J669">
            <v>932015</v>
          </cell>
          <cell r="K669">
            <v>1</v>
          </cell>
          <cell r="L669">
            <v>932015</v>
          </cell>
          <cell r="M669">
            <v>0</v>
          </cell>
          <cell r="N669">
            <v>0</v>
          </cell>
        </row>
        <row r="670">
          <cell r="A670" t="str">
            <v>13550-31020</v>
          </cell>
          <cell r="B670" t="str">
            <v>Búa tăng xích bơm dầu số 2 2GR</v>
          </cell>
          <cell r="C670" t="str">
            <v>Cái</v>
          </cell>
          <cell r="E670" t="str">
            <v>BT.-BUATANG</v>
          </cell>
          <cell r="F670" t="str">
            <v>BUATANG</v>
          </cell>
          <cell r="G670">
            <v>0</v>
          </cell>
          <cell r="H670">
            <v>0</v>
          </cell>
          <cell r="I670">
            <v>2</v>
          </cell>
          <cell r="J670">
            <v>1656141</v>
          </cell>
          <cell r="K670">
            <v>2</v>
          </cell>
          <cell r="L670">
            <v>1656141</v>
          </cell>
          <cell r="M670">
            <v>0</v>
          </cell>
          <cell r="N670">
            <v>0</v>
          </cell>
        </row>
        <row r="671">
          <cell r="A671" t="str">
            <v>13550-75010</v>
          </cell>
          <cell r="B671" t="str">
            <v>Búa tăng bơm dầu</v>
          </cell>
          <cell r="C671" t="str">
            <v>Cái</v>
          </cell>
          <cell r="E671" t="str">
            <v>BT.-BUATANG</v>
          </cell>
          <cell r="F671" t="str">
            <v>BUATANG</v>
          </cell>
          <cell r="G671">
            <v>2</v>
          </cell>
          <cell r="H671">
            <v>647071</v>
          </cell>
          <cell r="I671">
            <v>1</v>
          </cell>
          <cell r="J671">
            <v>380599</v>
          </cell>
          <cell r="K671">
            <v>2</v>
          </cell>
          <cell r="L671">
            <v>675603</v>
          </cell>
          <cell r="M671">
            <v>1</v>
          </cell>
          <cell r="N671">
            <v>352067</v>
          </cell>
        </row>
        <row r="672">
          <cell r="A672" t="str">
            <v>13554-75021</v>
          </cell>
          <cell r="B672" t="str">
            <v>Tỳ xích bơm dầu dưới Toyota tam giác (nhỏ)</v>
          </cell>
          <cell r="C672" t="str">
            <v>Cái</v>
          </cell>
          <cell r="E672" t="str">
            <v>TX</v>
          </cell>
          <cell r="F672" t="str">
            <v>TYXICH</v>
          </cell>
          <cell r="G672">
            <v>0</v>
          </cell>
          <cell r="H672">
            <v>0</v>
          </cell>
          <cell r="I672">
            <v>2</v>
          </cell>
          <cell r="J672">
            <v>182197</v>
          </cell>
          <cell r="K672">
            <v>2</v>
          </cell>
          <cell r="L672">
            <v>182197</v>
          </cell>
          <cell r="M672">
            <v>0</v>
          </cell>
          <cell r="N672">
            <v>0</v>
          </cell>
        </row>
        <row r="673">
          <cell r="A673" t="str">
            <v>13559-0C030</v>
          </cell>
          <cell r="B673" t="str">
            <v>Tỳ cong 1TR</v>
          </cell>
          <cell r="C673" t="str">
            <v>Cái</v>
          </cell>
          <cell r="E673" t="str">
            <v>TCONG</v>
          </cell>
          <cell r="F673" t="str">
            <v>TYCONG</v>
          </cell>
          <cell r="G673">
            <v>0</v>
          </cell>
          <cell r="H673">
            <v>0</v>
          </cell>
          <cell r="I673">
            <v>85</v>
          </cell>
          <cell r="J673">
            <v>28350784</v>
          </cell>
          <cell r="K673">
            <v>65</v>
          </cell>
          <cell r="L673">
            <v>22233519</v>
          </cell>
          <cell r="M673">
            <v>20</v>
          </cell>
          <cell r="N673">
            <v>6117265</v>
          </cell>
        </row>
        <row r="674">
          <cell r="A674" t="str">
            <v>13559-0D031</v>
          </cell>
          <cell r="B674" t="str">
            <v>Tỳ cong 1ZZ</v>
          </cell>
          <cell r="C674" t="str">
            <v>Cái</v>
          </cell>
          <cell r="E674" t="str">
            <v>TCONG</v>
          </cell>
          <cell r="F674" t="str">
            <v>TYCONG</v>
          </cell>
          <cell r="G674">
            <v>4</v>
          </cell>
          <cell r="H674">
            <v>1105731</v>
          </cell>
          <cell r="I674">
            <v>0</v>
          </cell>
          <cell r="J674">
            <v>0</v>
          </cell>
          <cell r="K674">
            <v>3</v>
          </cell>
          <cell r="L674">
            <v>829299</v>
          </cell>
          <cell r="M674">
            <v>1</v>
          </cell>
          <cell r="N674">
            <v>276432</v>
          </cell>
        </row>
        <row r="675">
          <cell r="A675" t="str">
            <v>13559-0M010</v>
          </cell>
          <cell r="B675" t="str">
            <v>Tỳ cong 1NZ</v>
          </cell>
          <cell r="C675" t="str">
            <v>Cái</v>
          </cell>
          <cell r="E675" t="str">
            <v>TCONG</v>
          </cell>
          <cell r="F675" t="str">
            <v>TYCONG</v>
          </cell>
          <cell r="G675">
            <v>0</v>
          </cell>
          <cell r="H675">
            <v>0</v>
          </cell>
          <cell r="I675">
            <v>3</v>
          </cell>
          <cell r="J675">
            <v>873503</v>
          </cell>
          <cell r="K675">
            <v>3</v>
          </cell>
          <cell r="L675">
            <v>873503</v>
          </cell>
          <cell r="M675">
            <v>0</v>
          </cell>
          <cell r="N675">
            <v>0</v>
          </cell>
        </row>
        <row r="676">
          <cell r="A676" t="str">
            <v>13559-21031</v>
          </cell>
          <cell r="B676" t="str">
            <v>Tỳ cong 1NZ</v>
          </cell>
          <cell r="C676" t="str">
            <v>Cái</v>
          </cell>
          <cell r="E676" t="str">
            <v>TCONG</v>
          </cell>
          <cell r="F676" t="str">
            <v>TYCONG</v>
          </cell>
          <cell r="G676">
            <v>0</v>
          </cell>
          <cell r="H676">
            <v>0</v>
          </cell>
          <cell r="I676">
            <v>14</v>
          </cell>
          <cell r="J676">
            <v>3372252</v>
          </cell>
          <cell r="K676">
            <v>10</v>
          </cell>
          <cell r="L676">
            <v>2511389</v>
          </cell>
          <cell r="M676">
            <v>4</v>
          </cell>
          <cell r="N676">
            <v>860863</v>
          </cell>
        </row>
        <row r="677">
          <cell r="A677" t="str">
            <v>13559-22011</v>
          </cell>
          <cell r="B677" t="str">
            <v>Tỳ cong 1ZZ</v>
          </cell>
          <cell r="C677" t="str">
            <v>Cái</v>
          </cell>
          <cell r="E677" t="str">
            <v>TCONG</v>
          </cell>
          <cell r="F677" t="str">
            <v>TYCONG</v>
          </cell>
          <cell r="G677">
            <v>2</v>
          </cell>
          <cell r="H677">
            <v>547245</v>
          </cell>
          <cell r="I677">
            <v>5</v>
          </cell>
          <cell r="J677">
            <v>1413766</v>
          </cell>
          <cell r="K677">
            <v>6</v>
          </cell>
          <cell r="L677">
            <v>1682788</v>
          </cell>
          <cell r="M677">
            <v>1</v>
          </cell>
          <cell r="N677">
            <v>278223</v>
          </cell>
        </row>
        <row r="678">
          <cell r="A678" t="str">
            <v>13559-28010</v>
          </cell>
          <cell r="B678" t="str">
            <v>Tỳ cong 2AZ</v>
          </cell>
          <cell r="C678" t="str">
            <v>Cái</v>
          </cell>
          <cell r="E678" t="str">
            <v>TCONG</v>
          </cell>
          <cell r="F678" t="str">
            <v>TYCONG</v>
          </cell>
          <cell r="G678">
            <v>0</v>
          </cell>
          <cell r="H678">
            <v>0</v>
          </cell>
          <cell r="I678">
            <v>33</v>
          </cell>
          <cell r="J678">
            <v>9758036</v>
          </cell>
          <cell r="K678">
            <v>28</v>
          </cell>
          <cell r="L678">
            <v>8304460</v>
          </cell>
          <cell r="M678">
            <v>5</v>
          </cell>
          <cell r="N678">
            <v>1453576</v>
          </cell>
        </row>
        <row r="679">
          <cell r="A679" t="str">
            <v>13559-31020</v>
          </cell>
          <cell r="B679" t="str">
            <v>Tỳ cong 2GRFE/3GRFE</v>
          </cell>
          <cell r="C679" t="str">
            <v>Cái</v>
          </cell>
          <cell r="E679" t="str">
            <v>TCONG</v>
          </cell>
          <cell r="F679" t="str">
            <v>TYCONG</v>
          </cell>
          <cell r="G679">
            <v>2</v>
          </cell>
          <cell r="H679">
            <v>563317</v>
          </cell>
          <cell r="I679">
            <v>1</v>
          </cell>
          <cell r="J679">
            <v>417231</v>
          </cell>
          <cell r="K679">
            <v>3</v>
          </cell>
          <cell r="L679">
            <v>980548</v>
          </cell>
          <cell r="M679">
            <v>0</v>
          </cell>
          <cell r="N679">
            <v>0</v>
          </cell>
        </row>
        <row r="680">
          <cell r="A680" t="str">
            <v>13559-36010</v>
          </cell>
          <cell r="B680" t="str">
            <v>Tỳ cong 1AR/2AR</v>
          </cell>
          <cell r="C680" t="str">
            <v>Cái</v>
          </cell>
          <cell r="E680" t="str">
            <v>TCONG</v>
          </cell>
          <cell r="F680" t="str">
            <v>TYCONG</v>
          </cell>
          <cell r="G680">
            <v>0</v>
          </cell>
          <cell r="H680">
            <v>0</v>
          </cell>
          <cell r="I680">
            <v>6</v>
          </cell>
          <cell r="J680">
            <v>2712539</v>
          </cell>
          <cell r="K680">
            <v>5</v>
          </cell>
          <cell r="L680">
            <v>2260450</v>
          </cell>
          <cell r="M680">
            <v>1</v>
          </cell>
          <cell r="N680">
            <v>452089</v>
          </cell>
        </row>
        <row r="681">
          <cell r="A681" t="str">
            <v>13559-66011</v>
          </cell>
          <cell r="B681" t="str">
            <v>Tỳ cong 1FZ</v>
          </cell>
          <cell r="C681" t="str">
            <v>Cái</v>
          </cell>
          <cell r="E681" t="str">
            <v>TCONG</v>
          </cell>
          <cell r="F681" t="str">
            <v>TYCONG</v>
          </cell>
          <cell r="G681">
            <v>0</v>
          </cell>
          <cell r="H681">
            <v>0</v>
          </cell>
          <cell r="I681">
            <v>3</v>
          </cell>
          <cell r="J681">
            <v>984940</v>
          </cell>
          <cell r="K681">
            <v>3</v>
          </cell>
          <cell r="L681">
            <v>984940</v>
          </cell>
          <cell r="M681">
            <v>0</v>
          </cell>
          <cell r="N681">
            <v>0</v>
          </cell>
        </row>
        <row r="682">
          <cell r="A682" t="str">
            <v>13559-75050</v>
          </cell>
          <cell r="B682" t="str">
            <v>Tỳ cong</v>
          </cell>
          <cell r="C682" t="str">
            <v>Cái</v>
          </cell>
          <cell r="E682" t="str">
            <v>TCONG</v>
          </cell>
          <cell r="F682" t="str">
            <v>TYCONG</v>
          </cell>
          <cell r="G682">
            <v>0</v>
          </cell>
          <cell r="H682">
            <v>0</v>
          </cell>
          <cell r="I682">
            <v>5</v>
          </cell>
          <cell r="J682">
            <v>1857449</v>
          </cell>
          <cell r="K682">
            <v>3</v>
          </cell>
          <cell r="L682">
            <v>1114470</v>
          </cell>
          <cell r="M682">
            <v>2</v>
          </cell>
          <cell r="N682">
            <v>742979</v>
          </cell>
        </row>
        <row r="683">
          <cell r="A683" t="str">
            <v>13559-75060</v>
          </cell>
          <cell r="B683" t="str">
            <v>Tỳ cong 2TR</v>
          </cell>
          <cell r="C683" t="str">
            <v>Cái</v>
          </cell>
          <cell r="E683" t="str">
            <v>TCONG</v>
          </cell>
          <cell r="F683" t="str">
            <v>TYCONG</v>
          </cell>
          <cell r="G683">
            <v>0</v>
          </cell>
          <cell r="H683">
            <v>0</v>
          </cell>
          <cell r="I683">
            <v>3</v>
          </cell>
          <cell r="J683">
            <v>1152629</v>
          </cell>
          <cell r="K683">
            <v>2</v>
          </cell>
          <cell r="L683">
            <v>755377</v>
          </cell>
          <cell r="M683">
            <v>1</v>
          </cell>
          <cell r="N683">
            <v>397252</v>
          </cell>
        </row>
        <row r="684">
          <cell r="A684" t="str">
            <v>1355A471</v>
          </cell>
          <cell r="B684" t="str">
            <v>Cánh quạt két nước</v>
          </cell>
          <cell r="C684" t="str">
            <v>Cái</v>
          </cell>
          <cell r="E684" t="str">
            <v>CQUAT</v>
          </cell>
          <cell r="F684" t="str">
            <v>CANHQUAT</v>
          </cell>
          <cell r="G684">
            <v>0</v>
          </cell>
          <cell r="H684">
            <v>0</v>
          </cell>
          <cell r="I684">
            <v>10</v>
          </cell>
          <cell r="J684">
            <v>2034864</v>
          </cell>
          <cell r="K684">
            <v>10</v>
          </cell>
          <cell r="L684">
            <v>2047060</v>
          </cell>
          <cell r="M684">
            <v>0</v>
          </cell>
          <cell r="N684">
            <v>-12196</v>
          </cell>
        </row>
        <row r="685">
          <cell r="A685" t="str">
            <v>1355A503</v>
          </cell>
          <cell r="B685" t="str">
            <v>Mô tơ quạt dàn nóng  Xpander</v>
          </cell>
          <cell r="C685" t="str">
            <v>Cái</v>
          </cell>
          <cell r="E685" t="str">
            <v>MTO</v>
          </cell>
          <cell r="F685" t="str">
            <v>MOTO</v>
          </cell>
          <cell r="G685">
            <v>0</v>
          </cell>
          <cell r="H685">
            <v>0</v>
          </cell>
          <cell r="I685">
            <v>77</v>
          </cell>
          <cell r="J685">
            <v>59344747</v>
          </cell>
          <cell r="K685">
            <v>54</v>
          </cell>
          <cell r="L685">
            <v>41843251</v>
          </cell>
          <cell r="M685">
            <v>23</v>
          </cell>
          <cell r="N685">
            <v>17501496</v>
          </cell>
        </row>
        <row r="686">
          <cell r="A686" t="str">
            <v>13560-0P020</v>
          </cell>
          <cell r="B686" t="str">
            <v>Búa tăng xích bơm dầu số 3 2GR LH Size L</v>
          </cell>
          <cell r="C686" t="str">
            <v>Cái</v>
          </cell>
          <cell r="E686" t="str">
            <v>BT.-BUATANG</v>
          </cell>
          <cell r="F686" t="str">
            <v>BUATANG</v>
          </cell>
          <cell r="G686">
            <v>1</v>
          </cell>
          <cell r="H686">
            <v>579791</v>
          </cell>
          <cell r="I686">
            <v>0</v>
          </cell>
          <cell r="J686">
            <v>0</v>
          </cell>
          <cell r="K686">
            <v>1</v>
          </cell>
          <cell r="L686">
            <v>579791</v>
          </cell>
          <cell r="M686">
            <v>0</v>
          </cell>
          <cell r="N686">
            <v>0</v>
          </cell>
        </row>
        <row r="687">
          <cell r="A687" t="str">
            <v>13560-31010</v>
          </cell>
          <cell r="B687" t="str">
            <v>Búa tăng</v>
          </cell>
          <cell r="C687" t="str">
            <v>Cái</v>
          </cell>
          <cell r="E687" t="str">
            <v>BT.-BUATANG</v>
          </cell>
          <cell r="F687" t="str">
            <v>BUATANG</v>
          </cell>
          <cell r="G687">
            <v>1</v>
          </cell>
          <cell r="H687">
            <v>301276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1</v>
          </cell>
          <cell r="N687">
            <v>301276</v>
          </cell>
        </row>
        <row r="688">
          <cell r="A688" t="str">
            <v>13560-31020</v>
          </cell>
          <cell r="B688" t="str">
            <v>Búa tăng xích bơm dầu số 3 2GR LH Size L</v>
          </cell>
          <cell r="C688" t="str">
            <v>Cái</v>
          </cell>
          <cell r="E688" t="str">
            <v>BT.-BUATANG</v>
          </cell>
          <cell r="F688" t="str">
            <v>BUATANG</v>
          </cell>
          <cell r="G688">
            <v>0</v>
          </cell>
          <cell r="H688">
            <v>0</v>
          </cell>
          <cell r="I688">
            <v>4</v>
          </cell>
          <cell r="J688">
            <v>3214597</v>
          </cell>
          <cell r="K688">
            <v>4</v>
          </cell>
          <cell r="L688">
            <v>3214597</v>
          </cell>
          <cell r="M688">
            <v>0</v>
          </cell>
          <cell r="N688">
            <v>0</v>
          </cell>
        </row>
        <row r="689">
          <cell r="A689" t="str">
            <v>13561-0C030</v>
          </cell>
          <cell r="B689" t="str">
            <v>Tỳ thẳng 1TR</v>
          </cell>
          <cell r="C689" t="str">
            <v>Cái</v>
          </cell>
          <cell r="E689" t="str">
            <v>TTHANG</v>
          </cell>
          <cell r="F689" t="str">
            <v>TYTHANG</v>
          </cell>
          <cell r="G689">
            <v>4</v>
          </cell>
          <cell r="H689">
            <v>1745899</v>
          </cell>
          <cell r="I689">
            <v>49</v>
          </cell>
          <cell r="J689">
            <v>19690312</v>
          </cell>
          <cell r="K689">
            <v>49</v>
          </cell>
          <cell r="L689">
            <v>19907038</v>
          </cell>
          <cell r="M689">
            <v>4</v>
          </cell>
          <cell r="N689">
            <v>1529173</v>
          </cell>
        </row>
        <row r="690">
          <cell r="A690" t="str">
            <v>13561-0D030</v>
          </cell>
          <cell r="B690" t="str">
            <v>tỳ thẳng 1ZZ</v>
          </cell>
          <cell r="C690" t="str">
            <v>Cái</v>
          </cell>
          <cell r="E690" t="str">
            <v>TTHANG</v>
          </cell>
          <cell r="F690" t="str">
            <v>TYTHANG</v>
          </cell>
          <cell r="G690">
            <v>3</v>
          </cell>
          <cell r="H690">
            <v>978296</v>
          </cell>
          <cell r="I690">
            <v>5</v>
          </cell>
          <cell r="J690">
            <v>869609</v>
          </cell>
          <cell r="K690">
            <v>4</v>
          </cell>
          <cell r="L690">
            <v>1304395</v>
          </cell>
          <cell r="M690">
            <v>4</v>
          </cell>
          <cell r="N690">
            <v>543510</v>
          </cell>
        </row>
        <row r="691">
          <cell r="A691" t="str">
            <v>13561-0H020</v>
          </cell>
          <cell r="B691" t="str">
            <v>Tỳ thẳng 2AZ</v>
          </cell>
          <cell r="C691" t="str">
            <v>Cai</v>
          </cell>
          <cell r="E691" t="str">
            <v>TTHANG</v>
          </cell>
          <cell r="F691" t="str">
            <v>TYTHANG</v>
          </cell>
          <cell r="G691">
            <v>0</v>
          </cell>
          <cell r="H691">
            <v>0</v>
          </cell>
          <cell r="I691">
            <v>8</v>
          </cell>
          <cell r="J691">
            <v>3248009</v>
          </cell>
          <cell r="K691">
            <v>3</v>
          </cell>
          <cell r="L691">
            <v>1248009</v>
          </cell>
          <cell r="M691">
            <v>5</v>
          </cell>
          <cell r="N691">
            <v>2000000</v>
          </cell>
        </row>
        <row r="692">
          <cell r="A692" t="str">
            <v>13561-0M010</v>
          </cell>
          <cell r="B692" t="str">
            <v>Tỳ thẳng 1NZ</v>
          </cell>
          <cell r="C692" t="str">
            <v>Cái</v>
          </cell>
          <cell r="E692" t="str">
            <v>TTHANG</v>
          </cell>
          <cell r="F692" t="str">
            <v>TYTHANG</v>
          </cell>
          <cell r="G692">
            <v>0</v>
          </cell>
          <cell r="H692">
            <v>0</v>
          </cell>
          <cell r="I692">
            <v>12</v>
          </cell>
          <cell r="J692">
            <v>2580350</v>
          </cell>
          <cell r="K692">
            <v>10</v>
          </cell>
          <cell r="L692">
            <v>2150290</v>
          </cell>
          <cell r="M692">
            <v>2</v>
          </cell>
          <cell r="N692">
            <v>430060</v>
          </cell>
        </row>
        <row r="693">
          <cell r="A693" t="str">
            <v>13561-13030</v>
          </cell>
          <cell r="B693" t="str">
            <v>Tỳ thẳng/Tỳ xích 7K</v>
          </cell>
          <cell r="C693" t="str">
            <v>Cái</v>
          </cell>
          <cell r="E693" t="str">
            <v>TTHANG</v>
          </cell>
          <cell r="F693" t="str">
            <v>TYTHANG</v>
          </cell>
          <cell r="G693">
            <v>9</v>
          </cell>
          <cell r="H693">
            <v>1144634</v>
          </cell>
          <cell r="I693">
            <v>25</v>
          </cell>
          <cell r="J693">
            <v>4306383</v>
          </cell>
          <cell r="K693">
            <v>34</v>
          </cell>
          <cell r="L693">
            <v>3551017</v>
          </cell>
          <cell r="M693">
            <v>0</v>
          </cell>
          <cell r="N693">
            <v>1900000</v>
          </cell>
        </row>
        <row r="694">
          <cell r="A694" t="str">
            <v>13561-22020</v>
          </cell>
          <cell r="B694" t="str">
            <v>Tỳ thẳng 1ZZ</v>
          </cell>
          <cell r="C694" t="str">
            <v>Cái</v>
          </cell>
          <cell r="E694" t="str">
            <v>TTHANG</v>
          </cell>
          <cell r="F694" t="str">
            <v>TYTHANG</v>
          </cell>
          <cell r="G694">
            <v>1</v>
          </cell>
          <cell r="H694">
            <v>241048</v>
          </cell>
          <cell r="I694">
            <v>3</v>
          </cell>
          <cell r="J694">
            <v>661646</v>
          </cell>
          <cell r="K694">
            <v>4</v>
          </cell>
          <cell r="L694">
            <v>902694</v>
          </cell>
          <cell r="M694">
            <v>0</v>
          </cell>
          <cell r="N694">
            <v>0</v>
          </cell>
        </row>
        <row r="695">
          <cell r="A695" t="str">
            <v>13561-28010</v>
          </cell>
          <cell r="B695" t="str">
            <v>Tỳ thẳng 2AZ</v>
          </cell>
          <cell r="C695" t="str">
            <v>Cái</v>
          </cell>
          <cell r="E695" t="str">
            <v>TTHANG</v>
          </cell>
          <cell r="F695" t="str">
            <v>TYTHANG</v>
          </cell>
          <cell r="G695">
            <v>1</v>
          </cell>
          <cell r="H695">
            <v>499418</v>
          </cell>
          <cell r="I695">
            <v>20</v>
          </cell>
          <cell r="J695">
            <v>9844846</v>
          </cell>
          <cell r="K695">
            <v>21</v>
          </cell>
          <cell r="L695">
            <v>10615522</v>
          </cell>
          <cell r="M695">
            <v>0</v>
          </cell>
          <cell r="N695">
            <v>-271258</v>
          </cell>
        </row>
        <row r="696">
          <cell r="A696" t="str">
            <v>13561-31021</v>
          </cell>
          <cell r="B696" t="str">
            <v>Tỳ thẳng 2GRFE</v>
          </cell>
          <cell r="C696" t="str">
            <v>Cái</v>
          </cell>
          <cell r="E696" t="str">
            <v>TTHANG</v>
          </cell>
          <cell r="F696" t="str">
            <v>TYTHANG</v>
          </cell>
          <cell r="G696">
            <v>2</v>
          </cell>
          <cell r="H696">
            <v>1368056</v>
          </cell>
          <cell r="I696">
            <v>2</v>
          </cell>
          <cell r="J696">
            <v>1114318</v>
          </cell>
          <cell r="K696">
            <v>2</v>
          </cell>
          <cell r="L696">
            <v>1277254</v>
          </cell>
          <cell r="M696">
            <v>2</v>
          </cell>
          <cell r="N696">
            <v>1205120</v>
          </cell>
        </row>
        <row r="697">
          <cell r="A697" t="str">
            <v>13561-36010</v>
          </cell>
          <cell r="B697" t="str">
            <v>Tỳ thẳng 1AR</v>
          </cell>
          <cell r="C697" t="str">
            <v>Cái</v>
          </cell>
          <cell r="E697" t="str">
            <v>TTHANG</v>
          </cell>
          <cell r="F697" t="str">
            <v>TYTHANG</v>
          </cell>
          <cell r="G697">
            <v>0</v>
          </cell>
          <cell r="H697">
            <v>0</v>
          </cell>
          <cell r="I697">
            <v>6</v>
          </cell>
          <cell r="J697">
            <v>3896635</v>
          </cell>
          <cell r="K697">
            <v>5</v>
          </cell>
          <cell r="L697">
            <v>3247195</v>
          </cell>
          <cell r="M697">
            <v>1</v>
          </cell>
          <cell r="N697">
            <v>649440</v>
          </cell>
        </row>
        <row r="698">
          <cell r="A698" t="str">
            <v>13561-37050</v>
          </cell>
          <cell r="B698" t="str">
            <v>Tỳ thẳng</v>
          </cell>
          <cell r="C698" t="str">
            <v>Cái</v>
          </cell>
          <cell r="E698" t="str">
            <v>TTHANG</v>
          </cell>
          <cell r="F698" t="str">
            <v>TYTHANG</v>
          </cell>
          <cell r="G698">
            <v>0</v>
          </cell>
          <cell r="H698">
            <v>0</v>
          </cell>
          <cell r="I698">
            <v>1</v>
          </cell>
          <cell r="J698">
            <v>524407</v>
          </cell>
          <cell r="K698">
            <v>1</v>
          </cell>
          <cell r="L698">
            <v>524407</v>
          </cell>
          <cell r="M698">
            <v>0</v>
          </cell>
          <cell r="N698">
            <v>0</v>
          </cell>
        </row>
        <row r="699">
          <cell r="A699" t="str">
            <v>13561-38050</v>
          </cell>
          <cell r="B699" t="str">
            <v>Tỳ thẳng LH</v>
          </cell>
          <cell r="C699" t="str">
            <v>Cái</v>
          </cell>
          <cell r="E699" t="str">
            <v>TTHANG</v>
          </cell>
          <cell r="F699" t="str">
            <v>TYTHANG</v>
          </cell>
          <cell r="G699">
            <v>0</v>
          </cell>
          <cell r="H699">
            <v>0</v>
          </cell>
          <cell r="I699">
            <v>1</v>
          </cell>
          <cell r="J699">
            <v>562583</v>
          </cell>
          <cell r="K699">
            <v>1</v>
          </cell>
          <cell r="L699">
            <v>562583</v>
          </cell>
          <cell r="M699">
            <v>0</v>
          </cell>
          <cell r="N699">
            <v>0</v>
          </cell>
        </row>
        <row r="700">
          <cell r="A700" t="str">
            <v>13561-66010</v>
          </cell>
          <cell r="B700" t="str">
            <v>Tỳ thẳng 1FZ</v>
          </cell>
          <cell r="C700" t="str">
            <v>Cái</v>
          </cell>
          <cell r="E700" t="str">
            <v>TTHANG</v>
          </cell>
          <cell r="F700" t="str">
            <v>TYTHANG</v>
          </cell>
          <cell r="G700">
            <v>0</v>
          </cell>
          <cell r="H700">
            <v>0</v>
          </cell>
          <cell r="I700">
            <v>3</v>
          </cell>
          <cell r="J700">
            <v>1966691</v>
          </cell>
          <cell r="K700">
            <v>2</v>
          </cell>
          <cell r="L700">
            <v>1361362</v>
          </cell>
          <cell r="M700">
            <v>1</v>
          </cell>
          <cell r="N700">
            <v>605329</v>
          </cell>
        </row>
        <row r="701">
          <cell r="A701" t="str">
            <v>13561-75050</v>
          </cell>
          <cell r="B701" t="str">
            <v>Tỳ thẳng</v>
          </cell>
          <cell r="C701" t="str">
            <v>Cái</v>
          </cell>
          <cell r="E701" t="str">
            <v>TTHANG</v>
          </cell>
          <cell r="F701" t="str">
            <v>TYTHANG</v>
          </cell>
          <cell r="G701">
            <v>0</v>
          </cell>
          <cell r="H701">
            <v>0</v>
          </cell>
          <cell r="I701">
            <v>2</v>
          </cell>
          <cell r="J701">
            <v>550858</v>
          </cell>
          <cell r="K701">
            <v>1</v>
          </cell>
          <cell r="L701">
            <v>275429</v>
          </cell>
          <cell r="M701">
            <v>1</v>
          </cell>
          <cell r="N701">
            <v>275429</v>
          </cell>
        </row>
        <row r="702">
          <cell r="A702" t="str">
            <v>13561-75060</v>
          </cell>
          <cell r="B702" t="str">
            <v>Tỳ thẳng 2TR</v>
          </cell>
          <cell r="C702" t="str">
            <v>Cái</v>
          </cell>
          <cell r="E702" t="str">
            <v>TTHANG</v>
          </cell>
          <cell r="F702" t="str">
            <v>TYTHANG</v>
          </cell>
          <cell r="G702">
            <v>0</v>
          </cell>
          <cell r="H702">
            <v>0</v>
          </cell>
          <cell r="I702">
            <v>6</v>
          </cell>
          <cell r="J702">
            <v>2518011</v>
          </cell>
          <cell r="K702">
            <v>6</v>
          </cell>
          <cell r="L702">
            <v>2562318</v>
          </cell>
          <cell r="M702">
            <v>0</v>
          </cell>
          <cell r="N702">
            <v>-44307</v>
          </cell>
        </row>
        <row r="703">
          <cell r="A703" t="str">
            <v>13562-75010</v>
          </cell>
          <cell r="B703" t="str">
            <v>Tỳ bơm dầu - tam giác trên (to)</v>
          </cell>
          <cell r="C703" t="str">
            <v>Cái</v>
          </cell>
          <cell r="E703" t="str">
            <v>TBD</v>
          </cell>
          <cell r="F703" t="str">
            <v>TYBOMDAU</v>
          </cell>
          <cell r="G703">
            <v>0</v>
          </cell>
          <cell r="H703">
            <v>0</v>
          </cell>
          <cell r="I703">
            <v>1</v>
          </cell>
          <cell r="J703">
            <v>455312</v>
          </cell>
          <cell r="K703">
            <v>1</v>
          </cell>
          <cell r="L703">
            <v>455312</v>
          </cell>
          <cell r="M703">
            <v>0</v>
          </cell>
          <cell r="N703">
            <v>0</v>
          </cell>
        </row>
        <row r="704">
          <cell r="A704" t="str">
            <v>13566-0C020</v>
          </cell>
          <cell r="B704" t="str">
            <v>Tỳ bơm dầu 1TR</v>
          </cell>
          <cell r="C704" t="str">
            <v>Cái</v>
          </cell>
          <cell r="E704" t="str">
            <v>TBD</v>
          </cell>
          <cell r="F704" t="str">
            <v>TYBOMDAU</v>
          </cell>
          <cell r="G704">
            <v>4</v>
          </cell>
          <cell r="H704">
            <v>247321</v>
          </cell>
          <cell r="I704">
            <v>35</v>
          </cell>
          <cell r="J704">
            <v>2529600</v>
          </cell>
          <cell r="K704">
            <v>28</v>
          </cell>
          <cell r="L704">
            <v>2037252</v>
          </cell>
          <cell r="M704">
            <v>11</v>
          </cell>
          <cell r="N704">
            <v>739669</v>
          </cell>
        </row>
        <row r="705">
          <cell r="A705" t="str">
            <v>13566-36011</v>
          </cell>
          <cell r="B705" t="str">
            <v>Tỳ đỡ trên Venza 2.7</v>
          </cell>
          <cell r="C705" t="str">
            <v>Cái</v>
          </cell>
          <cell r="E705" t="str">
            <v>TY</v>
          </cell>
          <cell r="F705" t="str">
            <v>TY</v>
          </cell>
          <cell r="G705">
            <v>1</v>
          </cell>
          <cell r="H705">
            <v>83750</v>
          </cell>
          <cell r="I705">
            <v>3</v>
          </cell>
          <cell r="J705">
            <v>323954</v>
          </cell>
          <cell r="K705">
            <v>3</v>
          </cell>
          <cell r="L705">
            <v>305778</v>
          </cell>
          <cell r="M705">
            <v>1</v>
          </cell>
          <cell r="N705">
            <v>101926</v>
          </cell>
        </row>
        <row r="706">
          <cell r="A706" t="str">
            <v>13566-75020</v>
          </cell>
          <cell r="B706" t="str">
            <v>Tỳ bơm dầu 1TR</v>
          </cell>
          <cell r="C706" t="str">
            <v>Cái</v>
          </cell>
          <cell r="E706" t="str">
            <v>TBD</v>
          </cell>
          <cell r="F706" t="str">
            <v>TYBOMDAU</v>
          </cell>
          <cell r="G706">
            <v>0</v>
          </cell>
          <cell r="H706">
            <v>0</v>
          </cell>
          <cell r="I706">
            <v>10</v>
          </cell>
          <cell r="J706">
            <v>1117703</v>
          </cell>
          <cell r="K706">
            <v>10</v>
          </cell>
          <cell r="L706">
            <v>1117703</v>
          </cell>
          <cell r="M706">
            <v>0</v>
          </cell>
          <cell r="N706">
            <v>0</v>
          </cell>
        </row>
        <row r="707">
          <cell r="A707" t="str">
            <v>13568-09041</v>
          </cell>
          <cell r="B707" t="str">
            <v>Dây cam 163RTB27</v>
          </cell>
          <cell r="C707" t="str">
            <v>Sợi</v>
          </cell>
          <cell r="E707" t="str">
            <v>DCAM</v>
          </cell>
          <cell r="F707" t="str">
            <v>DAYCAM</v>
          </cell>
          <cell r="G707">
            <v>0</v>
          </cell>
          <cell r="H707">
            <v>0</v>
          </cell>
          <cell r="I707">
            <v>13</v>
          </cell>
          <cell r="J707">
            <v>10121679</v>
          </cell>
          <cell r="K707">
            <v>12</v>
          </cell>
          <cell r="L707">
            <v>9362199</v>
          </cell>
          <cell r="M707">
            <v>1</v>
          </cell>
          <cell r="N707">
            <v>759480</v>
          </cell>
        </row>
        <row r="708">
          <cell r="A708" t="str">
            <v>13568-09131</v>
          </cell>
          <cell r="B708" t="str">
            <v>Dây cam 97RTB25</v>
          </cell>
          <cell r="C708" t="str">
            <v>Sợi</v>
          </cell>
          <cell r="E708" t="str">
            <v>DCAM</v>
          </cell>
          <cell r="F708" t="str">
            <v>DAYCAM</v>
          </cell>
          <cell r="G708">
            <v>409</v>
          </cell>
          <cell r="H708">
            <v>218868445</v>
          </cell>
          <cell r="I708">
            <v>1012</v>
          </cell>
          <cell r="J708">
            <v>513921675</v>
          </cell>
          <cell r="K708">
            <v>1129</v>
          </cell>
          <cell r="L708">
            <v>580686378</v>
          </cell>
          <cell r="M708">
            <v>292</v>
          </cell>
          <cell r="N708">
            <v>152103742</v>
          </cell>
        </row>
        <row r="709">
          <cell r="A709" t="str">
            <v>13568-39016</v>
          </cell>
          <cell r="B709" t="str">
            <v>Dây cam 97RTB25</v>
          </cell>
          <cell r="C709" t="str">
            <v>Sợi</v>
          </cell>
          <cell r="E709" t="str">
            <v>DCAM</v>
          </cell>
          <cell r="F709" t="str">
            <v>DAYCAM</v>
          </cell>
          <cell r="G709">
            <v>26</v>
          </cell>
          <cell r="H709">
            <v>14507605</v>
          </cell>
          <cell r="I709">
            <v>11</v>
          </cell>
          <cell r="J709">
            <v>6577126</v>
          </cell>
          <cell r="K709">
            <v>37</v>
          </cell>
          <cell r="L709">
            <v>21084731</v>
          </cell>
          <cell r="M709">
            <v>0</v>
          </cell>
          <cell r="N709">
            <v>0</v>
          </cell>
        </row>
        <row r="710">
          <cell r="A710" t="str">
            <v>13568-59045</v>
          </cell>
          <cell r="B710" t="str">
            <v>Dây cam 209RTB34</v>
          </cell>
          <cell r="C710" t="str">
            <v>Sợi</v>
          </cell>
          <cell r="E710" t="str">
            <v>DCAM</v>
          </cell>
          <cell r="F710" t="str">
            <v>DAYCAM</v>
          </cell>
          <cell r="G710">
            <v>2</v>
          </cell>
          <cell r="H710">
            <v>2326097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2</v>
          </cell>
          <cell r="N710">
            <v>2326097</v>
          </cell>
        </row>
        <row r="711">
          <cell r="A711" t="str">
            <v>13568-59095</v>
          </cell>
          <cell r="B711" t="str">
            <v>Dây cam 211RTB34</v>
          </cell>
          <cell r="C711" t="str">
            <v>Sợi</v>
          </cell>
          <cell r="E711" t="str">
            <v>DCAM</v>
          </cell>
          <cell r="F711" t="str">
            <v>DAYCAM</v>
          </cell>
          <cell r="G711">
            <v>0</v>
          </cell>
          <cell r="H711">
            <v>0</v>
          </cell>
          <cell r="I711">
            <v>7</v>
          </cell>
          <cell r="J711">
            <v>8233580</v>
          </cell>
          <cell r="K711">
            <v>7</v>
          </cell>
          <cell r="L711">
            <v>8233580</v>
          </cell>
          <cell r="M711">
            <v>0</v>
          </cell>
          <cell r="N711">
            <v>0</v>
          </cell>
        </row>
        <row r="712">
          <cell r="A712" t="str">
            <v>13568-YZZ10</v>
          </cell>
          <cell r="B712" t="str">
            <v>Dây cam 211RTB32</v>
          </cell>
          <cell r="C712" t="str">
            <v>Sợi</v>
          </cell>
          <cell r="E712" t="str">
            <v>DCAM</v>
          </cell>
          <cell r="F712" t="str">
            <v>DAYCAM</v>
          </cell>
          <cell r="G712">
            <v>1</v>
          </cell>
          <cell r="H712">
            <v>659500</v>
          </cell>
          <cell r="I712">
            <v>41</v>
          </cell>
          <cell r="J712">
            <v>34260269</v>
          </cell>
          <cell r="K712">
            <v>39</v>
          </cell>
          <cell r="L712">
            <v>32369769</v>
          </cell>
          <cell r="M712">
            <v>3</v>
          </cell>
          <cell r="N712">
            <v>2550000</v>
          </cell>
        </row>
        <row r="713">
          <cell r="A713" t="str">
            <v>13570-22010</v>
          </cell>
          <cell r="B713" t="str">
            <v>Buly trung gian/ tỳ dây tổng ( chạy trợ lực điện )</v>
          </cell>
          <cell r="C713" t="str">
            <v>Vòng</v>
          </cell>
          <cell r="E713" t="str">
            <v>BLY</v>
          </cell>
          <cell r="F713" t="str">
            <v>BULY</v>
          </cell>
          <cell r="G713">
            <v>1</v>
          </cell>
          <cell r="H713">
            <v>502183</v>
          </cell>
          <cell r="I713">
            <v>1</v>
          </cell>
          <cell r="J713">
            <v>513300</v>
          </cell>
          <cell r="K713">
            <v>2</v>
          </cell>
          <cell r="L713">
            <v>1015483</v>
          </cell>
          <cell r="M713">
            <v>0</v>
          </cell>
          <cell r="N713">
            <v>0</v>
          </cell>
        </row>
        <row r="714">
          <cell r="A714" t="str">
            <v>13601-28020</v>
          </cell>
          <cell r="B714" t="str">
            <v>Trục đối trọng</v>
          </cell>
          <cell r="C714" t="str">
            <v>Cái</v>
          </cell>
          <cell r="E714" t="str">
            <v>TCAM</v>
          </cell>
          <cell r="F714" t="str">
            <v>TRUCCAM</v>
          </cell>
          <cell r="G714">
            <v>0</v>
          </cell>
          <cell r="H714">
            <v>0</v>
          </cell>
          <cell r="I714">
            <v>0</v>
          </cell>
          <cell r="J714">
            <v>33062</v>
          </cell>
          <cell r="K714">
            <v>0</v>
          </cell>
          <cell r="L714">
            <v>0</v>
          </cell>
          <cell r="M714">
            <v>0</v>
          </cell>
          <cell r="N714">
            <v>33062</v>
          </cell>
        </row>
        <row r="715">
          <cell r="A715" t="str">
            <v>13601-28021</v>
          </cell>
          <cell r="B715" t="str">
            <v>Trục đối trọng số 1</v>
          </cell>
          <cell r="C715" t="str">
            <v>Cái</v>
          </cell>
          <cell r="E715" t="str">
            <v>TCAM</v>
          </cell>
          <cell r="F715" t="str">
            <v>TRUCCAM</v>
          </cell>
          <cell r="G715">
            <v>0</v>
          </cell>
          <cell r="H715">
            <v>0</v>
          </cell>
          <cell r="I715">
            <v>30</v>
          </cell>
          <cell r="J715">
            <v>60678179</v>
          </cell>
          <cell r="K715">
            <v>29</v>
          </cell>
          <cell r="L715">
            <v>58704566</v>
          </cell>
          <cell r="M715">
            <v>1</v>
          </cell>
          <cell r="N715">
            <v>1973613</v>
          </cell>
        </row>
        <row r="716">
          <cell r="A716" t="str">
            <v>13602-28020</v>
          </cell>
          <cell r="B716" t="str">
            <v>Trục đối trọng số 2</v>
          </cell>
          <cell r="C716" t="str">
            <v>Cái</v>
          </cell>
          <cell r="E716" t="str">
            <v>TCAM</v>
          </cell>
          <cell r="F716" t="str">
            <v>TRUCCAM</v>
          </cell>
          <cell r="G716">
            <v>0</v>
          </cell>
          <cell r="H716">
            <v>0</v>
          </cell>
          <cell r="I716">
            <v>16</v>
          </cell>
          <cell r="J716">
            <v>16322759</v>
          </cell>
          <cell r="K716">
            <v>14</v>
          </cell>
          <cell r="L716">
            <v>14324052</v>
          </cell>
          <cell r="M716">
            <v>2</v>
          </cell>
          <cell r="N716">
            <v>1998707</v>
          </cell>
        </row>
        <row r="717">
          <cell r="A717" t="str">
            <v>13602-28030</v>
          </cell>
          <cell r="B717" t="str">
            <v>Trục đối trọng số 2</v>
          </cell>
          <cell r="C717" t="str">
            <v>Cái</v>
          </cell>
          <cell r="E717" t="str">
            <v>TCAM</v>
          </cell>
          <cell r="F717" t="str">
            <v>TRUCCAM</v>
          </cell>
          <cell r="G717">
            <v>0</v>
          </cell>
          <cell r="H717">
            <v>0</v>
          </cell>
          <cell r="I717">
            <v>1</v>
          </cell>
          <cell r="J717">
            <v>993105</v>
          </cell>
          <cell r="K717">
            <v>1</v>
          </cell>
          <cell r="L717">
            <v>993105</v>
          </cell>
          <cell r="M717">
            <v>0</v>
          </cell>
          <cell r="N717">
            <v>0</v>
          </cell>
        </row>
        <row r="718">
          <cell r="A718" t="str">
            <v>13620-36041</v>
          </cell>
          <cell r="B718" t="str">
            <v>Trục đối trọng</v>
          </cell>
          <cell r="C718" t="str">
            <v>Cái</v>
          </cell>
          <cell r="E718" t="str">
            <v>TCAM</v>
          </cell>
          <cell r="F718" t="str">
            <v>TRUCCAM</v>
          </cell>
          <cell r="G718">
            <v>0</v>
          </cell>
          <cell r="H718">
            <v>0</v>
          </cell>
          <cell r="I718">
            <v>4</v>
          </cell>
          <cell r="J718">
            <v>17845806</v>
          </cell>
          <cell r="K718">
            <v>4</v>
          </cell>
          <cell r="L718">
            <v>17845806</v>
          </cell>
          <cell r="M718">
            <v>0</v>
          </cell>
          <cell r="N718">
            <v>0</v>
          </cell>
        </row>
        <row r="719">
          <cell r="A719" t="str">
            <v>13620-36060</v>
          </cell>
          <cell r="B719" t="str">
            <v>Trục đối trọng</v>
          </cell>
          <cell r="C719" t="str">
            <v>Cái</v>
          </cell>
          <cell r="E719" t="str">
            <v>TCAM</v>
          </cell>
          <cell r="F719" t="str">
            <v>TRUCCAM</v>
          </cell>
          <cell r="G719">
            <v>0</v>
          </cell>
          <cell r="H719">
            <v>0</v>
          </cell>
          <cell r="I719">
            <v>16</v>
          </cell>
          <cell r="J719">
            <v>70577241</v>
          </cell>
          <cell r="K719">
            <v>16</v>
          </cell>
          <cell r="L719">
            <v>61817404</v>
          </cell>
          <cell r="M719">
            <v>0</v>
          </cell>
          <cell r="N719">
            <v>8759837</v>
          </cell>
        </row>
        <row r="720">
          <cell r="A720" t="str">
            <v>1370B271</v>
          </cell>
          <cell r="B720" t="str">
            <v>Cút nước dưới Xpander 19-21</v>
          </cell>
          <cell r="C720" t="str">
            <v>Cái</v>
          </cell>
          <cell r="E720" t="str">
            <v>CN</v>
          </cell>
          <cell r="F720" t="str">
            <v>CUTNUOC</v>
          </cell>
          <cell r="G720">
            <v>0</v>
          </cell>
          <cell r="H720">
            <v>0</v>
          </cell>
          <cell r="I720">
            <v>10</v>
          </cell>
          <cell r="J720">
            <v>1009384</v>
          </cell>
          <cell r="K720">
            <v>6</v>
          </cell>
          <cell r="L720">
            <v>609260</v>
          </cell>
          <cell r="M720">
            <v>4</v>
          </cell>
          <cell r="N720">
            <v>400124</v>
          </cell>
        </row>
        <row r="721">
          <cell r="A721" t="str">
            <v>1370B272</v>
          </cell>
          <cell r="B721" t="str">
            <v>Cút nước trên Xpander 19-21</v>
          </cell>
          <cell r="C721" t="str">
            <v>Cái</v>
          </cell>
          <cell r="E721" t="str">
            <v>CN</v>
          </cell>
          <cell r="F721" t="str">
            <v>CUTNUOC</v>
          </cell>
          <cell r="G721">
            <v>0</v>
          </cell>
          <cell r="H721">
            <v>0</v>
          </cell>
          <cell r="I721">
            <v>6</v>
          </cell>
          <cell r="J721">
            <v>371104</v>
          </cell>
          <cell r="K721">
            <v>4</v>
          </cell>
          <cell r="L721">
            <v>248885</v>
          </cell>
          <cell r="M721">
            <v>2</v>
          </cell>
          <cell r="N721">
            <v>122219</v>
          </cell>
        </row>
        <row r="722">
          <cell r="A722" t="str">
            <v>13711-0C010</v>
          </cell>
          <cell r="B722" t="str">
            <v>Suppap hút 1TR (8)</v>
          </cell>
          <cell r="C722" t="str">
            <v>Cái</v>
          </cell>
          <cell r="E722" t="str">
            <v>SP</v>
          </cell>
          <cell r="F722" t="str">
            <v>SUPPAP</v>
          </cell>
          <cell r="G722">
            <v>0</v>
          </cell>
          <cell r="H722">
            <v>0</v>
          </cell>
          <cell r="I722">
            <v>20</v>
          </cell>
          <cell r="J722">
            <v>2517382</v>
          </cell>
          <cell r="K722">
            <v>20</v>
          </cell>
          <cell r="L722">
            <v>2517382</v>
          </cell>
          <cell r="M722">
            <v>0</v>
          </cell>
          <cell r="N722">
            <v>0</v>
          </cell>
        </row>
        <row r="723">
          <cell r="A723" t="str">
            <v>13711-0C031-FUJI</v>
          </cell>
          <cell r="B723" t="str">
            <v>Suppap hút 1TR (8)</v>
          </cell>
          <cell r="C723" t="str">
            <v>Cái</v>
          </cell>
          <cell r="E723" t="str">
            <v>SP</v>
          </cell>
          <cell r="F723" t="str">
            <v>SUPPAP</v>
          </cell>
          <cell r="G723">
            <v>0</v>
          </cell>
          <cell r="H723">
            <v>0</v>
          </cell>
          <cell r="I723">
            <v>3</v>
          </cell>
          <cell r="J723">
            <v>408743</v>
          </cell>
          <cell r="K723">
            <v>3</v>
          </cell>
          <cell r="L723">
            <v>408743</v>
          </cell>
          <cell r="M723">
            <v>0</v>
          </cell>
          <cell r="N723">
            <v>0</v>
          </cell>
        </row>
        <row r="724">
          <cell r="A724" t="str">
            <v>13711-0C051</v>
          </cell>
          <cell r="B724" t="str">
            <v>Suppap hút 2TR</v>
          </cell>
          <cell r="C724" t="str">
            <v>Cái</v>
          </cell>
          <cell r="E724" t="str">
            <v>SP</v>
          </cell>
          <cell r="F724" t="str">
            <v>SUPPAP</v>
          </cell>
          <cell r="G724">
            <v>2</v>
          </cell>
          <cell r="H724">
            <v>195803</v>
          </cell>
          <cell r="I724">
            <v>0</v>
          </cell>
          <cell r="J724">
            <v>0</v>
          </cell>
          <cell r="K724">
            <v>1</v>
          </cell>
          <cell r="L724">
            <v>97902</v>
          </cell>
          <cell r="M724">
            <v>1</v>
          </cell>
          <cell r="N724">
            <v>97901</v>
          </cell>
        </row>
        <row r="725">
          <cell r="A725" t="str">
            <v>13711-0L010</v>
          </cell>
          <cell r="B725" t="str">
            <v>Suppap hút 2KD (8)</v>
          </cell>
          <cell r="C725" t="str">
            <v>Cái</v>
          </cell>
          <cell r="E725" t="str">
            <v>SP</v>
          </cell>
          <cell r="F725" t="str">
            <v>SUPPAP</v>
          </cell>
          <cell r="G725">
            <v>0</v>
          </cell>
          <cell r="H725">
            <v>0</v>
          </cell>
          <cell r="I725">
            <v>8</v>
          </cell>
          <cell r="J725">
            <v>1669280</v>
          </cell>
          <cell r="K725">
            <v>8</v>
          </cell>
          <cell r="L725">
            <v>1669280</v>
          </cell>
          <cell r="M725">
            <v>0</v>
          </cell>
          <cell r="N725">
            <v>0</v>
          </cell>
        </row>
        <row r="726">
          <cell r="A726" t="str">
            <v>13711-30030</v>
          </cell>
          <cell r="B726" t="str">
            <v>Suppap hút Hilux 1KD</v>
          </cell>
          <cell r="C726" t="str">
            <v>Cái</v>
          </cell>
          <cell r="E726" t="str">
            <v>SP</v>
          </cell>
          <cell r="F726" t="str">
            <v>SUPPAP</v>
          </cell>
          <cell r="G726">
            <v>0</v>
          </cell>
          <cell r="H726">
            <v>0</v>
          </cell>
          <cell r="I726">
            <v>2</v>
          </cell>
          <cell r="J726">
            <v>350000</v>
          </cell>
          <cell r="K726">
            <v>2</v>
          </cell>
          <cell r="L726">
            <v>350000</v>
          </cell>
          <cell r="M726">
            <v>0</v>
          </cell>
          <cell r="N726">
            <v>0</v>
          </cell>
        </row>
        <row r="727">
          <cell r="A727" t="str">
            <v>13711-31101</v>
          </cell>
          <cell r="B727" t="str">
            <v>Suppap hút 3UR (16)</v>
          </cell>
          <cell r="C727" t="str">
            <v>Cái</v>
          </cell>
          <cell r="E727" t="str">
            <v>SP</v>
          </cell>
          <cell r="F727" t="str">
            <v>SUPPAP</v>
          </cell>
          <cell r="G727">
            <v>0</v>
          </cell>
          <cell r="H727">
            <v>0</v>
          </cell>
          <cell r="I727">
            <v>2</v>
          </cell>
          <cell r="J727">
            <v>388819</v>
          </cell>
          <cell r="K727">
            <v>2</v>
          </cell>
          <cell r="L727">
            <v>388819</v>
          </cell>
          <cell r="M727">
            <v>0</v>
          </cell>
          <cell r="N727">
            <v>0</v>
          </cell>
        </row>
        <row r="728">
          <cell r="A728" t="str">
            <v>13711-50070</v>
          </cell>
          <cell r="B728" t="str">
            <v>Suppap hút 2UZ</v>
          </cell>
          <cell r="C728" t="str">
            <v>Cái</v>
          </cell>
          <cell r="E728" t="str">
            <v>SP</v>
          </cell>
          <cell r="F728" t="str">
            <v>SUPPAP</v>
          </cell>
          <cell r="G728">
            <v>2</v>
          </cell>
          <cell r="H728">
            <v>236471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2</v>
          </cell>
          <cell r="N728">
            <v>236471</v>
          </cell>
        </row>
        <row r="729">
          <cell r="A729" t="str">
            <v>13715-0C010</v>
          </cell>
          <cell r="B729" t="str">
            <v>Suppap xả 1TR (8)</v>
          </cell>
          <cell r="C729" t="str">
            <v>Cái</v>
          </cell>
          <cell r="E729" t="str">
            <v>SP</v>
          </cell>
          <cell r="F729" t="str">
            <v>SUPPAP</v>
          </cell>
          <cell r="G729">
            <v>0</v>
          </cell>
          <cell r="H729">
            <v>0</v>
          </cell>
          <cell r="I729">
            <v>32</v>
          </cell>
          <cell r="J729">
            <v>5879478</v>
          </cell>
          <cell r="K729">
            <v>18</v>
          </cell>
          <cell r="L729">
            <v>3325027</v>
          </cell>
          <cell r="M729">
            <v>14</v>
          </cell>
          <cell r="N729">
            <v>2554451</v>
          </cell>
        </row>
        <row r="730">
          <cell r="A730" t="str">
            <v>13715-0C040</v>
          </cell>
          <cell r="B730" t="str">
            <v>Suppap xả 2TR</v>
          </cell>
          <cell r="C730" t="str">
            <v>Cái</v>
          </cell>
          <cell r="E730" t="str">
            <v>SP</v>
          </cell>
          <cell r="F730" t="str">
            <v>SUPPAP</v>
          </cell>
          <cell r="G730">
            <v>8</v>
          </cell>
          <cell r="H730">
            <v>1452220</v>
          </cell>
          <cell r="I730">
            <v>0</v>
          </cell>
          <cell r="J730">
            <v>0</v>
          </cell>
          <cell r="K730">
            <v>1</v>
          </cell>
          <cell r="L730">
            <v>181528</v>
          </cell>
          <cell r="M730">
            <v>7</v>
          </cell>
          <cell r="N730">
            <v>1270692</v>
          </cell>
        </row>
        <row r="731">
          <cell r="A731" t="str">
            <v>13715-0C051</v>
          </cell>
          <cell r="B731" t="str">
            <v>Suppap xả 2TR (8)</v>
          </cell>
          <cell r="C731" t="str">
            <v>Cái</v>
          </cell>
          <cell r="E731" t="str">
            <v>SP</v>
          </cell>
          <cell r="F731" t="str">
            <v>SUPPAP</v>
          </cell>
          <cell r="G731">
            <v>4</v>
          </cell>
          <cell r="H731">
            <v>468896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4</v>
          </cell>
          <cell r="N731">
            <v>468896</v>
          </cell>
        </row>
        <row r="732">
          <cell r="A732" t="str">
            <v>13715-0H020</v>
          </cell>
          <cell r="B732" t="str">
            <v>Suppap xả 2AZ (8)</v>
          </cell>
          <cell r="C732" t="str">
            <v>Cái</v>
          </cell>
          <cell r="E732" t="str">
            <v>SP</v>
          </cell>
          <cell r="F732" t="str">
            <v>SUPPAP</v>
          </cell>
          <cell r="G732">
            <v>2</v>
          </cell>
          <cell r="H732">
            <v>566160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2</v>
          </cell>
          <cell r="N732">
            <v>566160</v>
          </cell>
        </row>
        <row r="733">
          <cell r="A733" t="str">
            <v>13715-0L010</v>
          </cell>
          <cell r="B733" t="str">
            <v>Suppap xả 2KD (8)</v>
          </cell>
          <cell r="C733" t="str">
            <v>Cái</v>
          </cell>
          <cell r="E733" t="str">
            <v>SP</v>
          </cell>
          <cell r="F733" t="str">
            <v>SUPPAP</v>
          </cell>
          <cell r="G733">
            <v>0</v>
          </cell>
          <cell r="H733">
            <v>0</v>
          </cell>
          <cell r="I733">
            <v>8</v>
          </cell>
          <cell r="J733">
            <v>1669280</v>
          </cell>
          <cell r="K733">
            <v>8</v>
          </cell>
          <cell r="L733">
            <v>1669280</v>
          </cell>
          <cell r="M733">
            <v>0</v>
          </cell>
          <cell r="N733">
            <v>0</v>
          </cell>
        </row>
        <row r="734">
          <cell r="A734" t="str">
            <v>13715-28010</v>
          </cell>
          <cell r="B734" t="str">
            <v>Suppap xả 2AZ (8)</v>
          </cell>
          <cell r="C734" t="str">
            <v>Cái</v>
          </cell>
          <cell r="E734" t="str">
            <v>SP</v>
          </cell>
          <cell r="F734" t="str">
            <v>SUPPAP</v>
          </cell>
          <cell r="G734">
            <v>6</v>
          </cell>
          <cell r="H734">
            <v>1617437</v>
          </cell>
          <cell r="I734">
            <v>0</v>
          </cell>
          <cell r="J734">
            <v>0</v>
          </cell>
          <cell r="K734">
            <v>6</v>
          </cell>
          <cell r="L734">
            <v>1617437</v>
          </cell>
          <cell r="M734">
            <v>0</v>
          </cell>
          <cell r="N734">
            <v>0</v>
          </cell>
        </row>
        <row r="735">
          <cell r="A735" t="str">
            <v>13715-30030</v>
          </cell>
          <cell r="B735" t="str">
            <v>Suppap xả Hilux 1KD (Hàng về thêm thông số)</v>
          </cell>
          <cell r="C735" t="str">
            <v>Cái</v>
          </cell>
          <cell r="E735" t="str">
            <v>SP</v>
          </cell>
          <cell r="F735" t="str">
            <v>SUPPAP</v>
          </cell>
          <cell r="G735">
            <v>0</v>
          </cell>
          <cell r="H735">
            <v>0</v>
          </cell>
          <cell r="I735">
            <v>1</v>
          </cell>
          <cell r="J735">
            <v>250000</v>
          </cell>
          <cell r="K735">
            <v>1</v>
          </cell>
          <cell r="L735">
            <v>250000</v>
          </cell>
          <cell r="M735">
            <v>0</v>
          </cell>
          <cell r="N735">
            <v>0</v>
          </cell>
        </row>
        <row r="736">
          <cell r="A736" t="str">
            <v>13715-31150</v>
          </cell>
          <cell r="B736" t="str">
            <v>Suppap xả 1UR</v>
          </cell>
          <cell r="C736" t="str">
            <v>Cái</v>
          </cell>
          <cell r="E736" t="str">
            <v>SP</v>
          </cell>
          <cell r="F736" t="str">
            <v>SUPPAP</v>
          </cell>
          <cell r="G736">
            <v>0</v>
          </cell>
          <cell r="H736">
            <v>0</v>
          </cell>
          <cell r="I736">
            <v>8</v>
          </cell>
          <cell r="J736">
            <v>2420545</v>
          </cell>
          <cell r="K736">
            <v>8</v>
          </cell>
          <cell r="L736">
            <v>2420545</v>
          </cell>
          <cell r="M736">
            <v>0</v>
          </cell>
          <cell r="N736">
            <v>0</v>
          </cell>
        </row>
        <row r="737">
          <cell r="A737" t="str">
            <v>13750-75020</v>
          </cell>
          <cell r="B737" t="str">
            <v>Con đội (24)</v>
          </cell>
          <cell r="C737" t="str">
            <v>Cái</v>
          </cell>
          <cell r="E737" t="str">
            <v>CDOI</v>
          </cell>
          <cell r="F737" t="str">
            <v>CONDOI</v>
          </cell>
          <cell r="G737">
            <v>7</v>
          </cell>
          <cell r="H737">
            <v>1623662</v>
          </cell>
          <cell r="I737">
            <v>449</v>
          </cell>
          <cell r="J737">
            <v>41734723</v>
          </cell>
          <cell r="K737">
            <v>266</v>
          </cell>
          <cell r="L737">
            <v>25311892</v>
          </cell>
          <cell r="M737">
            <v>190</v>
          </cell>
          <cell r="N737">
            <v>18046493</v>
          </cell>
        </row>
        <row r="738">
          <cell r="A738" t="str">
            <v>13751-21140</v>
          </cell>
          <cell r="B738" t="str">
            <v>Con đội 1NZ (16)</v>
          </cell>
          <cell r="C738" t="str">
            <v>Cái</v>
          </cell>
          <cell r="E738" t="str">
            <v>CDOI</v>
          </cell>
          <cell r="F738" t="str">
            <v>CONDOI</v>
          </cell>
          <cell r="G738">
            <v>16</v>
          </cell>
          <cell r="H738">
            <v>2420366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16</v>
          </cell>
          <cell r="N738">
            <v>2420366</v>
          </cell>
        </row>
        <row r="739">
          <cell r="A739" t="str">
            <v>13751-46030</v>
          </cell>
          <cell r="B739" t="str">
            <v>Con đội 2AZ (16)</v>
          </cell>
          <cell r="C739" t="str">
            <v>Cái</v>
          </cell>
          <cell r="E739" t="str">
            <v>CDOI</v>
          </cell>
          <cell r="F739" t="str">
            <v>CONDOI</v>
          </cell>
          <cell r="G739">
            <v>18</v>
          </cell>
          <cell r="H739">
            <v>2722912</v>
          </cell>
          <cell r="I739">
            <v>18</v>
          </cell>
          <cell r="J739">
            <v>3094682</v>
          </cell>
          <cell r="K739">
            <v>18</v>
          </cell>
          <cell r="L739">
            <v>2722912</v>
          </cell>
          <cell r="M739">
            <v>18</v>
          </cell>
          <cell r="N739">
            <v>3094682</v>
          </cell>
        </row>
        <row r="740">
          <cell r="A740" t="str">
            <v>1375B077</v>
          </cell>
          <cell r="B740" t="str">
            <v>Bình nước phụ</v>
          </cell>
          <cell r="C740" t="str">
            <v>Cái</v>
          </cell>
          <cell r="E740" t="str">
            <v>BNP</v>
          </cell>
          <cell r="F740" t="str">
            <v>BINHNUOCPHU</v>
          </cell>
          <cell r="G740">
            <v>0</v>
          </cell>
          <cell r="H740">
            <v>0</v>
          </cell>
          <cell r="I740">
            <v>22</v>
          </cell>
          <cell r="J740">
            <v>3782928</v>
          </cell>
          <cell r="K740">
            <v>22</v>
          </cell>
          <cell r="L740">
            <v>3782928</v>
          </cell>
          <cell r="M740">
            <v>0</v>
          </cell>
          <cell r="N740">
            <v>0</v>
          </cell>
        </row>
        <row r="741">
          <cell r="A741" t="str">
            <v>15-63811</v>
          </cell>
          <cell r="B741" t="str">
            <v>Dàn lạnh trước Audi A8</v>
          </cell>
          <cell r="C741" t="str">
            <v>Cái</v>
          </cell>
          <cell r="E741" t="str">
            <v>DLANH</v>
          </cell>
          <cell r="F741" t="str">
            <v>DANLANH</v>
          </cell>
          <cell r="G741">
            <v>0</v>
          </cell>
          <cell r="H741">
            <v>0</v>
          </cell>
          <cell r="I741">
            <v>1</v>
          </cell>
          <cell r="J741">
            <v>4306276</v>
          </cell>
          <cell r="K741">
            <v>1</v>
          </cell>
          <cell r="L741">
            <v>4306276</v>
          </cell>
          <cell r="M741">
            <v>0</v>
          </cell>
          <cell r="N741">
            <v>0</v>
          </cell>
        </row>
        <row r="742">
          <cell r="A742" t="str">
            <v>15-63850</v>
          </cell>
          <cell r="B742" t="str">
            <v>Dàn lạnh sau Audi</v>
          </cell>
          <cell r="C742" t="str">
            <v>Cái</v>
          </cell>
          <cell r="E742" t="str">
            <v>DLANH</v>
          </cell>
          <cell r="F742" t="str">
            <v>DANLANH</v>
          </cell>
          <cell r="G742">
            <v>0</v>
          </cell>
          <cell r="H742">
            <v>0</v>
          </cell>
          <cell r="I742">
            <v>1</v>
          </cell>
          <cell r="J742">
            <v>5229048</v>
          </cell>
          <cell r="K742">
            <v>1</v>
          </cell>
          <cell r="L742">
            <v>5229048</v>
          </cell>
          <cell r="M742">
            <v>0</v>
          </cell>
          <cell r="N742">
            <v>0</v>
          </cell>
        </row>
        <row r="743">
          <cell r="A743" t="str">
            <v>1500A665</v>
          </cell>
          <cell r="B743" t="str">
            <v>Bầu đựng lọc gió miếng dưới Xpander 19-21</v>
          </cell>
          <cell r="C743" t="str">
            <v>Cái</v>
          </cell>
          <cell r="E743" t="str">
            <v>TONGHOP2</v>
          </cell>
          <cell r="F743" t="str">
            <v>TONGHOP tầng 2</v>
          </cell>
          <cell r="G743">
            <v>0</v>
          </cell>
          <cell r="H743">
            <v>0</v>
          </cell>
          <cell r="I743">
            <v>4</v>
          </cell>
          <cell r="J743">
            <v>762442</v>
          </cell>
          <cell r="K743">
            <v>2</v>
          </cell>
          <cell r="L743">
            <v>383506</v>
          </cell>
          <cell r="M743">
            <v>2</v>
          </cell>
          <cell r="N743">
            <v>378936</v>
          </cell>
        </row>
        <row r="744">
          <cell r="A744" t="str">
            <v>1500A686</v>
          </cell>
          <cell r="B744" t="str">
            <v>Bầu đựng lọc gió miếng trên Xpander 19-21</v>
          </cell>
          <cell r="C744" t="str">
            <v>Cái</v>
          </cell>
          <cell r="E744" t="str">
            <v>TONGHOP2</v>
          </cell>
          <cell r="F744" t="str">
            <v>TONGHOP tầng 2</v>
          </cell>
          <cell r="G744">
            <v>0</v>
          </cell>
          <cell r="H744">
            <v>0</v>
          </cell>
          <cell r="I744">
            <v>4</v>
          </cell>
          <cell r="J744">
            <v>859011</v>
          </cell>
          <cell r="K744">
            <v>2</v>
          </cell>
          <cell r="L744">
            <v>432080</v>
          </cell>
          <cell r="M744">
            <v>2</v>
          </cell>
          <cell r="N744">
            <v>426931</v>
          </cell>
        </row>
        <row r="745">
          <cell r="A745" t="str">
            <v>1500A687</v>
          </cell>
          <cell r="B745" t="str">
            <v>Lọc gió động cơ Mitshubishi Xpander</v>
          </cell>
          <cell r="C745" t="str">
            <v>Cái</v>
          </cell>
          <cell r="E745" t="str">
            <v>LG.</v>
          </cell>
          <cell r="F745" t="str">
            <v>LOCGIODONGCO</v>
          </cell>
          <cell r="G745">
            <v>0</v>
          </cell>
          <cell r="H745">
            <v>0</v>
          </cell>
          <cell r="I745">
            <v>42</v>
          </cell>
          <cell r="J745">
            <v>8168609</v>
          </cell>
          <cell r="K745">
            <v>37</v>
          </cell>
          <cell r="L745">
            <v>7196157</v>
          </cell>
          <cell r="M745">
            <v>5</v>
          </cell>
          <cell r="N745">
            <v>972452</v>
          </cell>
        </row>
        <row r="746">
          <cell r="A746" t="str">
            <v>1505B000</v>
          </cell>
          <cell r="B746" t="str">
            <v>Bầu ngưng gió Xpander 19-21</v>
          </cell>
          <cell r="C746" t="str">
            <v>Cái</v>
          </cell>
          <cell r="E746" t="str">
            <v>TONGHOP2</v>
          </cell>
          <cell r="F746" t="str">
            <v>TONGHOP tầng 2</v>
          </cell>
          <cell r="G746">
            <v>0</v>
          </cell>
          <cell r="H746">
            <v>0</v>
          </cell>
          <cell r="I746">
            <v>10</v>
          </cell>
          <cell r="J746">
            <v>4881373</v>
          </cell>
          <cell r="K746">
            <v>5</v>
          </cell>
          <cell r="L746">
            <v>2455315</v>
          </cell>
          <cell r="M746">
            <v>5</v>
          </cell>
          <cell r="N746">
            <v>2426058</v>
          </cell>
        </row>
        <row r="747">
          <cell r="A747" t="str">
            <v>15100-20020</v>
          </cell>
          <cell r="B747" t="str">
            <v>Bơm dầu</v>
          </cell>
          <cell r="C747" t="str">
            <v>Cái</v>
          </cell>
          <cell r="E747" t="str">
            <v>BDAU</v>
          </cell>
          <cell r="F747" t="str">
            <v>BOMDAU</v>
          </cell>
          <cell r="G747">
            <v>1</v>
          </cell>
          <cell r="H747">
            <v>1378498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1</v>
          </cell>
          <cell r="N747">
            <v>1378498</v>
          </cell>
        </row>
        <row r="748">
          <cell r="A748" t="str">
            <v>15100-20050</v>
          </cell>
          <cell r="B748" t="str">
            <v>Bơm dầu</v>
          </cell>
          <cell r="C748" t="str">
            <v>Cái</v>
          </cell>
          <cell r="E748" t="str">
            <v>BDAU</v>
          </cell>
          <cell r="F748" t="str">
            <v>BOMDAU</v>
          </cell>
          <cell r="G748">
            <v>1</v>
          </cell>
          <cell r="H748">
            <v>1565032</v>
          </cell>
          <cell r="I748">
            <v>0</v>
          </cell>
          <cell r="J748">
            <v>0</v>
          </cell>
          <cell r="K748">
            <v>1</v>
          </cell>
          <cell r="L748">
            <v>1565032</v>
          </cell>
          <cell r="M748">
            <v>0</v>
          </cell>
          <cell r="N748">
            <v>0</v>
          </cell>
        </row>
        <row r="749">
          <cell r="A749" t="str">
            <v>15100-21032</v>
          </cell>
          <cell r="B749" t="str">
            <v>Bơm dầu 2NZ</v>
          </cell>
          <cell r="C749" t="str">
            <v>Cái</v>
          </cell>
          <cell r="E749" t="str">
            <v>BDAU</v>
          </cell>
          <cell r="F749" t="str">
            <v>BOMDAU</v>
          </cell>
          <cell r="G749">
            <v>4</v>
          </cell>
          <cell r="H749">
            <v>2820878</v>
          </cell>
          <cell r="I749">
            <v>2</v>
          </cell>
          <cell r="J749">
            <v>1410440</v>
          </cell>
          <cell r="K749">
            <v>4</v>
          </cell>
          <cell r="L749">
            <v>2820880</v>
          </cell>
          <cell r="M749">
            <v>2</v>
          </cell>
          <cell r="N749">
            <v>1410438</v>
          </cell>
        </row>
        <row r="750">
          <cell r="A750" t="str">
            <v>15100-21042</v>
          </cell>
          <cell r="B750" t="str">
            <v>Bơm dầu 1NZ</v>
          </cell>
          <cell r="C750" t="str">
            <v>Cái</v>
          </cell>
          <cell r="E750" t="str">
            <v>BDAU</v>
          </cell>
          <cell r="F750" t="str">
            <v>BOMDAU</v>
          </cell>
          <cell r="G750">
            <v>0</v>
          </cell>
          <cell r="H750">
            <v>0</v>
          </cell>
          <cell r="I750">
            <v>5</v>
          </cell>
          <cell r="J750">
            <v>4264052</v>
          </cell>
          <cell r="K750">
            <v>5</v>
          </cell>
          <cell r="L750">
            <v>4264052</v>
          </cell>
          <cell r="M750">
            <v>0</v>
          </cell>
          <cell r="N750">
            <v>0</v>
          </cell>
        </row>
        <row r="751">
          <cell r="A751" t="str">
            <v>15100-21043</v>
          </cell>
          <cell r="B751" t="str">
            <v>Bơm dầu 1NZ</v>
          </cell>
          <cell r="C751" t="str">
            <v>Cái</v>
          </cell>
          <cell r="E751" t="str">
            <v>BDAU</v>
          </cell>
          <cell r="F751" t="str">
            <v>BOMDAU</v>
          </cell>
          <cell r="G751">
            <v>0</v>
          </cell>
          <cell r="H751">
            <v>0</v>
          </cell>
          <cell r="I751">
            <v>2</v>
          </cell>
          <cell r="J751">
            <v>1842901</v>
          </cell>
          <cell r="K751">
            <v>2</v>
          </cell>
          <cell r="L751">
            <v>1842901</v>
          </cell>
          <cell r="M751">
            <v>0</v>
          </cell>
          <cell r="N751">
            <v>0</v>
          </cell>
        </row>
        <row r="752">
          <cell r="A752" t="str">
            <v>15100-22041</v>
          </cell>
          <cell r="B752" t="str">
            <v>Bơm dầu</v>
          </cell>
          <cell r="C752" t="str">
            <v>Cái</v>
          </cell>
          <cell r="E752" t="str">
            <v>BDAU</v>
          </cell>
          <cell r="F752" t="str">
            <v>BOMDAU</v>
          </cell>
          <cell r="G752">
            <v>2</v>
          </cell>
          <cell r="H752">
            <v>1615384</v>
          </cell>
          <cell r="I752">
            <v>4</v>
          </cell>
          <cell r="J752">
            <v>3126758</v>
          </cell>
          <cell r="K752">
            <v>5</v>
          </cell>
          <cell r="L752">
            <v>4055567</v>
          </cell>
          <cell r="M752">
            <v>1</v>
          </cell>
          <cell r="N752">
            <v>686575</v>
          </cell>
        </row>
        <row r="753">
          <cell r="A753" t="str">
            <v>15100-28020</v>
          </cell>
          <cell r="B753" t="str">
            <v>Bơm dầu ACV30/ACV40</v>
          </cell>
          <cell r="C753" t="str">
            <v>Cái</v>
          </cell>
          <cell r="E753" t="str">
            <v>BDAU</v>
          </cell>
          <cell r="F753" t="str">
            <v>BOMDAU</v>
          </cell>
          <cell r="G753">
            <v>0</v>
          </cell>
          <cell r="H753">
            <v>0</v>
          </cell>
          <cell r="I753">
            <v>13</v>
          </cell>
          <cell r="J753">
            <v>10786413</v>
          </cell>
          <cell r="K753">
            <v>8</v>
          </cell>
          <cell r="L753">
            <v>7036393</v>
          </cell>
          <cell r="M753">
            <v>5</v>
          </cell>
          <cell r="N753">
            <v>3750020</v>
          </cell>
        </row>
        <row r="754">
          <cell r="A754" t="str">
            <v>15100-37030</v>
          </cell>
          <cell r="B754" t="str">
            <v>Bơm dầu 3ZR</v>
          </cell>
          <cell r="C754" t="str">
            <v>Cái</v>
          </cell>
          <cell r="E754" t="str">
            <v>BDAU</v>
          </cell>
          <cell r="F754" t="str">
            <v>BOMDAU</v>
          </cell>
          <cell r="G754">
            <v>3</v>
          </cell>
          <cell r="H754">
            <v>2568138</v>
          </cell>
          <cell r="I754">
            <v>0</v>
          </cell>
          <cell r="J754">
            <v>0</v>
          </cell>
          <cell r="K754">
            <v>1</v>
          </cell>
          <cell r="L754">
            <v>856046</v>
          </cell>
          <cell r="M754">
            <v>2</v>
          </cell>
          <cell r="N754">
            <v>1712092</v>
          </cell>
        </row>
        <row r="755">
          <cell r="A755" t="str">
            <v>15100-74060</v>
          </cell>
          <cell r="B755" t="str">
            <v>Bơm dầu 3S</v>
          </cell>
          <cell r="C755" t="str">
            <v>Cái</v>
          </cell>
          <cell r="E755" t="str">
            <v>BDAU</v>
          </cell>
          <cell r="F755" t="str">
            <v>BOMDAU</v>
          </cell>
          <cell r="G755">
            <v>1</v>
          </cell>
          <cell r="H755">
            <v>973145</v>
          </cell>
          <cell r="I755">
            <v>0</v>
          </cell>
          <cell r="J755">
            <v>0</v>
          </cell>
          <cell r="K755">
            <v>1</v>
          </cell>
          <cell r="L755">
            <v>973145</v>
          </cell>
          <cell r="M755">
            <v>0</v>
          </cell>
          <cell r="N755">
            <v>0</v>
          </cell>
        </row>
        <row r="756">
          <cell r="A756" t="str">
            <v>15110-13010</v>
          </cell>
          <cell r="B756" t="str">
            <v>Bơm dầu</v>
          </cell>
          <cell r="C756" t="str">
            <v>Cái</v>
          </cell>
          <cell r="E756" t="str">
            <v>BDAU</v>
          </cell>
          <cell r="F756" t="str">
            <v>BOMDAU</v>
          </cell>
          <cell r="G756">
            <v>2</v>
          </cell>
          <cell r="H756">
            <v>1724541</v>
          </cell>
          <cell r="I756">
            <v>12</v>
          </cell>
          <cell r="J756">
            <v>13071014</v>
          </cell>
          <cell r="K756">
            <v>14</v>
          </cell>
          <cell r="L756">
            <v>14795555</v>
          </cell>
          <cell r="M756">
            <v>0</v>
          </cell>
          <cell r="N756">
            <v>0</v>
          </cell>
        </row>
        <row r="757">
          <cell r="A757" t="str">
            <v>15163-28010</v>
          </cell>
          <cell r="B757" t="str">
            <v>Nhông bơm dầu 2AZ</v>
          </cell>
          <cell r="C757" t="str">
            <v>Cái</v>
          </cell>
          <cell r="E757" t="str">
            <v>NBD</v>
          </cell>
          <cell r="F757" t="str">
            <v>NHONGBOMDAU</v>
          </cell>
          <cell r="G757">
            <v>3</v>
          </cell>
          <cell r="H757">
            <v>207252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3</v>
          </cell>
          <cell r="N757">
            <v>207252</v>
          </cell>
        </row>
        <row r="758">
          <cell r="A758" t="str">
            <v>15208-65F0A</v>
          </cell>
          <cell r="B758" t="str">
            <v>Lọc dầu Teana J32 2.0 2010 XL</v>
          </cell>
          <cell r="C758" t="str">
            <v>Cái</v>
          </cell>
          <cell r="E758" t="str">
            <v>LD</v>
          </cell>
          <cell r="F758" t="str">
            <v>LOCDAU</v>
          </cell>
          <cell r="G758">
            <v>0</v>
          </cell>
          <cell r="H758">
            <v>0</v>
          </cell>
          <cell r="I758">
            <v>5</v>
          </cell>
          <cell r="J758">
            <v>663000</v>
          </cell>
          <cell r="K758">
            <v>0</v>
          </cell>
          <cell r="L758">
            <v>0</v>
          </cell>
          <cell r="M758">
            <v>5</v>
          </cell>
          <cell r="N758">
            <v>663000</v>
          </cell>
        </row>
        <row r="759">
          <cell r="A759" t="str">
            <v>15330-0C020</v>
          </cell>
          <cell r="B759" t="str">
            <v>Van chặn dầu</v>
          </cell>
          <cell r="C759" t="str">
            <v>Cái</v>
          </cell>
          <cell r="E759" t="str">
            <v>VCD</v>
          </cell>
          <cell r="F759" t="str">
            <v>VANCHANDAU</v>
          </cell>
          <cell r="G759">
            <v>1</v>
          </cell>
          <cell r="H759">
            <v>626296</v>
          </cell>
          <cell r="I759">
            <v>5</v>
          </cell>
          <cell r="J759">
            <v>3709915</v>
          </cell>
          <cell r="K759">
            <v>5</v>
          </cell>
          <cell r="L759">
            <v>3517104</v>
          </cell>
          <cell r="M759">
            <v>1</v>
          </cell>
          <cell r="N759">
            <v>819107</v>
          </cell>
        </row>
        <row r="760">
          <cell r="A760" t="str">
            <v>15330-0Y050</v>
          </cell>
          <cell r="B760" t="str">
            <v>Van chặn dầu No.1</v>
          </cell>
          <cell r="C760" t="str">
            <v>Cái</v>
          </cell>
          <cell r="E760" t="str">
            <v>VCD</v>
          </cell>
          <cell r="F760" t="str">
            <v>VANCHANDAU</v>
          </cell>
          <cell r="G760">
            <v>1</v>
          </cell>
          <cell r="H760">
            <v>674804</v>
          </cell>
          <cell r="I760">
            <v>2</v>
          </cell>
          <cell r="J760">
            <v>1859860</v>
          </cell>
          <cell r="K760">
            <v>3</v>
          </cell>
          <cell r="L760">
            <v>2534664</v>
          </cell>
          <cell r="M760">
            <v>0</v>
          </cell>
          <cell r="N760">
            <v>0</v>
          </cell>
        </row>
        <row r="761">
          <cell r="A761" t="str">
            <v>15330-0Y060</v>
          </cell>
          <cell r="B761" t="str">
            <v>Van chặn dầu No.2</v>
          </cell>
          <cell r="C761" t="str">
            <v>Cái</v>
          </cell>
          <cell r="E761" t="str">
            <v>VCD</v>
          </cell>
          <cell r="F761" t="str">
            <v>VANCHANDAU</v>
          </cell>
          <cell r="G761">
            <v>2</v>
          </cell>
          <cell r="H761">
            <v>1353899</v>
          </cell>
          <cell r="I761">
            <v>3</v>
          </cell>
          <cell r="J761">
            <v>2836486</v>
          </cell>
          <cell r="K761">
            <v>4</v>
          </cell>
          <cell r="L761">
            <v>3312027</v>
          </cell>
          <cell r="M761">
            <v>1</v>
          </cell>
          <cell r="N761">
            <v>878358</v>
          </cell>
        </row>
        <row r="762">
          <cell r="A762" t="str">
            <v>15330-20011</v>
          </cell>
          <cell r="B762" t="str">
            <v>Van chặn dầu VVTi trên mặt máy RH</v>
          </cell>
          <cell r="C762" t="str">
            <v>Cái</v>
          </cell>
          <cell r="E762" t="str">
            <v>VCD</v>
          </cell>
          <cell r="F762" t="str">
            <v>VANCHANDAU</v>
          </cell>
          <cell r="G762">
            <v>1</v>
          </cell>
          <cell r="H762">
            <v>829183</v>
          </cell>
          <cell r="I762">
            <v>6</v>
          </cell>
          <cell r="J762">
            <v>4439052</v>
          </cell>
          <cell r="K762">
            <v>3</v>
          </cell>
          <cell r="L762">
            <v>2414598</v>
          </cell>
          <cell r="M762">
            <v>4</v>
          </cell>
          <cell r="N762">
            <v>2853637</v>
          </cell>
        </row>
        <row r="763">
          <cell r="A763" t="str">
            <v>15330-21011</v>
          </cell>
          <cell r="B763" t="str">
            <v>Van chặn dầu VVTi trên mặt máy</v>
          </cell>
          <cell r="C763" t="str">
            <v>Cái</v>
          </cell>
          <cell r="E763" t="str">
            <v>VCD</v>
          </cell>
          <cell r="F763" t="str">
            <v>VANCHANDAU</v>
          </cell>
          <cell r="G763">
            <v>1</v>
          </cell>
          <cell r="H763">
            <v>655507</v>
          </cell>
          <cell r="I763">
            <v>39</v>
          </cell>
          <cell r="J763">
            <v>35136899</v>
          </cell>
          <cell r="K763">
            <v>36</v>
          </cell>
          <cell r="L763">
            <v>32167447</v>
          </cell>
          <cell r="M763">
            <v>4</v>
          </cell>
          <cell r="N763">
            <v>3624959</v>
          </cell>
        </row>
        <row r="764">
          <cell r="A764" t="str">
            <v>15330-22030</v>
          </cell>
          <cell r="B764" t="str">
            <v>Van chặn dầu VVTi</v>
          </cell>
          <cell r="C764" t="str">
            <v>Cái</v>
          </cell>
          <cell r="E764" t="str">
            <v>VCD</v>
          </cell>
          <cell r="F764" t="str">
            <v>VANCHANDAU</v>
          </cell>
          <cell r="G764">
            <v>1</v>
          </cell>
          <cell r="H764">
            <v>908646</v>
          </cell>
          <cell r="I764">
            <v>0</v>
          </cell>
          <cell r="J764">
            <v>0</v>
          </cell>
          <cell r="K764">
            <v>1</v>
          </cell>
          <cell r="L764">
            <v>908646</v>
          </cell>
          <cell r="M764">
            <v>0</v>
          </cell>
          <cell r="N764">
            <v>0</v>
          </cell>
        </row>
        <row r="765">
          <cell r="A765" t="str">
            <v>15330-22050</v>
          </cell>
          <cell r="B765" t="str">
            <v>Van chặn dầu VVTi</v>
          </cell>
          <cell r="C765" t="str">
            <v>Cái</v>
          </cell>
          <cell r="E765" t="str">
            <v>VCD</v>
          </cell>
          <cell r="F765" t="str">
            <v>VANCHANDAU</v>
          </cell>
          <cell r="G765">
            <v>0</v>
          </cell>
          <cell r="H765">
            <v>0</v>
          </cell>
          <cell r="I765">
            <v>11</v>
          </cell>
          <cell r="J765">
            <v>7490520</v>
          </cell>
          <cell r="K765">
            <v>2</v>
          </cell>
          <cell r="L765">
            <v>1437323</v>
          </cell>
          <cell r="M765">
            <v>9</v>
          </cell>
          <cell r="N765">
            <v>6053197</v>
          </cell>
        </row>
        <row r="766">
          <cell r="A766" t="str">
            <v>15330-28010</v>
          </cell>
          <cell r="B766" t="str">
            <v>Van chặn dầu VVTi 2AZ</v>
          </cell>
          <cell r="C766" t="str">
            <v>Cái</v>
          </cell>
          <cell r="E766" t="str">
            <v>VCD</v>
          </cell>
          <cell r="F766" t="str">
            <v>VANCHANDAU</v>
          </cell>
          <cell r="G766">
            <v>0</v>
          </cell>
          <cell r="H766">
            <v>0</v>
          </cell>
          <cell r="I766">
            <v>20</v>
          </cell>
          <cell r="J766">
            <v>18240971</v>
          </cell>
          <cell r="K766">
            <v>20</v>
          </cell>
          <cell r="L766">
            <v>18240971</v>
          </cell>
          <cell r="M766">
            <v>0</v>
          </cell>
          <cell r="N766">
            <v>0</v>
          </cell>
        </row>
        <row r="767">
          <cell r="A767" t="str">
            <v>15330-31020</v>
          </cell>
          <cell r="B767" t="str">
            <v>Van chặn dầu VVTi No.1 (hút)</v>
          </cell>
          <cell r="C767" t="str">
            <v>Cái</v>
          </cell>
          <cell r="E767" t="str">
            <v>VCD</v>
          </cell>
          <cell r="F767" t="str">
            <v>VANCHANDAU</v>
          </cell>
          <cell r="G767">
            <v>0</v>
          </cell>
          <cell r="H767">
            <v>0</v>
          </cell>
          <cell r="I767">
            <v>3</v>
          </cell>
          <cell r="J767">
            <v>2702349</v>
          </cell>
          <cell r="K767">
            <v>2</v>
          </cell>
          <cell r="L767">
            <v>1801566</v>
          </cell>
          <cell r="M767">
            <v>1</v>
          </cell>
          <cell r="N767">
            <v>900783</v>
          </cell>
        </row>
        <row r="768">
          <cell r="A768" t="str">
            <v>15330-31030</v>
          </cell>
          <cell r="B768" t="str">
            <v>Van chặn dầu No.2</v>
          </cell>
          <cell r="C768" t="str">
            <v>Cái</v>
          </cell>
          <cell r="E768" t="str">
            <v>VCD</v>
          </cell>
          <cell r="F768" t="str">
            <v>VANCHANDAU</v>
          </cell>
          <cell r="G768">
            <v>1</v>
          </cell>
          <cell r="H768">
            <v>862364</v>
          </cell>
          <cell r="I768">
            <v>2</v>
          </cell>
          <cell r="J768">
            <v>2269339</v>
          </cell>
          <cell r="K768">
            <v>2</v>
          </cell>
          <cell r="L768">
            <v>1997034</v>
          </cell>
          <cell r="M768">
            <v>1</v>
          </cell>
          <cell r="N768">
            <v>1134669</v>
          </cell>
        </row>
        <row r="769">
          <cell r="A769" t="str">
            <v>15330-37010</v>
          </cell>
          <cell r="B769" t="str">
            <v>Van chặn dầu Camry 2.5 (2c /1 xe)</v>
          </cell>
          <cell r="C769" t="str">
            <v>Cái</v>
          </cell>
          <cell r="E769" t="str">
            <v>VCD</v>
          </cell>
          <cell r="F769" t="str">
            <v>VANCHANDAU</v>
          </cell>
          <cell r="G769">
            <v>1</v>
          </cell>
          <cell r="H769">
            <v>675990</v>
          </cell>
          <cell r="I769">
            <v>11</v>
          </cell>
          <cell r="J769">
            <v>11015411</v>
          </cell>
          <cell r="K769">
            <v>12</v>
          </cell>
          <cell r="L769">
            <v>11691401</v>
          </cell>
          <cell r="M769">
            <v>0</v>
          </cell>
          <cell r="N769">
            <v>0</v>
          </cell>
        </row>
        <row r="770">
          <cell r="A770" t="str">
            <v>15330-37020</v>
          </cell>
          <cell r="B770" t="str">
            <v>Van chặn dầu Camry 2.5 (2c /1 xe)</v>
          </cell>
          <cell r="C770" t="str">
            <v>Cái</v>
          </cell>
          <cell r="E770" t="str">
            <v>VCD</v>
          </cell>
          <cell r="F770" t="str">
            <v>VANCHANDAU</v>
          </cell>
          <cell r="G770">
            <v>0</v>
          </cell>
          <cell r="H770">
            <v>0</v>
          </cell>
          <cell r="I770">
            <v>5</v>
          </cell>
          <cell r="J770">
            <v>4261830</v>
          </cell>
          <cell r="K770">
            <v>0</v>
          </cell>
          <cell r="L770">
            <v>0</v>
          </cell>
          <cell r="M770">
            <v>5</v>
          </cell>
          <cell r="N770">
            <v>4261830</v>
          </cell>
        </row>
        <row r="771">
          <cell r="A771" t="str">
            <v>15330-38010</v>
          </cell>
          <cell r="B771" t="str">
            <v>Van chặn dầu LH</v>
          </cell>
          <cell r="C771" t="str">
            <v>Cái</v>
          </cell>
          <cell r="E771" t="str">
            <v>VCD</v>
          </cell>
          <cell r="F771" t="str">
            <v>VANCHANDAU</v>
          </cell>
          <cell r="G771">
            <v>1</v>
          </cell>
          <cell r="H771">
            <v>999972</v>
          </cell>
          <cell r="I771">
            <v>2</v>
          </cell>
          <cell r="J771">
            <v>2057054</v>
          </cell>
          <cell r="K771">
            <v>3</v>
          </cell>
          <cell r="L771">
            <v>3057026</v>
          </cell>
          <cell r="M771">
            <v>0</v>
          </cell>
          <cell r="N771">
            <v>0</v>
          </cell>
        </row>
        <row r="772">
          <cell r="A772" t="str">
            <v>15330-50011</v>
          </cell>
          <cell r="B772" t="str">
            <v>Van chặn dầu VVTi RH</v>
          </cell>
          <cell r="C772" t="str">
            <v>Cái</v>
          </cell>
          <cell r="E772" t="str">
            <v>VCD</v>
          </cell>
          <cell r="F772" t="str">
            <v>VANCHANDAU</v>
          </cell>
          <cell r="G772">
            <v>0</v>
          </cell>
          <cell r="H772">
            <v>0</v>
          </cell>
          <cell r="I772">
            <v>1</v>
          </cell>
          <cell r="J772">
            <v>1324144</v>
          </cell>
          <cell r="K772">
            <v>1</v>
          </cell>
          <cell r="L772">
            <v>1324144</v>
          </cell>
          <cell r="M772">
            <v>0</v>
          </cell>
          <cell r="N772">
            <v>0</v>
          </cell>
        </row>
        <row r="773">
          <cell r="A773" t="str">
            <v>15330-75010</v>
          </cell>
          <cell r="B773" t="str">
            <v>Van chặn dầu Innova VVTi</v>
          </cell>
          <cell r="C773" t="str">
            <v>Cái</v>
          </cell>
          <cell r="E773" t="str">
            <v>VCD</v>
          </cell>
          <cell r="F773" t="str">
            <v>VANCHANDAU</v>
          </cell>
          <cell r="G773">
            <v>3</v>
          </cell>
          <cell r="H773">
            <v>1828820</v>
          </cell>
          <cell r="I773">
            <v>16</v>
          </cell>
          <cell r="J773">
            <v>13736029</v>
          </cell>
          <cell r="K773">
            <v>17</v>
          </cell>
          <cell r="L773">
            <v>12906130</v>
          </cell>
          <cell r="M773">
            <v>2</v>
          </cell>
          <cell r="N773">
            <v>2658719</v>
          </cell>
        </row>
        <row r="774">
          <cell r="A774" t="str">
            <v>15340-20011</v>
          </cell>
          <cell r="B774" t="str">
            <v>Van chặn dầu Vtti 3MZ</v>
          </cell>
          <cell r="C774" t="str">
            <v>Cái</v>
          </cell>
          <cell r="E774" t="str">
            <v>VCD</v>
          </cell>
          <cell r="F774" t="str">
            <v>VANCHANDAU</v>
          </cell>
          <cell r="G774">
            <v>1</v>
          </cell>
          <cell r="H774">
            <v>668296</v>
          </cell>
          <cell r="I774">
            <v>4</v>
          </cell>
          <cell r="J774">
            <v>3169113</v>
          </cell>
          <cell r="K774">
            <v>4</v>
          </cell>
          <cell r="L774">
            <v>3030629</v>
          </cell>
          <cell r="M774">
            <v>1</v>
          </cell>
          <cell r="N774">
            <v>806780</v>
          </cell>
        </row>
        <row r="775">
          <cell r="A775" t="str">
            <v>15340-31020</v>
          </cell>
          <cell r="B775" t="str">
            <v>Van chặn dầu VVTi No.2 (xả)</v>
          </cell>
          <cell r="C775" t="str">
            <v>Cái</v>
          </cell>
          <cell r="E775" t="str">
            <v>VCD</v>
          </cell>
          <cell r="F775" t="str">
            <v>VANCHANDAU</v>
          </cell>
          <cell r="G775">
            <v>3</v>
          </cell>
          <cell r="H775">
            <v>3024412</v>
          </cell>
          <cell r="I775">
            <v>0</v>
          </cell>
          <cell r="J775">
            <v>0</v>
          </cell>
          <cell r="K775">
            <v>2</v>
          </cell>
          <cell r="L775">
            <v>2016275</v>
          </cell>
          <cell r="M775">
            <v>1</v>
          </cell>
          <cell r="N775">
            <v>1008137</v>
          </cell>
        </row>
        <row r="776">
          <cell r="A776" t="str">
            <v>15340-50011</v>
          </cell>
          <cell r="B776" t="str">
            <v>Van chặn dầu LH</v>
          </cell>
          <cell r="C776" t="str">
            <v>Cái</v>
          </cell>
          <cell r="E776" t="str">
            <v>VCD</v>
          </cell>
          <cell r="F776" t="str">
            <v>VANCHANDAU</v>
          </cell>
          <cell r="G776">
            <v>0</v>
          </cell>
          <cell r="H776">
            <v>0</v>
          </cell>
          <cell r="I776">
            <v>1</v>
          </cell>
          <cell r="J776">
            <v>1141504</v>
          </cell>
          <cell r="K776">
            <v>1</v>
          </cell>
          <cell r="L776">
            <v>1141504</v>
          </cell>
          <cell r="M776">
            <v>0</v>
          </cell>
          <cell r="N776">
            <v>0</v>
          </cell>
        </row>
        <row r="777">
          <cell r="A777" t="str">
            <v>15400-RAF-T01</v>
          </cell>
          <cell r="B777" t="str">
            <v>Lọc dầu honda Accord 2008</v>
          </cell>
          <cell r="C777" t="str">
            <v>Cái</v>
          </cell>
          <cell r="E777" t="str">
            <v>LD</v>
          </cell>
          <cell r="F777" t="str">
            <v>LOCDAU</v>
          </cell>
          <cell r="G777">
            <v>0</v>
          </cell>
          <cell r="H777">
            <v>0</v>
          </cell>
          <cell r="I777">
            <v>12</v>
          </cell>
          <cell r="J777">
            <v>2328000</v>
          </cell>
          <cell r="K777">
            <v>5</v>
          </cell>
          <cell r="L777">
            <v>970000</v>
          </cell>
          <cell r="M777">
            <v>7</v>
          </cell>
          <cell r="N777">
            <v>1358000</v>
          </cell>
        </row>
        <row r="778">
          <cell r="A778" t="str">
            <v>1551-32</v>
          </cell>
          <cell r="B778" t="str">
            <v>Má phanh sau</v>
          </cell>
          <cell r="C778" t="str">
            <v>Bộ</v>
          </cell>
          <cell r="E778" t="str">
            <v>MPS/GPS</v>
          </cell>
          <cell r="F778" t="str">
            <v>MAPHANHSAU/GUOCPHANHSAU</v>
          </cell>
          <cell r="G778">
            <v>3</v>
          </cell>
          <cell r="H778">
            <v>862256</v>
          </cell>
          <cell r="I778">
            <v>0</v>
          </cell>
          <cell r="J778">
            <v>0</v>
          </cell>
          <cell r="K778">
            <v>3</v>
          </cell>
          <cell r="L778">
            <v>862256</v>
          </cell>
          <cell r="M778">
            <v>0</v>
          </cell>
          <cell r="N778">
            <v>0</v>
          </cell>
        </row>
        <row r="779">
          <cell r="A779" t="str">
            <v>1554</v>
          </cell>
          <cell r="B779" t="str">
            <v>Kem bảo dưỡng đồ Da 250 ml</v>
          </cell>
          <cell r="C779" t="str">
            <v>Lọ</v>
          </cell>
          <cell r="E779" t="str">
            <v>PG</v>
          </cell>
          <cell r="F779" t="str">
            <v>PHUGIA</v>
          </cell>
          <cell r="G779">
            <v>0</v>
          </cell>
          <cell r="H779">
            <v>0</v>
          </cell>
          <cell r="I779">
            <v>2</v>
          </cell>
          <cell r="J779">
            <v>246456</v>
          </cell>
          <cell r="K779">
            <v>2</v>
          </cell>
          <cell r="L779">
            <v>246456</v>
          </cell>
          <cell r="M779">
            <v>0</v>
          </cell>
          <cell r="N779">
            <v>0</v>
          </cell>
        </row>
        <row r="780">
          <cell r="A780" t="str">
            <v>1569-02</v>
          </cell>
          <cell r="B780" t="str">
            <v>Má phanh trước Mazda 3 2014</v>
          </cell>
          <cell r="C780" t="str">
            <v>Bộ</v>
          </cell>
          <cell r="E780" t="str">
            <v>MPT</v>
          </cell>
          <cell r="F780" t="str">
            <v>MAPHANHTRUOC</v>
          </cell>
          <cell r="G780">
            <v>1</v>
          </cell>
          <cell r="H780">
            <v>334429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1</v>
          </cell>
          <cell r="N780">
            <v>334429</v>
          </cell>
        </row>
        <row r="781">
          <cell r="A781" t="str">
            <v>1588A481</v>
          </cell>
          <cell r="B781" t="str">
            <v>Cảm biến khí xả trên Xpander 19-21</v>
          </cell>
          <cell r="C781" t="str">
            <v>Cái</v>
          </cell>
          <cell r="E781" t="str">
            <v>CB.</v>
          </cell>
          <cell r="F781" t="str">
            <v>CAMBIEN</v>
          </cell>
          <cell r="G781">
            <v>0</v>
          </cell>
          <cell r="H781">
            <v>0</v>
          </cell>
          <cell r="I781">
            <v>10</v>
          </cell>
          <cell r="J781">
            <v>6943828</v>
          </cell>
          <cell r="K781">
            <v>8</v>
          </cell>
          <cell r="L781">
            <v>5588357</v>
          </cell>
          <cell r="M781">
            <v>2</v>
          </cell>
          <cell r="N781">
            <v>1355471</v>
          </cell>
        </row>
        <row r="782">
          <cell r="A782" t="str">
            <v>1588A483</v>
          </cell>
          <cell r="B782" t="str">
            <v>Cảm biến khí xả dưới Xpander 19-21</v>
          </cell>
          <cell r="C782" t="str">
            <v>Cái</v>
          </cell>
          <cell r="E782" t="str">
            <v>CB.</v>
          </cell>
          <cell r="F782" t="str">
            <v>CAMBIEN</v>
          </cell>
          <cell r="G782">
            <v>0</v>
          </cell>
          <cell r="H782">
            <v>0</v>
          </cell>
          <cell r="I782">
            <v>10</v>
          </cell>
          <cell r="J782">
            <v>7327808</v>
          </cell>
          <cell r="K782">
            <v>8</v>
          </cell>
          <cell r="L782">
            <v>5897383</v>
          </cell>
          <cell r="M782">
            <v>2</v>
          </cell>
          <cell r="N782">
            <v>1430425</v>
          </cell>
        </row>
        <row r="783">
          <cell r="A783" t="str">
            <v>16031-0Y010</v>
          </cell>
          <cell r="B783" t="str">
            <v>Cụm van hằng nhiệt</v>
          </cell>
          <cell r="C783" t="str">
            <v>Cụm</v>
          </cell>
          <cell r="E783" t="str">
            <v>VHN</v>
          </cell>
          <cell r="F783" t="str">
            <v>VANHANGNHIET</v>
          </cell>
          <cell r="G783">
            <v>0</v>
          </cell>
          <cell r="H783">
            <v>0</v>
          </cell>
          <cell r="I783">
            <v>5</v>
          </cell>
          <cell r="J783">
            <v>3028327</v>
          </cell>
          <cell r="K783">
            <v>3</v>
          </cell>
          <cell r="L783">
            <v>1138327</v>
          </cell>
          <cell r="M783">
            <v>2</v>
          </cell>
          <cell r="N783">
            <v>1890000</v>
          </cell>
        </row>
        <row r="784">
          <cell r="A784" t="str">
            <v>16031-31020</v>
          </cell>
          <cell r="B784" t="str">
            <v>Cụm van hằng nhiệt</v>
          </cell>
          <cell r="C784" t="str">
            <v>Cái</v>
          </cell>
          <cell r="E784" t="str">
            <v>VHN</v>
          </cell>
          <cell r="F784" t="str">
            <v>VANHANGNHIET</v>
          </cell>
          <cell r="G784">
            <v>0</v>
          </cell>
          <cell r="H784">
            <v>0</v>
          </cell>
          <cell r="I784">
            <v>4</v>
          </cell>
          <cell r="J784">
            <v>2060662</v>
          </cell>
          <cell r="K784">
            <v>4</v>
          </cell>
          <cell r="L784">
            <v>2060662</v>
          </cell>
          <cell r="M784">
            <v>0</v>
          </cell>
          <cell r="N784">
            <v>0</v>
          </cell>
        </row>
        <row r="785">
          <cell r="A785" t="str">
            <v>16031-31031</v>
          </cell>
          <cell r="B785" t="str">
            <v>Cụm van hằng nhiệt</v>
          </cell>
          <cell r="C785" t="str">
            <v>Cụm</v>
          </cell>
          <cell r="E785" t="str">
            <v>VHN</v>
          </cell>
          <cell r="F785" t="str">
            <v>VANHANGNHIET</v>
          </cell>
          <cell r="G785">
            <v>0</v>
          </cell>
          <cell r="H785">
            <v>0</v>
          </cell>
          <cell r="I785">
            <v>1</v>
          </cell>
          <cell r="J785">
            <v>602792</v>
          </cell>
          <cell r="K785">
            <v>0</v>
          </cell>
          <cell r="L785">
            <v>0</v>
          </cell>
          <cell r="M785">
            <v>1</v>
          </cell>
          <cell r="N785">
            <v>602792</v>
          </cell>
        </row>
        <row r="786">
          <cell r="A786" t="str">
            <v>16031-38010</v>
          </cell>
          <cell r="B786" t="str">
            <v>Vỏ + van hằng nhiệt LX570</v>
          </cell>
          <cell r="C786" t="str">
            <v>Cái</v>
          </cell>
          <cell r="E786" t="str">
            <v>VHN</v>
          </cell>
          <cell r="F786" t="str">
            <v>VANHANGNHIET</v>
          </cell>
          <cell r="G786">
            <v>0</v>
          </cell>
          <cell r="H786">
            <v>0</v>
          </cell>
          <cell r="I786">
            <v>8</v>
          </cell>
          <cell r="J786">
            <v>4644855</v>
          </cell>
          <cell r="K786">
            <v>8</v>
          </cell>
          <cell r="L786">
            <v>4644855</v>
          </cell>
          <cell r="M786">
            <v>0</v>
          </cell>
          <cell r="N786">
            <v>0</v>
          </cell>
        </row>
        <row r="787">
          <cell r="A787" t="str">
            <v>16041-31670</v>
          </cell>
          <cell r="B787" t="str">
            <v>Két nước Lexus ATM</v>
          </cell>
          <cell r="C787" t="str">
            <v>Cái</v>
          </cell>
          <cell r="E787" t="str">
            <v>KN.</v>
          </cell>
          <cell r="F787" t="str">
            <v>KETNUOC</v>
          </cell>
          <cell r="G787">
            <v>0</v>
          </cell>
          <cell r="H787">
            <v>0</v>
          </cell>
          <cell r="I787">
            <v>1</v>
          </cell>
          <cell r="J787">
            <v>10912147</v>
          </cell>
          <cell r="K787">
            <v>1</v>
          </cell>
          <cell r="L787">
            <v>10912147</v>
          </cell>
          <cell r="M787">
            <v>0</v>
          </cell>
          <cell r="N787">
            <v>0</v>
          </cell>
        </row>
        <row r="788">
          <cell r="A788" t="str">
            <v>16100-09151</v>
          </cell>
          <cell r="B788" t="str">
            <v>Bơm nước Altis 08 (liền gioăng đệm)</v>
          </cell>
          <cell r="C788" t="str">
            <v>Cái</v>
          </cell>
          <cell r="E788" t="str">
            <v>BN</v>
          </cell>
          <cell r="F788" t="str">
            <v>BOMNUOC</v>
          </cell>
          <cell r="G788">
            <v>0</v>
          </cell>
          <cell r="H788">
            <v>0</v>
          </cell>
          <cell r="I788">
            <v>20</v>
          </cell>
          <cell r="J788">
            <v>37533350</v>
          </cell>
          <cell r="K788">
            <v>10</v>
          </cell>
          <cell r="L788">
            <v>18766675</v>
          </cell>
          <cell r="M788">
            <v>10</v>
          </cell>
          <cell r="N788">
            <v>18766675</v>
          </cell>
        </row>
        <row r="789">
          <cell r="A789" t="str">
            <v>16100-09181</v>
          </cell>
          <cell r="B789" t="str">
            <v>Bơm nước Vios (liền gioăng đệm)</v>
          </cell>
          <cell r="C789" t="str">
            <v>Cái</v>
          </cell>
          <cell r="E789" t="str">
            <v>BN</v>
          </cell>
          <cell r="F789" t="str">
            <v>BOMNUOC</v>
          </cell>
          <cell r="G789">
            <v>21</v>
          </cell>
          <cell r="H789">
            <v>22121705</v>
          </cell>
          <cell r="I789">
            <v>106</v>
          </cell>
          <cell r="J789">
            <v>98214204</v>
          </cell>
          <cell r="K789">
            <v>100</v>
          </cell>
          <cell r="L789">
            <v>95370126</v>
          </cell>
          <cell r="M789">
            <v>27</v>
          </cell>
          <cell r="N789">
            <v>24965783</v>
          </cell>
        </row>
        <row r="790">
          <cell r="A790" t="str">
            <v>16100-09261</v>
          </cell>
          <cell r="B790" t="str">
            <v>Bơm nước 1KD/2KD (liền gioăng đệm)</v>
          </cell>
          <cell r="C790" t="str">
            <v>Cái</v>
          </cell>
          <cell r="E790" t="str">
            <v>BN</v>
          </cell>
          <cell r="F790" t="str">
            <v>BOMNUOC</v>
          </cell>
          <cell r="G790">
            <v>0</v>
          </cell>
          <cell r="H790">
            <v>0</v>
          </cell>
          <cell r="I790">
            <v>19</v>
          </cell>
          <cell r="J790">
            <v>22884080</v>
          </cell>
          <cell r="K790">
            <v>19</v>
          </cell>
          <cell r="L790">
            <v>23532588</v>
          </cell>
          <cell r="M790">
            <v>0</v>
          </cell>
          <cell r="N790">
            <v>-648508</v>
          </cell>
        </row>
        <row r="791">
          <cell r="A791" t="str">
            <v>16100-09460</v>
          </cell>
          <cell r="B791" t="str">
            <v>Bơm nước 2TR (liền gioăng đệm)</v>
          </cell>
          <cell r="C791" t="str">
            <v>Cái</v>
          </cell>
          <cell r="E791" t="str">
            <v>BN</v>
          </cell>
          <cell r="F791" t="str">
            <v>BOMNUOC</v>
          </cell>
          <cell r="G791">
            <v>0</v>
          </cell>
          <cell r="H791">
            <v>0</v>
          </cell>
          <cell r="I791">
            <v>30</v>
          </cell>
          <cell r="J791">
            <v>13237000</v>
          </cell>
          <cell r="K791">
            <v>6</v>
          </cell>
          <cell r="L791">
            <v>2647400</v>
          </cell>
          <cell r="M791">
            <v>24</v>
          </cell>
          <cell r="N791">
            <v>10589600</v>
          </cell>
        </row>
        <row r="792">
          <cell r="A792" t="str">
            <v>16100-09570</v>
          </cell>
          <cell r="B792" t="str">
            <v>Bơm nước Altis liền buly (liền gioăng đệm)</v>
          </cell>
          <cell r="C792" t="str">
            <v>Cái</v>
          </cell>
          <cell r="E792" t="str">
            <v>BN</v>
          </cell>
          <cell r="F792" t="str">
            <v>BOMNUOC</v>
          </cell>
          <cell r="G792">
            <v>5</v>
          </cell>
          <cell r="H792">
            <v>4504314</v>
          </cell>
          <cell r="I792">
            <v>13</v>
          </cell>
          <cell r="J792">
            <v>12652160</v>
          </cell>
          <cell r="K792">
            <v>15</v>
          </cell>
          <cell r="L792">
            <v>14499222</v>
          </cell>
          <cell r="M792">
            <v>3</v>
          </cell>
          <cell r="N792">
            <v>2657252</v>
          </cell>
        </row>
        <row r="793">
          <cell r="A793" t="str">
            <v>16100-09770</v>
          </cell>
          <cell r="B793" t="str">
            <v>Bơm nước 2NR (liền gioăng đệm)</v>
          </cell>
          <cell r="C793" t="str">
            <v>Cái</v>
          </cell>
          <cell r="E793" t="str">
            <v>BN</v>
          </cell>
          <cell r="F793" t="str">
            <v>BOMNUOC</v>
          </cell>
          <cell r="G793">
            <v>2</v>
          </cell>
          <cell r="H793">
            <v>1404611</v>
          </cell>
          <cell r="I793">
            <v>158</v>
          </cell>
          <cell r="J793">
            <v>102872937</v>
          </cell>
          <cell r="K793">
            <v>125</v>
          </cell>
          <cell r="L793">
            <v>80987410</v>
          </cell>
          <cell r="M793">
            <v>35</v>
          </cell>
          <cell r="N793">
            <v>23290138</v>
          </cell>
        </row>
        <row r="794">
          <cell r="A794" t="str">
            <v>16100-0H050</v>
          </cell>
          <cell r="B794" t="str">
            <v>Bơm nước Camry</v>
          </cell>
          <cell r="C794" t="str">
            <v>Cái</v>
          </cell>
          <cell r="E794" t="str">
            <v>BN</v>
          </cell>
          <cell r="F794" t="str">
            <v>BOMNUOC</v>
          </cell>
          <cell r="G794">
            <v>12</v>
          </cell>
          <cell r="H794">
            <v>12843714</v>
          </cell>
          <cell r="I794">
            <v>25</v>
          </cell>
          <cell r="J794">
            <v>25269094</v>
          </cell>
          <cell r="K794">
            <v>34</v>
          </cell>
          <cell r="L794">
            <v>35880078</v>
          </cell>
          <cell r="M794">
            <v>3</v>
          </cell>
          <cell r="N794">
            <v>2232730</v>
          </cell>
        </row>
        <row r="795">
          <cell r="A795" t="str">
            <v>16100-19276</v>
          </cell>
          <cell r="B795" t="str">
            <v>Bơm nước Zace (liền gioăng đệm)</v>
          </cell>
          <cell r="C795" t="str">
            <v>Cái</v>
          </cell>
          <cell r="E795" t="str">
            <v>BN</v>
          </cell>
          <cell r="F795" t="str">
            <v>BOMNUOC</v>
          </cell>
          <cell r="G795">
            <v>0</v>
          </cell>
          <cell r="H795">
            <v>0</v>
          </cell>
          <cell r="I795">
            <v>4</v>
          </cell>
          <cell r="J795">
            <v>5249695</v>
          </cell>
          <cell r="K795">
            <v>4</v>
          </cell>
          <cell r="L795">
            <v>5249695</v>
          </cell>
          <cell r="M795">
            <v>0</v>
          </cell>
          <cell r="N795">
            <v>0</v>
          </cell>
        </row>
        <row r="796">
          <cell r="A796" t="str">
            <v>16100-28041</v>
          </cell>
          <cell r="B796" t="str">
            <v>Bơm nước 2AZ (7 ốc)</v>
          </cell>
          <cell r="C796" t="str">
            <v>Cái</v>
          </cell>
          <cell r="E796" t="str">
            <v>BN</v>
          </cell>
          <cell r="F796" t="str">
            <v>BOMNUOC</v>
          </cell>
          <cell r="G796">
            <v>1</v>
          </cell>
          <cell r="H796">
            <v>1578459</v>
          </cell>
          <cell r="I796">
            <v>36</v>
          </cell>
          <cell r="J796">
            <v>62580419</v>
          </cell>
          <cell r="K796">
            <v>37</v>
          </cell>
          <cell r="L796">
            <v>62378878</v>
          </cell>
          <cell r="M796">
            <v>0</v>
          </cell>
          <cell r="N796">
            <v>1780000</v>
          </cell>
        </row>
        <row r="797">
          <cell r="A797" t="str">
            <v>16100-29085</v>
          </cell>
          <cell r="B797" t="str">
            <v>Bơm nước Camry 3.0 (liền gioăng đệm)</v>
          </cell>
          <cell r="C797" t="str">
            <v>Cái</v>
          </cell>
          <cell r="E797" t="str">
            <v>BN</v>
          </cell>
          <cell r="F797" t="str">
            <v>BOMNUOC</v>
          </cell>
          <cell r="G797">
            <v>0</v>
          </cell>
          <cell r="H797">
            <v>0</v>
          </cell>
          <cell r="I797">
            <v>12</v>
          </cell>
          <cell r="J797">
            <v>21806159</v>
          </cell>
          <cell r="K797">
            <v>10</v>
          </cell>
          <cell r="L797">
            <v>18190742</v>
          </cell>
          <cell r="M797">
            <v>2</v>
          </cell>
          <cell r="N797">
            <v>3615417</v>
          </cell>
        </row>
        <row r="798">
          <cell r="A798" t="str">
            <v>16100-29158</v>
          </cell>
          <cell r="B798" t="str">
            <v>Bơm nước Vios (liền gioăng đệm)</v>
          </cell>
          <cell r="C798" t="str">
            <v>Cái</v>
          </cell>
          <cell r="E798" t="str">
            <v>BN</v>
          </cell>
          <cell r="F798" t="str">
            <v>BOMNUOC</v>
          </cell>
          <cell r="G798">
            <v>0</v>
          </cell>
          <cell r="H798">
            <v>0</v>
          </cell>
          <cell r="I798">
            <v>1</v>
          </cell>
          <cell r="J798">
            <v>1125466</v>
          </cell>
          <cell r="K798">
            <v>1</v>
          </cell>
          <cell r="L798">
            <v>1125466</v>
          </cell>
          <cell r="M798">
            <v>0</v>
          </cell>
          <cell r="N798">
            <v>0</v>
          </cell>
        </row>
        <row r="799">
          <cell r="A799" t="str">
            <v>16100-29415</v>
          </cell>
          <cell r="B799" t="str">
            <v>Bơm nước Altis liền buly (liền gioăng đệm)</v>
          </cell>
          <cell r="C799" t="str">
            <v>Cái</v>
          </cell>
          <cell r="E799" t="str">
            <v>BN</v>
          </cell>
          <cell r="F799" t="str">
            <v>BOMNUOC</v>
          </cell>
          <cell r="G799">
            <v>1</v>
          </cell>
          <cell r="H799">
            <v>1143458</v>
          </cell>
          <cell r="I799">
            <v>0</v>
          </cell>
          <cell r="J799">
            <v>0</v>
          </cell>
          <cell r="K799">
            <v>1</v>
          </cell>
          <cell r="L799">
            <v>1143458</v>
          </cell>
          <cell r="M799">
            <v>0</v>
          </cell>
          <cell r="N799">
            <v>0</v>
          </cell>
        </row>
        <row r="800">
          <cell r="A800" t="str">
            <v>16100-39406</v>
          </cell>
          <cell r="B800" t="str">
            <v>Bơm nước Prado (liền gioăng đệm)</v>
          </cell>
          <cell r="C800" t="str">
            <v>cái</v>
          </cell>
          <cell r="E800" t="str">
            <v>BN</v>
          </cell>
          <cell r="F800" t="str">
            <v>BOMNUOC</v>
          </cell>
          <cell r="G800">
            <v>1</v>
          </cell>
          <cell r="H800">
            <v>1775948</v>
          </cell>
          <cell r="I800">
            <v>0</v>
          </cell>
          <cell r="J800">
            <v>0</v>
          </cell>
          <cell r="K800">
            <v>1</v>
          </cell>
          <cell r="L800">
            <v>1775948</v>
          </cell>
          <cell r="M800">
            <v>0</v>
          </cell>
          <cell r="N800">
            <v>0</v>
          </cell>
        </row>
        <row r="801">
          <cell r="A801" t="str">
            <v>16100-39426</v>
          </cell>
          <cell r="B801" t="str">
            <v>Bơm nước (liền gioăng đệm)</v>
          </cell>
          <cell r="C801" t="str">
            <v>Cái</v>
          </cell>
          <cell r="E801" t="str">
            <v>BN</v>
          </cell>
          <cell r="F801" t="str">
            <v>BOMNUOC</v>
          </cell>
          <cell r="G801">
            <v>3</v>
          </cell>
          <cell r="H801">
            <v>4499220</v>
          </cell>
          <cell r="I801">
            <v>0</v>
          </cell>
          <cell r="J801">
            <v>0</v>
          </cell>
          <cell r="K801">
            <v>3</v>
          </cell>
          <cell r="L801">
            <v>4499220</v>
          </cell>
          <cell r="M801">
            <v>0</v>
          </cell>
          <cell r="N801">
            <v>0</v>
          </cell>
        </row>
        <row r="802">
          <cell r="A802" t="str">
            <v>16100-39436</v>
          </cell>
          <cell r="B802" t="str">
            <v>Bơm nước Lexus ( có 2 gioăng chỉ kèm ) (liền gioăng đệm)</v>
          </cell>
          <cell r="C802" t="str">
            <v>Cái</v>
          </cell>
          <cell r="E802" t="str">
            <v>BN</v>
          </cell>
          <cell r="F802" t="str">
            <v>BOMNUOC</v>
          </cell>
          <cell r="G802">
            <v>0</v>
          </cell>
          <cell r="H802">
            <v>0</v>
          </cell>
          <cell r="I802">
            <v>5</v>
          </cell>
          <cell r="J802">
            <v>9990863</v>
          </cell>
          <cell r="K802">
            <v>4</v>
          </cell>
          <cell r="L802">
            <v>7969717</v>
          </cell>
          <cell r="M802">
            <v>1</v>
          </cell>
          <cell r="N802">
            <v>2021146</v>
          </cell>
        </row>
        <row r="803">
          <cell r="A803" t="str">
            <v>16100-39456</v>
          </cell>
          <cell r="B803" t="str">
            <v>Bơm nước Camry 3.5 (liền gioăng đệm)</v>
          </cell>
          <cell r="C803" t="str">
            <v>Cái</v>
          </cell>
          <cell r="E803" t="str">
            <v>BN</v>
          </cell>
          <cell r="F803" t="str">
            <v>BOMNUOC</v>
          </cell>
          <cell r="G803">
            <v>1</v>
          </cell>
          <cell r="H803">
            <v>2123020</v>
          </cell>
          <cell r="I803">
            <v>39</v>
          </cell>
          <cell r="J803">
            <v>80238476</v>
          </cell>
          <cell r="K803">
            <v>40</v>
          </cell>
          <cell r="L803">
            <v>80347924</v>
          </cell>
          <cell r="M803">
            <v>0</v>
          </cell>
          <cell r="N803">
            <v>2013572</v>
          </cell>
        </row>
        <row r="804">
          <cell r="A804" t="str">
            <v>16100-39466</v>
          </cell>
          <cell r="B804" t="str">
            <v>Bơm nước 3ZR (liền gioăng đệm)</v>
          </cell>
          <cell r="C804" t="str">
            <v>Cái</v>
          </cell>
          <cell r="E804" t="str">
            <v>BN</v>
          </cell>
          <cell r="F804" t="str">
            <v>BOMNUOC</v>
          </cell>
          <cell r="G804">
            <v>0</v>
          </cell>
          <cell r="H804">
            <v>0</v>
          </cell>
          <cell r="I804">
            <v>13</v>
          </cell>
          <cell r="J804">
            <v>16227458</v>
          </cell>
          <cell r="K804">
            <v>12</v>
          </cell>
          <cell r="L804">
            <v>14977331</v>
          </cell>
          <cell r="M804">
            <v>1</v>
          </cell>
          <cell r="N804">
            <v>1250127</v>
          </cell>
        </row>
        <row r="805">
          <cell r="A805" t="str">
            <v>16100-39486</v>
          </cell>
          <cell r="B805" t="str">
            <v>Bơm nước 1KD/2KD (liền gioăng đệm)</v>
          </cell>
          <cell r="C805" t="str">
            <v>Cái</v>
          </cell>
          <cell r="E805" t="str">
            <v>BN</v>
          </cell>
          <cell r="F805" t="str">
            <v>BOMNUOC</v>
          </cell>
          <cell r="G805">
            <v>2</v>
          </cell>
          <cell r="H805">
            <v>2423076</v>
          </cell>
          <cell r="I805">
            <v>12</v>
          </cell>
          <cell r="J805">
            <v>15734189</v>
          </cell>
          <cell r="K805">
            <v>14</v>
          </cell>
          <cell r="L805">
            <v>18157265</v>
          </cell>
          <cell r="M805">
            <v>0</v>
          </cell>
          <cell r="N805">
            <v>0</v>
          </cell>
        </row>
        <row r="806">
          <cell r="A806" t="str">
            <v>16100-39496</v>
          </cell>
          <cell r="B806" t="str">
            <v>Bơm nước 3UR (liền gioăng đệm)</v>
          </cell>
          <cell r="C806" t="str">
            <v>Cái</v>
          </cell>
          <cell r="E806" t="str">
            <v>BN</v>
          </cell>
          <cell r="F806" t="str">
            <v>BOMNUOC</v>
          </cell>
          <cell r="G806">
            <v>1</v>
          </cell>
          <cell r="H806">
            <v>1799019</v>
          </cell>
          <cell r="I806">
            <v>6</v>
          </cell>
          <cell r="J806">
            <v>10687413</v>
          </cell>
          <cell r="K806">
            <v>6</v>
          </cell>
          <cell r="L806">
            <v>10957491</v>
          </cell>
          <cell r="M806">
            <v>1</v>
          </cell>
          <cell r="N806">
            <v>1528941</v>
          </cell>
        </row>
        <row r="807">
          <cell r="A807" t="str">
            <v>16100-39506</v>
          </cell>
          <cell r="B807" t="str">
            <v>Bơm nước LS460 (liền gioăng đệm)</v>
          </cell>
          <cell r="C807" t="str">
            <v>Cái</v>
          </cell>
          <cell r="E807" t="str">
            <v>BN</v>
          </cell>
          <cell r="F807" t="str">
            <v>BOMNUOC</v>
          </cell>
          <cell r="G807">
            <v>1</v>
          </cell>
          <cell r="H807">
            <v>2021334</v>
          </cell>
          <cell r="I807">
            <v>1</v>
          </cell>
          <cell r="J807">
            <v>2514095</v>
          </cell>
          <cell r="K807">
            <v>2</v>
          </cell>
          <cell r="L807">
            <v>4535429</v>
          </cell>
          <cell r="M807">
            <v>0</v>
          </cell>
          <cell r="N807">
            <v>0</v>
          </cell>
        </row>
        <row r="808">
          <cell r="A808" t="str">
            <v>16100-39515</v>
          </cell>
          <cell r="B808" t="str">
            <v>Bơm nước Venza (liền gioăng đệm)</v>
          </cell>
          <cell r="C808" t="str">
            <v>Cái</v>
          </cell>
          <cell r="E808" t="str">
            <v>BN</v>
          </cell>
          <cell r="F808" t="str">
            <v>BOMNUOC</v>
          </cell>
          <cell r="G808">
            <v>1</v>
          </cell>
          <cell r="H808">
            <v>1368347</v>
          </cell>
          <cell r="I808">
            <v>4</v>
          </cell>
          <cell r="J808">
            <v>6621533</v>
          </cell>
          <cell r="K808">
            <v>5</v>
          </cell>
          <cell r="L808">
            <v>7989880</v>
          </cell>
          <cell r="M808">
            <v>0</v>
          </cell>
          <cell r="N808">
            <v>0</v>
          </cell>
        </row>
        <row r="809">
          <cell r="A809" t="str">
            <v>16100-39516</v>
          </cell>
          <cell r="B809" t="str">
            <v>Bơm nước Venza (liền gioăng đệm)</v>
          </cell>
          <cell r="C809" t="str">
            <v>Cái</v>
          </cell>
          <cell r="E809" t="str">
            <v>BN</v>
          </cell>
          <cell r="F809" t="str">
            <v>BOMNUOC</v>
          </cell>
          <cell r="G809">
            <v>0</v>
          </cell>
          <cell r="H809">
            <v>0</v>
          </cell>
          <cell r="I809">
            <v>5</v>
          </cell>
          <cell r="J809">
            <v>8268793</v>
          </cell>
          <cell r="K809">
            <v>3</v>
          </cell>
          <cell r="L809">
            <v>4957972</v>
          </cell>
          <cell r="M809">
            <v>2</v>
          </cell>
          <cell r="N809">
            <v>3310821</v>
          </cell>
        </row>
        <row r="810">
          <cell r="A810" t="str">
            <v>16100-39555</v>
          </cell>
          <cell r="B810" t="str">
            <v>Bơm nước GX460 (liền gioăng đệm)</v>
          </cell>
          <cell r="C810" t="str">
            <v>Cái</v>
          </cell>
          <cell r="E810" t="str">
            <v>BN</v>
          </cell>
          <cell r="F810" t="str">
            <v>BOMNUOC</v>
          </cell>
          <cell r="G810">
            <v>0</v>
          </cell>
          <cell r="H810">
            <v>0</v>
          </cell>
          <cell r="I810">
            <v>2</v>
          </cell>
          <cell r="J810">
            <v>4006373</v>
          </cell>
          <cell r="K810">
            <v>2</v>
          </cell>
          <cell r="L810">
            <v>4006373</v>
          </cell>
          <cell r="M810">
            <v>0</v>
          </cell>
          <cell r="N810">
            <v>0</v>
          </cell>
        </row>
        <row r="811">
          <cell r="A811" t="str">
            <v>16100-39616</v>
          </cell>
          <cell r="B811" t="str">
            <v>Bơm nước làm mát động cơ (liền gioăng đệm)</v>
          </cell>
          <cell r="C811" t="str">
            <v>Cái</v>
          </cell>
          <cell r="E811" t="str">
            <v>BN</v>
          </cell>
          <cell r="F811" t="str">
            <v>BOMNUOC</v>
          </cell>
          <cell r="G811">
            <v>0</v>
          </cell>
          <cell r="H811">
            <v>0</v>
          </cell>
          <cell r="I811">
            <v>3</v>
          </cell>
          <cell r="J811">
            <v>4317369</v>
          </cell>
          <cell r="K811">
            <v>0</v>
          </cell>
          <cell r="L811">
            <v>0</v>
          </cell>
          <cell r="M811">
            <v>3</v>
          </cell>
          <cell r="N811">
            <v>4317369</v>
          </cell>
        </row>
        <row r="812">
          <cell r="A812" t="str">
            <v>16100-59276</v>
          </cell>
          <cell r="B812" t="str">
            <v>Bơm nước GX470 (liền gioăng đệm)</v>
          </cell>
          <cell r="C812" t="str">
            <v>Cái</v>
          </cell>
          <cell r="E812" t="str">
            <v>BN</v>
          </cell>
          <cell r="F812" t="str">
            <v>BOMNUOC</v>
          </cell>
          <cell r="G812">
            <v>1</v>
          </cell>
          <cell r="H812">
            <v>1566644</v>
          </cell>
          <cell r="I812">
            <v>8</v>
          </cell>
          <cell r="J812">
            <v>13876246</v>
          </cell>
          <cell r="K812">
            <v>9</v>
          </cell>
          <cell r="L812">
            <v>15739524</v>
          </cell>
          <cell r="M812">
            <v>0</v>
          </cell>
          <cell r="N812">
            <v>-296634</v>
          </cell>
        </row>
        <row r="813">
          <cell r="A813" t="str">
            <v>16100-59366</v>
          </cell>
          <cell r="B813" t="str">
            <v>Bơm nước Land V8 (liền gioăng đệm)</v>
          </cell>
          <cell r="C813" t="str">
            <v>Cái</v>
          </cell>
          <cell r="E813" t="str">
            <v>BN</v>
          </cell>
          <cell r="F813" t="str">
            <v>BOMNUOC</v>
          </cell>
          <cell r="G813">
            <v>1</v>
          </cell>
          <cell r="H813">
            <v>1799579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1</v>
          </cell>
          <cell r="N813">
            <v>1799579</v>
          </cell>
        </row>
        <row r="814">
          <cell r="A814" t="str">
            <v>16100-69415</v>
          </cell>
          <cell r="B814" t="str">
            <v>Bơm nước 1FZ (liền gioăng đệm)</v>
          </cell>
          <cell r="C814" t="str">
            <v>Cái</v>
          </cell>
          <cell r="E814" t="str">
            <v>BN</v>
          </cell>
          <cell r="F814" t="str">
            <v>BOMNUOC</v>
          </cell>
          <cell r="G814">
            <v>0</v>
          </cell>
          <cell r="H814">
            <v>0</v>
          </cell>
          <cell r="I814">
            <v>2</v>
          </cell>
          <cell r="J814">
            <v>4733363</v>
          </cell>
          <cell r="K814">
            <v>2</v>
          </cell>
          <cell r="L814">
            <v>4733363</v>
          </cell>
          <cell r="M814">
            <v>0</v>
          </cell>
          <cell r="N814">
            <v>0</v>
          </cell>
        </row>
        <row r="815">
          <cell r="A815" t="str">
            <v>16100-69485</v>
          </cell>
          <cell r="B815" t="str">
            <v>Bơm nước 4Runner (liền gioăng đệm)</v>
          </cell>
          <cell r="C815" t="str">
            <v>Cái</v>
          </cell>
          <cell r="E815" t="str">
            <v>BN</v>
          </cell>
          <cell r="F815" t="str">
            <v>BOMNUOC</v>
          </cell>
          <cell r="G815">
            <v>1</v>
          </cell>
          <cell r="H815">
            <v>1213199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1</v>
          </cell>
          <cell r="N815">
            <v>1213199</v>
          </cell>
        </row>
        <row r="816">
          <cell r="A816" t="str">
            <v>16100-79445</v>
          </cell>
          <cell r="B816" t="str">
            <v>Bơm nước 2TR (liền gioăng đệm)</v>
          </cell>
          <cell r="C816" t="str">
            <v>Cái</v>
          </cell>
          <cell r="E816" t="str">
            <v>BN</v>
          </cell>
          <cell r="F816" t="str">
            <v>BOMNUOC</v>
          </cell>
          <cell r="G816">
            <v>0</v>
          </cell>
          <cell r="H816">
            <v>0</v>
          </cell>
          <cell r="I816">
            <v>70</v>
          </cell>
          <cell r="J816">
            <v>102760296</v>
          </cell>
          <cell r="K816">
            <v>64</v>
          </cell>
          <cell r="L816">
            <v>94125981</v>
          </cell>
          <cell r="M816">
            <v>6</v>
          </cell>
          <cell r="N816">
            <v>8634315</v>
          </cell>
        </row>
        <row r="817">
          <cell r="A817" t="str">
            <v>16173-38030</v>
          </cell>
          <cell r="B817" t="str">
            <v>Buly trung gian GX460</v>
          </cell>
          <cell r="C817" t="str">
            <v>Cái</v>
          </cell>
          <cell r="E817" t="str">
            <v>BLY</v>
          </cell>
          <cell r="F817" t="str">
            <v>BULY</v>
          </cell>
          <cell r="G817">
            <v>1</v>
          </cell>
          <cell r="H817">
            <v>662005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1</v>
          </cell>
          <cell r="N817">
            <v>662005</v>
          </cell>
        </row>
        <row r="818">
          <cell r="A818" t="str">
            <v>16210-17021</v>
          </cell>
          <cell r="B818" t="str">
            <v>Ly tâm quạt Toyota Land Cruiser 4500 95</v>
          </cell>
          <cell r="C818" t="str">
            <v>Cái</v>
          </cell>
          <cell r="E818" t="str">
            <v>LTQ</v>
          </cell>
          <cell r="F818" t="str">
            <v>LYTAMQUAT</v>
          </cell>
          <cell r="G818">
            <v>1</v>
          </cell>
          <cell r="H818">
            <v>2218669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1</v>
          </cell>
          <cell r="N818">
            <v>2218669</v>
          </cell>
        </row>
        <row r="819">
          <cell r="A819" t="str">
            <v>16210-30031</v>
          </cell>
          <cell r="B819" t="str">
            <v>Ly tâm quạt 1KD</v>
          </cell>
          <cell r="C819" t="str">
            <v>Cái</v>
          </cell>
          <cell r="E819" t="str">
            <v>LTQ</v>
          </cell>
          <cell r="F819" t="str">
            <v>LYTAMQUAT</v>
          </cell>
          <cell r="G819">
            <v>3</v>
          </cell>
          <cell r="H819">
            <v>6517599</v>
          </cell>
          <cell r="I819">
            <v>1</v>
          </cell>
          <cell r="J819">
            <v>2659485</v>
          </cell>
          <cell r="K819">
            <v>4</v>
          </cell>
          <cell r="L819">
            <v>9177084</v>
          </cell>
          <cell r="M819">
            <v>0</v>
          </cell>
          <cell r="N819">
            <v>0</v>
          </cell>
        </row>
        <row r="820">
          <cell r="A820" t="str">
            <v>16210-38071</v>
          </cell>
          <cell r="B820" t="str">
            <v>Ly tâm quạt Toyota</v>
          </cell>
          <cell r="C820" t="str">
            <v>Cái</v>
          </cell>
          <cell r="E820" t="str">
            <v>LTQ</v>
          </cell>
          <cell r="F820" t="str">
            <v>LYTAMQUAT</v>
          </cell>
          <cell r="G820">
            <v>1</v>
          </cell>
          <cell r="H820">
            <v>2608379</v>
          </cell>
          <cell r="I820">
            <v>0</v>
          </cell>
          <cell r="J820">
            <v>0</v>
          </cell>
          <cell r="K820">
            <v>1</v>
          </cell>
          <cell r="L820">
            <v>2608379</v>
          </cell>
          <cell r="M820">
            <v>0</v>
          </cell>
          <cell r="N820">
            <v>0</v>
          </cell>
        </row>
        <row r="821">
          <cell r="A821" t="str">
            <v>16210-51020</v>
          </cell>
          <cell r="B821" t="str">
            <v>Ly tâm quạt Land V8</v>
          </cell>
          <cell r="C821" t="str">
            <v>Cái</v>
          </cell>
          <cell r="E821" t="str">
            <v>LTQ</v>
          </cell>
          <cell r="F821" t="str">
            <v>LYTAMQUAT</v>
          </cell>
          <cell r="G821">
            <v>1</v>
          </cell>
          <cell r="H821">
            <v>2335409</v>
          </cell>
          <cell r="I821">
            <v>3</v>
          </cell>
          <cell r="J821">
            <v>7006227</v>
          </cell>
          <cell r="K821">
            <v>3</v>
          </cell>
          <cell r="L821">
            <v>7006227</v>
          </cell>
          <cell r="M821">
            <v>1</v>
          </cell>
          <cell r="N821">
            <v>2335409</v>
          </cell>
        </row>
        <row r="822">
          <cell r="A822" t="str">
            <v>16210-66020</v>
          </cell>
          <cell r="B822" t="str">
            <v>Ly tâm quạt 1FZ</v>
          </cell>
          <cell r="C822" t="str">
            <v>Cái</v>
          </cell>
          <cell r="E822" t="str">
            <v>LTQ</v>
          </cell>
          <cell r="F822" t="str">
            <v>LYTAMQUAT</v>
          </cell>
          <cell r="G822">
            <v>0</v>
          </cell>
          <cell r="H822">
            <v>0</v>
          </cell>
          <cell r="I822">
            <v>2</v>
          </cell>
          <cell r="J822">
            <v>5890751</v>
          </cell>
          <cell r="K822">
            <v>2</v>
          </cell>
          <cell r="L822">
            <v>5890751</v>
          </cell>
          <cell r="M822">
            <v>0</v>
          </cell>
          <cell r="N822">
            <v>0</v>
          </cell>
        </row>
        <row r="823">
          <cell r="A823" t="str">
            <v>16210-75100</v>
          </cell>
          <cell r="B823" t="str">
            <v>Ly tâm quạt Toyota</v>
          </cell>
          <cell r="C823" t="str">
            <v>Cái</v>
          </cell>
          <cell r="E823" t="str">
            <v>LTQ</v>
          </cell>
          <cell r="F823" t="str">
            <v>LYTAMQUAT</v>
          </cell>
          <cell r="G823">
            <v>1</v>
          </cell>
          <cell r="H823">
            <v>2224765</v>
          </cell>
          <cell r="I823">
            <v>45</v>
          </cell>
          <cell r="J823">
            <v>105865641</v>
          </cell>
          <cell r="K823">
            <v>42</v>
          </cell>
          <cell r="L823">
            <v>97310406</v>
          </cell>
          <cell r="M823">
            <v>4</v>
          </cell>
          <cell r="N823">
            <v>10780000</v>
          </cell>
        </row>
        <row r="824">
          <cell r="A824" t="str">
            <v>16268-75112</v>
          </cell>
          <cell r="B824" t="str">
            <v>Cút giàn sưởi Innova</v>
          </cell>
          <cell r="C824" t="str">
            <v>Cái</v>
          </cell>
          <cell r="E824" t="str">
            <v>CGS</v>
          </cell>
          <cell r="F824" t="str">
            <v>CUTGIANSUOI</v>
          </cell>
          <cell r="G824">
            <v>20</v>
          </cell>
          <cell r="H824">
            <v>6794765</v>
          </cell>
          <cell r="I824">
            <v>214</v>
          </cell>
          <cell r="J824">
            <v>68191654</v>
          </cell>
          <cell r="K824">
            <v>177</v>
          </cell>
          <cell r="L824">
            <v>58289393</v>
          </cell>
          <cell r="M824">
            <v>57</v>
          </cell>
          <cell r="N824">
            <v>16697026</v>
          </cell>
        </row>
        <row r="825">
          <cell r="A825" t="str">
            <v>16307-50012</v>
          </cell>
          <cell r="B825" t="str">
            <v>Giá bắt ly tâm 2UZ</v>
          </cell>
          <cell r="C825" t="str">
            <v>Cái</v>
          </cell>
          <cell r="E825" t="str">
            <v>GBAT</v>
          </cell>
          <cell r="F825" t="str">
            <v>GIABAT</v>
          </cell>
          <cell r="G825">
            <v>1</v>
          </cell>
          <cell r="H825">
            <v>1837193</v>
          </cell>
          <cell r="I825">
            <v>2</v>
          </cell>
          <cell r="J825">
            <v>4596740</v>
          </cell>
          <cell r="K825">
            <v>2</v>
          </cell>
          <cell r="L825">
            <v>4087193</v>
          </cell>
          <cell r="M825">
            <v>1</v>
          </cell>
          <cell r="N825">
            <v>2346740</v>
          </cell>
        </row>
        <row r="826">
          <cell r="A826" t="str">
            <v>16321-21020</v>
          </cell>
          <cell r="B826" t="str">
            <v>Vỏ để van hằng nhiệt Toyota</v>
          </cell>
          <cell r="C826" t="str">
            <v>Cái</v>
          </cell>
          <cell r="E826" t="str">
            <v>VHN</v>
          </cell>
          <cell r="F826" t="str">
            <v>VANHANGNHIET</v>
          </cell>
          <cell r="G826">
            <v>4</v>
          </cell>
          <cell r="H826">
            <v>766450</v>
          </cell>
          <cell r="I826">
            <v>12</v>
          </cell>
          <cell r="J826">
            <v>1987114</v>
          </cell>
          <cell r="K826">
            <v>16</v>
          </cell>
          <cell r="L826">
            <v>2791197</v>
          </cell>
          <cell r="M826">
            <v>0</v>
          </cell>
          <cell r="N826">
            <v>-37633</v>
          </cell>
        </row>
        <row r="827">
          <cell r="A827" t="str">
            <v>16321-22070</v>
          </cell>
          <cell r="B827" t="str">
            <v>Cổ để van hằng nhiệt 1ZZ</v>
          </cell>
          <cell r="C827" t="str">
            <v>Cái</v>
          </cell>
          <cell r="E827" t="str">
            <v>VHN</v>
          </cell>
          <cell r="F827" t="str">
            <v>VANHANGNHIET</v>
          </cell>
          <cell r="G827">
            <v>1</v>
          </cell>
          <cell r="H827">
            <v>120564</v>
          </cell>
          <cell r="I827">
            <v>1</v>
          </cell>
          <cell r="J827">
            <v>138582</v>
          </cell>
          <cell r="K827">
            <v>2</v>
          </cell>
          <cell r="L827">
            <v>259146</v>
          </cell>
          <cell r="M827">
            <v>0</v>
          </cell>
          <cell r="N827">
            <v>0</v>
          </cell>
        </row>
        <row r="828">
          <cell r="A828" t="str">
            <v>16321-75020</v>
          </cell>
          <cell r="B828" t="str">
            <v>Vỏ để van hằng nhiệt 2TR</v>
          </cell>
          <cell r="C828" t="str">
            <v>Cái</v>
          </cell>
          <cell r="E828" t="str">
            <v>VHN</v>
          </cell>
          <cell r="F828" t="str">
            <v>VANHANGNHIET</v>
          </cell>
          <cell r="G828">
            <v>1</v>
          </cell>
          <cell r="H828">
            <v>240135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1</v>
          </cell>
          <cell r="N828">
            <v>240135</v>
          </cell>
        </row>
        <row r="829">
          <cell r="A829" t="str">
            <v>16325-28010</v>
          </cell>
          <cell r="B829" t="str">
            <v>Gioăng van hằng nhiệt</v>
          </cell>
          <cell r="C829" t="str">
            <v>Cái</v>
          </cell>
          <cell r="E829" t="str">
            <v>VHN</v>
          </cell>
          <cell r="F829" t="str">
            <v>VANHANGNHIET</v>
          </cell>
          <cell r="G829">
            <v>8</v>
          </cell>
          <cell r="H829">
            <v>548185</v>
          </cell>
          <cell r="I829">
            <v>2</v>
          </cell>
          <cell r="J829">
            <v>137046</v>
          </cell>
          <cell r="K829">
            <v>10</v>
          </cell>
          <cell r="L829">
            <v>685231</v>
          </cell>
          <cell r="M829">
            <v>0</v>
          </cell>
          <cell r="N829">
            <v>0</v>
          </cell>
        </row>
        <row r="830">
          <cell r="A830" t="str">
            <v>16331-13100</v>
          </cell>
          <cell r="B830" t="str">
            <v>Cổ đổ van hằng nhiệt 7K</v>
          </cell>
          <cell r="C830" t="str">
            <v>Cái</v>
          </cell>
          <cell r="E830" t="str">
            <v>VHN</v>
          </cell>
          <cell r="F830" t="str">
            <v>VANHANGNHIET</v>
          </cell>
          <cell r="G830">
            <v>7</v>
          </cell>
          <cell r="H830">
            <v>2009976</v>
          </cell>
          <cell r="I830">
            <v>1</v>
          </cell>
          <cell r="J830">
            <v>343361</v>
          </cell>
          <cell r="K830">
            <v>8</v>
          </cell>
          <cell r="L830">
            <v>2353337</v>
          </cell>
          <cell r="M830">
            <v>0</v>
          </cell>
          <cell r="N830">
            <v>0</v>
          </cell>
        </row>
        <row r="831">
          <cell r="A831" t="str">
            <v>16341-05020</v>
          </cell>
          <cell r="B831" t="str">
            <v>Gioăng van hằng nhiệt</v>
          </cell>
          <cell r="C831" t="str">
            <v>Cái</v>
          </cell>
          <cell r="E831" t="str">
            <v>VHN</v>
          </cell>
          <cell r="F831" t="str">
            <v>VANHANGNHIET</v>
          </cell>
          <cell r="G831">
            <v>0</v>
          </cell>
          <cell r="H831">
            <v>0</v>
          </cell>
          <cell r="I831">
            <v>1</v>
          </cell>
          <cell r="J831">
            <v>50000</v>
          </cell>
          <cell r="K831">
            <v>1</v>
          </cell>
          <cell r="L831">
            <v>50000</v>
          </cell>
          <cell r="M831">
            <v>0</v>
          </cell>
          <cell r="N831">
            <v>0</v>
          </cell>
        </row>
        <row r="832">
          <cell r="A832" t="str">
            <v>16363-0D160</v>
          </cell>
          <cell r="B832" t="str">
            <v>Mô tơ quạt dàn nóng két nước Altis 2.0 (dây dài)</v>
          </cell>
          <cell r="C832" t="str">
            <v>Cái</v>
          </cell>
          <cell r="E832" t="str">
            <v>MTO</v>
          </cell>
          <cell r="F832" t="str">
            <v>MOTO</v>
          </cell>
          <cell r="G832">
            <v>4</v>
          </cell>
          <cell r="H832">
            <v>8749632</v>
          </cell>
          <cell r="I832">
            <v>0</v>
          </cell>
          <cell r="J832">
            <v>0</v>
          </cell>
          <cell r="K832">
            <v>1</v>
          </cell>
          <cell r="L832">
            <v>2187408</v>
          </cell>
          <cell r="M832">
            <v>3</v>
          </cell>
          <cell r="N832">
            <v>6562224</v>
          </cell>
        </row>
        <row r="833">
          <cell r="A833" t="str">
            <v>16363-0M010</v>
          </cell>
          <cell r="B833" t="str">
            <v>Mô tơ quạt dàn nóng két nước (k dây)</v>
          </cell>
          <cell r="C833" t="str">
            <v>cái</v>
          </cell>
          <cell r="E833" t="str">
            <v>MTO</v>
          </cell>
          <cell r="F833" t="str">
            <v>MOTO</v>
          </cell>
          <cell r="G833">
            <v>2</v>
          </cell>
          <cell r="H833">
            <v>2700000</v>
          </cell>
          <cell r="I833">
            <v>1</v>
          </cell>
          <cell r="J833">
            <v>702784</v>
          </cell>
          <cell r="K833">
            <v>2</v>
          </cell>
          <cell r="L833">
            <v>2700000</v>
          </cell>
          <cell r="M833">
            <v>1</v>
          </cell>
          <cell r="N833">
            <v>702784</v>
          </cell>
        </row>
        <row r="834">
          <cell r="A834" t="str">
            <v>16363-0M020</v>
          </cell>
          <cell r="B834" t="str">
            <v>Mô tơ quạt dàn nóng két nước (k dây)</v>
          </cell>
          <cell r="C834" t="str">
            <v>Cái</v>
          </cell>
          <cell r="E834" t="str">
            <v>MTO</v>
          </cell>
          <cell r="F834" t="str">
            <v>MOTO</v>
          </cell>
          <cell r="G834">
            <v>3</v>
          </cell>
          <cell r="H834">
            <v>5663794</v>
          </cell>
          <cell r="I834">
            <v>0</v>
          </cell>
          <cell r="J834">
            <v>0</v>
          </cell>
          <cell r="K834">
            <v>3</v>
          </cell>
          <cell r="L834">
            <v>5663794</v>
          </cell>
          <cell r="M834">
            <v>0</v>
          </cell>
          <cell r="N834">
            <v>0</v>
          </cell>
        </row>
        <row r="835">
          <cell r="A835" t="str">
            <v>16363-0Y040</v>
          </cell>
          <cell r="B835" t="str">
            <v>Mô tơ quạt dàn nóng két nước (k dây)</v>
          </cell>
          <cell r="C835" t="str">
            <v>Cái</v>
          </cell>
          <cell r="E835" t="str">
            <v>MTO</v>
          </cell>
          <cell r="F835" t="str">
            <v>MOTO</v>
          </cell>
          <cell r="G835">
            <v>2</v>
          </cell>
          <cell r="H835">
            <v>3649208</v>
          </cell>
          <cell r="I835">
            <v>0</v>
          </cell>
          <cell r="J835">
            <v>0</v>
          </cell>
          <cell r="K835">
            <v>2</v>
          </cell>
          <cell r="L835">
            <v>3649208</v>
          </cell>
          <cell r="M835">
            <v>0</v>
          </cell>
          <cell r="N835">
            <v>0</v>
          </cell>
        </row>
        <row r="836">
          <cell r="A836" t="str">
            <v>16363-0Y050</v>
          </cell>
          <cell r="B836" t="str">
            <v>Mô tơ quạt</v>
          </cell>
          <cell r="C836" t="str">
            <v>Cái</v>
          </cell>
          <cell r="E836" t="str">
            <v>MTO</v>
          </cell>
          <cell r="F836" t="str">
            <v>MOTO</v>
          </cell>
          <cell r="G836">
            <v>14</v>
          </cell>
          <cell r="H836">
            <v>15445941</v>
          </cell>
          <cell r="I836">
            <v>770</v>
          </cell>
          <cell r="J836">
            <v>651274256</v>
          </cell>
          <cell r="K836">
            <v>740</v>
          </cell>
          <cell r="L836">
            <v>621791943</v>
          </cell>
          <cell r="M836">
            <v>44</v>
          </cell>
          <cell r="N836">
            <v>44928254</v>
          </cell>
        </row>
        <row r="837">
          <cell r="A837" t="str">
            <v>16363-31010</v>
          </cell>
          <cell r="B837" t="str">
            <v>Mô tơ quạt dàn nóng két nước LS460</v>
          </cell>
          <cell r="C837" t="str">
            <v>Cái</v>
          </cell>
          <cell r="E837" t="str">
            <v>MTO</v>
          </cell>
          <cell r="F837" t="str">
            <v>MOTO</v>
          </cell>
          <cell r="G837">
            <v>0</v>
          </cell>
          <cell r="H837">
            <v>0</v>
          </cell>
          <cell r="I837">
            <v>2</v>
          </cell>
          <cell r="J837">
            <v>5365234</v>
          </cell>
          <cell r="K837">
            <v>2</v>
          </cell>
          <cell r="L837">
            <v>2650234</v>
          </cell>
          <cell r="M837">
            <v>0</v>
          </cell>
          <cell r="N837">
            <v>2715000</v>
          </cell>
        </row>
        <row r="838">
          <cell r="A838" t="str">
            <v>16363-38010</v>
          </cell>
          <cell r="B838" t="str">
            <v>Mô tơ quạt dàn nóng két nước LS460</v>
          </cell>
          <cell r="C838" t="str">
            <v>Cái</v>
          </cell>
          <cell r="E838" t="str">
            <v>MTO</v>
          </cell>
          <cell r="F838" t="str">
            <v>MOTO</v>
          </cell>
          <cell r="G838">
            <v>0</v>
          </cell>
          <cell r="H838">
            <v>0</v>
          </cell>
          <cell r="I838">
            <v>1</v>
          </cell>
          <cell r="J838">
            <v>3656000</v>
          </cell>
          <cell r="K838">
            <v>1</v>
          </cell>
          <cell r="L838">
            <v>0</v>
          </cell>
          <cell r="M838">
            <v>0</v>
          </cell>
          <cell r="N838">
            <v>3656000</v>
          </cell>
        </row>
        <row r="839">
          <cell r="A839" t="str">
            <v>16380-38010</v>
          </cell>
          <cell r="B839" t="str">
            <v>Giá bắt ly tâm 3UR</v>
          </cell>
          <cell r="C839" t="str">
            <v>Cái</v>
          </cell>
          <cell r="E839" t="str">
            <v>GBAT</v>
          </cell>
          <cell r="F839" t="str">
            <v>GIABAT</v>
          </cell>
          <cell r="G839">
            <v>0</v>
          </cell>
          <cell r="H839">
            <v>0</v>
          </cell>
          <cell r="I839">
            <v>1</v>
          </cell>
          <cell r="J839">
            <v>1793353</v>
          </cell>
          <cell r="K839">
            <v>1</v>
          </cell>
          <cell r="L839">
            <v>1793353</v>
          </cell>
          <cell r="M839">
            <v>0</v>
          </cell>
          <cell r="N839">
            <v>0</v>
          </cell>
        </row>
        <row r="840">
          <cell r="A840" t="str">
            <v>16380-38020</v>
          </cell>
          <cell r="B840" t="str">
            <v>Giá bắt ly tâm GX460</v>
          </cell>
          <cell r="C840" t="str">
            <v>Cái</v>
          </cell>
          <cell r="E840" t="str">
            <v>GBAT</v>
          </cell>
          <cell r="F840" t="str">
            <v>GIABAT</v>
          </cell>
          <cell r="G840">
            <v>0</v>
          </cell>
          <cell r="H840">
            <v>0</v>
          </cell>
          <cell r="I840">
            <v>2</v>
          </cell>
          <cell r="J840">
            <v>4686661</v>
          </cell>
          <cell r="K840">
            <v>2</v>
          </cell>
          <cell r="L840">
            <v>4686661</v>
          </cell>
          <cell r="M840">
            <v>0</v>
          </cell>
          <cell r="N840">
            <v>0</v>
          </cell>
        </row>
        <row r="841">
          <cell r="A841" t="str">
            <v>16400-0L120</v>
          </cell>
          <cell r="B841" t="str">
            <v>Két nước Fortuner 2KD số sàn</v>
          </cell>
          <cell r="C841" t="str">
            <v>Cái</v>
          </cell>
          <cell r="E841" t="str">
            <v>KN.</v>
          </cell>
          <cell r="F841" t="str">
            <v>KETNUOC</v>
          </cell>
          <cell r="G841">
            <v>0</v>
          </cell>
          <cell r="H841">
            <v>0</v>
          </cell>
          <cell r="I841">
            <v>5</v>
          </cell>
          <cell r="J841">
            <v>20175481</v>
          </cell>
          <cell r="K841">
            <v>5</v>
          </cell>
          <cell r="L841">
            <v>20175481</v>
          </cell>
          <cell r="M841">
            <v>0</v>
          </cell>
          <cell r="N841">
            <v>0</v>
          </cell>
        </row>
        <row r="842">
          <cell r="A842" t="str">
            <v>16400-0L150</v>
          </cell>
          <cell r="B842" t="str">
            <v>Két nước ATM</v>
          </cell>
          <cell r="C842" t="str">
            <v>Cái</v>
          </cell>
          <cell r="E842" t="str">
            <v>KN.</v>
          </cell>
          <cell r="F842" t="str">
            <v>KETNUOC</v>
          </cell>
          <cell r="G842">
            <v>0</v>
          </cell>
          <cell r="H842">
            <v>0</v>
          </cell>
          <cell r="I842">
            <v>1</v>
          </cell>
          <cell r="J842">
            <v>5096337</v>
          </cell>
          <cell r="K842">
            <v>1</v>
          </cell>
          <cell r="L842">
            <v>5096337</v>
          </cell>
          <cell r="M842">
            <v>0</v>
          </cell>
          <cell r="N842">
            <v>0</v>
          </cell>
        </row>
        <row r="843">
          <cell r="A843" t="str">
            <v>16400-50384</v>
          </cell>
          <cell r="B843" t="str">
            <v>Két nước</v>
          </cell>
          <cell r="C843" t="str">
            <v>Cái</v>
          </cell>
          <cell r="E843" t="str">
            <v>KN.</v>
          </cell>
          <cell r="F843" t="str">
            <v>KETNUOC</v>
          </cell>
          <cell r="G843">
            <v>0</v>
          </cell>
          <cell r="H843">
            <v>0</v>
          </cell>
          <cell r="I843">
            <v>1</v>
          </cell>
          <cell r="J843">
            <v>9923267</v>
          </cell>
          <cell r="K843">
            <v>1</v>
          </cell>
          <cell r="L843">
            <v>9923267</v>
          </cell>
          <cell r="M843">
            <v>0</v>
          </cell>
          <cell r="N843">
            <v>0</v>
          </cell>
        </row>
        <row r="844">
          <cell r="A844" t="str">
            <v>16400-75443</v>
          </cell>
          <cell r="B844" t="str">
            <v>Két nước Prado TRJ120</v>
          </cell>
          <cell r="C844" t="str">
            <v>Cái</v>
          </cell>
          <cell r="E844" t="str">
            <v>KN.</v>
          </cell>
          <cell r="F844" t="str">
            <v>KETNUOC</v>
          </cell>
          <cell r="G844">
            <v>1</v>
          </cell>
          <cell r="H844">
            <v>8940000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1</v>
          </cell>
          <cell r="N844">
            <v>8940000</v>
          </cell>
        </row>
        <row r="845">
          <cell r="A845" t="str">
            <v>16401-0C030</v>
          </cell>
          <cell r="B845" t="str">
            <v>Nắp két nước 1 tầng</v>
          </cell>
          <cell r="C845" t="str">
            <v>Cái</v>
          </cell>
          <cell r="E845" t="str">
            <v>NKN</v>
          </cell>
          <cell r="F845" t="str">
            <v>NAPKETNUOC</v>
          </cell>
          <cell r="G845">
            <v>77</v>
          </cell>
          <cell r="H845">
            <v>6098993</v>
          </cell>
          <cell r="I845">
            <v>930</v>
          </cell>
          <cell r="J845">
            <v>73404828</v>
          </cell>
          <cell r="K845">
            <v>991</v>
          </cell>
          <cell r="L845">
            <v>77060358</v>
          </cell>
          <cell r="M845">
            <v>16</v>
          </cell>
          <cell r="N845">
            <v>2443463</v>
          </cell>
        </row>
        <row r="846">
          <cell r="A846" t="str">
            <v>16401-71010-2T</v>
          </cell>
          <cell r="B846" t="str">
            <v>Nắp két nước 2 tầng</v>
          </cell>
          <cell r="C846" t="str">
            <v>Cái</v>
          </cell>
          <cell r="E846" t="str">
            <v>NKN</v>
          </cell>
          <cell r="F846" t="str">
            <v>NAPKETNUOC</v>
          </cell>
          <cell r="G846">
            <v>6</v>
          </cell>
          <cell r="H846">
            <v>371003</v>
          </cell>
          <cell r="I846">
            <v>0</v>
          </cell>
          <cell r="J846">
            <v>0</v>
          </cell>
          <cell r="K846">
            <v>6</v>
          </cell>
          <cell r="L846">
            <v>371003</v>
          </cell>
          <cell r="M846">
            <v>0</v>
          </cell>
          <cell r="N846">
            <v>0</v>
          </cell>
        </row>
        <row r="847">
          <cell r="A847" t="str">
            <v>16410-0D390</v>
          </cell>
          <cell r="B847" t="str">
            <v>Két nước Altis 08 MTM</v>
          </cell>
          <cell r="C847" t="str">
            <v>Cái</v>
          </cell>
          <cell r="E847" t="str">
            <v>KN.</v>
          </cell>
          <cell r="F847" t="str">
            <v>KETNUOC</v>
          </cell>
          <cell r="G847">
            <v>0</v>
          </cell>
          <cell r="H847">
            <v>0</v>
          </cell>
          <cell r="I847">
            <v>1</v>
          </cell>
          <cell r="J847">
            <v>4483589</v>
          </cell>
          <cell r="K847">
            <v>1</v>
          </cell>
          <cell r="L847">
            <v>4483589</v>
          </cell>
          <cell r="M847">
            <v>0</v>
          </cell>
          <cell r="N847">
            <v>0</v>
          </cell>
        </row>
        <row r="848">
          <cell r="A848" t="str">
            <v>16502-0M020</v>
          </cell>
          <cell r="B848" t="str">
            <v>Cổ đổ nước + nắp két nước</v>
          </cell>
          <cell r="C848" t="str">
            <v>Cái</v>
          </cell>
          <cell r="E848" t="str">
            <v>VHN</v>
          </cell>
          <cell r="F848" t="str">
            <v>VANHANGNHIET</v>
          </cell>
          <cell r="G848">
            <v>0</v>
          </cell>
          <cell r="H848">
            <v>0</v>
          </cell>
          <cell r="I848">
            <v>7</v>
          </cell>
          <cell r="J848">
            <v>4683361</v>
          </cell>
          <cell r="K848">
            <v>4</v>
          </cell>
          <cell r="L848">
            <v>2668584</v>
          </cell>
          <cell r="M848">
            <v>3</v>
          </cell>
          <cell r="N848">
            <v>2014777</v>
          </cell>
        </row>
        <row r="849">
          <cell r="A849" t="str">
            <v>16502-21070</v>
          </cell>
          <cell r="B849" t="str">
            <v>Cổ đổ nước + nắp két nước 1NZ</v>
          </cell>
          <cell r="C849" t="str">
            <v>Cái</v>
          </cell>
          <cell r="E849" t="str">
            <v>VHN</v>
          </cell>
          <cell r="F849" t="str">
            <v>VANHANGNHIET</v>
          </cell>
          <cell r="G849">
            <v>0</v>
          </cell>
          <cell r="H849">
            <v>0</v>
          </cell>
          <cell r="I849">
            <v>7</v>
          </cell>
          <cell r="J849">
            <v>1636042</v>
          </cell>
          <cell r="K849">
            <v>7</v>
          </cell>
          <cell r="L849">
            <v>1636042</v>
          </cell>
          <cell r="M849">
            <v>0</v>
          </cell>
          <cell r="N849">
            <v>0</v>
          </cell>
        </row>
        <row r="850">
          <cell r="A850" t="str">
            <v>16571-0C080</v>
          </cell>
          <cell r="B850" t="str">
            <v>Cút nước trên</v>
          </cell>
          <cell r="C850" t="str">
            <v>Cái</v>
          </cell>
          <cell r="E850" t="str">
            <v>CN</v>
          </cell>
          <cell r="F850" t="str">
            <v>CUTNUOC</v>
          </cell>
          <cell r="G850">
            <v>0</v>
          </cell>
          <cell r="H850">
            <v>0</v>
          </cell>
          <cell r="I850">
            <v>100</v>
          </cell>
          <cell r="J850">
            <v>11189421</v>
          </cell>
          <cell r="K850">
            <v>97</v>
          </cell>
          <cell r="L850">
            <v>10004590</v>
          </cell>
          <cell r="M850">
            <v>3</v>
          </cell>
          <cell r="N850">
            <v>1184831</v>
          </cell>
        </row>
        <row r="851">
          <cell r="A851" t="str">
            <v>16571-0M080</v>
          </cell>
          <cell r="B851" t="str">
            <v>Cút nước trên</v>
          </cell>
          <cell r="C851" t="str">
            <v>Cái</v>
          </cell>
          <cell r="E851" t="str">
            <v>CN</v>
          </cell>
          <cell r="F851" t="str">
            <v>CUTNUOC</v>
          </cell>
          <cell r="G851">
            <v>5</v>
          </cell>
          <cell r="H851">
            <v>508183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5</v>
          </cell>
          <cell r="N851">
            <v>508183</v>
          </cell>
        </row>
        <row r="852">
          <cell r="A852" t="str">
            <v>16571-74360</v>
          </cell>
          <cell r="B852" t="str">
            <v>Cút nước trên No.1</v>
          </cell>
          <cell r="C852" t="str">
            <v>Cái</v>
          </cell>
          <cell r="E852" t="str">
            <v>CN</v>
          </cell>
          <cell r="F852" t="str">
            <v>CUTNUOC</v>
          </cell>
          <cell r="G852">
            <v>0</v>
          </cell>
          <cell r="H852">
            <v>0</v>
          </cell>
          <cell r="I852">
            <v>2</v>
          </cell>
          <cell r="J852">
            <v>1226508</v>
          </cell>
          <cell r="K852">
            <v>2</v>
          </cell>
          <cell r="L852">
            <v>1226508</v>
          </cell>
          <cell r="M852">
            <v>0</v>
          </cell>
          <cell r="N852">
            <v>0</v>
          </cell>
        </row>
        <row r="853">
          <cell r="A853" t="str">
            <v>16572-0C070</v>
          </cell>
          <cell r="B853" t="str">
            <v>Cút nước dưới</v>
          </cell>
          <cell r="C853" t="str">
            <v>Cái</v>
          </cell>
          <cell r="E853" t="str">
            <v>CN</v>
          </cell>
          <cell r="F853" t="str">
            <v>CUTNUOC</v>
          </cell>
          <cell r="G853">
            <v>0</v>
          </cell>
          <cell r="H853">
            <v>0</v>
          </cell>
          <cell r="I853">
            <v>31</v>
          </cell>
          <cell r="J853">
            <v>4865674</v>
          </cell>
          <cell r="K853">
            <v>16</v>
          </cell>
          <cell r="L853">
            <v>2197399</v>
          </cell>
          <cell r="M853">
            <v>15</v>
          </cell>
          <cell r="N853">
            <v>2668275</v>
          </cell>
        </row>
        <row r="854">
          <cell r="A854" t="str">
            <v>16572-74290</v>
          </cell>
          <cell r="B854" t="str">
            <v>Ống nước dưới No.2</v>
          </cell>
          <cell r="C854" t="str">
            <v>Cái</v>
          </cell>
          <cell r="E854" t="str">
            <v>CN</v>
          </cell>
          <cell r="F854" t="str">
            <v>CUTNUOC</v>
          </cell>
          <cell r="G854">
            <v>0</v>
          </cell>
          <cell r="H854">
            <v>0</v>
          </cell>
          <cell r="I854">
            <v>2</v>
          </cell>
          <cell r="J854">
            <v>1134191</v>
          </cell>
          <cell r="K854">
            <v>2</v>
          </cell>
          <cell r="L854">
            <v>1134191</v>
          </cell>
          <cell r="M854">
            <v>0</v>
          </cell>
          <cell r="N854">
            <v>0</v>
          </cell>
        </row>
        <row r="855">
          <cell r="A855" t="str">
            <v>16573-0M080</v>
          </cell>
          <cell r="B855" t="str">
            <v>Cút nước dưới</v>
          </cell>
          <cell r="C855" t="str">
            <v>Cái</v>
          </cell>
          <cell r="E855" t="str">
            <v>CN</v>
          </cell>
          <cell r="F855" t="str">
            <v>CUTNUOC</v>
          </cell>
          <cell r="G855">
            <v>5</v>
          </cell>
          <cell r="H855">
            <v>344785</v>
          </cell>
          <cell r="I855">
            <v>1</v>
          </cell>
          <cell r="J855">
            <v>68957</v>
          </cell>
          <cell r="K855">
            <v>1</v>
          </cell>
          <cell r="L855">
            <v>68957</v>
          </cell>
          <cell r="M855">
            <v>5</v>
          </cell>
          <cell r="N855">
            <v>344785</v>
          </cell>
        </row>
        <row r="856">
          <cell r="A856" t="str">
            <v>16577-0D030</v>
          </cell>
          <cell r="B856" t="str">
            <v>Chạc ba chia nước</v>
          </cell>
          <cell r="C856" t="str">
            <v>Cái</v>
          </cell>
          <cell r="E856" t="str">
            <v>CN</v>
          </cell>
          <cell r="F856" t="str">
            <v>CUTNUOC</v>
          </cell>
          <cell r="G856">
            <v>0</v>
          </cell>
          <cell r="H856">
            <v>0</v>
          </cell>
          <cell r="I856">
            <v>3</v>
          </cell>
          <cell r="J856">
            <v>232010</v>
          </cell>
          <cell r="K856">
            <v>3</v>
          </cell>
          <cell r="L856">
            <v>232010</v>
          </cell>
          <cell r="M856">
            <v>0</v>
          </cell>
          <cell r="N856">
            <v>0</v>
          </cell>
        </row>
        <row r="857">
          <cell r="A857" t="str">
            <v>16577-0D030-A</v>
          </cell>
          <cell r="B857" t="str">
            <v>Chạc ba chia nước ( Hàng A )</v>
          </cell>
          <cell r="C857" t="str">
            <v>Cái</v>
          </cell>
          <cell r="E857" t="str">
            <v>CN</v>
          </cell>
          <cell r="F857" t="str">
            <v>CUTNUOC</v>
          </cell>
          <cell r="G857">
            <v>0</v>
          </cell>
          <cell r="H857">
            <v>0</v>
          </cell>
          <cell r="I857">
            <v>10</v>
          </cell>
          <cell r="J857">
            <v>801809</v>
          </cell>
          <cell r="K857">
            <v>2</v>
          </cell>
          <cell r="L857">
            <v>160362</v>
          </cell>
          <cell r="M857">
            <v>8</v>
          </cell>
          <cell r="N857">
            <v>641447</v>
          </cell>
        </row>
        <row r="858">
          <cell r="A858" t="str">
            <v>16577-0T070</v>
          </cell>
          <cell r="B858" t="str">
            <v>Chạc ba chia nước</v>
          </cell>
          <cell r="C858" t="str">
            <v>Cái</v>
          </cell>
          <cell r="E858" t="str">
            <v>CN</v>
          </cell>
          <cell r="F858" t="str">
            <v>CUTNUOC</v>
          </cell>
          <cell r="G858">
            <v>0</v>
          </cell>
          <cell r="H858">
            <v>0</v>
          </cell>
          <cell r="I858">
            <v>10</v>
          </cell>
          <cell r="J858">
            <v>3080919</v>
          </cell>
          <cell r="K858">
            <v>10</v>
          </cell>
          <cell r="L858">
            <v>3080919</v>
          </cell>
          <cell r="M858">
            <v>0</v>
          </cell>
          <cell r="N858">
            <v>0</v>
          </cell>
        </row>
        <row r="859">
          <cell r="A859" t="str">
            <v>16601-0V010</v>
          </cell>
          <cell r="B859" t="str">
            <v>Cụm bi tăng trợ lực Camry 2.5 (2 vòng/cụm)</v>
          </cell>
          <cell r="C859" t="str">
            <v>Cụm</v>
          </cell>
          <cell r="E859" t="str">
            <v>CBTT</v>
          </cell>
          <cell r="F859" t="str">
            <v>CUMBITANGTONG</v>
          </cell>
          <cell r="G859">
            <v>1</v>
          </cell>
          <cell r="H859">
            <v>1969583</v>
          </cell>
          <cell r="I859">
            <v>15</v>
          </cell>
          <cell r="J859">
            <v>26470252</v>
          </cell>
          <cell r="K859">
            <v>15</v>
          </cell>
          <cell r="L859">
            <v>26648992</v>
          </cell>
          <cell r="M859">
            <v>1</v>
          </cell>
          <cell r="N859">
            <v>1790843</v>
          </cell>
        </row>
        <row r="860">
          <cell r="A860" t="str">
            <v>16603-31040</v>
          </cell>
          <cell r="B860" t="str">
            <v>Bi tỳ trên (gần bơm nước) 1TR/2TR (1)</v>
          </cell>
          <cell r="C860" t="str">
            <v>Vòng</v>
          </cell>
          <cell r="E860" t="str">
            <v>BTY-BITY</v>
          </cell>
          <cell r="F860" t="str">
            <v>BITY</v>
          </cell>
          <cell r="G860">
            <v>3</v>
          </cell>
          <cell r="H860">
            <v>1577705</v>
          </cell>
          <cell r="I860">
            <v>144</v>
          </cell>
          <cell r="J860">
            <v>81819184</v>
          </cell>
          <cell r="K860">
            <v>141</v>
          </cell>
          <cell r="L860">
            <v>80551459</v>
          </cell>
          <cell r="M860">
            <v>6</v>
          </cell>
          <cell r="N860">
            <v>2845430</v>
          </cell>
        </row>
        <row r="861">
          <cell r="A861" t="str">
            <v>16603-36010</v>
          </cell>
          <cell r="B861" t="str">
            <v>Bi tỳ tổng rãnh 8AR</v>
          </cell>
          <cell r="C861" t="str">
            <v>Vòng</v>
          </cell>
          <cell r="E861" t="str">
            <v>BTY-BITY</v>
          </cell>
          <cell r="F861" t="str">
            <v>BITY</v>
          </cell>
          <cell r="G861">
            <v>0</v>
          </cell>
          <cell r="H861">
            <v>0</v>
          </cell>
          <cell r="I861">
            <v>1</v>
          </cell>
          <cell r="J861">
            <v>713737</v>
          </cell>
          <cell r="K861">
            <v>1</v>
          </cell>
          <cell r="L861">
            <v>713737</v>
          </cell>
          <cell r="M861">
            <v>0</v>
          </cell>
          <cell r="N861">
            <v>0</v>
          </cell>
        </row>
        <row r="862">
          <cell r="A862" t="str">
            <v>16603-38012</v>
          </cell>
          <cell r="B862" t="str">
            <v>Bi tỳ tổng rãnh 1UR</v>
          </cell>
          <cell r="C862" t="str">
            <v>Cái</v>
          </cell>
          <cell r="E862" t="str">
            <v>BTY-BITY</v>
          </cell>
          <cell r="F862" t="str">
            <v>BITY</v>
          </cell>
          <cell r="G862">
            <v>1</v>
          </cell>
          <cell r="H862">
            <v>603554</v>
          </cell>
          <cell r="I862">
            <v>7</v>
          </cell>
          <cell r="J862">
            <v>4802165</v>
          </cell>
          <cell r="K862">
            <v>7</v>
          </cell>
          <cell r="L862">
            <v>4795023</v>
          </cell>
          <cell r="M862">
            <v>1</v>
          </cell>
          <cell r="N862">
            <v>610696</v>
          </cell>
        </row>
        <row r="863">
          <cell r="A863" t="str">
            <v>16603-38030</v>
          </cell>
          <cell r="B863" t="str">
            <v>Bi tỳ máy phát (trơn)</v>
          </cell>
          <cell r="C863" t="str">
            <v>Cái</v>
          </cell>
          <cell r="E863" t="str">
            <v>BTY-BITY</v>
          </cell>
          <cell r="F863" t="str">
            <v>BITY</v>
          </cell>
          <cell r="G863">
            <v>2</v>
          </cell>
          <cell r="H863">
            <v>2385305</v>
          </cell>
          <cell r="I863">
            <v>0</v>
          </cell>
          <cell r="J863">
            <v>0</v>
          </cell>
          <cell r="K863">
            <v>2</v>
          </cell>
          <cell r="L863">
            <v>2385305</v>
          </cell>
          <cell r="M863">
            <v>0</v>
          </cell>
          <cell r="N863">
            <v>0</v>
          </cell>
        </row>
        <row r="864">
          <cell r="A864" t="str">
            <v>16603-66010</v>
          </cell>
          <cell r="B864" t="str">
            <v>Bi tỳ máy phát $64 1FZ</v>
          </cell>
          <cell r="C864" t="str">
            <v>Vòng</v>
          </cell>
          <cell r="E864" t="str">
            <v>BTY-BITY</v>
          </cell>
          <cell r="F864" t="str">
            <v>BITY</v>
          </cell>
          <cell r="G864">
            <v>1</v>
          </cell>
          <cell r="H864">
            <v>467750</v>
          </cell>
          <cell r="I864">
            <v>1</v>
          </cell>
          <cell r="J864">
            <v>597355</v>
          </cell>
          <cell r="K864">
            <v>2</v>
          </cell>
          <cell r="L864">
            <v>1065105</v>
          </cell>
          <cell r="M864">
            <v>0</v>
          </cell>
          <cell r="N864">
            <v>0</v>
          </cell>
        </row>
        <row r="865">
          <cell r="A865" t="str">
            <v>16603-75010</v>
          </cell>
          <cell r="B865" t="str">
            <v>Bi tỳ ở cụm tăng tổng 17-70-33 (6203DG8) trơn</v>
          </cell>
          <cell r="C865" t="str">
            <v>Vòng</v>
          </cell>
          <cell r="E865" t="str">
            <v>BTY-BITY</v>
          </cell>
          <cell r="F865" t="str">
            <v>BITY</v>
          </cell>
          <cell r="G865">
            <v>4</v>
          </cell>
          <cell r="H865">
            <v>745866</v>
          </cell>
          <cell r="I865">
            <v>40</v>
          </cell>
          <cell r="J865">
            <v>9068436</v>
          </cell>
          <cell r="K865">
            <v>45</v>
          </cell>
          <cell r="L865">
            <v>10170566</v>
          </cell>
          <cell r="M865">
            <v>-1</v>
          </cell>
          <cell r="N865">
            <v>-356264</v>
          </cell>
        </row>
        <row r="866">
          <cell r="A866" t="str">
            <v>16604-31010</v>
          </cell>
          <cell r="B866" t="str">
            <v>Bi tỳ máy phát 1GR/2GR (2)</v>
          </cell>
          <cell r="C866" t="str">
            <v>Vòng</v>
          </cell>
          <cell r="E866" t="str">
            <v>BTY-BITY</v>
          </cell>
          <cell r="F866" t="str">
            <v>BITY</v>
          </cell>
          <cell r="G866">
            <v>3</v>
          </cell>
          <cell r="H866">
            <v>1305543</v>
          </cell>
          <cell r="I866">
            <v>57</v>
          </cell>
          <cell r="J866">
            <v>28239267</v>
          </cell>
          <cell r="K866">
            <v>59</v>
          </cell>
          <cell r="L866">
            <v>29158232</v>
          </cell>
          <cell r="M866">
            <v>1</v>
          </cell>
          <cell r="N866">
            <v>386578</v>
          </cell>
        </row>
        <row r="867">
          <cell r="A867" t="str">
            <v>16604-31020</v>
          </cell>
          <cell r="B867" t="str">
            <v>Bi tỳ máy phát 1GR/2GR (2)</v>
          </cell>
          <cell r="C867" t="str">
            <v>Vòng</v>
          </cell>
          <cell r="E867" t="str">
            <v>BTY-BITY</v>
          </cell>
          <cell r="F867" t="str">
            <v>BITY</v>
          </cell>
          <cell r="G867">
            <v>0</v>
          </cell>
          <cell r="H867">
            <v>0</v>
          </cell>
          <cell r="I867">
            <v>46</v>
          </cell>
          <cell r="J867">
            <v>20715383</v>
          </cell>
          <cell r="K867">
            <v>46</v>
          </cell>
          <cell r="L867">
            <v>20817717</v>
          </cell>
          <cell r="M867">
            <v>0</v>
          </cell>
          <cell r="N867">
            <v>-102334</v>
          </cell>
        </row>
        <row r="868">
          <cell r="A868" t="str">
            <v>16604-31030</v>
          </cell>
          <cell r="B868" t="str">
            <v>Bi tỳ máy phát 1GR/2GR (2)</v>
          </cell>
          <cell r="C868" t="str">
            <v>Vòng</v>
          </cell>
          <cell r="E868" t="str">
            <v>BTY-BITY</v>
          </cell>
          <cell r="F868" t="str">
            <v>BITY</v>
          </cell>
          <cell r="G868">
            <v>0</v>
          </cell>
          <cell r="H868">
            <v>0</v>
          </cell>
          <cell r="I868">
            <v>10</v>
          </cell>
          <cell r="J868">
            <v>4089430</v>
          </cell>
          <cell r="K868">
            <v>10</v>
          </cell>
          <cell r="L868">
            <v>4354149</v>
          </cell>
          <cell r="M868">
            <v>0</v>
          </cell>
          <cell r="N868">
            <v>-264719</v>
          </cell>
        </row>
        <row r="869">
          <cell r="A869" t="str">
            <v>16604-38020</v>
          </cell>
          <cell r="B869" t="str">
            <v>Bi tỳ máy phát (rãnh) Toyota</v>
          </cell>
          <cell r="C869" t="str">
            <v>Vòng</v>
          </cell>
          <cell r="E869" t="str">
            <v>BTY-BITY</v>
          </cell>
          <cell r="F869" t="str">
            <v>BITY</v>
          </cell>
          <cell r="G869">
            <v>3</v>
          </cell>
          <cell r="H869">
            <v>1487052</v>
          </cell>
          <cell r="I869">
            <v>0</v>
          </cell>
          <cell r="J869">
            <v>0</v>
          </cell>
          <cell r="K869">
            <v>3</v>
          </cell>
          <cell r="L869">
            <v>1487052</v>
          </cell>
          <cell r="M869">
            <v>0</v>
          </cell>
          <cell r="N869">
            <v>0</v>
          </cell>
        </row>
        <row r="870">
          <cell r="A870" t="str">
            <v>16604-50030</v>
          </cell>
          <cell r="B870" t="str">
            <v>Bi tỳ dây máy phát 2UZ</v>
          </cell>
          <cell r="C870" t="str">
            <v>Vòng</v>
          </cell>
          <cell r="E870" t="str">
            <v>BTY-BITY</v>
          </cell>
          <cell r="F870" t="str">
            <v>BITY</v>
          </cell>
          <cell r="G870">
            <v>2</v>
          </cell>
          <cell r="H870">
            <v>1003247</v>
          </cell>
          <cell r="I870">
            <v>6</v>
          </cell>
          <cell r="J870">
            <v>3804512</v>
          </cell>
          <cell r="K870">
            <v>6</v>
          </cell>
          <cell r="L870">
            <v>3595304</v>
          </cell>
          <cell r="M870">
            <v>2</v>
          </cell>
          <cell r="N870">
            <v>1212455</v>
          </cell>
        </row>
        <row r="871">
          <cell r="A871" t="str">
            <v>16620-0C031</v>
          </cell>
          <cell r="B871" t="str">
            <v>Cụm bi tăng tổng 1TR/2TR</v>
          </cell>
          <cell r="C871" t="str">
            <v>Cụm</v>
          </cell>
          <cell r="E871" t="str">
            <v>CBTT</v>
          </cell>
          <cell r="F871" t="str">
            <v>CUMBITANGTONG</v>
          </cell>
          <cell r="G871">
            <v>40</v>
          </cell>
          <cell r="H871">
            <v>31875539</v>
          </cell>
          <cell r="I871">
            <v>646</v>
          </cell>
          <cell r="J871">
            <v>469610515</v>
          </cell>
          <cell r="K871">
            <v>662</v>
          </cell>
          <cell r="L871">
            <v>481613813</v>
          </cell>
          <cell r="M871">
            <v>24</v>
          </cell>
          <cell r="N871">
            <v>19872241</v>
          </cell>
        </row>
        <row r="872">
          <cell r="A872" t="str">
            <v>16620-0C031-BH</v>
          </cell>
          <cell r="B872" t="str">
            <v>Cụm bi tăng tổng 1TR/2TR ( Bảo Hành )</v>
          </cell>
          <cell r="C872" t="str">
            <v>Cụm</v>
          </cell>
          <cell r="E872" t="str">
            <v>CBTT</v>
          </cell>
          <cell r="F872" t="str">
            <v>CUMBITANGTONG</v>
          </cell>
          <cell r="G872">
            <v>0</v>
          </cell>
          <cell r="H872">
            <v>0</v>
          </cell>
          <cell r="I872">
            <v>5</v>
          </cell>
          <cell r="J872">
            <v>3504057</v>
          </cell>
          <cell r="K872">
            <v>4</v>
          </cell>
          <cell r="L872">
            <v>2823017</v>
          </cell>
          <cell r="M872">
            <v>1</v>
          </cell>
          <cell r="N872">
            <v>681040</v>
          </cell>
        </row>
        <row r="873">
          <cell r="A873" t="str">
            <v>16620-0C031-GG</v>
          </cell>
          <cell r="B873" t="str">
            <v>Cụm bi tăng tổng 1TR/2TR (đã bắt )</v>
          </cell>
          <cell r="C873" t="str">
            <v>Cụm</v>
          </cell>
          <cell r="E873" t="str">
            <v>CBTT</v>
          </cell>
          <cell r="F873" t="str">
            <v>CUMBITANGTONG</v>
          </cell>
          <cell r="G873">
            <v>0</v>
          </cell>
          <cell r="H873">
            <v>0</v>
          </cell>
          <cell r="I873">
            <v>1</v>
          </cell>
          <cell r="J873">
            <v>0</v>
          </cell>
          <cell r="K873">
            <v>1</v>
          </cell>
          <cell r="L873">
            <v>0</v>
          </cell>
          <cell r="M873">
            <v>0</v>
          </cell>
          <cell r="N873">
            <v>0</v>
          </cell>
        </row>
        <row r="874">
          <cell r="A874" t="str">
            <v>16620-0E010</v>
          </cell>
          <cell r="B874" t="str">
            <v>Cụm bi tăng tổng 2GD</v>
          </cell>
          <cell r="C874" t="str">
            <v>Cụm</v>
          </cell>
          <cell r="E874" t="str">
            <v>CBTT</v>
          </cell>
          <cell r="F874" t="str">
            <v>CUMBITANGTONG</v>
          </cell>
          <cell r="G874">
            <v>0</v>
          </cell>
          <cell r="H874">
            <v>0</v>
          </cell>
          <cell r="I874">
            <v>11</v>
          </cell>
          <cell r="J874">
            <v>12673153</v>
          </cell>
          <cell r="K874">
            <v>11</v>
          </cell>
          <cell r="L874">
            <v>12673153</v>
          </cell>
          <cell r="M874">
            <v>0</v>
          </cell>
          <cell r="N874">
            <v>0</v>
          </cell>
        </row>
        <row r="875">
          <cell r="A875" t="str">
            <v>16620-0H021</v>
          </cell>
          <cell r="B875" t="str">
            <v>Cụm bi tăng tổng (chạy lò xo)</v>
          </cell>
          <cell r="C875" t="str">
            <v>Vòng</v>
          </cell>
          <cell r="E875" t="str">
            <v>CBTT</v>
          </cell>
          <cell r="F875" t="str">
            <v>CUMBITANGTONG</v>
          </cell>
          <cell r="G875">
            <v>0</v>
          </cell>
          <cell r="H875">
            <v>0</v>
          </cell>
          <cell r="I875">
            <v>17</v>
          </cell>
          <cell r="J875">
            <v>33604214</v>
          </cell>
          <cell r="K875">
            <v>14</v>
          </cell>
          <cell r="L875">
            <v>27475956</v>
          </cell>
          <cell r="M875">
            <v>3</v>
          </cell>
          <cell r="N875">
            <v>6128258</v>
          </cell>
        </row>
        <row r="876">
          <cell r="A876" t="str">
            <v>16620-0L020</v>
          </cell>
          <cell r="B876" t="str">
            <v>Cụm bi tăng tổng 2KD</v>
          </cell>
          <cell r="C876" t="str">
            <v>Cụm</v>
          </cell>
          <cell r="E876" t="str">
            <v>CBTT</v>
          </cell>
          <cell r="F876" t="str">
            <v>CUMBITANGTONG</v>
          </cell>
          <cell r="G876">
            <v>10</v>
          </cell>
          <cell r="H876">
            <v>12617215</v>
          </cell>
          <cell r="I876">
            <v>238</v>
          </cell>
          <cell r="J876">
            <v>305880041</v>
          </cell>
          <cell r="K876">
            <v>176</v>
          </cell>
          <cell r="L876">
            <v>224729685</v>
          </cell>
          <cell r="M876">
            <v>72</v>
          </cell>
          <cell r="N876">
            <v>93767571</v>
          </cell>
        </row>
        <row r="877">
          <cell r="A877" t="str">
            <v>16620-0S012</v>
          </cell>
          <cell r="B877" t="str">
            <v>Cụm bi tăng tổng</v>
          </cell>
          <cell r="C877" t="str">
            <v>Cụm</v>
          </cell>
          <cell r="E877" t="str">
            <v>CBTT</v>
          </cell>
          <cell r="F877" t="str">
            <v>CUMBITANGTONG</v>
          </cell>
          <cell r="G877">
            <v>4</v>
          </cell>
          <cell r="H877">
            <v>3319818</v>
          </cell>
          <cell r="I877">
            <v>8</v>
          </cell>
          <cell r="J877">
            <v>6966746</v>
          </cell>
          <cell r="K877">
            <v>9</v>
          </cell>
          <cell r="L877">
            <v>7698571</v>
          </cell>
          <cell r="M877">
            <v>3</v>
          </cell>
          <cell r="N877">
            <v>2587993</v>
          </cell>
        </row>
        <row r="878">
          <cell r="A878" t="str">
            <v>16620-0W093</v>
          </cell>
          <cell r="B878" t="str">
            <v>Cụm bi tăng tổng</v>
          </cell>
          <cell r="C878" t="str">
            <v>Cụm</v>
          </cell>
          <cell r="E878" t="str">
            <v>CBTT</v>
          </cell>
          <cell r="F878" t="str">
            <v>CUMBITANGTONG</v>
          </cell>
          <cell r="G878">
            <v>0</v>
          </cell>
          <cell r="H878">
            <v>0</v>
          </cell>
          <cell r="I878">
            <v>14</v>
          </cell>
          <cell r="J878">
            <v>27224398</v>
          </cell>
          <cell r="K878">
            <v>13</v>
          </cell>
          <cell r="L878">
            <v>25213906</v>
          </cell>
          <cell r="M878">
            <v>1</v>
          </cell>
          <cell r="N878">
            <v>2010492</v>
          </cell>
        </row>
        <row r="879">
          <cell r="A879" t="str">
            <v>16620-0W101</v>
          </cell>
          <cell r="B879" t="str">
            <v>Cụm bi tăng tổng</v>
          </cell>
          <cell r="C879" t="str">
            <v>Cụm</v>
          </cell>
          <cell r="E879" t="str">
            <v>CBTT</v>
          </cell>
          <cell r="F879" t="str">
            <v>CUMBITANGTONG</v>
          </cell>
          <cell r="G879">
            <v>2</v>
          </cell>
          <cell r="H879">
            <v>1901182</v>
          </cell>
          <cell r="I879">
            <v>10</v>
          </cell>
          <cell r="J879">
            <v>8719603</v>
          </cell>
          <cell r="K879">
            <v>10</v>
          </cell>
          <cell r="L879">
            <v>9056261</v>
          </cell>
          <cell r="M879">
            <v>2</v>
          </cell>
          <cell r="N879">
            <v>1564524</v>
          </cell>
        </row>
        <row r="880">
          <cell r="A880" t="str">
            <v>16620-0W131</v>
          </cell>
          <cell r="B880" t="str">
            <v>Cụm bi tăng tổng</v>
          </cell>
          <cell r="C880" t="str">
            <v>Cái</v>
          </cell>
          <cell r="E880" t="str">
            <v>CBTT</v>
          </cell>
          <cell r="F880" t="str">
            <v>CUMBITANGTONG</v>
          </cell>
          <cell r="G880">
            <v>0</v>
          </cell>
          <cell r="H880">
            <v>0</v>
          </cell>
          <cell r="I880">
            <v>6</v>
          </cell>
          <cell r="J880">
            <v>13093861</v>
          </cell>
          <cell r="K880">
            <v>6</v>
          </cell>
          <cell r="L880">
            <v>10387861</v>
          </cell>
          <cell r="M880">
            <v>0</v>
          </cell>
          <cell r="N880">
            <v>2706000</v>
          </cell>
        </row>
        <row r="881">
          <cell r="A881" t="str">
            <v>16620-0Y061</v>
          </cell>
          <cell r="B881" t="str">
            <v>Cụm bi tăng tổng</v>
          </cell>
          <cell r="C881" t="str">
            <v>Cụm</v>
          </cell>
          <cell r="E881" t="str">
            <v>CBTT</v>
          </cell>
          <cell r="F881" t="str">
            <v>CUMBITANGTONG</v>
          </cell>
          <cell r="G881">
            <v>111</v>
          </cell>
          <cell r="H881">
            <v>53163248</v>
          </cell>
          <cell r="I881">
            <v>1537</v>
          </cell>
          <cell r="J881">
            <v>646780748</v>
          </cell>
          <cell r="K881">
            <v>1589</v>
          </cell>
          <cell r="L881">
            <v>675217700</v>
          </cell>
          <cell r="M881">
            <v>59</v>
          </cell>
          <cell r="N881">
            <v>24726296</v>
          </cell>
        </row>
        <row r="882">
          <cell r="A882" t="str">
            <v>16620-0Y061-BH</v>
          </cell>
          <cell r="B882" t="str">
            <v>Cụm bi tăng tổng ( hàng bảo hành )</v>
          </cell>
          <cell r="C882" t="str">
            <v>Cụm</v>
          </cell>
          <cell r="E882" t="str">
            <v>CBTT</v>
          </cell>
          <cell r="F882" t="str">
            <v>CUMBITANGTONG</v>
          </cell>
          <cell r="G882">
            <v>0</v>
          </cell>
          <cell r="H882">
            <v>0</v>
          </cell>
          <cell r="I882">
            <v>2</v>
          </cell>
          <cell r="J882">
            <v>956232</v>
          </cell>
          <cell r="K882">
            <v>2</v>
          </cell>
          <cell r="L882">
            <v>956232</v>
          </cell>
          <cell r="M882">
            <v>0</v>
          </cell>
          <cell r="N882">
            <v>0</v>
          </cell>
        </row>
        <row r="883">
          <cell r="A883" t="str">
            <v>16620-22010</v>
          </cell>
          <cell r="B883" t="str">
            <v>Bi tỳ trơn ở cụm tăng tổng 1ZZ</v>
          </cell>
          <cell r="C883" t="str">
            <v>Vòng</v>
          </cell>
          <cell r="E883" t="str">
            <v>BTY-BITY</v>
          </cell>
          <cell r="F883" t="str">
            <v>BITY</v>
          </cell>
          <cell r="G883">
            <v>5</v>
          </cell>
          <cell r="H883">
            <v>818551</v>
          </cell>
          <cell r="I883">
            <v>0</v>
          </cell>
          <cell r="J883">
            <v>0</v>
          </cell>
          <cell r="K883">
            <v>1</v>
          </cell>
          <cell r="L883">
            <v>163710</v>
          </cell>
          <cell r="M883">
            <v>4</v>
          </cell>
          <cell r="N883">
            <v>654841</v>
          </cell>
        </row>
        <row r="884">
          <cell r="A884" t="str">
            <v>16620-22016</v>
          </cell>
          <cell r="B884" t="str">
            <v>Bi tỳ trơn ở cụm tăng tổng 1ZZ</v>
          </cell>
          <cell r="C884" t="str">
            <v>Vòng</v>
          </cell>
          <cell r="E884" t="str">
            <v>BTY-BITY</v>
          </cell>
          <cell r="F884" t="str">
            <v>BITY</v>
          </cell>
          <cell r="G884">
            <v>0</v>
          </cell>
          <cell r="H884">
            <v>0</v>
          </cell>
          <cell r="I884">
            <v>100</v>
          </cell>
          <cell r="J884">
            <v>9793828</v>
          </cell>
          <cell r="K884">
            <v>52</v>
          </cell>
          <cell r="L884">
            <v>5092790</v>
          </cell>
          <cell r="M884">
            <v>48</v>
          </cell>
          <cell r="N884">
            <v>4701038</v>
          </cell>
        </row>
        <row r="885">
          <cell r="A885" t="str">
            <v>16620-28090</v>
          </cell>
          <cell r="B885" t="str">
            <v>Cụm bi tăng tổng 1AZ (chạy ty đẩy)</v>
          </cell>
          <cell r="C885" t="str">
            <v>Cụm</v>
          </cell>
          <cell r="E885" t="str">
            <v>CBTT</v>
          </cell>
          <cell r="F885" t="str">
            <v>CUMBITANGTONG</v>
          </cell>
          <cell r="G885">
            <v>1</v>
          </cell>
          <cell r="H885">
            <v>1819687</v>
          </cell>
          <cell r="I885">
            <v>68</v>
          </cell>
          <cell r="J885">
            <v>129403820</v>
          </cell>
          <cell r="K885">
            <v>47</v>
          </cell>
          <cell r="L885">
            <v>88005575</v>
          </cell>
          <cell r="M885">
            <v>22</v>
          </cell>
          <cell r="N885">
            <v>43217932</v>
          </cell>
        </row>
        <row r="886">
          <cell r="A886" t="str">
            <v>16620-31013</v>
          </cell>
          <cell r="B886" t="str">
            <v>Cụm bi tăng tổng</v>
          </cell>
          <cell r="C886" t="str">
            <v>Cụm</v>
          </cell>
          <cell r="E886" t="str">
            <v>CBTT</v>
          </cell>
          <cell r="F886" t="str">
            <v>CUMBITANGTONG</v>
          </cell>
          <cell r="G886">
            <v>0</v>
          </cell>
          <cell r="H886">
            <v>0</v>
          </cell>
          <cell r="I886">
            <v>2</v>
          </cell>
          <cell r="J886">
            <v>2718294</v>
          </cell>
          <cell r="K886">
            <v>1</v>
          </cell>
          <cell r="L886">
            <v>1359147</v>
          </cell>
          <cell r="M886">
            <v>1</v>
          </cell>
          <cell r="N886">
            <v>1359147</v>
          </cell>
        </row>
        <row r="887">
          <cell r="A887" t="str">
            <v>16620-31021</v>
          </cell>
          <cell r="B887" t="str">
            <v>Cụm bi tăng tổng</v>
          </cell>
          <cell r="C887" t="str">
            <v>Cụm</v>
          </cell>
          <cell r="E887" t="str">
            <v>CBTT</v>
          </cell>
          <cell r="F887" t="str">
            <v>CUMBITANGTONG</v>
          </cell>
          <cell r="G887">
            <v>2</v>
          </cell>
          <cell r="H887">
            <v>4623176</v>
          </cell>
          <cell r="I887">
            <v>2</v>
          </cell>
          <cell r="J887">
            <v>4902550</v>
          </cell>
          <cell r="K887">
            <v>4</v>
          </cell>
          <cell r="L887">
            <v>9525726</v>
          </cell>
          <cell r="M887">
            <v>0</v>
          </cell>
          <cell r="N887">
            <v>0</v>
          </cell>
        </row>
        <row r="888">
          <cell r="A888" t="str">
            <v>16620-31040</v>
          </cell>
          <cell r="B888" t="str">
            <v>Cụm bi tăng tổng</v>
          </cell>
          <cell r="C888" t="str">
            <v>Cụm</v>
          </cell>
          <cell r="E888" t="str">
            <v>CBTT</v>
          </cell>
          <cell r="F888" t="str">
            <v>CUMBITANGTONG</v>
          </cell>
          <cell r="G888">
            <v>0</v>
          </cell>
          <cell r="H888">
            <v>0</v>
          </cell>
          <cell r="I888">
            <v>34</v>
          </cell>
          <cell r="J888">
            <v>82527584</v>
          </cell>
          <cell r="K888">
            <v>34</v>
          </cell>
          <cell r="L888">
            <v>80129555</v>
          </cell>
          <cell r="M888">
            <v>0</v>
          </cell>
          <cell r="N888">
            <v>2398029</v>
          </cell>
        </row>
        <row r="889">
          <cell r="A889" t="str">
            <v>16620-36013</v>
          </cell>
          <cell r="B889" t="str">
            <v>Cụm bi tăng tổng 2AZ</v>
          </cell>
          <cell r="C889" t="str">
            <v>Cụm</v>
          </cell>
          <cell r="E889" t="str">
            <v>CBTT</v>
          </cell>
          <cell r="F889" t="str">
            <v>CUMBITANGTONG</v>
          </cell>
          <cell r="G889">
            <v>1</v>
          </cell>
          <cell r="H889">
            <v>1627534</v>
          </cell>
          <cell r="I889">
            <v>79</v>
          </cell>
          <cell r="J889">
            <v>153334359</v>
          </cell>
          <cell r="K889">
            <v>56</v>
          </cell>
          <cell r="L889">
            <v>107002404</v>
          </cell>
          <cell r="M889">
            <v>24</v>
          </cell>
          <cell r="N889">
            <v>47959489</v>
          </cell>
        </row>
        <row r="890">
          <cell r="A890" t="str">
            <v>16620-36061</v>
          </cell>
          <cell r="B890" t="str">
            <v>Cụm bi tăng tổng 8AR</v>
          </cell>
          <cell r="C890" t="str">
            <v>Cụm</v>
          </cell>
          <cell r="E890" t="str">
            <v>CBTT</v>
          </cell>
          <cell r="F890" t="str">
            <v>CUMBITANGTONG</v>
          </cell>
          <cell r="G890">
            <v>0</v>
          </cell>
          <cell r="H890">
            <v>0</v>
          </cell>
          <cell r="I890">
            <v>1</v>
          </cell>
          <cell r="J890">
            <v>1733362</v>
          </cell>
          <cell r="K890">
            <v>1</v>
          </cell>
          <cell r="L890">
            <v>1733362</v>
          </cell>
          <cell r="M890">
            <v>0</v>
          </cell>
          <cell r="N890">
            <v>0</v>
          </cell>
        </row>
        <row r="891">
          <cell r="A891" t="str">
            <v>16620-38020</v>
          </cell>
          <cell r="B891" t="str">
            <v>Cụm bi tăng tổng LS600</v>
          </cell>
          <cell r="C891" t="str">
            <v>Cụm</v>
          </cell>
          <cell r="E891" t="str">
            <v>CBTT</v>
          </cell>
          <cell r="F891" t="str">
            <v>CUMBITANGTONG</v>
          </cell>
          <cell r="G891">
            <v>0</v>
          </cell>
          <cell r="H891">
            <v>0</v>
          </cell>
          <cell r="I891">
            <v>1</v>
          </cell>
          <cell r="J891">
            <v>1972270</v>
          </cell>
          <cell r="K891">
            <v>1</v>
          </cell>
          <cell r="L891">
            <v>1972270</v>
          </cell>
          <cell r="M891">
            <v>0</v>
          </cell>
          <cell r="N891">
            <v>0</v>
          </cell>
        </row>
        <row r="892">
          <cell r="A892" t="str">
            <v>16711-0H040</v>
          </cell>
          <cell r="B892" t="str">
            <v>Lồng quạt Toyota Camry 2.4 2006&lt;</v>
          </cell>
          <cell r="C892" t="str">
            <v>Cái</v>
          </cell>
          <cell r="E892" t="str">
            <v>LQ</v>
          </cell>
          <cell r="F892" t="str">
            <v>LONGQUAT</v>
          </cell>
          <cell r="G892">
            <v>1</v>
          </cell>
          <cell r="H892">
            <v>912080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1</v>
          </cell>
          <cell r="N892">
            <v>912080</v>
          </cell>
        </row>
        <row r="893">
          <cell r="A893" t="str">
            <v>168000-1070</v>
          </cell>
          <cell r="B893" t="str">
            <v>Mô tơ quạt két nước (có dây) Size S</v>
          </cell>
          <cell r="C893" t="str">
            <v>Cái</v>
          </cell>
          <cell r="E893" t="str">
            <v>MTO</v>
          </cell>
          <cell r="F893" t="str">
            <v>MOTO</v>
          </cell>
          <cell r="G893">
            <v>8</v>
          </cell>
          <cell r="H893">
            <v>3874263</v>
          </cell>
          <cell r="I893">
            <v>17</v>
          </cell>
          <cell r="J893">
            <v>8834257</v>
          </cell>
          <cell r="K893">
            <v>24</v>
          </cell>
          <cell r="L893">
            <v>12188857</v>
          </cell>
          <cell r="M893">
            <v>1</v>
          </cell>
          <cell r="N893">
            <v>519663</v>
          </cell>
        </row>
        <row r="894">
          <cell r="A894" t="str">
            <v>168000-2560</v>
          </cell>
          <cell r="B894" t="str">
            <v>Mô tơ quạt dàn nóng két nước (đĩa) có dây Size M</v>
          </cell>
          <cell r="C894" t="str">
            <v>Cái</v>
          </cell>
          <cell r="E894" t="str">
            <v>MTO</v>
          </cell>
          <cell r="F894" t="str">
            <v>MOTO</v>
          </cell>
          <cell r="G894">
            <v>8</v>
          </cell>
          <cell r="H894">
            <v>5090908</v>
          </cell>
          <cell r="I894">
            <v>21</v>
          </cell>
          <cell r="J894">
            <v>14411366</v>
          </cell>
          <cell r="K894">
            <v>29</v>
          </cell>
          <cell r="L894">
            <v>19502274</v>
          </cell>
          <cell r="M894">
            <v>0</v>
          </cell>
          <cell r="N894">
            <v>0</v>
          </cell>
        </row>
        <row r="895">
          <cell r="A895" t="str">
            <v>168000-2640</v>
          </cell>
          <cell r="B895" t="str">
            <v>Mô tơ quạt dàn nóng két nước (k dây) (đĩa) Size M</v>
          </cell>
          <cell r="C895" t="str">
            <v>Cái</v>
          </cell>
          <cell r="E895" t="str">
            <v>MTO</v>
          </cell>
          <cell r="F895" t="str">
            <v>MOTO</v>
          </cell>
          <cell r="G895">
            <v>3</v>
          </cell>
          <cell r="H895">
            <v>1583181</v>
          </cell>
          <cell r="I895">
            <v>22</v>
          </cell>
          <cell r="J895">
            <v>13532438</v>
          </cell>
          <cell r="K895">
            <v>25</v>
          </cell>
          <cell r="L895">
            <v>15115619</v>
          </cell>
          <cell r="M895">
            <v>0</v>
          </cell>
          <cell r="N895">
            <v>0</v>
          </cell>
        </row>
        <row r="896">
          <cell r="A896" t="str">
            <v>168000-2680</v>
          </cell>
          <cell r="B896" t="str">
            <v>Mô tơ quạt dàn nóng két nước (k dây) (đĩa)</v>
          </cell>
          <cell r="C896" t="str">
            <v>Cái</v>
          </cell>
          <cell r="E896" t="str">
            <v>MTO</v>
          </cell>
          <cell r="F896" t="str">
            <v>MOTO</v>
          </cell>
          <cell r="G896">
            <v>0</v>
          </cell>
          <cell r="H896">
            <v>0</v>
          </cell>
          <cell r="I896">
            <v>22</v>
          </cell>
          <cell r="J896">
            <v>12734008</v>
          </cell>
          <cell r="K896">
            <v>22</v>
          </cell>
          <cell r="L896">
            <v>12734008</v>
          </cell>
          <cell r="M896">
            <v>0</v>
          </cell>
          <cell r="N896">
            <v>0</v>
          </cell>
        </row>
        <row r="897">
          <cell r="A897" t="str">
            <v>168000-5470</v>
          </cell>
          <cell r="B897" t="str">
            <v>Mô tơ quạt dàn nóng két nước 2KD (2) Size L</v>
          </cell>
          <cell r="C897" t="str">
            <v>Cái</v>
          </cell>
          <cell r="E897" t="str">
            <v>MTO</v>
          </cell>
          <cell r="F897" t="str">
            <v>MOTO</v>
          </cell>
          <cell r="G897">
            <v>4</v>
          </cell>
          <cell r="H897">
            <v>3447768</v>
          </cell>
          <cell r="I897">
            <v>51</v>
          </cell>
          <cell r="J897">
            <v>41265520</v>
          </cell>
          <cell r="K897">
            <v>36</v>
          </cell>
          <cell r="L897">
            <v>27809279</v>
          </cell>
          <cell r="M897">
            <v>19</v>
          </cell>
          <cell r="N897">
            <v>16904009</v>
          </cell>
        </row>
        <row r="898">
          <cell r="A898" t="str">
            <v>1695401617</v>
          </cell>
          <cell r="B898" t="str">
            <v>Cảm biến báo mòn</v>
          </cell>
          <cell r="C898" t="str">
            <v>Cái</v>
          </cell>
          <cell r="E898" t="str">
            <v>CB.</v>
          </cell>
          <cell r="F898" t="str">
            <v>CAMBIEN</v>
          </cell>
          <cell r="G898">
            <v>0</v>
          </cell>
          <cell r="H898">
            <v>0</v>
          </cell>
          <cell r="I898">
            <v>4</v>
          </cell>
          <cell r="J898">
            <v>613727</v>
          </cell>
          <cell r="K898">
            <v>4</v>
          </cell>
          <cell r="L898">
            <v>613727</v>
          </cell>
          <cell r="M898">
            <v>0</v>
          </cell>
          <cell r="N898">
            <v>0</v>
          </cell>
        </row>
        <row r="899">
          <cell r="A899" t="str">
            <v>17045-T9A-000</v>
          </cell>
          <cell r="B899" t="str">
            <v>Cụm bơm xăng Honda</v>
          </cell>
          <cell r="C899" t="str">
            <v>Cụm</v>
          </cell>
          <cell r="E899" t="str">
            <v>BX</v>
          </cell>
          <cell r="F899" t="str">
            <v>BOMXANG</v>
          </cell>
          <cell r="G899">
            <v>0</v>
          </cell>
          <cell r="H899">
            <v>0</v>
          </cell>
          <cell r="I899">
            <v>1</v>
          </cell>
          <cell r="J899">
            <v>1500000</v>
          </cell>
          <cell r="K899">
            <v>1</v>
          </cell>
          <cell r="L899">
            <v>1500000</v>
          </cell>
          <cell r="M899">
            <v>0</v>
          </cell>
          <cell r="N899">
            <v>0</v>
          </cell>
        </row>
        <row r="900">
          <cell r="A900" t="str">
            <v>17048-SNA-000-A</v>
          </cell>
          <cell r="B900" t="str">
            <v>Lọc xăng Civic (hàng A)</v>
          </cell>
          <cell r="C900" t="str">
            <v>Cái</v>
          </cell>
          <cell r="E900" t="str">
            <v>LX</v>
          </cell>
          <cell r="F900" t="str">
            <v>LOCXANG</v>
          </cell>
          <cell r="G900">
            <v>0</v>
          </cell>
          <cell r="H900">
            <v>0</v>
          </cell>
          <cell r="I900">
            <v>3</v>
          </cell>
          <cell r="J900">
            <v>979200</v>
          </cell>
          <cell r="K900">
            <v>0</v>
          </cell>
          <cell r="L900">
            <v>0</v>
          </cell>
          <cell r="M900">
            <v>3</v>
          </cell>
          <cell r="N900">
            <v>979200</v>
          </cell>
        </row>
        <row r="901">
          <cell r="A901" t="str">
            <v>17048-T9A-T00</v>
          </cell>
          <cell r="B901" t="str">
            <v>Cụm lọc xăng City</v>
          </cell>
          <cell r="C901" t="str">
            <v>Cái</v>
          </cell>
          <cell r="E901" t="str">
            <v>LX</v>
          </cell>
          <cell r="F901" t="str">
            <v>LOCXANG</v>
          </cell>
          <cell r="G901">
            <v>0</v>
          </cell>
          <cell r="H901">
            <v>0</v>
          </cell>
          <cell r="I901">
            <v>1</v>
          </cell>
          <cell r="J901">
            <v>400000</v>
          </cell>
          <cell r="K901">
            <v>1</v>
          </cell>
          <cell r="L901">
            <v>400000</v>
          </cell>
          <cell r="M901">
            <v>0</v>
          </cell>
          <cell r="N901">
            <v>0</v>
          </cell>
        </row>
        <row r="902">
          <cell r="A902" t="str">
            <v>171-1228</v>
          </cell>
          <cell r="B902" t="str">
            <v>Má phanh sau</v>
          </cell>
          <cell r="C902" t="str">
            <v>Bộ</v>
          </cell>
          <cell r="E902" t="str">
            <v>MPS/GPS</v>
          </cell>
          <cell r="F902" t="str">
            <v>MAPHANHSAU/GUOCPHANHSAU</v>
          </cell>
          <cell r="G902">
            <v>0</v>
          </cell>
          <cell r="H902">
            <v>0</v>
          </cell>
          <cell r="I902">
            <v>4</v>
          </cell>
          <cell r="J902">
            <v>8926520</v>
          </cell>
          <cell r="K902">
            <v>4</v>
          </cell>
          <cell r="L902">
            <v>8926520</v>
          </cell>
          <cell r="M902">
            <v>0</v>
          </cell>
          <cell r="N902">
            <v>0</v>
          </cell>
        </row>
        <row r="903">
          <cell r="A903" t="str">
            <v>171-1243</v>
          </cell>
          <cell r="B903" t="str">
            <v>Má phanh trước</v>
          </cell>
          <cell r="C903" t="str">
            <v>Bộ</v>
          </cell>
          <cell r="E903" t="str">
            <v>MPT</v>
          </cell>
          <cell r="F903" t="str">
            <v>MAPHANHTRUOC</v>
          </cell>
          <cell r="G903">
            <v>0</v>
          </cell>
          <cell r="H903">
            <v>0</v>
          </cell>
          <cell r="I903">
            <v>4</v>
          </cell>
          <cell r="J903">
            <v>9738022</v>
          </cell>
          <cell r="K903">
            <v>4</v>
          </cell>
          <cell r="L903">
            <v>9738022</v>
          </cell>
          <cell r="M903">
            <v>0</v>
          </cell>
          <cell r="N903">
            <v>0</v>
          </cell>
        </row>
        <row r="904">
          <cell r="A904" t="str">
            <v>17118672104</v>
          </cell>
          <cell r="B904" t="str">
            <v>Két nước BMW</v>
          </cell>
          <cell r="C904" t="str">
            <v>Cái</v>
          </cell>
          <cell r="E904" t="str">
            <v>KN.</v>
          </cell>
          <cell r="F904" t="str">
            <v>KETNUOC</v>
          </cell>
          <cell r="G904">
            <v>0</v>
          </cell>
          <cell r="H904">
            <v>0</v>
          </cell>
          <cell r="I904">
            <v>1</v>
          </cell>
          <cell r="J904">
            <v>3906892</v>
          </cell>
          <cell r="K904">
            <v>1</v>
          </cell>
          <cell r="L904">
            <v>3906892</v>
          </cell>
          <cell r="M904">
            <v>0</v>
          </cell>
          <cell r="N904">
            <v>0</v>
          </cell>
        </row>
        <row r="905">
          <cell r="A905" t="str">
            <v>17177-0C010</v>
          </cell>
          <cell r="B905" t="str">
            <v>Gioăng cổ hút</v>
          </cell>
          <cell r="C905" t="str">
            <v>Dây</v>
          </cell>
          <cell r="E905" t="str">
            <v>GBD</v>
          </cell>
          <cell r="F905" t="str">
            <v>GIOANGBOMDAU</v>
          </cell>
          <cell r="G905">
            <v>0</v>
          </cell>
          <cell r="H905">
            <v>0</v>
          </cell>
          <cell r="I905">
            <v>1</v>
          </cell>
          <cell r="J905">
            <v>250000</v>
          </cell>
          <cell r="K905">
            <v>1</v>
          </cell>
          <cell r="L905">
            <v>250000</v>
          </cell>
          <cell r="M905">
            <v>0</v>
          </cell>
          <cell r="N905">
            <v>0</v>
          </cell>
        </row>
        <row r="906">
          <cell r="A906" t="str">
            <v>1718A169</v>
          </cell>
          <cell r="B906" t="str">
            <v>Phao xăng Xpander 19-21</v>
          </cell>
          <cell r="C906" t="str">
            <v>Cái</v>
          </cell>
          <cell r="E906" t="str">
            <v>PX</v>
          </cell>
          <cell r="F906" t="str">
            <v>PHAOXANG</v>
          </cell>
          <cell r="G906">
            <v>0</v>
          </cell>
          <cell r="H906">
            <v>0</v>
          </cell>
          <cell r="I906">
            <v>28</v>
          </cell>
          <cell r="J906">
            <v>10364632</v>
          </cell>
          <cell r="K906">
            <v>14</v>
          </cell>
          <cell r="L906">
            <v>5204145</v>
          </cell>
          <cell r="M906">
            <v>14</v>
          </cell>
          <cell r="N906">
            <v>5160487</v>
          </cell>
        </row>
        <row r="907">
          <cell r="A907" t="str">
            <v>17220-R5A-A00</v>
          </cell>
          <cell r="B907" t="str">
            <v>Lọc gió động cơ CRV</v>
          </cell>
          <cell r="C907" t="str">
            <v>Cái</v>
          </cell>
          <cell r="E907" t="str">
            <v>LG.</v>
          </cell>
          <cell r="F907" t="str">
            <v>LOCGIODONGCO</v>
          </cell>
          <cell r="G907">
            <v>0</v>
          </cell>
          <cell r="H907">
            <v>0</v>
          </cell>
          <cell r="I907">
            <v>2</v>
          </cell>
          <cell r="J907">
            <v>200000</v>
          </cell>
          <cell r="K907">
            <v>2</v>
          </cell>
          <cell r="L907">
            <v>200000</v>
          </cell>
          <cell r="M907">
            <v>0</v>
          </cell>
          <cell r="N907">
            <v>0</v>
          </cell>
        </row>
        <row r="908">
          <cell r="A908" t="str">
            <v>17220-R6A-J00</v>
          </cell>
          <cell r="B908" t="str">
            <v>Lọc gió động cơ CRV</v>
          </cell>
          <cell r="C908" t="str">
            <v>Cái</v>
          </cell>
          <cell r="E908" t="str">
            <v>LG.</v>
          </cell>
          <cell r="F908" t="str">
            <v>LOCGIODONGCO</v>
          </cell>
          <cell r="G908">
            <v>0</v>
          </cell>
          <cell r="H908">
            <v>0</v>
          </cell>
          <cell r="I908">
            <v>1</v>
          </cell>
          <cell r="J908">
            <v>150000</v>
          </cell>
          <cell r="K908">
            <v>1</v>
          </cell>
          <cell r="L908">
            <v>150000</v>
          </cell>
          <cell r="M908">
            <v>0</v>
          </cell>
          <cell r="N908">
            <v>0</v>
          </cell>
        </row>
        <row r="909">
          <cell r="A909" t="str">
            <v>17428509740</v>
          </cell>
          <cell r="B909" t="str">
            <v>Quạt giải nhiệt két nước 523i F10 N52N 2010</v>
          </cell>
          <cell r="C909" t="str">
            <v>Cái</v>
          </cell>
          <cell r="E909" t="str">
            <v>KN.</v>
          </cell>
          <cell r="F909" t="str">
            <v>KETNUOC</v>
          </cell>
          <cell r="G909">
            <v>0</v>
          </cell>
          <cell r="H909">
            <v>0</v>
          </cell>
          <cell r="I909">
            <v>1</v>
          </cell>
          <cell r="J909">
            <v>6172131</v>
          </cell>
          <cell r="K909">
            <v>1</v>
          </cell>
          <cell r="L909">
            <v>6172131</v>
          </cell>
          <cell r="M909">
            <v>0</v>
          </cell>
          <cell r="N909">
            <v>0</v>
          </cell>
        </row>
        <row r="910">
          <cell r="A910" t="str">
            <v>1755A119</v>
          </cell>
          <cell r="B910" t="str">
            <v>Van điều áp xăng Xpander 19-21</v>
          </cell>
          <cell r="C910" t="str">
            <v>Cái</v>
          </cell>
          <cell r="E910" t="str">
            <v>TONGHOP2</v>
          </cell>
          <cell r="F910" t="str">
            <v>TONGHOP tầng 2</v>
          </cell>
          <cell r="G910">
            <v>0</v>
          </cell>
          <cell r="H910">
            <v>0</v>
          </cell>
          <cell r="I910">
            <v>10</v>
          </cell>
          <cell r="J910">
            <v>3614469</v>
          </cell>
          <cell r="K910">
            <v>5</v>
          </cell>
          <cell r="L910">
            <v>1818066</v>
          </cell>
          <cell r="M910">
            <v>5</v>
          </cell>
          <cell r="N910">
            <v>1796403</v>
          </cell>
        </row>
        <row r="911">
          <cell r="A911" t="str">
            <v>1760A715</v>
          </cell>
          <cell r="B911" t="str">
            <v>Cụm bơm xăng Mitsubishi Xpander</v>
          </cell>
          <cell r="C911" t="str">
            <v>Cụm</v>
          </cell>
          <cell r="E911" t="str">
            <v>CBX</v>
          </cell>
          <cell r="F911" t="str">
            <v>CUMBOMXANG</v>
          </cell>
          <cell r="G911">
            <v>0</v>
          </cell>
          <cell r="H911">
            <v>0</v>
          </cell>
          <cell r="I911">
            <v>11</v>
          </cell>
          <cell r="J911">
            <v>18822456</v>
          </cell>
          <cell r="K911">
            <v>10</v>
          </cell>
          <cell r="L911">
            <v>17111323</v>
          </cell>
          <cell r="M911">
            <v>1</v>
          </cell>
          <cell r="N911">
            <v>1711133</v>
          </cell>
        </row>
        <row r="912">
          <cell r="A912" t="str">
            <v>17610-0C040</v>
          </cell>
          <cell r="B912" t="str">
            <v>Bơm hút chân không+tăng áp</v>
          </cell>
          <cell r="C912" t="str">
            <v>Cái</v>
          </cell>
          <cell r="E912" t="str">
            <v>TONGHOP2</v>
          </cell>
          <cell r="F912" t="str">
            <v>TONGHOP tầng 2</v>
          </cell>
          <cell r="G912">
            <v>0</v>
          </cell>
          <cell r="H912">
            <v>0</v>
          </cell>
          <cell r="I912">
            <v>1</v>
          </cell>
          <cell r="J912">
            <v>5025833</v>
          </cell>
          <cell r="K912">
            <v>1</v>
          </cell>
          <cell r="L912">
            <v>5025833</v>
          </cell>
          <cell r="M912">
            <v>0</v>
          </cell>
          <cell r="N912">
            <v>0</v>
          </cell>
        </row>
        <row r="913">
          <cell r="A913" t="str">
            <v>1768204300</v>
          </cell>
          <cell r="B913" t="str">
            <v>Chổi gạt mưa</v>
          </cell>
          <cell r="C913" t="str">
            <v>Cặp</v>
          </cell>
          <cell r="E913" t="str">
            <v>GM.</v>
          </cell>
          <cell r="F913" t="str">
            <v>GATMUA</v>
          </cell>
          <cell r="G913">
            <v>0</v>
          </cell>
          <cell r="H913">
            <v>0</v>
          </cell>
          <cell r="I913">
            <v>1</v>
          </cell>
          <cell r="J913">
            <v>767159</v>
          </cell>
          <cell r="K913">
            <v>1</v>
          </cell>
          <cell r="L913">
            <v>767159</v>
          </cell>
          <cell r="M913">
            <v>0</v>
          </cell>
          <cell r="N913">
            <v>0</v>
          </cell>
        </row>
        <row r="914">
          <cell r="A914" t="str">
            <v>17700-30181</v>
          </cell>
          <cell r="B914" t="str">
            <v>Hộp đựng lọc gió Toyota Hiace Cá Mập 2007</v>
          </cell>
          <cell r="C914" t="str">
            <v>Cái</v>
          </cell>
          <cell r="E914" t="str">
            <v>HDLG</v>
          </cell>
          <cell r="F914" t="str">
            <v>HOPDUNGLOCGIO</v>
          </cell>
          <cell r="G914">
            <v>0</v>
          </cell>
          <cell r="H914">
            <v>0</v>
          </cell>
          <cell r="I914">
            <v>1</v>
          </cell>
          <cell r="J914">
            <v>4035294</v>
          </cell>
          <cell r="K914">
            <v>1</v>
          </cell>
          <cell r="L914">
            <v>4035294</v>
          </cell>
          <cell r="M914">
            <v>0</v>
          </cell>
          <cell r="N914">
            <v>0</v>
          </cell>
        </row>
        <row r="915">
          <cell r="A915" t="str">
            <v>1770A413</v>
          </cell>
          <cell r="B915" t="str">
            <v>Lọc xăng Mitsubishi Xpander</v>
          </cell>
          <cell r="C915" t="str">
            <v>Cái</v>
          </cell>
          <cell r="E915" t="str">
            <v>LX</v>
          </cell>
          <cell r="F915" t="str">
            <v>LOCXANG</v>
          </cell>
          <cell r="G915">
            <v>0</v>
          </cell>
          <cell r="H915">
            <v>0</v>
          </cell>
          <cell r="I915">
            <v>30</v>
          </cell>
          <cell r="J915">
            <v>36396508</v>
          </cell>
          <cell r="K915">
            <v>30</v>
          </cell>
          <cell r="L915">
            <v>36396508</v>
          </cell>
          <cell r="M915">
            <v>0</v>
          </cell>
          <cell r="N915">
            <v>0</v>
          </cell>
        </row>
        <row r="916">
          <cell r="A916" t="str">
            <v>17801-0D030</v>
          </cell>
          <cell r="B916" t="str">
            <v>Lọc gió động cơ</v>
          </cell>
          <cell r="C916" t="str">
            <v>Cái</v>
          </cell>
          <cell r="E916" t="str">
            <v>LG.</v>
          </cell>
          <cell r="F916" t="str">
            <v>LOCGIODONGCO</v>
          </cell>
          <cell r="G916">
            <v>4</v>
          </cell>
          <cell r="H916">
            <v>738390</v>
          </cell>
          <cell r="I916">
            <v>31</v>
          </cell>
          <cell r="J916">
            <v>6807928</v>
          </cell>
          <cell r="K916">
            <v>12</v>
          </cell>
          <cell r="L916">
            <v>2275667</v>
          </cell>
          <cell r="M916">
            <v>23</v>
          </cell>
          <cell r="N916">
            <v>5270651</v>
          </cell>
        </row>
        <row r="917">
          <cell r="A917" t="str">
            <v>17801-0H020</v>
          </cell>
          <cell r="B917" t="str">
            <v>Lọc gió Toyota</v>
          </cell>
          <cell r="C917" t="str">
            <v>Cái</v>
          </cell>
          <cell r="E917" t="str">
            <v>LG.</v>
          </cell>
          <cell r="F917" t="str">
            <v>LOCGIODONGCO</v>
          </cell>
          <cell r="G917">
            <v>0</v>
          </cell>
          <cell r="H917">
            <v>0</v>
          </cell>
          <cell r="I917">
            <v>91</v>
          </cell>
          <cell r="J917">
            <v>23215339</v>
          </cell>
          <cell r="K917">
            <v>78</v>
          </cell>
          <cell r="L917">
            <v>19066096</v>
          </cell>
          <cell r="M917">
            <v>13</v>
          </cell>
          <cell r="N917">
            <v>4149243</v>
          </cell>
        </row>
        <row r="918">
          <cell r="A918" t="str">
            <v>17801-0H030</v>
          </cell>
          <cell r="B918" t="str">
            <v>Lọc gió Toyota</v>
          </cell>
          <cell r="C918" t="str">
            <v>Cái</v>
          </cell>
          <cell r="E918" t="str">
            <v>LG.</v>
          </cell>
          <cell r="F918" t="str">
            <v>LOCGIODONGCO</v>
          </cell>
          <cell r="G918">
            <v>15</v>
          </cell>
          <cell r="H918">
            <v>5284670</v>
          </cell>
          <cell r="I918">
            <v>214</v>
          </cell>
          <cell r="J918">
            <v>81058873</v>
          </cell>
          <cell r="K918">
            <v>175</v>
          </cell>
          <cell r="L918">
            <v>65948697</v>
          </cell>
          <cell r="M918">
            <v>54</v>
          </cell>
          <cell r="N918">
            <v>20394846</v>
          </cell>
        </row>
        <row r="919">
          <cell r="A919" t="str">
            <v>17801-0L040</v>
          </cell>
          <cell r="B919" t="str">
            <v>Lọc gió động cơ Innova 2016&gt;</v>
          </cell>
          <cell r="C919" t="str">
            <v>Cái</v>
          </cell>
          <cell r="E919" t="str">
            <v>LG.</v>
          </cell>
          <cell r="F919" t="str">
            <v>LOCGIODONGCO</v>
          </cell>
          <cell r="G919">
            <v>1</v>
          </cell>
          <cell r="H919">
            <v>620219</v>
          </cell>
          <cell r="I919">
            <v>0</v>
          </cell>
          <cell r="J919">
            <v>0</v>
          </cell>
          <cell r="K919">
            <v>1</v>
          </cell>
          <cell r="L919">
            <v>620219</v>
          </cell>
          <cell r="M919">
            <v>0</v>
          </cell>
          <cell r="N919">
            <v>0</v>
          </cell>
        </row>
        <row r="920">
          <cell r="A920" t="str">
            <v>17801-0L050</v>
          </cell>
          <cell r="B920" t="str">
            <v>Lọc gió động cơ Innova 2016&gt;</v>
          </cell>
          <cell r="C920" t="str">
            <v>Cái</v>
          </cell>
          <cell r="E920" t="str">
            <v>LG.</v>
          </cell>
          <cell r="F920" t="str">
            <v>LOCGIODONGCO</v>
          </cell>
          <cell r="G920">
            <v>3</v>
          </cell>
          <cell r="H920">
            <v>1059805</v>
          </cell>
          <cell r="I920">
            <v>189</v>
          </cell>
          <cell r="J920">
            <v>67269539</v>
          </cell>
          <cell r="K920">
            <v>175</v>
          </cell>
          <cell r="L920">
            <v>62196054</v>
          </cell>
          <cell r="M920">
            <v>17</v>
          </cell>
          <cell r="N920">
            <v>6133290</v>
          </cell>
        </row>
        <row r="921">
          <cell r="A921" t="str">
            <v>17801-0M020</v>
          </cell>
          <cell r="B921" t="str">
            <v>Lọc gió Altis 08</v>
          </cell>
          <cell r="C921" t="str">
            <v>Cái</v>
          </cell>
          <cell r="E921" t="str">
            <v>LG.</v>
          </cell>
          <cell r="F921" t="str">
            <v>LOCGIODONGCO</v>
          </cell>
          <cell r="G921">
            <v>40</v>
          </cell>
          <cell r="H921">
            <v>8273915</v>
          </cell>
          <cell r="I921">
            <v>41</v>
          </cell>
          <cell r="J921">
            <v>8551761</v>
          </cell>
          <cell r="K921">
            <v>81</v>
          </cell>
          <cell r="L921">
            <v>16615453</v>
          </cell>
          <cell r="M921">
            <v>0</v>
          </cell>
          <cell r="N921">
            <v>210223</v>
          </cell>
        </row>
        <row r="922">
          <cell r="A922" t="str">
            <v>17801-0P070</v>
          </cell>
          <cell r="B922" t="str">
            <v>Lọc gió</v>
          </cell>
          <cell r="C922" t="str">
            <v>Cái</v>
          </cell>
          <cell r="E922" t="str">
            <v>LG.</v>
          </cell>
          <cell r="F922" t="str">
            <v>LOCGIODONGCO</v>
          </cell>
          <cell r="G922">
            <v>1</v>
          </cell>
          <cell r="H922">
            <v>468899</v>
          </cell>
          <cell r="I922">
            <v>1</v>
          </cell>
          <cell r="J922">
            <v>645411</v>
          </cell>
          <cell r="K922">
            <v>2</v>
          </cell>
          <cell r="L922">
            <v>1114310</v>
          </cell>
          <cell r="M922">
            <v>0</v>
          </cell>
          <cell r="N922">
            <v>0</v>
          </cell>
        </row>
        <row r="923">
          <cell r="A923" t="str">
            <v>17801-0T020</v>
          </cell>
          <cell r="B923" t="str">
            <v>Lọc gió Altis 08</v>
          </cell>
          <cell r="C923" t="str">
            <v>Cái</v>
          </cell>
          <cell r="E923" t="str">
            <v>LG.</v>
          </cell>
          <cell r="F923" t="str">
            <v>LOCGIODONGCO</v>
          </cell>
          <cell r="G923">
            <v>0</v>
          </cell>
          <cell r="H923">
            <v>0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0</v>
          </cell>
        </row>
        <row r="924">
          <cell r="A924" t="str">
            <v>17801-0V040</v>
          </cell>
          <cell r="B924" t="str">
            <v>Lọc gió LS460 (2)</v>
          </cell>
          <cell r="C924" t="str">
            <v>Cái</v>
          </cell>
          <cell r="E924" t="str">
            <v>LG.</v>
          </cell>
          <cell r="F924" t="str">
            <v>LOCGIODONGCO</v>
          </cell>
          <cell r="G924">
            <v>0</v>
          </cell>
          <cell r="H924">
            <v>0</v>
          </cell>
          <cell r="I924">
            <v>2</v>
          </cell>
          <cell r="J924">
            <v>922016</v>
          </cell>
          <cell r="K924">
            <v>1</v>
          </cell>
          <cell r="L924">
            <v>461008</v>
          </cell>
          <cell r="M924">
            <v>1</v>
          </cell>
          <cell r="N924">
            <v>461008</v>
          </cell>
        </row>
        <row r="925">
          <cell r="A925" t="str">
            <v>17801-0Y040</v>
          </cell>
          <cell r="B925" t="str">
            <v>Lọc gió Vios 2014</v>
          </cell>
          <cell r="C925" t="str">
            <v>Cái</v>
          </cell>
          <cell r="E925" t="str">
            <v>LG.</v>
          </cell>
          <cell r="F925" t="str">
            <v>LOCGIODONGCO</v>
          </cell>
          <cell r="G925">
            <v>34</v>
          </cell>
          <cell r="H925">
            <v>6546579</v>
          </cell>
          <cell r="I925">
            <v>282</v>
          </cell>
          <cell r="J925">
            <v>57043228</v>
          </cell>
          <cell r="K925">
            <v>273</v>
          </cell>
          <cell r="L925">
            <v>54112305</v>
          </cell>
          <cell r="M925">
            <v>43</v>
          </cell>
          <cell r="N925">
            <v>9477502</v>
          </cell>
        </row>
        <row r="926">
          <cell r="A926" t="str">
            <v>17801-30040</v>
          </cell>
          <cell r="B926" t="str">
            <v>Lọc gió GX470</v>
          </cell>
          <cell r="C926" t="str">
            <v>Cái</v>
          </cell>
          <cell r="E926" t="str">
            <v>LG.</v>
          </cell>
          <cell r="F926" t="str">
            <v>LOCGIODONGCO</v>
          </cell>
          <cell r="G926">
            <v>0</v>
          </cell>
          <cell r="H926">
            <v>0</v>
          </cell>
          <cell r="I926">
            <v>15</v>
          </cell>
          <cell r="J926">
            <v>6673909</v>
          </cell>
          <cell r="K926">
            <v>12</v>
          </cell>
          <cell r="L926">
            <v>5325820</v>
          </cell>
          <cell r="M926">
            <v>3</v>
          </cell>
          <cell r="N926">
            <v>1348089</v>
          </cell>
        </row>
        <row r="927">
          <cell r="A927" t="str">
            <v>17801-30060</v>
          </cell>
          <cell r="B927" t="str">
            <v>Lọc gió</v>
          </cell>
          <cell r="C927" t="str">
            <v>Cái</v>
          </cell>
          <cell r="E927" t="str">
            <v>LG.</v>
          </cell>
          <cell r="F927" t="str">
            <v>LOCGIODONGCO</v>
          </cell>
          <cell r="G927">
            <v>1</v>
          </cell>
          <cell r="H927">
            <v>466114</v>
          </cell>
          <cell r="I927">
            <v>3</v>
          </cell>
          <cell r="J927">
            <v>1365225</v>
          </cell>
          <cell r="K927">
            <v>3</v>
          </cell>
          <cell r="L927">
            <v>1390725</v>
          </cell>
          <cell r="M927">
            <v>1</v>
          </cell>
          <cell r="N927">
            <v>440614</v>
          </cell>
        </row>
        <row r="928">
          <cell r="A928" t="str">
            <v>17801-31090</v>
          </cell>
          <cell r="B928" t="str">
            <v>Lọc gió 1GR</v>
          </cell>
          <cell r="C928" t="str">
            <v>Cái</v>
          </cell>
          <cell r="E928" t="str">
            <v>LG.</v>
          </cell>
          <cell r="F928" t="str">
            <v>LOCGIODONGCO</v>
          </cell>
          <cell r="G928">
            <v>4</v>
          </cell>
          <cell r="H928">
            <v>1411880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4</v>
          </cell>
          <cell r="N928">
            <v>1411880</v>
          </cell>
        </row>
        <row r="929">
          <cell r="A929" t="str">
            <v>17801-31110</v>
          </cell>
          <cell r="B929" t="str">
            <v>Lọc gió Lexus</v>
          </cell>
          <cell r="C929" t="str">
            <v>Cái</v>
          </cell>
          <cell r="E929" t="str">
            <v>LG.</v>
          </cell>
          <cell r="F929" t="str">
            <v>LOCGIODONGCO</v>
          </cell>
          <cell r="G929">
            <v>1</v>
          </cell>
          <cell r="H929">
            <v>344121</v>
          </cell>
          <cell r="I929">
            <v>6</v>
          </cell>
          <cell r="J929">
            <v>2693573</v>
          </cell>
          <cell r="K929">
            <v>4</v>
          </cell>
          <cell r="L929">
            <v>1721551</v>
          </cell>
          <cell r="M929">
            <v>3</v>
          </cell>
          <cell r="N929">
            <v>1316143</v>
          </cell>
        </row>
        <row r="930">
          <cell r="A930" t="str">
            <v>17801-31120</v>
          </cell>
          <cell r="B930" t="str">
            <v>Lọc gió động cơ</v>
          </cell>
          <cell r="C930" t="str">
            <v>Cái</v>
          </cell>
          <cell r="E930" t="str">
            <v>LG.</v>
          </cell>
          <cell r="F930" t="str">
            <v>LOCGIODONGCO</v>
          </cell>
          <cell r="G930">
            <v>0</v>
          </cell>
          <cell r="H930">
            <v>0</v>
          </cell>
          <cell r="I930">
            <v>5</v>
          </cell>
          <cell r="J930">
            <v>2532662</v>
          </cell>
          <cell r="K930">
            <v>4</v>
          </cell>
          <cell r="L930">
            <v>2026128</v>
          </cell>
          <cell r="M930">
            <v>1</v>
          </cell>
          <cell r="N930">
            <v>506534</v>
          </cell>
        </row>
        <row r="931">
          <cell r="A931" t="str">
            <v>17801-31131</v>
          </cell>
          <cell r="B931" t="str">
            <v>Lọc gió Toyota</v>
          </cell>
          <cell r="C931" t="str">
            <v>Cái</v>
          </cell>
          <cell r="E931" t="str">
            <v>LG.</v>
          </cell>
          <cell r="F931" t="str">
            <v>LOCGIODONGCO</v>
          </cell>
          <cell r="G931">
            <v>0</v>
          </cell>
          <cell r="H931">
            <v>0</v>
          </cell>
          <cell r="I931">
            <v>12</v>
          </cell>
          <cell r="J931">
            <v>5791784</v>
          </cell>
          <cell r="K931">
            <v>12</v>
          </cell>
          <cell r="L931">
            <v>5791784</v>
          </cell>
          <cell r="M931">
            <v>0</v>
          </cell>
          <cell r="N931">
            <v>0</v>
          </cell>
        </row>
        <row r="932">
          <cell r="A932" t="str">
            <v>17801-38011</v>
          </cell>
          <cell r="B932" t="str">
            <v>Lọc gió LS460 (2)</v>
          </cell>
          <cell r="C932" t="str">
            <v>Cái</v>
          </cell>
          <cell r="E932" t="str">
            <v>LG.</v>
          </cell>
          <cell r="F932" t="str">
            <v>LOCGIODONGCO</v>
          </cell>
          <cell r="G932">
            <v>0</v>
          </cell>
          <cell r="H932">
            <v>0</v>
          </cell>
          <cell r="I932">
            <v>10</v>
          </cell>
          <cell r="J932">
            <v>3902013</v>
          </cell>
          <cell r="K932">
            <v>10</v>
          </cell>
          <cell r="L932">
            <v>3902013</v>
          </cell>
          <cell r="M932">
            <v>0</v>
          </cell>
          <cell r="N932">
            <v>0</v>
          </cell>
        </row>
        <row r="933">
          <cell r="A933" t="str">
            <v>17801-38030</v>
          </cell>
          <cell r="B933" t="str">
            <v>Lọc gió V8 xăng</v>
          </cell>
          <cell r="C933" t="str">
            <v>Cái</v>
          </cell>
          <cell r="E933" t="str">
            <v>LG.</v>
          </cell>
          <cell r="F933" t="str">
            <v>LOCGIODONGCO</v>
          </cell>
          <cell r="G933">
            <v>0</v>
          </cell>
          <cell r="H933">
            <v>0</v>
          </cell>
          <cell r="I933">
            <v>4</v>
          </cell>
          <cell r="J933">
            <v>2018056</v>
          </cell>
          <cell r="K933">
            <v>4</v>
          </cell>
          <cell r="L933">
            <v>2018056</v>
          </cell>
          <cell r="M933">
            <v>0</v>
          </cell>
          <cell r="N933">
            <v>0</v>
          </cell>
        </row>
        <row r="934">
          <cell r="A934" t="str">
            <v>17801-38051</v>
          </cell>
          <cell r="B934" t="str">
            <v>Lọc gió</v>
          </cell>
          <cell r="C934" t="str">
            <v>Cái</v>
          </cell>
          <cell r="E934" t="str">
            <v>LG.</v>
          </cell>
          <cell r="F934" t="str">
            <v>LOCGIODONGCO</v>
          </cell>
          <cell r="G934">
            <v>1</v>
          </cell>
          <cell r="H934">
            <v>422782</v>
          </cell>
          <cell r="I934">
            <v>0</v>
          </cell>
          <cell r="J934">
            <v>0</v>
          </cell>
          <cell r="K934">
            <v>1</v>
          </cell>
          <cell r="L934">
            <v>422782</v>
          </cell>
          <cell r="M934">
            <v>0</v>
          </cell>
          <cell r="N934">
            <v>0</v>
          </cell>
        </row>
        <row r="935">
          <cell r="A935" t="str">
            <v>17801-AZA07</v>
          </cell>
          <cell r="B935" t="str">
            <v>Lọc gió động cơ</v>
          </cell>
          <cell r="C935" t="str">
            <v>Cái</v>
          </cell>
          <cell r="E935" t="str">
            <v>LG.</v>
          </cell>
          <cell r="F935" t="str">
            <v>LOCGIODONGCO</v>
          </cell>
          <cell r="G935">
            <v>0</v>
          </cell>
          <cell r="H935">
            <v>0</v>
          </cell>
          <cell r="I935">
            <v>1</v>
          </cell>
          <cell r="J935">
            <v>513480</v>
          </cell>
          <cell r="K935">
            <v>1</v>
          </cell>
          <cell r="L935">
            <v>513480</v>
          </cell>
          <cell r="M935">
            <v>0</v>
          </cell>
          <cell r="N935">
            <v>0</v>
          </cell>
        </row>
        <row r="936">
          <cell r="A936" t="str">
            <v>17801-AZA29</v>
          </cell>
          <cell r="B936" t="str">
            <v>Lọc gió 2KD</v>
          </cell>
          <cell r="C936" t="str">
            <v>Cái</v>
          </cell>
          <cell r="E936" t="str">
            <v>LG.</v>
          </cell>
          <cell r="F936" t="str">
            <v>LOCGIODONGCO</v>
          </cell>
          <cell r="G936">
            <v>0</v>
          </cell>
          <cell r="H936">
            <v>0</v>
          </cell>
          <cell r="I936">
            <v>3</v>
          </cell>
          <cell r="J936">
            <v>1706355</v>
          </cell>
          <cell r="K936">
            <v>3</v>
          </cell>
          <cell r="L936">
            <v>1706355</v>
          </cell>
          <cell r="M936">
            <v>0</v>
          </cell>
          <cell r="N936">
            <v>0</v>
          </cell>
        </row>
        <row r="937">
          <cell r="A937" t="str">
            <v>17801-AZA31</v>
          </cell>
          <cell r="B937" t="str">
            <v>Lọc gió động cơ</v>
          </cell>
          <cell r="C937" t="str">
            <v>Cái</v>
          </cell>
          <cell r="E937" t="str">
            <v>LG.</v>
          </cell>
          <cell r="F937" t="str">
            <v>LOCGIODONGCO</v>
          </cell>
          <cell r="G937">
            <v>0</v>
          </cell>
          <cell r="H937">
            <v>0</v>
          </cell>
          <cell r="I937">
            <v>1</v>
          </cell>
          <cell r="J937">
            <v>617000</v>
          </cell>
          <cell r="K937">
            <v>1</v>
          </cell>
          <cell r="L937">
            <v>617000</v>
          </cell>
          <cell r="M937">
            <v>0</v>
          </cell>
          <cell r="N937">
            <v>0</v>
          </cell>
        </row>
        <row r="938">
          <cell r="A938" t="str">
            <v>17801-YZZA1</v>
          </cell>
          <cell r="B938" t="str">
            <v>Lọc gió Toyota</v>
          </cell>
          <cell r="C938" t="str">
            <v>Cái</v>
          </cell>
          <cell r="E938" t="str">
            <v>LG.</v>
          </cell>
          <cell r="F938" t="str">
            <v>LOCGIODONGCO</v>
          </cell>
          <cell r="G938">
            <v>0</v>
          </cell>
          <cell r="H938">
            <v>0</v>
          </cell>
          <cell r="I938">
            <v>712</v>
          </cell>
          <cell r="J938">
            <v>214559353</v>
          </cell>
          <cell r="K938">
            <v>410</v>
          </cell>
          <cell r="L938">
            <v>122576814</v>
          </cell>
          <cell r="M938">
            <v>302</v>
          </cell>
          <cell r="N938">
            <v>91982539</v>
          </cell>
        </row>
        <row r="939">
          <cell r="A939" t="str">
            <v>17881-66100</v>
          </cell>
          <cell r="B939" t="str">
            <v>Cổ hút FZJ100</v>
          </cell>
          <cell r="C939" t="str">
            <v>Cái</v>
          </cell>
          <cell r="E939" t="str">
            <v>CHUT</v>
          </cell>
          <cell r="F939" t="str">
            <v>COHUT</v>
          </cell>
          <cell r="G939">
            <v>1</v>
          </cell>
          <cell r="H939">
            <v>1203579</v>
          </cell>
          <cell r="I939">
            <v>10</v>
          </cell>
          <cell r="J939">
            <v>15302625</v>
          </cell>
          <cell r="K939">
            <v>11</v>
          </cell>
          <cell r="L939">
            <v>16506204</v>
          </cell>
          <cell r="M939">
            <v>0</v>
          </cell>
          <cell r="N939">
            <v>0</v>
          </cell>
        </row>
        <row r="940">
          <cell r="A940" t="str">
            <v>17882-20150</v>
          </cell>
          <cell r="B940" t="str">
            <v>Cổ hút trên Toyota Camry 3.0</v>
          </cell>
          <cell r="C940" t="str">
            <v>Cái</v>
          </cell>
          <cell r="E940" t="str">
            <v>CHUT</v>
          </cell>
          <cell r="F940" t="str">
            <v>COHUT</v>
          </cell>
          <cell r="G940">
            <v>1</v>
          </cell>
          <cell r="H940">
            <v>566361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1</v>
          </cell>
          <cell r="N940">
            <v>566361</v>
          </cell>
        </row>
        <row r="941">
          <cell r="A941" t="str">
            <v>17893-0T080</v>
          </cell>
          <cell r="B941" t="str">
            <v>Hộp đựng lọc gió</v>
          </cell>
          <cell r="C941" t="str">
            <v>Cái</v>
          </cell>
          <cell r="E941" t="str">
            <v>HDLG</v>
          </cell>
          <cell r="F941" t="str">
            <v>HOPDUNGLOCGIO</v>
          </cell>
          <cell r="G941">
            <v>0</v>
          </cell>
          <cell r="H941">
            <v>0</v>
          </cell>
          <cell r="I941">
            <v>3</v>
          </cell>
          <cell r="J941">
            <v>2095424</v>
          </cell>
          <cell r="K941">
            <v>2</v>
          </cell>
          <cell r="L941">
            <v>1494512</v>
          </cell>
          <cell r="M941">
            <v>1</v>
          </cell>
          <cell r="N941">
            <v>600912</v>
          </cell>
        </row>
        <row r="942">
          <cell r="A942" t="str">
            <v>1800A466</v>
          </cell>
          <cell r="B942" t="str">
            <v>Máy phát Xpander 19-21</v>
          </cell>
          <cell r="C942" t="str">
            <v>Cái</v>
          </cell>
          <cell r="E942" t="str">
            <v>MP.</v>
          </cell>
          <cell r="F942" t="str">
            <v>MAYPHAT</v>
          </cell>
          <cell r="G942">
            <v>0</v>
          </cell>
          <cell r="H942">
            <v>0</v>
          </cell>
          <cell r="I942">
            <v>10</v>
          </cell>
          <cell r="J942">
            <v>25896800</v>
          </cell>
          <cell r="K942">
            <v>8</v>
          </cell>
          <cell r="L942">
            <v>20841611</v>
          </cell>
          <cell r="M942">
            <v>2</v>
          </cell>
          <cell r="N942">
            <v>5055189</v>
          </cell>
        </row>
        <row r="943">
          <cell r="A943" t="str">
            <v>1803</v>
          </cell>
          <cell r="B943" t="str">
            <v>Phụ gia xúc béc xăng / 300ML</v>
          </cell>
          <cell r="C943" t="str">
            <v>Lọ</v>
          </cell>
          <cell r="E943" t="str">
            <v>PG</v>
          </cell>
          <cell r="F943" t="str">
            <v>PHUGIA</v>
          </cell>
          <cell r="G943">
            <v>0</v>
          </cell>
          <cell r="H943">
            <v>0</v>
          </cell>
          <cell r="I943">
            <v>19</v>
          </cell>
          <cell r="J943">
            <v>996134</v>
          </cell>
          <cell r="K943">
            <v>19</v>
          </cell>
          <cell r="L943">
            <v>996134</v>
          </cell>
          <cell r="M943">
            <v>0</v>
          </cell>
          <cell r="N943">
            <v>0</v>
          </cell>
        </row>
        <row r="944">
          <cell r="A944" t="str">
            <v>1806</v>
          </cell>
          <cell r="B944" t="str">
            <v>DD Phụ gia Làm sạch cặn bám động cơ dầu Diesel 250 ml</v>
          </cell>
          <cell r="C944" t="str">
            <v>Lọ</v>
          </cell>
          <cell r="E944" t="str">
            <v>PG</v>
          </cell>
          <cell r="F944" t="str">
            <v>PHUGIA</v>
          </cell>
          <cell r="G944">
            <v>0</v>
          </cell>
          <cell r="H944">
            <v>0</v>
          </cell>
          <cell r="I944">
            <v>12</v>
          </cell>
          <cell r="J944">
            <v>569464</v>
          </cell>
          <cell r="K944">
            <v>12</v>
          </cell>
          <cell r="L944">
            <v>569464</v>
          </cell>
          <cell r="M944">
            <v>0</v>
          </cell>
          <cell r="N944">
            <v>0</v>
          </cell>
        </row>
        <row r="945">
          <cell r="A945" t="str">
            <v>1832A080</v>
          </cell>
          <cell r="B945" t="str">
            <v>MÔ BIN MITSUBISHI XPANDER</v>
          </cell>
          <cell r="C945" t="str">
            <v>Cái</v>
          </cell>
          <cell r="E945" t="str">
            <v>MB.</v>
          </cell>
          <cell r="F945" t="str">
            <v>MOBIN</v>
          </cell>
          <cell r="G945">
            <v>0</v>
          </cell>
          <cell r="H945">
            <v>0</v>
          </cell>
          <cell r="I945">
            <v>32</v>
          </cell>
          <cell r="J945">
            <v>76069882</v>
          </cell>
          <cell r="K945">
            <v>17</v>
          </cell>
          <cell r="L945">
            <v>40412125</v>
          </cell>
          <cell r="M945">
            <v>15</v>
          </cell>
          <cell r="N945">
            <v>35657757</v>
          </cell>
        </row>
        <row r="946">
          <cell r="A946" t="str">
            <v>19030-R74-003</v>
          </cell>
          <cell r="B946" t="str">
            <v>Mô tơ quạt két nước (có dây) Size S</v>
          </cell>
          <cell r="C946" t="str">
            <v>Cái</v>
          </cell>
          <cell r="E946" t="str">
            <v>MTO</v>
          </cell>
          <cell r="F946" t="str">
            <v>MOTO</v>
          </cell>
          <cell r="G946">
            <v>1</v>
          </cell>
          <cell r="H946">
            <v>891626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1</v>
          </cell>
          <cell r="N946">
            <v>891626</v>
          </cell>
        </row>
        <row r="947">
          <cell r="A947" t="str">
            <v>19037-20011</v>
          </cell>
          <cell r="B947" t="str">
            <v>Dây cao áp (dây phin) 1MZ (3 sợi)</v>
          </cell>
          <cell r="C947" t="str">
            <v>Bộ</v>
          </cell>
          <cell r="E947" t="str">
            <v>DCA.</v>
          </cell>
          <cell r="F947" t="str">
            <v>DAYCAOAP</v>
          </cell>
          <cell r="G947">
            <v>0</v>
          </cell>
          <cell r="H947">
            <v>0</v>
          </cell>
          <cell r="I947">
            <v>1</v>
          </cell>
          <cell r="J947">
            <v>1147143</v>
          </cell>
          <cell r="K947">
            <v>1</v>
          </cell>
          <cell r="L947">
            <v>1147143</v>
          </cell>
          <cell r="M947">
            <v>0</v>
          </cell>
          <cell r="N947">
            <v>0</v>
          </cell>
        </row>
        <row r="948">
          <cell r="A948" t="str">
            <v>190719</v>
          </cell>
          <cell r="B948" t="str">
            <v>Giảm sóc sau</v>
          </cell>
          <cell r="C948" t="str">
            <v>Cái</v>
          </cell>
          <cell r="E948" t="str">
            <v>GSS</v>
          </cell>
          <cell r="F948" t="str">
            <v>GIAMSOCSAU</v>
          </cell>
          <cell r="G948">
            <v>0</v>
          </cell>
          <cell r="H948">
            <v>0</v>
          </cell>
          <cell r="I948">
            <v>4</v>
          </cell>
          <cell r="J948">
            <v>4400000</v>
          </cell>
          <cell r="K948">
            <v>4</v>
          </cell>
          <cell r="L948">
            <v>4400000</v>
          </cell>
          <cell r="M948">
            <v>0</v>
          </cell>
          <cell r="N948">
            <v>0</v>
          </cell>
        </row>
        <row r="949">
          <cell r="A949" t="str">
            <v>19101-13550</v>
          </cell>
          <cell r="B949" t="str">
            <v>Nắp chia điện Toyota Zace</v>
          </cell>
          <cell r="C949" t="str">
            <v>Cái</v>
          </cell>
          <cell r="E949" t="str">
            <v>NCD</v>
          </cell>
          <cell r="F949" t="str">
            <v>NAPCHIADIEN</v>
          </cell>
          <cell r="G949">
            <v>0</v>
          </cell>
          <cell r="H949">
            <v>0</v>
          </cell>
          <cell r="I949">
            <v>111</v>
          </cell>
          <cell r="J949">
            <v>38259458</v>
          </cell>
          <cell r="K949">
            <v>103</v>
          </cell>
          <cell r="L949">
            <v>35518369</v>
          </cell>
          <cell r="M949">
            <v>8</v>
          </cell>
          <cell r="N949">
            <v>2741089</v>
          </cell>
        </row>
        <row r="950">
          <cell r="A950" t="str">
            <v>19420494</v>
          </cell>
          <cell r="B950" t="str">
            <v>Giảm sóc trước</v>
          </cell>
          <cell r="C950" t="str">
            <v>Cái</v>
          </cell>
          <cell r="E950" t="str">
            <v>GST</v>
          </cell>
          <cell r="F950" t="str">
            <v>GIAMSOCTRUOC</v>
          </cell>
          <cell r="G950">
            <v>0</v>
          </cell>
          <cell r="H950">
            <v>0</v>
          </cell>
          <cell r="I950">
            <v>6</v>
          </cell>
          <cell r="J950">
            <v>58677016</v>
          </cell>
          <cell r="K950">
            <v>6</v>
          </cell>
          <cell r="L950">
            <v>58677016</v>
          </cell>
          <cell r="M950">
            <v>0</v>
          </cell>
          <cell r="N950">
            <v>0</v>
          </cell>
        </row>
        <row r="951">
          <cell r="A951" t="str">
            <v>195131-9290</v>
          </cell>
          <cell r="B951" t="str">
            <v>Mô tơ Bơm xăng điện dài giắc nhỏ</v>
          </cell>
          <cell r="C951" t="str">
            <v>Cái</v>
          </cell>
          <cell r="E951" t="str">
            <v>BX</v>
          </cell>
          <cell r="F951" t="str">
            <v>BOMXANG</v>
          </cell>
          <cell r="G951">
            <v>0</v>
          </cell>
          <cell r="H951">
            <v>0</v>
          </cell>
          <cell r="I951">
            <v>13</v>
          </cell>
          <cell r="J951">
            <v>10327653</v>
          </cell>
          <cell r="K951">
            <v>13</v>
          </cell>
          <cell r="L951">
            <v>10327653</v>
          </cell>
          <cell r="M951">
            <v>0</v>
          </cell>
          <cell r="N951">
            <v>0</v>
          </cell>
        </row>
        <row r="952">
          <cell r="A952" t="str">
            <v>195131-9390</v>
          </cell>
          <cell r="B952" t="str">
            <v>Mô tơ bơm xăng dài giắc to (không lưới lọc)</v>
          </cell>
          <cell r="C952" t="str">
            <v>Cái</v>
          </cell>
          <cell r="E952" t="str">
            <v>BX</v>
          </cell>
          <cell r="F952" t="str">
            <v>BOMXANG</v>
          </cell>
          <cell r="G952">
            <v>0</v>
          </cell>
          <cell r="H952">
            <v>0</v>
          </cell>
          <cell r="I952">
            <v>12</v>
          </cell>
          <cell r="J952">
            <v>7438508</v>
          </cell>
          <cell r="K952">
            <v>12</v>
          </cell>
          <cell r="L952">
            <v>7438508</v>
          </cell>
          <cell r="M952">
            <v>0</v>
          </cell>
          <cell r="N952">
            <v>0</v>
          </cell>
        </row>
        <row r="953">
          <cell r="A953" t="str">
            <v>195131-9430</v>
          </cell>
          <cell r="B953" t="str">
            <v>Mô tơ Bơm xăng dài giắc to (không lưới lọc)</v>
          </cell>
          <cell r="C953" t="str">
            <v>Cái</v>
          </cell>
          <cell r="E953" t="str">
            <v>BX</v>
          </cell>
          <cell r="F953" t="str">
            <v>BOMXANG</v>
          </cell>
          <cell r="G953">
            <v>0</v>
          </cell>
          <cell r="H953">
            <v>0</v>
          </cell>
          <cell r="I953">
            <v>13</v>
          </cell>
          <cell r="J953">
            <v>10630380</v>
          </cell>
          <cell r="K953">
            <v>13</v>
          </cell>
          <cell r="L953">
            <v>10630380</v>
          </cell>
          <cell r="M953">
            <v>0</v>
          </cell>
          <cell r="N953">
            <v>0</v>
          </cell>
        </row>
        <row r="954">
          <cell r="A954" t="str">
            <v>195131-9460</v>
          </cell>
          <cell r="B954" t="str">
            <v>Mô tơ Bơm xăng dài giắc to có ngạnh cài</v>
          </cell>
          <cell r="C954" t="str">
            <v>Cái</v>
          </cell>
          <cell r="E954" t="str">
            <v>BX</v>
          </cell>
          <cell r="F954" t="str">
            <v>BOMXANG</v>
          </cell>
          <cell r="G954">
            <v>0</v>
          </cell>
          <cell r="H954">
            <v>0</v>
          </cell>
          <cell r="I954">
            <v>6</v>
          </cell>
          <cell r="J954">
            <v>4372159</v>
          </cell>
          <cell r="K954">
            <v>6</v>
          </cell>
          <cell r="L954">
            <v>4372159</v>
          </cell>
          <cell r="M954">
            <v>0</v>
          </cell>
          <cell r="N954">
            <v>0</v>
          </cell>
        </row>
        <row r="955">
          <cell r="A955" t="str">
            <v>19850-0L010</v>
          </cell>
          <cell r="B955" t="str">
            <v>Bugi sấy Toyota</v>
          </cell>
          <cell r="C955" t="str">
            <v>Cái</v>
          </cell>
          <cell r="E955" t="str">
            <v>BG</v>
          </cell>
          <cell r="F955" t="str">
            <v>BUGI</v>
          </cell>
          <cell r="G955">
            <v>0</v>
          </cell>
          <cell r="H955">
            <v>0</v>
          </cell>
          <cell r="I955">
            <v>24</v>
          </cell>
          <cell r="J955">
            <v>9567154</v>
          </cell>
          <cell r="K955">
            <v>20</v>
          </cell>
          <cell r="L955">
            <v>8121344</v>
          </cell>
          <cell r="M955">
            <v>4</v>
          </cell>
          <cell r="N955">
            <v>1445810</v>
          </cell>
        </row>
        <row r="956">
          <cell r="A956" t="str">
            <v>19850-11040</v>
          </cell>
          <cell r="B956" t="str">
            <v>Bugi sấy Toyota</v>
          </cell>
          <cell r="C956" t="str">
            <v>Cái</v>
          </cell>
          <cell r="E956" t="str">
            <v>BG</v>
          </cell>
          <cell r="F956" t="str">
            <v>BUGI</v>
          </cell>
          <cell r="G956">
            <v>0</v>
          </cell>
          <cell r="H956">
            <v>0</v>
          </cell>
          <cell r="I956">
            <v>1</v>
          </cell>
          <cell r="J956">
            <v>422026</v>
          </cell>
          <cell r="K956">
            <v>1</v>
          </cell>
          <cell r="L956">
            <v>422026</v>
          </cell>
          <cell r="M956">
            <v>0</v>
          </cell>
          <cell r="N956">
            <v>0</v>
          </cell>
        </row>
        <row r="957">
          <cell r="A957" t="str">
            <v>19850-30010</v>
          </cell>
          <cell r="B957" t="str">
            <v>Bugi sấy Toyota</v>
          </cell>
          <cell r="C957" t="str">
            <v>Cái</v>
          </cell>
          <cell r="E957" t="str">
            <v>BG</v>
          </cell>
          <cell r="F957" t="str">
            <v>BUGI</v>
          </cell>
          <cell r="G957">
            <v>1</v>
          </cell>
          <cell r="H957">
            <v>324837</v>
          </cell>
          <cell r="I957">
            <v>0</v>
          </cell>
          <cell r="J957">
            <v>0</v>
          </cell>
          <cell r="K957">
            <v>1</v>
          </cell>
          <cell r="L957">
            <v>324837</v>
          </cell>
          <cell r="M957">
            <v>0</v>
          </cell>
          <cell r="N957">
            <v>0</v>
          </cell>
        </row>
        <row r="958">
          <cell r="A958" t="str">
            <v>1J0819809</v>
          </cell>
          <cell r="B958" t="str">
            <v>Phớt quả bí</v>
          </cell>
          <cell r="C958" t="str">
            <v>Cái</v>
          </cell>
          <cell r="E958" t="str">
            <v>PQD</v>
          </cell>
          <cell r="F958" t="str">
            <v>PHOTQUADUA</v>
          </cell>
          <cell r="G958">
            <v>0</v>
          </cell>
          <cell r="H958">
            <v>0</v>
          </cell>
          <cell r="I958">
            <v>1</v>
          </cell>
          <cell r="J958">
            <v>970727</v>
          </cell>
          <cell r="K958">
            <v>1</v>
          </cell>
          <cell r="L958">
            <v>970727</v>
          </cell>
          <cell r="M958">
            <v>0</v>
          </cell>
          <cell r="N958">
            <v>0</v>
          </cell>
        </row>
        <row r="959">
          <cell r="A959" t="str">
            <v>1K0121087H</v>
          </cell>
          <cell r="B959" t="str">
            <v>Cút nước</v>
          </cell>
          <cell r="C959" t="str">
            <v>Cái</v>
          </cell>
          <cell r="E959" t="str">
            <v>CN</v>
          </cell>
          <cell r="F959" t="str">
            <v>CUTNUOC</v>
          </cell>
          <cell r="G959">
            <v>0</v>
          </cell>
          <cell r="H959">
            <v>0</v>
          </cell>
          <cell r="I959">
            <v>1</v>
          </cell>
          <cell r="J959">
            <v>625715</v>
          </cell>
          <cell r="K959">
            <v>1</v>
          </cell>
          <cell r="L959">
            <v>625715</v>
          </cell>
          <cell r="M959">
            <v>0</v>
          </cell>
          <cell r="N959">
            <v>0</v>
          </cell>
        </row>
        <row r="960">
          <cell r="A960" t="str">
            <v>1K0955455</v>
          </cell>
          <cell r="B960" t="str">
            <v>Nắp bình nước rửa kính</v>
          </cell>
          <cell r="C960" t="str">
            <v>Cái</v>
          </cell>
          <cell r="E960" t="str">
            <v>TONGHOP3</v>
          </cell>
          <cell r="F960" t="str">
            <v>TONGHOP tầng 3</v>
          </cell>
          <cell r="G960">
            <v>0</v>
          </cell>
          <cell r="H960">
            <v>0</v>
          </cell>
          <cell r="I960">
            <v>1</v>
          </cell>
          <cell r="J960">
            <v>153089</v>
          </cell>
          <cell r="K960">
            <v>1</v>
          </cell>
          <cell r="L960">
            <v>153089</v>
          </cell>
          <cell r="M960">
            <v>0</v>
          </cell>
          <cell r="N960">
            <v>0</v>
          </cell>
        </row>
        <row r="961">
          <cell r="A961" t="str">
            <v>1S71-7M121-BB</v>
          </cell>
          <cell r="B961" t="str">
            <v>Chân hộp số</v>
          </cell>
          <cell r="C961" t="str">
            <v>Cái</v>
          </cell>
          <cell r="E961" t="str">
            <v>CM</v>
          </cell>
          <cell r="F961" t="str">
            <v>CHANMAY</v>
          </cell>
          <cell r="G961">
            <v>0</v>
          </cell>
          <cell r="H961">
            <v>0</v>
          </cell>
          <cell r="I961">
            <v>1</v>
          </cell>
          <cell r="J961">
            <v>721777</v>
          </cell>
          <cell r="K961">
            <v>1</v>
          </cell>
          <cell r="L961">
            <v>721777</v>
          </cell>
          <cell r="M961">
            <v>0</v>
          </cell>
          <cell r="N961">
            <v>0</v>
          </cell>
        </row>
        <row r="962">
          <cell r="A962" t="str">
            <v>2043211206</v>
          </cell>
          <cell r="B962" t="str">
            <v>Cao su tăm bông giảm sóc trước Mercedes GLK200</v>
          </cell>
          <cell r="C962" t="str">
            <v>Quả</v>
          </cell>
          <cell r="E962" t="str">
            <v>CSTPCB</v>
          </cell>
          <cell r="F962" t="str">
            <v>CAOSUTAMPONGCHUPBUIGIAMSOC</v>
          </cell>
          <cell r="G962">
            <v>0</v>
          </cell>
          <cell r="H962">
            <v>0</v>
          </cell>
          <cell r="I962">
            <v>2</v>
          </cell>
          <cell r="J962">
            <v>420866</v>
          </cell>
          <cell r="K962">
            <v>2</v>
          </cell>
          <cell r="L962">
            <v>420866</v>
          </cell>
          <cell r="M962">
            <v>0</v>
          </cell>
          <cell r="N962">
            <v>0</v>
          </cell>
        </row>
        <row r="963">
          <cell r="A963" t="str">
            <v>2058850224</v>
          </cell>
          <cell r="B963" t="str">
            <v>Nắp chụp móc cứu hộ</v>
          </cell>
          <cell r="C963" t="str">
            <v>Cái</v>
          </cell>
          <cell r="E963" t="str">
            <v>TONGHOP2</v>
          </cell>
          <cell r="F963" t="str">
            <v>TONGHOP tầng 2</v>
          </cell>
          <cell r="G963">
            <v>0</v>
          </cell>
          <cell r="H963">
            <v>0</v>
          </cell>
          <cell r="I963">
            <v>1</v>
          </cell>
          <cell r="J963">
            <v>511485</v>
          </cell>
          <cell r="K963">
            <v>1</v>
          </cell>
          <cell r="L963">
            <v>511485</v>
          </cell>
          <cell r="M963">
            <v>0</v>
          </cell>
          <cell r="N963">
            <v>0</v>
          </cell>
        </row>
        <row r="964">
          <cell r="A964" t="str">
            <v>20964305</v>
          </cell>
          <cell r="B964" t="str">
            <v>Hộp Điều Khiển Bơm Xăng</v>
          </cell>
          <cell r="C964" t="str">
            <v>Cái</v>
          </cell>
          <cell r="E964" t="str">
            <v>TONGHOP2</v>
          </cell>
          <cell r="F964" t="str">
            <v>TONGHOP tầng 2</v>
          </cell>
          <cell r="G964">
            <v>0</v>
          </cell>
          <cell r="H964">
            <v>0</v>
          </cell>
          <cell r="I964">
            <v>1</v>
          </cell>
          <cell r="J964">
            <v>3316230</v>
          </cell>
          <cell r="K964">
            <v>1</v>
          </cell>
          <cell r="L964">
            <v>3316230</v>
          </cell>
          <cell r="M964">
            <v>0</v>
          </cell>
          <cell r="N964">
            <v>0</v>
          </cell>
        </row>
        <row r="965">
          <cell r="A965" t="str">
            <v>20981593</v>
          </cell>
          <cell r="B965" t="str">
            <v>Kính chắn gió trước</v>
          </cell>
          <cell r="C965" t="str">
            <v>Cái</v>
          </cell>
          <cell r="E965" t="str">
            <v>TONGHOP2</v>
          </cell>
          <cell r="F965" t="str">
            <v>TONGHOP tầng 2</v>
          </cell>
          <cell r="G965">
            <v>0</v>
          </cell>
          <cell r="H965">
            <v>0</v>
          </cell>
          <cell r="I965">
            <v>1</v>
          </cell>
          <cell r="J965">
            <v>25500000</v>
          </cell>
          <cell r="K965">
            <v>1</v>
          </cell>
          <cell r="L965">
            <v>25500000</v>
          </cell>
          <cell r="M965">
            <v>0</v>
          </cell>
          <cell r="N965">
            <v>0</v>
          </cell>
        </row>
        <row r="966">
          <cell r="A966" t="str">
            <v>212-1195L-LD</v>
          </cell>
          <cell r="B966" t="str">
            <v>Đèn pha LH</v>
          </cell>
          <cell r="C966" t="str">
            <v>Cái</v>
          </cell>
          <cell r="E966" t="str">
            <v>DPHA</v>
          </cell>
          <cell r="F966" t="str">
            <v>DENPHA</v>
          </cell>
          <cell r="G966">
            <v>2</v>
          </cell>
          <cell r="H966">
            <v>1337717</v>
          </cell>
          <cell r="I966">
            <v>0</v>
          </cell>
          <cell r="J966">
            <v>0</v>
          </cell>
          <cell r="K966">
            <v>2</v>
          </cell>
          <cell r="L966">
            <v>1337717</v>
          </cell>
          <cell r="M966">
            <v>0</v>
          </cell>
          <cell r="N966">
            <v>0</v>
          </cell>
        </row>
        <row r="967">
          <cell r="A967" t="str">
            <v>212-1195R-LD</v>
          </cell>
          <cell r="B967" t="str">
            <v>Đèn pha RH</v>
          </cell>
          <cell r="C967" t="str">
            <v>Cái</v>
          </cell>
          <cell r="E967" t="str">
            <v>DPHA</v>
          </cell>
          <cell r="F967" t="str">
            <v>DENPHA</v>
          </cell>
          <cell r="G967">
            <v>2</v>
          </cell>
          <cell r="H967">
            <v>1337717</v>
          </cell>
          <cell r="I967">
            <v>0</v>
          </cell>
          <cell r="J967">
            <v>0</v>
          </cell>
          <cell r="K967">
            <v>2</v>
          </cell>
          <cell r="L967">
            <v>1337717</v>
          </cell>
          <cell r="M967">
            <v>0</v>
          </cell>
          <cell r="N967">
            <v>0</v>
          </cell>
        </row>
        <row r="968">
          <cell r="A968" t="str">
            <v>212-11B7L-LD</v>
          </cell>
          <cell r="B968" t="str">
            <v>Đèn pha LH</v>
          </cell>
          <cell r="C968" t="str">
            <v>Cái</v>
          </cell>
          <cell r="E968" t="str">
            <v>DPHA</v>
          </cell>
          <cell r="F968" t="str">
            <v>DENPHA</v>
          </cell>
          <cell r="G968">
            <v>2</v>
          </cell>
          <cell r="H968">
            <v>952617</v>
          </cell>
          <cell r="I968">
            <v>0</v>
          </cell>
          <cell r="J968">
            <v>0</v>
          </cell>
          <cell r="K968">
            <v>2</v>
          </cell>
          <cell r="L968">
            <v>952617</v>
          </cell>
          <cell r="M968">
            <v>0</v>
          </cell>
          <cell r="N968">
            <v>0</v>
          </cell>
        </row>
        <row r="969">
          <cell r="A969" t="str">
            <v>212-11B7R-LD</v>
          </cell>
          <cell r="B969" t="str">
            <v>Đèn pha RH</v>
          </cell>
          <cell r="C969" t="str">
            <v>Cái</v>
          </cell>
          <cell r="E969" t="str">
            <v>DPHA</v>
          </cell>
          <cell r="F969" t="str">
            <v>DENPHA</v>
          </cell>
          <cell r="G969">
            <v>2</v>
          </cell>
          <cell r="H969">
            <v>952617</v>
          </cell>
          <cell r="I969">
            <v>0</v>
          </cell>
          <cell r="J969">
            <v>0</v>
          </cell>
          <cell r="K969">
            <v>2</v>
          </cell>
          <cell r="L969">
            <v>952617</v>
          </cell>
          <cell r="M969">
            <v>0</v>
          </cell>
          <cell r="N969">
            <v>0</v>
          </cell>
        </row>
        <row r="970">
          <cell r="A970" t="str">
            <v>212-11C7L-LD</v>
          </cell>
          <cell r="B970" t="str">
            <v>Đèn pha LH</v>
          </cell>
          <cell r="C970" t="str">
            <v>Cái</v>
          </cell>
          <cell r="E970" t="str">
            <v>DPHA</v>
          </cell>
          <cell r="F970" t="str">
            <v>DENPHA</v>
          </cell>
          <cell r="G970">
            <v>2</v>
          </cell>
          <cell r="H970">
            <v>1087496</v>
          </cell>
          <cell r="I970">
            <v>0</v>
          </cell>
          <cell r="J970">
            <v>0</v>
          </cell>
          <cell r="K970">
            <v>2</v>
          </cell>
          <cell r="L970">
            <v>1087496</v>
          </cell>
          <cell r="M970">
            <v>0</v>
          </cell>
          <cell r="N970">
            <v>0</v>
          </cell>
        </row>
        <row r="971">
          <cell r="A971" t="str">
            <v>212-11J1L-RD-EM</v>
          </cell>
          <cell r="B971" t="str">
            <v>Đèn pha LH</v>
          </cell>
          <cell r="C971" t="str">
            <v>Cái</v>
          </cell>
          <cell r="E971" t="str">
            <v>DPHA</v>
          </cell>
          <cell r="F971" t="str">
            <v>DENPHA</v>
          </cell>
          <cell r="G971">
            <v>2</v>
          </cell>
          <cell r="H971">
            <v>2087649</v>
          </cell>
          <cell r="I971">
            <v>0</v>
          </cell>
          <cell r="J971">
            <v>0</v>
          </cell>
          <cell r="K971">
            <v>2</v>
          </cell>
          <cell r="L971">
            <v>2087649</v>
          </cell>
          <cell r="M971">
            <v>0</v>
          </cell>
          <cell r="N971">
            <v>0</v>
          </cell>
        </row>
        <row r="972">
          <cell r="A972" t="str">
            <v>212-11J1R-RD-EM</v>
          </cell>
          <cell r="B972" t="str">
            <v>Đèn pha RH</v>
          </cell>
          <cell r="C972" t="str">
            <v>Cái</v>
          </cell>
          <cell r="E972" t="str">
            <v>DPHA</v>
          </cell>
          <cell r="F972" t="str">
            <v>DENPHA</v>
          </cell>
          <cell r="G972">
            <v>2</v>
          </cell>
          <cell r="H972">
            <v>2087649</v>
          </cell>
          <cell r="I972">
            <v>0</v>
          </cell>
          <cell r="J972">
            <v>0</v>
          </cell>
          <cell r="K972">
            <v>2</v>
          </cell>
          <cell r="L972">
            <v>2087649</v>
          </cell>
          <cell r="M972">
            <v>0</v>
          </cell>
          <cell r="N972">
            <v>0</v>
          </cell>
        </row>
        <row r="973">
          <cell r="A973" t="str">
            <v>212-11K9L-LD-EM</v>
          </cell>
          <cell r="B973" t="str">
            <v>Đèn pha LH</v>
          </cell>
          <cell r="C973" t="str">
            <v>Cái</v>
          </cell>
          <cell r="E973" t="str">
            <v>DPHA</v>
          </cell>
          <cell r="F973" t="str">
            <v>DENPHA</v>
          </cell>
          <cell r="G973">
            <v>2</v>
          </cell>
          <cell r="H973">
            <v>2310602</v>
          </cell>
          <cell r="I973">
            <v>0</v>
          </cell>
          <cell r="J973">
            <v>0</v>
          </cell>
          <cell r="K973">
            <v>2</v>
          </cell>
          <cell r="L973">
            <v>2310602</v>
          </cell>
          <cell r="M973">
            <v>0</v>
          </cell>
          <cell r="N973">
            <v>0</v>
          </cell>
        </row>
        <row r="974">
          <cell r="A974" t="str">
            <v>212-11K9R-LD-EM</v>
          </cell>
          <cell r="B974" t="str">
            <v>Đèn pha RH</v>
          </cell>
          <cell r="C974" t="str">
            <v>Cái</v>
          </cell>
          <cell r="E974" t="str">
            <v>DPHA</v>
          </cell>
          <cell r="F974" t="str">
            <v>DENPHA</v>
          </cell>
          <cell r="G974">
            <v>2</v>
          </cell>
          <cell r="H974">
            <v>2310602</v>
          </cell>
          <cell r="I974">
            <v>0</v>
          </cell>
          <cell r="J974">
            <v>0</v>
          </cell>
          <cell r="K974">
            <v>2</v>
          </cell>
          <cell r="L974">
            <v>2310602</v>
          </cell>
          <cell r="M974">
            <v>0</v>
          </cell>
          <cell r="N974">
            <v>0</v>
          </cell>
        </row>
        <row r="975">
          <cell r="A975" t="str">
            <v>212-11L9L-RD</v>
          </cell>
          <cell r="B975" t="str">
            <v>Đèn pha LH</v>
          </cell>
          <cell r="C975" t="str">
            <v>Cái</v>
          </cell>
          <cell r="E975" t="str">
            <v>DPHA</v>
          </cell>
          <cell r="F975" t="str">
            <v>DENPHA</v>
          </cell>
          <cell r="G975">
            <v>1</v>
          </cell>
          <cell r="H975">
            <v>709395</v>
          </cell>
          <cell r="I975">
            <v>0</v>
          </cell>
          <cell r="J975">
            <v>0</v>
          </cell>
          <cell r="K975">
            <v>1</v>
          </cell>
          <cell r="L975">
            <v>709395</v>
          </cell>
          <cell r="M975">
            <v>0</v>
          </cell>
          <cell r="N975">
            <v>0</v>
          </cell>
        </row>
        <row r="976">
          <cell r="A976" t="str">
            <v>212-11L9R-RD</v>
          </cell>
          <cell r="B976" t="str">
            <v>Đèn pha RH</v>
          </cell>
          <cell r="C976" t="str">
            <v>Cái</v>
          </cell>
          <cell r="E976" t="str">
            <v>DPHA</v>
          </cell>
          <cell r="F976" t="str">
            <v>DENPHA</v>
          </cell>
          <cell r="G976">
            <v>1</v>
          </cell>
          <cell r="H976">
            <v>709395</v>
          </cell>
          <cell r="I976">
            <v>0</v>
          </cell>
          <cell r="J976">
            <v>0</v>
          </cell>
          <cell r="K976">
            <v>1</v>
          </cell>
          <cell r="L976">
            <v>709395</v>
          </cell>
          <cell r="M976">
            <v>0</v>
          </cell>
          <cell r="N976">
            <v>0</v>
          </cell>
        </row>
        <row r="977">
          <cell r="A977" t="str">
            <v>212-11M7L-LD-EM</v>
          </cell>
          <cell r="B977" t="str">
            <v>Đèn pha LH</v>
          </cell>
          <cell r="C977" t="str">
            <v>Cái</v>
          </cell>
          <cell r="E977" t="str">
            <v>DPHA</v>
          </cell>
          <cell r="F977" t="str">
            <v>DENPHA</v>
          </cell>
          <cell r="G977">
            <v>2</v>
          </cell>
          <cell r="H977">
            <v>2047112</v>
          </cell>
          <cell r="I977">
            <v>2</v>
          </cell>
          <cell r="J977">
            <v>2047112</v>
          </cell>
          <cell r="K977">
            <v>4</v>
          </cell>
          <cell r="L977">
            <v>4094224</v>
          </cell>
          <cell r="M977">
            <v>0</v>
          </cell>
          <cell r="N977">
            <v>0</v>
          </cell>
        </row>
        <row r="978">
          <cell r="A978" t="str">
            <v>212-11M7R-LD-EM</v>
          </cell>
          <cell r="B978" t="str">
            <v>Đèn pha RH</v>
          </cell>
          <cell r="C978" t="str">
            <v>Cái</v>
          </cell>
          <cell r="E978" t="str">
            <v>DPHA</v>
          </cell>
          <cell r="F978" t="str">
            <v>DENPHA</v>
          </cell>
          <cell r="G978">
            <v>2</v>
          </cell>
          <cell r="H978">
            <v>2047112</v>
          </cell>
          <cell r="I978">
            <v>2</v>
          </cell>
          <cell r="J978">
            <v>2047112</v>
          </cell>
          <cell r="K978">
            <v>4</v>
          </cell>
          <cell r="L978">
            <v>4094224</v>
          </cell>
          <cell r="M978">
            <v>0</v>
          </cell>
          <cell r="N978">
            <v>0</v>
          </cell>
        </row>
        <row r="979">
          <cell r="A979" t="str">
            <v>212-11N6R-RD-E7</v>
          </cell>
          <cell r="B979" t="str">
            <v>Đèn pha RH</v>
          </cell>
          <cell r="C979" t="str">
            <v>Cái</v>
          </cell>
          <cell r="E979" t="str">
            <v>DPHA</v>
          </cell>
          <cell r="F979" t="str">
            <v>DENPHA</v>
          </cell>
          <cell r="G979">
            <v>1</v>
          </cell>
          <cell r="H979">
            <v>1327583</v>
          </cell>
          <cell r="I979">
            <v>0</v>
          </cell>
          <cell r="J979">
            <v>0</v>
          </cell>
          <cell r="K979">
            <v>1</v>
          </cell>
          <cell r="L979">
            <v>1327583</v>
          </cell>
          <cell r="M979">
            <v>0</v>
          </cell>
          <cell r="N979">
            <v>0</v>
          </cell>
        </row>
        <row r="980">
          <cell r="A980" t="str">
            <v>212-11Q4L-LD-M</v>
          </cell>
          <cell r="B980" t="str">
            <v>Đèn pha LH</v>
          </cell>
          <cell r="C980" t="str">
            <v>Cái</v>
          </cell>
          <cell r="E980" t="str">
            <v>DPHA</v>
          </cell>
          <cell r="F980" t="str">
            <v>DENPHA</v>
          </cell>
          <cell r="G980">
            <v>2</v>
          </cell>
          <cell r="H980">
            <v>2432213</v>
          </cell>
          <cell r="I980">
            <v>0</v>
          </cell>
          <cell r="J980">
            <v>0</v>
          </cell>
          <cell r="K980">
            <v>2</v>
          </cell>
          <cell r="L980">
            <v>2432213</v>
          </cell>
          <cell r="M980">
            <v>0</v>
          </cell>
          <cell r="N980">
            <v>0</v>
          </cell>
        </row>
        <row r="981">
          <cell r="A981" t="str">
            <v>212-11Q4R-LD-M</v>
          </cell>
          <cell r="B981" t="str">
            <v>Đèn pha RH</v>
          </cell>
          <cell r="C981" t="str">
            <v>Cái</v>
          </cell>
          <cell r="E981" t="str">
            <v>DPHA</v>
          </cell>
          <cell r="F981" t="str">
            <v>DENPHA</v>
          </cell>
          <cell r="G981">
            <v>2</v>
          </cell>
          <cell r="H981">
            <v>2432213</v>
          </cell>
          <cell r="I981">
            <v>0</v>
          </cell>
          <cell r="J981">
            <v>0</v>
          </cell>
          <cell r="K981">
            <v>2</v>
          </cell>
          <cell r="L981">
            <v>2432213</v>
          </cell>
          <cell r="M981">
            <v>0</v>
          </cell>
          <cell r="N981">
            <v>0</v>
          </cell>
        </row>
        <row r="982">
          <cell r="A982" t="str">
            <v>212-11Q6L-LD-EM</v>
          </cell>
          <cell r="B982" t="str">
            <v>Đèn pha LH</v>
          </cell>
          <cell r="C982" t="str">
            <v>Cái</v>
          </cell>
          <cell r="E982" t="str">
            <v>DPHA</v>
          </cell>
          <cell r="F982" t="str">
            <v>DENPHA</v>
          </cell>
          <cell r="G982">
            <v>1</v>
          </cell>
          <cell r="H982">
            <v>1618124</v>
          </cell>
          <cell r="I982">
            <v>0</v>
          </cell>
          <cell r="J982">
            <v>0</v>
          </cell>
          <cell r="K982">
            <v>1</v>
          </cell>
          <cell r="L982">
            <v>1618124</v>
          </cell>
          <cell r="M982">
            <v>0</v>
          </cell>
          <cell r="N982">
            <v>0</v>
          </cell>
        </row>
        <row r="983">
          <cell r="A983" t="str">
            <v>212-11Q6R-LD-EM</v>
          </cell>
          <cell r="B983" t="str">
            <v>Đèn pha RH</v>
          </cell>
          <cell r="C983" t="str">
            <v>Cái</v>
          </cell>
          <cell r="E983" t="str">
            <v>DPHA</v>
          </cell>
          <cell r="F983" t="str">
            <v>DENPHA</v>
          </cell>
          <cell r="G983">
            <v>1</v>
          </cell>
          <cell r="H983">
            <v>1618124</v>
          </cell>
          <cell r="I983">
            <v>0</v>
          </cell>
          <cell r="J983">
            <v>0</v>
          </cell>
          <cell r="K983">
            <v>1</v>
          </cell>
          <cell r="L983">
            <v>1618124</v>
          </cell>
          <cell r="M983">
            <v>0</v>
          </cell>
          <cell r="N983">
            <v>0</v>
          </cell>
        </row>
        <row r="984">
          <cell r="A984" t="str">
            <v>212-11U3LMLD-M</v>
          </cell>
          <cell r="B984" t="str">
            <v>Đèn pha LH</v>
          </cell>
          <cell r="C984" t="str">
            <v>Cái</v>
          </cell>
          <cell r="E984" t="str">
            <v>DPHA</v>
          </cell>
          <cell r="F984" t="str">
            <v>DENPHA</v>
          </cell>
          <cell r="G984">
            <v>1</v>
          </cell>
          <cell r="H984">
            <v>1388388</v>
          </cell>
          <cell r="I984">
            <v>0</v>
          </cell>
          <cell r="J984">
            <v>0</v>
          </cell>
          <cell r="K984">
            <v>1</v>
          </cell>
          <cell r="L984">
            <v>1388388</v>
          </cell>
          <cell r="M984">
            <v>0</v>
          </cell>
          <cell r="N984">
            <v>0</v>
          </cell>
        </row>
        <row r="985">
          <cell r="A985" t="str">
            <v>212-11U3RMLD-M</v>
          </cell>
          <cell r="B985" t="str">
            <v>Đèn pha RH</v>
          </cell>
          <cell r="C985" t="str">
            <v>Cái</v>
          </cell>
          <cell r="E985" t="str">
            <v>DPHA</v>
          </cell>
          <cell r="F985" t="str">
            <v>DENPHA</v>
          </cell>
          <cell r="G985">
            <v>1</v>
          </cell>
          <cell r="H985">
            <v>1388388</v>
          </cell>
          <cell r="I985">
            <v>0</v>
          </cell>
          <cell r="J985">
            <v>0</v>
          </cell>
          <cell r="K985">
            <v>1</v>
          </cell>
          <cell r="L985">
            <v>1388388</v>
          </cell>
          <cell r="M985">
            <v>0</v>
          </cell>
          <cell r="N985">
            <v>0</v>
          </cell>
        </row>
        <row r="986">
          <cell r="A986" t="str">
            <v>212-11W7L-LD-M</v>
          </cell>
          <cell r="B986" t="str">
            <v>Đèn pha LH</v>
          </cell>
          <cell r="C986" t="str">
            <v>Cái</v>
          </cell>
          <cell r="E986" t="str">
            <v>DPHA</v>
          </cell>
          <cell r="F986" t="str">
            <v>DENPHA</v>
          </cell>
          <cell r="G986">
            <v>1</v>
          </cell>
          <cell r="H986">
            <v>1084361</v>
          </cell>
          <cell r="I986">
            <v>1</v>
          </cell>
          <cell r="J986">
            <v>1084361</v>
          </cell>
          <cell r="K986">
            <v>2</v>
          </cell>
          <cell r="L986">
            <v>2168722</v>
          </cell>
          <cell r="M986">
            <v>0</v>
          </cell>
          <cell r="N986">
            <v>0</v>
          </cell>
        </row>
        <row r="987">
          <cell r="A987" t="str">
            <v>212-11W7R-LD-M</v>
          </cell>
          <cell r="B987" t="str">
            <v>Đèn pha RH</v>
          </cell>
          <cell r="C987" t="str">
            <v>Cái</v>
          </cell>
          <cell r="E987" t="str">
            <v>DPHA</v>
          </cell>
          <cell r="F987" t="str">
            <v>DENPHA</v>
          </cell>
          <cell r="G987">
            <v>1</v>
          </cell>
          <cell r="H987">
            <v>1084168</v>
          </cell>
          <cell r="I987">
            <v>0</v>
          </cell>
          <cell r="J987">
            <v>0</v>
          </cell>
          <cell r="K987">
            <v>1</v>
          </cell>
          <cell r="L987">
            <v>1084168</v>
          </cell>
          <cell r="M987">
            <v>0</v>
          </cell>
          <cell r="N987">
            <v>0</v>
          </cell>
        </row>
        <row r="988">
          <cell r="A988" t="str">
            <v>212-1315L-U</v>
          </cell>
          <cell r="B988" t="str">
            <v>Đèn hậu trong LH</v>
          </cell>
          <cell r="C988" t="str">
            <v>Cái</v>
          </cell>
          <cell r="E988" t="str">
            <v>DH</v>
          </cell>
          <cell r="F988" t="str">
            <v>DENHAU</v>
          </cell>
          <cell r="G988">
            <v>3</v>
          </cell>
          <cell r="H988">
            <v>1033690</v>
          </cell>
          <cell r="I988">
            <v>0</v>
          </cell>
          <cell r="J988">
            <v>0</v>
          </cell>
          <cell r="K988">
            <v>3</v>
          </cell>
          <cell r="L988">
            <v>1033690</v>
          </cell>
          <cell r="M988">
            <v>0</v>
          </cell>
          <cell r="N988">
            <v>0</v>
          </cell>
        </row>
        <row r="989">
          <cell r="A989" t="str">
            <v>212-1315R-U</v>
          </cell>
          <cell r="B989" t="str">
            <v>Đèn hậu trong RH</v>
          </cell>
          <cell r="C989" t="str">
            <v>Cái</v>
          </cell>
          <cell r="E989" t="str">
            <v>DH</v>
          </cell>
          <cell r="F989" t="str">
            <v>DENHAU</v>
          </cell>
          <cell r="G989">
            <v>3</v>
          </cell>
          <cell r="H989">
            <v>729664</v>
          </cell>
          <cell r="I989">
            <v>0</v>
          </cell>
          <cell r="J989">
            <v>0</v>
          </cell>
          <cell r="K989">
            <v>3</v>
          </cell>
          <cell r="L989">
            <v>729664</v>
          </cell>
          <cell r="M989">
            <v>0</v>
          </cell>
          <cell r="N989">
            <v>0</v>
          </cell>
        </row>
        <row r="990">
          <cell r="A990" t="str">
            <v>212-1328L-U</v>
          </cell>
          <cell r="B990" t="str">
            <v>Đèn hậu trong LH</v>
          </cell>
          <cell r="C990" t="str">
            <v>Cái</v>
          </cell>
          <cell r="E990" t="str">
            <v>DH</v>
          </cell>
          <cell r="F990" t="str">
            <v>DENHAU</v>
          </cell>
          <cell r="G990">
            <v>3</v>
          </cell>
          <cell r="H990">
            <v>1276912</v>
          </cell>
          <cell r="I990">
            <v>0</v>
          </cell>
          <cell r="J990">
            <v>0</v>
          </cell>
          <cell r="K990">
            <v>3</v>
          </cell>
          <cell r="L990">
            <v>1276912</v>
          </cell>
          <cell r="M990">
            <v>0</v>
          </cell>
          <cell r="N990">
            <v>0</v>
          </cell>
        </row>
        <row r="991">
          <cell r="A991" t="str">
            <v>212-1328R-U</v>
          </cell>
          <cell r="B991" t="str">
            <v>Đèn hậu trong RH</v>
          </cell>
          <cell r="C991" t="str">
            <v>Cái</v>
          </cell>
          <cell r="E991" t="str">
            <v>DH</v>
          </cell>
          <cell r="F991" t="str">
            <v>DENHAU</v>
          </cell>
          <cell r="G991">
            <v>3</v>
          </cell>
          <cell r="H991">
            <v>1276912</v>
          </cell>
          <cell r="I991">
            <v>0</v>
          </cell>
          <cell r="J991">
            <v>0</v>
          </cell>
          <cell r="K991">
            <v>3</v>
          </cell>
          <cell r="L991">
            <v>1276912</v>
          </cell>
          <cell r="M991">
            <v>0</v>
          </cell>
          <cell r="N991">
            <v>0</v>
          </cell>
        </row>
        <row r="992">
          <cell r="A992" t="str">
            <v>212-1333L-U</v>
          </cell>
          <cell r="B992" t="str">
            <v>Đèn hậu trong LH</v>
          </cell>
          <cell r="C992" t="str">
            <v>Cái</v>
          </cell>
          <cell r="E992" t="str">
            <v>DH</v>
          </cell>
          <cell r="F992" t="str">
            <v>DENHAU</v>
          </cell>
          <cell r="G992">
            <v>2</v>
          </cell>
          <cell r="H992">
            <v>851274</v>
          </cell>
          <cell r="I992">
            <v>0</v>
          </cell>
          <cell r="J992">
            <v>0</v>
          </cell>
          <cell r="K992">
            <v>2</v>
          </cell>
          <cell r="L992">
            <v>851274</v>
          </cell>
          <cell r="M992">
            <v>0</v>
          </cell>
          <cell r="N992">
            <v>0</v>
          </cell>
        </row>
        <row r="993">
          <cell r="A993" t="str">
            <v>212-1333R-U</v>
          </cell>
          <cell r="B993" t="str">
            <v>Đèn hậu trong RH</v>
          </cell>
          <cell r="C993" t="str">
            <v>Cái</v>
          </cell>
          <cell r="E993" t="str">
            <v>DH</v>
          </cell>
          <cell r="F993" t="str">
            <v>DENHAU</v>
          </cell>
          <cell r="G993">
            <v>2</v>
          </cell>
          <cell r="H993">
            <v>851274</v>
          </cell>
          <cell r="I993">
            <v>0</v>
          </cell>
          <cell r="J993">
            <v>0</v>
          </cell>
          <cell r="K993">
            <v>2</v>
          </cell>
          <cell r="L993">
            <v>851274</v>
          </cell>
          <cell r="M993">
            <v>0</v>
          </cell>
          <cell r="N993">
            <v>0</v>
          </cell>
        </row>
        <row r="994">
          <cell r="A994" t="str">
            <v>212-1335L-U</v>
          </cell>
          <cell r="B994" t="str">
            <v>Đèn hậu trong LH</v>
          </cell>
          <cell r="C994" t="str">
            <v>Cái</v>
          </cell>
          <cell r="E994" t="str">
            <v>DH</v>
          </cell>
          <cell r="F994" t="str">
            <v>DENHAU</v>
          </cell>
          <cell r="G994">
            <v>6</v>
          </cell>
          <cell r="H994">
            <v>2766642</v>
          </cell>
          <cell r="I994">
            <v>0</v>
          </cell>
          <cell r="J994">
            <v>0</v>
          </cell>
          <cell r="K994">
            <v>6</v>
          </cell>
          <cell r="L994">
            <v>2766642</v>
          </cell>
          <cell r="M994">
            <v>0</v>
          </cell>
          <cell r="N994">
            <v>0</v>
          </cell>
        </row>
        <row r="995">
          <cell r="A995" t="str">
            <v>212-1335R-U</v>
          </cell>
          <cell r="B995" t="str">
            <v>Đèn hậu trong RH</v>
          </cell>
          <cell r="C995" t="str">
            <v>Cái</v>
          </cell>
          <cell r="E995" t="str">
            <v>DH</v>
          </cell>
          <cell r="F995" t="str">
            <v>DENHAU</v>
          </cell>
          <cell r="G995">
            <v>6</v>
          </cell>
          <cell r="H995">
            <v>2766642</v>
          </cell>
          <cell r="I995">
            <v>0</v>
          </cell>
          <cell r="J995">
            <v>0</v>
          </cell>
          <cell r="K995">
            <v>6</v>
          </cell>
          <cell r="L995">
            <v>2766642</v>
          </cell>
          <cell r="M995">
            <v>0</v>
          </cell>
          <cell r="N995">
            <v>0</v>
          </cell>
        </row>
        <row r="996">
          <cell r="A996" t="str">
            <v>212-15F6RCUE</v>
          </cell>
          <cell r="B996" t="str">
            <v>Đèn xi nhan RH</v>
          </cell>
          <cell r="C996" t="str">
            <v>Cái</v>
          </cell>
          <cell r="E996" t="str">
            <v>DH</v>
          </cell>
          <cell r="F996" t="str">
            <v>DENHAU</v>
          </cell>
          <cell r="G996">
            <v>15</v>
          </cell>
          <cell r="H996">
            <v>1672146</v>
          </cell>
          <cell r="I996">
            <v>0</v>
          </cell>
          <cell r="J996">
            <v>0</v>
          </cell>
          <cell r="K996">
            <v>15</v>
          </cell>
          <cell r="L996">
            <v>1672146</v>
          </cell>
          <cell r="M996">
            <v>0</v>
          </cell>
          <cell r="N996">
            <v>0</v>
          </cell>
        </row>
        <row r="997">
          <cell r="A997" t="str">
            <v>212-15G2L-UE</v>
          </cell>
          <cell r="B997" t="str">
            <v>Đèn xi nhan LH</v>
          </cell>
          <cell r="C997" t="str">
            <v>Cái</v>
          </cell>
          <cell r="E997" t="str">
            <v>DXN</v>
          </cell>
          <cell r="F997" t="str">
            <v>DENXINHAN</v>
          </cell>
          <cell r="G997">
            <v>7</v>
          </cell>
          <cell r="H997">
            <v>1232575</v>
          </cell>
          <cell r="I997">
            <v>0</v>
          </cell>
          <cell r="J997">
            <v>0</v>
          </cell>
          <cell r="K997">
            <v>7</v>
          </cell>
          <cell r="L997">
            <v>1232575</v>
          </cell>
          <cell r="M997">
            <v>0</v>
          </cell>
          <cell r="N997">
            <v>0</v>
          </cell>
        </row>
        <row r="998">
          <cell r="A998" t="str">
            <v>212-15G2R-UE</v>
          </cell>
          <cell r="B998" t="str">
            <v>Đèn xi nhan RH</v>
          </cell>
          <cell r="C998" t="str">
            <v>Cái</v>
          </cell>
          <cell r="E998" t="str">
            <v>DXN</v>
          </cell>
          <cell r="F998" t="str">
            <v>DENXINHAN</v>
          </cell>
          <cell r="G998">
            <v>1</v>
          </cell>
          <cell r="H998">
            <v>176082</v>
          </cell>
          <cell r="I998">
            <v>0</v>
          </cell>
          <cell r="J998">
            <v>0</v>
          </cell>
          <cell r="K998">
            <v>1</v>
          </cell>
          <cell r="L998">
            <v>176082</v>
          </cell>
          <cell r="M998">
            <v>0</v>
          </cell>
          <cell r="N998">
            <v>0</v>
          </cell>
        </row>
        <row r="999">
          <cell r="A999" t="str">
            <v>212-19D7L-UE</v>
          </cell>
          <cell r="B999" t="str">
            <v>Đèn hậu ngoài LH</v>
          </cell>
          <cell r="C999" t="str">
            <v>Cái</v>
          </cell>
          <cell r="E999" t="str">
            <v>DH</v>
          </cell>
          <cell r="F999" t="str">
            <v>DENHAU</v>
          </cell>
          <cell r="G999">
            <v>5</v>
          </cell>
          <cell r="H999">
            <v>1114764</v>
          </cell>
          <cell r="I999">
            <v>0</v>
          </cell>
          <cell r="J999">
            <v>0</v>
          </cell>
          <cell r="K999">
            <v>5</v>
          </cell>
          <cell r="L999">
            <v>1114764</v>
          </cell>
          <cell r="M999">
            <v>0</v>
          </cell>
          <cell r="N999">
            <v>0</v>
          </cell>
        </row>
        <row r="1000">
          <cell r="A1000" t="str">
            <v>212-19D7R-UE</v>
          </cell>
          <cell r="B1000" t="str">
            <v>Đèn hậu ngoài RH</v>
          </cell>
          <cell r="C1000" t="str">
            <v>Cái</v>
          </cell>
          <cell r="E1000" t="str">
            <v>DH</v>
          </cell>
          <cell r="F1000" t="str">
            <v>DENHAU</v>
          </cell>
          <cell r="G1000">
            <v>5</v>
          </cell>
          <cell r="H1000">
            <v>1114764</v>
          </cell>
          <cell r="I1000">
            <v>0</v>
          </cell>
          <cell r="J1000">
            <v>0</v>
          </cell>
          <cell r="K1000">
            <v>5</v>
          </cell>
          <cell r="L1000">
            <v>1114764</v>
          </cell>
          <cell r="M1000">
            <v>0</v>
          </cell>
          <cell r="N1000">
            <v>0</v>
          </cell>
        </row>
        <row r="1001">
          <cell r="A1001" t="str">
            <v>212-19D9L1A</v>
          </cell>
          <cell r="B1001" t="str">
            <v>Đèn hậu LH</v>
          </cell>
          <cell r="C1001" t="str">
            <v>Cái</v>
          </cell>
          <cell r="E1001" t="str">
            <v>DH</v>
          </cell>
          <cell r="F1001" t="str">
            <v>DENHAU</v>
          </cell>
          <cell r="G1001">
            <v>2</v>
          </cell>
          <cell r="H1001">
            <v>587785</v>
          </cell>
          <cell r="I1001">
            <v>0</v>
          </cell>
          <cell r="J1001">
            <v>0</v>
          </cell>
          <cell r="K1001">
            <v>2</v>
          </cell>
          <cell r="L1001">
            <v>587785</v>
          </cell>
          <cell r="M1001">
            <v>0</v>
          </cell>
          <cell r="N1001">
            <v>0</v>
          </cell>
        </row>
        <row r="1002">
          <cell r="A1002" t="str">
            <v>212-19D9R1A</v>
          </cell>
          <cell r="B1002" t="str">
            <v>Đèn hậu RH</v>
          </cell>
          <cell r="C1002" t="str">
            <v>Cái</v>
          </cell>
          <cell r="E1002" t="str">
            <v>DH</v>
          </cell>
          <cell r="F1002" t="str">
            <v>DENHAU</v>
          </cell>
          <cell r="G1002">
            <v>6</v>
          </cell>
          <cell r="H1002">
            <v>1763355</v>
          </cell>
          <cell r="I1002">
            <v>0</v>
          </cell>
          <cell r="J1002">
            <v>0</v>
          </cell>
          <cell r="K1002">
            <v>6</v>
          </cell>
          <cell r="L1002">
            <v>1763355</v>
          </cell>
          <cell r="M1002">
            <v>0</v>
          </cell>
          <cell r="N1002">
            <v>0</v>
          </cell>
        </row>
        <row r="1003">
          <cell r="A1003" t="str">
            <v>212-19G3L-U</v>
          </cell>
          <cell r="B1003" t="str">
            <v>Đèn hậu LH</v>
          </cell>
          <cell r="C1003" t="str">
            <v>Cái</v>
          </cell>
          <cell r="E1003" t="str">
            <v>DH</v>
          </cell>
          <cell r="F1003" t="str">
            <v>DENHAU</v>
          </cell>
          <cell r="G1003">
            <v>2</v>
          </cell>
          <cell r="H1003">
            <v>729664</v>
          </cell>
          <cell r="I1003">
            <v>0</v>
          </cell>
          <cell r="J1003">
            <v>0</v>
          </cell>
          <cell r="K1003">
            <v>2</v>
          </cell>
          <cell r="L1003">
            <v>729664</v>
          </cell>
          <cell r="M1003">
            <v>0</v>
          </cell>
          <cell r="N1003">
            <v>0</v>
          </cell>
        </row>
        <row r="1004">
          <cell r="A1004" t="str">
            <v>212-19G3R-U</v>
          </cell>
          <cell r="B1004" t="str">
            <v>Đèn hậu RH</v>
          </cell>
          <cell r="C1004" t="str">
            <v>Cái</v>
          </cell>
          <cell r="E1004" t="str">
            <v>DH</v>
          </cell>
          <cell r="F1004" t="str">
            <v>DENHAU</v>
          </cell>
          <cell r="G1004">
            <v>2</v>
          </cell>
          <cell r="H1004">
            <v>729664</v>
          </cell>
          <cell r="I1004">
            <v>0</v>
          </cell>
          <cell r="J1004">
            <v>0</v>
          </cell>
          <cell r="K1004">
            <v>2</v>
          </cell>
          <cell r="L1004">
            <v>729664</v>
          </cell>
          <cell r="M1004">
            <v>0</v>
          </cell>
          <cell r="N1004">
            <v>0</v>
          </cell>
        </row>
        <row r="1005">
          <cell r="A1005" t="str">
            <v>212-19K6L-U</v>
          </cell>
          <cell r="B1005" t="str">
            <v>Đèn hậu LH</v>
          </cell>
          <cell r="C1005" t="str">
            <v>Cái</v>
          </cell>
          <cell r="E1005" t="str">
            <v>DH</v>
          </cell>
          <cell r="F1005" t="str">
            <v>DENHAU</v>
          </cell>
          <cell r="G1005">
            <v>1</v>
          </cell>
          <cell r="H1005">
            <v>888661</v>
          </cell>
          <cell r="I1005">
            <v>0</v>
          </cell>
          <cell r="J1005">
            <v>0</v>
          </cell>
          <cell r="K1005">
            <v>1</v>
          </cell>
          <cell r="L1005">
            <v>888661</v>
          </cell>
          <cell r="M1005">
            <v>0</v>
          </cell>
          <cell r="N1005">
            <v>0</v>
          </cell>
        </row>
        <row r="1006">
          <cell r="A1006" t="str">
            <v>212-19K6R-U</v>
          </cell>
          <cell r="B1006" t="str">
            <v>Đèn hậu RH</v>
          </cell>
          <cell r="C1006" t="str">
            <v>Cái</v>
          </cell>
          <cell r="E1006" t="str">
            <v>DH</v>
          </cell>
          <cell r="F1006" t="str">
            <v>DENHAU</v>
          </cell>
          <cell r="G1006">
            <v>1</v>
          </cell>
          <cell r="H1006">
            <v>888661</v>
          </cell>
          <cell r="I1006">
            <v>0</v>
          </cell>
          <cell r="J1006">
            <v>0</v>
          </cell>
          <cell r="K1006">
            <v>1</v>
          </cell>
          <cell r="L1006">
            <v>888661</v>
          </cell>
          <cell r="M1006">
            <v>0</v>
          </cell>
          <cell r="N1006">
            <v>0</v>
          </cell>
        </row>
        <row r="1007">
          <cell r="A1007" t="str">
            <v>212-19Q1L-U</v>
          </cell>
          <cell r="B1007" t="str">
            <v>Đèn hậu LH</v>
          </cell>
          <cell r="C1007" t="str">
            <v>Cái</v>
          </cell>
          <cell r="E1007" t="str">
            <v>DH</v>
          </cell>
          <cell r="F1007" t="str">
            <v>DENHAU</v>
          </cell>
          <cell r="G1007">
            <v>3</v>
          </cell>
          <cell r="H1007">
            <v>1793757</v>
          </cell>
          <cell r="I1007">
            <v>0</v>
          </cell>
          <cell r="J1007">
            <v>0</v>
          </cell>
          <cell r="K1007">
            <v>3</v>
          </cell>
          <cell r="L1007">
            <v>1793757</v>
          </cell>
          <cell r="M1007">
            <v>0</v>
          </cell>
          <cell r="N1007">
            <v>0</v>
          </cell>
        </row>
        <row r="1008">
          <cell r="A1008" t="str">
            <v>212-19Q1R-U</v>
          </cell>
          <cell r="B1008" t="str">
            <v>Đèn hậu RH</v>
          </cell>
          <cell r="C1008" t="str">
            <v>Cái</v>
          </cell>
          <cell r="E1008" t="str">
            <v>DH</v>
          </cell>
          <cell r="F1008" t="str">
            <v>DENHAU</v>
          </cell>
          <cell r="G1008">
            <v>3</v>
          </cell>
          <cell r="H1008">
            <v>1793757</v>
          </cell>
          <cell r="I1008">
            <v>0</v>
          </cell>
          <cell r="J1008">
            <v>0</v>
          </cell>
          <cell r="K1008">
            <v>3</v>
          </cell>
          <cell r="L1008">
            <v>1793757</v>
          </cell>
          <cell r="M1008">
            <v>0</v>
          </cell>
          <cell r="N1008">
            <v>0</v>
          </cell>
        </row>
        <row r="1009">
          <cell r="A1009" t="str">
            <v>212-19Q3L-UE</v>
          </cell>
          <cell r="B1009" t="str">
            <v>Đèn hậu LH</v>
          </cell>
          <cell r="C1009" t="str">
            <v>Cái</v>
          </cell>
          <cell r="E1009" t="str">
            <v>DH</v>
          </cell>
          <cell r="F1009" t="str">
            <v>DENHAU</v>
          </cell>
          <cell r="G1009">
            <v>4</v>
          </cell>
          <cell r="H1009">
            <v>1986307</v>
          </cell>
          <cell r="I1009">
            <v>0</v>
          </cell>
          <cell r="J1009">
            <v>0</v>
          </cell>
          <cell r="K1009">
            <v>4</v>
          </cell>
          <cell r="L1009">
            <v>1986307</v>
          </cell>
          <cell r="M1009">
            <v>0</v>
          </cell>
          <cell r="N1009">
            <v>0</v>
          </cell>
        </row>
        <row r="1010">
          <cell r="A1010" t="str">
            <v>212-19Q3R-UE</v>
          </cell>
          <cell r="B1010" t="str">
            <v>Đèn hậu RH</v>
          </cell>
          <cell r="C1010" t="str">
            <v>Cái</v>
          </cell>
          <cell r="E1010" t="str">
            <v>DH</v>
          </cell>
          <cell r="F1010" t="str">
            <v>DENHAU</v>
          </cell>
          <cell r="G1010">
            <v>4</v>
          </cell>
          <cell r="H1010">
            <v>1986307</v>
          </cell>
          <cell r="I1010">
            <v>0</v>
          </cell>
          <cell r="J1010">
            <v>0</v>
          </cell>
          <cell r="K1010">
            <v>4</v>
          </cell>
          <cell r="L1010">
            <v>1986307</v>
          </cell>
          <cell r="M1010">
            <v>0</v>
          </cell>
          <cell r="N1010">
            <v>0</v>
          </cell>
        </row>
        <row r="1011">
          <cell r="A1011" t="str">
            <v>212-19R1L-A</v>
          </cell>
          <cell r="B1011" t="str">
            <v>Đèn hậu LH</v>
          </cell>
          <cell r="C1011" t="str">
            <v>Cái</v>
          </cell>
          <cell r="E1011" t="str">
            <v>DH</v>
          </cell>
          <cell r="F1011" t="str">
            <v>DENHAU</v>
          </cell>
          <cell r="G1011">
            <v>6</v>
          </cell>
          <cell r="H1011">
            <v>3040266</v>
          </cell>
          <cell r="I1011">
            <v>0</v>
          </cell>
          <cell r="J1011">
            <v>0</v>
          </cell>
          <cell r="K1011">
            <v>6</v>
          </cell>
          <cell r="L1011">
            <v>3040266</v>
          </cell>
          <cell r="M1011">
            <v>0</v>
          </cell>
          <cell r="N1011">
            <v>0</v>
          </cell>
        </row>
        <row r="1012">
          <cell r="A1012" t="str">
            <v>212-19T9L-U</v>
          </cell>
          <cell r="B1012" t="str">
            <v>Đèn hậu LH</v>
          </cell>
          <cell r="C1012" t="str">
            <v>Cái</v>
          </cell>
          <cell r="E1012" t="str">
            <v>DH</v>
          </cell>
          <cell r="F1012" t="str">
            <v>DENHAU</v>
          </cell>
          <cell r="G1012">
            <v>1</v>
          </cell>
          <cell r="H1012">
            <v>983019</v>
          </cell>
          <cell r="I1012">
            <v>0</v>
          </cell>
          <cell r="J1012">
            <v>0</v>
          </cell>
          <cell r="K1012">
            <v>1</v>
          </cell>
          <cell r="L1012">
            <v>983019</v>
          </cell>
          <cell r="M1012">
            <v>0</v>
          </cell>
          <cell r="N1012">
            <v>0</v>
          </cell>
        </row>
        <row r="1013">
          <cell r="A1013" t="str">
            <v>212-19T9R-U</v>
          </cell>
          <cell r="B1013" t="str">
            <v>Đèn hậu RH</v>
          </cell>
          <cell r="C1013" t="str">
            <v>Cái</v>
          </cell>
          <cell r="E1013" t="str">
            <v>DH</v>
          </cell>
          <cell r="F1013" t="str">
            <v>DENHAU</v>
          </cell>
          <cell r="G1013">
            <v>2</v>
          </cell>
          <cell r="H1013">
            <v>1966039</v>
          </cell>
          <cell r="I1013">
            <v>0</v>
          </cell>
          <cell r="J1013">
            <v>0</v>
          </cell>
          <cell r="K1013">
            <v>2</v>
          </cell>
          <cell r="L1013">
            <v>1966039</v>
          </cell>
          <cell r="M1013">
            <v>0</v>
          </cell>
          <cell r="N1013">
            <v>0</v>
          </cell>
        </row>
        <row r="1014">
          <cell r="A1014" t="str">
            <v>212-19U6L-U</v>
          </cell>
          <cell r="B1014" t="str">
            <v>Đèn hậu LH</v>
          </cell>
          <cell r="C1014" t="str">
            <v>Cái</v>
          </cell>
          <cell r="E1014" t="str">
            <v>DH</v>
          </cell>
          <cell r="F1014" t="str">
            <v>DENHAU</v>
          </cell>
          <cell r="G1014">
            <v>2</v>
          </cell>
          <cell r="H1014">
            <v>1337717</v>
          </cell>
          <cell r="I1014">
            <v>0</v>
          </cell>
          <cell r="J1014">
            <v>0</v>
          </cell>
          <cell r="K1014">
            <v>2</v>
          </cell>
          <cell r="L1014">
            <v>1337717</v>
          </cell>
          <cell r="M1014">
            <v>0</v>
          </cell>
          <cell r="N1014">
            <v>0</v>
          </cell>
        </row>
        <row r="1015">
          <cell r="A1015" t="str">
            <v>212-19U6R-U</v>
          </cell>
          <cell r="B1015" t="str">
            <v>Đèn hậu RH</v>
          </cell>
          <cell r="C1015" t="str">
            <v>Cái</v>
          </cell>
          <cell r="E1015" t="str">
            <v>DH</v>
          </cell>
          <cell r="F1015" t="str">
            <v>DENHAU</v>
          </cell>
          <cell r="G1015">
            <v>2</v>
          </cell>
          <cell r="H1015">
            <v>1337717</v>
          </cell>
          <cell r="I1015">
            <v>0</v>
          </cell>
          <cell r="J1015">
            <v>0</v>
          </cell>
          <cell r="K1015">
            <v>2</v>
          </cell>
          <cell r="L1015">
            <v>1337717</v>
          </cell>
          <cell r="M1015">
            <v>0</v>
          </cell>
          <cell r="N1015">
            <v>0</v>
          </cell>
        </row>
        <row r="1016">
          <cell r="A1016" t="str">
            <v>212-19U7L-UE</v>
          </cell>
          <cell r="B1016" t="str">
            <v>Đèn hậu LH</v>
          </cell>
          <cell r="C1016" t="str">
            <v>Cái</v>
          </cell>
          <cell r="E1016" t="str">
            <v>DH</v>
          </cell>
          <cell r="F1016" t="str">
            <v>DENHAU</v>
          </cell>
          <cell r="G1016">
            <v>3</v>
          </cell>
          <cell r="H1016">
            <v>2036978</v>
          </cell>
          <cell r="I1016">
            <v>0</v>
          </cell>
          <cell r="J1016">
            <v>0</v>
          </cell>
          <cell r="K1016">
            <v>3</v>
          </cell>
          <cell r="L1016">
            <v>2036978</v>
          </cell>
          <cell r="M1016">
            <v>0</v>
          </cell>
          <cell r="N1016">
            <v>0</v>
          </cell>
        </row>
        <row r="1017">
          <cell r="A1017" t="str">
            <v>212-19U7R-UE</v>
          </cell>
          <cell r="B1017" t="str">
            <v>Đèn hậu RH</v>
          </cell>
          <cell r="C1017" t="str">
            <v>Cái</v>
          </cell>
          <cell r="E1017" t="str">
            <v>DH</v>
          </cell>
          <cell r="F1017" t="str">
            <v>DENHAU</v>
          </cell>
          <cell r="G1017">
            <v>3</v>
          </cell>
          <cell r="H1017">
            <v>2036978</v>
          </cell>
          <cell r="I1017">
            <v>0</v>
          </cell>
          <cell r="J1017">
            <v>0</v>
          </cell>
          <cell r="K1017">
            <v>3</v>
          </cell>
          <cell r="L1017">
            <v>2036978</v>
          </cell>
          <cell r="M1017">
            <v>0</v>
          </cell>
          <cell r="N1017">
            <v>0</v>
          </cell>
        </row>
        <row r="1018">
          <cell r="A1018" t="str">
            <v>212-19W8L-U</v>
          </cell>
          <cell r="B1018" t="str">
            <v>Đèn hậu LH</v>
          </cell>
          <cell r="C1018" t="str">
            <v>Cái</v>
          </cell>
          <cell r="E1018" t="str">
            <v>DH</v>
          </cell>
          <cell r="F1018" t="str">
            <v>DENHAU</v>
          </cell>
          <cell r="G1018">
            <v>2</v>
          </cell>
          <cell r="H1018">
            <v>993153</v>
          </cell>
          <cell r="I1018">
            <v>0</v>
          </cell>
          <cell r="J1018">
            <v>0</v>
          </cell>
          <cell r="K1018">
            <v>2</v>
          </cell>
          <cell r="L1018">
            <v>993153</v>
          </cell>
          <cell r="M1018">
            <v>0</v>
          </cell>
          <cell r="N1018">
            <v>0</v>
          </cell>
        </row>
        <row r="1019">
          <cell r="A1019" t="str">
            <v>212-19W8R-U</v>
          </cell>
          <cell r="B1019" t="str">
            <v>Đèn hậu RH</v>
          </cell>
          <cell r="C1019" t="str">
            <v>Cái</v>
          </cell>
          <cell r="E1019" t="str">
            <v>DH</v>
          </cell>
          <cell r="F1019" t="str">
            <v>DENHAU</v>
          </cell>
          <cell r="G1019">
            <v>3</v>
          </cell>
          <cell r="H1019">
            <v>1489730</v>
          </cell>
          <cell r="I1019">
            <v>0</v>
          </cell>
          <cell r="J1019">
            <v>0</v>
          </cell>
          <cell r="K1019">
            <v>3</v>
          </cell>
          <cell r="L1019">
            <v>1489730</v>
          </cell>
          <cell r="M1019">
            <v>0</v>
          </cell>
          <cell r="N1019">
            <v>0</v>
          </cell>
        </row>
        <row r="1020">
          <cell r="A1020" t="str">
            <v>212-2052L-UQ</v>
          </cell>
          <cell r="B1020" t="str">
            <v>Đèn gầm LH</v>
          </cell>
          <cell r="C1020" t="str">
            <v>Cái</v>
          </cell>
          <cell r="E1020" t="str">
            <v>DG</v>
          </cell>
          <cell r="F1020" t="str">
            <v>DENGAM</v>
          </cell>
          <cell r="G1020">
            <v>5</v>
          </cell>
          <cell r="H1020">
            <v>1824160</v>
          </cell>
          <cell r="I1020">
            <v>0</v>
          </cell>
          <cell r="J1020">
            <v>0</v>
          </cell>
          <cell r="K1020">
            <v>5</v>
          </cell>
          <cell r="L1020">
            <v>1824160</v>
          </cell>
          <cell r="M1020">
            <v>0</v>
          </cell>
          <cell r="N1020">
            <v>0</v>
          </cell>
        </row>
        <row r="1021">
          <cell r="A1021" t="str">
            <v>212-2052R-UQ</v>
          </cell>
          <cell r="B1021" t="str">
            <v>Đèn gầm RH</v>
          </cell>
          <cell r="C1021" t="str">
            <v>Cái</v>
          </cell>
          <cell r="E1021" t="str">
            <v>DG</v>
          </cell>
          <cell r="F1021" t="str">
            <v>DENGAM</v>
          </cell>
          <cell r="G1021">
            <v>6</v>
          </cell>
          <cell r="H1021">
            <v>2188992</v>
          </cell>
          <cell r="I1021">
            <v>0</v>
          </cell>
          <cell r="J1021">
            <v>0</v>
          </cell>
          <cell r="K1021">
            <v>6</v>
          </cell>
          <cell r="L1021">
            <v>2188992</v>
          </cell>
          <cell r="M1021">
            <v>0</v>
          </cell>
          <cell r="N1021">
            <v>0</v>
          </cell>
        </row>
        <row r="1022">
          <cell r="A1022" t="str">
            <v>2123206030</v>
          </cell>
          <cell r="B1022" t="str">
            <v>Giảm sóc sau xe Mercedes E200, E220 W212</v>
          </cell>
          <cell r="C1022" t="str">
            <v>Cái</v>
          </cell>
          <cell r="E1022" t="str">
            <v>GSS</v>
          </cell>
          <cell r="F1022" t="str">
            <v>GIAMSOCSAU</v>
          </cell>
          <cell r="G1022">
            <v>0</v>
          </cell>
          <cell r="H1022">
            <v>0</v>
          </cell>
          <cell r="I1022">
            <v>2</v>
          </cell>
          <cell r="J1022">
            <v>3156493</v>
          </cell>
          <cell r="K1022">
            <v>2</v>
          </cell>
          <cell r="L1022">
            <v>3156493</v>
          </cell>
          <cell r="M1022">
            <v>0</v>
          </cell>
          <cell r="N1022">
            <v>0</v>
          </cell>
        </row>
        <row r="1023">
          <cell r="A1023" t="str">
            <v>2123235300</v>
          </cell>
          <cell r="B1023" t="str">
            <v>Giảm sóc trước xe Mercedes E200, E220 W212</v>
          </cell>
          <cell r="C1023" t="str">
            <v>Cái</v>
          </cell>
          <cell r="E1023" t="str">
            <v>GST</v>
          </cell>
          <cell r="F1023" t="str">
            <v>GIAMSOCTRUOC</v>
          </cell>
          <cell r="G1023">
            <v>0</v>
          </cell>
          <cell r="H1023">
            <v>0</v>
          </cell>
          <cell r="I1023">
            <v>2</v>
          </cell>
          <cell r="J1023">
            <v>5997336</v>
          </cell>
          <cell r="K1023">
            <v>2</v>
          </cell>
          <cell r="L1023">
            <v>5997336</v>
          </cell>
          <cell r="M1023">
            <v>0</v>
          </cell>
          <cell r="N1023">
            <v>0</v>
          </cell>
        </row>
        <row r="1024">
          <cell r="A1024" t="str">
            <v>216-1144L-LD-E</v>
          </cell>
          <cell r="B1024" t="str">
            <v>Đèn pha LH</v>
          </cell>
          <cell r="C1024" t="str">
            <v>Cái</v>
          </cell>
          <cell r="E1024" t="str">
            <v>DPHA</v>
          </cell>
          <cell r="F1024" t="str">
            <v>DENPHA</v>
          </cell>
          <cell r="G1024">
            <v>2</v>
          </cell>
          <cell r="H1024">
            <v>1479596</v>
          </cell>
          <cell r="I1024">
            <v>0</v>
          </cell>
          <cell r="J1024">
            <v>0</v>
          </cell>
          <cell r="K1024">
            <v>2</v>
          </cell>
          <cell r="L1024">
            <v>1479596</v>
          </cell>
          <cell r="M1024">
            <v>0</v>
          </cell>
          <cell r="N1024">
            <v>0</v>
          </cell>
        </row>
        <row r="1025">
          <cell r="A1025" t="str">
            <v>216-1144R-LD-E</v>
          </cell>
          <cell r="B1025" t="str">
            <v>Đèn pha RH</v>
          </cell>
          <cell r="C1025" t="str">
            <v>Cái</v>
          </cell>
          <cell r="E1025" t="str">
            <v>DPHA</v>
          </cell>
          <cell r="F1025" t="str">
            <v>DENPHA</v>
          </cell>
          <cell r="G1025">
            <v>2</v>
          </cell>
          <cell r="H1025">
            <v>1479596</v>
          </cell>
          <cell r="I1025">
            <v>0</v>
          </cell>
          <cell r="J1025">
            <v>0</v>
          </cell>
          <cell r="K1025">
            <v>2</v>
          </cell>
          <cell r="L1025">
            <v>1479596</v>
          </cell>
          <cell r="M1025">
            <v>0</v>
          </cell>
          <cell r="N1025">
            <v>0</v>
          </cell>
        </row>
        <row r="1026">
          <cell r="A1026" t="str">
            <v>216-1147L-LD-EM</v>
          </cell>
          <cell r="B1026" t="str">
            <v>Đèn pha LH</v>
          </cell>
          <cell r="C1026" t="str">
            <v>Cái</v>
          </cell>
          <cell r="E1026" t="str">
            <v>DPHA</v>
          </cell>
          <cell r="F1026" t="str">
            <v>DENPHA</v>
          </cell>
          <cell r="G1026">
            <v>2</v>
          </cell>
          <cell r="H1026">
            <v>2878119</v>
          </cell>
          <cell r="I1026">
            <v>0</v>
          </cell>
          <cell r="J1026">
            <v>0</v>
          </cell>
          <cell r="K1026">
            <v>2</v>
          </cell>
          <cell r="L1026">
            <v>2878119</v>
          </cell>
          <cell r="M1026">
            <v>0</v>
          </cell>
          <cell r="N1026">
            <v>0</v>
          </cell>
        </row>
        <row r="1027">
          <cell r="A1027" t="str">
            <v>216-1147R-LD-EM</v>
          </cell>
          <cell r="B1027" t="str">
            <v>Đèn pha RH</v>
          </cell>
          <cell r="C1027" t="str">
            <v>Cái</v>
          </cell>
          <cell r="E1027" t="str">
            <v>DPHA</v>
          </cell>
          <cell r="F1027" t="str">
            <v>DENPHA</v>
          </cell>
          <cell r="G1027">
            <v>2</v>
          </cell>
          <cell r="H1027">
            <v>2878119</v>
          </cell>
          <cell r="I1027">
            <v>0</v>
          </cell>
          <cell r="J1027">
            <v>0</v>
          </cell>
          <cell r="K1027">
            <v>2</v>
          </cell>
          <cell r="L1027">
            <v>2878119</v>
          </cell>
          <cell r="M1027">
            <v>0</v>
          </cell>
          <cell r="N1027">
            <v>0</v>
          </cell>
        </row>
        <row r="1028">
          <cell r="A1028" t="str">
            <v>216-1166L-LD-EM</v>
          </cell>
          <cell r="B1028" t="str">
            <v>Đèn pha LH</v>
          </cell>
          <cell r="C1028" t="str">
            <v>Cái</v>
          </cell>
          <cell r="E1028" t="str">
            <v>DPHA</v>
          </cell>
          <cell r="F1028" t="str">
            <v>DENPHA</v>
          </cell>
          <cell r="G1028">
            <v>1</v>
          </cell>
          <cell r="H1028">
            <v>1986307</v>
          </cell>
          <cell r="I1028">
            <v>0</v>
          </cell>
          <cell r="J1028">
            <v>0</v>
          </cell>
          <cell r="K1028">
            <v>1</v>
          </cell>
          <cell r="L1028">
            <v>1986307</v>
          </cell>
          <cell r="M1028">
            <v>0</v>
          </cell>
          <cell r="N1028">
            <v>0</v>
          </cell>
        </row>
        <row r="1029">
          <cell r="A1029" t="str">
            <v>216-1166R-LD-EM</v>
          </cell>
          <cell r="B1029" t="str">
            <v>Đèn pha RH</v>
          </cell>
          <cell r="C1029" t="str">
            <v>Cái</v>
          </cell>
          <cell r="E1029" t="str">
            <v>DPHA</v>
          </cell>
          <cell r="F1029" t="str">
            <v>DENPHA</v>
          </cell>
          <cell r="G1029">
            <v>1</v>
          </cell>
          <cell r="H1029">
            <v>1986307</v>
          </cell>
          <cell r="I1029">
            <v>0</v>
          </cell>
          <cell r="J1029">
            <v>0</v>
          </cell>
          <cell r="K1029">
            <v>1</v>
          </cell>
          <cell r="L1029">
            <v>1986307</v>
          </cell>
          <cell r="M1029">
            <v>0</v>
          </cell>
          <cell r="N1029">
            <v>0</v>
          </cell>
        </row>
        <row r="1030">
          <cell r="A1030" t="str">
            <v>216-1317L-AQ</v>
          </cell>
          <cell r="B1030" t="str">
            <v>Đèn hậu trong LH</v>
          </cell>
          <cell r="C1030" t="str">
            <v>Cái</v>
          </cell>
          <cell r="E1030" t="str">
            <v>DH</v>
          </cell>
          <cell r="F1030" t="str">
            <v>DENHAU</v>
          </cell>
          <cell r="G1030">
            <v>6</v>
          </cell>
          <cell r="H1030">
            <v>3952346</v>
          </cell>
          <cell r="I1030">
            <v>0</v>
          </cell>
          <cell r="J1030">
            <v>0</v>
          </cell>
          <cell r="K1030">
            <v>6</v>
          </cell>
          <cell r="L1030">
            <v>3952346</v>
          </cell>
          <cell r="M1030">
            <v>0</v>
          </cell>
          <cell r="N1030">
            <v>0</v>
          </cell>
        </row>
        <row r="1031">
          <cell r="A1031" t="str">
            <v>216-1317R-AQ</v>
          </cell>
          <cell r="B1031" t="str">
            <v>Đèn hậu trong RH</v>
          </cell>
          <cell r="C1031" t="str">
            <v>Cái</v>
          </cell>
          <cell r="E1031" t="str">
            <v>DH</v>
          </cell>
          <cell r="F1031" t="str">
            <v>DENHAU</v>
          </cell>
          <cell r="G1031">
            <v>6</v>
          </cell>
          <cell r="H1031">
            <v>3952346</v>
          </cell>
          <cell r="I1031">
            <v>0</v>
          </cell>
          <cell r="J1031">
            <v>0</v>
          </cell>
          <cell r="K1031">
            <v>6</v>
          </cell>
          <cell r="L1031">
            <v>3952346</v>
          </cell>
          <cell r="M1031">
            <v>0</v>
          </cell>
          <cell r="N1031">
            <v>0</v>
          </cell>
        </row>
        <row r="1032">
          <cell r="A1032" t="str">
            <v>216-1948L-UE</v>
          </cell>
          <cell r="B1032" t="str">
            <v>Đèn hậu LH</v>
          </cell>
          <cell r="C1032" t="str">
            <v>Cái</v>
          </cell>
          <cell r="E1032" t="str">
            <v>DH</v>
          </cell>
          <cell r="F1032" t="str">
            <v>DENHAU</v>
          </cell>
          <cell r="G1032">
            <v>5</v>
          </cell>
          <cell r="H1032">
            <v>2178857</v>
          </cell>
          <cell r="I1032">
            <v>0</v>
          </cell>
          <cell r="J1032">
            <v>0</v>
          </cell>
          <cell r="K1032">
            <v>5</v>
          </cell>
          <cell r="L1032">
            <v>2178857</v>
          </cell>
          <cell r="M1032">
            <v>0</v>
          </cell>
          <cell r="N1032">
            <v>0</v>
          </cell>
        </row>
        <row r="1033">
          <cell r="A1033" t="str">
            <v>216-1948R-UE</v>
          </cell>
          <cell r="B1033" t="str">
            <v>Đèn hậu RH</v>
          </cell>
          <cell r="C1033" t="str">
            <v>Cái</v>
          </cell>
          <cell r="E1033" t="str">
            <v>DH</v>
          </cell>
          <cell r="F1033" t="str">
            <v>DENHAU</v>
          </cell>
          <cell r="G1033">
            <v>4</v>
          </cell>
          <cell r="H1033">
            <v>1743086</v>
          </cell>
          <cell r="I1033">
            <v>0</v>
          </cell>
          <cell r="J1033">
            <v>0</v>
          </cell>
          <cell r="K1033">
            <v>4</v>
          </cell>
          <cell r="L1033">
            <v>1743086</v>
          </cell>
          <cell r="M1033">
            <v>0</v>
          </cell>
          <cell r="N1033">
            <v>0</v>
          </cell>
        </row>
        <row r="1034">
          <cell r="A1034" t="str">
            <v>216-1972L-UE</v>
          </cell>
          <cell r="B1034" t="str">
            <v>Đèn hậu LH</v>
          </cell>
          <cell r="C1034" t="str">
            <v>Cái</v>
          </cell>
          <cell r="E1034" t="str">
            <v>DH</v>
          </cell>
          <cell r="F1034" t="str">
            <v>DENHAU</v>
          </cell>
          <cell r="G1034">
            <v>5</v>
          </cell>
          <cell r="H1034">
            <v>2533555</v>
          </cell>
          <cell r="I1034">
            <v>0</v>
          </cell>
          <cell r="J1034">
            <v>0</v>
          </cell>
          <cell r="K1034">
            <v>5</v>
          </cell>
          <cell r="L1034">
            <v>2533555</v>
          </cell>
          <cell r="M1034">
            <v>0</v>
          </cell>
          <cell r="N1034">
            <v>0</v>
          </cell>
        </row>
        <row r="1035">
          <cell r="A1035" t="str">
            <v>216-1972R-UE</v>
          </cell>
          <cell r="B1035" t="str">
            <v>Đèn hậu RH</v>
          </cell>
          <cell r="C1035" t="str">
            <v>Cái</v>
          </cell>
          <cell r="E1035" t="str">
            <v>DH</v>
          </cell>
          <cell r="F1035" t="str">
            <v>DENHAU</v>
          </cell>
          <cell r="G1035">
            <v>2</v>
          </cell>
          <cell r="H1035">
            <v>1479949</v>
          </cell>
          <cell r="I1035">
            <v>0</v>
          </cell>
          <cell r="J1035">
            <v>0</v>
          </cell>
          <cell r="K1035">
            <v>2</v>
          </cell>
          <cell r="L1035">
            <v>1479949</v>
          </cell>
          <cell r="M1035">
            <v>0</v>
          </cell>
          <cell r="N1035">
            <v>0</v>
          </cell>
        </row>
        <row r="1036">
          <cell r="A1036" t="str">
            <v>216-1979L-UE</v>
          </cell>
          <cell r="B1036" t="str">
            <v>Đèn hậu LH</v>
          </cell>
          <cell r="C1036" t="str">
            <v>Cái</v>
          </cell>
          <cell r="E1036" t="str">
            <v>DH</v>
          </cell>
          <cell r="F1036" t="str">
            <v>DENHAU</v>
          </cell>
          <cell r="G1036">
            <v>2</v>
          </cell>
          <cell r="H1036">
            <v>1743086</v>
          </cell>
          <cell r="I1036">
            <v>0</v>
          </cell>
          <cell r="J1036">
            <v>0</v>
          </cell>
          <cell r="K1036">
            <v>2</v>
          </cell>
          <cell r="L1036">
            <v>1743086</v>
          </cell>
          <cell r="M1036">
            <v>0</v>
          </cell>
          <cell r="N1036">
            <v>0</v>
          </cell>
        </row>
        <row r="1037">
          <cell r="A1037" t="str">
            <v>216-1979R-UE</v>
          </cell>
          <cell r="B1037" t="str">
            <v>Đèn hậu RH</v>
          </cell>
          <cell r="C1037" t="str">
            <v>Cái</v>
          </cell>
          <cell r="E1037" t="str">
            <v>DH</v>
          </cell>
          <cell r="F1037" t="str">
            <v>DENHAU</v>
          </cell>
          <cell r="G1037">
            <v>2</v>
          </cell>
          <cell r="H1037">
            <v>1743086</v>
          </cell>
          <cell r="I1037">
            <v>0</v>
          </cell>
          <cell r="J1037">
            <v>0</v>
          </cell>
          <cell r="K1037">
            <v>2</v>
          </cell>
          <cell r="L1037">
            <v>1743086</v>
          </cell>
          <cell r="M1037">
            <v>0</v>
          </cell>
          <cell r="N1037">
            <v>0</v>
          </cell>
        </row>
        <row r="1038">
          <cell r="A1038" t="str">
            <v>216-1981L-UE</v>
          </cell>
          <cell r="B1038" t="str">
            <v>Đèn hậu LH</v>
          </cell>
          <cell r="C1038" t="str">
            <v>Cái</v>
          </cell>
          <cell r="E1038" t="str">
            <v>DH</v>
          </cell>
          <cell r="F1038" t="str">
            <v>DENHAU</v>
          </cell>
          <cell r="G1038">
            <v>3</v>
          </cell>
          <cell r="H1038">
            <v>3131474</v>
          </cell>
          <cell r="I1038">
            <v>0</v>
          </cell>
          <cell r="J1038">
            <v>0</v>
          </cell>
          <cell r="K1038">
            <v>3</v>
          </cell>
          <cell r="L1038">
            <v>3131474</v>
          </cell>
          <cell r="M1038">
            <v>0</v>
          </cell>
          <cell r="N1038">
            <v>0</v>
          </cell>
        </row>
        <row r="1039">
          <cell r="A1039" t="str">
            <v>216-1981R-UE</v>
          </cell>
          <cell r="B1039" t="str">
            <v>Đèn hậu RH</v>
          </cell>
          <cell r="C1039" t="str">
            <v>Cái</v>
          </cell>
          <cell r="E1039" t="str">
            <v>DH</v>
          </cell>
          <cell r="F1039" t="str">
            <v>DENHAU</v>
          </cell>
          <cell r="G1039">
            <v>3</v>
          </cell>
          <cell r="H1039">
            <v>3131474</v>
          </cell>
          <cell r="I1039">
            <v>0</v>
          </cell>
          <cell r="J1039">
            <v>0</v>
          </cell>
          <cell r="K1039">
            <v>3</v>
          </cell>
          <cell r="L1039">
            <v>3131474</v>
          </cell>
          <cell r="M1039">
            <v>0</v>
          </cell>
          <cell r="N1039">
            <v>0</v>
          </cell>
        </row>
        <row r="1040">
          <cell r="A1040" t="str">
            <v>216-1982L-UE</v>
          </cell>
          <cell r="B1040" t="str">
            <v>Đèn hậu LH</v>
          </cell>
          <cell r="C1040" t="str">
            <v>Cái</v>
          </cell>
          <cell r="E1040" t="str">
            <v>DH</v>
          </cell>
          <cell r="F1040" t="str">
            <v>DENHAU</v>
          </cell>
          <cell r="G1040">
            <v>3</v>
          </cell>
          <cell r="H1040">
            <v>3040266</v>
          </cell>
          <cell r="I1040">
            <v>0</v>
          </cell>
          <cell r="J1040">
            <v>0</v>
          </cell>
          <cell r="K1040">
            <v>3</v>
          </cell>
          <cell r="L1040">
            <v>3040266</v>
          </cell>
          <cell r="M1040">
            <v>0</v>
          </cell>
          <cell r="N1040">
            <v>0</v>
          </cell>
        </row>
        <row r="1041">
          <cell r="A1041" t="str">
            <v>216-1982R-UE</v>
          </cell>
          <cell r="B1041" t="str">
            <v>Đèn hậu RH</v>
          </cell>
          <cell r="C1041" t="str">
            <v>Cái</v>
          </cell>
          <cell r="E1041" t="str">
            <v>DH</v>
          </cell>
          <cell r="F1041" t="str">
            <v>DENHAU</v>
          </cell>
          <cell r="G1041">
            <v>3</v>
          </cell>
          <cell r="H1041">
            <v>3040266</v>
          </cell>
          <cell r="I1041">
            <v>0</v>
          </cell>
          <cell r="J1041">
            <v>0</v>
          </cell>
          <cell r="K1041">
            <v>3</v>
          </cell>
          <cell r="L1041">
            <v>3040266</v>
          </cell>
          <cell r="M1041">
            <v>0</v>
          </cell>
          <cell r="N1041">
            <v>0</v>
          </cell>
        </row>
        <row r="1042">
          <cell r="A1042" t="str">
            <v>216-1994L-UE</v>
          </cell>
          <cell r="B1042" t="str">
            <v>Đèn hậu LH</v>
          </cell>
          <cell r="C1042" t="str">
            <v>Cái</v>
          </cell>
          <cell r="E1042" t="str">
            <v>DH</v>
          </cell>
          <cell r="F1042" t="str">
            <v>DENHAU</v>
          </cell>
          <cell r="G1042">
            <v>3</v>
          </cell>
          <cell r="H1042">
            <v>3982748</v>
          </cell>
          <cell r="I1042">
            <v>0</v>
          </cell>
          <cell r="J1042">
            <v>0</v>
          </cell>
          <cell r="K1042">
            <v>3</v>
          </cell>
          <cell r="L1042">
            <v>3982748</v>
          </cell>
          <cell r="M1042">
            <v>0</v>
          </cell>
          <cell r="N1042">
            <v>0</v>
          </cell>
        </row>
        <row r="1043">
          <cell r="A1043" t="str">
            <v>216-1994R-UE</v>
          </cell>
          <cell r="B1043" t="str">
            <v>Đèn hậu RH</v>
          </cell>
          <cell r="C1043" t="str">
            <v>Cái</v>
          </cell>
          <cell r="E1043" t="str">
            <v>DH</v>
          </cell>
          <cell r="F1043" t="str">
            <v>DENHAU</v>
          </cell>
          <cell r="G1043">
            <v>3</v>
          </cell>
          <cell r="H1043">
            <v>3982748</v>
          </cell>
          <cell r="I1043">
            <v>0</v>
          </cell>
          <cell r="J1043">
            <v>0</v>
          </cell>
          <cell r="K1043">
            <v>3</v>
          </cell>
          <cell r="L1043">
            <v>3982748</v>
          </cell>
          <cell r="M1043">
            <v>0</v>
          </cell>
          <cell r="N1043">
            <v>0</v>
          </cell>
        </row>
        <row r="1044">
          <cell r="A1044" t="str">
            <v>216-19A1L-UE</v>
          </cell>
          <cell r="B1044" t="str">
            <v>Đèn hậu LH</v>
          </cell>
          <cell r="C1044" t="str">
            <v>Cái</v>
          </cell>
          <cell r="E1044" t="str">
            <v>DH</v>
          </cell>
          <cell r="F1044" t="str">
            <v>DENHAU</v>
          </cell>
          <cell r="G1044">
            <v>3</v>
          </cell>
          <cell r="H1044">
            <v>3192279</v>
          </cell>
          <cell r="I1044">
            <v>0</v>
          </cell>
          <cell r="J1044">
            <v>0</v>
          </cell>
          <cell r="K1044">
            <v>3</v>
          </cell>
          <cell r="L1044">
            <v>3192279</v>
          </cell>
          <cell r="M1044">
            <v>0</v>
          </cell>
          <cell r="N1044">
            <v>0</v>
          </cell>
        </row>
        <row r="1045">
          <cell r="A1045" t="str">
            <v>216-19A1R-UE</v>
          </cell>
          <cell r="B1045" t="str">
            <v>Đèn hậu RH</v>
          </cell>
          <cell r="C1045" t="str">
            <v>Cái</v>
          </cell>
          <cell r="E1045" t="str">
            <v>DH</v>
          </cell>
          <cell r="F1045" t="str">
            <v>DENHAU</v>
          </cell>
          <cell r="G1045">
            <v>3</v>
          </cell>
          <cell r="H1045">
            <v>3192279</v>
          </cell>
          <cell r="I1045">
            <v>0</v>
          </cell>
          <cell r="J1045">
            <v>0</v>
          </cell>
          <cell r="K1045">
            <v>3</v>
          </cell>
          <cell r="L1045">
            <v>3192279</v>
          </cell>
          <cell r="M1045">
            <v>0</v>
          </cell>
          <cell r="N1045">
            <v>0</v>
          </cell>
        </row>
        <row r="1046">
          <cell r="A1046" t="str">
            <v>216-2006L-UE</v>
          </cell>
          <cell r="B1046" t="str">
            <v>Đèn gầm LH</v>
          </cell>
          <cell r="C1046" t="str">
            <v>Cái</v>
          </cell>
          <cell r="E1046" t="str">
            <v>DG</v>
          </cell>
          <cell r="F1046" t="str">
            <v>DENGAM</v>
          </cell>
          <cell r="G1046">
            <v>6</v>
          </cell>
          <cell r="H1046">
            <v>2614629</v>
          </cell>
          <cell r="I1046">
            <v>0</v>
          </cell>
          <cell r="J1046">
            <v>0</v>
          </cell>
          <cell r="K1046">
            <v>6</v>
          </cell>
          <cell r="L1046">
            <v>2614629</v>
          </cell>
          <cell r="M1046">
            <v>0</v>
          </cell>
          <cell r="N1046">
            <v>0</v>
          </cell>
        </row>
        <row r="1047">
          <cell r="A1047" t="str">
            <v>216-2006R-UE</v>
          </cell>
          <cell r="B1047" t="str">
            <v>Đèn gầm RH</v>
          </cell>
          <cell r="C1047" t="str">
            <v>Cái</v>
          </cell>
          <cell r="E1047" t="str">
            <v>DG</v>
          </cell>
          <cell r="F1047" t="str">
            <v>DENGAM</v>
          </cell>
          <cell r="G1047">
            <v>6</v>
          </cell>
          <cell r="H1047">
            <v>2614629</v>
          </cell>
          <cell r="I1047">
            <v>0</v>
          </cell>
          <cell r="J1047">
            <v>0</v>
          </cell>
          <cell r="K1047">
            <v>6</v>
          </cell>
          <cell r="L1047">
            <v>2614629</v>
          </cell>
          <cell r="M1047">
            <v>0</v>
          </cell>
          <cell r="N1047">
            <v>0</v>
          </cell>
        </row>
        <row r="1048">
          <cell r="A1048" t="str">
            <v>216-2038L-UQ</v>
          </cell>
          <cell r="B1048" t="str">
            <v>Đèn gầm LH</v>
          </cell>
          <cell r="C1048" t="str">
            <v>Cái</v>
          </cell>
          <cell r="E1048" t="str">
            <v>DG</v>
          </cell>
          <cell r="F1048" t="str">
            <v>DENGAM</v>
          </cell>
          <cell r="G1048">
            <v>6</v>
          </cell>
          <cell r="H1048">
            <v>4803620</v>
          </cell>
          <cell r="I1048">
            <v>0</v>
          </cell>
          <cell r="J1048">
            <v>0</v>
          </cell>
          <cell r="K1048">
            <v>6</v>
          </cell>
          <cell r="L1048">
            <v>4803620</v>
          </cell>
          <cell r="M1048">
            <v>0</v>
          </cell>
          <cell r="N1048">
            <v>0</v>
          </cell>
        </row>
        <row r="1049">
          <cell r="A1049" t="str">
            <v>216-2038R-UQ</v>
          </cell>
          <cell r="B1049" t="str">
            <v>Đèn gầm RH</v>
          </cell>
          <cell r="C1049" t="str">
            <v>Cái</v>
          </cell>
          <cell r="E1049" t="str">
            <v>DG</v>
          </cell>
          <cell r="F1049" t="str">
            <v>DENGAM</v>
          </cell>
          <cell r="G1049">
            <v>6</v>
          </cell>
          <cell r="H1049">
            <v>4803620</v>
          </cell>
          <cell r="I1049">
            <v>0</v>
          </cell>
          <cell r="J1049">
            <v>0</v>
          </cell>
          <cell r="K1049">
            <v>6</v>
          </cell>
          <cell r="L1049">
            <v>4803620</v>
          </cell>
          <cell r="M1049">
            <v>0</v>
          </cell>
          <cell r="N1049">
            <v>0</v>
          </cell>
        </row>
        <row r="1050">
          <cell r="A1050" t="str">
            <v>217-1159L-LD-E2</v>
          </cell>
          <cell r="B1050" t="str">
            <v>Đèn pha LH</v>
          </cell>
          <cell r="C1050" t="str">
            <v>Cái</v>
          </cell>
          <cell r="E1050" t="str">
            <v>DPHA</v>
          </cell>
          <cell r="F1050" t="str">
            <v>DENPHA</v>
          </cell>
          <cell r="G1050">
            <v>1</v>
          </cell>
          <cell r="H1050">
            <v>1195838</v>
          </cell>
          <cell r="I1050">
            <v>0</v>
          </cell>
          <cell r="J1050">
            <v>0</v>
          </cell>
          <cell r="K1050">
            <v>1</v>
          </cell>
          <cell r="L1050">
            <v>1195838</v>
          </cell>
          <cell r="M1050">
            <v>0</v>
          </cell>
          <cell r="N1050">
            <v>0</v>
          </cell>
        </row>
        <row r="1051">
          <cell r="A1051" t="str">
            <v>217-1159R-LD-E2</v>
          </cell>
          <cell r="B1051" t="str">
            <v>Đèn pha RH</v>
          </cell>
          <cell r="C1051" t="str">
            <v>Cái</v>
          </cell>
          <cell r="E1051" t="str">
            <v>DPHA</v>
          </cell>
          <cell r="F1051" t="str">
            <v>DENPHA</v>
          </cell>
          <cell r="G1051">
            <v>1</v>
          </cell>
          <cell r="H1051">
            <v>1195838</v>
          </cell>
          <cell r="I1051">
            <v>0</v>
          </cell>
          <cell r="J1051">
            <v>0</v>
          </cell>
          <cell r="K1051">
            <v>1</v>
          </cell>
          <cell r="L1051">
            <v>1195838</v>
          </cell>
          <cell r="M1051">
            <v>0</v>
          </cell>
          <cell r="N1051">
            <v>0</v>
          </cell>
        </row>
        <row r="1052">
          <cell r="A1052" t="str">
            <v>217-1330L-U</v>
          </cell>
          <cell r="B1052" t="str">
            <v>Đèn hậu trong LH</v>
          </cell>
          <cell r="C1052" t="str">
            <v>Cái</v>
          </cell>
          <cell r="E1052" t="str">
            <v>DH</v>
          </cell>
          <cell r="F1052" t="str">
            <v>DENHAU</v>
          </cell>
          <cell r="G1052">
            <v>6</v>
          </cell>
          <cell r="H1052">
            <v>3709125</v>
          </cell>
          <cell r="I1052">
            <v>0</v>
          </cell>
          <cell r="J1052">
            <v>0</v>
          </cell>
          <cell r="K1052">
            <v>6</v>
          </cell>
          <cell r="L1052">
            <v>3709125</v>
          </cell>
          <cell r="M1052">
            <v>0</v>
          </cell>
          <cell r="N1052">
            <v>0</v>
          </cell>
        </row>
        <row r="1053">
          <cell r="A1053" t="str">
            <v>217-1330R-U</v>
          </cell>
          <cell r="B1053" t="str">
            <v>Đèn hậu trong RH</v>
          </cell>
          <cell r="C1053" t="str">
            <v>Cái</v>
          </cell>
          <cell r="E1053" t="str">
            <v>DH</v>
          </cell>
          <cell r="F1053" t="str">
            <v>DENHAU</v>
          </cell>
          <cell r="G1053">
            <v>5</v>
          </cell>
          <cell r="H1053">
            <v>3090937</v>
          </cell>
          <cell r="I1053">
            <v>0</v>
          </cell>
          <cell r="J1053">
            <v>0</v>
          </cell>
          <cell r="K1053">
            <v>5</v>
          </cell>
          <cell r="L1053">
            <v>3090937</v>
          </cell>
          <cell r="M1053">
            <v>0</v>
          </cell>
          <cell r="N1053">
            <v>0</v>
          </cell>
        </row>
        <row r="1054">
          <cell r="A1054" t="str">
            <v>217-1988L-UE</v>
          </cell>
          <cell r="B1054" t="str">
            <v>Đèn hậu LH</v>
          </cell>
          <cell r="C1054" t="str">
            <v>Cái</v>
          </cell>
          <cell r="E1054" t="str">
            <v>DH</v>
          </cell>
          <cell r="F1054" t="str">
            <v>DENHAU</v>
          </cell>
          <cell r="G1054">
            <v>3</v>
          </cell>
          <cell r="H1054">
            <v>2036978</v>
          </cell>
          <cell r="I1054">
            <v>0</v>
          </cell>
          <cell r="J1054">
            <v>0</v>
          </cell>
          <cell r="K1054">
            <v>3</v>
          </cell>
          <cell r="L1054">
            <v>2036978</v>
          </cell>
          <cell r="M1054">
            <v>0</v>
          </cell>
          <cell r="N1054">
            <v>0</v>
          </cell>
        </row>
        <row r="1055">
          <cell r="A1055" t="str">
            <v>217-1988R-UE</v>
          </cell>
          <cell r="B1055" t="str">
            <v>Đèn hậu RH</v>
          </cell>
          <cell r="C1055" t="str">
            <v>Cái</v>
          </cell>
          <cell r="E1055" t="str">
            <v>DH</v>
          </cell>
          <cell r="F1055" t="str">
            <v>DENHAU</v>
          </cell>
          <cell r="G1055">
            <v>3</v>
          </cell>
          <cell r="H1055">
            <v>2036978</v>
          </cell>
          <cell r="I1055">
            <v>0</v>
          </cell>
          <cell r="J1055">
            <v>0</v>
          </cell>
          <cell r="K1055">
            <v>3</v>
          </cell>
          <cell r="L1055">
            <v>2036978</v>
          </cell>
          <cell r="M1055">
            <v>0</v>
          </cell>
          <cell r="N1055">
            <v>0</v>
          </cell>
        </row>
        <row r="1056">
          <cell r="A1056" t="str">
            <v>217-1997L1UE</v>
          </cell>
          <cell r="B1056" t="str">
            <v>Đèn hậu LH</v>
          </cell>
          <cell r="C1056" t="str">
            <v>Cái</v>
          </cell>
          <cell r="E1056" t="str">
            <v>DH</v>
          </cell>
          <cell r="F1056" t="str">
            <v>DENHAU</v>
          </cell>
          <cell r="G1056">
            <v>3</v>
          </cell>
          <cell r="H1056">
            <v>2097784</v>
          </cell>
          <cell r="I1056">
            <v>0</v>
          </cell>
          <cell r="J1056">
            <v>0</v>
          </cell>
          <cell r="K1056">
            <v>3</v>
          </cell>
          <cell r="L1056">
            <v>2097784</v>
          </cell>
          <cell r="M1056">
            <v>0</v>
          </cell>
          <cell r="N1056">
            <v>0</v>
          </cell>
        </row>
        <row r="1057">
          <cell r="A1057" t="str">
            <v>217-1997R1UE</v>
          </cell>
          <cell r="B1057" t="str">
            <v>Đèn hậu RH</v>
          </cell>
          <cell r="C1057" t="str">
            <v>Cái</v>
          </cell>
          <cell r="E1057" t="str">
            <v>DH</v>
          </cell>
          <cell r="F1057" t="str">
            <v>DENHAU</v>
          </cell>
          <cell r="G1057">
            <v>3</v>
          </cell>
          <cell r="H1057">
            <v>2097784</v>
          </cell>
          <cell r="I1057">
            <v>0</v>
          </cell>
          <cell r="J1057">
            <v>0</v>
          </cell>
          <cell r="K1057">
            <v>3</v>
          </cell>
          <cell r="L1057">
            <v>2097784</v>
          </cell>
          <cell r="M1057">
            <v>0</v>
          </cell>
          <cell r="N1057">
            <v>0</v>
          </cell>
        </row>
        <row r="1058">
          <cell r="A1058" t="str">
            <v>217-19A8L-U</v>
          </cell>
          <cell r="B1058" t="str">
            <v>Đèn hậu LH</v>
          </cell>
          <cell r="C1058" t="str">
            <v>Cái</v>
          </cell>
          <cell r="E1058" t="str">
            <v>DH</v>
          </cell>
          <cell r="F1058" t="str">
            <v>DENHAU</v>
          </cell>
          <cell r="G1058">
            <v>2</v>
          </cell>
          <cell r="H1058">
            <v>1560670</v>
          </cell>
          <cell r="I1058">
            <v>0</v>
          </cell>
          <cell r="J1058">
            <v>0</v>
          </cell>
          <cell r="K1058">
            <v>2</v>
          </cell>
          <cell r="L1058">
            <v>1560670</v>
          </cell>
          <cell r="M1058">
            <v>0</v>
          </cell>
          <cell r="N1058">
            <v>0</v>
          </cell>
        </row>
        <row r="1059">
          <cell r="A1059" t="str">
            <v>217-19A8R-U</v>
          </cell>
          <cell r="B1059" t="str">
            <v>Đèn hậu RH</v>
          </cell>
          <cell r="C1059" t="str">
            <v>Cái</v>
          </cell>
          <cell r="E1059" t="str">
            <v>DH</v>
          </cell>
          <cell r="F1059" t="str">
            <v>DENHAU</v>
          </cell>
          <cell r="G1059">
            <v>2</v>
          </cell>
          <cell r="H1059">
            <v>1560670</v>
          </cell>
          <cell r="I1059">
            <v>0</v>
          </cell>
          <cell r="J1059">
            <v>0</v>
          </cell>
          <cell r="K1059">
            <v>2</v>
          </cell>
          <cell r="L1059">
            <v>1560670</v>
          </cell>
          <cell r="M1059">
            <v>0</v>
          </cell>
          <cell r="N1059">
            <v>0</v>
          </cell>
        </row>
        <row r="1060">
          <cell r="A1060" t="str">
            <v>217-19ACL-U</v>
          </cell>
          <cell r="B1060" t="str">
            <v>Đèn hậu LH</v>
          </cell>
          <cell r="C1060" t="str">
            <v>Cái</v>
          </cell>
          <cell r="E1060" t="str">
            <v>DH</v>
          </cell>
          <cell r="F1060" t="str">
            <v>DENHAU</v>
          </cell>
          <cell r="G1060">
            <v>1</v>
          </cell>
          <cell r="H1060">
            <v>1275004</v>
          </cell>
          <cell r="I1060">
            <v>0</v>
          </cell>
          <cell r="J1060">
            <v>0</v>
          </cell>
          <cell r="K1060">
            <v>1</v>
          </cell>
          <cell r="L1060">
            <v>1275004</v>
          </cell>
          <cell r="M1060">
            <v>0</v>
          </cell>
          <cell r="N1060">
            <v>0</v>
          </cell>
        </row>
        <row r="1061">
          <cell r="A1061" t="str">
            <v>217-19ACR-U</v>
          </cell>
          <cell r="B1061" t="str">
            <v>Đèn hậu RH</v>
          </cell>
          <cell r="C1061" t="str">
            <v>Cái</v>
          </cell>
          <cell r="E1061" t="str">
            <v>DH</v>
          </cell>
          <cell r="F1061" t="str">
            <v>DENHAU</v>
          </cell>
          <cell r="G1061">
            <v>2</v>
          </cell>
          <cell r="H1061">
            <v>2655166</v>
          </cell>
          <cell r="I1061">
            <v>0</v>
          </cell>
          <cell r="J1061">
            <v>0</v>
          </cell>
          <cell r="K1061">
            <v>2</v>
          </cell>
          <cell r="L1061">
            <v>2655166</v>
          </cell>
          <cell r="M1061">
            <v>0</v>
          </cell>
          <cell r="N1061">
            <v>0</v>
          </cell>
        </row>
        <row r="1062">
          <cell r="A1062" t="str">
            <v>217-19C1L-AE</v>
          </cell>
          <cell r="B1062" t="str">
            <v>Đèn hậu LH</v>
          </cell>
          <cell r="C1062" t="str">
            <v>Cái</v>
          </cell>
          <cell r="E1062" t="str">
            <v>DH</v>
          </cell>
          <cell r="F1062" t="str">
            <v>DENHAU</v>
          </cell>
          <cell r="G1062">
            <v>3</v>
          </cell>
          <cell r="H1062">
            <v>2432213</v>
          </cell>
          <cell r="I1062">
            <v>1</v>
          </cell>
          <cell r="J1062">
            <v>900000</v>
          </cell>
          <cell r="K1062">
            <v>4</v>
          </cell>
          <cell r="L1062">
            <v>3332213</v>
          </cell>
          <cell r="M1062">
            <v>0</v>
          </cell>
          <cell r="N1062">
            <v>0</v>
          </cell>
        </row>
        <row r="1063">
          <cell r="A1063" t="str">
            <v>217-19C1R-AE</v>
          </cell>
          <cell r="B1063" t="str">
            <v>Đèn hậu RH</v>
          </cell>
          <cell r="C1063" t="str">
            <v>Cái</v>
          </cell>
          <cell r="E1063" t="str">
            <v>DH</v>
          </cell>
          <cell r="F1063" t="str">
            <v>DENHAU</v>
          </cell>
          <cell r="G1063">
            <v>2</v>
          </cell>
          <cell r="H1063">
            <v>1702419</v>
          </cell>
          <cell r="I1063">
            <v>0</v>
          </cell>
          <cell r="J1063">
            <v>0</v>
          </cell>
          <cell r="K1063">
            <v>2</v>
          </cell>
          <cell r="L1063">
            <v>1702419</v>
          </cell>
          <cell r="M1063">
            <v>0</v>
          </cell>
          <cell r="N1063">
            <v>0</v>
          </cell>
        </row>
        <row r="1064">
          <cell r="A1064" t="str">
            <v>22033</v>
          </cell>
          <cell r="B1064" t="str">
            <v>Nước rửa kính / 20ML</v>
          </cell>
          <cell r="C1064" t="str">
            <v>Lọ</v>
          </cell>
          <cell r="E1064" t="str">
            <v>PG</v>
          </cell>
          <cell r="F1064" t="str">
            <v>PHUGIA</v>
          </cell>
          <cell r="G1064">
            <v>0</v>
          </cell>
          <cell r="H1064">
            <v>0</v>
          </cell>
          <cell r="I1064">
            <v>4</v>
          </cell>
          <cell r="J1064">
            <v>33623</v>
          </cell>
          <cell r="K1064">
            <v>4</v>
          </cell>
          <cell r="L1064">
            <v>33623</v>
          </cell>
          <cell r="M1064">
            <v>0</v>
          </cell>
          <cell r="N1064">
            <v>0</v>
          </cell>
        </row>
        <row r="1065">
          <cell r="A1065" t="str">
            <v>22116785711</v>
          </cell>
          <cell r="B1065" t="str">
            <v>Cao su chân máy</v>
          </cell>
          <cell r="C1065" t="str">
            <v>Cái</v>
          </cell>
          <cell r="E1065" t="str">
            <v>CS</v>
          </cell>
          <cell r="F1065" t="str">
            <v>Cao su</v>
          </cell>
          <cell r="G1065">
            <v>0</v>
          </cell>
          <cell r="H1065">
            <v>0</v>
          </cell>
          <cell r="I1065">
            <v>1</v>
          </cell>
          <cell r="J1065">
            <v>2023033</v>
          </cell>
          <cell r="K1065">
            <v>1</v>
          </cell>
          <cell r="L1065">
            <v>2023033</v>
          </cell>
          <cell r="M1065">
            <v>0</v>
          </cell>
          <cell r="N1065">
            <v>0</v>
          </cell>
        </row>
        <row r="1066">
          <cell r="A1066" t="str">
            <v>22116785712</v>
          </cell>
          <cell r="B1066" t="str">
            <v>Cao su chân máy</v>
          </cell>
          <cell r="C1066" t="str">
            <v>Cái</v>
          </cell>
          <cell r="E1066" t="str">
            <v>CS</v>
          </cell>
          <cell r="F1066" t="str">
            <v>Cao su</v>
          </cell>
          <cell r="G1066">
            <v>0</v>
          </cell>
          <cell r="H1066">
            <v>0</v>
          </cell>
          <cell r="I1066">
            <v>1</v>
          </cell>
          <cell r="J1066">
            <v>2023033</v>
          </cell>
          <cell r="K1066">
            <v>1</v>
          </cell>
          <cell r="L1066">
            <v>2023033</v>
          </cell>
          <cell r="M1066">
            <v>0</v>
          </cell>
          <cell r="N1066">
            <v>0</v>
          </cell>
        </row>
        <row r="1067">
          <cell r="A1067" t="str">
            <v>22116786836</v>
          </cell>
          <cell r="B1067" t="str">
            <v>Chân máy RH</v>
          </cell>
          <cell r="C1067" t="str">
            <v>Cái</v>
          </cell>
          <cell r="E1067" t="str">
            <v>CM</v>
          </cell>
          <cell r="F1067" t="str">
            <v>CHANMAY</v>
          </cell>
          <cell r="G1067">
            <v>0</v>
          </cell>
          <cell r="H1067">
            <v>0</v>
          </cell>
          <cell r="I1067">
            <v>1</v>
          </cell>
          <cell r="J1067">
            <v>2274222</v>
          </cell>
          <cell r="K1067">
            <v>1</v>
          </cell>
          <cell r="L1067">
            <v>2274222</v>
          </cell>
          <cell r="M1067">
            <v>0</v>
          </cell>
          <cell r="N1067">
            <v>0</v>
          </cell>
        </row>
        <row r="1068">
          <cell r="A1068" t="str">
            <v>22116865145</v>
          </cell>
          <cell r="B1068" t="str">
            <v>Chân máy LH</v>
          </cell>
          <cell r="C1068" t="str">
            <v>Cái</v>
          </cell>
          <cell r="E1068" t="str">
            <v>CM</v>
          </cell>
          <cell r="F1068" t="str">
            <v>CHANMAY</v>
          </cell>
          <cell r="G1068">
            <v>0</v>
          </cell>
          <cell r="H1068">
            <v>0</v>
          </cell>
          <cell r="I1068">
            <v>1</v>
          </cell>
          <cell r="J1068">
            <v>1586667</v>
          </cell>
          <cell r="K1068">
            <v>1</v>
          </cell>
          <cell r="L1068">
            <v>1586667</v>
          </cell>
          <cell r="M1068">
            <v>0</v>
          </cell>
          <cell r="N1068">
            <v>0</v>
          </cell>
        </row>
        <row r="1069">
          <cell r="A1069" t="str">
            <v>22204-0C020</v>
          </cell>
          <cell r="B1069" t="str">
            <v>Cảm biến gió Toyota</v>
          </cell>
          <cell r="C1069" t="str">
            <v>Cái</v>
          </cell>
          <cell r="E1069" t="str">
            <v>CB.</v>
          </cell>
          <cell r="F1069" t="str">
            <v>CAMBIEN</v>
          </cell>
          <cell r="G1069">
            <v>1</v>
          </cell>
          <cell r="H1069">
            <v>1297956</v>
          </cell>
          <cell r="I1069">
            <v>1</v>
          </cell>
          <cell r="J1069">
            <v>1483932</v>
          </cell>
          <cell r="K1069">
            <v>2</v>
          </cell>
          <cell r="L1069">
            <v>2781888</v>
          </cell>
          <cell r="M1069">
            <v>0</v>
          </cell>
          <cell r="N1069">
            <v>0</v>
          </cell>
        </row>
        <row r="1070">
          <cell r="A1070" t="str">
            <v>22204-0F030</v>
          </cell>
          <cell r="B1070" t="str">
            <v>Cảm biến gió</v>
          </cell>
          <cell r="C1070" t="str">
            <v>Cái</v>
          </cell>
          <cell r="E1070" t="str">
            <v>CB.</v>
          </cell>
          <cell r="F1070" t="str">
            <v>CAMBIEN</v>
          </cell>
          <cell r="G1070">
            <v>0</v>
          </cell>
          <cell r="H1070">
            <v>0</v>
          </cell>
          <cell r="I1070">
            <v>1</v>
          </cell>
          <cell r="J1070">
            <v>1059323</v>
          </cell>
          <cell r="K1070">
            <v>1</v>
          </cell>
          <cell r="L1070">
            <v>1059323</v>
          </cell>
          <cell r="M1070">
            <v>0</v>
          </cell>
          <cell r="N1070">
            <v>0</v>
          </cell>
        </row>
        <row r="1071">
          <cell r="A1071" t="str">
            <v>22204-0P010</v>
          </cell>
          <cell r="B1071" t="str">
            <v>Cảm biến đo gió GS350</v>
          </cell>
          <cell r="C1071" t="str">
            <v>Cái</v>
          </cell>
          <cell r="E1071" t="str">
            <v>CB.</v>
          </cell>
          <cell r="F1071" t="str">
            <v>CAMBIEN</v>
          </cell>
          <cell r="G1071">
            <v>0</v>
          </cell>
          <cell r="H1071">
            <v>0</v>
          </cell>
          <cell r="I1071">
            <v>2</v>
          </cell>
          <cell r="J1071">
            <v>798827</v>
          </cell>
          <cell r="K1071">
            <v>2</v>
          </cell>
          <cell r="L1071">
            <v>798827</v>
          </cell>
          <cell r="M1071">
            <v>0</v>
          </cell>
          <cell r="N1071">
            <v>0</v>
          </cell>
        </row>
        <row r="1072">
          <cell r="A1072" t="str">
            <v>22204-31020</v>
          </cell>
          <cell r="B1072" t="str">
            <v>Cảm biến đo gió GS350</v>
          </cell>
          <cell r="C1072" t="str">
            <v>Cái</v>
          </cell>
          <cell r="E1072" t="str">
            <v>CB.</v>
          </cell>
          <cell r="F1072" t="str">
            <v>CAMBIEN</v>
          </cell>
          <cell r="G1072">
            <v>2</v>
          </cell>
          <cell r="H1072">
            <v>2657265</v>
          </cell>
          <cell r="I1072">
            <v>1</v>
          </cell>
          <cell r="J1072">
            <v>1328632</v>
          </cell>
          <cell r="K1072">
            <v>3</v>
          </cell>
          <cell r="L1072">
            <v>3985897</v>
          </cell>
          <cell r="M1072">
            <v>0</v>
          </cell>
          <cell r="N1072">
            <v>0</v>
          </cell>
        </row>
        <row r="1073">
          <cell r="A1073" t="str">
            <v>22316786566</v>
          </cell>
          <cell r="B1073" t="str">
            <v>Cao su chân số</v>
          </cell>
          <cell r="C1073" t="str">
            <v>Cái</v>
          </cell>
          <cell r="E1073" t="str">
            <v>CS</v>
          </cell>
          <cell r="F1073" t="str">
            <v>Cao su</v>
          </cell>
          <cell r="G1073">
            <v>0</v>
          </cell>
          <cell r="H1073">
            <v>0</v>
          </cell>
          <cell r="I1073">
            <v>2</v>
          </cell>
          <cell r="J1073">
            <v>1379341</v>
          </cell>
          <cell r="K1073">
            <v>2</v>
          </cell>
          <cell r="L1073">
            <v>1379341</v>
          </cell>
          <cell r="M1073">
            <v>0</v>
          </cell>
          <cell r="N1073">
            <v>0</v>
          </cell>
        </row>
        <row r="1074">
          <cell r="A1074" t="str">
            <v>22326780025</v>
          </cell>
          <cell r="B1074" t="str">
            <v>Chân hộp số</v>
          </cell>
          <cell r="C1074" t="str">
            <v>Cái</v>
          </cell>
          <cell r="E1074" t="str">
            <v>CM</v>
          </cell>
          <cell r="F1074" t="str">
            <v>CHANMAY</v>
          </cell>
          <cell r="G1074">
            <v>0</v>
          </cell>
          <cell r="H1074">
            <v>0</v>
          </cell>
          <cell r="I1074">
            <v>1</v>
          </cell>
          <cell r="J1074">
            <v>899111</v>
          </cell>
          <cell r="K1074">
            <v>1</v>
          </cell>
          <cell r="L1074">
            <v>899111</v>
          </cell>
          <cell r="M1074">
            <v>0</v>
          </cell>
          <cell r="N1074">
            <v>0</v>
          </cell>
        </row>
        <row r="1075">
          <cell r="A1075" t="str">
            <v>229-025-011-001Z</v>
          </cell>
          <cell r="B1075" t="str">
            <v>Lọc xăng</v>
          </cell>
          <cell r="C1075" t="str">
            <v>Cái</v>
          </cell>
          <cell r="E1075" t="str">
            <v>LX</v>
          </cell>
          <cell r="F1075" t="str">
            <v>LOCXANG</v>
          </cell>
          <cell r="G1075">
            <v>0</v>
          </cell>
          <cell r="H1075">
            <v>0</v>
          </cell>
          <cell r="I1075">
            <v>1</v>
          </cell>
          <cell r="J1075">
            <v>1420000</v>
          </cell>
          <cell r="K1075">
            <v>1</v>
          </cell>
          <cell r="L1075">
            <v>1420000</v>
          </cell>
          <cell r="M1075">
            <v>0</v>
          </cell>
          <cell r="N1075">
            <v>0</v>
          </cell>
        </row>
        <row r="1076">
          <cell r="A1076" t="str">
            <v>229025011001Z</v>
          </cell>
          <cell r="B1076" t="str">
            <v>Lọc xăng</v>
          </cell>
          <cell r="C1076" t="str">
            <v>Cái</v>
          </cell>
          <cell r="E1076" t="str">
            <v>LX</v>
          </cell>
          <cell r="F1076" t="str">
            <v>LOCXANG</v>
          </cell>
          <cell r="G1076">
            <v>0</v>
          </cell>
          <cell r="H1076">
            <v>0</v>
          </cell>
          <cell r="I1076">
            <v>1</v>
          </cell>
          <cell r="J1076">
            <v>1537366</v>
          </cell>
          <cell r="K1076">
            <v>1</v>
          </cell>
          <cell r="L1076">
            <v>1537366</v>
          </cell>
          <cell r="M1076">
            <v>0</v>
          </cell>
          <cell r="N1076">
            <v>0</v>
          </cell>
        </row>
        <row r="1077">
          <cell r="A1077" t="str">
            <v>231-1523L-UE</v>
          </cell>
          <cell r="B1077" t="str">
            <v>Đèn xi nhan LH</v>
          </cell>
          <cell r="C1077" t="str">
            <v>Cái</v>
          </cell>
          <cell r="E1077" t="str">
            <v>DXN</v>
          </cell>
          <cell r="F1077" t="str">
            <v>DENXINHAN</v>
          </cell>
          <cell r="G1077">
            <v>7</v>
          </cell>
          <cell r="H1077">
            <v>1917499</v>
          </cell>
          <cell r="I1077">
            <v>0</v>
          </cell>
          <cell r="J1077">
            <v>0</v>
          </cell>
          <cell r="K1077">
            <v>7</v>
          </cell>
          <cell r="L1077">
            <v>1917499</v>
          </cell>
          <cell r="M1077">
            <v>0</v>
          </cell>
          <cell r="N1077">
            <v>0</v>
          </cell>
        </row>
        <row r="1078">
          <cell r="A1078" t="str">
            <v>231-1523R-UE</v>
          </cell>
          <cell r="B1078" t="str">
            <v>Đèn xi nhan RH</v>
          </cell>
          <cell r="C1078" t="str">
            <v>Cái</v>
          </cell>
          <cell r="E1078" t="str">
            <v>DXN</v>
          </cell>
          <cell r="F1078" t="str">
            <v>DENXINHAN</v>
          </cell>
          <cell r="G1078">
            <v>4</v>
          </cell>
          <cell r="H1078">
            <v>1132319</v>
          </cell>
          <cell r="I1078">
            <v>0</v>
          </cell>
          <cell r="J1078">
            <v>0</v>
          </cell>
          <cell r="K1078">
            <v>4</v>
          </cell>
          <cell r="L1078">
            <v>1132319</v>
          </cell>
          <cell r="M1078">
            <v>0</v>
          </cell>
          <cell r="N1078">
            <v>0</v>
          </cell>
        </row>
        <row r="1079">
          <cell r="A1079" t="str">
            <v>23100-79076</v>
          </cell>
          <cell r="B1079" t="str">
            <v>Bơm xăng cơ</v>
          </cell>
          <cell r="C1079" t="str">
            <v>Cái</v>
          </cell>
          <cell r="E1079" t="str">
            <v>BX</v>
          </cell>
          <cell r="F1079" t="str">
            <v>BOMXANG</v>
          </cell>
          <cell r="G1079">
            <v>2</v>
          </cell>
          <cell r="H1079">
            <v>1541838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2</v>
          </cell>
          <cell r="N1079">
            <v>1541838</v>
          </cell>
        </row>
        <row r="1080">
          <cell r="A1080" t="str">
            <v>2320</v>
          </cell>
          <cell r="B1080" t="str">
            <v>Kem xóa vết xước Scratch Stoppe Phù hợp sử dụng cho các tấm nhựa trắng mờ hoặc ống kính đèn pha (bằng polycarbonate).</v>
          </cell>
          <cell r="C1080" t="str">
            <v>Lọ</v>
          </cell>
          <cell r="E1080" t="str">
            <v>PG</v>
          </cell>
          <cell r="F1080" t="str">
            <v>PHUGIA</v>
          </cell>
          <cell r="G1080">
            <v>0</v>
          </cell>
          <cell r="H1080">
            <v>0</v>
          </cell>
          <cell r="I1080">
            <v>2</v>
          </cell>
          <cell r="J1080">
            <v>189721</v>
          </cell>
          <cell r="K1080">
            <v>2</v>
          </cell>
          <cell r="L1080">
            <v>189721</v>
          </cell>
          <cell r="M1080">
            <v>0</v>
          </cell>
          <cell r="N1080">
            <v>0</v>
          </cell>
        </row>
        <row r="1081">
          <cell r="A1081" t="str">
            <v>23209-09045</v>
          </cell>
          <cell r="B1081" t="str">
            <v>Kim phun 1TR</v>
          </cell>
          <cell r="C1081" t="str">
            <v>Cái</v>
          </cell>
          <cell r="E1081" t="str">
            <v>KP</v>
          </cell>
          <cell r="F1081" t="str">
            <v>KIMPHUN</v>
          </cell>
          <cell r="G1081">
            <v>33</v>
          </cell>
          <cell r="H1081">
            <v>37422952</v>
          </cell>
          <cell r="I1081">
            <v>284</v>
          </cell>
          <cell r="J1081">
            <v>297195171</v>
          </cell>
          <cell r="K1081">
            <v>243</v>
          </cell>
          <cell r="L1081">
            <v>250764438</v>
          </cell>
          <cell r="M1081">
            <v>74</v>
          </cell>
          <cell r="N1081">
            <v>83853685</v>
          </cell>
        </row>
        <row r="1082">
          <cell r="A1082" t="str">
            <v>23209-09310</v>
          </cell>
          <cell r="B1082" t="str">
            <v>Kim phun</v>
          </cell>
          <cell r="C1082" t="str">
            <v>Cái</v>
          </cell>
          <cell r="E1082" t="str">
            <v>KP</v>
          </cell>
          <cell r="F1082" t="str">
            <v>KIMPHUN</v>
          </cell>
          <cell r="G1082">
            <v>0</v>
          </cell>
          <cell r="H1082">
            <v>0</v>
          </cell>
          <cell r="I1082">
            <v>79</v>
          </cell>
          <cell r="J1082">
            <v>100444393</v>
          </cell>
          <cell r="K1082">
            <v>27</v>
          </cell>
          <cell r="L1082">
            <v>34416636</v>
          </cell>
          <cell r="M1082">
            <v>52</v>
          </cell>
          <cell r="N1082">
            <v>66027757</v>
          </cell>
        </row>
        <row r="1083">
          <cell r="A1083" t="str">
            <v>23209-09340</v>
          </cell>
          <cell r="B1083" t="str">
            <v>Kim phun</v>
          </cell>
          <cell r="C1083" t="str">
            <v>Cái</v>
          </cell>
          <cell r="E1083" t="str">
            <v>KP</v>
          </cell>
          <cell r="F1083" t="str">
            <v>KIMPHUN</v>
          </cell>
          <cell r="G1083">
            <v>0</v>
          </cell>
          <cell r="H1083">
            <v>0</v>
          </cell>
          <cell r="I1083">
            <v>5</v>
          </cell>
          <cell r="J1083">
            <v>5785000</v>
          </cell>
          <cell r="K1083">
            <v>2</v>
          </cell>
          <cell r="L1083">
            <v>2314000</v>
          </cell>
          <cell r="M1083">
            <v>3</v>
          </cell>
          <cell r="N1083">
            <v>3471000</v>
          </cell>
        </row>
        <row r="1084">
          <cell r="A1084" t="str">
            <v>23209-21040</v>
          </cell>
          <cell r="B1084" t="str">
            <v>Kim phun 1NZ</v>
          </cell>
          <cell r="C1084" t="str">
            <v>Cái</v>
          </cell>
          <cell r="E1084" t="str">
            <v>KP</v>
          </cell>
          <cell r="F1084" t="str">
            <v>KIMPHUN</v>
          </cell>
          <cell r="G1084">
            <v>4</v>
          </cell>
          <cell r="H1084">
            <v>6423102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4</v>
          </cell>
          <cell r="N1084">
            <v>6423102</v>
          </cell>
        </row>
        <row r="1085">
          <cell r="A1085" t="str">
            <v>23209-31050</v>
          </cell>
          <cell r="B1085" t="str">
            <v>Kim phun Venza</v>
          </cell>
          <cell r="C1085" t="str">
            <v>Cái</v>
          </cell>
          <cell r="E1085" t="str">
            <v>KP</v>
          </cell>
          <cell r="F1085" t="str">
            <v>KIMPHUN</v>
          </cell>
          <cell r="G1085">
            <v>4</v>
          </cell>
          <cell r="H1085">
            <v>7368623</v>
          </cell>
          <cell r="I1085">
            <v>24</v>
          </cell>
          <cell r="J1085">
            <v>47960983</v>
          </cell>
          <cell r="K1085">
            <v>23</v>
          </cell>
          <cell r="L1085">
            <v>45369606</v>
          </cell>
          <cell r="M1085">
            <v>5</v>
          </cell>
          <cell r="N1085">
            <v>9960000</v>
          </cell>
        </row>
        <row r="1086">
          <cell r="A1086" t="str">
            <v>23209-31090</v>
          </cell>
          <cell r="B1086" t="str">
            <v>Kim phun Lexus RX350/450H</v>
          </cell>
          <cell r="C1086" t="str">
            <v>Cái</v>
          </cell>
          <cell r="E1086" t="str">
            <v>KP</v>
          </cell>
          <cell r="F1086" t="str">
            <v>KIMPHUN</v>
          </cell>
          <cell r="G1086">
            <v>0</v>
          </cell>
          <cell r="H1086">
            <v>0</v>
          </cell>
          <cell r="I1086">
            <v>6</v>
          </cell>
          <cell r="J1086">
            <v>9560964</v>
          </cell>
          <cell r="K1086">
            <v>6</v>
          </cell>
          <cell r="L1086">
            <v>10179868</v>
          </cell>
          <cell r="M1086">
            <v>0</v>
          </cell>
          <cell r="N1086">
            <v>-618904</v>
          </cell>
        </row>
        <row r="1087">
          <cell r="A1087" t="str">
            <v>23209-39146</v>
          </cell>
          <cell r="B1087" t="str">
            <v>KIm phun 2ZRFE</v>
          </cell>
          <cell r="C1087" t="str">
            <v>Cái</v>
          </cell>
          <cell r="E1087" t="str">
            <v>KP</v>
          </cell>
          <cell r="F1087" t="str">
            <v>KIMPHUN</v>
          </cell>
          <cell r="G1087">
            <v>0</v>
          </cell>
          <cell r="H1087">
            <v>0</v>
          </cell>
          <cell r="I1087">
            <v>4</v>
          </cell>
          <cell r="J1087">
            <v>8469128</v>
          </cell>
          <cell r="K1087">
            <v>4</v>
          </cell>
          <cell r="L1087">
            <v>8469128</v>
          </cell>
          <cell r="M1087">
            <v>0</v>
          </cell>
          <cell r="N1087">
            <v>0</v>
          </cell>
        </row>
        <row r="1088">
          <cell r="A1088" t="str">
            <v>23209-39165</v>
          </cell>
          <cell r="B1088" t="str">
            <v>Kim phun 1UR</v>
          </cell>
          <cell r="C1088" t="str">
            <v>Cái</v>
          </cell>
          <cell r="E1088" t="str">
            <v>KP</v>
          </cell>
          <cell r="F1088" t="str">
            <v>KIMPHUN</v>
          </cell>
          <cell r="G1088">
            <v>0</v>
          </cell>
          <cell r="H1088">
            <v>0</v>
          </cell>
          <cell r="I1088">
            <v>8</v>
          </cell>
          <cell r="J1088">
            <v>14274520</v>
          </cell>
          <cell r="K1088">
            <v>0</v>
          </cell>
          <cell r="L1088">
            <v>0</v>
          </cell>
          <cell r="M1088">
            <v>8</v>
          </cell>
          <cell r="N1088">
            <v>14274520</v>
          </cell>
        </row>
        <row r="1089">
          <cell r="A1089" t="str">
            <v>23209-39175</v>
          </cell>
          <cell r="B1089" t="str">
            <v>Kim phun 2AR</v>
          </cell>
          <cell r="C1089" t="str">
            <v>Cái</v>
          </cell>
          <cell r="E1089" t="str">
            <v>KP</v>
          </cell>
          <cell r="F1089" t="str">
            <v>KIMPHUN</v>
          </cell>
          <cell r="G1089">
            <v>0</v>
          </cell>
          <cell r="H1089">
            <v>0</v>
          </cell>
          <cell r="I1089">
            <v>10</v>
          </cell>
          <cell r="J1089">
            <v>19446684</v>
          </cell>
          <cell r="K1089">
            <v>7</v>
          </cell>
          <cell r="L1089">
            <v>14122970</v>
          </cell>
          <cell r="M1089">
            <v>3</v>
          </cell>
          <cell r="N1089">
            <v>5323714</v>
          </cell>
        </row>
        <row r="1090">
          <cell r="A1090" t="str">
            <v>23209-50080</v>
          </cell>
          <cell r="B1090" t="str">
            <v>Kim phun GX470 (8)</v>
          </cell>
          <cell r="C1090" t="str">
            <v>Cái</v>
          </cell>
          <cell r="E1090" t="str">
            <v>KP</v>
          </cell>
          <cell r="F1090" t="str">
            <v>KIMPHUN</v>
          </cell>
          <cell r="G1090">
            <v>0</v>
          </cell>
          <cell r="H1090">
            <v>0</v>
          </cell>
          <cell r="I1090">
            <v>16</v>
          </cell>
          <cell r="J1090">
            <v>31025748</v>
          </cell>
          <cell r="K1090">
            <v>16</v>
          </cell>
          <cell r="L1090">
            <v>31025748</v>
          </cell>
          <cell r="M1090">
            <v>0</v>
          </cell>
          <cell r="N1090">
            <v>0</v>
          </cell>
        </row>
        <row r="1091">
          <cell r="A1091" t="str">
            <v>23217-0Y030</v>
          </cell>
          <cell r="B1091" t="str">
            <v>Lọc xăng Vios 2014</v>
          </cell>
          <cell r="C1091" t="str">
            <v>Cái</v>
          </cell>
          <cell r="E1091" t="str">
            <v>LX</v>
          </cell>
          <cell r="F1091" t="str">
            <v>LOCXANG</v>
          </cell>
          <cell r="G1091">
            <v>11</v>
          </cell>
          <cell r="H1091">
            <v>1507289</v>
          </cell>
          <cell r="I1091">
            <v>64</v>
          </cell>
          <cell r="J1091">
            <v>8334418</v>
          </cell>
          <cell r="K1091">
            <v>75</v>
          </cell>
          <cell r="L1091">
            <v>9841707</v>
          </cell>
          <cell r="M1091">
            <v>0</v>
          </cell>
          <cell r="N1091">
            <v>0</v>
          </cell>
        </row>
        <row r="1092">
          <cell r="A1092" t="str">
            <v>23220-0C051</v>
          </cell>
          <cell r="B1092" t="str">
            <v>Mô tơ Bơm xăng điện</v>
          </cell>
          <cell r="C1092" t="str">
            <v>Cái</v>
          </cell>
          <cell r="E1092" t="str">
            <v>BX</v>
          </cell>
          <cell r="F1092" t="str">
            <v>BOMXANG</v>
          </cell>
          <cell r="G1092">
            <v>24</v>
          </cell>
          <cell r="H1092">
            <v>29714796</v>
          </cell>
          <cell r="I1092">
            <v>669</v>
          </cell>
          <cell r="J1092">
            <v>791033206</v>
          </cell>
          <cell r="K1092">
            <v>670</v>
          </cell>
          <cell r="L1092">
            <v>788138174</v>
          </cell>
          <cell r="M1092">
            <v>23</v>
          </cell>
          <cell r="N1092">
            <v>32609828</v>
          </cell>
        </row>
        <row r="1093">
          <cell r="A1093" t="str">
            <v>23220-0C081</v>
          </cell>
          <cell r="B1093" t="str">
            <v>Mô tơ Bơm xăng điện 1TR</v>
          </cell>
          <cell r="C1093" t="str">
            <v>Cái</v>
          </cell>
          <cell r="E1093" t="str">
            <v>BX</v>
          </cell>
          <cell r="F1093" t="str">
            <v>BOMXANG</v>
          </cell>
          <cell r="G1093">
            <v>3</v>
          </cell>
          <cell r="H1093">
            <v>4102171</v>
          </cell>
          <cell r="I1093">
            <v>78</v>
          </cell>
          <cell r="J1093">
            <v>117810036</v>
          </cell>
          <cell r="K1093">
            <v>80</v>
          </cell>
          <cell r="L1093">
            <v>120401696</v>
          </cell>
          <cell r="M1093">
            <v>1</v>
          </cell>
          <cell r="N1093">
            <v>1510511</v>
          </cell>
        </row>
        <row r="1094">
          <cell r="A1094" t="str">
            <v>23220-0C181</v>
          </cell>
          <cell r="B1094" t="str">
            <v>Mô tơ bơm xăng</v>
          </cell>
          <cell r="C1094" t="str">
            <v>Cái</v>
          </cell>
          <cell r="E1094" t="str">
            <v>BX</v>
          </cell>
          <cell r="F1094" t="str">
            <v>BOMXANG</v>
          </cell>
          <cell r="G1094">
            <v>6</v>
          </cell>
          <cell r="H1094">
            <v>8212706</v>
          </cell>
          <cell r="I1094">
            <v>51</v>
          </cell>
          <cell r="J1094">
            <v>68274383</v>
          </cell>
          <cell r="K1094">
            <v>25</v>
          </cell>
          <cell r="L1094">
            <v>32072146</v>
          </cell>
          <cell r="M1094">
            <v>32</v>
          </cell>
          <cell r="N1094">
            <v>44414943</v>
          </cell>
        </row>
        <row r="1095">
          <cell r="A1095" t="str">
            <v>23220-0C201</v>
          </cell>
          <cell r="B1095" t="str">
            <v>Mô tơ Bơm xăng điện</v>
          </cell>
          <cell r="C1095" t="str">
            <v>Cái</v>
          </cell>
          <cell r="E1095" t="str">
            <v>BX</v>
          </cell>
          <cell r="F1095" t="str">
            <v>BOMXANG</v>
          </cell>
          <cell r="G1095">
            <v>0</v>
          </cell>
          <cell r="H1095">
            <v>0</v>
          </cell>
          <cell r="I1095">
            <v>157</v>
          </cell>
          <cell r="J1095">
            <v>131550814</v>
          </cell>
          <cell r="K1095">
            <v>138</v>
          </cell>
          <cell r="L1095">
            <v>115812552</v>
          </cell>
          <cell r="M1095">
            <v>19</v>
          </cell>
          <cell r="N1095">
            <v>15738262</v>
          </cell>
        </row>
        <row r="1096">
          <cell r="A1096" t="str">
            <v>23220-0V011</v>
          </cell>
          <cell r="B1096" t="str">
            <v>Mô tơ bơm xăng Venza</v>
          </cell>
          <cell r="C1096" t="str">
            <v>Cái</v>
          </cell>
          <cell r="E1096" t="str">
            <v>BX</v>
          </cell>
          <cell r="F1096" t="str">
            <v>BOMXANG</v>
          </cell>
          <cell r="G1096">
            <v>0</v>
          </cell>
          <cell r="H1096">
            <v>0</v>
          </cell>
          <cell r="I1096">
            <v>2</v>
          </cell>
          <cell r="J1096">
            <v>8539602</v>
          </cell>
          <cell r="K1096">
            <v>2</v>
          </cell>
          <cell r="L1096">
            <v>8539602</v>
          </cell>
          <cell r="M1096">
            <v>0</v>
          </cell>
          <cell r="N1096">
            <v>0</v>
          </cell>
        </row>
        <row r="1097">
          <cell r="A1097" t="str">
            <v>23220-31120</v>
          </cell>
          <cell r="B1097" t="str">
            <v>Mô tơ bơm xăng</v>
          </cell>
          <cell r="C1097" t="str">
            <v>Cái</v>
          </cell>
          <cell r="E1097" t="str">
            <v>BX</v>
          </cell>
          <cell r="F1097" t="str">
            <v>BOMXANG</v>
          </cell>
          <cell r="G1097">
            <v>0</v>
          </cell>
          <cell r="H1097">
            <v>0</v>
          </cell>
          <cell r="I1097">
            <v>1</v>
          </cell>
          <cell r="J1097">
            <v>3911209</v>
          </cell>
          <cell r="K1097">
            <v>1</v>
          </cell>
          <cell r="L1097">
            <v>3911209</v>
          </cell>
          <cell r="M1097">
            <v>0</v>
          </cell>
          <cell r="N1097">
            <v>0</v>
          </cell>
        </row>
        <row r="1098">
          <cell r="A1098" t="str">
            <v>23220-38030</v>
          </cell>
          <cell r="B1098" t="str">
            <v>Mô tơ Bơm xăng 1UR</v>
          </cell>
          <cell r="C1098" t="str">
            <v>Cái</v>
          </cell>
          <cell r="E1098" t="str">
            <v>BX</v>
          </cell>
          <cell r="F1098" t="str">
            <v>BOMXANG</v>
          </cell>
          <cell r="G1098">
            <v>1</v>
          </cell>
          <cell r="H1098">
            <v>4438788</v>
          </cell>
          <cell r="I1098">
            <v>0</v>
          </cell>
          <cell r="J1098">
            <v>0</v>
          </cell>
          <cell r="K1098">
            <v>1</v>
          </cell>
          <cell r="L1098">
            <v>4438788</v>
          </cell>
          <cell r="M1098">
            <v>0</v>
          </cell>
          <cell r="N1098">
            <v>0</v>
          </cell>
        </row>
        <row r="1099">
          <cell r="A1099" t="str">
            <v>23220-50271</v>
          </cell>
          <cell r="B1099" t="str">
            <v>Mô tơ bơm xăng 2UZ</v>
          </cell>
          <cell r="C1099" t="str">
            <v>Cái</v>
          </cell>
          <cell r="E1099" t="str">
            <v>BX</v>
          </cell>
          <cell r="F1099" t="str">
            <v>BOMXANG</v>
          </cell>
          <cell r="G1099">
            <v>0</v>
          </cell>
          <cell r="H1099">
            <v>0</v>
          </cell>
          <cell r="I1099">
            <v>1</v>
          </cell>
          <cell r="J1099">
            <v>3731179</v>
          </cell>
          <cell r="K1099">
            <v>1</v>
          </cell>
          <cell r="L1099">
            <v>3731179</v>
          </cell>
          <cell r="M1099">
            <v>0</v>
          </cell>
          <cell r="N1099">
            <v>0</v>
          </cell>
        </row>
        <row r="1100">
          <cell r="A1100" t="str">
            <v>23221-0Y040</v>
          </cell>
          <cell r="B1100" t="str">
            <v>Bơm xăng Vios 2014</v>
          </cell>
          <cell r="C1100" t="str">
            <v>Cái</v>
          </cell>
          <cell r="E1100" t="str">
            <v>BX</v>
          </cell>
          <cell r="F1100" t="str">
            <v>BOMXANG</v>
          </cell>
          <cell r="G1100">
            <v>0</v>
          </cell>
          <cell r="H1100">
            <v>0</v>
          </cell>
          <cell r="I1100">
            <v>5</v>
          </cell>
          <cell r="J1100">
            <v>0</v>
          </cell>
          <cell r="K1100">
            <v>0</v>
          </cell>
          <cell r="L1100">
            <v>0</v>
          </cell>
          <cell r="M1100">
            <v>5</v>
          </cell>
          <cell r="N1100">
            <v>0</v>
          </cell>
        </row>
        <row r="1101">
          <cell r="A1101" t="str">
            <v>23221-66040</v>
          </cell>
          <cell r="B1101" t="str">
            <v>Mô tơ Bơm xăng</v>
          </cell>
          <cell r="C1101" t="str">
            <v>Cái</v>
          </cell>
          <cell r="E1101" t="str">
            <v>BX</v>
          </cell>
          <cell r="F1101" t="str">
            <v>BOMXANG</v>
          </cell>
          <cell r="G1101">
            <v>0</v>
          </cell>
          <cell r="H1101">
            <v>0</v>
          </cell>
          <cell r="I1101">
            <v>2</v>
          </cell>
          <cell r="J1101">
            <v>7296254</v>
          </cell>
          <cell r="K1101">
            <v>2</v>
          </cell>
          <cell r="L1101">
            <v>7296254</v>
          </cell>
          <cell r="M1101">
            <v>0</v>
          </cell>
          <cell r="N1101">
            <v>0</v>
          </cell>
        </row>
        <row r="1102">
          <cell r="A1102" t="str">
            <v>23280-21010</v>
          </cell>
          <cell r="B1102" t="str">
            <v>Van áp suất xăng</v>
          </cell>
          <cell r="C1102" t="str">
            <v>Cái</v>
          </cell>
          <cell r="E1102" t="str">
            <v>CB.</v>
          </cell>
          <cell r="F1102" t="str">
            <v>CAMBIEN</v>
          </cell>
          <cell r="G1102">
            <v>3</v>
          </cell>
          <cell r="H1102">
            <v>1701465</v>
          </cell>
          <cell r="I1102">
            <v>6</v>
          </cell>
          <cell r="J1102">
            <v>3669713</v>
          </cell>
          <cell r="K1102">
            <v>8</v>
          </cell>
          <cell r="L1102">
            <v>4765912</v>
          </cell>
          <cell r="M1102">
            <v>1</v>
          </cell>
          <cell r="N1102">
            <v>605266</v>
          </cell>
        </row>
        <row r="1103">
          <cell r="A1103" t="str">
            <v>23280-75130</v>
          </cell>
          <cell r="B1103" t="str">
            <v>Van hồi xăng Prado</v>
          </cell>
          <cell r="C1103" t="str">
            <v>Cái</v>
          </cell>
          <cell r="E1103" t="str">
            <v>VHX</v>
          </cell>
          <cell r="F1103" t="str">
            <v>VANHOIXANG</v>
          </cell>
          <cell r="G1103">
            <v>0</v>
          </cell>
          <cell r="H1103">
            <v>0</v>
          </cell>
          <cell r="I1103">
            <v>1</v>
          </cell>
          <cell r="J1103">
            <v>1552002</v>
          </cell>
          <cell r="K1103">
            <v>1</v>
          </cell>
          <cell r="L1103">
            <v>1552002</v>
          </cell>
          <cell r="M1103">
            <v>0</v>
          </cell>
          <cell r="N1103">
            <v>0</v>
          </cell>
        </row>
        <row r="1104">
          <cell r="A1104" t="str">
            <v>23300-0D030</v>
          </cell>
          <cell r="B1104" t="str">
            <v>Lọc xăng ACV30</v>
          </cell>
          <cell r="C1104" t="str">
            <v>Cái</v>
          </cell>
          <cell r="E1104" t="str">
            <v>LX</v>
          </cell>
          <cell r="F1104" t="str">
            <v>LOCXANG</v>
          </cell>
          <cell r="G1104">
            <v>27</v>
          </cell>
          <cell r="H1104">
            <v>13320928</v>
          </cell>
          <cell r="I1104">
            <v>5</v>
          </cell>
          <cell r="J1104">
            <v>2466838</v>
          </cell>
          <cell r="K1104">
            <v>32</v>
          </cell>
          <cell r="L1104">
            <v>15787766</v>
          </cell>
          <cell r="M1104">
            <v>0</v>
          </cell>
          <cell r="N1104">
            <v>0</v>
          </cell>
        </row>
        <row r="1105">
          <cell r="A1105" t="str">
            <v>23300-0D030-TH</v>
          </cell>
          <cell r="B1105" t="str">
            <v>Lọc xăng ACV30</v>
          </cell>
          <cell r="C1105" t="str">
            <v>Cái</v>
          </cell>
          <cell r="E1105" t="str">
            <v>LX</v>
          </cell>
          <cell r="F1105" t="str">
            <v>LOCXANG</v>
          </cell>
          <cell r="G1105">
            <v>0</v>
          </cell>
          <cell r="H1105">
            <v>0</v>
          </cell>
          <cell r="I1105">
            <v>136</v>
          </cell>
          <cell r="J1105">
            <v>68660457</v>
          </cell>
          <cell r="K1105">
            <v>111</v>
          </cell>
          <cell r="L1105">
            <v>55353903</v>
          </cell>
          <cell r="M1105">
            <v>25</v>
          </cell>
          <cell r="N1105">
            <v>13306554</v>
          </cell>
        </row>
        <row r="1106">
          <cell r="A1106" t="str">
            <v>23300-20130</v>
          </cell>
          <cell r="B1106" t="str">
            <v>Lọc xăng 3UZ</v>
          </cell>
          <cell r="C1106" t="str">
            <v>Cái</v>
          </cell>
          <cell r="E1106" t="str">
            <v>LX</v>
          </cell>
          <cell r="F1106" t="str">
            <v>LOCXANG</v>
          </cell>
          <cell r="G1106">
            <v>0</v>
          </cell>
          <cell r="H1106">
            <v>0</v>
          </cell>
          <cell r="I1106">
            <v>3</v>
          </cell>
          <cell r="J1106">
            <v>2839246</v>
          </cell>
          <cell r="K1106">
            <v>3</v>
          </cell>
          <cell r="L1106">
            <v>2839246</v>
          </cell>
          <cell r="M1106">
            <v>0</v>
          </cell>
          <cell r="N1106">
            <v>0</v>
          </cell>
        </row>
        <row r="1107">
          <cell r="A1107" t="str">
            <v>23300-31100</v>
          </cell>
          <cell r="B1107" t="str">
            <v>Lọc xăng sắt Prado 2.7</v>
          </cell>
          <cell r="C1107" t="str">
            <v>Cái</v>
          </cell>
          <cell r="E1107" t="str">
            <v>LX</v>
          </cell>
          <cell r="F1107" t="str">
            <v>LOCXANG</v>
          </cell>
          <cell r="G1107">
            <v>0</v>
          </cell>
          <cell r="H1107">
            <v>0</v>
          </cell>
          <cell r="I1107">
            <v>3</v>
          </cell>
          <cell r="J1107">
            <v>1974672</v>
          </cell>
          <cell r="K1107">
            <v>2</v>
          </cell>
          <cell r="L1107">
            <v>1316448</v>
          </cell>
          <cell r="M1107">
            <v>1</v>
          </cell>
          <cell r="N1107">
            <v>658224</v>
          </cell>
        </row>
        <row r="1108">
          <cell r="A1108" t="str">
            <v>23300-31160</v>
          </cell>
          <cell r="B1108" t="str">
            <v>Lọc xăng sắt TRJ150</v>
          </cell>
          <cell r="C1108" t="str">
            <v>Cái</v>
          </cell>
          <cell r="E1108" t="str">
            <v>LX</v>
          </cell>
          <cell r="F1108" t="str">
            <v>LOCXANG</v>
          </cell>
          <cell r="G1108">
            <v>1</v>
          </cell>
          <cell r="H1108">
            <v>581048</v>
          </cell>
          <cell r="I1108">
            <v>5</v>
          </cell>
          <cell r="J1108">
            <v>2738385</v>
          </cell>
          <cell r="K1108">
            <v>5</v>
          </cell>
          <cell r="L1108">
            <v>2780062</v>
          </cell>
          <cell r="M1108">
            <v>1</v>
          </cell>
          <cell r="N1108">
            <v>539371</v>
          </cell>
        </row>
        <row r="1109">
          <cell r="A1109" t="str">
            <v>23300-50110</v>
          </cell>
          <cell r="B1109" t="str">
            <v>Lọc xăng 2UZ</v>
          </cell>
          <cell r="C1109" t="str">
            <v>Cái</v>
          </cell>
          <cell r="E1109" t="str">
            <v>LX</v>
          </cell>
          <cell r="F1109" t="str">
            <v>LOCXANG</v>
          </cell>
          <cell r="G1109">
            <v>0</v>
          </cell>
          <cell r="H1109">
            <v>0</v>
          </cell>
          <cell r="I1109">
            <v>8</v>
          </cell>
          <cell r="J1109">
            <v>5256978</v>
          </cell>
          <cell r="K1109">
            <v>8</v>
          </cell>
          <cell r="L1109">
            <v>5256978</v>
          </cell>
          <cell r="M1109">
            <v>0</v>
          </cell>
          <cell r="N1109">
            <v>0</v>
          </cell>
        </row>
        <row r="1110">
          <cell r="A1110" t="str">
            <v>23300-50150</v>
          </cell>
          <cell r="B1110" t="str">
            <v>Lọc xăng sắt 1UR</v>
          </cell>
          <cell r="C1110" t="str">
            <v>Cái</v>
          </cell>
          <cell r="E1110" t="str">
            <v>LX</v>
          </cell>
          <cell r="F1110" t="str">
            <v>LOCXANG</v>
          </cell>
          <cell r="G1110">
            <v>0</v>
          </cell>
          <cell r="H1110">
            <v>0</v>
          </cell>
          <cell r="I1110">
            <v>3</v>
          </cell>
          <cell r="J1110">
            <v>1906479</v>
          </cell>
          <cell r="K1110">
            <v>3</v>
          </cell>
          <cell r="L1110">
            <v>1906479</v>
          </cell>
          <cell r="M1110">
            <v>0</v>
          </cell>
          <cell r="N1110">
            <v>0</v>
          </cell>
        </row>
        <row r="1111">
          <cell r="A1111" t="str">
            <v>23300-66030</v>
          </cell>
          <cell r="B1111" t="str">
            <v>Lọc xăng FZJ80</v>
          </cell>
          <cell r="C1111" t="str">
            <v>Cái</v>
          </cell>
          <cell r="E1111" t="str">
            <v>LX</v>
          </cell>
          <cell r="F1111" t="str">
            <v>LOCXANG</v>
          </cell>
          <cell r="G1111">
            <v>2</v>
          </cell>
          <cell r="H1111">
            <v>941032</v>
          </cell>
          <cell r="I1111">
            <v>0</v>
          </cell>
          <cell r="J1111">
            <v>0</v>
          </cell>
          <cell r="K1111">
            <v>1</v>
          </cell>
          <cell r="L1111">
            <v>470516</v>
          </cell>
          <cell r="M1111">
            <v>1</v>
          </cell>
          <cell r="N1111">
            <v>470516</v>
          </cell>
        </row>
        <row r="1112">
          <cell r="A1112" t="str">
            <v>23300-75140</v>
          </cell>
          <cell r="B1112" t="str">
            <v>Lọc xăng 2TR</v>
          </cell>
          <cell r="C1112" t="str">
            <v>Cái</v>
          </cell>
          <cell r="E1112" t="str">
            <v>LX</v>
          </cell>
          <cell r="F1112" t="str">
            <v>LOCXANG</v>
          </cell>
          <cell r="G1112">
            <v>11</v>
          </cell>
          <cell r="H1112">
            <v>6607019</v>
          </cell>
          <cell r="I1112">
            <v>400</v>
          </cell>
          <cell r="J1112">
            <v>226325324</v>
          </cell>
          <cell r="K1112">
            <v>396</v>
          </cell>
          <cell r="L1112">
            <v>224756039</v>
          </cell>
          <cell r="M1112">
            <v>15</v>
          </cell>
          <cell r="N1112">
            <v>8176304</v>
          </cell>
        </row>
        <row r="1113">
          <cell r="A1113" t="str">
            <v>2339</v>
          </cell>
          <cell r="B1113" t="str">
            <v>Dầu động cơ LL 5W-30 / 4L</v>
          </cell>
          <cell r="C1113" t="str">
            <v>Can</v>
          </cell>
          <cell r="E1113" t="str">
            <v>DDC</v>
          </cell>
          <cell r="F1113" t="str">
            <v>DAUDONGCO</v>
          </cell>
          <cell r="G1113">
            <v>0</v>
          </cell>
          <cell r="H1113">
            <v>0</v>
          </cell>
          <cell r="I1113">
            <v>7</v>
          </cell>
          <cell r="J1113">
            <v>2705540</v>
          </cell>
          <cell r="K1113">
            <v>7</v>
          </cell>
          <cell r="L1113">
            <v>2705540</v>
          </cell>
          <cell r="M1113">
            <v>0</v>
          </cell>
          <cell r="N1113">
            <v>0</v>
          </cell>
        </row>
        <row r="1114">
          <cell r="A1114" t="str">
            <v>23390-0L070</v>
          </cell>
          <cell r="B1114" t="str">
            <v>Lọc nhiên liệu</v>
          </cell>
          <cell r="C1114" t="str">
            <v>Cái</v>
          </cell>
          <cell r="E1114" t="str">
            <v>LNL</v>
          </cell>
          <cell r="F1114" t="str">
            <v>LOCNHIENLIEU</v>
          </cell>
          <cell r="G1114">
            <v>3</v>
          </cell>
          <cell r="H1114">
            <v>1160899</v>
          </cell>
          <cell r="I1114">
            <v>213</v>
          </cell>
          <cell r="J1114">
            <v>80398229</v>
          </cell>
          <cell r="K1114">
            <v>206</v>
          </cell>
          <cell r="L1114">
            <v>77913539</v>
          </cell>
          <cell r="M1114">
            <v>10</v>
          </cell>
          <cell r="N1114">
            <v>3645589</v>
          </cell>
        </row>
        <row r="1115">
          <cell r="A1115" t="str">
            <v>23390-51070</v>
          </cell>
          <cell r="B1115" t="str">
            <v>Lọc nhiên liệu Land 1VD giấy</v>
          </cell>
          <cell r="C1115" t="str">
            <v>Cái</v>
          </cell>
          <cell r="E1115" t="str">
            <v>LNL</v>
          </cell>
          <cell r="F1115" t="str">
            <v>LOCNHIENLIEU</v>
          </cell>
          <cell r="G1115">
            <v>0</v>
          </cell>
          <cell r="H1115">
            <v>0</v>
          </cell>
          <cell r="I1115">
            <v>2</v>
          </cell>
          <cell r="J1115">
            <v>1015092</v>
          </cell>
          <cell r="K1115">
            <v>2</v>
          </cell>
          <cell r="L1115">
            <v>1015092</v>
          </cell>
          <cell r="M1115">
            <v>0</v>
          </cell>
          <cell r="N1115">
            <v>0</v>
          </cell>
        </row>
        <row r="1116">
          <cell r="A1116" t="str">
            <v>23390-YZZA1</v>
          </cell>
          <cell r="B1116" t="str">
            <v>Lõi lọc nhiên liệu (giấy) Cá mập (xịn k có viền đen)</v>
          </cell>
          <cell r="C1116" t="str">
            <v>Cái</v>
          </cell>
          <cell r="E1116" t="str">
            <v>LNL</v>
          </cell>
          <cell r="F1116" t="str">
            <v>LOCNHIENLIEU</v>
          </cell>
          <cell r="G1116">
            <v>12</v>
          </cell>
          <cell r="H1116">
            <v>3019614</v>
          </cell>
          <cell r="I1116">
            <v>365</v>
          </cell>
          <cell r="J1116">
            <v>92230849</v>
          </cell>
          <cell r="K1116">
            <v>282</v>
          </cell>
          <cell r="L1116">
            <v>72948612</v>
          </cell>
          <cell r="M1116">
            <v>95</v>
          </cell>
          <cell r="N1116">
            <v>22301851</v>
          </cell>
        </row>
        <row r="1117">
          <cell r="A1117" t="str">
            <v>23670-09350</v>
          </cell>
          <cell r="B1117" t="str">
            <v>Kim phun</v>
          </cell>
          <cell r="C1117" t="str">
            <v>Cái</v>
          </cell>
          <cell r="E1117" t="str">
            <v>KP</v>
          </cell>
          <cell r="F1117" t="str">
            <v>KIMPHUN</v>
          </cell>
          <cell r="G1117">
            <v>1</v>
          </cell>
          <cell r="H1117">
            <v>6548794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1</v>
          </cell>
          <cell r="N1117">
            <v>6548794</v>
          </cell>
        </row>
        <row r="1118">
          <cell r="A1118" t="str">
            <v>23681-30010</v>
          </cell>
          <cell r="B1118" t="str">
            <v>Phớt ở đầu vòi kim phun 2KD</v>
          </cell>
          <cell r="C1118" t="str">
            <v>Cái</v>
          </cell>
          <cell r="E1118" t="str">
            <v>PKP</v>
          </cell>
          <cell r="F1118" t="str">
            <v>PHOTKIMPHUN</v>
          </cell>
          <cell r="G1118">
            <v>12</v>
          </cell>
          <cell r="H1118">
            <v>379282</v>
          </cell>
          <cell r="I1118">
            <v>460</v>
          </cell>
          <cell r="J1118">
            <v>12962786</v>
          </cell>
          <cell r="K1118">
            <v>400</v>
          </cell>
          <cell r="L1118">
            <v>11164326</v>
          </cell>
          <cell r="M1118">
            <v>72</v>
          </cell>
          <cell r="N1118">
            <v>2177742</v>
          </cell>
        </row>
        <row r="1119">
          <cell r="A1119" t="str">
            <v>23682-30020</v>
          </cell>
          <cell r="B1119" t="str">
            <v>Phớt ở chân kim phun 27-46</v>
          </cell>
          <cell r="C1119" t="str">
            <v>Cái</v>
          </cell>
          <cell r="E1119" t="str">
            <v>PKP</v>
          </cell>
          <cell r="F1119" t="str">
            <v>PHOTKIMPHUN</v>
          </cell>
          <cell r="G1119">
            <v>20</v>
          </cell>
          <cell r="H1119">
            <v>1543450</v>
          </cell>
          <cell r="I1119">
            <v>222</v>
          </cell>
          <cell r="J1119">
            <v>11060439</v>
          </cell>
          <cell r="K1119">
            <v>215</v>
          </cell>
          <cell r="L1119">
            <v>11525315</v>
          </cell>
          <cell r="M1119">
            <v>27</v>
          </cell>
          <cell r="N1119">
            <v>1078574</v>
          </cell>
        </row>
        <row r="1120">
          <cell r="A1120" t="str">
            <v>23810-0L030</v>
          </cell>
          <cell r="B1120" t="str">
            <v>Ống sáo + 2 cảm biến</v>
          </cell>
          <cell r="C1120" t="str">
            <v>Cái</v>
          </cell>
          <cell r="E1120" t="str">
            <v>CB.</v>
          </cell>
          <cell r="F1120" t="str">
            <v>CAMBIEN</v>
          </cell>
          <cell r="G1120">
            <v>0</v>
          </cell>
          <cell r="H1120">
            <v>0</v>
          </cell>
          <cell r="I1120">
            <v>1</v>
          </cell>
          <cell r="J1120">
            <v>8230203</v>
          </cell>
          <cell r="K1120">
            <v>1</v>
          </cell>
          <cell r="L1120">
            <v>8230203</v>
          </cell>
          <cell r="M1120">
            <v>0</v>
          </cell>
          <cell r="N1120">
            <v>0</v>
          </cell>
        </row>
        <row r="1121">
          <cell r="A1121" t="str">
            <v>2427</v>
          </cell>
          <cell r="B1121" t="str">
            <v>Dung dịch xúc rửa động cơ / 500ML</v>
          </cell>
          <cell r="C1121" t="str">
            <v>Lọ</v>
          </cell>
          <cell r="E1121" t="str">
            <v>PG</v>
          </cell>
          <cell r="F1121" t="str">
            <v>PHUGIA</v>
          </cell>
          <cell r="G1121">
            <v>0</v>
          </cell>
          <cell r="H1121">
            <v>0</v>
          </cell>
          <cell r="I1121">
            <v>16</v>
          </cell>
          <cell r="J1121">
            <v>953823</v>
          </cell>
          <cell r="K1121">
            <v>16</v>
          </cell>
          <cell r="L1121">
            <v>953823</v>
          </cell>
          <cell r="M1121">
            <v>0</v>
          </cell>
          <cell r="N1121">
            <v>0</v>
          </cell>
        </row>
        <row r="1122">
          <cell r="A1122" t="str">
            <v>2447</v>
          </cell>
          <cell r="B1122" t="str">
            <v>Dầu động cơ Special Tec LL 5W-30 1L</v>
          </cell>
          <cell r="C1122" t="str">
            <v>Can</v>
          </cell>
          <cell r="E1122" t="str">
            <v>DDC</v>
          </cell>
          <cell r="F1122" t="str">
            <v>DAUDONGCO</v>
          </cell>
          <cell r="G1122">
            <v>0</v>
          </cell>
          <cell r="H1122">
            <v>0</v>
          </cell>
          <cell r="I1122">
            <v>13</v>
          </cell>
          <cell r="J1122">
            <v>1376297</v>
          </cell>
          <cell r="K1122">
            <v>13</v>
          </cell>
          <cell r="L1122">
            <v>1376297</v>
          </cell>
          <cell r="M1122">
            <v>0</v>
          </cell>
          <cell r="N1122">
            <v>0</v>
          </cell>
        </row>
        <row r="1123">
          <cell r="A1123" t="str">
            <v>2463200689</v>
          </cell>
          <cell r="B1123" t="str">
            <v>Rô tuyn đứng</v>
          </cell>
          <cell r="C1123" t="str">
            <v>Cái</v>
          </cell>
          <cell r="E1123" t="str">
            <v>DUNG</v>
          </cell>
          <cell r="F1123" t="str">
            <v>DUNG</v>
          </cell>
          <cell r="G1123">
            <v>0</v>
          </cell>
          <cell r="H1123">
            <v>0</v>
          </cell>
          <cell r="I1123">
            <v>1</v>
          </cell>
          <cell r="J1123">
            <v>664871</v>
          </cell>
          <cell r="K1123">
            <v>1</v>
          </cell>
          <cell r="L1123">
            <v>664871</v>
          </cell>
          <cell r="M1123">
            <v>0</v>
          </cell>
          <cell r="N1123">
            <v>0</v>
          </cell>
        </row>
        <row r="1124">
          <cell r="A1124" t="str">
            <v>25212-2F320</v>
          </cell>
          <cell r="B1124" t="str">
            <v>Dây curoa tổng (6pk2413)</v>
          </cell>
          <cell r="C1124" t="str">
            <v>Sợi</v>
          </cell>
          <cell r="E1124" t="str">
            <v>DAY</v>
          </cell>
          <cell r="F1124" t="str">
            <v>DAY</v>
          </cell>
          <cell r="G1124">
            <v>0</v>
          </cell>
          <cell r="H1124">
            <v>0</v>
          </cell>
          <cell r="I1124">
            <v>1</v>
          </cell>
          <cell r="J1124">
            <v>780000</v>
          </cell>
          <cell r="K1124">
            <v>1</v>
          </cell>
          <cell r="L1124">
            <v>780000</v>
          </cell>
          <cell r="M1124">
            <v>0</v>
          </cell>
          <cell r="N1124">
            <v>0</v>
          </cell>
        </row>
        <row r="1125">
          <cell r="A1125" t="str">
            <v>26100-0L010-IN</v>
          </cell>
          <cell r="B1125" t="str">
            <v>Họng hút</v>
          </cell>
          <cell r="C1125" t="str">
            <v>Cái</v>
          </cell>
          <cell r="E1125" t="str">
            <v>CHUT</v>
          </cell>
          <cell r="F1125" t="str">
            <v>COHUT</v>
          </cell>
          <cell r="G1125">
            <v>1</v>
          </cell>
          <cell r="H1125">
            <v>2469874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1</v>
          </cell>
          <cell r="N1125">
            <v>2469874</v>
          </cell>
        </row>
        <row r="1126">
          <cell r="A1126" t="str">
            <v>26320-2F100</v>
          </cell>
          <cell r="B1126" t="str">
            <v>Lọc dầu động cơ</v>
          </cell>
          <cell r="C1126" t="str">
            <v>Cái</v>
          </cell>
          <cell r="E1126" t="str">
            <v>LD</v>
          </cell>
          <cell r="F1126" t="str">
            <v>LOCDAU</v>
          </cell>
          <cell r="G1126">
            <v>0</v>
          </cell>
          <cell r="H1126">
            <v>0</v>
          </cell>
          <cell r="I1126">
            <v>1</v>
          </cell>
          <cell r="J1126">
            <v>180000</v>
          </cell>
          <cell r="K1126">
            <v>1</v>
          </cell>
          <cell r="L1126">
            <v>180000</v>
          </cell>
          <cell r="M1126">
            <v>0</v>
          </cell>
          <cell r="N1126">
            <v>0</v>
          </cell>
        </row>
        <row r="1127">
          <cell r="A1127" t="str">
            <v>263500-6170</v>
          </cell>
          <cell r="B1127" t="str">
            <v>Mô tơ quạt Dàn nóng (trụ) 4 cánh liền dây RH</v>
          </cell>
          <cell r="C1127" t="str">
            <v>Cái</v>
          </cell>
          <cell r="E1127" t="str">
            <v>MTO</v>
          </cell>
          <cell r="F1127" t="str">
            <v>MOTO</v>
          </cell>
          <cell r="G1127">
            <v>5</v>
          </cell>
          <cell r="H1127">
            <v>2308768</v>
          </cell>
          <cell r="I1127">
            <v>120</v>
          </cell>
          <cell r="J1127">
            <v>49386312</v>
          </cell>
          <cell r="K1127">
            <v>123</v>
          </cell>
          <cell r="L1127">
            <v>49688162</v>
          </cell>
          <cell r="M1127">
            <v>2</v>
          </cell>
          <cell r="N1127">
            <v>2006918</v>
          </cell>
        </row>
        <row r="1128">
          <cell r="A1128" t="str">
            <v>263500-6180</v>
          </cell>
          <cell r="B1128" t="str">
            <v>Mô tơ quạt két nước 5 cánh không dây LH (trụ)</v>
          </cell>
          <cell r="C1128" t="str">
            <v>Cái</v>
          </cell>
          <cell r="E1128" t="str">
            <v>MTO</v>
          </cell>
          <cell r="F1128" t="str">
            <v>MOTO</v>
          </cell>
          <cell r="G1128">
            <v>6</v>
          </cell>
          <cell r="H1128">
            <v>3368645</v>
          </cell>
          <cell r="I1128">
            <v>90</v>
          </cell>
          <cell r="J1128">
            <v>33804640</v>
          </cell>
          <cell r="K1128">
            <v>82</v>
          </cell>
          <cell r="L1128">
            <v>31101057</v>
          </cell>
          <cell r="M1128">
            <v>14</v>
          </cell>
          <cell r="N1128">
            <v>6072228</v>
          </cell>
        </row>
        <row r="1129">
          <cell r="A1129" t="str">
            <v>27060-0C021</v>
          </cell>
          <cell r="B1129" t="str">
            <v>Máy phát</v>
          </cell>
          <cell r="C1129" t="str">
            <v>Cái</v>
          </cell>
          <cell r="E1129" t="str">
            <v>MP.</v>
          </cell>
          <cell r="F1129" t="str">
            <v>MAYPHAT</v>
          </cell>
          <cell r="G1129">
            <v>1</v>
          </cell>
          <cell r="H1129">
            <v>5671122</v>
          </cell>
          <cell r="I1129">
            <v>16</v>
          </cell>
          <cell r="J1129">
            <v>88522315</v>
          </cell>
          <cell r="K1129">
            <v>14</v>
          </cell>
          <cell r="L1129">
            <v>78720655</v>
          </cell>
          <cell r="M1129">
            <v>3</v>
          </cell>
          <cell r="N1129">
            <v>15472782</v>
          </cell>
        </row>
        <row r="1130">
          <cell r="A1130" t="str">
            <v>27060-0L022</v>
          </cell>
          <cell r="B1130" t="str">
            <v>Máy phát Toyota</v>
          </cell>
          <cell r="C1130" t="str">
            <v>Cái</v>
          </cell>
          <cell r="E1130" t="str">
            <v>MP.</v>
          </cell>
          <cell r="F1130" t="str">
            <v>MAYPHAT</v>
          </cell>
          <cell r="G1130">
            <v>1</v>
          </cell>
          <cell r="H1130">
            <v>6030417</v>
          </cell>
          <cell r="I1130">
            <v>3</v>
          </cell>
          <cell r="J1130">
            <v>17828852</v>
          </cell>
          <cell r="K1130">
            <v>4</v>
          </cell>
          <cell r="L1130">
            <v>23859269</v>
          </cell>
          <cell r="M1130">
            <v>0</v>
          </cell>
          <cell r="N1130">
            <v>0</v>
          </cell>
        </row>
        <row r="1131">
          <cell r="A1131" t="str">
            <v>27060-0M040</v>
          </cell>
          <cell r="B1131" t="str">
            <v>Máy phát Vios</v>
          </cell>
          <cell r="C1131" t="str">
            <v>Cái</v>
          </cell>
          <cell r="E1131" t="str">
            <v>MP.</v>
          </cell>
          <cell r="F1131" t="str">
            <v>MAYPHAT</v>
          </cell>
          <cell r="G1131">
            <v>1</v>
          </cell>
          <cell r="H1131">
            <v>4085312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1</v>
          </cell>
          <cell r="N1131">
            <v>4085312</v>
          </cell>
        </row>
        <row r="1132">
          <cell r="A1132" t="str">
            <v>27060-0Y300</v>
          </cell>
          <cell r="B1132" t="str">
            <v>Máy Phát</v>
          </cell>
          <cell r="C1132" t="str">
            <v>Cái</v>
          </cell>
          <cell r="E1132" t="str">
            <v>MP.</v>
          </cell>
          <cell r="F1132" t="str">
            <v>MAYPHAT</v>
          </cell>
          <cell r="G1132">
            <v>0</v>
          </cell>
          <cell r="H1132">
            <v>0</v>
          </cell>
          <cell r="I1132">
            <v>2</v>
          </cell>
          <cell r="J1132">
            <v>12923731</v>
          </cell>
          <cell r="K1132">
            <v>1</v>
          </cell>
          <cell r="L1132">
            <v>6461866</v>
          </cell>
          <cell r="M1132">
            <v>1</v>
          </cell>
          <cell r="N1132">
            <v>6461865</v>
          </cell>
        </row>
        <row r="1133">
          <cell r="A1133" t="str">
            <v>2706075413-DS</v>
          </cell>
          <cell r="B1133" t="str">
            <v>Máy phát Innova/ Prado/ Fortuner 07</v>
          </cell>
          <cell r="C1133" t="str">
            <v>Cái</v>
          </cell>
          <cell r="E1133" t="str">
            <v>MP.</v>
          </cell>
          <cell r="F1133" t="str">
            <v>MAYPHAT</v>
          </cell>
          <cell r="G1133">
            <v>0</v>
          </cell>
          <cell r="H1133">
            <v>0</v>
          </cell>
          <cell r="I1133">
            <v>1</v>
          </cell>
          <cell r="J1133">
            <v>4196352</v>
          </cell>
          <cell r="K1133">
            <v>1</v>
          </cell>
          <cell r="L1133">
            <v>4196352</v>
          </cell>
          <cell r="M1133">
            <v>0</v>
          </cell>
          <cell r="N1133">
            <v>0</v>
          </cell>
        </row>
        <row r="1134">
          <cell r="A1134" t="str">
            <v>272000-6900</v>
          </cell>
          <cell r="B1134" t="str">
            <v>Còi sên có giắc</v>
          </cell>
          <cell r="C1134" t="str">
            <v>Đôi</v>
          </cell>
          <cell r="E1134" t="str">
            <v>COI</v>
          </cell>
          <cell r="F1134" t="str">
            <v>COI</v>
          </cell>
          <cell r="G1134">
            <v>10</v>
          </cell>
          <cell r="H1134">
            <v>1425910</v>
          </cell>
          <cell r="I1134">
            <v>913</v>
          </cell>
          <cell r="J1134">
            <v>135968262</v>
          </cell>
          <cell r="K1134">
            <v>923</v>
          </cell>
          <cell r="L1134">
            <v>137394172</v>
          </cell>
          <cell r="M1134">
            <v>0</v>
          </cell>
          <cell r="N1134">
            <v>0</v>
          </cell>
        </row>
        <row r="1135">
          <cell r="A1135" t="str">
            <v>272000-6900-BH</v>
          </cell>
          <cell r="B1135" t="str">
            <v>Còi sên có giắc (bảo hành)</v>
          </cell>
          <cell r="C1135" t="str">
            <v>Đôi</v>
          </cell>
          <cell r="E1135" t="str">
            <v>COI</v>
          </cell>
          <cell r="F1135" t="str">
            <v>COI</v>
          </cell>
          <cell r="G1135">
            <v>0</v>
          </cell>
          <cell r="H1135">
            <v>0</v>
          </cell>
          <cell r="I1135">
            <v>1</v>
          </cell>
          <cell r="J1135">
            <v>142560</v>
          </cell>
          <cell r="K1135">
            <v>1</v>
          </cell>
          <cell r="L1135">
            <v>142560</v>
          </cell>
          <cell r="M1135">
            <v>0</v>
          </cell>
          <cell r="N1135">
            <v>0</v>
          </cell>
        </row>
        <row r="1136">
          <cell r="A1136" t="str">
            <v>272000-6930</v>
          </cell>
          <cell r="B1136" t="str">
            <v>Còi sên không giắc</v>
          </cell>
          <cell r="C1136" t="str">
            <v>Đôi</v>
          </cell>
          <cell r="E1136" t="str">
            <v>COI</v>
          </cell>
          <cell r="F1136" t="str">
            <v>COI</v>
          </cell>
          <cell r="G1136">
            <v>3089</v>
          </cell>
          <cell r="H1136">
            <v>398349266</v>
          </cell>
          <cell r="I1136">
            <v>2844</v>
          </cell>
          <cell r="J1136">
            <v>366760165</v>
          </cell>
          <cell r="K1136">
            <v>5933</v>
          </cell>
          <cell r="L1136">
            <v>765109431</v>
          </cell>
          <cell r="M1136">
            <v>0</v>
          </cell>
          <cell r="N1136">
            <v>0</v>
          </cell>
        </row>
        <row r="1137">
          <cell r="A1137" t="str">
            <v>27370-31220</v>
          </cell>
          <cell r="B1137" t="str">
            <v>Chổi than máy phát</v>
          </cell>
          <cell r="C1137" t="str">
            <v>Cái</v>
          </cell>
          <cell r="E1137" t="str">
            <v>MP.</v>
          </cell>
          <cell r="F1137" t="str">
            <v>MAYPHAT</v>
          </cell>
          <cell r="G1137">
            <v>1</v>
          </cell>
          <cell r="H1137">
            <v>157038</v>
          </cell>
          <cell r="I1137">
            <v>0</v>
          </cell>
          <cell r="J1137">
            <v>0</v>
          </cell>
          <cell r="K1137">
            <v>1</v>
          </cell>
          <cell r="L1137">
            <v>157038</v>
          </cell>
          <cell r="M1137">
            <v>0</v>
          </cell>
          <cell r="N1137">
            <v>0</v>
          </cell>
        </row>
        <row r="1138">
          <cell r="A1138" t="str">
            <v>27411-0H090</v>
          </cell>
          <cell r="B1138" t="str">
            <v>Buly máy phát 2 chiều ACV40</v>
          </cell>
          <cell r="C1138" t="str">
            <v>Cái</v>
          </cell>
          <cell r="E1138" t="str">
            <v>BLY</v>
          </cell>
          <cell r="F1138" t="str">
            <v>BULY</v>
          </cell>
          <cell r="G1138">
            <v>0</v>
          </cell>
          <cell r="H1138">
            <v>0</v>
          </cell>
          <cell r="I1138">
            <v>4</v>
          </cell>
          <cell r="J1138">
            <v>2028056</v>
          </cell>
          <cell r="K1138">
            <v>2</v>
          </cell>
          <cell r="L1138">
            <v>455028</v>
          </cell>
          <cell r="M1138">
            <v>2</v>
          </cell>
          <cell r="N1138">
            <v>1573028</v>
          </cell>
        </row>
        <row r="1139">
          <cell r="A1139" t="str">
            <v>27415-0L030</v>
          </cell>
          <cell r="B1139" t="str">
            <v>Buly máy phát 1KD/ 2KD</v>
          </cell>
          <cell r="C1139" t="str">
            <v>Cái</v>
          </cell>
          <cell r="E1139" t="str">
            <v>BLY</v>
          </cell>
          <cell r="F1139" t="str">
            <v>BULY</v>
          </cell>
          <cell r="G1139">
            <v>72</v>
          </cell>
          <cell r="H1139">
            <v>43490699</v>
          </cell>
          <cell r="I1139">
            <v>1319</v>
          </cell>
          <cell r="J1139">
            <v>821672780</v>
          </cell>
          <cell r="K1139">
            <v>1160</v>
          </cell>
          <cell r="L1139">
            <v>692108958</v>
          </cell>
          <cell r="M1139">
            <v>231</v>
          </cell>
          <cell r="N1139">
            <v>173054521</v>
          </cell>
        </row>
        <row r="1140">
          <cell r="A1140" t="str">
            <v>27415-0P010</v>
          </cell>
          <cell r="B1140" t="str">
            <v>Buly máy phát</v>
          </cell>
          <cell r="C1140" t="str">
            <v>Cái</v>
          </cell>
          <cell r="E1140" t="str">
            <v>BLY</v>
          </cell>
          <cell r="F1140" t="str">
            <v>BULY</v>
          </cell>
          <cell r="G1140">
            <v>1</v>
          </cell>
          <cell r="H1140">
            <v>744033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1</v>
          </cell>
          <cell r="N1140">
            <v>744033</v>
          </cell>
        </row>
        <row r="1141">
          <cell r="A1141" t="str">
            <v>27415-0T060</v>
          </cell>
          <cell r="B1141" t="str">
            <v>Buly máy phát</v>
          </cell>
          <cell r="C1141" t="str">
            <v>Cái</v>
          </cell>
          <cell r="E1141" t="str">
            <v>BLY</v>
          </cell>
          <cell r="F1141" t="str">
            <v>BULY</v>
          </cell>
          <cell r="G1141">
            <v>0</v>
          </cell>
          <cell r="H1141">
            <v>0</v>
          </cell>
          <cell r="I1141">
            <v>1</v>
          </cell>
          <cell r="J1141">
            <v>733000</v>
          </cell>
          <cell r="K1141">
            <v>1</v>
          </cell>
          <cell r="L1141">
            <v>733000</v>
          </cell>
          <cell r="M1141">
            <v>0</v>
          </cell>
          <cell r="N1141">
            <v>0</v>
          </cell>
        </row>
        <row r="1142">
          <cell r="A1142" t="str">
            <v>27415-0V011</v>
          </cell>
          <cell r="B1142" t="str">
            <v>Buly máy phát 6PK</v>
          </cell>
          <cell r="C1142" t="str">
            <v>Cái</v>
          </cell>
          <cell r="E1142" t="str">
            <v>BLY</v>
          </cell>
          <cell r="F1142" t="str">
            <v>BULY</v>
          </cell>
          <cell r="G1142">
            <v>0</v>
          </cell>
          <cell r="H1142">
            <v>0</v>
          </cell>
          <cell r="I1142">
            <v>3</v>
          </cell>
          <cell r="J1142">
            <v>2410000</v>
          </cell>
          <cell r="K1142">
            <v>3</v>
          </cell>
          <cell r="L1142">
            <v>2410000</v>
          </cell>
          <cell r="M1142">
            <v>0</v>
          </cell>
          <cell r="N1142">
            <v>0</v>
          </cell>
        </row>
        <row r="1143">
          <cell r="A1143" t="str">
            <v>27415-0W042</v>
          </cell>
          <cell r="B1143" t="str">
            <v>Buly máy phát 2AR (7PK)</v>
          </cell>
          <cell r="C1143" t="str">
            <v>Cái</v>
          </cell>
          <cell r="E1143" t="str">
            <v>BLY</v>
          </cell>
          <cell r="F1143" t="str">
            <v>BULY</v>
          </cell>
          <cell r="G1143">
            <v>0</v>
          </cell>
          <cell r="H1143">
            <v>0</v>
          </cell>
          <cell r="I1143">
            <v>37</v>
          </cell>
          <cell r="J1143">
            <v>28466489</v>
          </cell>
          <cell r="K1143">
            <v>35</v>
          </cell>
          <cell r="L1143">
            <v>26666489</v>
          </cell>
          <cell r="M1143">
            <v>2</v>
          </cell>
          <cell r="N1143">
            <v>1800000</v>
          </cell>
        </row>
        <row r="1144">
          <cell r="A1144" t="str">
            <v>27415-0W053</v>
          </cell>
          <cell r="B1144" t="str">
            <v>Buly máy phát</v>
          </cell>
          <cell r="C1144" t="str">
            <v>Cái</v>
          </cell>
          <cell r="E1144" t="str">
            <v>BLY</v>
          </cell>
          <cell r="F1144" t="str">
            <v>BULY</v>
          </cell>
          <cell r="G1144">
            <v>5</v>
          </cell>
          <cell r="H1144">
            <v>3496716</v>
          </cell>
          <cell r="I1144">
            <v>4</v>
          </cell>
          <cell r="J1144">
            <v>3188741</v>
          </cell>
          <cell r="K1144">
            <v>7</v>
          </cell>
          <cell r="L1144">
            <v>5188928</v>
          </cell>
          <cell r="M1144">
            <v>2</v>
          </cell>
          <cell r="N1144">
            <v>1496529</v>
          </cell>
        </row>
        <row r="1145">
          <cell r="A1145" t="str">
            <v>27415-0W063</v>
          </cell>
          <cell r="B1145" t="str">
            <v>Buly máy phát</v>
          </cell>
          <cell r="C1145" t="str">
            <v>Cái</v>
          </cell>
          <cell r="E1145" t="str">
            <v>BLY</v>
          </cell>
          <cell r="F1145" t="str">
            <v>BULY</v>
          </cell>
          <cell r="G1145">
            <v>0</v>
          </cell>
          <cell r="H1145">
            <v>0</v>
          </cell>
          <cell r="I1145">
            <v>3</v>
          </cell>
          <cell r="J1145">
            <v>2821625</v>
          </cell>
          <cell r="K1145">
            <v>3</v>
          </cell>
          <cell r="L1145">
            <v>2821625</v>
          </cell>
          <cell r="M1145">
            <v>0</v>
          </cell>
          <cell r="N1145">
            <v>0</v>
          </cell>
        </row>
        <row r="1146">
          <cell r="A1146" t="str">
            <v>27415-0W111</v>
          </cell>
          <cell r="B1146" t="str">
            <v>Buly máy phát 2GRFE (6PK)</v>
          </cell>
          <cell r="C1146" t="str">
            <v>Cái</v>
          </cell>
          <cell r="E1146" t="str">
            <v>BLY</v>
          </cell>
          <cell r="F1146" t="str">
            <v>BULY</v>
          </cell>
          <cell r="G1146">
            <v>0</v>
          </cell>
          <cell r="H1146">
            <v>0</v>
          </cell>
          <cell r="I1146">
            <v>7</v>
          </cell>
          <cell r="J1146">
            <v>5635403</v>
          </cell>
          <cell r="K1146">
            <v>6</v>
          </cell>
          <cell r="L1146">
            <v>4035403</v>
          </cell>
          <cell r="M1146">
            <v>1</v>
          </cell>
          <cell r="N1146">
            <v>1600000</v>
          </cell>
        </row>
        <row r="1147">
          <cell r="A1147" t="str">
            <v>27415-0W131</v>
          </cell>
          <cell r="B1147" t="str">
            <v>Buly máy phát 2GRFE (7PK)</v>
          </cell>
          <cell r="C1147" t="str">
            <v>Cái</v>
          </cell>
          <cell r="E1147" t="str">
            <v>BLY</v>
          </cell>
          <cell r="F1147" t="str">
            <v>BULY</v>
          </cell>
          <cell r="G1147">
            <v>0</v>
          </cell>
          <cell r="H1147">
            <v>0</v>
          </cell>
          <cell r="I1147">
            <v>62</v>
          </cell>
          <cell r="J1147">
            <v>44358018</v>
          </cell>
          <cell r="K1147">
            <v>57</v>
          </cell>
          <cell r="L1147">
            <v>41573489</v>
          </cell>
          <cell r="M1147">
            <v>5</v>
          </cell>
          <cell r="N1147">
            <v>2784529</v>
          </cell>
        </row>
        <row r="1148">
          <cell r="A1148" t="str">
            <v>27415-30010</v>
          </cell>
          <cell r="B1148" t="str">
            <v>Buly máy phát 2KD</v>
          </cell>
          <cell r="C1148" t="str">
            <v>Cái</v>
          </cell>
          <cell r="E1148" t="str">
            <v>BLY</v>
          </cell>
          <cell r="F1148" t="str">
            <v>BULY</v>
          </cell>
          <cell r="G1148">
            <v>5</v>
          </cell>
          <cell r="H1148">
            <v>2789094</v>
          </cell>
          <cell r="I1148">
            <v>215</v>
          </cell>
          <cell r="J1148">
            <v>137805415</v>
          </cell>
          <cell r="K1148">
            <v>190</v>
          </cell>
          <cell r="L1148">
            <v>120634245</v>
          </cell>
          <cell r="M1148">
            <v>30</v>
          </cell>
          <cell r="N1148">
            <v>19960264</v>
          </cell>
        </row>
        <row r="1149">
          <cell r="A1149" t="str">
            <v>27415-36020</v>
          </cell>
          <cell r="B1149" t="str">
            <v>Buly máy phát</v>
          </cell>
          <cell r="C1149" t="str">
            <v>Cái</v>
          </cell>
          <cell r="E1149" t="str">
            <v>BLY</v>
          </cell>
          <cell r="F1149" t="str">
            <v>BULY</v>
          </cell>
          <cell r="G1149">
            <v>0</v>
          </cell>
          <cell r="H1149">
            <v>0</v>
          </cell>
          <cell r="I1149">
            <v>4</v>
          </cell>
          <cell r="J1149">
            <v>3058951</v>
          </cell>
          <cell r="K1149">
            <v>2</v>
          </cell>
          <cell r="L1149">
            <v>1529476</v>
          </cell>
          <cell r="M1149">
            <v>2</v>
          </cell>
          <cell r="N1149">
            <v>1529475</v>
          </cell>
        </row>
        <row r="1150">
          <cell r="A1150" t="str">
            <v>28011-0T070</v>
          </cell>
          <cell r="B1150" t="str">
            <v>Băng đích đề/Bánh răng đề</v>
          </cell>
          <cell r="C1150" t="str">
            <v>Cái</v>
          </cell>
          <cell r="E1150" t="str">
            <v>BDD</v>
          </cell>
          <cell r="F1150" t="str">
            <v>BANGDICHDE</v>
          </cell>
          <cell r="G1150">
            <v>71</v>
          </cell>
          <cell r="H1150">
            <v>26672117</v>
          </cell>
          <cell r="I1150">
            <v>10</v>
          </cell>
          <cell r="J1150">
            <v>3756636</v>
          </cell>
          <cell r="K1150">
            <v>46</v>
          </cell>
          <cell r="L1150">
            <v>17280527</v>
          </cell>
          <cell r="M1150">
            <v>35</v>
          </cell>
          <cell r="N1150">
            <v>13148226</v>
          </cell>
        </row>
        <row r="1151">
          <cell r="A1151" t="str">
            <v>28100-0C031</v>
          </cell>
          <cell r="B1151" t="str">
            <v>Máy đề Innova</v>
          </cell>
          <cell r="C1151" t="str">
            <v>Cái</v>
          </cell>
          <cell r="E1151" t="str">
            <v>DECHE</v>
          </cell>
          <cell r="F1151" t="str">
            <v>DECHE/CHEDE</v>
          </cell>
          <cell r="G1151">
            <v>2</v>
          </cell>
          <cell r="H1151">
            <v>6672249</v>
          </cell>
          <cell r="I1151">
            <v>2</v>
          </cell>
          <cell r="J1151">
            <v>6120036</v>
          </cell>
          <cell r="K1151">
            <v>2</v>
          </cell>
          <cell r="L1151">
            <v>6396143</v>
          </cell>
          <cell r="M1151">
            <v>2</v>
          </cell>
          <cell r="N1151">
            <v>6396142</v>
          </cell>
        </row>
        <row r="1152">
          <cell r="A1152" t="str">
            <v>28100-0D041</v>
          </cell>
          <cell r="B1152" t="str">
            <v>Đề 1ZZ</v>
          </cell>
          <cell r="C1152" t="str">
            <v>Cái</v>
          </cell>
          <cell r="E1152" t="str">
            <v>DECHE</v>
          </cell>
          <cell r="F1152" t="str">
            <v>DECHE/CHEDE</v>
          </cell>
          <cell r="G1152">
            <v>1</v>
          </cell>
          <cell r="H1152">
            <v>3812668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1</v>
          </cell>
          <cell r="N1152">
            <v>3812668</v>
          </cell>
        </row>
        <row r="1153">
          <cell r="A1153" t="str">
            <v>28100-0M051</v>
          </cell>
          <cell r="B1153" t="str">
            <v>Đề Toyota</v>
          </cell>
          <cell r="C1153" t="str">
            <v>Cái</v>
          </cell>
          <cell r="E1153" t="str">
            <v>DECHE</v>
          </cell>
          <cell r="F1153" t="str">
            <v>DECHE/CHEDE</v>
          </cell>
          <cell r="G1153">
            <v>0</v>
          </cell>
          <cell r="H1153">
            <v>0</v>
          </cell>
          <cell r="I1153">
            <v>1</v>
          </cell>
          <cell r="J1153">
            <v>3322182</v>
          </cell>
          <cell r="K1153">
            <v>1</v>
          </cell>
          <cell r="L1153">
            <v>3322182</v>
          </cell>
          <cell r="M1153">
            <v>0</v>
          </cell>
          <cell r="N1153">
            <v>0</v>
          </cell>
        </row>
        <row r="1154">
          <cell r="A1154" t="str">
            <v>28100-28042</v>
          </cell>
          <cell r="B1154" t="str">
            <v>Đề Toyota</v>
          </cell>
          <cell r="C1154" t="str">
            <v>Cái</v>
          </cell>
          <cell r="E1154" t="str">
            <v>DECHE</v>
          </cell>
          <cell r="F1154" t="str">
            <v>DECHE/CHEDE</v>
          </cell>
          <cell r="G1154">
            <v>0</v>
          </cell>
          <cell r="H1154">
            <v>0</v>
          </cell>
          <cell r="I1154">
            <v>3</v>
          </cell>
          <cell r="J1154">
            <v>18420530</v>
          </cell>
          <cell r="K1154">
            <v>1</v>
          </cell>
          <cell r="L1154">
            <v>6290136</v>
          </cell>
          <cell r="M1154">
            <v>2</v>
          </cell>
          <cell r="N1154">
            <v>12130394</v>
          </cell>
        </row>
        <row r="1155">
          <cell r="A1155" t="str">
            <v>28130-28040</v>
          </cell>
          <cell r="B1155" t="str">
            <v>Chổi than đề ACV40</v>
          </cell>
          <cell r="C1155" t="str">
            <v>Cái</v>
          </cell>
          <cell r="E1155" t="str">
            <v>CTD</v>
          </cell>
          <cell r="F1155" t="str">
            <v>CHOITHANDE/MAYPHAT</v>
          </cell>
          <cell r="G1155">
            <v>0</v>
          </cell>
          <cell r="H1155">
            <v>0</v>
          </cell>
          <cell r="I1155">
            <v>6</v>
          </cell>
          <cell r="J1155">
            <v>896273</v>
          </cell>
          <cell r="K1155">
            <v>6</v>
          </cell>
          <cell r="L1155">
            <v>939987</v>
          </cell>
          <cell r="M1155">
            <v>0</v>
          </cell>
          <cell r="N1155">
            <v>-43714</v>
          </cell>
        </row>
        <row r="1156">
          <cell r="A1156" t="str">
            <v>28130-31040</v>
          </cell>
          <cell r="B1156" t="str">
            <v>Chổi than đề Lexus</v>
          </cell>
          <cell r="C1156" t="str">
            <v>Cái</v>
          </cell>
          <cell r="E1156" t="str">
            <v>CTD</v>
          </cell>
          <cell r="F1156" t="str">
            <v>CHOITHANDE/MAYPHAT</v>
          </cell>
          <cell r="G1156">
            <v>0</v>
          </cell>
          <cell r="H1156">
            <v>0</v>
          </cell>
          <cell r="I1156">
            <v>1</v>
          </cell>
          <cell r="J1156">
            <v>260984</v>
          </cell>
          <cell r="K1156">
            <v>1</v>
          </cell>
          <cell r="L1156">
            <v>260984</v>
          </cell>
          <cell r="M1156">
            <v>0</v>
          </cell>
          <cell r="N1156">
            <v>0</v>
          </cell>
        </row>
        <row r="1157">
          <cell r="A1157" t="str">
            <v>28231-2F100</v>
          </cell>
          <cell r="B1157" t="str">
            <v>Quạt turbo</v>
          </cell>
          <cell r="C1157" t="str">
            <v>Cái</v>
          </cell>
          <cell r="E1157" t="str">
            <v>QUAT</v>
          </cell>
          <cell r="F1157" t="str">
            <v>QUAT</v>
          </cell>
          <cell r="G1157">
            <v>0</v>
          </cell>
          <cell r="H1157">
            <v>0</v>
          </cell>
          <cell r="I1157">
            <v>1</v>
          </cell>
          <cell r="J1157">
            <v>2950000</v>
          </cell>
          <cell r="K1157">
            <v>1</v>
          </cell>
          <cell r="L1157">
            <v>2950000</v>
          </cell>
          <cell r="M1157">
            <v>0</v>
          </cell>
          <cell r="N1157">
            <v>0</v>
          </cell>
        </row>
        <row r="1158">
          <cell r="A1158" t="str">
            <v>28VPLGP0452</v>
          </cell>
          <cell r="B1158" t="str">
            <v>Bộ bậc lên xuống</v>
          </cell>
          <cell r="C1158" t="str">
            <v>Bộ</v>
          </cell>
          <cell r="E1158" t="str">
            <v>TONGHOP2</v>
          </cell>
          <cell r="F1158" t="str">
            <v>TONGHOP tầng 2</v>
          </cell>
          <cell r="G1158">
            <v>0</v>
          </cell>
          <cell r="H1158">
            <v>0</v>
          </cell>
          <cell r="I1158">
            <v>3</v>
          </cell>
          <cell r="J1158">
            <v>62879617</v>
          </cell>
          <cell r="K1158">
            <v>3</v>
          </cell>
          <cell r="L1158">
            <v>62879617</v>
          </cell>
          <cell r="M1158">
            <v>0</v>
          </cell>
          <cell r="N1158">
            <v>0</v>
          </cell>
        </row>
        <row r="1159">
          <cell r="A1159" t="str">
            <v>291000-9011</v>
          </cell>
          <cell r="B1159" t="str">
            <v>Mô tơ Bơm xăng điện ngắn</v>
          </cell>
          <cell r="C1159" t="str">
            <v>Cái</v>
          </cell>
          <cell r="E1159" t="str">
            <v>BX</v>
          </cell>
          <cell r="F1159" t="str">
            <v>BOMXANG</v>
          </cell>
          <cell r="G1159">
            <v>8</v>
          </cell>
          <cell r="H1159">
            <v>4999523</v>
          </cell>
          <cell r="I1159">
            <v>24</v>
          </cell>
          <cell r="J1159">
            <v>16165995</v>
          </cell>
          <cell r="K1159">
            <v>29</v>
          </cell>
          <cell r="L1159">
            <v>17615150</v>
          </cell>
          <cell r="M1159">
            <v>3</v>
          </cell>
          <cell r="N1159">
            <v>3550368</v>
          </cell>
        </row>
        <row r="1160">
          <cell r="A1160" t="str">
            <v>2910A320</v>
          </cell>
          <cell r="B1160" t="str">
            <v>Chân máy trái lắp hộp số bản AT Xpander</v>
          </cell>
          <cell r="C1160" t="str">
            <v>Cái</v>
          </cell>
          <cell r="E1160" t="str">
            <v>CM</v>
          </cell>
          <cell r="F1160" t="str">
            <v>CHANMAY</v>
          </cell>
          <cell r="G1160">
            <v>0</v>
          </cell>
          <cell r="H1160">
            <v>0</v>
          </cell>
          <cell r="I1160">
            <v>6</v>
          </cell>
          <cell r="J1160">
            <v>3763562</v>
          </cell>
          <cell r="K1160">
            <v>5</v>
          </cell>
          <cell r="L1160">
            <v>3136302</v>
          </cell>
          <cell r="M1160">
            <v>1</v>
          </cell>
          <cell r="N1160">
            <v>627260</v>
          </cell>
        </row>
        <row r="1161">
          <cell r="A1161" t="str">
            <v>2DUF053NA</v>
          </cell>
          <cell r="B1161" t="str">
            <v>Bi moay ơ sau V73 (vòng thớt trên)</v>
          </cell>
          <cell r="C1161" t="str">
            <v>Vòng</v>
          </cell>
          <cell r="E1161" t="str">
            <v>BMOST3</v>
          </cell>
          <cell r="F1161" t="str">
            <v>BIMOAYOSAU</v>
          </cell>
          <cell r="G1161">
            <v>0</v>
          </cell>
          <cell r="H1161">
            <v>0</v>
          </cell>
          <cell r="I1161">
            <v>3</v>
          </cell>
          <cell r="J1161">
            <v>3300000</v>
          </cell>
          <cell r="K1161">
            <v>3</v>
          </cell>
          <cell r="L1161">
            <v>3300000</v>
          </cell>
          <cell r="M1161">
            <v>0</v>
          </cell>
          <cell r="N1161">
            <v>0</v>
          </cell>
        </row>
        <row r="1162">
          <cell r="A1162" t="str">
            <v>2DUF054N-2GR</v>
          </cell>
          <cell r="B1162" t="str">
            <v>Bi moay ơ trước Hilux 2015 (có ABS)</v>
          </cell>
          <cell r="C1162" t="str">
            <v>Vòng</v>
          </cell>
          <cell r="E1162" t="str">
            <v>BMOTT3</v>
          </cell>
          <cell r="F1162" t="str">
            <v>BIMOAYOTRUOC</v>
          </cell>
          <cell r="G1162">
            <v>1</v>
          </cell>
          <cell r="H1162">
            <v>820017</v>
          </cell>
          <cell r="I1162">
            <v>1</v>
          </cell>
          <cell r="J1162">
            <v>820017</v>
          </cell>
          <cell r="K1162">
            <v>2</v>
          </cell>
          <cell r="L1162">
            <v>1640034</v>
          </cell>
          <cell r="M1162">
            <v>0</v>
          </cell>
          <cell r="N1162">
            <v>0</v>
          </cell>
        </row>
        <row r="1163">
          <cell r="A1163" t="str">
            <v>2H0422831</v>
          </cell>
          <cell r="B1163" t="str">
            <v>CAO SU THƯỚC LÁI</v>
          </cell>
          <cell r="C1163" t="str">
            <v>Cái</v>
          </cell>
          <cell r="E1163" t="str">
            <v>CST.</v>
          </cell>
          <cell r="F1163" t="str">
            <v>CAOSUTHUOC</v>
          </cell>
          <cell r="G1163">
            <v>0</v>
          </cell>
          <cell r="H1163">
            <v>0</v>
          </cell>
          <cell r="I1163">
            <v>4</v>
          </cell>
          <cell r="J1163">
            <v>1544153</v>
          </cell>
          <cell r="K1163">
            <v>4</v>
          </cell>
          <cell r="L1163">
            <v>1544153</v>
          </cell>
          <cell r="M1163">
            <v>0</v>
          </cell>
          <cell r="N1163">
            <v>0</v>
          </cell>
        </row>
        <row r="1164">
          <cell r="A1164" t="str">
            <v>30210-EB70A</v>
          </cell>
          <cell r="B1164" t="str">
            <v>Bàn ép D25 bánh đà đơn</v>
          </cell>
          <cell r="C1164" t="str">
            <v>Cái</v>
          </cell>
          <cell r="E1164" t="str">
            <v>BE</v>
          </cell>
          <cell r="F1164" t="str">
            <v>BANEP</v>
          </cell>
          <cell r="G1164">
            <v>1</v>
          </cell>
          <cell r="H1164">
            <v>2518847</v>
          </cell>
          <cell r="I1164">
            <v>0</v>
          </cell>
          <cell r="J1164">
            <v>0</v>
          </cell>
          <cell r="K1164">
            <v>1</v>
          </cell>
          <cell r="L1164">
            <v>2518847</v>
          </cell>
          <cell r="M1164">
            <v>0</v>
          </cell>
          <cell r="N1164">
            <v>0</v>
          </cell>
        </row>
        <row r="1165">
          <cell r="A1165" t="str">
            <v>30210-JS10C</v>
          </cell>
          <cell r="B1165" t="str">
            <v>Bàn ép D25 bánh đà kép</v>
          </cell>
          <cell r="C1165" t="str">
            <v>Cái</v>
          </cell>
          <cell r="E1165" t="str">
            <v>BE</v>
          </cell>
          <cell r="F1165" t="str">
            <v>BANEP</v>
          </cell>
          <cell r="G1165">
            <v>1</v>
          </cell>
          <cell r="H1165">
            <v>2573174</v>
          </cell>
          <cell r="I1165">
            <v>0</v>
          </cell>
          <cell r="J1165">
            <v>0</v>
          </cell>
          <cell r="K1165">
            <v>1</v>
          </cell>
          <cell r="L1165">
            <v>2573174</v>
          </cell>
          <cell r="M1165">
            <v>0</v>
          </cell>
          <cell r="N1165">
            <v>0</v>
          </cell>
        </row>
        <row r="1166">
          <cell r="A1166" t="str">
            <v>31106786951</v>
          </cell>
          <cell r="B1166" t="str">
            <v>Cao su càng I cong</v>
          </cell>
          <cell r="C1166" t="str">
            <v>Cái</v>
          </cell>
          <cell r="E1166" t="str">
            <v>CSCI</v>
          </cell>
          <cell r="F1166" t="str">
            <v>CAOSUCANGI</v>
          </cell>
          <cell r="G1166">
            <v>0</v>
          </cell>
          <cell r="H1166">
            <v>0</v>
          </cell>
          <cell r="I1166">
            <v>2</v>
          </cell>
          <cell r="J1166">
            <v>1328254</v>
          </cell>
          <cell r="K1166">
            <v>2</v>
          </cell>
          <cell r="L1166">
            <v>1328254</v>
          </cell>
          <cell r="M1166">
            <v>0</v>
          </cell>
          <cell r="N1166">
            <v>0</v>
          </cell>
        </row>
        <row r="1167">
          <cell r="A1167" t="str">
            <v>31110-55A-Z02</v>
          </cell>
          <cell r="B1167" t="str">
            <v>Dây tăng tổng 5PK1146 City</v>
          </cell>
          <cell r="C1167" t="str">
            <v>Sợi</v>
          </cell>
          <cell r="E1167" t="str">
            <v>DTT</v>
          </cell>
          <cell r="F1167" t="str">
            <v>DAYTANGTONG</v>
          </cell>
          <cell r="G1167">
            <v>0</v>
          </cell>
          <cell r="H1167">
            <v>0</v>
          </cell>
          <cell r="I1167">
            <v>1</v>
          </cell>
          <cell r="J1167">
            <v>200000</v>
          </cell>
          <cell r="K1167">
            <v>1</v>
          </cell>
          <cell r="L1167">
            <v>200000</v>
          </cell>
          <cell r="M1167">
            <v>0</v>
          </cell>
          <cell r="N1167">
            <v>0</v>
          </cell>
        </row>
        <row r="1168">
          <cell r="A1168" t="str">
            <v>31110-R6A-G01</v>
          </cell>
          <cell r="B1168" t="str">
            <v>Dây tăng tổng 6PK2074</v>
          </cell>
          <cell r="C1168" t="str">
            <v>Sợi</v>
          </cell>
          <cell r="E1168" t="str">
            <v>DTT</v>
          </cell>
          <cell r="F1168" t="str">
            <v>DAYTANGTONG</v>
          </cell>
          <cell r="G1168">
            <v>0</v>
          </cell>
          <cell r="H1168">
            <v>0</v>
          </cell>
          <cell r="I1168">
            <v>1</v>
          </cell>
          <cell r="J1168">
            <v>400000</v>
          </cell>
          <cell r="K1168">
            <v>1</v>
          </cell>
          <cell r="L1168">
            <v>400000</v>
          </cell>
          <cell r="M1168">
            <v>0</v>
          </cell>
          <cell r="N1168">
            <v>0</v>
          </cell>
        </row>
        <row r="1169">
          <cell r="A1169" t="str">
            <v>31126771894</v>
          </cell>
          <cell r="B1169" t="str">
            <v>Càng I thằng Rh</v>
          </cell>
          <cell r="C1169" t="str">
            <v>Cái</v>
          </cell>
          <cell r="E1169" t="str">
            <v>CANG</v>
          </cell>
          <cell r="F1169" t="str">
            <v>CANG</v>
          </cell>
          <cell r="G1169">
            <v>0</v>
          </cell>
          <cell r="H1169">
            <v>0</v>
          </cell>
          <cell r="I1169">
            <v>1</v>
          </cell>
          <cell r="J1169">
            <v>1587245</v>
          </cell>
          <cell r="K1169">
            <v>1</v>
          </cell>
          <cell r="L1169">
            <v>1587245</v>
          </cell>
          <cell r="M1169">
            <v>0</v>
          </cell>
          <cell r="N1169">
            <v>0</v>
          </cell>
        </row>
        <row r="1170">
          <cell r="A1170" t="str">
            <v>31126773950</v>
          </cell>
          <cell r="B1170" t="str">
            <v>Càng I cong RH</v>
          </cell>
          <cell r="C1170" t="str">
            <v>Cái</v>
          </cell>
          <cell r="E1170" t="str">
            <v>CANG</v>
          </cell>
          <cell r="F1170" t="str">
            <v>CANG</v>
          </cell>
          <cell r="G1170">
            <v>0</v>
          </cell>
          <cell r="H1170">
            <v>0</v>
          </cell>
          <cell r="I1170">
            <v>2</v>
          </cell>
          <cell r="J1170">
            <v>3340000</v>
          </cell>
          <cell r="K1170">
            <v>2</v>
          </cell>
          <cell r="L1170">
            <v>3340000</v>
          </cell>
          <cell r="M1170">
            <v>0</v>
          </cell>
          <cell r="N1170">
            <v>0</v>
          </cell>
        </row>
        <row r="1171">
          <cell r="A1171" t="str">
            <v>31170-R0A-025</v>
          </cell>
          <cell r="B1171" t="str">
            <v>Cụm bi tăng tổng CRV</v>
          </cell>
          <cell r="C1171" t="str">
            <v>Cụm</v>
          </cell>
          <cell r="E1171" t="str">
            <v>CBTT</v>
          </cell>
          <cell r="F1171" t="str">
            <v>CUMBITANGTONG</v>
          </cell>
          <cell r="G1171">
            <v>0</v>
          </cell>
          <cell r="H1171">
            <v>0</v>
          </cell>
          <cell r="I1171">
            <v>1</v>
          </cell>
          <cell r="J1171">
            <v>1100000</v>
          </cell>
          <cell r="K1171">
            <v>1</v>
          </cell>
          <cell r="L1171">
            <v>1100000</v>
          </cell>
          <cell r="M1171">
            <v>0</v>
          </cell>
          <cell r="N1171">
            <v>0</v>
          </cell>
        </row>
        <row r="1172">
          <cell r="A1172" t="str">
            <v>31190-R0A-A02</v>
          </cell>
          <cell r="B1172" t="str">
            <v>Bi tỳ tổng CRV</v>
          </cell>
          <cell r="C1172" t="str">
            <v>Vòng</v>
          </cell>
          <cell r="E1172" t="str">
            <v>BTY-BITY</v>
          </cell>
          <cell r="F1172" t="str">
            <v>BITY</v>
          </cell>
          <cell r="G1172">
            <v>0</v>
          </cell>
          <cell r="H1172">
            <v>0</v>
          </cell>
          <cell r="I1172">
            <v>1</v>
          </cell>
          <cell r="J1172">
            <v>350000</v>
          </cell>
          <cell r="K1172">
            <v>1</v>
          </cell>
          <cell r="L1172">
            <v>350000</v>
          </cell>
          <cell r="M1172">
            <v>0</v>
          </cell>
          <cell r="N1172">
            <v>0</v>
          </cell>
        </row>
        <row r="1173">
          <cell r="A1173" t="str">
            <v>31204-0K120</v>
          </cell>
          <cell r="B1173" t="str">
            <v>Càng để bi tê</v>
          </cell>
          <cell r="C1173" t="str">
            <v>Cái</v>
          </cell>
          <cell r="E1173" t="str">
            <v>CANG</v>
          </cell>
          <cell r="F1173" t="str">
            <v>CANG</v>
          </cell>
          <cell r="G1173">
            <v>0</v>
          </cell>
          <cell r="H1173">
            <v>0</v>
          </cell>
          <cell r="I1173">
            <v>1</v>
          </cell>
          <cell r="J1173">
            <v>740552</v>
          </cell>
          <cell r="K1173">
            <v>1</v>
          </cell>
          <cell r="L1173">
            <v>740552</v>
          </cell>
          <cell r="M1173">
            <v>0</v>
          </cell>
          <cell r="N1173">
            <v>0</v>
          </cell>
        </row>
        <row r="1174">
          <cell r="A1174" t="str">
            <v>31204-20071</v>
          </cell>
          <cell r="B1174" t="str">
            <v>Càng cua để bi tê Innova</v>
          </cell>
          <cell r="C1174" t="str">
            <v>Cái</v>
          </cell>
          <cell r="E1174" t="str">
            <v>CANG</v>
          </cell>
          <cell r="F1174" t="str">
            <v>CANG</v>
          </cell>
          <cell r="G1174">
            <v>2</v>
          </cell>
          <cell r="H1174">
            <v>726080</v>
          </cell>
          <cell r="I1174">
            <v>54</v>
          </cell>
          <cell r="J1174">
            <v>16020287</v>
          </cell>
          <cell r="K1174">
            <v>40</v>
          </cell>
          <cell r="L1174">
            <v>12208902</v>
          </cell>
          <cell r="M1174">
            <v>16</v>
          </cell>
          <cell r="N1174">
            <v>4537465</v>
          </cell>
        </row>
        <row r="1175">
          <cell r="A1175" t="str">
            <v>31210-0A010</v>
          </cell>
          <cell r="B1175" t="str">
            <v>Bàn ép D21 Toyota</v>
          </cell>
          <cell r="C1175" t="str">
            <v>Cái</v>
          </cell>
          <cell r="E1175" t="str">
            <v>BE</v>
          </cell>
          <cell r="F1175" t="str">
            <v>BANEP</v>
          </cell>
          <cell r="G1175">
            <v>13</v>
          </cell>
          <cell r="H1175">
            <v>9298461</v>
          </cell>
          <cell r="I1175">
            <v>734</v>
          </cell>
          <cell r="J1175">
            <v>508051772</v>
          </cell>
          <cell r="K1175">
            <v>610</v>
          </cell>
          <cell r="L1175">
            <v>423896579</v>
          </cell>
          <cell r="M1175">
            <v>137</v>
          </cell>
          <cell r="N1175">
            <v>93453654</v>
          </cell>
        </row>
        <row r="1176">
          <cell r="A1176" t="str">
            <v>31210-0B020</v>
          </cell>
          <cell r="B1176" t="str">
            <v>Bàn ép D21 Toyota</v>
          </cell>
          <cell r="C1176" t="str">
            <v>Cái</v>
          </cell>
          <cell r="E1176" t="str">
            <v>BE</v>
          </cell>
          <cell r="F1176" t="str">
            <v>BANEP</v>
          </cell>
          <cell r="G1176">
            <v>5</v>
          </cell>
          <cell r="H1176">
            <v>3614427</v>
          </cell>
          <cell r="I1176">
            <v>12</v>
          </cell>
          <cell r="J1176">
            <v>8492018</v>
          </cell>
          <cell r="K1176">
            <v>17</v>
          </cell>
          <cell r="L1176">
            <v>12106445</v>
          </cell>
          <cell r="M1176">
            <v>0</v>
          </cell>
          <cell r="N1176">
            <v>0</v>
          </cell>
        </row>
        <row r="1177">
          <cell r="A1177" t="str">
            <v>31210-0D180</v>
          </cell>
          <cell r="B1177" t="str">
            <v>Bàn ép D21.5 &gt; chú ý phải tra đúng mã mới lắp được</v>
          </cell>
          <cell r="C1177" t="str">
            <v>Cái</v>
          </cell>
          <cell r="E1177" t="str">
            <v>BE</v>
          </cell>
          <cell r="F1177" t="str">
            <v>BANEP</v>
          </cell>
          <cell r="G1177">
            <v>0</v>
          </cell>
          <cell r="H1177">
            <v>0</v>
          </cell>
          <cell r="I1177">
            <v>796</v>
          </cell>
          <cell r="J1177">
            <v>371981676</v>
          </cell>
          <cell r="K1177">
            <v>671</v>
          </cell>
          <cell r="L1177">
            <v>315254230</v>
          </cell>
          <cell r="M1177">
            <v>125</v>
          </cell>
          <cell r="N1177">
            <v>56727446</v>
          </cell>
        </row>
        <row r="1178">
          <cell r="A1178" t="str">
            <v>31210-0D190</v>
          </cell>
          <cell r="B1178" t="str">
            <v>Bàn ép D20 Toyota</v>
          </cell>
          <cell r="C1178" t="str">
            <v>Cái</v>
          </cell>
          <cell r="E1178" t="str">
            <v>BE</v>
          </cell>
          <cell r="F1178" t="str">
            <v>BANEP</v>
          </cell>
          <cell r="G1178">
            <v>36</v>
          </cell>
          <cell r="H1178">
            <v>18553830</v>
          </cell>
          <cell r="I1178">
            <v>107</v>
          </cell>
          <cell r="J1178">
            <v>44427019</v>
          </cell>
          <cell r="K1178">
            <v>140</v>
          </cell>
          <cell r="L1178">
            <v>61720050</v>
          </cell>
          <cell r="M1178">
            <v>3</v>
          </cell>
          <cell r="N1178">
            <v>1260799</v>
          </cell>
        </row>
        <row r="1179">
          <cell r="A1179" t="str">
            <v>31210-0D240</v>
          </cell>
          <cell r="B1179" t="str">
            <v>Bàn ép D21.5 Toyota</v>
          </cell>
          <cell r="C1179" t="str">
            <v>Cái</v>
          </cell>
          <cell r="E1179" t="str">
            <v>BE</v>
          </cell>
          <cell r="F1179" t="str">
            <v>BANEP</v>
          </cell>
          <cell r="G1179">
            <v>2</v>
          </cell>
          <cell r="H1179">
            <v>1161335</v>
          </cell>
          <cell r="I1179">
            <v>2044</v>
          </cell>
          <cell r="J1179">
            <v>1004959342</v>
          </cell>
          <cell r="K1179">
            <v>1671</v>
          </cell>
          <cell r="L1179">
            <v>828629478</v>
          </cell>
          <cell r="M1179">
            <v>375</v>
          </cell>
          <cell r="N1179">
            <v>177491199</v>
          </cell>
        </row>
        <row r="1180">
          <cell r="A1180" t="str">
            <v>31210-0K023</v>
          </cell>
          <cell r="B1180" t="str">
            <v>Bàn ép D23.5 Toyota</v>
          </cell>
          <cell r="C1180" t="str">
            <v>Cái</v>
          </cell>
          <cell r="E1180" t="str">
            <v>BE</v>
          </cell>
          <cell r="F1180" t="str">
            <v>BANEP</v>
          </cell>
          <cell r="G1180">
            <v>3</v>
          </cell>
          <cell r="H1180">
            <v>3565530</v>
          </cell>
          <cell r="I1180">
            <v>114</v>
          </cell>
          <cell r="J1180">
            <v>112474157</v>
          </cell>
          <cell r="K1180">
            <v>114</v>
          </cell>
          <cell r="L1180">
            <v>110896386</v>
          </cell>
          <cell r="M1180">
            <v>3</v>
          </cell>
          <cell r="N1180">
            <v>5143301</v>
          </cell>
        </row>
        <row r="1181">
          <cell r="A1181" t="str">
            <v>31210-0K040</v>
          </cell>
          <cell r="B1181" t="str">
            <v>Bàn ép D26 Toyota</v>
          </cell>
          <cell r="C1181" t="str">
            <v>Cái</v>
          </cell>
          <cell r="E1181" t="str">
            <v>BE</v>
          </cell>
          <cell r="F1181" t="str">
            <v>BANEP</v>
          </cell>
          <cell r="G1181">
            <v>16</v>
          </cell>
          <cell r="H1181">
            <v>21378694</v>
          </cell>
          <cell r="I1181">
            <v>753</v>
          </cell>
          <cell r="J1181">
            <v>961146044</v>
          </cell>
          <cell r="K1181">
            <v>574</v>
          </cell>
          <cell r="L1181">
            <v>737148810</v>
          </cell>
          <cell r="M1181">
            <v>195</v>
          </cell>
          <cell r="N1181">
            <v>245375928</v>
          </cell>
        </row>
        <row r="1182">
          <cell r="A1182" t="str">
            <v>31210-0K101</v>
          </cell>
          <cell r="B1182" t="str">
            <v>Bàn ép D23.5 Toyota</v>
          </cell>
          <cell r="C1182" t="str">
            <v>Cái</v>
          </cell>
          <cell r="E1182" t="str">
            <v>BE</v>
          </cell>
          <cell r="F1182" t="str">
            <v>BANEP</v>
          </cell>
          <cell r="G1182">
            <v>3</v>
          </cell>
          <cell r="H1182">
            <v>3198897</v>
          </cell>
          <cell r="I1182">
            <v>2705</v>
          </cell>
          <cell r="J1182">
            <v>2513970827</v>
          </cell>
          <cell r="K1182">
            <v>2531</v>
          </cell>
          <cell r="L1182">
            <v>2351696538</v>
          </cell>
          <cell r="M1182">
            <v>177</v>
          </cell>
          <cell r="N1182">
            <v>165473186</v>
          </cell>
        </row>
        <row r="1183">
          <cell r="A1183" t="str">
            <v>31210-0K131</v>
          </cell>
          <cell r="B1183" t="str">
            <v>Bàn ép D25 Toyota</v>
          </cell>
          <cell r="C1183" t="str">
            <v>Cái</v>
          </cell>
          <cell r="E1183" t="str">
            <v>BE</v>
          </cell>
          <cell r="F1183" t="str">
            <v>BANEP</v>
          </cell>
          <cell r="G1183">
            <v>0</v>
          </cell>
          <cell r="H1183">
            <v>0</v>
          </cell>
          <cell r="I1183">
            <v>156</v>
          </cell>
          <cell r="J1183">
            <v>193335759</v>
          </cell>
          <cell r="K1183">
            <v>70</v>
          </cell>
          <cell r="L1183">
            <v>65235039</v>
          </cell>
          <cell r="M1183">
            <v>86</v>
          </cell>
          <cell r="N1183">
            <v>128100720</v>
          </cell>
        </row>
        <row r="1184">
          <cell r="A1184" t="str">
            <v>31210-0K190</v>
          </cell>
          <cell r="B1184" t="str">
            <v>Bàn ép D27.5 Toyota</v>
          </cell>
          <cell r="C1184" t="str">
            <v>Cái</v>
          </cell>
          <cell r="E1184" t="str">
            <v>BE</v>
          </cell>
          <cell r="F1184" t="str">
            <v>BANEP</v>
          </cell>
          <cell r="G1184">
            <v>0</v>
          </cell>
          <cell r="H1184">
            <v>0</v>
          </cell>
          <cell r="I1184">
            <v>203</v>
          </cell>
          <cell r="J1184">
            <v>260683194</v>
          </cell>
          <cell r="K1184">
            <v>175</v>
          </cell>
          <cell r="L1184">
            <v>224726900</v>
          </cell>
          <cell r="M1184">
            <v>28</v>
          </cell>
          <cell r="N1184">
            <v>35956294</v>
          </cell>
        </row>
        <row r="1185">
          <cell r="A1185" t="str">
            <v>31210-0K281</v>
          </cell>
          <cell r="B1185" t="str">
            <v>Bàn ép D27.5 Fortuner 2016</v>
          </cell>
          <cell r="C1185" t="str">
            <v>Cái</v>
          </cell>
          <cell r="E1185" t="str">
            <v>BE</v>
          </cell>
          <cell r="F1185" t="str">
            <v>BANEP</v>
          </cell>
          <cell r="G1185">
            <v>14</v>
          </cell>
          <cell r="H1185">
            <v>20236162</v>
          </cell>
          <cell r="I1185">
            <v>1488</v>
          </cell>
          <cell r="J1185">
            <v>1974595467</v>
          </cell>
          <cell r="K1185">
            <v>1182</v>
          </cell>
          <cell r="L1185">
            <v>1543153981</v>
          </cell>
          <cell r="M1185">
            <v>320</v>
          </cell>
          <cell r="N1185">
            <v>451677648</v>
          </cell>
        </row>
        <row r="1186">
          <cell r="A1186" t="str">
            <v>31210-0K300</v>
          </cell>
          <cell r="B1186" t="str">
            <v>Bàn ép D23.5 Toyota Innova 2015&gt;</v>
          </cell>
          <cell r="C1186" t="str">
            <v>Cái</v>
          </cell>
          <cell r="E1186" t="str">
            <v>BE</v>
          </cell>
          <cell r="F1186" t="str">
            <v>BANEP</v>
          </cell>
          <cell r="G1186">
            <v>16</v>
          </cell>
          <cell r="H1186">
            <v>15906891</v>
          </cell>
          <cell r="I1186">
            <v>1075</v>
          </cell>
          <cell r="J1186">
            <v>952369379</v>
          </cell>
          <cell r="K1186">
            <v>855</v>
          </cell>
          <cell r="L1186">
            <v>765301318</v>
          </cell>
          <cell r="M1186">
            <v>236</v>
          </cell>
          <cell r="N1186">
            <v>202974952</v>
          </cell>
        </row>
        <row r="1187">
          <cell r="A1187" t="str">
            <v>31210-0K310</v>
          </cell>
          <cell r="B1187" t="str">
            <v>Bàn ép D27.5 Toyota</v>
          </cell>
          <cell r="C1187" t="str">
            <v>Cái</v>
          </cell>
          <cell r="E1187" t="str">
            <v>BE</v>
          </cell>
          <cell r="F1187" t="str">
            <v>BANEP</v>
          </cell>
          <cell r="G1187">
            <v>24</v>
          </cell>
          <cell r="H1187">
            <v>28076263</v>
          </cell>
          <cell r="I1187">
            <v>1495</v>
          </cell>
          <cell r="J1187">
            <v>1491900304</v>
          </cell>
          <cell r="K1187">
            <v>1130</v>
          </cell>
          <cell r="L1187">
            <v>1121243655</v>
          </cell>
          <cell r="M1187">
            <v>389</v>
          </cell>
          <cell r="N1187">
            <v>398732912</v>
          </cell>
        </row>
        <row r="1188">
          <cell r="A1188" t="str">
            <v>31210-0K320</v>
          </cell>
          <cell r="B1188" t="str">
            <v>Bàn ép D26 Toyota</v>
          </cell>
          <cell r="C1188" t="str">
            <v>Cái</v>
          </cell>
          <cell r="E1188" t="str">
            <v>BE</v>
          </cell>
          <cell r="F1188" t="str">
            <v>BANEP</v>
          </cell>
          <cell r="G1188">
            <v>0</v>
          </cell>
          <cell r="H1188">
            <v>0</v>
          </cell>
          <cell r="I1188">
            <v>100</v>
          </cell>
          <cell r="J1188">
            <v>110958132</v>
          </cell>
          <cell r="K1188">
            <v>85</v>
          </cell>
          <cell r="L1188">
            <v>89876085</v>
          </cell>
          <cell r="M1188">
            <v>15</v>
          </cell>
          <cell r="N1188">
            <v>21082047</v>
          </cell>
        </row>
        <row r="1189">
          <cell r="A1189" t="str">
            <v>31210-0S010</v>
          </cell>
          <cell r="B1189" t="str">
            <v>Bàn ép D25 Toyota</v>
          </cell>
          <cell r="C1189" t="str">
            <v>Cái</v>
          </cell>
          <cell r="E1189" t="str">
            <v>BE</v>
          </cell>
          <cell r="F1189" t="str">
            <v>BANEP</v>
          </cell>
          <cell r="G1189">
            <v>1</v>
          </cell>
          <cell r="H1189">
            <v>1967399</v>
          </cell>
          <cell r="I1189">
            <v>0</v>
          </cell>
          <cell r="J1189">
            <v>0</v>
          </cell>
          <cell r="K1189">
            <v>1</v>
          </cell>
          <cell r="L1189">
            <v>1967399</v>
          </cell>
          <cell r="M1189">
            <v>0</v>
          </cell>
          <cell r="N1189">
            <v>0</v>
          </cell>
        </row>
        <row r="1190">
          <cell r="A1190" t="str">
            <v>31210-0W032</v>
          </cell>
          <cell r="B1190" t="str">
            <v>Bàn ép D30 Toyota</v>
          </cell>
          <cell r="C1190" t="str">
            <v>Cái</v>
          </cell>
          <cell r="E1190" t="str">
            <v>BE</v>
          </cell>
          <cell r="F1190" t="str">
            <v>BANEP</v>
          </cell>
          <cell r="G1190">
            <v>4</v>
          </cell>
          <cell r="H1190">
            <v>13155668</v>
          </cell>
          <cell r="I1190">
            <v>42</v>
          </cell>
          <cell r="J1190">
            <v>161484839</v>
          </cell>
          <cell r="K1190">
            <v>42</v>
          </cell>
          <cell r="L1190">
            <v>158861939</v>
          </cell>
          <cell r="M1190">
            <v>4</v>
          </cell>
          <cell r="N1190">
            <v>15778568</v>
          </cell>
        </row>
        <row r="1191">
          <cell r="A1191" t="str">
            <v>31210-12340</v>
          </cell>
          <cell r="B1191" t="str">
            <v>Bàn ép D21.5</v>
          </cell>
          <cell r="C1191" t="str">
            <v>Cái</v>
          </cell>
          <cell r="E1191" t="str">
            <v>BE</v>
          </cell>
          <cell r="F1191" t="str">
            <v>BANEP</v>
          </cell>
          <cell r="G1191">
            <v>1</v>
          </cell>
          <cell r="H1191">
            <v>1457252</v>
          </cell>
          <cell r="I1191">
            <v>1</v>
          </cell>
          <cell r="J1191">
            <v>1650138</v>
          </cell>
          <cell r="K1191">
            <v>2</v>
          </cell>
          <cell r="L1191">
            <v>3107390</v>
          </cell>
          <cell r="M1191">
            <v>0</v>
          </cell>
          <cell r="N1191">
            <v>0</v>
          </cell>
        </row>
        <row r="1192">
          <cell r="A1192" t="str">
            <v>31210-26131</v>
          </cell>
          <cell r="B1192" t="str">
            <v>Bàn ép D26 Toyota</v>
          </cell>
          <cell r="C1192" t="str">
            <v>Cái</v>
          </cell>
          <cell r="E1192" t="str">
            <v>BE</v>
          </cell>
          <cell r="F1192" t="str">
            <v>BANEP</v>
          </cell>
          <cell r="G1192">
            <v>2</v>
          </cell>
          <cell r="H1192">
            <v>4142494</v>
          </cell>
          <cell r="I1192">
            <v>1</v>
          </cell>
          <cell r="J1192">
            <v>2071247</v>
          </cell>
          <cell r="K1192">
            <v>1</v>
          </cell>
          <cell r="L1192">
            <v>2071247</v>
          </cell>
          <cell r="M1192">
            <v>2</v>
          </cell>
          <cell r="N1192">
            <v>4142494</v>
          </cell>
        </row>
        <row r="1193">
          <cell r="A1193" t="str">
            <v>31210-26172</v>
          </cell>
          <cell r="B1193" t="str">
            <v>Bàn ép D25 Toyota</v>
          </cell>
          <cell r="C1193" t="str">
            <v>Cái</v>
          </cell>
          <cell r="E1193" t="str">
            <v>BE</v>
          </cell>
          <cell r="F1193" t="str">
            <v>BANEP</v>
          </cell>
          <cell r="G1193">
            <v>1</v>
          </cell>
          <cell r="H1193">
            <v>2164024</v>
          </cell>
          <cell r="I1193">
            <v>22</v>
          </cell>
          <cell r="J1193">
            <v>41051014</v>
          </cell>
          <cell r="K1193">
            <v>18</v>
          </cell>
          <cell r="L1193">
            <v>33788948</v>
          </cell>
          <cell r="M1193">
            <v>5</v>
          </cell>
          <cell r="N1193">
            <v>9426090</v>
          </cell>
        </row>
        <row r="1194">
          <cell r="A1194" t="str">
            <v>31210-33042</v>
          </cell>
          <cell r="B1194" t="str">
            <v>Bàn ép D23.5 Toyota</v>
          </cell>
          <cell r="C1194" t="str">
            <v>Cái</v>
          </cell>
          <cell r="E1194" t="str">
            <v>BE</v>
          </cell>
          <cell r="F1194" t="str">
            <v>BANEP</v>
          </cell>
          <cell r="G1194">
            <v>1</v>
          </cell>
          <cell r="H1194">
            <v>2161008</v>
          </cell>
          <cell r="I1194">
            <v>25</v>
          </cell>
          <cell r="J1194">
            <v>50797773</v>
          </cell>
          <cell r="K1194">
            <v>26</v>
          </cell>
          <cell r="L1194">
            <v>52082562</v>
          </cell>
          <cell r="M1194">
            <v>0</v>
          </cell>
          <cell r="N1194">
            <v>876219</v>
          </cell>
        </row>
        <row r="1195">
          <cell r="A1195" t="str">
            <v>31230-12181</v>
          </cell>
          <cell r="B1195" t="str">
            <v>Bi tê ZZE122</v>
          </cell>
          <cell r="C1195" t="str">
            <v>Vòng</v>
          </cell>
          <cell r="E1195" t="str">
            <v>BTE-BITE</v>
          </cell>
          <cell r="F1195" t="str">
            <v>BITE</v>
          </cell>
          <cell r="G1195">
            <v>0</v>
          </cell>
          <cell r="H1195">
            <v>0</v>
          </cell>
          <cell r="I1195">
            <v>67</v>
          </cell>
          <cell r="J1195">
            <v>26278763</v>
          </cell>
          <cell r="K1195">
            <v>67</v>
          </cell>
          <cell r="L1195">
            <v>25839763</v>
          </cell>
          <cell r="M1195">
            <v>0</v>
          </cell>
          <cell r="N1195">
            <v>439000</v>
          </cell>
        </row>
        <row r="1196">
          <cell r="A1196" t="str">
            <v>31230-12181-A</v>
          </cell>
          <cell r="B1196" t="str">
            <v>Bi tê ZZE122</v>
          </cell>
          <cell r="C1196" t="str">
            <v>Cái</v>
          </cell>
          <cell r="E1196" t="str">
            <v>BTE-BITE</v>
          </cell>
          <cell r="F1196" t="str">
            <v>BITE</v>
          </cell>
          <cell r="G1196">
            <v>0</v>
          </cell>
          <cell r="H1196">
            <v>0</v>
          </cell>
          <cell r="I1196">
            <v>42</v>
          </cell>
          <cell r="J1196">
            <v>13058182</v>
          </cell>
          <cell r="K1196">
            <v>42</v>
          </cell>
          <cell r="L1196">
            <v>13058182</v>
          </cell>
          <cell r="M1196">
            <v>0</v>
          </cell>
          <cell r="N1196">
            <v>0</v>
          </cell>
        </row>
        <row r="1197">
          <cell r="A1197" t="str">
            <v>31230-12191</v>
          </cell>
          <cell r="B1197" t="str">
            <v>Bi tê ZZE122</v>
          </cell>
          <cell r="C1197" t="str">
            <v>Vòng</v>
          </cell>
          <cell r="E1197" t="str">
            <v>BTE-BITE</v>
          </cell>
          <cell r="F1197" t="str">
            <v>BITE</v>
          </cell>
          <cell r="G1197">
            <v>0</v>
          </cell>
          <cell r="H1197">
            <v>0</v>
          </cell>
          <cell r="I1197">
            <v>26</v>
          </cell>
          <cell r="J1197">
            <v>9593817</v>
          </cell>
          <cell r="K1197">
            <v>26</v>
          </cell>
          <cell r="L1197">
            <v>9593817</v>
          </cell>
          <cell r="M1197">
            <v>0</v>
          </cell>
          <cell r="N1197">
            <v>0</v>
          </cell>
        </row>
        <row r="1198">
          <cell r="A1198" t="str">
            <v>31230-20191</v>
          </cell>
          <cell r="B1198" t="str">
            <v>Bi tê Camry</v>
          </cell>
          <cell r="C1198" t="str">
            <v>Vòng</v>
          </cell>
          <cell r="E1198" t="str">
            <v>BTE-BITE</v>
          </cell>
          <cell r="F1198" t="str">
            <v>BITE</v>
          </cell>
          <cell r="G1198">
            <v>7</v>
          </cell>
          <cell r="H1198">
            <v>1811314</v>
          </cell>
          <cell r="I1198">
            <v>24</v>
          </cell>
          <cell r="J1198">
            <v>6852221</v>
          </cell>
          <cell r="K1198">
            <v>31</v>
          </cell>
          <cell r="L1198">
            <v>7983535</v>
          </cell>
          <cell r="M1198">
            <v>0</v>
          </cell>
          <cell r="N1198">
            <v>680000</v>
          </cell>
        </row>
        <row r="1199">
          <cell r="A1199" t="str">
            <v>31230-35090</v>
          </cell>
          <cell r="B1199" t="str">
            <v>Bi tê</v>
          </cell>
          <cell r="C1199" t="str">
            <v>Vòng</v>
          </cell>
          <cell r="E1199" t="str">
            <v>BTE-BITE</v>
          </cell>
          <cell r="F1199" t="str">
            <v>BITE</v>
          </cell>
          <cell r="G1199">
            <v>0</v>
          </cell>
          <cell r="H1199">
            <v>0</v>
          </cell>
          <cell r="I1199">
            <v>222</v>
          </cell>
          <cell r="J1199">
            <v>71242783</v>
          </cell>
          <cell r="K1199">
            <v>216</v>
          </cell>
          <cell r="L1199">
            <v>68339887</v>
          </cell>
          <cell r="M1199">
            <v>6</v>
          </cell>
          <cell r="N1199">
            <v>2902896</v>
          </cell>
        </row>
        <row r="1200">
          <cell r="A1200" t="str">
            <v>31230-60170</v>
          </cell>
          <cell r="B1200" t="str">
            <v>Bi tê</v>
          </cell>
          <cell r="C1200" t="str">
            <v>Vòng</v>
          </cell>
          <cell r="E1200" t="str">
            <v>BTE-BITE</v>
          </cell>
          <cell r="F1200" t="str">
            <v>BITE</v>
          </cell>
          <cell r="G1200">
            <v>1</v>
          </cell>
          <cell r="H1200">
            <v>617180</v>
          </cell>
          <cell r="I1200">
            <v>52</v>
          </cell>
          <cell r="J1200">
            <v>33933991</v>
          </cell>
          <cell r="K1200">
            <v>41</v>
          </cell>
          <cell r="L1200">
            <v>24862822</v>
          </cell>
          <cell r="M1200">
            <v>12</v>
          </cell>
          <cell r="N1200">
            <v>9688349</v>
          </cell>
        </row>
        <row r="1201">
          <cell r="A1201" t="str">
            <v>31230-60181</v>
          </cell>
          <cell r="B1201" t="str">
            <v>Bi tê FZJ100</v>
          </cell>
          <cell r="C1201" t="str">
            <v>Vòng</v>
          </cell>
          <cell r="E1201" t="str">
            <v>BTE-BITE</v>
          </cell>
          <cell r="F1201" t="str">
            <v>BITE</v>
          </cell>
          <cell r="G1201">
            <v>12</v>
          </cell>
          <cell r="H1201">
            <v>8369554</v>
          </cell>
          <cell r="I1201">
            <v>38</v>
          </cell>
          <cell r="J1201">
            <v>37028866</v>
          </cell>
          <cell r="K1201">
            <v>45</v>
          </cell>
          <cell r="L1201">
            <v>40427897</v>
          </cell>
          <cell r="M1201">
            <v>5</v>
          </cell>
          <cell r="N1201">
            <v>4970523</v>
          </cell>
        </row>
        <row r="1202">
          <cell r="A1202" t="str">
            <v>31230-60221</v>
          </cell>
          <cell r="B1202" t="str">
            <v>Bi tê 1KZ</v>
          </cell>
          <cell r="C1202" t="str">
            <v>Vòng</v>
          </cell>
          <cell r="E1202" t="str">
            <v>BTE-BITE</v>
          </cell>
          <cell r="F1202" t="str">
            <v>BITE</v>
          </cell>
          <cell r="G1202">
            <v>0</v>
          </cell>
          <cell r="H1202">
            <v>0</v>
          </cell>
          <cell r="I1202">
            <v>3</v>
          </cell>
          <cell r="J1202">
            <v>3005550</v>
          </cell>
          <cell r="K1202">
            <v>3</v>
          </cell>
          <cell r="L1202">
            <v>3005550</v>
          </cell>
          <cell r="M1202">
            <v>0</v>
          </cell>
          <cell r="N1202">
            <v>0</v>
          </cell>
        </row>
        <row r="1203">
          <cell r="A1203" t="str">
            <v>31230-71011</v>
          </cell>
          <cell r="B1203" t="str">
            <v>Bi tê 2KD</v>
          </cell>
          <cell r="C1203" t="str">
            <v>Vòng</v>
          </cell>
          <cell r="E1203" t="str">
            <v>BTE-BITE</v>
          </cell>
          <cell r="F1203" t="str">
            <v>BITE</v>
          </cell>
          <cell r="G1203">
            <v>3</v>
          </cell>
          <cell r="H1203">
            <v>2773515</v>
          </cell>
          <cell r="I1203">
            <v>84</v>
          </cell>
          <cell r="J1203">
            <v>67562202</v>
          </cell>
          <cell r="K1203">
            <v>84</v>
          </cell>
          <cell r="L1203">
            <v>68522764</v>
          </cell>
          <cell r="M1203">
            <v>3</v>
          </cell>
          <cell r="N1203">
            <v>1812953</v>
          </cell>
        </row>
        <row r="1204">
          <cell r="A1204" t="str">
            <v>31230-71030</v>
          </cell>
          <cell r="B1204" t="str">
            <v>Bi tê 2KD</v>
          </cell>
          <cell r="C1204" t="str">
            <v>Vòng</v>
          </cell>
          <cell r="E1204" t="str">
            <v>BTE-BITE</v>
          </cell>
          <cell r="F1204" t="str">
            <v>BITE</v>
          </cell>
          <cell r="G1204">
            <v>1</v>
          </cell>
          <cell r="H1204">
            <v>845980</v>
          </cell>
          <cell r="I1204">
            <v>5</v>
          </cell>
          <cell r="J1204">
            <v>4905337</v>
          </cell>
          <cell r="K1204">
            <v>5</v>
          </cell>
          <cell r="L1204">
            <v>4736478</v>
          </cell>
          <cell r="M1204">
            <v>1</v>
          </cell>
          <cell r="N1204">
            <v>1014839</v>
          </cell>
        </row>
        <row r="1205">
          <cell r="A1205" t="str">
            <v>31230-71052</v>
          </cell>
          <cell r="B1205" t="str">
            <v>Bi tê 2KD/2GD</v>
          </cell>
          <cell r="C1205" t="str">
            <v>Vòng</v>
          </cell>
          <cell r="E1205" t="str">
            <v>BTE-BITE</v>
          </cell>
          <cell r="F1205" t="str">
            <v>BITE</v>
          </cell>
          <cell r="G1205">
            <v>0</v>
          </cell>
          <cell r="H1205">
            <v>0</v>
          </cell>
          <cell r="I1205">
            <v>33</v>
          </cell>
          <cell r="J1205">
            <v>29684002</v>
          </cell>
          <cell r="K1205">
            <v>33</v>
          </cell>
          <cell r="L1205">
            <v>29684002</v>
          </cell>
          <cell r="M1205">
            <v>0</v>
          </cell>
          <cell r="N1205">
            <v>0</v>
          </cell>
        </row>
        <row r="1206">
          <cell r="A1206" t="str">
            <v>31230-71061</v>
          </cell>
          <cell r="B1206" t="str">
            <v>Bi tê Innova 2016&gt;</v>
          </cell>
          <cell r="C1206" t="str">
            <v>Vòng</v>
          </cell>
          <cell r="E1206" t="str">
            <v>BTE-BITE</v>
          </cell>
          <cell r="F1206" t="str">
            <v>BITE</v>
          </cell>
          <cell r="G1206">
            <v>3</v>
          </cell>
          <cell r="H1206">
            <v>2637778</v>
          </cell>
          <cell r="I1206">
            <v>34</v>
          </cell>
          <cell r="J1206">
            <v>31479354</v>
          </cell>
          <cell r="K1206">
            <v>37</v>
          </cell>
          <cell r="L1206">
            <v>34117132</v>
          </cell>
          <cell r="M1206">
            <v>0</v>
          </cell>
          <cell r="N1206">
            <v>0</v>
          </cell>
        </row>
        <row r="1207">
          <cell r="A1207" t="str">
            <v>31250-0A011</v>
          </cell>
          <cell r="B1207" t="str">
            <v>Đĩa côn 21-21 Toyota (cao su)</v>
          </cell>
          <cell r="C1207" t="str">
            <v>Cái</v>
          </cell>
          <cell r="E1207" t="str">
            <v>DC.</v>
          </cell>
          <cell r="F1207" t="str">
            <v>DIACON</v>
          </cell>
          <cell r="G1207">
            <v>9</v>
          </cell>
          <cell r="H1207">
            <v>6909745</v>
          </cell>
          <cell r="I1207">
            <v>1098</v>
          </cell>
          <cell r="J1207">
            <v>819218226</v>
          </cell>
          <cell r="K1207">
            <v>948</v>
          </cell>
          <cell r="L1207">
            <v>703011906</v>
          </cell>
          <cell r="M1207">
            <v>159</v>
          </cell>
          <cell r="N1207">
            <v>123116065</v>
          </cell>
        </row>
        <row r="1208">
          <cell r="A1208" t="str">
            <v>31250-0B021</v>
          </cell>
          <cell r="B1208" t="str">
            <v>Đĩa côn 21-21</v>
          </cell>
          <cell r="C1208" t="str">
            <v>Cái</v>
          </cell>
          <cell r="E1208" t="str">
            <v>DC.</v>
          </cell>
          <cell r="F1208" t="str">
            <v>DIACON</v>
          </cell>
          <cell r="G1208">
            <v>0</v>
          </cell>
          <cell r="H1208">
            <v>0</v>
          </cell>
          <cell r="I1208">
            <v>176</v>
          </cell>
          <cell r="J1208">
            <v>140321270</v>
          </cell>
          <cell r="K1208">
            <v>167</v>
          </cell>
          <cell r="L1208">
            <v>131864455</v>
          </cell>
          <cell r="M1208">
            <v>9</v>
          </cell>
          <cell r="N1208">
            <v>8456815</v>
          </cell>
        </row>
        <row r="1209">
          <cell r="A1209" t="str">
            <v>31250-0D221</v>
          </cell>
          <cell r="B1209" t="str">
            <v>Đĩa côn 21-21 Toyota (lò xo)</v>
          </cell>
          <cell r="C1209" t="str">
            <v>Cái</v>
          </cell>
          <cell r="E1209" t="str">
            <v>DC.</v>
          </cell>
          <cell r="F1209" t="str">
            <v>DIACON</v>
          </cell>
          <cell r="G1209">
            <v>1</v>
          </cell>
          <cell r="H1209">
            <v>1204551</v>
          </cell>
          <cell r="I1209">
            <v>2407</v>
          </cell>
          <cell r="J1209">
            <v>2195223598</v>
          </cell>
          <cell r="K1209">
            <v>2381</v>
          </cell>
          <cell r="L1209">
            <v>2154306040</v>
          </cell>
          <cell r="M1209">
            <v>27</v>
          </cell>
          <cell r="N1209">
            <v>42122109</v>
          </cell>
        </row>
        <row r="1210">
          <cell r="A1210" t="str">
            <v>31250-0D231</v>
          </cell>
          <cell r="B1210" t="str">
            <v>Đĩa côn 21-20 Toyota</v>
          </cell>
          <cell r="C1210" t="str">
            <v>Cái</v>
          </cell>
          <cell r="E1210" t="str">
            <v>DC.</v>
          </cell>
          <cell r="F1210" t="str">
            <v>DIACON</v>
          </cell>
          <cell r="G1210">
            <v>20</v>
          </cell>
          <cell r="H1210">
            <v>17633077</v>
          </cell>
          <cell r="I1210">
            <v>324</v>
          </cell>
          <cell r="J1210">
            <v>312905639</v>
          </cell>
          <cell r="K1210">
            <v>301</v>
          </cell>
          <cell r="L1210">
            <v>289231281</v>
          </cell>
          <cell r="M1210">
            <v>43</v>
          </cell>
          <cell r="N1210">
            <v>41307435</v>
          </cell>
        </row>
        <row r="1211">
          <cell r="A1211" t="str">
            <v>31250-0K080</v>
          </cell>
          <cell r="B1211" t="str">
            <v>Đĩa côn 21-23.5 (giảm chấn lò xo) 1TR</v>
          </cell>
          <cell r="C1211" t="str">
            <v>Cái</v>
          </cell>
          <cell r="E1211" t="str">
            <v>DC.</v>
          </cell>
          <cell r="F1211" t="str">
            <v>DIACON</v>
          </cell>
          <cell r="G1211">
            <v>3</v>
          </cell>
          <cell r="H1211">
            <v>3697667</v>
          </cell>
          <cell r="I1211">
            <v>5471</v>
          </cell>
          <cell r="J1211">
            <v>5752869657</v>
          </cell>
          <cell r="K1211">
            <v>5231</v>
          </cell>
          <cell r="L1211">
            <v>5487130331</v>
          </cell>
          <cell r="M1211">
            <v>243</v>
          </cell>
          <cell r="N1211">
            <v>269436993</v>
          </cell>
        </row>
        <row r="1212">
          <cell r="A1212" t="str">
            <v>31250-0K205</v>
          </cell>
          <cell r="B1212" t="str">
            <v>Đĩa côn 21-26 Toyota</v>
          </cell>
          <cell r="C1212" t="str">
            <v>Cái</v>
          </cell>
          <cell r="E1212" t="str">
            <v>DC.</v>
          </cell>
          <cell r="F1212" t="str">
            <v>DIACON</v>
          </cell>
          <cell r="G1212">
            <v>0</v>
          </cell>
          <cell r="H1212">
            <v>0</v>
          </cell>
          <cell r="I1212">
            <v>74</v>
          </cell>
          <cell r="J1212">
            <v>165061948</v>
          </cell>
          <cell r="K1212">
            <v>57</v>
          </cell>
          <cell r="L1212">
            <v>125573471</v>
          </cell>
          <cell r="M1212">
            <v>17</v>
          </cell>
          <cell r="N1212">
            <v>39488477</v>
          </cell>
        </row>
        <row r="1213">
          <cell r="A1213" t="str">
            <v>31250-0K261</v>
          </cell>
          <cell r="B1213" t="str">
            <v>Đĩa côn 21-25 Toyota</v>
          </cell>
          <cell r="C1213" t="str">
            <v>Cái</v>
          </cell>
          <cell r="E1213" t="str">
            <v>DC.</v>
          </cell>
          <cell r="F1213" t="str">
            <v>DIACON</v>
          </cell>
          <cell r="G1213">
            <v>0</v>
          </cell>
          <cell r="H1213">
            <v>0</v>
          </cell>
          <cell r="I1213">
            <v>519</v>
          </cell>
          <cell r="J1213">
            <v>692792441</v>
          </cell>
          <cell r="K1213">
            <v>336</v>
          </cell>
          <cell r="L1213">
            <v>442215583</v>
          </cell>
          <cell r="M1213">
            <v>183</v>
          </cell>
          <cell r="N1213">
            <v>250576858</v>
          </cell>
        </row>
        <row r="1214">
          <cell r="A1214" t="str">
            <v>31250-0K281</v>
          </cell>
          <cell r="B1214" t="str">
            <v>Đĩa côn 21-27.5 Toyota</v>
          </cell>
          <cell r="C1214" t="str">
            <v>Cái</v>
          </cell>
          <cell r="E1214" t="str">
            <v>DC.</v>
          </cell>
          <cell r="F1214" t="str">
            <v>DIACON</v>
          </cell>
          <cell r="G1214">
            <v>25</v>
          </cell>
          <cell r="H1214">
            <v>37359403</v>
          </cell>
          <cell r="I1214">
            <v>4307</v>
          </cell>
          <cell r="J1214">
            <v>5633786715</v>
          </cell>
          <cell r="K1214">
            <v>4049</v>
          </cell>
          <cell r="L1214">
            <v>5239081613</v>
          </cell>
          <cell r="M1214">
            <v>283</v>
          </cell>
          <cell r="N1214">
            <v>432064505</v>
          </cell>
        </row>
        <row r="1215">
          <cell r="A1215" t="str">
            <v>31250-0K281-BH</v>
          </cell>
          <cell r="B1215" t="str">
            <v>Đĩa côn 21-27.5 Toyota ( bảo hành )</v>
          </cell>
          <cell r="C1215" t="str">
            <v>Cái</v>
          </cell>
          <cell r="E1215" t="str">
            <v>DC.</v>
          </cell>
          <cell r="F1215" t="str">
            <v>DIACON</v>
          </cell>
          <cell r="G1215">
            <v>1</v>
          </cell>
          <cell r="H1215">
            <v>1391453</v>
          </cell>
          <cell r="I1215">
            <v>0</v>
          </cell>
          <cell r="J1215">
            <v>0</v>
          </cell>
          <cell r="K1215">
            <v>1</v>
          </cell>
          <cell r="L1215">
            <v>1391453</v>
          </cell>
          <cell r="M1215">
            <v>0</v>
          </cell>
          <cell r="N1215">
            <v>0</v>
          </cell>
        </row>
        <row r="1216">
          <cell r="A1216" t="str">
            <v>31250-0K301</v>
          </cell>
          <cell r="B1216" t="str">
            <v>Đĩa côn 21-23.5 Toyota ( giảm chấn lò xo)</v>
          </cell>
          <cell r="C1216" t="str">
            <v>Cái</v>
          </cell>
          <cell r="E1216" t="str">
            <v>DC.</v>
          </cell>
          <cell r="F1216" t="str">
            <v>DIACON</v>
          </cell>
          <cell r="G1216">
            <v>25</v>
          </cell>
          <cell r="H1216">
            <v>28779389</v>
          </cell>
          <cell r="I1216">
            <v>435</v>
          </cell>
          <cell r="J1216">
            <v>516419119</v>
          </cell>
          <cell r="K1216">
            <v>456</v>
          </cell>
          <cell r="L1216">
            <v>540878229</v>
          </cell>
          <cell r="M1216">
            <v>4</v>
          </cell>
          <cell r="N1216">
            <v>4320279</v>
          </cell>
        </row>
        <row r="1217">
          <cell r="A1217" t="str">
            <v>31250-0K320</v>
          </cell>
          <cell r="B1217" t="str">
            <v>Đĩa côn 21-26 Toyota</v>
          </cell>
          <cell r="C1217" t="str">
            <v>Cái</v>
          </cell>
          <cell r="E1217" t="str">
            <v>DC.</v>
          </cell>
          <cell r="F1217" t="str">
            <v>DIACON</v>
          </cell>
          <cell r="G1217">
            <v>0</v>
          </cell>
          <cell r="H1217">
            <v>0</v>
          </cell>
          <cell r="I1217">
            <v>1436</v>
          </cell>
          <cell r="J1217">
            <v>1975277379</v>
          </cell>
          <cell r="K1217">
            <v>1358</v>
          </cell>
          <cell r="L1217">
            <v>1854708406</v>
          </cell>
          <cell r="M1217">
            <v>78</v>
          </cell>
          <cell r="N1217">
            <v>120568973</v>
          </cell>
        </row>
        <row r="1218">
          <cell r="A1218" t="str">
            <v>31250-0W031</v>
          </cell>
          <cell r="B1218" t="str">
            <v>Đĩa côn 14-30</v>
          </cell>
          <cell r="C1218" t="str">
            <v>Cái</v>
          </cell>
          <cell r="E1218" t="str">
            <v>DC.</v>
          </cell>
          <cell r="F1218" t="str">
            <v>DIACON</v>
          </cell>
          <cell r="G1218">
            <v>2</v>
          </cell>
          <cell r="H1218">
            <v>5556201</v>
          </cell>
          <cell r="I1218">
            <v>50</v>
          </cell>
          <cell r="J1218">
            <v>157164944</v>
          </cell>
          <cell r="K1218">
            <v>51</v>
          </cell>
          <cell r="L1218">
            <v>159599705</v>
          </cell>
          <cell r="M1218">
            <v>1</v>
          </cell>
          <cell r="N1218">
            <v>3121440</v>
          </cell>
        </row>
        <row r="1219">
          <cell r="A1219" t="str">
            <v>31250-19095</v>
          </cell>
          <cell r="B1219" t="str">
            <v>Đĩa côn</v>
          </cell>
          <cell r="C1219" t="str">
            <v>Cái</v>
          </cell>
          <cell r="E1219" t="str">
            <v>DC.</v>
          </cell>
          <cell r="F1219" t="str">
            <v>DIACON</v>
          </cell>
          <cell r="G1219">
            <v>0</v>
          </cell>
          <cell r="H1219">
            <v>0</v>
          </cell>
          <cell r="I1219">
            <v>1</v>
          </cell>
          <cell r="J1219">
            <v>6731940</v>
          </cell>
          <cell r="K1219">
            <v>1</v>
          </cell>
          <cell r="L1219">
            <v>6731940</v>
          </cell>
          <cell r="M1219">
            <v>0</v>
          </cell>
          <cell r="N1219">
            <v>0</v>
          </cell>
        </row>
        <row r="1220">
          <cell r="A1220" t="str">
            <v>31250-26232</v>
          </cell>
          <cell r="B1220" t="str">
            <v>Đĩa côn 21-25 Toyota</v>
          </cell>
          <cell r="C1220" t="str">
            <v>Cái</v>
          </cell>
          <cell r="E1220" t="str">
            <v>DC.</v>
          </cell>
          <cell r="F1220" t="str">
            <v>DIACON</v>
          </cell>
          <cell r="G1220">
            <v>4</v>
          </cell>
          <cell r="H1220">
            <v>7715622</v>
          </cell>
          <cell r="I1220">
            <v>8</v>
          </cell>
          <cell r="J1220">
            <v>16010389</v>
          </cell>
          <cell r="K1220">
            <v>12</v>
          </cell>
          <cell r="L1220">
            <v>23726011</v>
          </cell>
          <cell r="M1220">
            <v>0</v>
          </cell>
          <cell r="N1220">
            <v>0</v>
          </cell>
        </row>
        <row r="1221">
          <cell r="A1221" t="str">
            <v>31250-33042</v>
          </cell>
          <cell r="B1221" t="str">
            <v>Đĩa côn 21-23.5 Toyota ( giảm chấn lò xo)</v>
          </cell>
          <cell r="C1221" t="str">
            <v>Cái</v>
          </cell>
          <cell r="E1221" t="str">
            <v>DC.</v>
          </cell>
          <cell r="F1221" t="str">
            <v>DIACON</v>
          </cell>
          <cell r="G1221">
            <v>3</v>
          </cell>
          <cell r="H1221">
            <v>4317983</v>
          </cell>
          <cell r="I1221">
            <v>5</v>
          </cell>
          <cell r="J1221">
            <v>7247096</v>
          </cell>
          <cell r="K1221">
            <v>8</v>
          </cell>
          <cell r="L1221">
            <v>11565079</v>
          </cell>
          <cell r="M1221">
            <v>0</v>
          </cell>
          <cell r="N1221">
            <v>0</v>
          </cell>
        </row>
        <row r="1222">
          <cell r="A1222" t="str">
            <v>31250-36293</v>
          </cell>
          <cell r="B1222" t="str">
            <v>Đĩa côn 21-23.5 Toyota</v>
          </cell>
          <cell r="C1222" t="str">
            <v>Cái</v>
          </cell>
          <cell r="E1222" t="str">
            <v>DC.</v>
          </cell>
          <cell r="F1222" t="str">
            <v>DIACON</v>
          </cell>
          <cell r="G1222">
            <v>1</v>
          </cell>
          <cell r="H1222">
            <v>1998250</v>
          </cell>
          <cell r="I1222">
            <v>8</v>
          </cell>
          <cell r="J1222">
            <v>15402754</v>
          </cell>
          <cell r="K1222">
            <v>9</v>
          </cell>
          <cell r="L1222">
            <v>17401004</v>
          </cell>
          <cell r="M1222">
            <v>0</v>
          </cell>
          <cell r="N1222">
            <v>0</v>
          </cell>
        </row>
        <row r="1223">
          <cell r="A1223" t="str">
            <v>31250-36571</v>
          </cell>
          <cell r="B1223" t="str">
            <v>Đĩa côn 14-30</v>
          </cell>
          <cell r="C1223" t="str">
            <v>Cái</v>
          </cell>
          <cell r="E1223" t="str">
            <v>DC.</v>
          </cell>
          <cell r="F1223" t="str">
            <v>DIACON</v>
          </cell>
          <cell r="G1223">
            <v>1</v>
          </cell>
          <cell r="H1223">
            <v>3132063</v>
          </cell>
          <cell r="I1223">
            <v>0</v>
          </cell>
          <cell r="J1223">
            <v>0</v>
          </cell>
          <cell r="K1223">
            <v>1</v>
          </cell>
          <cell r="L1223">
            <v>3132063</v>
          </cell>
          <cell r="M1223">
            <v>0</v>
          </cell>
          <cell r="N1223">
            <v>0</v>
          </cell>
        </row>
        <row r="1224">
          <cell r="A1224" t="str">
            <v>31250-52100</v>
          </cell>
          <cell r="B1224" t="str">
            <v>Đĩa côn 21-21 Toyota (lò xo)</v>
          </cell>
          <cell r="C1224" t="str">
            <v>Cái</v>
          </cell>
          <cell r="E1224" t="str">
            <v>DC.</v>
          </cell>
          <cell r="F1224" t="str">
            <v>DIACON</v>
          </cell>
          <cell r="G1224">
            <v>1</v>
          </cell>
          <cell r="H1224">
            <v>1274817</v>
          </cell>
          <cell r="I1224">
            <v>30</v>
          </cell>
          <cell r="J1224">
            <v>41659793</v>
          </cell>
          <cell r="K1224">
            <v>31</v>
          </cell>
          <cell r="L1224">
            <v>42934610</v>
          </cell>
          <cell r="M1224">
            <v>0</v>
          </cell>
          <cell r="N1224">
            <v>0</v>
          </cell>
        </row>
        <row r="1225">
          <cell r="A1225" t="str">
            <v>31250-60471</v>
          </cell>
          <cell r="B1225" t="str">
            <v>Đĩa côn 14-30</v>
          </cell>
          <cell r="C1225" t="str">
            <v>Cái</v>
          </cell>
          <cell r="E1225" t="str">
            <v>DC.</v>
          </cell>
          <cell r="F1225" t="str">
            <v>DIACON</v>
          </cell>
          <cell r="G1225">
            <v>1</v>
          </cell>
          <cell r="H1225">
            <v>2821019</v>
          </cell>
          <cell r="I1225">
            <v>1</v>
          </cell>
          <cell r="J1225">
            <v>2821019</v>
          </cell>
          <cell r="K1225">
            <v>2</v>
          </cell>
          <cell r="L1225">
            <v>5642038</v>
          </cell>
          <cell r="M1225">
            <v>0</v>
          </cell>
          <cell r="N1225">
            <v>0</v>
          </cell>
        </row>
        <row r="1226">
          <cell r="A1226" t="str">
            <v>31306784164</v>
          </cell>
          <cell r="B1226" t="str">
            <v>Cân bằng trước</v>
          </cell>
          <cell r="C1226" t="str">
            <v>Cái</v>
          </cell>
          <cell r="E1226" t="str">
            <v>CBT.</v>
          </cell>
          <cell r="F1226" t="str">
            <v>CANBANGTRUOC</v>
          </cell>
          <cell r="G1226">
            <v>0</v>
          </cell>
          <cell r="H1226">
            <v>0</v>
          </cell>
          <cell r="I1226">
            <v>1</v>
          </cell>
          <cell r="J1226">
            <v>1021734</v>
          </cell>
          <cell r="K1226">
            <v>1</v>
          </cell>
          <cell r="L1226">
            <v>1021734</v>
          </cell>
          <cell r="M1226">
            <v>0</v>
          </cell>
          <cell r="N1226">
            <v>0</v>
          </cell>
        </row>
        <row r="1227">
          <cell r="A1227" t="str">
            <v>31306787163</v>
          </cell>
          <cell r="B1227" t="str">
            <v>Cân bằng trước</v>
          </cell>
          <cell r="C1227" t="str">
            <v>Cái</v>
          </cell>
          <cell r="E1227" t="str">
            <v>CBT.</v>
          </cell>
          <cell r="F1227" t="str">
            <v>CANBANGTRUOC</v>
          </cell>
          <cell r="G1227">
            <v>0</v>
          </cell>
          <cell r="H1227">
            <v>0</v>
          </cell>
          <cell r="I1227">
            <v>1</v>
          </cell>
          <cell r="J1227">
            <v>1021734</v>
          </cell>
          <cell r="K1227">
            <v>1</v>
          </cell>
          <cell r="L1227">
            <v>1021734</v>
          </cell>
          <cell r="M1227">
            <v>0</v>
          </cell>
          <cell r="N1227">
            <v>0</v>
          </cell>
        </row>
        <row r="1228">
          <cell r="A1228" t="str">
            <v>31306852158</v>
          </cell>
          <cell r="B1228" t="str">
            <v>Bát bèo trước</v>
          </cell>
          <cell r="C1228" t="str">
            <v>Cái</v>
          </cell>
          <cell r="E1228" t="str">
            <v>BBT</v>
          </cell>
          <cell r="F1228" t="str">
            <v>BATBEOTRUOC</v>
          </cell>
          <cell r="G1228">
            <v>0</v>
          </cell>
          <cell r="H1228">
            <v>0</v>
          </cell>
          <cell r="I1228">
            <v>2</v>
          </cell>
          <cell r="J1228">
            <v>2145642</v>
          </cell>
          <cell r="K1228">
            <v>2</v>
          </cell>
          <cell r="L1228">
            <v>2145642</v>
          </cell>
          <cell r="M1228">
            <v>0</v>
          </cell>
          <cell r="N1228">
            <v>0</v>
          </cell>
        </row>
        <row r="1229">
          <cell r="A1229" t="str">
            <v>31316796315</v>
          </cell>
          <cell r="B1229" t="str">
            <v>Giảm sóc trước</v>
          </cell>
          <cell r="C1229" t="str">
            <v>Cây</v>
          </cell>
          <cell r="E1229" t="str">
            <v>GST</v>
          </cell>
          <cell r="F1229" t="str">
            <v>GIAMSOCTRUOC</v>
          </cell>
          <cell r="G1229">
            <v>0</v>
          </cell>
          <cell r="H1229">
            <v>0</v>
          </cell>
          <cell r="I1229">
            <v>1</v>
          </cell>
          <cell r="J1229">
            <v>5568451</v>
          </cell>
          <cell r="K1229">
            <v>1</v>
          </cell>
          <cell r="L1229">
            <v>5568451</v>
          </cell>
          <cell r="M1229">
            <v>0</v>
          </cell>
          <cell r="N1229">
            <v>0</v>
          </cell>
        </row>
        <row r="1230">
          <cell r="A1230" t="str">
            <v>31316796316</v>
          </cell>
          <cell r="B1230" t="str">
            <v>Giảm sóc trước</v>
          </cell>
          <cell r="C1230" t="str">
            <v>Cây</v>
          </cell>
          <cell r="E1230" t="str">
            <v>GST</v>
          </cell>
          <cell r="F1230" t="str">
            <v>GIAMSOCTRUOC</v>
          </cell>
          <cell r="G1230">
            <v>0</v>
          </cell>
          <cell r="H1230">
            <v>0</v>
          </cell>
          <cell r="I1230">
            <v>1</v>
          </cell>
          <cell r="J1230">
            <v>5568451</v>
          </cell>
          <cell r="K1230">
            <v>1</v>
          </cell>
          <cell r="L1230">
            <v>5568451</v>
          </cell>
          <cell r="M1230">
            <v>0</v>
          </cell>
          <cell r="N1230">
            <v>0</v>
          </cell>
        </row>
        <row r="1231">
          <cell r="A1231" t="str">
            <v>31336787104</v>
          </cell>
          <cell r="B1231" t="str">
            <v>Chụp bụi giảm sóc</v>
          </cell>
          <cell r="C1231" t="str">
            <v>Cái</v>
          </cell>
          <cell r="E1231" t="str">
            <v>CS</v>
          </cell>
          <cell r="F1231" t="str">
            <v>Cao su</v>
          </cell>
          <cell r="G1231">
            <v>0</v>
          </cell>
          <cell r="H1231">
            <v>0</v>
          </cell>
          <cell r="I1231">
            <v>2</v>
          </cell>
          <cell r="J1231">
            <v>1226081</v>
          </cell>
          <cell r="K1231">
            <v>2</v>
          </cell>
          <cell r="L1231">
            <v>1226081</v>
          </cell>
          <cell r="M1231">
            <v>0</v>
          </cell>
          <cell r="N1231">
            <v>0</v>
          </cell>
        </row>
        <row r="1232">
          <cell r="A1232" t="str">
            <v>31356774737</v>
          </cell>
          <cell r="B1232" t="str">
            <v>Cao su cân bằng</v>
          </cell>
          <cell r="C1232" t="str">
            <v>Quả</v>
          </cell>
          <cell r="E1232" t="str">
            <v>CSCBT</v>
          </cell>
          <cell r="F1232" t="str">
            <v>CAOSUCANBANGTRUOC</v>
          </cell>
          <cell r="G1232">
            <v>2</v>
          </cell>
          <cell r="H1232">
            <v>637241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2</v>
          </cell>
          <cell r="N1232">
            <v>637241</v>
          </cell>
        </row>
        <row r="1233">
          <cell r="A1233" t="str">
            <v>31400-59025</v>
          </cell>
          <cell r="B1233" t="str">
            <v>Bi tê (chạy dầu)</v>
          </cell>
          <cell r="C1233" t="str">
            <v>Vòng</v>
          </cell>
          <cell r="E1233" t="str">
            <v>BTE-BITE</v>
          </cell>
          <cell r="F1233" t="str">
            <v>BITE</v>
          </cell>
          <cell r="G1233">
            <v>0</v>
          </cell>
          <cell r="H1233">
            <v>0</v>
          </cell>
          <cell r="I1233">
            <v>10</v>
          </cell>
          <cell r="J1233">
            <v>20372038</v>
          </cell>
          <cell r="K1233">
            <v>10</v>
          </cell>
          <cell r="L1233">
            <v>18322038</v>
          </cell>
          <cell r="M1233">
            <v>0</v>
          </cell>
          <cell r="N1233">
            <v>2050000</v>
          </cell>
        </row>
        <row r="1234">
          <cell r="A1234" t="str">
            <v>31410-0B010</v>
          </cell>
          <cell r="B1234" t="str">
            <v>Tổng côn 7K</v>
          </cell>
          <cell r="C1234" t="str">
            <v>Cái</v>
          </cell>
          <cell r="E1234" t="str">
            <v>TC.</v>
          </cell>
          <cell r="F1234" t="str">
            <v>TONGCON</v>
          </cell>
          <cell r="G1234">
            <v>0</v>
          </cell>
          <cell r="H1234">
            <v>0</v>
          </cell>
          <cell r="I1234">
            <v>4</v>
          </cell>
          <cell r="J1234">
            <v>2180828</v>
          </cell>
          <cell r="K1234">
            <v>4</v>
          </cell>
          <cell r="L1234">
            <v>2180828</v>
          </cell>
          <cell r="M1234">
            <v>0</v>
          </cell>
          <cell r="N1234">
            <v>0</v>
          </cell>
        </row>
        <row r="1235">
          <cell r="A1235" t="str">
            <v>31410-60600</v>
          </cell>
          <cell r="B1235" t="str">
            <v>Tổng côn 5/8</v>
          </cell>
          <cell r="C1235" t="str">
            <v>Cái</v>
          </cell>
          <cell r="E1235" t="str">
            <v>TC.</v>
          </cell>
          <cell r="F1235" t="str">
            <v>TONGCON</v>
          </cell>
          <cell r="G1235">
            <v>0</v>
          </cell>
          <cell r="H1235">
            <v>0</v>
          </cell>
          <cell r="I1235">
            <v>1</v>
          </cell>
          <cell r="J1235">
            <v>1563137</v>
          </cell>
          <cell r="K1235">
            <v>1</v>
          </cell>
          <cell r="L1235">
            <v>1563137</v>
          </cell>
          <cell r="M1235">
            <v>0</v>
          </cell>
          <cell r="N1235">
            <v>0</v>
          </cell>
        </row>
        <row r="1236">
          <cell r="A1236" t="str">
            <v>31420-0A010</v>
          </cell>
          <cell r="B1236" t="str">
            <v>Tổng côn 1NZ</v>
          </cell>
          <cell r="C1236" t="str">
            <v>Cái</v>
          </cell>
          <cell r="E1236" t="str">
            <v>TC.</v>
          </cell>
          <cell r="F1236" t="str">
            <v>TONGCON</v>
          </cell>
          <cell r="G1236">
            <v>1</v>
          </cell>
          <cell r="H1236">
            <v>528623</v>
          </cell>
          <cell r="I1236">
            <v>0</v>
          </cell>
          <cell r="J1236">
            <v>0</v>
          </cell>
          <cell r="K1236">
            <v>1</v>
          </cell>
          <cell r="L1236">
            <v>528623</v>
          </cell>
          <cell r="M1236">
            <v>0</v>
          </cell>
          <cell r="N1236">
            <v>0</v>
          </cell>
        </row>
        <row r="1237">
          <cell r="A1237" t="str">
            <v>31420-0D150</v>
          </cell>
          <cell r="B1237" t="str">
            <v>Tổng côn 1NZ (nhựa)</v>
          </cell>
          <cell r="C1237" t="str">
            <v>Cái</v>
          </cell>
          <cell r="E1237" t="str">
            <v>TC.</v>
          </cell>
          <cell r="F1237" t="str">
            <v>TONGCON</v>
          </cell>
          <cell r="G1237">
            <v>0</v>
          </cell>
          <cell r="H1237">
            <v>0</v>
          </cell>
          <cell r="I1237">
            <v>5</v>
          </cell>
          <cell r="J1237">
            <v>3484358</v>
          </cell>
          <cell r="K1237">
            <v>5</v>
          </cell>
          <cell r="L1237">
            <v>3484358</v>
          </cell>
          <cell r="M1237">
            <v>0</v>
          </cell>
          <cell r="N1237">
            <v>0</v>
          </cell>
        </row>
        <row r="1238">
          <cell r="A1238" t="str">
            <v>31420-0D220</v>
          </cell>
          <cell r="B1238" t="str">
            <v>Tổng côn Vios 2014</v>
          </cell>
          <cell r="C1238" t="str">
            <v>Cái</v>
          </cell>
          <cell r="E1238" t="str">
            <v>TC.</v>
          </cell>
          <cell r="F1238" t="str">
            <v>TONGCON</v>
          </cell>
          <cell r="G1238">
            <v>0</v>
          </cell>
          <cell r="H1238">
            <v>0</v>
          </cell>
          <cell r="I1238">
            <v>3</v>
          </cell>
          <cell r="J1238">
            <v>3738638</v>
          </cell>
          <cell r="K1238">
            <v>3</v>
          </cell>
          <cell r="L1238">
            <v>3738638</v>
          </cell>
          <cell r="M1238">
            <v>0</v>
          </cell>
          <cell r="N1238">
            <v>0</v>
          </cell>
        </row>
        <row r="1239">
          <cell r="A1239" t="str">
            <v>31420-0K013</v>
          </cell>
          <cell r="B1239" t="str">
            <v>Tổng côn 2TR (nhựa)</v>
          </cell>
          <cell r="C1239" t="str">
            <v>Cái</v>
          </cell>
          <cell r="E1239" t="str">
            <v>TC.</v>
          </cell>
          <cell r="F1239" t="str">
            <v>TONGCON</v>
          </cell>
          <cell r="G1239">
            <v>0</v>
          </cell>
          <cell r="H1239">
            <v>0</v>
          </cell>
          <cell r="I1239">
            <v>5</v>
          </cell>
          <cell r="J1239">
            <v>1780980</v>
          </cell>
          <cell r="K1239">
            <v>7</v>
          </cell>
          <cell r="L1239">
            <v>1780980</v>
          </cell>
          <cell r="M1239">
            <v>-2</v>
          </cell>
          <cell r="N1239">
            <v>0</v>
          </cell>
        </row>
        <row r="1240">
          <cell r="A1240" t="str">
            <v>31420-0K014</v>
          </cell>
          <cell r="B1240" t="str">
            <v>Tổng côn</v>
          </cell>
          <cell r="C1240" t="str">
            <v>Cái</v>
          </cell>
          <cell r="E1240" t="str">
            <v>TC.</v>
          </cell>
          <cell r="F1240" t="str">
            <v>TONGCON</v>
          </cell>
          <cell r="G1240">
            <v>9</v>
          </cell>
          <cell r="H1240">
            <v>6585870</v>
          </cell>
          <cell r="I1240">
            <v>138</v>
          </cell>
          <cell r="J1240">
            <v>93871671</v>
          </cell>
          <cell r="K1240">
            <v>116</v>
          </cell>
          <cell r="L1240">
            <v>77867557</v>
          </cell>
          <cell r="M1240">
            <v>31</v>
          </cell>
          <cell r="N1240">
            <v>22589984</v>
          </cell>
        </row>
        <row r="1241">
          <cell r="A1241" t="str">
            <v>31420-0K030</v>
          </cell>
          <cell r="B1241" t="str">
            <v>Tổng côn 1KD (nhôm)</v>
          </cell>
          <cell r="C1241" t="str">
            <v>Cái</v>
          </cell>
          <cell r="E1241" t="str">
            <v>TC.</v>
          </cell>
          <cell r="F1241" t="str">
            <v>TONGCON</v>
          </cell>
          <cell r="G1241">
            <v>0</v>
          </cell>
          <cell r="H1241">
            <v>0</v>
          </cell>
          <cell r="I1241">
            <v>1</v>
          </cell>
          <cell r="J1241">
            <v>840835</v>
          </cell>
          <cell r="K1241">
            <v>1</v>
          </cell>
          <cell r="L1241">
            <v>840835</v>
          </cell>
          <cell r="M1241">
            <v>0</v>
          </cell>
          <cell r="N1241">
            <v>0</v>
          </cell>
        </row>
        <row r="1242">
          <cell r="A1242" t="str">
            <v>31420-0K050</v>
          </cell>
          <cell r="B1242" t="str">
            <v>Tổng côn 5/8</v>
          </cell>
          <cell r="C1242" t="str">
            <v>Cái</v>
          </cell>
          <cell r="E1242" t="str">
            <v>TC.</v>
          </cell>
          <cell r="F1242" t="str">
            <v>TONGCON</v>
          </cell>
          <cell r="G1242">
            <v>0</v>
          </cell>
          <cell r="H1242">
            <v>0</v>
          </cell>
          <cell r="I1242">
            <v>1</v>
          </cell>
          <cell r="J1242">
            <v>1250952</v>
          </cell>
          <cell r="K1242">
            <v>1</v>
          </cell>
          <cell r="L1242">
            <v>1250952</v>
          </cell>
          <cell r="M1242">
            <v>0</v>
          </cell>
          <cell r="N1242">
            <v>0</v>
          </cell>
        </row>
        <row r="1243">
          <cell r="A1243" t="str">
            <v>31420-0K071</v>
          </cell>
          <cell r="B1243" t="str">
            <v>Tổng côn trên (nhựa)</v>
          </cell>
          <cell r="C1243" t="str">
            <v>Cái</v>
          </cell>
          <cell r="E1243" t="str">
            <v>TC.</v>
          </cell>
          <cell r="F1243" t="str">
            <v>TONGCON</v>
          </cell>
          <cell r="G1243">
            <v>6</v>
          </cell>
          <cell r="H1243">
            <v>6799367</v>
          </cell>
          <cell r="I1243">
            <v>6</v>
          </cell>
          <cell r="J1243">
            <v>5645612</v>
          </cell>
          <cell r="K1243">
            <v>12</v>
          </cell>
          <cell r="L1243">
            <v>12444979</v>
          </cell>
          <cell r="M1243">
            <v>0</v>
          </cell>
          <cell r="N1243">
            <v>0</v>
          </cell>
        </row>
        <row r="1244">
          <cell r="A1244" t="str">
            <v>31420-0K080</v>
          </cell>
          <cell r="B1244" t="str">
            <v>Tổng côn Toyota</v>
          </cell>
          <cell r="C1244" t="str">
            <v>Cái</v>
          </cell>
          <cell r="E1244" t="str">
            <v>TC.</v>
          </cell>
          <cell r="F1244" t="str">
            <v>TONGCON</v>
          </cell>
          <cell r="G1244">
            <v>0</v>
          </cell>
          <cell r="H1244">
            <v>0</v>
          </cell>
          <cell r="I1244">
            <v>6</v>
          </cell>
          <cell r="J1244">
            <v>6308125</v>
          </cell>
          <cell r="K1244">
            <v>6</v>
          </cell>
          <cell r="L1244">
            <v>6308125</v>
          </cell>
          <cell r="M1244">
            <v>0</v>
          </cell>
          <cell r="N1244">
            <v>0</v>
          </cell>
        </row>
        <row r="1245">
          <cell r="A1245" t="str">
            <v>31420-20070</v>
          </cell>
          <cell r="B1245" t="str">
            <v>Tổng côn 1ZZ</v>
          </cell>
          <cell r="C1245" t="str">
            <v>Cái</v>
          </cell>
          <cell r="E1245" t="str">
            <v>TC.</v>
          </cell>
          <cell r="F1245" t="str">
            <v>TONGCON</v>
          </cell>
          <cell r="G1245">
            <v>1</v>
          </cell>
          <cell r="H1245">
            <v>1213753</v>
          </cell>
          <cell r="I1245">
            <v>3</v>
          </cell>
          <cell r="J1245">
            <v>3768866</v>
          </cell>
          <cell r="K1245">
            <v>4</v>
          </cell>
          <cell r="L1245">
            <v>4982619</v>
          </cell>
          <cell r="M1245">
            <v>0</v>
          </cell>
          <cell r="N1245">
            <v>0</v>
          </cell>
        </row>
        <row r="1246">
          <cell r="A1246" t="str">
            <v>31420-26201</v>
          </cell>
          <cell r="B1246" t="str">
            <v>Tổng côn CM</v>
          </cell>
          <cell r="C1246" t="str">
            <v>Cái</v>
          </cell>
          <cell r="E1246" t="str">
            <v>TC.</v>
          </cell>
          <cell r="F1246" t="str">
            <v>TONGCON</v>
          </cell>
          <cell r="G1246">
            <v>0</v>
          </cell>
          <cell r="H1246">
            <v>0</v>
          </cell>
          <cell r="I1246">
            <v>44</v>
          </cell>
          <cell r="J1246">
            <v>47449897</v>
          </cell>
          <cell r="K1246">
            <v>41</v>
          </cell>
          <cell r="L1246">
            <v>45311022</v>
          </cell>
          <cell r="M1246">
            <v>3</v>
          </cell>
          <cell r="N1246">
            <v>2138875</v>
          </cell>
        </row>
        <row r="1247">
          <cell r="A1247" t="str">
            <v>31420-33030</v>
          </cell>
          <cell r="B1247" t="str">
            <v>Tổng côn nhựa</v>
          </cell>
          <cell r="C1247" t="str">
            <v>Cái</v>
          </cell>
          <cell r="E1247" t="str">
            <v>TC.</v>
          </cell>
          <cell r="F1247" t="str">
            <v>TONGCON</v>
          </cell>
          <cell r="G1247">
            <v>2</v>
          </cell>
          <cell r="H1247">
            <v>1917979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2</v>
          </cell>
          <cell r="N1247">
            <v>1917979</v>
          </cell>
        </row>
        <row r="1248">
          <cell r="A1248" t="str">
            <v>31420-37050</v>
          </cell>
          <cell r="B1248" t="str">
            <v>Tổng côn Cá mập</v>
          </cell>
          <cell r="C1248" t="str">
            <v>Cái</v>
          </cell>
          <cell r="E1248" t="str">
            <v>TC.</v>
          </cell>
          <cell r="F1248" t="str">
            <v>TONGCON</v>
          </cell>
          <cell r="G1248">
            <v>2</v>
          </cell>
          <cell r="H1248">
            <v>2585005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2</v>
          </cell>
          <cell r="N1248">
            <v>2585005</v>
          </cell>
        </row>
        <row r="1249">
          <cell r="A1249" t="str">
            <v>31470-0K030</v>
          </cell>
          <cell r="B1249" t="str">
            <v>Chuột côn</v>
          </cell>
          <cell r="C1249" t="str">
            <v>Cái</v>
          </cell>
          <cell r="E1249" t="str">
            <v>CCON</v>
          </cell>
          <cell r="F1249" t="str">
            <v>CHUOTCON</v>
          </cell>
          <cell r="G1249">
            <v>12</v>
          </cell>
          <cell r="H1249">
            <v>5292390</v>
          </cell>
          <cell r="I1249">
            <v>9</v>
          </cell>
          <cell r="J1249">
            <v>3950561</v>
          </cell>
          <cell r="K1249">
            <v>21</v>
          </cell>
          <cell r="L1249">
            <v>9242951</v>
          </cell>
          <cell r="M1249">
            <v>0</v>
          </cell>
          <cell r="N1249">
            <v>0</v>
          </cell>
        </row>
        <row r="1250">
          <cell r="A1250" t="str">
            <v>31470-0K040</v>
          </cell>
          <cell r="B1250" t="str">
            <v>Chuột côn</v>
          </cell>
          <cell r="C1250" t="str">
            <v>Cái</v>
          </cell>
          <cell r="E1250" t="str">
            <v>CCON</v>
          </cell>
          <cell r="F1250" t="str">
            <v>CHUOTCON</v>
          </cell>
          <cell r="G1250">
            <v>13</v>
          </cell>
          <cell r="H1250">
            <v>6250016</v>
          </cell>
          <cell r="I1250">
            <v>2</v>
          </cell>
          <cell r="J1250">
            <v>1124822</v>
          </cell>
          <cell r="K1250">
            <v>15</v>
          </cell>
          <cell r="L1250">
            <v>7374838</v>
          </cell>
          <cell r="M1250">
            <v>0</v>
          </cell>
          <cell r="N1250">
            <v>0</v>
          </cell>
        </row>
        <row r="1251">
          <cell r="A1251" t="str">
            <v>31470-0K090</v>
          </cell>
          <cell r="B1251" t="str">
            <v>Chuột côn Innova</v>
          </cell>
          <cell r="C1251" t="str">
            <v>Cái</v>
          </cell>
          <cell r="E1251" t="str">
            <v>CCON</v>
          </cell>
          <cell r="F1251" t="str">
            <v>CHUOTCON</v>
          </cell>
          <cell r="G1251">
            <v>1</v>
          </cell>
          <cell r="H1251">
            <v>605092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1</v>
          </cell>
          <cell r="N1251">
            <v>605092</v>
          </cell>
        </row>
        <row r="1252">
          <cell r="A1252" t="str">
            <v>31470-0K160</v>
          </cell>
          <cell r="B1252" t="str">
            <v>Chuột côn Toyota</v>
          </cell>
          <cell r="C1252" t="str">
            <v>Cái</v>
          </cell>
          <cell r="E1252" t="str">
            <v>CCON</v>
          </cell>
          <cell r="F1252" t="str">
            <v>CHUOTCON</v>
          </cell>
          <cell r="G1252">
            <v>0</v>
          </cell>
          <cell r="H1252">
            <v>0</v>
          </cell>
          <cell r="I1252">
            <v>1</v>
          </cell>
          <cell r="J1252">
            <v>1215429</v>
          </cell>
          <cell r="K1252">
            <v>1</v>
          </cell>
          <cell r="L1252">
            <v>1215429</v>
          </cell>
          <cell r="M1252">
            <v>0</v>
          </cell>
          <cell r="N1252">
            <v>0</v>
          </cell>
        </row>
        <row r="1253">
          <cell r="A1253" t="str">
            <v>31470-26120</v>
          </cell>
          <cell r="B1253" t="str">
            <v>Chuột côn Cá mập xăng</v>
          </cell>
          <cell r="C1253" t="str">
            <v>Cái</v>
          </cell>
          <cell r="E1253" t="str">
            <v>CCON</v>
          </cell>
          <cell r="F1253" t="str">
            <v>CHUOTCON</v>
          </cell>
          <cell r="G1253">
            <v>0</v>
          </cell>
          <cell r="H1253">
            <v>0</v>
          </cell>
          <cell r="I1253">
            <v>1</v>
          </cell>
          <cell r="J1253">
            <v>705933</v>
          </cell>
          <cell r="K1253">
            <v>1</v>
          </cell>
          <cell r="L1253">
            <v>705933</v>
          </cell>
          <cell r="M1253">
            <v>0</v>
          </cell>
          <cell r="N1253">
            <v>0</v>
          </cell>
        </row>
        <row r="1254">
          <cell r="A1254" t="str">
            <v>31470-42031</v>
          </cell>
          <cell r="B1254" t="str">
            <v>Chuột côn</v>
          </cell>
          <cell r="C1254" t="str">
            <v>Cái</v>
          </cell>
          <cell r="E1254" t="str">
            <v>CCON</v>
          </cell>
          <cell r="F1254" t="str">
            <v>CHUOTCON</v>
          </cell>
          <cell r="G1254">
            <v>0</v>
          </cell>
          <cell r="H1254">
            <v>0</v>
          </cell>
          <cell r="I1254">
            <v>1</v>
          </cell>
          <cell r="J1254">
            <v>713554</v>
          </cell>
          <cell r="K1254">
            <v>1</v>
          </cell>
          <cell r="L1254">
            <v>713554</v>
          </cell>
          <cell r="M1254">
            <v>0</v>
          </cell>
          <cell r="N1254">
            <v>0</v>
          </cell>
        </row>
        <row r="1255">
          <cell r="A1255" t="str">
            <v>31470-60201</v>
          </cell>
          <cell r="B1255" t="str">
            <v>Chuột côn</v>
          </cell>
          <cell r="C1255" t="str">
            <v>Cái</v>
          </cell>
          <cell r="E1255" t="str">
            <v>CCON</v>
          </cell>
          <cell r="F1255" t="str">
            <v>CHUOTCON</v>
          </cell>
          <cell r="G1255">
            <v>0</v>
          </cell>
          <cell r="H1255">
            <v>0</v>
          </cell>
          <cell r="I1255">
            <v>3</v>
          </cell>
          <cell r="J1255">
            <v>1978634</v>
          </cell>
          <cell r="K1255">
            <v>3</v>
          </cell>
          <cell r="L1255">
            <v>1978634</v>
          </cell>
          <cell r="M1255">
            <v>0</v>
          </cell>
          <cell r="N1255">
            <v>0</v>
          </cell>
        </row>
        <row r="1256">
          <cell r="A1256" t="str">
            <v>31508743675</v>
          </cell>
          <cell r="B1256" t="str">
            <v>Phớt láp</v>
          </cell>
          <cell r="C1256" t="str">
            <v>Cái</v>
          </cell>
          <cell r="E1256" t="str">
            <v>PHOT</v>
          </cell>
          <cell r="F1256" t="str">
            <v>PHOT</v>
          </cell>
          <cell r="G1256">
            <v>0</v>
          </cell>
          <cell r="H1256">
            <v>0</v>
          </cell>
          <cell r="I1256">
            <v>1</v>
          </cell>
          <cell r="J1256">
            <v>296303</v>
          </cell>
          <cell r="K1256">
            <v>1</v>
          </cell>
          <cell r="L1256">
            <v>296303</v>
          </cell>
          <cell r="M1256">
            <v>0</v>
          </cell>
          <cell r="N1256">
            <v>0</v>
          </cell>
        </row>
        <row r="1257">
          <cell r="A1257" t="str">
            <v>317-1131L-US</v>
          </cell>
          <cell r="B1257" t="str">
            <v>Đèn pha LH</v>
          </cell>
          <cell r="C1257" t="str">
            <v>Cái</v>
          </cell>
          <cell r="E1257" t="str">
            <v>DPHA</v>
          </cell>
          <cell r="F1257" t="str">
            <v>DENPHA</v>
          </cell>
          <cell r="G1257">
            <v>2</v>
          </cell>
          <cell r="H1257">
            <v>1702549</v>
          </cell>
          <cell r="I1257">
            <v>0</v>
          </cell>
          <cell r="J1257">
            <v>0</v>
          </cell>
          <cell r="K1257">
            <v>2</v>
          </cell>
          <cell r="L1257">
            <v>1702549</v>
          </cell>
          <cell r="M1257">
            <v>0</v>
          </cell>
          <cell r="N1257">
            <v>0</v>
          </cell>
        </row>
        <row r="1258">
          <cell r="A1258" t="str">
            <v>317-1131R-US</v>
          </cell>
          <cell r="B1258" t="str">
            <v>Đèn pha RH</v>
          </cell>
          <cell r="C1258" t="str">
            <v>Cái</v>
          </cell>
          <cell r="E1258" t="str">
            <v>DPHA</v>
          </cell>
          <cell r="F1258" t="str">
            <v>DENPHA</v>
          </cell>
          <cell r="G1258">
            <v>2</v>
          </cell>
          <cell r="H1258">
            <v>1702549</v>
          </cell>
          <cell r="I1258">
            <v>0</v>
          </cell>
          <cell r="J1258">
            <v>0</v>
          </cell>
          <cell r="K1258">
            <v>2</v>
          </cell>
          <cell r="L1258">
            <v>1702549</v>
          </cell>
          <cell r="M1258">
            <v>0</v>
          </cell>
          <cell r="N1258">
            <v>0</v>
          </cell>
        </row>
        <row r="1259">
          <cell r="A1259" t="str">
            <v>31922-A9000</v>
          </cell>
          <cell r="B1259" t="str">
            <v>Lọc nhiên liệu</v>
          </cell>
          <cell r="C1259" t="str">
            <v>Cái</v>
          </cell>
          <cell r="E1259" t="str">
            <v>LNL</v>
          </cell>
          <cell r="F1259" t="str">
            <v>LOCNHIENLIEU</v>
          </cell>
          <cell r="G1259">
            <v>0</v>
          </cell>
          <cell r="H1259">
            <v>0</v>
          </cell>
          <cell r="I1259">
            <v>1</v>
          </cell>
          <cell r="J1259">
            <v>580000</v>
          </cell>
          <cell r="K1259">
            <v>1</v>
          </cell>
          <cell r="L1259">
            <v>580000</v>
          </cell>
          <cell r="M1259">
            <v>0</v>
          </cell>
          <cell r="N1259">
            <v>0</v>
          </cell>
        </row>
        <row r="1260">
          <cell r="A1260" t="str">
            <v>32106793496</v>
          </cell>
          <cell r="B1260" t="str">
            <v>Lái trong (hàng về kt)</v>
          </cell>
          <cell r="C1260" t="str">
            <v>Cái</v>
          </cell>
          <cell r="E1260" t="str">
            <v>LAIT</v>
          </cell>
          <cell r="F1260" t="str">
            <v>LAITRONG</v>
          </cell>
          <cell r="G1260">
            <v>0</v>
          </cell>
          <cell r="H1260">
            <v>0</v>
          </cell>
          <cell r="I1260">
            <v>2</v>
          </cell>
          <cell r="J1260">
            <v>1600000</v>
          </cell>
          <cell r="K1260">
            <v>2</v>
          </cell>
          <cell r="L1260">
            <v>1600000</v>
          </cell>
          <cell r="M1260">
            <v>0</v>
          </cell>
          <cell r="N1260">
            <v>0</v>
          </cell>
        </row>
        <row r="1261">
          <cell r="A1261" t="str">
            <v>325020010</v>
          </cell>
          <cell r="B1261" t="str">
            <v>Đĩa côn 23-25</v>
          </cell>
          <cell r="C1261" t="str">
            <v>Cái</v>
          </cell>
          <cell r="E1261" t="str">
            <v>DC.</v>
          </cell>
          <cell r="F1261" t="str">
            <v>DIACON</v>
          </cell>
          <cell r="G1261">
            <v>0</v>
          </cell>
          <cell r="H1261">
            <v>0</v>
          </cell>
          <cell r="I1261">
            <v>4</v>
          </cell>
          <cell r="J1261">
            <v>2880000</v>
          </cell>
          <cell r="K1261">
            <v>4</v>
          </cell>
          <cell r="L1261">
            <v>2880000</v>
          </cell>
          <cell r="M1261">
            <v>0</v>
          </cell>
          <cell r="N1261">
            <v>0</v>
          </cell>
        </row>
        <row r="1262">
          <cell r="A1262" t="str">
            <v>3250200100</v>
          </cell>
          <cell r="B1262" t="str">
            <v>Đĩa côn 23-25</v>
          </cell>
          <cell r="C1262" t="str">
            <v>Cái</v>
          </cell>
          <cell r="E1262" t="str">
            <v>DC.</v>
          </cell>
          <cell r="F1262" t="str">
            <v>DIACON</v>
          </cell>
          <cell r="G1262">
            <v>0</v>
          </cell>
          <cell r="H1262">
            <v>0</v>
          </cell>
          <cell r="I1262">
            <v>20</v>
          </cell>
          <cell r="J1262">
            <v>14550000</v>
          </cell>
          <cell r="K1262">
            <v>20</v>
          </cell>
          <cell r="L1262">
            <v>7200000</v>
          </cell>
          <cell r="M1262">
            <v>0</v>
          </cell>
          <cell r="N1262">
            <v>7350000</v>
          </cell>
        </row>
        <row r="1263">
          <cell r="A1263" t="str">
            <v>3271-8506</v>
          </cell>
          <cell r="B1263" t="str">
            <v>Két nước Lexus RX350/450H 3.5 01.2009-10.2015 ATM</v>
          </cell>
          <cell r="C1263" t="str">
            <v>Cái</v>
          </cell>
          <cell r="E1263" t="str">
            <v>KN.</v>
          </cell>
          <cell r="F1263" t="str">
            <v>KETNUOC</v>
          </cell>
          <cell r="G1263">
            <v>0</v>
          </cell>
          <cell r="H1263">
            <v>0</v>
          </cell>
          <cell r="I1263">
            <v>1</v>
          </cell>
          <cell r="J1263">
            <v>1800000</v>
          </cell>
          <cell r="K1263">
            <v>1</v>
          </cell>
          <cell r="L1263">
            <v>1800000</v>
          </cell>
          <cell r="M1263">
            <v>0</v>
          </cell>
          <cell r="N1263">
            <v>0</v>
          </cell>
        </row>
        <row r="1264">
          <cell r="A1264" t="str">
            <v>3305</v>
          </cell>
          <cell r="B1264" t="str">
            <v>Chai xịt tẩy gỉ sét, bôi trơn / 500ML</v>
          </cell>
          <cell r="C1264" t="str">
            <v>Lọ</v>
          </cell>
          <cell r="E1264" t="str">
            <v>PG</v>
          </cell>
          <cell r="F1264" t="str">
            <v>PHUGIA</v>
          </cell>
          <cell r="G1264">
            <v>0</v>
          </cell>
          <cell r="H1264">
            <v>0</v>
          </cell>
          <cell r="I1264">
            <v>5</v>
          </cell>
          <cell r="J1264">
            <v>297700</v>
          </cell>
          <cell r="K1264">
            <v>5</v>
          </cell>
          <cell r="L1264">
            <v>297700</v>
          </cell>
          <cell r="M1264">
            <v>0</v>
          </cell>
          <cell r="N1264">
            <v>0</v>
          </cell>
        </row>
        <row r="1265">
          <cell r="A1265" t="str">
            <v>3310</v>
          </cell>
          <cell r="B1265" t="str">
            <v>Chai xịt silicon bôi trơn bảo dưỡng / 300ML</v>
          </cell>
          <cell r="C1265" t="str">
            <v>Lọ</v>
          </cell>
          <cell r="E1265" t="str">
            <v>PG</v>
          </cell>
          <cell r="F1265" t="str">
            <v>PHUGIA</v>
          </cell>
          <cell r="G1265">
            <v>0</v>
          </cell>
          <cell r="H1265">
            <v>0</v>
          </cell>
          <cell r="I1265">
            <v>2</v>
          </cell>
          <cell r="J1265">
            <v>87080</v>
          </cell>
          <cell r="K1265">
            <v>2</v>
          </cell>
          <cell r="L1265">
            <v>87080</v>
          </cell>
          <cell r="M1265">
            <v>0</v>
          </cell>
          <cell r="N1265">
            <v>0</v>
          </cell>
        </row>
        <row r="1266">
          <cell r="A1266" t="str">
            <v>3318</v>
          </cell>
          <cell r="B1266" t="str">
            <v>Dung dịch làm sạch phanh, đa năng / 500ML</v>
          </cell>
          <cell r="C1266" t="str">
            <v>Lọ</v>
          </cell>
          <cell r="E1266" t="str">
            <v>PG</v>
          </cell>
          <cell r="F1266" t="str">
            <v>PHUGIA</v>
          </cell>
          <cell r="G1266">
            <v>0</v>
          </cell>
          <cell r="H1266">
            <v>0</v>
          </cell>
          <cell r="I1266">
            <v>2</v>
          </cell>
          <cell r="J1266">
            <v>70641</v>
          </cell>
          <cell r="K1266">
            <v>2</v>
          </cell>
          <cell r="L1266">
            <v>70641</v>
          </cell>
          <cell r="M1266">
            <v>0</v>
          </cell>
          <cell r="N1266">
            <v>0</v>
          </cell>
        </row>
        <row r="1267">
          <cell r="A1267" t="str">
            <v>3321-1001</v>
          </cell>
          <cell r="B1267" t="str">
            <v>Két nước Jolie turbo</v>
          </cell>
          <cell r="C1267" t="str">
            <v>Cái</v>
          </cell>
          <cell r="E1267" t="str">
            <v>KN.</v>
          </cell>
          <cell r="F1267" t="str">
            <v>KETNUOC</v>
          </cell>
          <cell r="G1267">
            <v>1</v>
          </cell>
          <cell r="H1267">
            <v>1000000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1</v>
          </cell>
          <cell r="N1267">
            <v>1000000</v>
          </cell>
        </row>
        <row r="1268">
          <cell r="A1268" t="str">
            <v>3321-1005</v>
          </cell>
          <cell r="B1268" t="str">
            <v>Két nước MITSUBISHI PAJERO V93</v>
          </cell>
          <cell r="C1268" t="str">
            <v>Cái</v>
          </cell>
          <cell r="E1268" t="str">
            <v>KN.</v>
          </cell>
          <cell r="F1268" t="str">
            <v>KETNUOC</v>
          </cell>
          <cell r="G1268">
            <v>0</v>
          </cell>
          <cell r="H1268">
            <v>0</v>
          </cell>
          <cell r="I1268">
            <v>1</v>
          </cell>
          <cell r="J1268">
            <v>1450000</v>
          </cell>
          <cell r="K1268">
            <v>1</v>
          </cell>
          <cell r="L1268">
            <v>1450000</v>
          </cell>
          <cell r="M1268">
            <v>0</v>
          </cell>
          <cell r="N1268">
            <v>0</v>
          </cell>
        </row>
        <row r="1269">
          <cell r="A1269" t="str">
            <v>333114-ML</v>
          </cell>
          <cell r="B1269" t="str">
            <v>Giảm sóc trước Corolla 1.6 Rh</v>
          </cell>
          <cell r="C1269" t="str">
            <v>Cái</v>
          </cell>
          <cell r="E1269" t="str">
            <v>GST</v>
          </cell>
          <cell r="F1269" t="str">
            <v>GIAMSOCTRUOC</v>
          </cell>
          <cell r="G1269">
            <v>2</v>
          </cell>
          <cell r="H1269">
            <v>1474215</v>
          </cell>
          <cell r="I1269">
            <v>0</v>
          </cell>
          <cell r="J1269">
            <v>0</v>
          </cell>
          <cell r="K1269">
            <v>2</v>
          </cell>
          <cell r="L1269">
            <v>1474215</v>
          </cell>
          <cell r="M1269">
            <v>0</v>
          </cell>
          <cell r="N1269">
            <v>0</v>
          </cell>
        </row>
        <row r="1270">
          <cell r="A1270" t="str">
            <v>333115-ML</v>
          </cell>
          <cell r="B1270" t="str">
            <v>Giảm sóc trước Corolla 1.6 Lh</v>
          </cell>
          <cell r="C1270" t="str">
            <v>Cái</v>
          </cell>
          <cell r="E1270" t="str">
            <v>GST</v>
          </cell>
          <cell r="F1270" t="str">
            <v>GIAMSOCTRUOC</v>
          </cell>
          <cell r="G1270">
            <v>2</v>
          </cell>
          <cell r="H1270">
            <v>1477621</v>
          </cell>
          <cell r="I1270">
            <v>0</v>
          </cell>
          <cell r="J1270">
            <v>0</v>
          </cell>
          <cell r="K1270">
            <v>2</v>
          </cell>
          <cell r="L1270">
            <v>1477621</v>
          </cell>
          <cell r="M1270">
            <v>0</v>
          </cell>
          <cell r="N1270">
            <v>0</v>
          </cell>
        </row>
        <row r="1271">
          <cell r="A1271" t="str">
            <v>333368-ML</v>
          </cell>
          <cell r="B1271" t="str">
            <v>Giảm sóc trước Vios 05</v>
          </cell>
          <cell r="C1271" t="str">
            <v>Cái</v>
          </cell>
          <cell r="E1271" t="str">
            <v>GST</v>
          </cell>
          <cell r="F1271" t="str">
            <v>GIAMSOCTRUOC</v>
          </cell>
          <cell r="G1271">
            <v>3</v>
          </cell>
          <cell r="H1271">
            <v>1661562</v>
          </cell>
          <cell r="I1271">
            <v>7</v>
          </cell>
          <cell r="J1271">
            <v>3865154</v>
          </cell>
          <cell r="K1271">
            <v>10</v>
          </cell>
          <cell r="L1271">
            <v>5526716</v>
          </cell>
          <cell r="M1271">
            <v>0</v>
          </cell>
          <cell r="N1271">
            <v>0</v>
          </cell>
        </row>
        <row r="1272">
          <cell r="A1272" t="str">
            <v>3340087-ML</v>
          </cell>
          <cell r="B1272" t="str">
            <v>Giảm sóc trước Vios 2014 R/L</v>
          </cell>
          <cell r="C1272" t="str">
            <v>Cái</v>
          </cell>
          <cell r="E1272" t="str">
            <v>GST</v>
          </cell>
          <cell r="F1272" t="str">
            <v>GIAMSOCTRUOC</v>
          </cell>
          <cell r="G1272">
            <v>15</v>
          </cell>
          <cell r="H1272">
            <v>11037628</v>
          </cell>
          <cell r="I1272">
            <v>1</v>
          </cell>
          <cell r="J1272">
            <v>731616</v>
          </cell>
          <cell r="K1272">
            <v>16</v>
          </cell>
          <cell r="L1272">
            <v>11769244</v>
          </cell>
          <cell r="M1272">
            <v>0</v>
          </cell>
          <cell r="N1272">
            <v>0</v>
          </cell>
        </row>
        <row r="1273">
          <cell r="A1273" t="str">
            <v>33403-29315</v>
          </cell>
          <cell r="B1273" t="str">
            <v>Bánh răng Công tơ mét 2TR (32R)</v>
          </cell>
          <cell r="C1273" t="str">
            <v>Cái</v>
          </cell>
          <cell r="E1273" t="str">
            <v>SCTM</v>
          </cell>
          <cell r="F1273" t="str">
            <v>SAUCONGTOMET</v>
          </cell>
          <cell r="G1273">
            <v>1</v>
          </cell>
          <cell r="H1273">
            <v>201698</v>
          </cell>
          <cell r="I1273">
            <v>0</v>
          </cell>
          <cell r="J1273">
            <v>0</v>
          </cell>
          <cell r="K1273">
            <v>1</v>
          </cell>
          <cell r="L1273">
            <v>201698</v>
          </cell>
          <cell r="M1273">
            <v>0</v>
          </cell>
          <cell r="N1273">
            <v>0</v>
          </cell>
        </row>
        <row r="1274">
          <cell r="A1274" t="str">
            <v>334478-TL</v>
          </cell>
          <cell r="B1274" t="str">
            <v>Giảm sóc sau 5S RH</v>
          </cell>
          <cell r="C1274" t="str">
            <v>Cái</v>
          </cell>
          <cell r="E1274" t="str">
            <v>GSS</v>
          </cell>
          <cell r="F1274" t="str">
            <v>GIAMSOCSAU</v>
          </cell>
          <cell r="G1274">
            <v>1</v>
          </cell>
          <cell r="H1274">
            <v>820440</v>
          </cell>
          <cell r="I1274">
            <v>0</v>
          </cell>
          <cell r="J1274">
            <v>0</v>
          </cell>
          <cell r="K1274">
            <v>1</v>
          </cell>
          <cell r="L1274">
            <v>820440</v>
          </cell>
          <cell r="M1274">
            <v>0</v>
          </cell>
          <cell r="N1274">
            <v>0</v>
          </cell>
        </row>
        <row r="1275">
          <cell r="A1275" t="str">
            <v>334479-TL</v>
          </cell>
          <cell r="B1275" t="str">
            <v>Giảm sóc sau 5S LH</v>
          </cell>
          <cell r="C1275" t="str">
            <v>Cái</v>
          </cell>
          <cell r="E1275" t="str">
            <v>GSS</v>
          </cell>
          <cell r="F1275" t="str">
            <v>GIAMSOCSAU</v>
          </cell>
          <cell r="G1275">
            <v>1</v>
          </cell>
          <cell r="H1275">
            <v>820440</v>
          </cell>
          <cell r="I1275">
            <v>0</v>
          </cell>
          <cell r="J1275">
            <v>0</v>
          </cell>
          <cell r="K1275">
            <v>1</v>
          </cell>
          <cell r="L1275">
            <v>820440</v>
          </cell>
          <cell r="M1275">
            <v>0</v>
          </cell>
          <cell r="N1275">
            <v>0</v>
          </cell>
        </row>
        <row r="1276">
          <cell r="A1276" t="str">
            <v>33506791706</v>
          </cell>
          <cell r="B1276" t="str">
            <v>Bát bèo sau BMW F30i</v>
          </cell>
          <cell r="C1276" t="str">
            <v>Cái</v>
          </cell>
          <cell r="E1276" t="str">
            <v>BBS</v>
          </cell>
          <cell r="F1276" t="str">
            <v>BATBEOSAU</v>
          </cell>
          <cell r="G1276">
            <v>0</v>
          </cell>
          <cell r="H1276">
            <v>0</v>
          </cell>
          <cell r="I1276">
            <v>1</v>
          </cell>
          <cell r="J1276">
            <v>828106</v>
          </cell>
          <cell r="K1276">
            <v>1</v>
          </cell>
          <cell r="L1276">
            <v>828106</v>
          </cell>
          <cell r="M1276">
            <v>0</v>
          </cell>
          <cell r="N1276">
            <v>0</v>
          </cell>
        </row>
        <row r="1277">
          <cell r="A1277" t="str">
            <v>33820-02650</v>
          </cell>
          <cell r="B1277" t="str">
            <v>Dây đi số Altis 1.8</v>
          </cell>
          <cell r="C1277" t="str">
            <v>Sợi</v>
          </cell>
          <cell r="E1277" t="str">
            <v>DDS</v>
          </cell>
          <cell r="F1277" t="str">
            <v>DAYDISO</v>
          </cell>
          <cell r="G1277">
            <v>0</v>
          </cell>
          <cell r="H1277">
            <v>0</v>
          </cell>
          <cell r="I1277">
            <v>1</v>
          </cell>
          <cell r="J1277">
            <v>2800791</v>
          </cell>
          <cell r="K1277">
            <v>1</v>
          </cell>
          <cell r="L1277">
            <v>2800791</v>
          </cell>
          <cell r="M1277">
            <v>0</v>
          </cell>
          <cell r="N1277">
            <v>0</v>
          </cell>
        </row>
        <row r="1278">
          <cell r="A1278" t="str">
            <v>33820-0D070</v>
          </cell>
          <cell r="B1278" t="str">
            <v>Dây đi số + lượn 1NZ (gồm 2 sợi)</v>
          </cell>
          <cell r="C1278" t="str">
            <v>Bộ</v>
          </cell>
          <cell r="E1278" t="str">
            <v>DDS</v>
          </cell>
          <cell r="F1278" t="str">
            <v>DAYDISO</v>
          </cell>
          <cell r="G1278">
            <v>0</v>
          </cell>
          <cell r="H1278">
            <v>0</v>
          </cell>
          <cell r="I1278">
            <v>2</v>
          </cell>
          <cell r="J1278">
            <v>2236080</v>
          </cell>
          <cell r="K1278">
            <v>2</v>
          </cell>
          <cell r="L1278">
            <v>2236080</v>
          </cell>
          <cell r="M1278">
            <v>0</v>
          </cell>
          <cell r="N1278">
            <v>0</v>
          </cell>
        </row>
        <row r="1279">
          <cell r="A1279" t="str">
            <v>33820-0D150</v>
          </cell>
          <cell r="B1279" t="str">
            <v>Dây đi số Vios 08 (1) STD</v>
          </cell>
          <cell r="C1279" t="str">
            <v>Sợi</v>
          </cell>
          <cell r="E1279" t="str">
            <v>DDS</v>
          </cell>
          <cell r="F1279" t="str">
            <v>DAYDISO</v>
          </cell>
          <cell r="G1279">
            <v>0</v>
          </cell>
          <cell r="H1279">
            <v>0</v>
          </cell>
          <cell r="I1279">
            <v>1</v>
          </cell>
          <cell r="J1279">
            <v>2037920</v>
          </cell>
          <cell r="K1279">
            <v>1</v>
          </cell>
          <cell r="L1279">
            <v>2037920</v>
          </cell>
          <cell r="M1279">
            <v>0</v>
          </cell>
          <cell r="N1279">
            <v>0</v>
          </cell>
        </row>
        <row r="1280">
          <cell r="A1280" t="str">
            <v>33820-0D630</v>
          </cell>
          <cell r="B1280" t="str">
            <v>Dây đi số</v>
          </cell>
          <cell r="C1280" t="str">
            <v>Cái</v>
          </cell>
          <cell r="E1280" t="str">
            <v>DDS</v>
          </cell>
          <cell r="F1280" t="str">
            <v>DAYDISO</v>
          </cell>
          <cell r="G1280">
            <v>0</v>
          </cell>
          <cell r="H1280">
            <v>0</v>
          </cell>
          <cell r="I1280">
            <v>5</v>
          </cell>
          <cell r="J1280">
            <v>7636014</v>
          </cell>
          <cell r="K1280">
            <v>5</v>
          </cell>
          <cell r="L1280">
            <v>6132260</v>
          </cell>
          <cell r="M1280">
            <v>0</v>
          </cell>
          <cell r="N1280">
            <v>1503754</v>
          </cell>
        </row>
        <row r="1281">
          <cell r="A1281" t="str">
            <v>339023-JP</v>
          </cell>
          <cell r="B1281" t="str">
            <v>Giảm sóc trước ACV40 RH</v>
          </cell>
          <cell r="C1281" t="str">
            <v>Cái</v>
          </cell>
          <cell r="E1281" t="str">
            <v>GST</v>
          </cell>
          <cell r="F1281" t="str">
            <v>GIAMSOCTRUOC</v>
          </cell>
          <cell r="G1281">
            <v>1</v>
          </cell>
          <cell r="H1281">
            <v>1087766</v>
          </cell>
          <cell r="I1281">
            <v>2</v>
          </cell>
          <cell r="J1281">
            <v>2309053</v>
          </cell>
          <cell r="K1281">
            <v>3</v>
          </cell>
          <cell r="L1281">
            <v>3396819</v>
          </cell>
          <cell r="M1281">
            <v>0</v>
          </cell>
          <cell r="N1281">
            <v>0</v>
          </cell>
        </row>
        <row r="1282">
          <cell r="A1282" t="str">
            <v>339024-JP</v>
          </cell>
          <cell r="B1282" t="str">
            <v>Giảm sóc trước ACV40 LH</v>
          </cell>
          <cell r="C1282" t="str">
            <v>Cái</v>
          </cell>
          <cell r="E1282" t="str">
            <v>GST</v>
          </cell>
          <cell r="F1282" t="str">
            <v>GIAMSOCTRUOC</v>
          </cell>
          <cell r="G1282">
            <v>0</v>
          </cell>
          <cell r="H1282">
            <v>0</v>
          </cell>
          <cell r="I1282">
            <v>3</v>
          </cell>
          <cell r="J1282">
            <v>3463580</v>
          </cell>
          <cell r="K1282">
            <v>3</v>
          </cell>
          <cell r="L1282">
            <v>3463580</v>
          </cell>
          <cell r="M1282">
            <v>0</v>
          </cell>
          <cell r="N1282">
            <v>0</v>
          </cell>
        </row>
        <row r="1283">
          <cell r="A1283" t="str">
            <v>339025-JP</v>
          </cell>
          <cell r="B1283" t="str">
            <v>Giảm sóc sau ACV40 RH</v>
          </cell>
          <cell r="C1283" t="str">
            <v>Cái</v>
          </cell>
          <cell r="E1283" t="str">
            <v>GSS</v>
          </cell>
          <cell r="F1283" t="str">
            <v>GIAMSOCSAU</v>
          </cell>
          <cell r="G1283">
            <v>6</v>
          </cell>
          <cell r="H1283">
            <v>6718443</v>
          </cell>
          <cell r="I1283">
            <v>0</v>
          </cell>
          <cell r="J1283">
            <v>0</v>
          </cell>
          <cell r="K1283">
            <v>6</v>
          </cell>
          <cell r="L1283">
            <v>6718443</v>
          </cell>
          <cell r="M1283">
            <v>0</v>
          </cell>
          <cell r="N1283">
            <v>0</v>
          </cell>
        </row>
        <row r="1284">
          <cell r="A1284" t="str">
            <v>339026-JP</v>
          </cell>
          <cell r="B1284" t="str">
            <v>Giảm sóc sau ACV40 LH</v>
          </cell>
          <cell r="C1284" t="str">
            <v>Cái</v>
          </cell>
          <cell r="E1284" t="str">
            <v>GSS</v>
          </cell>
          <cell r="F1284" t="str">
            <v>GIAMSOCSAU</v>
          </cell>
          <cell r="G1284">
            <v>5</v>
          </cell>
          <cell r="H1284">
            <v>5563023</v>
          </cell>
          <cell r="I1284">
            <v>0</v>
          </cell>
          <cell r="J1284">
            <v>0</v>
          </cell>
          <cell r="K1284">
            <v>5</v>
          </cell>
          <cell r="L1284">
            <v>5563023</v>
          </cell>
          <cell r="M1284">
            <v>0</v>
          </cell>
          <cell r="N1284">
            <v>0</v>
          </cell>
        </row>
        <row r="1285">
          <cell r="A1285" t="str">
            <v>339064-JP</v>
          </cell>
          <cell r="B1285" t="str">
            <v>Giảm sóc trước Vios 08 Rh</v>
          </cell>
          <cell r="C1285" t="str">
            <v>Cái</v>
          </cell>
          <cell r="E1285" t="str">
            <v>GST</v>
          </cell>
          <cell r="F1285" t="str">
            <v>GIAMSOCTRUOC</v>
          </cell>
          <cell r="G1285">
            <v>4</v>
          </cell>
          <cell r="H1285">
            <v>3219253</v>
          </cell>
          <cell r="I1285">
            <v>0</v>
          </cell>
          <cell r="J1285">
            <v>0</v>
          </cell>
          <cell r="K1285">
            <v>4</v>
          </cell>
          <cell r="L1285">
            <v>3219253</v>
          </cell>
          <cell r="M1285">
            <v>0</v>
          </cell>
          <cell r="N1285">
            <v>0</v>
          </cell>
        </row>
        <row r="1286">
          <cell r="A1286" t="str">
            <v>339065-JP</v>
          </cell>
          <cell r="B1286" t="str">
            <v>Giảm sóc trước Vios 08 Lh</v>
          </cell>
          <cell r="C1286" t="str">
            <v>Cái</v>
          </cell>
          <cell r="E1286" t="str">
            <v>GST</v>
          </cell>
          <cell r="F1286" t="str">
            <v>GIAMSOCTRUOC</v>
          </cell>
          <cell r="G1286">
            <v>3</v>
          </cell>
          <cell r="H1286">
            <v>2419967</v>
          </cell>
          <cell r="I1286">
            <v>0</v>
          </cell>
          <cell r="J1286">
            <v>0</v>
          </cell>
          <cell r="K1286">
            <v>3</v>
          </cell>
          <cell r="L1286">
            <v>2419967</v>
          </cell>
          <cell r="M1286">
            <v>0</v>
          </cell>
          <cell r="N1286">
            <v>0</v>
          </cell>
        </row>
        <row r="1287">
          <cell r="A1287" t="str">
            <v>339110-TL</v>
          </cell>
          <cell r="B1287" t="str">
            <v>Giảm sóc trước ACV40 Rh</v>
          </cell>
          <cell r="C1287" t="str">
            <v>Cái</v>
          </cell>
          <cell r="E1287" t="str">
            <v>GST</v>
          </cell>
          <cell r="F1287" t="str">
            <v>GIAMSOCTRUOC</v>
          </cell>
          <cell r="G1287">
            <v>5</v>
          </cell>
          <cell r="H1287">
            <v>4881147</v>
          </cell>
          <cell r="I1287">
            <v>2</v>
          </cell>
          <cell r="J1287">
            <v>1952459</v>
          </cell>
          <cell r="K1287">
            <v>7</v>
          </cell>
          <cell r="L1287">
            <v>6833606</v>
          </cell>
          <cell r="M1287">
            <v>0</v>
          </cell>
          <cell r="N1287">
            <v>0</v>
          </cell>
        </row>
        <row r="1288">
          <cell r="A1288" t="str">
            <v>339111-TL</v>
          </cell>
          <cell r="B1288" t="str">
            <v>Giảm sóc trước ACV40 Lh</v>
          </cell>
          <cell r="C1288" t="str">
            <v>Cái</v>
          </cell>
          <cell r="E1288" t="str">
            <v>GST</v>
          </cell>
          <cell r="F1288" t="str">
            <v>GIAMSOCTRUOC</v>
          </cell>
          <cell r="G1288">
            <v>6</v>
          </cell>
          <cell r="H1288">
            <v>5823665</v>
          </cell>
          <cell r="I1288">
            <v>1</v>
          </cell>
          <cell r="J1288">
            <v>970611</v>
          </cell>
          <cell r="K1288">
            <v>7</v>
          </cell>
          <cell r="L1288">
            <v>6794276</v>
          </cell>
          <cell r="M1288">
            <v>0</v>
          </cell>
          <cell r="N1288">
            <v>0</v>
          </cell>
        </row>
        <row r="1289">
          <cell r="A1289" t="str">
            <v>339112-TL</v>
          </cell>
          <cell r="B1289" t="str">
            <v>Giảm sóc sau ACV40 VN RH</v>
          </cell>
          <cell r="C1289" t="str">
            <v>Cái</v>
          </cell>
          <cell r="E1289" t="str">
            <v>GSS</v>
          </cell>
          <cell r="F1289" t="str">
            <v>GIAMSOCSAU</v>
          </cell>
          <cell r="G1289">
            <v>3</v>
          </cell>
          <cell r="H1289">
            <v>3221771</v>
          </cell>
          <cell r="I1289">
            <v>1</v>
          </cell>
          <cell r="J1289">
            <v>1073924</v>
          </cell>
          <cell r="K1289">
            <v>4</v>
          </cell>
          <cell r="L1289">
            <v>4295695</v>
          </cell>
          <cell r="M1289">
            <v>0</v>
          </cell>
          <cell r="N1289">
            <v>0</v>
          </cell>
        </row>
        <row r="1290">
          <cell r="A1290" t="str">
            <v>339113-TL</v>
          </cell>
          <cell r="B1290" t="str">
            <v>Giảm sóc sau ACV40 VN LH</v>
          </cell>
          <cell r="C1290" t="str">
            <v>Cái</v>
          </cell>
          <cell r="E1290" t="str">
            <v>GSS</v>
          </cell>
          <cell r="F1290" t="str">
            <v>GIAMSOCSAU</v>
          </cell>
          <cell r="G1290">
            <v>4</v>
          </cell>
          <cell r="H1290">
            <v>4212011</v>
          </cell>
          <cell r="I1290">
            <v>0</v>
          </cell>
          <cell r="J1290">
            <v>0</v>
          </cell>
          <cell r="K1290">
            <v>4</v>
          </cell>
          <cell r="L1290">
            <v>4212011</v>
          </cell>
          <cell r="M1290">
            <v>0</v>
          </cell>
          <cell r="N1290">
            <v>0</v>
          </cell>
        </row>
        <row r="1291">
          <cell r="A1291" t="str">
            <v>339114-JP</v>
          </cell>
          <cell r="B1291" t="str">
            <v>Giảm sóc trước Altis 08 Rh</v>
          </cell>
          <cell r="C1291" t="str">
            <v>Cái</v>
          </cell>
          <cell r="E1291" t="str">
            <v>GST</v>
          </cell>
          <cell r="F1291" t="str">
            <v>GIAMSOCTRUOC</v>
          </cell>
          <cell r="G1291">
            <v>4</v>
          </cell>
          <cell r="H1291">
            <v>3054909</v>
          </cell>
          <cell r="I1291">
            <v>0</v>
          </cell>
          <cell r="J1291">
            <v>0</v>
          </cell>
          <cell r="K1291">
            <v>4</v>
          </cell>
          <cell r="L1291">
            <v>3054909</v>
          </cell>
          <cell r="M1291">
            <v>0</v>
          </cell>
          <cell r="N1291">
            <v>0</v>
          </cell>
        </row>
        <row r="1292">
          <cell r="A1292" t="str">
            <v>339115-JP</v>
          </cell>
          <cell r="B1292" t="str">
            <v>Giảm sóc trước Altis 08 Lh</v>
          </cell>
          <cell r="C1292" t="str">
            <v>Cái</v>
          </cell>
          <cell r="E1292" t="str">
            <v>GST</v>
          </cell>
          <cell r="F1292" t="str">
            <v>GIAMSOCTRUOC</v>
          </cell>
          <cell r="G1292">
            <v>3</v>
          </cell>
          <cell r="H1292">
            <v>2302739</v>
          </cell>
          <cell r="I1292">
            <v>0</v>
          </cell>
          <cell r="J1292">
            <v>0</v>
          </cell>
          <cell r="K1292">
            <v>3</v>
          </cell>
          <cell r="L1292">
            <v>2302739</v>
          </cell>
          <cell r="M1292">
            <v>0</v>
          </cell>
          <cell r="N1292">
            <v>0</v>
          </cell>
        </row>
        <row r="1293">
          <cell r="A1293" t="str">
            <v>339202-JP</v>
          </cell>
          <cell r="B1293" t="str">
            <v>Giảm sóc trước Civic RH</v>
          </cell>
          <cell r="C1293" t="str">
            <v>Cái</v>
          </cell>
          <cell r="E1293" t="str">
            <v>GST</v>
          </cell>
          <cell r="F1293" t="str">
            <v>GIAMSOCTRUOC</v>
          </cell>
          <cell r="G1293">
            <v>1</v>
          </cell>
          <cell r="H1293">
            <v>1153045</v>
          </cell>
          <cell r="I1293">
            <v>0</v>
          </cell>
          <cell r="J1293">
            <v>0</v>
          </cell>
          <cell r="K1293">
            <v>1</v>
          </cell>
          <cell r="L1293">
            <v>1153045</v>
          </cell>
          <cell r="M1293">
            <v>0</v>
          </cell>
          <cell r="N1293">
            <v>0</v>
          </cell>
        </row>
        <row r="1294">
          <cell r="A1294" t="str">
            <v>339203-JP</v>
          </cell>
          <cell r="B1294" t="str">
            <v>Giảm sóc trước Civic LH</v>
          </cell>
          <cell r="C1294" t="str">
            <v>Cái</v>
          </cell>
          <cell r="E1294" t="str">
            <v>GST</v>
          </cell>
          <cell r="F1294" t="str">
            <v>GIAMSOCTRUOC</v>
          </cell>
          <cell r="G1294">
            <v>1</v>
          </cell>
          <cell r="H1294">
            <v>1104539</v>
          </cell>
          <cell r="I1294">
            <v>0</v>
          </cell>
          <cell r="J1294">
            <v>0</v>
          </cell>
          <cell r="K1294">
            <v>1</v>
          </cell>
          <cell r="L1294">
            <v>1104539</v>
          </cell>
          <cell r="M1294">
            <v>0</v>
          </cell>
          <cell r="N1294">
            <v>0</v>
          </cell>
        </row>
        <row r="1295">
          <cell r="A1295" t="str">
            <v>34116777772</v>
          </cell>
          <cell r="B1295" t="str">
            <v>Má phanh trước BMW E320i 2005</v>
          </cell>
          <cell r="C1295" t="str">
            <v>Bộ</v>
          </cell>
          <cell r="E1295" t="str">
            <v>MPT</v>
          </cell>
          <cell r="F1295" t="str">
            <v>MAPHANHTRUOC</v>
          </cell>
          <cell r="G1295">
            <v>0</v>
          </cell>
          <cell r="H1295">
            <v>0</v>
          </cell>
          <cell r="I1295">
            <v>1</v>
          </cell>
          <cell r="J1295">
            <v>1222632</v>
          </cell>
          <cell r="K1295">
            <v>1</v>
          </cell>
          <cell r="L1295">
            <v>1222632</v>
          </cell>
          <cell r="M1295">
            <v>0</v>
          </cell>
          <cell r="N1295">
            <v>0</v>
          </cell>
        </row>
        <row r="1296">
          <cell r="A1296" t="str">
            <v>341251</v>
          </cell>
          <cell r="B1296" t="str">
            <v>Giảm sóc trước V73</v>
          </cell>
          <cell r="C1296" t="str">
            <v>Cái</v>
          </cell>
          <cell r="E1296" t="str">
            <v>GST</v>
          </cell>
          <cell r="F1296" t="str">
            <v>GIAMSOCTRUOC</v>
          </cell>
          <cell r="G1296">
            <v>4</v>
          </cell>
          <cell r="H1296">
            <v>2751714</v>
          </cell>
          <cell r="I1296">
            <v>0</v>
          </cell>
          <cell r="J1296">
            <v>0</v>
          </cell>
          <cell r="K1296">
            <v>2</v>
          </cell>
          <cell r="L1296">
            <v>1375857</v>
          </cell>
          <cell r="M1296">
            <v>2</v>
          </cell>
          <cell r="N1296">
            <v>1375857</v>
          </cell>
        </row>
        <row r="1297">
          <cell r="A1297" t="str">
            <v>341397-ML</v>
          </cell>
          <cell r="B1297" t="str">
            <v>Giảm sóc trước Innova Rh</v>
          </cell>
          <cell r="C1297" t="str">
            <v>Cái</v>
          </cell>
          <cell r="E1297" t="str">
            <v>GST</v>
          </cell>
          <cell r="F1297" t="str">
            <v>GIAMSOCTRUOC</v>
          </cell>
          <cell r="G1297">
            <v>11</v>
          </cell>
          <cell r="H1297">
            <v>5802993</v>
          </cell>
          <cell r="I1297">
            <v>0</v>
          </cell>
          <cell r="J1297">
            <v>0</v>
          </cell>
          <cell r="K1297">
            <v>11</v>
          </cell>
          <cell r="L1297">
            <v>5802993</v>
          </cell>
          <cell r="M1297">
            <v>0</v>
          </cell>
          <cell r="N1297">
            <v>0</v>
          </cell>
        </row>
        <row r="1298">
          <cell r="A1298" t="str">
            <v>341398-ML</v>
          </cell>
          <cell r="B1298" t="str">
            <v>Giảm sóc trước Innova Lh</v>
          </cell>
          <cell r="C1298" t="str">
            <v>Cái</v>
          </cell>
          <cell r="E1298" t="str">
            <v>GST</v>
          </cell>
          <cell r="F1298" t="str">
            <v>GIAMSOCTRUOC</v>
          </cell>
          <cell r="G1298">
            <v>12</v>
          </cell>
          <cell r="H1298">
            <v>6002642</v>
          </cell>
          <cell r="I1298">
            <v>1</v>
          </cell>
          <cell r="J1298">
            <v>500220</v>
          </cell>
          <cell r="K1298">
            <v>13</v>
          </cell>
          <cell r="L1298">
            <v>6502862</v>
          </cell>
          <cell r="M1298">
            <v>0</v>
          </cell>
          <cell r="N1298">
            <v>0</v>
          </cell>
        </row>
        <row r="1299">
          <cell r="A1299" t="str">
            <v>34216774692</v>
          </cell>
          <cell r="B1299" t="str">
            <v>Má phanh sau BMW 320i 2005</v>
          </cell>
          <cell r="C1299" t="str">
            <v>Bộ</v>
          </cell>
          <cell r="E1299" t="str">
            <v>MPS/GPS</v>
          </cell>
          <cell r="F1299" t="str">
            <v>MAPHANHSAU/GUOCPHANHSAU</v>
          </cell>
          <cell r="G1299">
            <v>0</v>
          </cell>
          <cell r="H1299">
            <v>0</v>
          </cell>
          <cell r="I1299">
            <v>1</v>
          </cell>
          <cell r="J1299">
            <v>797368</v>
          </cell>
          <cell r="K1299">
            <v>1</v>
          </cell>
          <cell r="L1299">
            <v>797368</v>
          </cell>
          <cell r="M1299">
            <v>0</v>
          </cell>
          <cell r="N1299">
            <v>0</v>
          </cell>
        </row>
        <row r="1300">
          <cell r="A1300" t="str">
            <v>344222-TL</v>
          </cell>
          <cell r="B1300" t="str">
            <v>Giảm sóc trước V6</v>
          </cell>
          <cell r="C1300" t="str">
            <v>Cái</v>
          </cell>
          <cell r="E1300" t="str">
            <v>GST</v>
          </cell>
          <cell r="F1300" t="str">
            <v>GIAMSOCTRUOC</v>
          </cell>
          <cell r="G1300">
            <v>0</v>
          </cell>
          <cell r="H1300">
            <v>0</v>
          </cell>
          <cell r="I1300">
            <v>2</v>
          </cell>
          <cell r="J1300">
            <v>1150000</v>
          </cell>
          <cell r="K1300">
            <v>2</v>
          </cell>
          <cell r="L1300">
            <v>1150000</v>
          </cell>
          <cell r="M1300">
            <v>0</v>
          </cell>
          <cell r="N1300">
            <v>0</v>
          </cell>
        </row>
        <row r="1301">
          <cell r="A1301" t="str">
            <v>3443680289</v>
          </cell>
          <cell r="B1301" t="str">
            <v>Môtơ phanh tay BMW X5</v>
          </cell>
          <cell r="C1301" t="str">
            <v>Cái</v>
          </cell>
          <cell r="E1301" t="str">
            <v>TONGHOP2</v>
          </cell>
          <cell r="F1301" t="str">
            <v>TONGHOP tầng 2</v>
          </cell>
          <cell r="G1301">
            <v>0</v>
          </cell>
          <cell r="H1301">
            <v>0</v>
          </cell>
          <cell r="I1301">
            <v>1</v>
          </cell>
          <cell r="J1301">
            <v>8060000</v>
          </cell>
          <cell r="K1301">
            <v>1</v>
          </cell>
          <cell r="L1301">
            <v>8060000</v>
          </cell>
          <cell r="M1301">
            <v>0</v>
          </cell>
          <cell r="N1301">
            <v>0</v>
          </cell>
        </row>
        <row r="1302">
          <cell r="A1302" t="str">
            <v>3461-1076</v>
          </cell>
          <cell r="B1302" t="str">
            <v>Két nước Toyota Corolla 1.6 Số sàn</v>
          </cell>
          <cell r="C1302" t="str">
            <v>Cái</v>
          </cell>
          <cell r="E1302" t="str">
            <v>KN.</v>
          </cell>
          <cell r="F1302" t="str">
            <v>KETNUOC</v>
          </cell>
          <cell r="G1302">
            <v>1</v>
          </cell>
          <cell r="H1302">
            <v>800000</v>
          </cell>
          <cell r="I1302">
            <v>0</v>
          </cell>
          <cell r="J1302">
            <v>0</v>
          </cell>
          <cell r="K1302">
            <v>1</v>
          </cell>
          <cell r="L1302">
            <v>800000</v>
          </cell>
          <cell r="M1302">
            <v>0</v>
          </cell>
          <cell r="N1302">
            <v>0</v>
          </cell>
        </row>
        <row r="1303">
          <cell r="A1303" t="str">
            <v>3461-1082</v>
          </cell>
          <cell r="B1303" t="str">
            <v>Két nước Zace Số sàn</v>
          </cell>
          <cell r="C1303" t="str">
            <v>Cái</v>
          </cell>
          <cell r="E1303" t="str">
            <v>KN.</v>
          </cell>
          <cell r="F1303" t="str">
            <v>KETNUOC</v>
          </cell>
          <cell r="G1303">
            <v>1</v>
          </cell>
          <cell r="H1303">
            <v>990000</v>
          </cell>
          <cell r="I1303">
            <v>25</v>
          </cell>
          <cell r="J1303">
            <v>26550000</v>
          </cell>
          <cell r="K1303">
            <v>23</v>
          </cell>
          <cell r="L1303">
            <v>24313580</v>
          </cell>
          <cell r="M1303">
            <v>3</v>
          </cell>
          <cell r="N1303">
            <v>3226420</v>
          </cell>
        </row>
        <row r="1304">
          <cell r="A1304" t="str">
            <v>3461-8506</v>
          </cell>
          <cell r="B1304" t="str">
            <v>Két nước ACV40 STD</v>
          </cell>
          <cell r="C1304" t="str">
            <v>Cái</v>
          </cell>
          <cell r="E1304" t="str">
            <v>KN.</v>
          </cell>
          <cell r="F1304" t="str">
            <v>KETNUOC</v>
          </cell>
          <cell r="G1304">
            <v>0</v>
          </cell>
          <cell r="H1304">
            <v>0</v>
          </cell>
          <cell r="I1304">
            <v>5</v>
          </cell>
          <cell r="J1304">
            <v>6250000</v>
          </cell>
          <cell r="K1304">
            <v>5</v>
          </cell>
          <cell r="L1304">
            <v>6250000</v>
          </cell>
          <cell r="M1304">
            <v>0</v>
          </cell>
          <cell r="N1304">
            <v>0</v>
          </cell>
        </row>
        <row r="1305">
          <cell r="A1305" t="str">
            <v>3461-8511</v>
          </cell>
          <cell r="B1305" t="str">
            <v>Két nước</v>
          </cell>
          <cell r="C1305" t="str">
            <v>Cái</v>
          </cell>
          <cell r="E1305" t="str">
            <v>KN.</v>
          </cell>
          <cell r="F1305" t="str">
            <v>KETNUOC</v>
          </cell>
          <cell r="G1305">
            <v>0</v>
          </cell>
          <cell r="H1305">
            <v>0</v>
          </cell>
          <cell r="I1305">
            <v>1</v>
          </cell>
          <cell r="J1305">
            <v>1200000</v>
          </cell>
          <cell r="K1305">
            <v>1</v>
          </cell>
          <cell r="L1305">
            <v>1200000</v>
          </cell>
          <cell r="M1305">
            <v>0</v>
          </cell>
          <cell r="N1305">
            <v>0</v>
          </cell>
        </row>
        <row r="1306">
          <cell r="A1306" t="str">
            <v>3461-8534</v>
          </cell>
          <cell r="B1306" t="str">
            <v>Két nước Altis 08 số tự động</v>
          </cell>
          <cell r="C1306" t="str">
            <v>Cái</v>
          </cell>
          <cell r="E1306" t="str">
            <v>KN.</v>
          </cell>
          <cell r="F1306" t="str">
            <v>KETNUOC</v>
          </cell>
          <cell r="G1306">
            <v>1</v>
          </cell>
          <cell r="H1306">
            <v>1010557</v>
          </cell>
          <cell r="I1306">
            <v>0</v>
          </cell>
          <cell r="J1306">
            <v>0</v>
          </cell>
          <cell r="K1306">
            <v>1</v>
          </cell>
          <cell r="L1306">
            <v>1010557</v>
          </cell>
          <cell r="M1306">
            <v>0</v>
          </cell>
          <cell r="N1306">
            <v>0</v>
          </cell>
        </row>
        <row r="1307">
          <cell r="A1307" t="str">
            <v>349016-JP</v>
          </cell>
          <cell r="B1307" t="str">
            <v>Giảm sóc sau Innova</v>
          </cell>
          <cell r="C1307" t="str">
            <v>Cái</v>
          </cell>
          <cell r="E1307" t="str">
            <v>GSS</v>
          </cell>
          <cell r="F1307" t="str">
            <v>GIAMSOCSAU</v>
          </cell>
          <cell r="G1307">
            <v>2</v>
          </cell>
          <cell r="H1307">
            <v>790000</v>
          </cell>
          <cell r="I1307">
            <v>2</v>
          </cell>
          <cell r="J1307">
            <v>790000</v>
          </cell>
          <cell r="K1307">
            <v>4</v>
          </cell>
          <cell r="L1307">
            <v>1580000</v>
          </cell>
          <cell r="M1307">
            <v>0</v>
          </cell>
          <cell r="N1307">
            <v>0</v>
          </cell>
        </row>
        <row r="1308">
          <cell r="A1308" t="str">
            <v>35168-21011</v>
          </cell>
          <cell r="B1308" t="str">
            <v>Gioăng đáy catte hộp số tự động</v>
          </cell>
          <cell r="C1308" t="str">
            <v>Cái</v>
          </cell>
          <cell r="E1308" t="str">
            <v>GDCT</v>
          </cell>
          <cell r="F1308" t="str">
            <v>GIOANGDAYCATTE</v>
          </cell>
          <cell r="G1308">
            <v>0</v>
          </cell>
          <cell r="H1308">
            <v>0</v>
          </cell>
          <cell r="I1308">
            <v>1</v>
          </cell>
          <cell r="J1308">
            <v>248562</v>
          </cell>
          <cell r="K1308">
            <v>1</v>
          </cell>
          <cell r="L1308">
            <v>248562</v>
          </cell>
          <cell r="M1308">
            <v>0</v>
          </cell>
          <cell r="N1308">
            <v>0</v>
          </cell>
        </row>
        <row r="1309">
          <cell r="A1309" t="str">
            <v>35330-06010</v>
          </cell>
          <cell r="B1309" t="str">
            <v>Lọc dầu số tự động</v>
          </cell>
          <cell r="C1309" t="str">
            <v>Cái</v>
          </cell>
          <cell r="E1309" t="str">
            <v>LD</v>
          </cell>
          <cell r="F1309" t="str">
            <v>LOCDAU</v>
          </cell>
          <cell r="G1309">
            <v>0</v>
          </cell>
          <cell r="H1309">
            <v>0</v>
          </cell>
          <cell r="I1309">
            <v>17</v>
          </cell>
          <cell r="J1309">
            <v>10597826</v>
          </cell>
          <cell r="K1309">
            <v>16</v>
          </cell>
          <cell r="L1309">
            <v>10321970</v>
          </cell>
          <cell r="M1309">
            <v>1</v>
          </cell>
          <cell r="N1309">
            <v>275856</v>
          </cell>
        </row>
        <row r="1310">
          <cell r="A1310" t="str">
            <v>35330-08010</v>
          </cell>
          <cell r="B1310" t="str">
            <v>Lọc dầu hộp số tự động</v>
          </cell>
          <cell r="C1310" t="str">
            <v>Cái</v>
          </cell>
          <cell r="E1310" t="str">
            <v>LD</v>
          </cell>
          <cell r="F1310" t="str">
            <v>LOCDAU</v>
          </cell>
          <cell r="G1310">
            <v>0</v>
          </cell>
          <cell r="H1310">
            <v>0</v>
          </cell>
          <cell r="I1310">
            <v>43</v>
          </cell>
          <cell r="J1310">
            <v>30783205</v>
          </cell>
          <cell r="K1310">
            <v>43</v>
          </cell>
          <cell r="L1310">
            <v>30416205</v>
          </cell>
          <cell r="M1310">
            <v>0</v>
          </cell>
          <cell r="N1310">
            <v>367000</v>
          </cell>
        </row>
        <row r="1311">
          <cell r="A1311" t="str">
            <v>35330-0W021</v>
          </cell>
          <cell r="B1311" t="str">
            <v>Lọc dầu số tự động</v>
          </cell>
          <cell r="C1311" t="str">
            <v>Cái</v>
          </cell>
          <cell r="E1311" t="str">
            <v>LD</v>
          </cell>
          <cell r="F1311" t="str">
            <v>LOCDAU</v>
          </cell>
          <cell r="G1311">
            <v>0</v>
          </cell>
          <cell r="H1311">
            <v>0</v>
          </cell>
          <cell r="I1311">
            <v>8</v>
          </cell>
          <cell r="J1311">
            <v>5691607</v>
          </cell>
          <cell r="K1311">
            <v>5</v>
          </cell>
          <cell r="L1311">
            <v>3622791</v>
          </cell>
          <cell r="M1311">
            <v>3</v>
          </cell>
          <cell r="N1311">
            <v>2068816</v>
          </cell>
        </row>
        <row r="1312">
          <cell r="A1312" t="str">
            <v>35330-0W080</v>
          </cell>
          <cell r="B1312" t="str">
            <v>Lọc dầu số tự động</v>
          </cell>
          <cell r="C1312" t="str">
            <v>Cái</v>
          </cell>
          <cell r="E1312" t="str">
            <v>LD</v>
          </cell>
          <cell r="F1312" t="str">
            <v>LOCDAU</v>
          </cell>
          <cell r="G1312">
            <v>0</v>
          </cell>
          <cell r="H1312">
            <v>0</v>
          </cell>
          <cell r="I1312">
            <v>6</v>
          </cell>
          <cell r="J1312">
            <v>2950714</v>
          </cell>
          <cell r="K1312">
            <v>3</v>
          </cell>
          <cell r="L1312">
            <v>1548114</v>
          </cell>
          <cell r="M1312">
            <v>3</v>
          </cell>
          <cell r="N1312">
            <v>1402600</v>
          </cell>
        </row>
        <row r="1313">
          <cell r="A1313" t="str">
            <v>35330-0W090</v>
          </cell>
          <cell r="B1313" t="str">
            <v>Lọc dầu hộp số tự động CVF</v>
          </cell>
          <cell r="C1313" t="str">
            <v>Cái</v>
          </cell>
          <cell r="E1313" t="str">
            <v>LD</v>
          </cell>
          <cell r="F1313" t="str">
            <v>LOCDAU</v>
          </cell>
          <cell r="G1313">
            <v>0</v>
          </cell>
          <cell r="H1313">
            <v>0</v>
          </cell>
          <cell r="I1313">
            <v>5</v>
          </cell>
          <cell r="J1313">
            <v>1951935</v>
          </cell>
          <cell r="K1313">
            <v>1</v>
          </cell>
          <cell r="L1313">
            <v>415658</v>
          </cell>
          <cell r="M1313">
            <v>4</v>
          </cell>
          <cell r="N1313">
            <v>1536277</v>
          </cell>
        </row>
        <row r="1314">
          <cell r="A1314" t="str">
            <v>35330-12050</v>
          </cell>
          <cell r="B1314" t="str">
            <v>Lọc dầu hộp số</v>
          </cell>
          <cell r="C1314" t="str">
            <v>Cái</v>
          </cell>
          <cell r="E1314" t="str">
            <v>LD</v>
          </cell>
          <cell r="F1314" t="str">
            <v>LOCDAU</v>
          </cell>
          <cell r="G1314">
            <v>2</v>
          </cell>
          <cell r="H1314">
            <v>1736164</v>
          </cell>
          <cell r="I1314">
            <v>5</v>
          </cell>
          <cell r="J1314">
            <v>4448643</v>
          </cell>
          <cell r="K1314">
            <v>5</v>
          </cell>
          <cell r="L1314">
            <v>3549038</v>
          </cell>
          <cell r="M1314">
            <v>2</v>
          </cell>
          <cell r="N1314">
            <v>2635769</v>
          </cell>
        </row>
        <row r="1315">
          <cell r="A1315" t="str">
            <v>35330-28010</v>
          </cell>
          <cell r="B1315" t="str">
            <v>Lọc dầu số tự động</v>
          </cell>
          <cell r="C1315" t="str">
            <v>Cái</v>
          </cell>
          <cell r="E1315" t="str">
            <v>LD</v>
          </cell>
          <cell r="F1315" t="str">
            <v>LOCDAU</v>
          </cell>
          <cell r="G1315">
            <v>1</v>
          </cell>
          <cell r="H1315">
            <v>599719</v>
          </cell>
          <cell r="I1315">
            <v>5</v>
          </cell>
          <cell r="J1315">
            <v>2673050</v>
          </cell>
          <cell r="K1315">
            <v>3</v>
          </cell>
          <cell r="L1315">
            <v>1722900</v>
          </cell>
          <cell r="M1315">
            <v>3</v>
          </cell>
          <cell r="N1315">
            <v>1549869</v>
          </cell>
        </row>
        <row r="1316">
          <cell r="A1316" t="str">
            <v>35330-34010</v>
          </cell>
          <cell r="B1316" t="str">
            <v>Lọc dầu số tự động</v>
          </cell>
          <cell r="C1316" t="str">
            <v>Cái</v>
          </cell>
          <cell r="E1316" t="str">
            <v>LD</v>
          </cell>
          <cell r="F1316" t="str">
            <v>LOCDAU</v>
          </cell>
          <cell r="G1316">
            <v>3</v>
          </cell>
          <cell r="H1316">
            <v>2688250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3</v>
          </cell>
          <cell r="N1316">
            <v>2688250</v>
          </cell>
        </row>
        <row r="1317">
          <cell r="A1317" t="str">
            <v>35330-48010</v>
          </cell>
          <cell r="B1317" t="str">
            <v>Lọc dầu số tự động</v>
          </cell>
          <cell r="C1317" t="str">
            <v>Cái</v>
          </cell>
          <cell r="E1317" t="str">
            <v>LD</v>
          </cell>
          <cell r="F1317" t="str">
            <v>LOCDAU</v>
          </cell>
          <cell r="G1317">
            <v>0</v>
          </cell>
          <cell r="H1317">
            <v>0</v>
          </cell>
          <cell r="I1317">
            <v>3</v>
          </cell>
          <cell r="J1317">
            <v>2002671</v>
          </cell>
          <cell r="K1317">
            <v>0</v>
          </cell>
          <cell r="L1317">
            <v>0</v>
          </cell>
          <cell r="M1317">
            <v>3</v>
          </cell>
          <cell r="N1317">
            <v>2002671</v>
          </cell>
        </row>
        <row r="1318">
          <cell r="A1318" t="str">
            <v>35330-48020</v>
          </cell>
          <cell r="B1318" t="str">
            <v>Lọc dầu hộp số tự động</v>
          </cell>
          <cell r="C1318" t="str">
            <v>Hộp</v>
          </cell>
          <cell r="E1318" t="str">
            <v>LD</v>
          </cell>
          <cell r="F1318" t="str">
            <v>LOCDAU</v>
          </cell>
          <cell r="G1318">
            <v>0</v>
          </cell>
          <cell r="H1318">
            <v>0</v>
          </cell>
          <cell r="I1318">
            <v>15</v>
          </cell>
          <cell r="J1318">
            <v>11003778</v>
          </cell>
          <cell r="K1318">
            <v>14</v>
          </cell>
          <cell r="L1318">
            <v>9521265</v>
          </cell>
          <cell r="M1318">
            <v>1</v>
          </cell>
          <cell r="N1318">
            <v>1482513</v>
          </cell>
        </row>
        <row r="1319">
          <cell r="A1319" t="str">
            <v>35330-50020</v>
          </cell>
          <cell r="B1319" t="str">
            <v>Lọc dầu hộp số tự động LS460</v>
          </cell>
          <cell r="C1319" t="str">
            <v>Cái</v>
          </cell>
          <cell r="E1319" t="str">
            <v>LD</v>
          </cell>
          <cell r="F1319" t="str">
            <v>LOCDAU</v>
          </cell>
          <cell r="G1319">
            <v>2</v>
          </cell>
          <cell r="H1319">
            <v>1464969</v>
          </cell>
          <cell r="I1319">
            <v>1</v>
          </cell>
          <cell r="J1319">
            <v>732485</v>
          </cell>
          <cell r="K1319">
            <v>2</v>
          </cell>
          <cell r="L1319">
            <v>1464970</v>
          </cell>
          <cell r="M1319">
            <v>1</v>
          </cell>
          <cell r="N1319">
            <v>732484</v>
          </cell>
        </row>
        <row r="1320">
          <cell r="A1320" t="str">
            <v>35330-52010</v>
          </cell>
          <cell r="B1320" t="str">
            <v>Lọc dầu số tự động</v>
          </cell>
          <cell r="C1320" t="str">
            <v>Cái</v>
          </cell>
          <cell r="E1320" t="str">
            <v>LD</v>
          </cell>
          <cell r="F1320" t="str">
            <v>LOCDAU</v>
          </cell>
          <cell r="G1320">
            <v>0</v>
          </cell>
          <cell r="H1320">
            <v>0</v>
          </cell>
          <cell r="I1320">
            <v>6</v>
          </cell>
          <cell r="J1320">
            <v>2622817</v>
          </cell>
          <cell r="K1320">
            <v>4</v>
          </cell>
          <cell r="L1320">
            <v>1748544</v>
          </cell>
          <cell r="M1320">
            <v>2</v>
          </cell>
          <cell r="N1320">
            <v>874273</v>
          </cell>
        </row>
        <row r="1321">
          <cell r="A1321" t="str">
            <v>35330-60030</v>
          </cell>
          <cell r="B1321" t="str">
            <v>lọc dầu số tự động Toyota Prado</v>
          </cell>
          <cell r="C1321" t="str">
            <v>Cái</v>
          </cell>
          <cell r="E1321" t="str">
            <v>LD</v>
          </cell>
          <cell r="F1321" t="str">
            <v>LOCDAU</v>
          </cell>
          <cell r="G1321">
            <v>2</v>
          </cell>
          <cell r="H1321">
            <v>1644182</v>
          </cell>
          <cell r="I1321">
            <v>22</v>
          </cell>
          <cell r="J1321">
            <v>16875574</v>
          </cell>
          <cell r="K1321">
            <v>23</v>
          </cell>
          <cell r="L1321">
            <v>17090427</v>
          </cell>
          <cell r="M1321">
            <v>1</v>
          </cell>
          <cell r="N1321">
            <v>1429329</v>
          </cell>
        </row>
        <row r="1322">
          <cell r="A1322" t="str">
            <v>35330-60050</v>
          </cell>
          <cell r="B1322" t="str">
            <v>Lọc dầu hộp số tự động GX470</v>
          </cell>
          <cell r="C1322" t="str">
            <v>Cái</v>
          </cell>
          <cell r="E1322" t="str">
            <v>LD</v>
          </cell>
          <cell r="F1322" t="str">
            <v>LOCDAU</v>
          </cell>
          <cell r="G1322">
            <v>1</v>
          </cell>
          <cell r="H1322">
            <v>660172</v>
          </cell>
          <cell r="I1322">
            <v>4</v>
          </cell>
          <cell r="J1322">
            <v>3355297</v>
          </cell>
          <cell r="K1322">
            <v>4</v>
          </cell>
          <cell r="L1322">
            <v>3317179</v>
          </cell>
          <cell r="M1322">
            <v>1</v>
          </cell>
          <cell r="N1322">
            <v>698290</v>
          </cell>
        </row>
        <row r="1323">
          <cell r="A1323" t="str">
            <v>35330-60060</v>
          </cell>
          <cell r="B1323" t="str">
            <v>Lọc dầu số tự động</v>
          </cell>
          <cell r="C1323" t="str">
            <v>Cái</v>
          </cell>
          <cell r="E1323" t="str">
            <v>LD</v>
          </cell>
          <cell r="F1323" t="str">
            <v>LOCDAU</v>
          </cell>
          <cell r="G1323">
            <v>0</v>
          </cell>
          <cell r="H1323">
            <v>0</v>
          </cell>
          <cell r="I1323">
            <v>3</v>
          </cell>
          <cell r="J1323">
            <v>2228939</v>
          </cell>
          <cell r="K1323">
            <v>3</v>
          </cell>
          <cell r="L1323">
            <v>2228939</v>
          </cell>
          <cell r="M1323">
            <v>0</v>
          </cell>
          <cell r="N1323">
            <v>0</v>
          </cell>
        </row>
        <row r="1324">
          <cell r="A1324" t="str">
            <v>35330-60070</v>
          </cell>
          <cell r="B1324" t="str">
            <v>Lọc dầu số tự động</v>
          </cell>
          <cell r="C1324" t="str">
            <v>Cái</v>
          </cell>
          <cell r="E1324" t="str">
            <v>LD</v>
          </cell>
          <cell r="F1324" t="str">
            <v>LOCDAU</v>
          </cell>
          <cell r="G1324">
            <v>0</v>
          </cell>
          <cell r="H1324">
            <v>0</v>
          </cell>
          <cell r="I1324">
            <v>1</v>
          </cell>
          <cell r="J1324">
            <v>719641</v>
          </cell>
          <cell r="K1324">
            <v>0</v>
          </cell>
          <cell r="L1324">
            <v>0</v>
          </cell>
          <cell r="M1324">
            <v>1</v>
          </cell>
          <cell r="N1324">
            <v>719641</v>
          </cell>
        </row>
        <row r="1325">
          <cell r="A1325" t="str">
            <v>35330-60080</v>
          </cell>
          <cell r="B1325" t="str">
            <v>Lọc dầu số tự động</v>
          </cell>
          <cell r="C1325" t="str">
            <v>Cái</v>
          </cell>
          <cell r="E1325" t="str">
            <v>LD</v>
          </cell>
          <cell r="F1325" t="str">
            <v>LOCDAU</v>
          </cell>
          <cell r="G1325">
            <v>0</v>
          </cell>
          <cell r="H1325">
            <v>0</v>
          </cell>
          <cell r="I1325">
            <v>5</v>
          </cell>
          <cell r="J1325">
            <v>2423144</v>
          </cell>
          <cell r="K1325">
            <v>3</v>
          </cell>
          <cell r="L1325">
            <v>1453887</v>
          </cell>
          <cell r="M1325">
            <v>2</v>
          </cell>
          <cell r="N1325">
            <v>969257</v>
          </cell>
        </row>
        <row r="1326">
          <cell r="A1326" t="str">
            <v>35330-71010</v>
          </cell>
          <cell r="B1326" t="str">
            <v>Lọc dầu số tự động</v>
          </cell>
          <cell r="C1326" t="str">
            <v>Cái</v>
          </cell>
          <cell r="E1326" t="str">
            <v>LD</v>
          </cell>
          <cell r="F1326" t="str">
            <v>LOCDAU</v>
          </cell>
          <cell r="G1326">
            <v>0</v>
          </cell>
          <cell r="H1326">
            <v>0</v>
          </cell>
          <cell r="I1326">
            <v>5</v>
          </cell>
          <cell r="J1326">
            <v>3560462</v>
          </cell>
          <cell r="K1326">
            <v>4</v>
          </cell>
          <cell r="L1326">
            <v>2848368</v>
          </cell>
          <cell r="M1326">
            <v>1</v>
          </cell>
          <cell r="N1326">
            <v>712094</v>
          </cell>
        </row>
        <row r="1327">
          <cell r="A1327" t="str">
            <v>35330-73010</v>
          </cell>
          <cell r="B1327" t="str">
            <v>Lọc dầu số tự động Camry 2.5</v>
          </cell>
          <cell r="C1327" t="str">
            <v>Cái</v>
          </cell>
          <cell r="E1327" t="str">
            <v>LD</v>
          </cell>
          <cell r="F1327" t="str">
            <v>LOCDAU</v>
          </cell>
          <cell r="G1327">
            <v>0</v>
          </cell>
          <cell r="H1327">
            <v>0</v>
          </cell>
          <cell r="I1327">
            <v>17</v>
          </cell>
          <cell r="J1327">
            <v>13037677</v>
          </cell>
          <cell r="K1327">
            <v>13</v>
          </cell>
          <cell r="L1327">
            <v>9967636</v>
          </cell>
          <cell r="M1327">
            <v>4</v>
          </cell>
          <cell r="N1327">
            <v>3070041</v>
          </cell>
        </row>
        <row r="1328">
          <cell r="A1328" t="str">
            <v>35330-73021</v>
          </cell>
          <cell r="B1328" t="str">
            <v>Lọc dầu số tự động</v>
          </cell>
          <cell r="C1328" t="str">
            <v>Cái</v>
          </cell>
          <cell r="E1328" t="str">
            <v>LD</v>
          </cell>
          <cell r="F1328" t="str">
            <v>LOCDAU</v>
          </cell>
          <cell r="G1328">
            <v>2</v>
          </cell>
          <cell r="H1328">
            <v>1812671</v>
          </cell>
          <cell r="I1328">
            <v>1</v>
          </cell>
          <cell r="J1328">
            <v>924281</v>
          </cell>
          <cell r="K1328">
            <v>2</v>
          </cell>
          <cell r="L1328">
            <v>1824634</v>
          </cell>
          <cell r="M1328">
            <v>1</v>
          </cell>
          <cell r="N1328">
            <v>912318</v>
          </cell>
        </row>
        <row r="1329">
          <cell r="A1329" t="str">
            <v>35869/100</v>
          </cell>
          <cell r="B1329" t="str">
            <v>Séc măng 3S/100</v>
          </cell>
          <cell r="C1329" t="str">
            <v>Bộ</v>
          </cell>
          <cell r="E1329" t="str">
            <v>SM</v>
          </cell>
          <cell r="F1329" t="str">
            <v>SECMANG</v>
          </cell>
          <cell r="G1329">
            <v>1</v>
          </cell>
          <cell r="H1329">
            <v>323520</v>
          </cell>
          <cell r="I1329">
            <v>0</v>
          </cell>
          <cell r="J1329">
            <v>0</v>
          </cell>
          <cell r="K1329">
            <v>1</v>
          </cell>
          <cell r="L1329">
            <v>323520</v>
          </cell>
          <cell r="M1329">
            <v>0</v>
          </cell>
          <cell r="N1329">
            <v>0</v>
          </cell>
        </row>
        <row r="1330">
          <cell r="A1330" t="str">
            <v>35921/100</v>
          </cell>
          <cell r="B1330" t="str">
            <v>Séc măng 5S/ 100</v>
          </cell>
          <cell r="C1330" t="str">
            <v>Bộ</v>
          </cell>
          <cell r="E1330" t="str">
            <v>SM</v>
          </cell>
          <cell r="F1330" t="str">
            <v>SECMANG</v>
          </cell>
          <cell r="G1330">
            <v>1</v>
          </cell>
          <cell r="H1330">
            <v>333630</v>
          </cell>
          <cell r="I1330">
            <v>0</v>
          </cell>
          <cell r="J1330">
            <v>0</v>
          </cell>
          <cell r="K1330">
            <v>1</v>
          </cell>
          <cell r="L1330">
            <v>333630</v>
          </cell>
          <cell r="M1330">
            <v>0</v>
          </cell>
          <cell r="N1330">
            <v>0</v>
          </cell>
        </row>
        <row r="1331">
          <cell r="A1331" t="str">
            <v>35922/050</v>
          </cell>
          <cell r="B1331" t="str">
            <v>Séc măng 7K/1S/050</v>
          </cell>
          <cell r="C1331" t="str">
            <v>Bộ</v>
          </cell>
          <cell r="E1331" t="str">
            <v>SM</v>
          </cell>
          <cell r="F1331" t="str">
            <v>SECMANG</v>
          </cell>
          <cell r="G1331">
            <v>1</v>
          </cell>
          <cell r="H1331">
            <v>351300</v>
          </cell>
          <cell r="I1331">
            <v>0</v>
          </cell>
          <cell r="J1331">
            <v>0</v>
          </cell>
          <cell r="K1331">
            <v>1</v>
          </cell>
          <cell r="L1331">
            <v>351300</v>
          </cell>
          <cell r="M1331">
            <v>0</v>
          </cell>
          <cell r="N1331">
            <v>0</v>
          </cell>
        </row>
        <row r="1332">
          <cell r="A1332" t="str">
            <v>35935/STD</v>
          </cell>
          <cell r="B1332" t="str">
            <v>Séc măng 1MZ/STD</v>
          </cell>
          <cell r="C1332" t="str">
            <v>Bộ</v>
          </cell>
          <cell r="E1332" t="str">
            <v>SM</v>
          </cell>
          <cell r="F1332" t="str">
            <v>SECMANG</v>
          </cell>
          <cell r="G1332">
            <v>1</v>
          </cell>
          <cell r="H1332">
            <v>581272</v>
          </cell>
          <cell r="I1332">
            <v>0</v>
          </cell>
          <cell r="J1332">
            <v>0</v>
          </cell>
          <cell r="K1332">
            <v>1</v>
          </cell>
          <cell r="L1332">
            <v>581272</v>
          </cell>
          <cell r="M1332">
            <v>0</v>
          </cell>
          <cell r="N1332">
            <v>0</v>
          </cell>
        </row>
        <row r="1333">
          <cell r="A1333" t="str">
            <v>35950/STD</v>
          </cell>
          <cell r="B1333" t="str">
            <v>Séc măng 1ZZ/STD</v>
          </cell>
          <cell r="C1333" t="str">
            <v>Bộ</v>
          </cell>
          <cell r="E1333" t="str">
            <v>SM</v>
          </cell>
          <cell r="F1333" t="str">
            <v>SECMANG</v>
          </cell>
          <cell r="G1333">
            <v>3</v>
          </cell>
          <cell r="H1333">
            <v>1119419</v>
          </cell>
          <cell r="I1333">
            <v>0</v>
          </cell>
          <cell r="J1333">
            <v>0</v>
          </cell>
          <cell r="K1333">
            <v>3</v>
          </cell>
          <cell r="L1333">
            <v>1119419</v>
          </cell>
          <cell r="M1333">
            <v>0</v>
          </cell>
          <cell r="N1333">
            <v>0</v>
          </cell>
        </row>
        <row r="1334">
          <cell r="A1334" t="str">
            <v>35960/050</v>
          </cell>
          <cell r="B1334" t="str">
            <v>Séc măng 1TR/050</v>
          </cell>
          <cell r="C1334" t="str">
            <v>Bộ</v>
          </cell>
          <cell r="E1334" t="str">
            <v>SM</v>
          </cell>
          <cell r="F1334" t="str">
            <v>SECMANG</v>
          </cell>
          <cell r="G1334">
            <v>25</v>
          </cell>
          <cell r="H1334">
            <v>5966999</v>
          </cell>
          <cell r="I1334">
            <v>2</v>
          </cell>
          <cell r="J1334">
            <v>555193</v>
          </cell>
          <cell r="K1334">
            <v>27</v>
          </cell>
          <cell r="L1334">
            <v>6522192</v>
          </cell>
          <cell r="M1334">
            <v>0</v>
          </cell>
          <cell r="N1334">
            <v>0</v>
          </cell>
        </row>
        <row r="1335">
          <cell r="A1335" t="str">
            <v>35960/STD</v>
          </cell>
          <cell r="B1335" t="str">
            <v>Séc măng 1TR/STD&gt; dầu liền</v>
          </cell>
          <cell r="C1335" t="str">
            <v>Bộ</v>
          </cell>
          <cell r="E1335" t="str">
            <v>SM</v>
          </cell>
          <cell r="F1335" t="str">
            <v>SECMANG</v>
          </cell>
          <cell r="G1335">
            <v>14</v>
          </cell>
          <cell r="H1335">
            <v>3530911</v>
          </cell>
          <cell r="I1335">
            <v>66</v>
          </cell>
          <cell r="J1335">
            <v>20000685</v>
          </cell>
          <cell r="K1335">
            <v>80</v>
          </cell>
          <cell r="L1335">
            <v>23531596</v>
          </cell>
          <cell r="M1335">
            <v>0</v>
          </cell>
          <cell r="N1335">
            <v>0</v>
          </cell>
        </row>
        <row r="1336">
          <cell r="A1336" t="str">
            <v>35961/STD</v>
          </cell>
          <cell r="B1336" t="str">
            <v>Séc măng 2TR/STD</v>
          </cell>
          <cell r="C1336" t="str">
            <v>Bộ</v>
          </cell>
          <cell r="E1336" t="str">
            <v>SM</v>
          </cell>
          <cell r="F1336" t="str">
            <v>SECMANG</v>
          </cell>
          <cell r="G1336">
            <v>1</v>
          </cell>
          <cell r="H1336">
            <v>604826</v>
          </cell>
          <cell r="I1336">
            <v>0</v>
          </cell>
          <cell r="J1336">
            <v>0</v>
          </cell>
          <cell r="K1336">
            <v>1</v>
          </cell>
          <cell r="L1336">
            <v>604826</v>
          </cell>
          <cell r="M1336">
            <v>0</v>
          </cell>
          <cell r="N1336">
            <v>0</v>
          </cell>
        </row>
        <row r="1337">
          <cell r="A1337" t="str">
            <v>35967/STD</v>
          </cell>
          <cell r="B1337" t="str">
            <v>Séc măng 2AZ/STD</v>
          </cell>
          <cell r="C1337" t="str">
            <v>Bộ</v>
          </cell>
          <cell r="E1337" t="str">
            <v>SM</v>
          </cell>
          <cell r="F1337" t="str">
            <v>SECMANG</v>
          </cell>
          <cell r="G1337">
            <v>5</v>
          </cell>
          <cell r="H1337">
            <v>2117821</v>
          </cell>
          <cell r="I1337">
            <v>0</v>
          </cell>
          <cell r="J1337">
            <v>0</v>
          </cell>
          <cell r="K1337">
            <v>5</v>
          </cell>
          <cell r="L1337">
            <v>2117821</v>
          </cell>
          <cell r="M1337">
            <v>0</v>
          </cell>
          <cell r="N1337">
            <v>0</v>
          </cell>
        </row>
        <row r="1338">
          <cell r="A1338" t="str">
            <v>35974/025</v>
          </cell>
          <cell r="B1338" t="str">
            <v>Séc măng 1NZ/ 025</v>
          </cell>
          <cell r="C1338" t="str">
            <v>Bộ</v>
          </cell>
          <cell r="E1338" t="str">
            <v>SM</v>
          </cell>
          <cell r="F1338" t="str">
            <v>SECMANG</v>
          </cell>
          <cell r="G1338">
            <v>3</v>
          </cell>
          <cell r="H1338">
            <v>528940</v>
          </cell>
          <cell r="I1338">
            <v>2</v>
          </cell>
          <cell r="J1338">
            <v>352627</v>
          </cell>
          <cell r="K1338">
            <v>5</v>
          </cell>
          <cell r="L1338">
            <v>881567</v>
          </cell>
          <cell r="M1338">
            <v>0</v>
          </cell>
          <cell r="N1338">
            <v>0</v>
          </cell>
        </row>
        <row r="1339">
          <cell r="A1339" t="str">
            <v>35974/050</v>
          </cell>
          <cell r="B1339" t="str">
            <v>Séc măng 1NZ/ 050</v>
          </cell>
          <cell r="C1339" t="str">
            <v>Bộ</v>
          </cell>
          <cell r="E1339" t="str">
            <v>SM</v>
          </cell>
          <cell r="F1339" t="str">
            <v>SECMANG</v>
          </cell>
          <cell r="G1339">
            <v>3</v>
          </cell>
          <cell r="H1339">
            <v>831193</v>
          </cell>
          <cell r="I1339">
            <v>2</v>
          </cell>
          <cell r="J1339">
            <v>633523</v>
          </cell>
          <cell r="K1339">
            <v>5</v>
          </cell>
          <cell r="L1339">
            <v>1464716</v>
          </cell>
          <cell r="M1339">
            <v>0</v>
          </cell>
          <cell r="N1339">
            <v>0</v>
          </cell>
        </row>
        <row r="1340">
          <cell r="A1340" t="str">
            <v>35974/STD</v>
          </cell>
          <cell r="B1340" t="str">
            <v>Séc măng 1NZ/STD</v>
          </cell>
          <cell r="C1340" t="str">
            <v>Bộ</v>
          </cell>
          <cell r="E1340" t="str">
            <v>SM</v>
          </cell>
          <cell r="F1340" t="str">
            <v>SECMANG</v>
          </cell>
          <cell r="G1340">
            <v>14</v>
          </cell>
          <cell r="H1340">
            <v>4094453</v>
          </cell>
          <cell r="I1340">
            <v>4</v>
          </cell>
          <cell r="J1340">
            <v>1181085</v>
          </cell>
          <cell r="K1340">
            <v>18</v>
          </cell>
          <cell r="L1340">
            <v>5275538</v>
          </cell>
          <cell r="M1340">
            <v>0</v>
          </cell>
          <cell r="N1340">
            <v>0</v>
          </cell>
        </row>
        <row r="1341">
          <cell r="A1341" t="str">
            <v>35986/050</v>
          </cell>
          <cell r="B1341" t="str">
            <v>Séc măng 2KD/050</v>
          </cell>
          <cell r="C1341" t="str">
            <v>Bộ</v>
          </cell>
          <cell r="E1341" t="str">
            <v>SM</v>
          </cell>
          <cell r="F1341" t="str">
            <v>SECMANG</v>
          </cell>
          <cell r="G1341">
            <v>2</v>
          </cell>
          <cell r="H1341">
            <v>902726</v>
          </cell>
          <cell r="I1341">
            <v>0</v>
          </cell>
          <cell r="J1341">
            <v>0</v>
          </cell>
          <cell r="K1341">
            <v>2</v>
          </cell>
          <cell r="L1341">
            <v>902726</v>
          </cell>
          <cell r="M1341">
            <v>0</v>
          </cell>
          <cell r="N1341">
            <v>0</v>
          </cell>
        </row>
        <row r="1342">
          <cell r="A1342" t="str">
            <v>35986/100</v>
          </cell>
          <cell r="B1342" t="str">
            <v>Séc măng 2KD/100</v>
          </cell>
          <cell r="C1342" t="str">
            <v>Bộ</v>
          </cell>
          <cell r="E1342" t="str">
            <v>SM</v>
          </cell>
          <cell r="F1342" t="str">
            <v>SECMANG</v>
          </cell>
          <cell r="G1342">
            <v>2</v>
          </cell>
          <cell r="H1342">
            <v>886606</v>
          </cell>
          <cell r="I1342">
            <v>0</v>
          </cell>
          <cell r="J1342">
            <v>0</v>
          </cell>
          <cell r="K1342">
            <v>2</v>
          </cell>
          <cell r="L1342">
            <v>886606</v>
          </cell>
          <cell r="M1342">
            <v>0</v>
          </cell>
          <cell r="N1342">
            <v>0</v>
          </cell>
        </row>
        <row r="1343">
          <cell r="A1343" t="str">
            <v>35986/STD</v>
          </cell>
          <cell r="B1343" t="str">
            <v>Séc măng 2KD/STD</v>
          </cell>
          <cell r="C1343" t="str">
            <v>Bộ</v>
          </cell>
          <cell r="E1343" t="str">
            <v>SM</v>
          </cell>
          <cell r="F1343" t="str">
            <v>SECMANG</v>
          </cell>
          <cell r="G1343">
            <v>10</v>
          </cell>
          <cell r="H1343">
            <v>4513630</v>
          </cell>
          <cell r="I1343">
            <v>0</v>
          </cell>
          <cell r="J1343">
            <v>0</v>
          </cell>
          <cell r="K1343">
            <v>10</v>
          </cell>
          <cell r="L1343">
            <v>4513630</v>
          </cell>
          <cell r="M1343">
            <v>0</v>
          </cell>
          <cell r="N1343">
            <v>0</v>
          </cell>
        </row>
        <row r="1344">
          <cell r="A1344" t="str">
            <v>35987/050</v>
          </cell>
          <cell r="B1344" t="str">
            <v>Séc măng 1KD/050</v>
          </cell>
          <cell r="C1344" t="str">
            <v>Bộ</v>
          </cell>
          <cell r="E1344" t="str">
            <v>SM</v>
          </cell>
          <cell r="F1344" t="str">
            <v>SECMANG</v>
          </cell>
          <cell r="G1344">
            <v>5</v>
          </cell>
          <cell r="H1344">
            <v>2166139</v>
          </cell>
          <cell r="I1344">
            <v>0</v>
          </cell>
          <cell r="J1344">
            <v>0</v>
          </cell>
          <cell r="K1344">
            <v>5</v>
          </cell>
          <cell r="L1344">
            <v>2166139</v>
          </cell>
          <cell r="M1344">
            <v>0</v>
          </cell>
          <cell r="N1344">
            <v>0</v>
          </cell>
        </row>
        <row r="1345">
          <cell r="A1345" t="str">
            <v>35987/100</v>
          </cell>
          <cell r="B1345" t="str">
            <v>Séc măng 1KD/100</v>
          </cell>
          <cell r="C1345" t="str">
            <v>Bộ</v>
          </cell>
          <cell r="E1345" t="str">
            <v>SM</v>
          </cell>
          <cell r="F1345" t="str">
            <v>SECMANG</v>
          </cell>
          <cell r="G1345">
            <v>5</v>
          </cell>
          <cell r="H1345">
            <v>1732912</v>
          </cell>
          <cell r="I1345">
            <v>0</v>
          </cell>
          <cell r="J1345">
            <v>0</v>
          </cell>
          <cell r="K1345">
            <v>5</v>
          </cell>
          <cell r="L1345">
            <v>1732912</v>
          </cell>
          <cell r="M1345">
            <v>0</v>
          </cell>
          <cell r="N1345">
            <v>0</v>
          </cell>
        </row>
        <row r="1346">
          <cell r="A1346" t="str">
            <v>35987/STD</v>
          </cell>
          <cell r="B1346" t="str">
            <v>Séc măng 1KD/STD</v>
          </cell>
          <cell r="C1346" t="str">
            <v>Bộ</v>
          </cell>
          <cell r="E1346" t="str">
            <v>SM</v>
          </cell>
          <cell r="F1346" t="str">
            <v>SECMANG</v>
          </cell>
          <cell r="G1346">
            <v>5</v>
          </cell>
          <cell r="H1346">
            <v>2518767</v>
          </cell>
          <cell r="I1346">
            <v>0</v>
          </cell>
          <cell r="J1346">
            <v>0</v>
          </cell>
          <cell r="K1346">
            <v>5</v>
          </cell>
          <cell r="L1346">
            <v>2518767</v>
          </cell>
          <cell r="M1346">
            <v>0</v>
          </cell>
          <cell r="N1346">
            <v>0</v>
          </cell>
        </row>
        <row r="1347">
          <cell r="A1347" t="str">
            <v>35BCD08S6CS</v>
          </cell>
          <cell r="B1347" t="str">
            <v>Bi láp sau 35-80V (không liền căn chặn)</v>
          </cell>
          <cell r="C1347" t="str">
            <v>Vòng</v>
          </cell>
          <cell r="E1347" t="str">
            <v>BMOST2</v>
          </cell>
          <cell r="F1347" t="str">
            <v>BIMOAYOSAU</v>
          </cell>
          <cell r="G1347">
            <v>4</v>
          </cell>
          <cell r="H1347">
            <v>720000</v>
          </cell>
          <cell r="I1347">
            <v>23</v>
          </cell>
          <cell r="J1347">
            <v>4140000</v>
          </cell>
          <cell r="K1347">
            <v>27</v>
          </cell>
          <cell r="L1347">
            <v>4860000</v>
          </cell>
          <cell r="M1347">
            <v>0</v>
          </cell>
          <cell r="N1347">
            <v>0</v>
          </cell>
        </row>
        <row r="1348">
          <cell r="A1348" t="str">
            <v>36042/STD</v>
          </cell>
          <cell r="B1348" t="str">
            <v>Séc măng 2AZ/STD</v>
          </cell>
          <cell r="C1348" t="str">
            <v>Bộ</v>
          </cell>
          <cell r="E1348" t="str">
            <v>SM</v>
          </cell>
          <cell r="F1348" t="str">
            <v>SECMANG</v>
          </cell>
          <cell r="G1348">
            <v>2</v>
          </cell>
          <cell r="H1348">
            <v>847129</v>
          </cell>
          <cell r="I1348">
            <v>1</v>
          </cell>
          <cell r="J1348">
            <v>423565</v>
          </cell>
          <cell r="K1348">
            <v>3</v>
          </cell>
          <cell r="L1348">
            <v>1270694</v>
          </cell>
          <cell r="M1348">
            <v>0</v>
          </cell>
          <cell r="N1348">
            <v>0</v>
          </cell>
        </row>
        <row r="1349">
          <cell r="A1349" t="str">
            <v>37116794535</v>
          </cell>
          <cell r="B1349" t="str">
            <v>Giảm sóc trước trái (BMW X6)</v>
          </cell>
          <cell r="C1349" t="str">
            <v>Cái</v>
          </cell>
          <cell r="E1349" t="str">
            <v>GST</v>
          </cell>
          <cell r="F1349" t="str">
            <v>GIAMSOCTRUOC</v>
          </cell>
          <cell r="G1349">
            <v>0</v>
          </cell>
          <cell r="H1349">
            <v>0</v>
          </cell>
          <cell r="I1349">
            <v>1</v>
          </cell>
          <cell r="J1349">
            <v>17500000</v>
          </cell>
          <cell r="K1349">
            <v>1</v>
          </cell>
          <cell r="L1349">
            <v>17500000</v>
          </cell>
          <cell r="M1349">
            <v>0</v>
          </cell>
          <cell r="N1349">
            <v>0</v>
          </cell>
        </row>
        <row r="1350">
          <cell r="A1350" t="str">
            <v>37116794536</v>
          </cell>
          <cell r="B1350" t="str">
            <v>Giảm sóc trước</v>
          </cell>
          <cell r="C1350" t="str">
            <v>Cái</v>
          </cell>
          <cell r="E1350" t="str">
            <v>GST</v>
          </cell>
          <cell r="F1350" t="str">
            <v>GIAMSOCTRUOC</v>
          </cell>
          <cell r="G1350">
            <v>0</v>
          </cell>
          <cell r="H1350">
            <v>0</v>
          </cell>
          <cell r="I1350">
            <v>1</v>
          </cell>
          <cell r="J1350">
            <v>17500000</v>
          </cell>
          <cell r="K1350">
            <v>1</v>
          </cell>
          <cell r="L1350">
            <v>17500000</v>
          </cell>
          <cell r="M1350">
            <v>0</v>
          </cell>
          <cell r="N1350">
            <v>0</v>
          </cell>
        </row>
        <row r="1351">
          <cell r="A1351" t="str">
            <v>37125-EB71A</v>
          </cell>
          <cell r="B1351" t="str">
            <v>Bi chữ thập sau 27-93</v>
          </cell>
          <cell r="C1351" t="str">
            <v>Vòng</v>
          </cell>
          <cell r="E1351" t="str">
            <v>BCT</v>
          </cell>
          <cell r="F1351" t="str">
            <v>BICHUTHAP</v>
          </cell>
          <cell r="G1351">
            <v>2</v>
          </cell>
          <cell r="H1351">
            <v>980000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2</v>
          </cell>
          <cell r="N1351">
            <v>980000</v>
          </cell>
        </row>
        <row r="1352">
          <cell r="A1352" t="str">
            <v>37126790078</v>
          </cell>
          <cell r="B1352" t="str">
            <v>Bóng hơi giảm xóc sau</v>
          </cell>
          <cell r="C1352" t="str">
            <v>Cái</v>
          </cell>
          <cell r="E1352" t="str">
            <v>BH</v>
          </cell>
          <cell r="F1352" t="str">
            <v>BONGHOI</v>
          </cell>
          <cell r="G1352">
            <v>0</v>
          </cell>
          <cell r="H1352">
            <v>0</v>
          </cell>
          <cell r="I1352">
            <v>1</v>
          </cell>
          <cell r="J1352">
            <v>4307838</v>
          </cell>
          <cell r="K1352">
            <v>1</v>
          </cell>
          <cell r="L1352">
            <v>4307838</v>
          </cell>
          <cell r="M1352">
            <v>0</v>
          </cell>
          <cell r="N1352">
            <v>0</v>
          </cell>
        </row>
        <row r="1353">
          <cell r="A1353" t="str">
            <v>37230-09010</v>
          </cell>
          <cell r="B1353" t="str">
            <v>Bi quang treo</v>
          </cell>
          <cell r="C1353" t="str">
            <v>Cái</v>
          </cell>
          <cell r="E1353" t="str">
            <v>BQT</v>
          </cell>
          <cell r="F1353" t="str">
            <v>BIQUANGTREO</v>
          </cell>
          <cell r="G1353">
            <v>0</v>
          </cell>
          <cell r="H1353">
            <v>0</v>
          </cell>
          <cell r="I1353">
            <v>14</v>
          </cell>
          <cell r="J1353">
            <v>14720760</v>
          </cell>
          <cell r="K1353">
            <v>9</v>
          </cell>
          <cell r="L1353">
            <v>9539433</v>
          </cell>
          <cell r="M1353">
            <v>5</v>
          </cell>
          <cell r="N1353">
            <v>5181327</v>
          </cell>
        </row>
        <row r="1354">
          <cell r="A1354" t="str">
            <v>37230-0K021</v>
          </cell>
          <cell r="B1354" t="str">
            <v>Bi quang treo Innova</v>
          </cell>
          <cell r="C1354" t="str">
            <v>Vòng</v>
          </cell>
          <cell r="E1354" t="str">
            <v>BQT</v>
          </cell>
          <cell r="F1354" t="str">
            <v>BIQUANGTREO</v>
          </cell>
          <cell r="G1354">
            <v>2</v>
          </cell>
          <cell r="H1354">
            <v>1566332</v>
          </cell>
          <cell r="I1354">
            <v>3</v>
          </cell>
          <cell r="J1354">
            <v>2377694</v>
          </cell>
          <cell r="K1354">
            <v>5</v>
          </cell>
          <cell r="L1354">
            <v>3958755</v>
          </cell>
          <cell r="M1354">
            <v>0</v>
          </cell>
          <cell r="N1354">
            <v>-14729</v>
          </cell>
        </row>
        <row r="1355">
          <cell r="A1355" t="str">
            <v>37230-29015</v>
          </cell>
          <cell r="B1355" t="str">
            <v>Bi quang treo sau 2GR (2)</v>
          </cell>
          <cell r="C1355" t="str">
            <v>Vòng</v>
          </cell>
          <cell r="E1355" t="str">
            <v>BQT</v>
          </cell>
          <cell r="F1355" t="str">
            <v>BIQUANGTREO</v>
          </cell>
          <cell r="G1355">
            <v>0</v>
          </cell>
          <cell r="H1355">
            <v>0</v>
          </cell>
          <cell r="I1355">
            <v>2</v>
          </cell>
          <cell r="J1355">
            <v>3354189</v>
          </cell>
          <cell r="K1355">
            <v>2</v>
          </cell>
          <cell r="L1355">
            <v>3354189</v>
          </cell>
          <cell r="M1355">
            <v>0</v>
          </cell>
          <cell r="N1355">
            <v>0</v>
          </cell>
        </row>
        <row r="1356">
          <cell r="A1356" t="str">
            <v>3785A070</v>
          </cell>
          <cell r="B1356" t="str">
            <v>BI MOAY Ơ SAU XPANDER</v>
          </cell>
          <cell r="C1356" t="str">
            <v>Vòng</v>
          </cell>
          <cell r="E1356" t="str">
            <v>BMOST2</v>
          </cell>
          <cell r="F1356" t="str">
            <v>BIMOAYOSAU</v>
          </cell>
          <cell r="G1356">
            <v>0</v>
          </cell>
          <cell r="H1356">
            <v>0</v>
          </cell>
          <cell r="I1356">
            <v>40</v>
          </cell>
          <cell r="J1356">
            <v>36632692</v>
          </cell>
          <cell r="K1356">
            <v>34</v>
          </cell>
          <cell r="L1356">
            <v>31137788</v>
          </cell>
          <cell r="M1356">
            <v>6</v>
          </cell>
          <cell r="N1356">
            <v>5494904</v>
          </cell>
        </row>
        <row r="1357">
          <cell r="A1357" t="str">
            <v>3815A713</v>
          </cell>
          <cell r="B1357" t="str">
            <v>Cây láp LH Xpander 19-21</v>
          </cell>
          <cell r="C1357" t="str">
            <v>Thanh</v>
          </cell>
          <cell r="E1357" t="str">
            <v>CL.</v>
          </cell>
          <cell r="F1357" t="str">
            <v>CAYLAP</v>
          </cell>
          <cell r="G1357">
            <v>0</v>
          </cell>
          <cell r="H1357">
            <v>0</v>
          </cell>
          <cell r="I1357">
            <v>5</v>
          </cell>
          <cell r="J1357">
            <v>19806028</v>
          </cell>
          <cell r="K1357">
            <v>4</v>
          </cell>
          <cell r="L1357">
            <v>15844823</v>
          </cell>
          <cell r="M1357">
            <v>1</v>
          </cell>
          <cell r="N1357">
            <v>3961205</v>
          </cell>
        </row>
        <row r="1358">
          <cell r="A1358" t="str">
            <v>3815A714</v>
          </cell>
          <cell r="B1358" t="str">
            <v>Cây láp RH Xpander 19-21</v>
          </cell>
          <cell r="C1358" t="str">
            <v>Thanh</v>
          </cell>
          <cell r="E1358" t="str">
            <v>CL.</v>
          </cell>
          <cell r="F1358" t="str">
            <v>CAYLAP</v>
          </cell>
          <cell r="G1358">
            <v>0</v>
          </cell>
          <cell r="H1358">
            <v>0</v>
          </cell>
          <cell r="I1358">
            <v>2</v>
          </cell>
          <cell r="J1358">
            <v>12180669</v>
          </cell>
          <cell r="K1358">
            <v>2</v>
          </cell>
          <cell r="L1358">
            <v>12253674</v>
          </cell>
          <cell r="M1358">
            <v>0</v>
          </cell>
          <cell r="N1358">
            <v>-73005</v>
          </cell>
        </row>
        <row r="1359">
          <cell r="A1359" t="str">
            <v>3870A203</v>
          </cell>
          <cell r="B1359" t="str">
            <v>Ngõng moay ơ trước LH Xpander 19-21</v>
          </cell>
          <cell r="C1359" t="str">
            <v>Cái</v>
          </cell>
          <cell r="E1359" t="str">
            <v>NMO</v>
          </cell>
          <cell r="F1359" t="str">
            <v>NGONGMOAYO</v>
          </cell>
          <cell r="G1359">
            <v>0</v>
          </cell>
          <cell r="H1359">
            <v>0</v>
          </cell>
          <cell r="I1359">
            <v>6</v>
          </cell>
          <cell r="J1359">
            <v>3858653</v>
          </cell>
          <cell r="K1359">
            <v>6</v>
          </cell>
          <cell r="L1359">
            <v>3881780</v>
          </cell>
          <cell r="M1359">
            <v>0</v>
          </cell>
          <cell r="N1359">
            <v>-23127</v>
          </cell>
        </row>
        <row r="1360">
          <cell r="A1360" t="str">
            <v>3870A204</v>
          </cell>
          <cell r="B1360" t="str">
            <v>Ngõng moay ơ trước RH Xpander 19-21</v>
          </cell>
          <cell r="C1360" t="str">
            <v>Cái</v>
          </cell>
          <cell r="E1360" t="str">
            <v>NMO</v>
          </cell>
          <cell r="F1360" t="str">
            <v>NGONGMOAYO</v>
          </cell>
          <cell r="G1360">
            <v>0</v>
          </cell>
          <cell r="H1360">
            <v>0</v>
          </cell>
          <cell r="I1360">
            <v>6</v>
          </cell>
          <cell r="J1360">
            <v>3858653</v>
          </cell>
          <cell r="K1360">
            <v>6</v>
          </cell>
          <cell r="L1360">
            <v>3881780</v>
          </cell>
          <cell r="M1360">
            <v>0</v>
          </cell>
          <cell r="N1360">
            <v>-23127</v>
          </cell>
        </row>
        <row r="1361">
          <cell r="A1361" t="str">
            <v>3885A040</v>
          </cell>
          <cell r="B1361" t="str">
            <v>Bi moay ơ trước Out</v>
          </cell>
          <cell r="C1361" t="str">
            <v>Vòng</v>
          </cell>
          <cell r="E1361" t="str">
            <v>BMOTT2</v>
          </cell>
          <cell r="F1361" t="str">
            <v>BIMOAYOTRUOC</v>
          </cell>
          <cell r="G1361">
            <v>0</v>
          </cell>
          <cell r="H1361">
            <v>0</v>
          </cell>
          <cell r="I1361">
            <v>48</v>
          </cell>
          <cell r="J1361">
            <v>73540294</v>
          </cell>
          <cell r="K1361">
            <v>24</v>
          </cell>
          <cell r="L1361">
            <v>36770147</v>
          </cell>
          <cell r="M1361">
            <v>24</v>
          </cell>
          <cell r="N1361">
            <v>36770147</v>
          </cell>
        </row>
        <row r="1362">
          <cell r="A1362" t="str">
            <v>38920-RBB-E03</v>
          </cell>
          <cell r="B1362" t="str">
            <v>Dây tăng tổng 7PK1751</v>
          </cell>
          <cell r="C1362" t="str">
            <v>Sợi</v>
          </cell>
          <cell r="E1362" t="str">
            <v>DTT</v>
          </cell>
          <cell r="F1362" t="str">
            <v>DAYTANGTONG</v>
          </cell>
          <cell r="G1362">
            <v>2</v>
          </cell>
          <cell r="H1362">
            <v>1684401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2</v>
          </cell>
          <cell r="N1362">
            <v>1684401</v>
          </cell>
        </row>
        <row r="1363">
          <cell r="A1363" t="str">
            <v>3A-2-3971L</v>
          </cell>
          <cell r="B1363" t="str">
            <v>Càng A Cá mập 05 LH</v>
          </cell>
          <cell r="C1363" t="str">
            <v>Cái</v>
          </cell>
          <cell r="E1363" t="str">
            <v>CANG</v>
          </cell>
          <cell r="F1363" t="str">
            <v>CANG</v>
          </cell>
          <cell r="G1363">
            <v>0</v>
          </cell>
          <cell r="H1363">
            <v>0</v>
          </cell>
          <cell r="I1363">
            <v>10</v>
          </cell>
          <cell r="J1363">
            <v>16000000</v>
          </cell>
          <cell r="K1363">
            <v>10</v>
          </cell>
          <cell r="L1363">
            <v>16000000</v>
          </cell>
          <cell r="M1363">
            <v>0</v>
          </cell>
          <cell r="N1363">
            <v>0</v>
          </cell>
        </row>
        <row r="1364">
          <cell r="A1364" t="str">
            <v>3A-2-3971R</v>
          </cell>
          <cell r="B1364" t="str">
            <v>Càng A Cá mập 05 RH</v>
          </cell>
          <cell r="C1364" t="str">
            <v>Cái</v>
          </cell>
          <cell r="E1364" t="str">
            <v>CANG</v>
          </cell>
          <cell r="F1364" t="str">
            <v>CANG</v>
          </cell>
          <cell r="G1364">
            <v>0</v>
          </cell>
          <cell r="H1364">
            <v>0</v>
          </cell>
          <cell r="I1364">
            <v>12</v>
          </cell>
          <cell r="J1364">
            <v>19400000</v>
          </cell>
          <cell r="K1364">
            <v>12</v>
          </cell>
          <cell r="L1364">
            <v>19400000</v>
          </cell>
          <cell r="M1364">
            <v>0</v>
          </cell>
          <cell r="N1364">
            <v>0</v>
          </cell>
        </row>
        <row r="1365">
          <cell r="A1365" t="str">
            <v>3AM.012.588-151</v>
          </cell>
          <cell r="B1365" t="str">
            <v>Còi đĩa có giắc</v>
          </cell>
          <cell r="C1365" t="str">
            <v>Đôi</v>
          </cell>
          <cell r="E1365" t="str">
            <v>COI</v>
          </cell>
          <cell r="F1365" t="str">
            <v>COI</v>
          </cell>
          <cell r="G1365">
            <v>10</v>
          </cell>
          <cell r="H1365">
            <v>1141930</v>
          </cell>
          <cell r="I1365">
            <v>0</v>
          </cell>
          <cell r="J1365">
            <v>0</v>
          </cell>
          <cell r="K1365">
            <v>10</v>
          </cell>
          <cell r="L1365">
            <v>1141930</v>
          </cell>
          <cell r="M1365">
            <v>0</v>
          </cell>
          <cell r="N1365">
            <v>0</v>
          </cell>
        </row>
        <row r="1366">
          <cell r="A1366" t="str">
            <v>3B-3881</v>
          </cell>
          <cell r="B1366" t="str">
            <v>Đứng trên $44 2TR</v>
          </cell>
          <cell r="C1366" t="str">
            <v>Quả</v>
          </cell>
          <cell r="E1366" t="str">
            <v>DUNG</v>
          </cell>
          <cell r="F1366" t="str">
            <v>DUNG</v>
          </cell>
          <cell r="G1366">
            <v>0</v>
          </cell>
          <cell r="H1366">
            <v>0</v>
          </cell>
          <cell r="I1366">
            <v>14</v>
          </cell>
          <cell r="J1366">
            <v>3000000</v>
          </cell>
          <cell r="K1366">
            <v>14</v>
          </cell>
          <cell r="L1366">
            <v>3000000</v>
          </cell>
          <cell r="M1366">
            <v>0</v>
          </cell>
          <cell r="N1366">
            <v>0</v>
          </cell>
        </row>
        <row r="1367">
          <cell r="A1367" t="str">
            <v>3B-3882</v>
          </cell>
          <cell r="B1367" t="str">
            <v>Đứng dưới $48 2TR</v>
          </cell>
          <cell r="C1367" t="str">
            <v>Quả</v>
          </cell>
          <cell r="E1367" t="str">
            <v>DUNG</v>
          </cell>
          <cell r="F1367" t="str">
            <v>DUNG</v>
          </cell>
          <cell r="G1367">
            <v>0</v>
          </cell>
          <cell r="H1367">
            <v>0</v>
          </cell>
          <cell r="I1367">
            <v>10</v>
          </cell>
          <cell r="J1367">
            <v>2100000</v>
          </cell>
          <cell r="K1367">
            <v>10</v>
          </cell>
          <cell r="L1367">
            <v>2100000</v>
          </cell>
          <cell r="M1367">
            <v>0</v>
          </cell>
          <cell r="N1367">
            <v>0</v>
          </cell>
        </row>
        <row r="1368">
          <cell r="A1368" t="str">
            <v>3B0121321</v>
          </cell>
          <cell r="B1368" t="str">
            <v>Nắp bình nước phụ Audi</v>
          </cell>
          <cell r="C1368" t="str">
            <v>Cái</v>
          </cell>
          <cell r="E1368" t="str">
            <v>TONGHOP2</v>
          </cell>
          <cell r="F1368" t="str">
            <v>TONGHOP tầng 2</v>
          </cell>
          <cell r="G1368">
            <v>0</v>
          </cell>
          <cell r="H1368">
            <v>0</v>
          </cell>
          <cell r="I1368">
            <v>1</v>
          </cell>
          <cell r="J1368">
            <v>445652</v>
          </cell>
          <cell r="K1368">
            <v>1</v>
          </cell>
          <cell r="L1368">
            <v>445652</v>
          </cell>
          <cell r="M1368">
            <v>0</v>
          </cell>
          <cell r="N1368">
            <v>0</v>
          </cell>
        </row>
        <row r="1369">
          <cell r="A1369" t="str">
            <v>3DACF026F-15S-AM</v>
          </cell>
          <cell r="B1369" t="str">
            <v>Bi moay ơ sau 2AZ có ABS RH (Hộp giấy xi măng)</v>
          </cell>
          <cell r="C1369" t="str">
            <v>Vòng</v>
          </cell>
          <cell r="E1369" t="str">
            <v>BMOST3</v>
          </cell>
          <cell r="F1369" t="str">
            <v>BIMOAYOSAU</v>
          </cell>
          <cell r="G1369">
            <v>4</v>
          </cell>
          <cell r="H1369">
            <v>5207441</v>
          </cell>
          <cell r="I1369">
            <v>102</v>
          </cell>
          <cell r="J1369">
            <v>127036943</v>
          </cell>
          <cell r="K1369">
            <v>82</v>
          </cell>
          <cell r="L1369">
            <v>102171389</v>
          </cell>
          <cell r="M1369">
            <v>24</v>
          </cell>
          <cell r="N1369">
            <v>30072995</v>
          </cell>
        </row>
        <row r="1370">
          <cell r="A1370" t="str">
            <v>3DACF026F-16S-AM-G</v>
          </cell>
          <cell r="B1370" t="str">
            <v>Bi moay ơ sau 2AZ có ABS LH (hộp giấy xi măng)</v>
          </cell>
          <cell r="C1370" t="str">
            <v>Vòng</v>
          </cell>
          <cell r="E1370" t="str">
            <v>BMOST3</v>
          </cell>
          <cell r="F1370" t="str">
            <v>BIMOAYOSAU</v>
          </cell>
          <cell r="G1370">
            <v>3</v>
          </cell>
          <cell r="H1370">
            <v>4040228</v>
          </cell>
          <cell r="I1370">
            <v>100</v>
          </cell>
          <cell r="J1370">
            <v>124592588</v>
          </cell>
          <cell r="K1370">
            <v>80</v>
          </cell>
          <cell r="L1370">
            <v>99754819</v>
          </cell>
          <cell r="M1370">
            <v>23</v>
          </cell>
          <cell r="N1370">
            <v>28877997</v>
          </cell>
        </row>
        <row r="1371">
          <cell r="A1371" t="str">
            <v>3DACF026F-23-AM</v>
          </cell>
          <cell r="B1371" t="str">
            <v>Bi moay ơ sau 1NZ (không ABS)</v>
          </cell>
          <cell r="C1371" t="str">
            <v>Vòng</v>
          </cell>
          <cell r="E1371" t="str">
            <v>BMOST3</v>
          </cell>
          <cell r="F1371" t="str">
            <v>BIMOAYOSAU</v>
          </cell>
          <cell r="G1371">
            <v>1</v>
          </cell>
          <cell r="H1371">
            <v>896074</v>
          </cell>
          <cell r="I1371">
            <v>1</v>
          </cell>
          <cell r="J1371">
            <v>896074</v>
          </cell>
          <cell r="K1371">
            <v>2</v>
          </cell>
          <cell r="L1371">
            <v>1792148</v>
          </cell>
          <cell r="M1371">
            <v>0</v>
          </cell>
          <cell r="N1371">
            <v>0</v>
          </cell>
        </row>
        <row r="1372">
          <cell r="A1372" t="str">
            <v>3DACF026F-23-AM-GIAY</v>
          </cell>
          <cell r="B1372" t="str">
            <v>Bi moay ơ sau 1NZ (không ABS)</v>
          </cell>
          <cell r="C1372" t="str">
            <v>Vòng</v>
          </cell>
          <cell r="E1372" t="str">
            <v>BMOST3</v>
          </cell>
          <cell r="F1372" t="str">
            <v>BIMOAYOSAU</v>
          </cell>
          <cell r="G1372">
            <v>0</v>
          </cell>
          <cell r="H1372">
            <v>0</v>
          </cell>
          <cell r="I1372">
            <v>10</v>
          </cell>
          <cell r="J1372">
            <v>10526816</v>
          </cell>
          <cell r="K1372">
            <v>0</v>
          </cell>
          <cell r="L1372">
            <v>0</v>
          </cell>
          <cell r="M1372">
            <v>10</v>
          </cell>
          <cell r="N1372">
            <v>10526816</v>
          </cell>
        </row>
        <row r="1373">
          <cell r="A1373" t="str">
            <v>3DACF026F-24HS</v>
          </cell>
          <cell r="B1373" t="str">
            <v>Bi moay ơ sau có ABS ( hộp giấy)</v>
          </cell>
          <cell r="C1373" t="str">
            <v>Vòng</v>
          </cell>
          <cell r="E1373" t="str">
            <v>BMOST3</v>
          </cell>
          <cell r="F1373" t="str">
            <v>BIMOAYOSAU</v>
          </cell>
          <cell r="G1373">
            <v>34</v>
          </cell>
          <cell r="H1373">
            <v>32415268</v>
          </cell>
          <cell r="I1373">
            <v>42</v>
          </cell>
          <cell r="J1373">
            <v>47196236</v>
          </cell>
          <cell r="K1373">
            <v>66</v>
          </cell>
          <cell r="L1373">
            <v>68332759</v>
          </cell>
          <cell r="M1373">
            <v>10</v>
          </cell>
          <cell r="N1373">
            <v>11278745</v>
          </cell>
        </row>
        <row r="1374">
          <cell r="A1374" t="str">
            <v>3DACF026F-24HS-AM</v>
          </cell>
          <cell r="B1374" t="str">
            <v>Bi moay ơ sau có ABS ( hộp nhựa)</v>
          </cell>
          <cell r="C1374" t="str">
            <v>Vòng</v>
          </cell>
          <cell r="E1374" t="str">
            <v>BMOST3</v>
          </cell>
          <cell r="F1374" t="str">
            <v>BIMOAYOSAU</v>
          </cell>
          <cell r="G1374">
            <v>0</v>
          </cell>
          <cell r="H1374">
            <v>0</v>
          </cell>
          <cell r="I1374">
            <v>8</v>
          </cell>
          <cell r="J1374">
            <v>9375270</v>
          </cell>
          <cell r="K1374">
            <v>7</v>
          </cell>
          <cell r="L1374">
            <v>8203363</v>
          </cell>
          <cell r="M1374">
            <v>1</v>
          </cell>
          <cell r="N1374">
            <v>1171907</v>
          </cell>
        </row>
        <row r="1375">
          <cell r="A1375" t="str">
            <v>3DACF026F-7AS</v>
          </cell>
          <cell r="B1375" t="str">
            <v>Bi  moay ơ sau ( Hộp giấy xi măng)</v>
          </cell>
          <cell r="C1375" t="str">
            <v>Vòng</v>
          </cell>
          <cell r="E1375" t="str">
            <v>BMOST3</v>
          </cell>
          <cell r="F1375" t="str">
            <v>BIMOAYOSAU</v>
          </cell>
          <cell r="G1375">
            <v>0</v>
          </cell>
          <cell r="H1375">
            <v>0</v>
          </cell>
          <cell r="I1375">
            <v>14</v>
          </cell>
          <cell r="J1375">
            <v>17098728</v>
          </cell>
          <cell r="K1375">
            <v>10</v>
          </cell>
          <cell r="L1375">
            <v>7445800</v>
          </cell>
          <cell r="M1375">
            <v>4</v>
          </cell>
          <cell r="N1375">
            <v>9652928</v>
          </cell>
        </row>
        <row r="1376">
          <cell r="A1376" t="str">
            <v>3DACF027F-13S-AM</v>
          </cell>
          <cell r="B1376" t="str">
            <v>Bi moay ơ sau (hộp giấy xi măng)</v>
          </cell>
          <cell r="C1376" t="str">
            <v>Vòng</v>
          </cell>
          <cell r="E1376" t="str">
            <v>BMOST3</v>
          </cell>
          <cell r="F1376" t="str">
            <v>BIMOAYOSAU</v>
          </cell>
          <cell r="G1376">
            <v>17</v>
          </cell>
          <cell r="H1376">
            <v>19842272</v>
          </cell>
          <cell r="I1376">
            <v>16</v>
          </cell>
          <cell r="J1376">
            <v>19144701</v>
          </cell>
          <cell r="K1376">
            <v>24</v>
          </cell>
          <cell r="L1376">
            <v>27001969</v>
          </cell>
          <cell r="M1376">
            <v>9</v>
          </cell>
          <cell r="N1376">
            <v>11985004</v>
          </cell>
        </row>
        <row r="1377">
          <cell r="A1377" t="str">
            <v>3E-1551</v>
          </cell>
          <cell r="B1377" t="str">
            <v>Lái ngoài Mazda</v>
          </cell>
          <cell r="C1377" t="str">
            <v>Quả</v>
          </cell>
          <cell r="E1377" t="str">
            <v>LAIN</v>
          </cell>
          <cell r="F1377" t="str">
            <v>LAINGOAI</v>
          </cell>
          <cell r="G1377">
            <v>0</v>
          </cell>
          <cell r="H1377">
            <v>0</v>
          </cell>
          <cell r="I1377">
            <v>2</v>
          </cell>
          <cell r="J1377">
            <v>350000</v>
          </cell>
          <cell r="K1377">
            <v>2</v>
          </cell>
          <cell r="L1377">
            <v>350000</v>
          </cell>
          <cell r="M1377">
            <v>0</v>
          </cell>
          <cell r="N1377">
            <v>0</v>
          </cell>
        </row>
        <row r="1378">
          <cell r="A1378" t="str">
            <v>3E-9421</v>
          </cell>
          <cell r="B1378" t="str">
            <v>Lái ngoài Escape 2.3 R/L</v>
          </cell>
          <cell r="C1378" t="str">
            <v>Cái</v>
          </cell>
          <cell r="E1378" t="str">
            <v>LAIN</v>
          </cell>
          <cell r="F1378" t="str">
            <v>LAINGOAI</v>
          </cell>
          <cell r="G1378">
            <v>0</v>
          </cell>
          <cell r="H1378">
            <v>0</v>
          </cell>
          <cell r="I1378">
            <v>2</v>
          </cell>
          <cell r="J1378">
            <v>340000</v>
          </cell>
          <cell r="K1378">
            <v>2</v>
          </cell>
          <cell r="L1378">
            <v>340000</v>
          </cell>
          <cell r="M1378">
            <v>0</v>
          </cell>
          <cell r="N1378">
            <v>0</v>
          </cell>
        </row>
        <row r="1379">
          <cell r="A1379" t="str">
            <v>3E-M191-L</v>
          </cell>
          <cell r="B1379" t="str">
            <v>Lái ngoài Ranger 2013 LH</v>
          </cell>
          <cell r="C1379" t="str">
            <v>Cái</v>
          </cell>
          <cell r="E1379" t="str">
            <v>LAIN</v>
          </cell>
          <cell r="F1379" t="str">
            <v>LAINGOAI</v>
          </cell>
          <cell r="G1379">
            <v>0</v>
          </cell>
          <cell r="H1379">
            <v>0</v>
          </cell>
          <cell r="I1379">
            <v>1</v>
          </cell>
          <cell r="J1379">
            <v>250000</v>
          </cell>
          <cell r="K1379">
            <v>1</v>
          </cell>
          <cell r="L1379">
            <v>250000</v>
          </cell>
          <cell r="M1379">
            <v>0</v>
          </cell>
          <cell r="N1379">
            <v>0</v>
          </cell>
        </row>
        <row r="1380">
          <cell r="A1380" t="str">
            <v>3E-M191-R</v>
          </cell>
          <cell r="B1380" t="str">
            <v>Lái ngoài Ranger 2013 RH</v>
          </cell>
          <cell r="C1380" t="str">
            <v>Cái</v>
          </cell>
          <cell r="E1380" t="str">
            <v>LAIN</v>
          </cell>
          <cell r="F1380" t="str">
            <v>LAINGOAI</v>
          </cell>
          <cell r="G1380">
            <v>0</v>
          </cell>
          <cell r="H1380">
            <v>0</v>
          </cell>
          <cell r="I1380">
            <v>1</v>
          </cell>
          <cell r="J1380">
            <v>250000</v>
          </cell>
          <cell r="K1380">
            <v>1</v>
          </cell>
          <cell r="L1380">
            <v>250000</v>
          </cell>
          <cell r="M1380">
            <v>0</v>
          </cell>
          <cell r="N1380">
            <v>0</v>
          </cell>
        </row>
        <row r="1381">
          <cell r="A1381" t="str">
            <v>3FH.007.728-831</v>
          </cell>
          <cell r="B1381" t="str">
            <v>Còi sên 2 giắc chống nướcd</v>
          </cell>
          <cell r="C1381" t="str">
            <v>Đôi</v>
          </cell>
          <cell r="E1381" t="str">
            <v>COI</v>
          </cell>
          <cell r="F1381" t="str">
            <v>COI</v>
          </cell>
          <cell r="G1381">
            <v>10</v>
          </cell>
          <cell r="H1381">
            <v>2536499</v>
          </cell>
          <cell r="I1381">
            <v>11</v>
          </cell>
          <cell r="J1381">
            <v>2790149</v>
          </cell>
          <cell r="K1381">
            <v>21</v>
          </cell>
          <cell r="L1381">
            <v>5326648</v>
          </cell>
          <cell r="M1381">
            <v>0</v>
          </cell>
          <cell r="N1381">
            <v>0</v>
          </cell>
        </row>
        <row r="1382">
          <cell r="A1382" t="str">
            <v>3FH.011.225-111</v>
          </cell>
          <cell r="B1382" t="str">
            <v>Còi sên có giắc</v>
          </cell>
          <cell r="C1382" t="str">
            <v>Đôi</v>
          </cell>
          <cell r="E1382" t="str">
            <v>COI</v>
          </cell>
          <cell r="F1382" t="str">
            <v>COI</v>
          </cell>
          <cell r="G1382">
            <v>10</v>
          </cell>
          <cell r="H1382">
            <v>1273302</v>
          </cell>
          <cell r="I1382">
            <v>16</v>
          </cell>
          <cell r="J1382">
            <v>2037283</v>
          </cell>
          <cell r="K1382">
            <v>21</v>
          </cell>
          <cell r="L1382">
            <v>2673934</v>
          </cell>
          <cell r="M1382">
            <v>5</v>
          </cell>
          <cell r="N1382">
            <v>636651</v>
          </cell>
        </row>
        <row r="1383">
          <cell r="A1383" t="str">
            <v>3FH.011.225-141</v>
          </cell>
          <cell r="B1383" t="str">
            <v>Còi sên 1 giắc</v>
          </cell>
          <cell r="C1383" t="str">
            <v>Đôi</v>
          </cell>
          <cell r="E1383" t="str">
            <v>COI</v>
          </cell>
          <cell r="F1383" t="str">
            <v>COI</v>
          </cell>
          <cell r="G1383">
            <v>10</v>
          </cell>
          <cell r="H1383">
            <v>1525941</v>
          </cell>
          <cell r="I1383">
            <v>11</v>
          </cell>
          <cell r="J1383">
            <v>1678535</v>
          </cell>
          <cell r="K1383">
            <v>21</v>
          </cell>
          <cell r="L1383">
            <v>3204476</v>
          </cell>
          <cell r="M1383">
            <v>0</v>
          </cell>
          <cell r="N1383">
            <v>0</v>
          </cell>
        </row>
        <row r="1384">
          <cell r="A1384" t="str">
            <v>3L-3890L</v>
          </cell>
          <cell r="B1384" t="str">
            <v>Cân bằng trước Prado LH</v>
          </cell>
          <cell r="C1384" t="str">
            <v>Quả</v>
          </cell>
          <cell r="E1384" t="str">
            <v>CBT.</v>
          </cell>
          <cell r="F1384" t="str">
            <v>CANBANGTRUOC</v>
          </cell>
          <cell r="G1384">
            <v>0</v>
          </cell>
          <cell r="H1384">
            <v>0</v>
          </cell>
          <cell r="I1384">
            <v>11</v>
          </cell>
          <cell r="J1384">
            <v>1650000</v>
          </cell>
          <cell r="K1384">
            <v>11</v>
          </cell>
          <cell r="L1384">
            <v>1650000</v>
          </cell>
          <cell r="M1384">
            <v>0</v>
          </cell>
          <cell r="N1384">
            <v>0</v>
          </cell>
        </row>
        <row r="1385">
          <cell r="A1385" t="str">
            <v>3L-3890R</v>
          </cell>
          <cell r="B1385" t="str">
            <v>Cân bằng trước Prado RH</v>
          </cell>
          <cell r="C1385" t="str">
            <v>Quả</v>
          </cell>
          <cell r="E1385" t="str">
            <v>CBT.</v>
          </cell>
          <cell r="F1385" t="str">
            <v>CANBANGTRUOC</v>
          </cell>
          <cell r="G1385">
            <v>0</v>
          </cell>
          <cell r="H1385">
            <v>0</v>
          </cell>
          <cell r="I1385">
            <v>14</v>
          </cell>
          <cell r="J1385">
            <v>2100000</v>
          </cell>
          <cell r="K1385">
            <v>14</v>
          </cell>
          <cell r="L1385">
            <v>2100000</v>
          </cell>
          <cell r="M1385">
            <v>0</v>
          </cell>
          <cell r="N1385">
            <v>0</v>
          </cell>
        </row>
        <row r="1386">
          <cell r="A1386" t="str">
            <v>3L-M191L</v>
          </cell>
          <cell r="B1386" t="str">
            <v>Cân bằng trước Everest 2013 LH</v>
          </cell>
          <cell r="C1386" t="str">
            <v>Quả</v>
          </cell>
          <cell r="E1386" t="str">
            <v>CBT.</v>
          </cell>
          <cell r="F1386" t="str">
            <v>CANBANGTRUOC</v>
          </cell>
          <cell r="G1386">
            <v>0</v>
          </cell>
          <cell r="H1386">
            <v>0</v>
          </cell>
          <cell r="I1386">
            <v>2</v>
          </cell>
          <cell r="J1386">
            <v>360000</v>
          </cell>
          <cell r="K1386">
            <v>2</v>
          </cell>
          <cell r="L1386">
            <v>360000</v>
          </cell>
          <cell r="M1386">
            <v>0</v>
          </cell>
          <cell r="N1386">
            <v>0</v>
          </cell>
        </row>
        <row r="1387">
          <cell r="A1387" t="str">
            <v>3L-M191R</v>
          </cell>
          <cell r="B1387" t="str">
            <v>Cân bằng trước Everest 2013 RH</v>
          </cell>
          <cell r="C1387" t="str">
            <v>Quả</v>
          </cell>
          <cell r="E1387" t="str">
            <v>CBT.</v>
          </cell>
          <cell r="F1387" t="str">
            <v>CANBANGTRUOC</v>
          </cell>
          <cell r="G1387">
            <v>0</v>
          </cell>
          <cell r="H1387">
            <v>0</v>
          </cell>
          <cell r="I1387">
            <v>2</v>
          </cell>
          <cell r="J1387">
            <v>360000</v>
          </cell>
          <cell r="K1387">
            <v>2</v>
          </cell>
          <cell r="L1387">
            <v>360000</v>
          </cell>
          <cell r="M1387">
            <v>0</v>
          </cell>
          <cell r="N1387">
            <v>0</v>
          </cell>
        </row>
        <row r="1388">
          <cell r="A1388" t="str">
            <v>3PD-5280</v>
          </cell>
          <cell r="B1388" t="str">
            <v>Piston Zace</v>
          </cell>
          <cell r="C1388" t="str">
            <v>Quả</v>
          </cell>
          <cell r="E1388" t="str">
            <v>PTON</v>
          </cell>
          <cell r="F1388" t="str">
            <v>PISTON</v>
          </cell>
          <cell r="G1388">
            <v>0</v>
          </cell>
          <cell r="H1388">
            <v>0</v>
          </cell>
          <cell r="I1388">
            <v>2</v>
          </cell>
          <cell r="J1388">
            <v>360000</v>
          </cell>
          <cell r="K1388">
            <v>2</v>
          </cell>
          <cell r="L1388">
            <v>360000</v>
          </cell>
          <cell r="M1388">
            <v>0</v>
          </cell>
          <cell r="N1388">
            <v>0</v>
          </cell>
        </row>
        <row r="1389">
          <cell r="A1389" t="str">
            <v>3PK1200-SUN</v>
          </cell>
          <cell r="B1389" t="str">
            <v>Dây bơm trợ lực 3PK1200</v>
          </cell>
          <cell r="C1389" t="str">
            <v>Sợi</v>
          </cell>
          <cell r="E1389" t="str">
            <v>DTL</v>
          </cell>
          <cell r="F1389" t="str">
            <v>DAYTROLUC</v>
          </cell>
          <cell r="G1389">
            <v>3</v>
          </cell>
          <cell r="H1389">
            <v>244333</v>
          </cell>
          <cell r="I1389">
            <v>0</v>
          </cell>
          <cell r="J1389">
            <v>0</v>
          </cell>
          <cell r="K1389">
            <v>3</v>
          </cell>
          <cell r="L1389">
            <v>244333</v>
          </cell>
          <cell r="M1389">
            <v>0</v>
          </cell>
          <cell r="N1389">
            <v>0</v>
          </cell>
        </row>
        <row r="1390">
          <cell r="A1390" t="str">
            <v>3R-3880</v>
          </cell>
          <cell r="B1390" t="str">
            <v>Lái trong 2TR</v>
          </cell>
          <cell r="C1390" t="str">
            <v>Quả</v>
          </cell>
          <cell r="E1390" t="str">
            <v>LAIT</v>
          </cell>
          <cell r="F1390" t="str">
            <v>LAITRONG</v>
          </cell>
          <cell r="G1390">
            <v>0</v>
          </cell>
          <cell r="H1390">
            <v>0</v>
          </cell>
          <cell r="I1390">
            <v>6</v>
          </cell>
          <cell r="J1390">
            <v>1320000</v>
          </cell>
          <cell r="K1390">
            <v>6</v>
          </cell>
          <cell r="L1390">
            <v>1320000</v>
          </cell>
          <cell r="M1390">
            <v>0</v>
          </cell>
          <cell r="N1390">
            <v>0</v>
          </cell>
        </row>
        <row r="1391">
          <cell r="A1391" t="str">
            <v>3R-B070</v>
          </cell>
          <cell r="B1391" t="str">
            <v>Lái trong Escape 2.3</v>
          </cell>
          <cell r="C1391" t="str">
            <v>Cái</v>
          </cell>
          <cell r="E1391" t="str">
            <v>LAIT</v>
          </cell>
          <cell r="F1391" t="str">
            <v>LAITRONG</v>
          </cell>
          <cell r="G1391">
            <v>0</v>
          </cell>
          <cell r="H1391">
            <v>0</v>
          </cell>
          <cell r="I1391">
            <v>2</v>
          </cell>
          <cell r="J1391">
            <v>420000</v>
          </cell>
          <cell r="K1391">
            <v>2</v>
          </cell>
          <cell r="L1391">
            <v>420000</v>
          </cell>
          <cell r="M1391">
            <v>0</v>
          </cell>
          <cell r="N1391">
            <v>0</v>
          </cell>
        </row>
        <row r="1392">
          <cell r="A1392" t="str">
            <v>4013A491</v>
          </cell>
          <cell r="B1392" t="str">
            <v>Càng A bên LH Xpander 19-21</v>
          </cell>
          <cell r="C1392" t="str">
            <v>Cái</v>
          </cell>
          <cell r="E1392" t="str">
            <v>CANG</v>
          </cell>
          <cell r="F1392" t="str">
            <v>CANG</v>
          </cell>
          <cell r="G1392">
            <v>0</v>
          </cell>
          <cell r="H1392">
            <v>0</v>
          </cell>
          <cell r="I1392">
            <v>77</v>
          </cell>
          <cell r="J1392">
            <v>85478179</v>
          </cell>
          <cell r="K1392">
            <v>30</v>
          </cell>
          <cell r="L1392">
            <v>32944516</v>
          </cell>
          <cell r="M1392">
            <v>47</v>
          </cell>
          <cell r="N1392">
            <v>52533663</v>
          </cell>
        </row>
        <row r="1393">
          <cell r="A1393" t="str">
            <v>4013A492</v>
          </cell>
          <cell r="B1393" t="str">
            <v>Càng A bên RH Xpander 19-21</v>
          </cell>
          <cell r="C1393" t="str">
            <v>Cái</v>
          </cell>
          <cell r="E1393" t="str">
            <v>CANG</v>
          </cell>
          <cell r="F1393" t="str">
            <v>CANG</v>
          </cell>
          <cell r="G1393">
            <v>0</v>
          </cell>
          <cell r="H1393">
            <v>0</v>
          </cell>
          <cell r="I1393">
            <v>86</v>
          </cell>
          <cell r="J1393">
            <v>95572650</v>
          </cell>
          <cell r="K1393">
            <v>31</v>
          </cell>
          <cell r="L1393">
            <v>34042667</v>
          </cell>
          <cell r="M1393">
            <v>55</v>
          </cell>
          <cell r="N1393">
            <v>61529983</v>
          </cell>
        </row>
        <row r="1394">
          <cell r="A1394" t="str">
            <v>4040A441</v>
          </cell>
          <cell r="B1394" t="str">
            <v>Chụp bụi giảm sóc trước</v>
          </cell>
          <cell r="C1394" t="str">
            <v>Cái</v>
          </cell>
          <cell r="E1394" t="str">
            <v>CSTPCB</v>
          </cell>
          <cell r="F1394" t="str">
            <v>CAOSUTAMPONGCHUPBUIGIAMSOC</v>
          </cell>
          <cell r="G1394">
            <v>0</v>
          </cell>
          <cell r="H1394">
            <v>0</v>
          </cell>
          <cell r="I1394">
            <v>20</v>
          </cell>
          <cell r="J1394">
            <v>3036658</v>
          </cell>
          <cell r="K1394">
            <v>20</v>
          </cell>
          <cell r="L1394">
            <v>3036658</v>
          </cell>
          <cell r="M1394">
            <v>0</v>
          </cell>
          <cell r="N1394">
            <v>0</v>
          </cell>
        </row>
        <row r="1395">
          <cell r="A1395" t="str">
            <v>4040A444</v>
          </cell>
          <cell r="B1395" t="str">
            <v>Lò xo giảm sóc trước Xpander 19-21</v>
          </cell>
          <cell r="C1395" t="str">
            <v>Cái</v>
          </cell>
          <cell r="E1395" t="str">
            <v>LXO</v>
          </cell>
          <cell r="F1395" t="str">
            <v>LOXO</v>
          </cell>
          <cell r="G1395">
            <v>0</v>
          </cell>
          <cell r="H1395">
            <v>0</v>
          </cell>
          <cell r="I1395">
            <v>20</v>
          </cell>
          <cell r="J1395">
            <v>5940308</v>
          </cell>
          <cell r="K1395">
            <v>19</v>
          </cell>
          <cell r="L1395">
            <v>5673763</v>
          </cell>
          <cell r="M1395">
            <v>1</v>
          </cell>
          <cell r="N1395">
            <v>266545</v>
          </cell>
        </row>
        <row r="1396">
          <cell r="A1396" t="str">
            <v>4055A048</v>
          </cell>
          <cell r="B1396" t="str">
            <v>Cao su tăm bông giảm xóc Mitsubishi Outlander, Xpander</v>
          </cell>
          <cell r="C1396" t="str">
            <v>Quả</v>
          </cell>
          <cell r="E1396" t="str">
            <v>CSTPCB</v>
          </cell>
          <cell r="F1396" t="str">
            <v>CAOSUTAMPONGCHUPBUIGIAMSOC</v>
          </cell>
          <cell r="G1396">
            <v>0</v>
          </cell>
          <cell r="H1396">
            <v>0</v>
          </cell>
          <cell r="I1396">
            <v>16</v>
          </cell>
          <cell r="J1396">
            <v>6554196</v>
          </cell>
          <cell r="K1396">
            <v>16</v>
          </cell>
          <cell r="L1396">
            <v>6554196</v>
          </cell>
          <cell r="M1396">
            <v>0</v>
          </cell>
          <cell r="N1396">
            <v>0</v>
          </cell>
        </row>
        <row r="1397">
          <cell r="A1397" t="str">
            <v>4056A078</v>
          </cell>
          <cell r="B1397" t="str">
            <v>Cao su cân bằng trước XPANDER</v>
          </cell>
          <cell r="C1397" t="str">
            <v>Quả</v>
          </cell>
          <cell r="E1397" t="str">
            <v>CSCBT</v>
          </cell>
          <cell r="F1397" t="str">
            <v>CAOSUCANBANGTRUOC</v>
          </cell>
          <cell r="G1397">
            <v>0</v>
          </cell>
          <cell r="H1397">
            <v>0</v>
          </cell>
          <cell r="I1397">
            <v>36</v>
          </cell>
          <cell r="J1397">
            <v>4848406</v>
          </cell>
          <cell r="K1397">
            <v>36</v>
          </cell>
          <cell r="L1397">
            <v>4848406</v>
          </cell>
          <cell r="M1397">
            <v>0</v>
          </cell>
          <cell r="N1397">
            <v>0</v>
          </cell>
        </row>
        <row r="1398">
          <cell r="A1398" t="str">
            <v>4060A047</v>
          </cell>
          <cell r="B1398" t="str">
            <v>Tăm pông giảm sóc sau Xpander 19-21</v>
          </cell>
          <cell r="C1398" t="str">
            <v>Cái</v>
          </cell>
          <cell r="E1398" t="str">
            <v>CSTP</v>
          </cell>
          <cell r="F1398" t="str">
            <v>CAOSUTAMPONG</v>
          </cell>
          <cell r="G1398">
            <v>0</v>
          </cell>
          <cell r="H1398">
            <v>0</v>
          </cell>
          <cell r="I1398">
            <v>16</v>
          </cell>
          <cell r="J1398">
            <v>6332794</v>
          </cell>
          <cell r="K1398">
            <v>16</v>
          </cell>
          <cell r="L1398">
            <v>6332794</v>
          </cell>
          <cell r="M1398">
            <v>0</v>
          </cell>
          <cell r="N1398">
            <v>0</v>
          </cell>
        </row>
        <row r="1399">
          <cell r="A1399" t="str">
            <v>4060A575</v>
          </cell>
          <cell r="B1399" t="str">
            <v>Giảm sóc trước LH Mitsubishi Xpander</v>
          </cell>
          <cell r="C1399" t="str">
            <v>Cái</v>
          </cell>
          <cell r="E1399" t="str">
            <v>GST</v>
          </cell>
          <cell r="F1399" t="str">
            <v>GIAMSOCTRUOC</v>
          </cell>
          <cell r="G1399">
            <v>0</v>
          </cell>
          <cell r="H1399">
            <v>0</v>
          </cell>
          <cell r="I1399">
            <v>578</v>
          </cell>
          <cell r="J1399">
            <v>478809281</v>
          </cell>
          <cell r="K1399">
            <v>578</v>
          </cell>
          <cell r="L1399">
            <v>478809281</v>
          </cell>
          <cell r="M1399">
            <v>0</v>
          </cell>
          <cell r="N1399">
            <v>0</v>
          </cell>
        </row>
        <row r="1400">
          <cell r="A1400" t="str">
            <v>4060A576</v>
          </cell>
          <cell r="B1400" t="str">
            <v>Giảm sóc trước RH MITSUBISHI XPANDER</v>
          </cell>
          <cell r="C1400" t="str">
            <v>Cái</v>
          </cell>
          <cell r="E1400" t="str">
            <v>GST</v>
          </cell>
          <cell r="F1400" t="str">
            <v>GIAMSOCTRUOC</v>
          </cell>
          <cell r="G1400">
            <v>0</v>
          </cell>
          <cell r="H1400">
            <v>0</v>
          </cell>
          <cell r="I1400">
            <v>695</v>
          </cell>
          <cell r="J1400">
            <v>597539236</v>
          </cell>
          <cell r="K1400">
            <v>594</v>
          </cell>
          <cell r="L1400">
            <v>507718546</v>
          </cell>
          <cell r="M1400">
            <v>101</v>
          </cell>
          <cell r="N1400">
            <v>89820690</v>
          </cell>
        </row>
        <row r="1401">
          <cell r="A1401" t="str">
            <v>4062A111</v>
          </cell>
          <cell r="B1401" t="str">
            <v>Giảm sóc trước Triton</v>
          </cell>
          <cell r="C1401" t="str">
            <v>Cái</v>
          </cell>
          <cell r="E1401" t="str">
            <v>GST</v>
          </cell>
          <cell r="F1401" t="str">
            <v>GIAMSOCTRUOC</v>
          </cell>
          <cell r="G1401">
            <v>1</v>
          </cell>
          <cell r="H1401">
            <v>824703</v>
          </cell>
          <cell r="I1401">
            <v>0</v>
          </cell>
          <cell r="J1401">
            <v>0</v>
          </cell>
          <cell r="K1401">
            <v>1</v>
          </cell>
          <cell r="L1401">
            <v>824703</v>
          </cell>
          <cell r="M1401">
            <v>0</v>
          </cell>
          <cell r="N1401">
            <v>0</v>
          </cell>
        </row>
        <row r="1402">
          <cell r="A1402" t="str">
            <v>40BVV7-</v>
          </cell>
          <cell r="B1402" t="str">
            <v>Bi moay ơ trước 40-74-42</v>
          </cell>
          <cell r="C1402" t="str">
            <v>Vòng</v>
          </cell>
          <cell r="E1402" t="str">
            <v>BMOTT2</v>
          </cell>
          <cell r="F1402" t="str">
            <v>BIMOAYOTRUOC</v>
          </cell>
          <cell r="G1402">
            <v>1</v>
          </cell>
          <cell r="H1402">
            <v>270000</v>
          </cell>
          <cell r="I1402">
            <v>0</v>
          </cell>
          <cell r="J1402">
            <v>0</v>
          </cell>
          <cell r="K1402">
            <v>1</v>
          </cell>
          <cell r="L1402">
            <v>270000</v>
          </cell>
          <cell r="M1402">
            <v>0</v>
          </cell>
          <cell r="N1402">
            <v>0</v>
          </cell>
        </row>
        <row r="1403">
          <cell r="A1403" t="str">
            <v>4120A266</v>
          </cell>
          <cell r="B1403" t="str">
            <v>Bệ đỡ cầu sau Xpander 19-21</v>
          </cell>
          <cell r="C1403" t="str">
            <v>Cái</v>
          </cell>
          <cell r="E1403" t="str">
            <v>BDDC</v>
          </cell>
          <cell r="F1403" t="str">
            <v>BEDODONGCO</v>
          </cell>
          <cell r="G1403">
            <v>0</v>
          </cell>
          <cell r="H1403">
            <v>0</v>
          </cell>
          <cell r="I1403">
            <v>2</v>
          </cell>
          <cell r="J1403">
            <v>6110513</v>
          </cell>
          <cell r="K1403">
            <v>2</v>
          </cell>
          <cell r="L1403">
            <v>6184202</v>
          </cell>
          <cell r="M1403">
            <v>0</v>
          </cell>
          <cell r="N1403">
            <v>-73689</v>
          </cell>
        </row>
        <row r="1404">
          <cell r="A1404" t="str">
            <v>4140A497</v>
          </cell>
          <cell r="B1404" t="str">
            <v>Lò xo giảm sóc sau Xpander 19-21</v>
          </cell>
          <cell r="C1404" t="str">
            <v>Cái</v>
          </cell>
          <cell r="E1404" t="str">
            <v>LXO</v>
          </cell>
          <cell r="F1404" t="str">
            <v>LOXO</v>
          </cell>
          <cell r="G1404">
            <v>0</v>
          </cell>
          <cell r="H1404">
            <v>0</v>
          </cell>
          <cell r="I1404">
            <v>20</v>
          </cell>
          <cell r="J1404">
            <v>5095206</v>
          </cell>
          <cell r="K1404">
            <v>20</v>
          </cell>
          <cell r="L1404">
            <v>5125744</v>
          </cell>
          <cell r="M1404">
            <v>0</v>
          </cell>
          <cell r="N1404">
            <v>-30538</v>
          </cell>
        </row>
        <row r="1405">
          <cell r="A1405" t="str">
            <v>415041010</v>
          </cell>
          <cell r="B1405" t="str">
            <v>Bánh đà Everest</v>
          </cell>
          <cell r="C1405" t="str">
            <v>Cái</v>
          </cell>
          <cell r="E1405" t="str">
            <v>BDA</v>
          </cell>
          <cell r="F1405" t="str">
            <v>BANHDA</v>
          </cell>
          <cell r="G1405">
            <v>0</v>
          </cell>
          <cell r="H1405">
            <v>0</v>
          </cell>
          <cell r="I1405">
            <v>105</v>
          </cell>
          <cell r="J1405">
            <v>716750000</v>
          </cell>
          <cell r="K1405">
            <v>105</v>
          </cell>
          <cell r="L1405">
            <v>716750000</v>
          </cell>
          <cell r="M1405">
            <v>0</v>
          </cell>
          <cell r="N1405">
            <v>0</v>
          </cell>
        </row>
        <row r="1406">
          <cell r="A1406" t="str">
            <v>415041100#E</v>
          </cell>
          <cell r="B1406" t="str">
            <v>Bánh đà Ford Ranger</v>
          </cell>
          <cell r="C1406" t="str">
            <v>Bộ</v>
          </cell>
          <cell r="E1406" t="str">
            <v>BDA</v>
          </cell>
          <cell r="F1406" t="str">
            <v>BANHDA</v>
          </cell>
          <cell r="G1406">
            <v>0</v>
          </cell>
          <cell r="H1406">
            <v>0</v>
          </cell>
          <cell r="I1406">
            <v>1</v>
          </cell>
          <cell r="J1406">
            <v>7300000</v>
          </cell>
          <cell r="K1406">
            <v>1</v>
          </cell>
          <cell r="L1406">
            <v>7300000</v>
          </cell>
          <cell r="M1406">
            <v>0</v>
          </cell>
          <cell r="N1406">
            <v>0</v>
          </cell>
        </row>
        <row r="1407">
          <cell r="A1407" t="str">
            <v>4162A462</v>
          </cell>
          <cell r="B1407" t="str">
            <v>Chụp bụi giảm sóc sau</v>
          </cell>
          <cell r="C1407" t="str">
            <v>Cái</v>
          </cell>
          <cell r="E1407" t="str">
            <v>CSTPCB</v>
          </cell>
          <cell r="F1407" t="str">
            <v>CAOSUTAMPONGCHUPBUIGIAMSOC</v>
          </cell>
          <cell r="G1407">
            <v>0</v>
          </cell>
          <cell r="H1407">
            <v>0</v>
          </cell>
          <cell r="I1407">
            <v>20</v>
          </cell>
          <cell r="J1407">
            <v>2299184</v>
          </cell>
          <cell r="K1407">
            <v>20</v>
          </cell>
          <cell r="L1407">
            <v>2299184</v>
          </cell>
          <cell r="M1407">
            <v>0</v>
          </cell>
          <cell r="N1407">
            <v>0</v>
          </cell>
        </row>
        <row r="1408">
          <cell r="A1408" t="str">
            <v>42304-48060</v>
          </cell>
          <cell r="B1408" t="str">
            <v>Ngõng moay ơ sau RX350 RH</v>
          </cell>
          <cell r="C1408" t="str">
            <v>Cái</v>
          </cell>
          <cell r="E1408" t="str">
            <v>NMO</v>
          </cell>
          <cell r="F1408" t="str">
            <v>NGONGMOAYO</v>
          </cell>
          <cell r="G1408">
            <v>0</v>
          </cell>
          <cell r="H1408">
            <v>0</v>
          </cell>
          <cell r="I1408">
            <v>2</v>
          </cell>
          <cell r="J1408">
            <v>7347360</v>
          </cell>
          <cell r="K1408">
            <v>0</v>
          </cell>
          <cell r="L1408">
            <v>0</v>
          </cell>
          <cell r="M1408">
            <v>2</v>
          </cell>
          <cell r="N1408">
            <v>7347360</v>
          </cell>
        </row>
        <row r="1409">
          <cell r="A1409" t="str">
            <v>42305-48060</v>
          </cell>
          <cell r="B1409" t="str">
            <v>Ngõng moay ơ sau RX350 LH</v>
          </cell>
          <cell r="C1409" t="str">
            <v>Cái</v>
          </cell>
          <cell r="E1409" t="str">
            <v>NMO</v>
          </cell>
          <cell r="F1409" t="str">
            <v>NGONGMOAYO</v>
          </cell>
          <cell r="G1409">
            <v>0</v>
          </cell>
          <cell r="H1409">
            <v>0</v>
          </cell>
          <cell r="I1409">
            <v>2</v>
          </cell>
          <cell r="J1409">
            <v>7347360</v>
          </cell>
          <cell r="K1409">
            <v>0</v>
          </cell>
          <cell r="L1409">
            <v>0</v>
          </cell>
          <cell r="M1409">
            <v>2</v>
          </cell>
          <cell r="N1409">
            <v>7347360</v>
          </cell>
        </row>
        <row r="1410">
          <cell r="A1410" t="str">
            <v>42311-0K020</v>
          </cell>
          <cell r="B1410" t="str">
            <v>Thanh láp sau Innova 2016&gt;</v>
          </cell>
          <cell r="C1410" t="str">
            <v>Thanh</v>
          </cell>
          <cell r="E1410" t="str">
            <v>CL.</v>
          </cell>
          <cell r="F1410" t="str">
            <v>CAYLAP</v>
          </cell>
          <cell r="G1410">
            <v>2</v>
          </cell>
          <cell r="H1410">
            <v>6483904</v>
          </cell>
          <cell r="I1410">
            <v>0</v>
          </cell>
          <cell r="J1410">
            <v>0</v>
          </cell>
          <cell r="K1410">
            <v>2</v>
          </cell>
          <cell r="L1410">
            <v>6483904</v>
          </cell>
          <cell r="M1410">
            <v>0</v>
          </cell>
          <cell r="N1410">
            <v>0</v>
          </cell>
        </row>
        <row r="1411">
          <cell r="A1411" t="str">
            <v>42311-0K050</v>
          </cell>
          <cell r="B1411" t="str">
            <v>Thanh láp sau Innova</v>
          </cell>
          <cell r="C1411" t="str">
            <v>Thanh</v>
          </cell>
          <cell r="E1411" t="str">
            <v>CL.</v>
          </cell>
          <cell r="F1411" t="str">
            <v>CAYLAP</v>
          </cell>
          <cell r="G1411">
            <v>0</v>
          </cell>
          <cell r="H1411">
            <v>0</v>
          </cell>
          <cell r="I1411">
            <v>1</v>
          </cell>
          <cell r="J1411">
            <v>3160000</v>
          </cell>
          <cell r="K1411">
            <v>1</v>
          </cell>
          <cell r="L1411">
            <v>3160000</v>
          </cell>
          <cell r="M1411">
            <v>0</v>
          </cell>
          <cell r="N1411">
            <v>0</v>
          </cell>
        </row>
        <row r="1412">
          <cell r="A1412" t="str">
            <v>42311-0K090</v>
          </cell>
          <cell r="B1412" t="str">
            <v>Thanh láp sau</v>
          </cell>
          <cell r="C1412" t="str">
            <v>Cái</v>
          </cell>
          <cell r="E1412" t="str">
            <v>CL.</v>
          </cell>
          <cell r="F1412" t="str">
            <v>CAYLAP</v>
          </cell>
          <cell r="G1412">
            <v>0</v>
          </cell>
          <cell r="H1412">
            <v>0</v>
          </cell>
          <cell r="I1412">
            <v>6</v>
          </cell>
          <cell r="J1412">
            <v>16517466</v>
          </cell>
          <cell r="K1412">
            <v>2</v>
          </cell>
          <cell r="L1412">
            <v>5862228</v>
          </cell>
          <cell r="M1412">
            <v>4</v>
          </cell>
          <cell r="N1412">
            <v>10655238</v>
          </cell>
        </row>
        <row r="1413">
          <cell r="A1413" t="str">
            <v>42311-KK040</v>
          </cell>
          <cell r="B1413" t="str">
            <v>Cây láp sau</v>
          </cell>
          <cell r="C1413" t="str">
            <v>Cái</v>
          </cell>
          <cell r="E1413" t="str">
            <v>CL.</v>
          </cell>
          <cell r="F1413" t="str">
            <v>CAYLAP</v>
          </cell>
          <cell r="G1413">
            <v>0</v>
          </cell>
          <cell r="H1413">
            <v>0</v>
          </cell>
          <cell r="I1413">
            <v>1</v>
          </cell>
          <cell r="J1413">
            <v>3112483</v>
          </cell>
          <cell r="K1413">
            <v>1</v>
          </cell>
          <cell r="L1413">
            <v>3112483</v>
          </cell>
          <cell r="M1413">
            <v>0</v>
          </cell>
          <cell r="N1413">
            <v>0</v>
          </cell>
        </row>
        <row r="1414">
          <cell r="A1414" t="str">
            <v>42410-42040</v>
          </cell>
          <cell r="B1414" t="str">
            <v>Bi moay ơ sau Rav 3.5 (Không ABS)</v>
          </cell>
          <cell r="C1414" t="str">
            <v>Vòng</v>
          </cell>
          <cell r="E1414" t="str">
            <v>BMOST3</v>
          </cell>
          <cell r="F1414" t="str">
            <v>BIMOAYOSAU</v>
          </cell>
          <cell r="G1414">
            <v>0</v>
          </cell>
          <cell r="H1414">
            <v>0</v>
          </cell>
          <cell r="I1414">
            <v>2</v>
          </cell>
          <cell r="J1414">
            <v>3592408</v>
          </cell>
          <cell r="K1414">
            <v>0</v>
          </cell>
          <cell r="L1414">
            <v>0</v>
          </cell>
          <cell r="M1414">
            <v>2</v>
          </cell>
          <cell r="N1414">
            <v>3592408</v>
          </cell>
        </row>
        <row r="1415">
          <cell r="A1415" t="str">
            <v>42410-48041</v>
          </cell>
          <cell r="B1415" t="str">
            <v>Bi moay ơ sau (chạy cầu sau)</v>
          </cell>
          <cell r="C1415" t="str">
            <v>Vòng</v>
          </cell>
          <cell r="E1415" t="str">
            <v>BMOST3</v>
          </cell>
          <cell r="F1415" t="str">
            <v>BIMOAYOSAU</v>
          </cell>
          <cell r="G1415">
            <v>0</v>
          </cell>
          <cell r="H1415">
            <v>0</v>
          </cell>
          <cell r="I1415">
            <v>5</v>
          </cell>
          <cell r="J1415">
            <v>12612054</v>
          </cell>
          <cell r="K1415">
            <v>4</v>
          </cell>
          <cell r="L1415">
            <v>10420696</v>
          </cell>
          <cell r="M1415">
            <v>1</v>
          </cell>
          <cell r="N1415">
            <v>2191358</v>
          </cell>
        </row>
        <row r="1416">
          <cell r="A1416" t="str">
            <v>42410-48060</v>
          </cell>
          <cell r="B1416" t="str">
            <v>Bi moay ơ sau RX350</v>
          </cell>
          <cell r="C1416" t="str">
            <v>Cụm</v>
          </cell>
          <cell r="E1416" t="str">
            <v>BMOST3</v>
          </cell>
          <cell r="F1416" t="str">
            <v>BIMOAYOSAU</v>
          </cell>
          <cell r="G1416">
            <v>2</v>
          </cell>
          <cell r="H1416">
            <v>5867217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2</v>
          </cell>
          <cell r="N1416">
            <v>5867217</v>
          </cell>
        </row>
        <row r="1417">
          <cell r="A1417" t="str">
            <v>42410-48061</v>
          </cell>
          <cell r="B1417" t="str">
            <v>Bi moay ơ sau RX350</v>
          </cell>
          <cell r="C1417" t="str">
            <v>Vòng</v>
          </cell>
          <cell r="E1417" t="str">
            <v>BMOST3</v>
          </cell>
          <cell r="F1417" t="str">
            <v>BIMOAYOSAU</v>
          </cell>
          <cell r="G1417">
            <v>0</v>
          </cell>
          <cell r="H1417">
            <v>0</v>
          </cell>
          <cell r="I1417">
            <v>5</v>
          </cell>
          <cell r="J1417">
            <v>14643045</v>
          </cell>
          <cell r="K1417">
            <v>0</v>
          </cell>
          <cell r="L1417">
            <v>0</v>
          </cell>
          <cell r="M1417">
            <v>5</v>
          </cell>
          <cell r="N1417">
            <v>14643045</v>
          </cell>
        </row>
        <row r="1418">
          <cell r="A1418" t="str">
            <v>42410-50030</v>
          </cell>
          <cell r="B1418" t="str">
            <v>Bi moay ơ sau R/L</v>
          </cell>
          <cell r="C1418" t="str">
            <v>Vòng</v>
          </cell>
          <cell r="E1418" t="str">
            <v>BMOST3</v>
          </cell>
          <cell r="F1418" t="str">
            <v>BIMOAYOSAU</v>
          </cell>
          <cell r="G1418">
            <v>0</v>
          </cell>
          <cell r="H1418">
            <v>0</v>
          </cell>
          <cell r="I1418">
            <v>2</v>
          </cell>
          <cell r="J1418">
            <v>5643936</v>
          </cell>
          <cell r="K1418">
            <v>1</v>
          </cell>
          <cell r="L1418">
            <v>3004641</v>
          </cell>
          <cell r="M1418">
            <v>1</v>
          </cell>
          <cell r="N1418">
            <v>2639295</v>
          </cell>
        </row>
        <row r="1419">
          <cell r="A1419" t="str">
            <v>42410-50042</v>
          </cell>
          <cell r="B1419" t="str">
            <v>Bi moay ơ sau R+L</v>
          </cell>
          <cell r="C1419" t="str">
            <v>Vòng</v>
          </cell>
          <cell r="E1419" t="str">
            <v>BMOST3</v>
          </cell>
          <cell r="F1419" t="str">
            <v>BIMOAYOSAU</v>
          </cell>
          <cell r="G1419">
            <v>0</v>
          </cell>
          <cell r="H1419">
            <v>0</v>
          </cell>
          <cell r="I1419">
            <v>2</v>
          </cell>
          <cell r="J1419">
            <v>6167706</v>
          </cell>
          <cell r="K1419">
            <v>2</v>
          </cell>
          <cell r="L1419">
            <v>6167706</v>
          </cell>
          <cell r="M1419">
            <v>0</v>
          </cell>
          <cell r="N1419">
            <v>0</v>
          </cell>
        </row>
        <row r="1420">
          <cell r="A1420" t="str">
            <v>42410-52070</v>
          </cell>
          <cell r="B1420" t="str">
            <v>Bi moay ơ sau 1NZ (không ABS)</v>
          </cell>
          <cell r="C1420" t="str">
            <v>Vòng</v>
          </cell>
          <cell r="E1420" t="str">
            <v>BMOST3</v>
          </cell>
          <cell r="F1420" t="str">
            <v>BIMOAYOSAU</v>
          </cell>
          <cell r="G1420">
            <v>4</v>
          </cell>
          <cell r="H1420">
            <v>5566843</v>
          </cell>
          <cell r="I1420">
            <v>2</v>
          </cell>
          <cell r="J1420">
            <v>2783422</v>
          </cell>
          <cell r="K1420">
            <v>2</v>
          </cell>
          <cell r="L1420">
            <v>2783422</v>
          </cell>
          <cell r="M1420">
            <v>4</v>
          </cell>
          <cell r="N1420">
            <v>5566843</v>
          </cell>
        </row>
        <row r="1421">
          <cell r="A1421" t="str">
            <v>42423-0K020</v>
          </cell>
          <cell r="B1421" t="str">
            <v>Ca chặn bi láp sau</v>
          </cell>
          <cell r="C1421" t="str">
            <v>Cái</v>
          </cell>
          <cell r="E1421" t="str">
            <v>BMOST2</v>
          </cell>
          <cell r="F1421" t="str">
            <v>BIMOAYOSAU</v>
          </cell>
          <cell r="G1421">
            <v>1</v>
          </cell>
          <cell r="H1421">
            <v>197331</v>
          </cell>
          <cell r="I1421">
            <v>2</v>
          </cell>
          <cell r="J1421">
            <v>341172</v>
          </cell>
          <cell r="K1421">
            <v>2</v>
          </cell>
          <cell r="L1421">
            <v>367917</v>
          </cell>
          <cell r="M1421">
            <v>1</v>
          </cell>
          <cell r="N1421">
            <v>170586</v>
          </cell>
        </row>
        <row r="1422">
          <cell r="A1422" t="str">
            <v>42423-20010</v>
          </cell>
          <cell r="B1422" t="str">
            <v>Ca chặn bi láp sau</v>
          </cell>
          <cell r="C1422" t="str">
            <v>Cái</v>
          </cell>
          <cell r="E1422" t="str">
            <v>BMOST2</v>
          </cell>
          <cell r="F1422" t="str">
            <v>BIMOAYOSAU</v>
          </cell>
          <cell r="G1422">
            <v>9</v>
          </cell>
          <cell r="H1422">
            <v>1724511</v>
          </cell>
          <cell r="I1422">
            <v>5</v>
          </cell>
          <cell r="J1422">
            <v>958062</v>
          </cell>
          <cell r="K1422">
            <v>13</v>
          </cell>
          <cell r="L1422">
            <v>2490961</v>
          </cell>
          <cell r="M1422">
            <v>1</v>
          </cell>
          <cell r="N1422">
            <v>191612</v>
          </cell>
        </row>
        <row r="1423">
          <cell r="A1423" t="str">
            <v>42423-60050</v>
          </cell>
          <cell r="B1423" t="str">
            <v>Ca chặn bi moay ơ sau Prado 2001&gt;</v>
          </cell>
          <cell r="C1423" t="str">
            <v>Cái</v>
          </cell>
          <cell r="E1423" t="str">
            <v>BMOST2</v>
          </cell>
          <cell r="F1423" t="str">
            <v>BIMOAYOSAU</v>
          </cell>
          <cell r="G1423">
            <v>1</v>
          </cell>
          <cell r="H1423">
            <v>181528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1</v>
          </cell>
          <cell r="N1423">
            <v>181528</v>
          </cell>
        </row>
        <row r="1424">
          <cell r="A1424" t="str">
            <v>42423-KK010</v>
          </cell>
          <cell r="B1424" t="str">
            <v>Ca chặn bi moay ơ sau</v>
          </cell>
          <cell r="C1424" t="str">
            <v>Cái</v>
          </cell>
          <cell r="E1424" t="str">
            <v>BMOST2</v>
          </cell>
          <cell r="F1424" t="str">
            <v>BIMOAYOSAU</v>
          </cell>
          <cell r="G1424">
            <v>0</v>
          </cell>
          <cell r="H1424">
            <v>0</v>
          </cell>
          <cell r="I1424">
            <v>5</v>
          </cell>
          <cell r="J1424">
            <v>708870</v>
          </cell>
          <cell r="K1424">
            <v>0</v>
          </cell>
          <cell r="L1424">
            <v>0</v>
          </cell>
          <cell r="M1424">
            <v>5</v>
          </cell>
          <cell r="N1424">
            <v>708870</v>
          </cell>
        </row>
        <row r="1425">
          <cell r="A1425" t="str">
            <v>42431-06160</v>
          </cell>
          <cell r="B1425" t="str">
            <v>Đĩa phanh sau $28 - 5 ốc</v>
          </cell>
          <cell r="C1425" t="str">
            <v>Cái</v>
          </cell>
          <cell r="E1425" t="str">
            <v>DP.</v>
          </cell>
          <cell r="F1425" t="str">
            <v>DIAPHANH</v>
          </cell>
          <cell r="G1425">
            <v>0</v>
          </cell>
          <cell r="H1425">
            <v>0</v>
          </cell>
          <cell r="I1425">
            <v>2</v>
          </cell>
          <cell r="J1425">
            <v>4190157</v>
          </cell>
          <cell r="K1425">
            <v>2</v>
          </cell>
          <cell r="L1425">
            <v>4190157</v>
          </cell>
          <cell r="M1425">
            <v>0</v>
          </cell>
          <cell r="N1425">
            <v>0</v>
          </cell>
        </row>
        <row r="1426">
          <cell r="A1426" t="str">
            <v>42431-0K100</v>
          </cell>
          <cell r="B1426" t="str">
            <v>Tăng bua sau Toyota Innova</v>
          </cell>
          <cell r="C1426" t="str">
            <v>Cái</v>
          </cell>
          <cell r="E1426" t="str">
            <v>TBUA</v>
          </cell>
          <cell r="F1426" t="str">
            <v>TANGBUA</v>
          </cell>
          <cell r="G1426">
            <v>2</v>
          </cell>
          <cell r="H1426">
            <v>1869885</v>
          </cell>
          <cell r="I1426">
            <v>2</v>
          </cell>
          <cell r="J1426">
            <v>1639800</v>
          </cell>
          <cell r="K1426">
            <v>4</v>
          </cell>
          <cell r="L1426">
            <v>3509685</v>
          </cell>
          <cell r="M1426">
            <v>0</v>
          </cell>
          <cell r="N1426">
            <v>0</v>
          </cell>
        </row>
        <row r="1427">
          <cell r="A1427" t="str">
            <v>42431-26190</v>
          </cell>
          <cell r="B1427" t="str">
            <v>Tăng bua sau 2KD</v>
          </cell>
          <cell r="C1427" t="str">
            <v>Cái</v>
          </cell>
          <cell r="E1427" t="str">
            <v>TBUA</v>
          </cell>
          <cell r="F1427" t="str">
            <v>TANGBUA</v>
          </cell>
          <cell r="G1427">
            <v>2</v>
          </cell>
          <cell r="H1427">
            <v>3002488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2</v>
          </cell>
          <cell r="N1427">
            <v>3002488</v>
          </cell>
        </row>
        <row r="1428">
          <cell r="A1428" t="str">
            <v>42431-48060</v>
          </cell>
          <cell r="B1428" t="str">
            <v>Đĩa phanh sau $31 - 5 lỗ</v>
          </cell>
          <cell r="C1428" t="str">
            <v>Cái</v>
          </cell>
          <cell r="E1428" t="str">
            <v>DP.</v>
          </cell>
          <cell r="F1428" t="str">
            <v>DIAPHANH</v>
          </cell>
          <cell r="G1428">
            <v>0</v>
          </cell>
          <cell r="H1428">
            <v>0</v>
          </cell>
          <cell r="I1428">
            <v>2</v>
          </cell>
          <cell r="J1428">
            <v>4549747</v>
          </cell>
          <cell r="K1428">
            <v>2</v>
          </cell>
          <cell r="L1428">
            <v>4549747</v>
          </cell>
          <cell r="M1428">
            <v>0</v>
          </cell>
          <cell r="N1428">
            <v>0</v>
          </cell>
        </row>
        <row r="1429">
          <cell r="A1429" t="str">
            <v>42431-60201</v>
          </cell>
          <cell r="B1429" t="str">
            <v>Đĩa phanh sau $31 - 6 lỗ</v>
          </cell>
          <cell r="C1429" t="str">
            <v>Cái</v>
          </cell>
          <cell r="E1429" t="str">
            <v>DP.</v>
          </cell>
          <cell r="F1429" t="str">
            <v>DIAPHANH</v>
          </cell>
          <cell r="G1429">
            <v>0</v>
          </cell>
          <cell r="H1429">
            <v>0</v>
          </cell>
          <cell r="I1429">
            <v>3</v>
          </cell>
          <cell r="J1429">
            <v>9927158</v>
          </cell>
          <cell r="K1429">
            <v>2</v>
          </cell>
          <cell r="L1429">
            <v>6618105</v>
          </cell>
          <cell r="M1429">
            <v>1</v>
          </cell>
          <cell r="N1429">
            <v>3309053</v>
          </cell>
        </row>
        <row r="1430">
          <cell r="A1430" t="str">
            <v>42431-60290</v>
          </cell>
          <cell r="B1430" t="str">
            <v>Đĩa phanh sau $34.5-5 lỗ</v>
          </cell>
          <cell r="C1430" t="str">
            <v>Cái</v>
          </cell>
          <cell r="E1430" t="str">
            <v>DP.</v>
          </cell>
          <cell r="F1430" t="str">
            <v>DIAPHANH</v>
          </cell>
          <cell r="G1430">
            <v>2</v>
          </cell>
          <cell r="H1430">
            <v>4804270</v>
          </cell>
          <cell r="I1430">
            <v>4</v>
          </cell>
          <cell r="J1430">
            <v>10005172</v>
          </cell>
          <cell r="K1430">
            <v>6</v>
          </cell>
          <cell r="L1430">
            <v>14809442</v>
          </cell>
          <cell r="M1430">
            <v>0</v>
          </cell>
          <cell r="N1430">
            <v>0</v>
          </cell>
        </row>
        <row r="1431">
          <cell r="A1431" t="str">
            <v>42431-60311</v>
          </cell>
          <cell r="B1431" t="str">
            <v>Đĩa phanh sau $31 - 6 lỗ</v>
          </cell>
          <cell r="C1431" t="str">
            <v>Cái</v>
          </cell>
          <cell r="E1431" t="str">
            <v>DP.</v>
          </cell>
          <cell r="F1431" t="str">
            <v>DIAPHANH</v>
          </cell>
          <cell r="G1431">
            <v>0</v>
          </cell>
          <cell r="H1431">
            <v>0</v>
          </cell>
          <cell r="I1431">
            <v>8</v>
          </cell>
          <cell r="J1431">
            <v>14877148</v>
          </cell>
          <cell r="K1431">
            <v>4</v>
          </cell>
          <cell r="L1431">
            <v>7793960</v>
          </cell>
          <cell r="M1431">
            <v>4</v>
          </cell>
          <cell r="N1431">
            <v>7083188</v>
          </cell>
        </row>
        <row r="1432">
          <cell r="A1432" t="str">
            <v>42450-02100</v>
          </cell>
          <cell r="B1432" t="str">
            <v>Bi moay ơ sau</v>
          </cell>
          <cell r="C1432" t="str">
            <v>Vòng</v>
          </cell>
          <cell r="E1432" t="str">
            <v>BMOST3</v>
          </cell>
          <cell r="F1432" t="str">
            <v>BIMOAYOSAU</v>
          </cell>
          <cell r="G1432">
            <v>0</v>
          </cell>
          <cell r="H1432">
            <v>0</v>
          </cell>
          <cell r="I1432">
            <v>4</v>
          </cell>
          <cell r="J1432">
            <v>9412843</v>
          </cell>
          <cell r="K1432">
            <v>4</v>
          </cell>
          <cell r="L1432">
            <v>9412843</v>
          </cell>
          <cell r="M1432">
            <v>0</v>
          </cell>
          <cell r="N1432">
            <v>0</v>
          </cell>
        </row>
        <row r="1433">
          <cell r="A1433" t="str">
            <v>42450-08020</v>
          </cell>
          <cell r="B1433" t="str">
            <v>Bi moay ơ sau  LH/RH</v>
          </cell>
          <cell r="C1433" t="str">
            <v>Vòng</v>
          </cell>
          <cell r="E1433" t="str">
            <v>BMOST3</v>
          </cell>
          <cell r="F1433" t="str">
            <v>BIMOAYOSAU</v>
          </cell>
          <cell r="G1433">
            <v>0</v>
          </cell>
          <cell r="H1433">
            <v>0</v>
          </cell>
          <cell r="I1433">
            <v>2</v>
          </cell>
          <cell r="J1433">
            <v>8696463</v>
          </cell>
          <cell r="K1433">
            <v>2</v>
          </cell>
          <cell r="L1433">
            <v>8696463</v>
          </cell>
          <cell r="M1433">
            <v>0</v>
          </cell>
          <cell r="N1433">
            <v>0</v>
          </cell>
        </row>
        <row r="1434">
          <cell r="A1434" t="str">
            <v>42450-12170</v>
          </cell>
          <cell r="B1434" t="str">
            <v>Bi moay ơ sau</v>
          </cell>
          <cell r="C1434" t="str">
            <v>Cụm</v>
          </cell>
          <cell r="E1434" t="str">
            <v>BMOST3</v>
          </cell>
          <cell r="F1434" t="str">
            <v>BIMOAYOSAU</v>
          </cell>
          <cell r="G1434">
            <v>2</v>
          </cell>
          <cell r="H1434">
            <v>5374820</v>
          </cell>
          <cell r="I1434">
            <v>5</v>
          </cell>
          <cell r="J1434">
            <v>14232047</v>
          </cell>
          <cell r="K1434">
            <v>2</v>
          </cell>
          <cell r="L1434">
            <v>5507320</v>
          </cell>
          <cell r="M1434">
            <v>5</v>
          </cell>
          <cell r="N1434">
            <v>14099547</v>
          </cell>
        </row>
        <row r="1435">
          <cell r="A1435" t="str">
            <v>42450-42040</v>
          </cell>
          <cell r="B1435" t="str">
            <v>Bi moay ơ sau Rav4 2.4 (có ABS)</v>
          </cell>
          <cell r="C1435" t="str">
            <v>Vòng</v>
          </cell>
          <cell r="E1435" t="str">
            <v>BMOST3</v>
          </cell>
          <cell r="F1435" t="str">
            <v>BIMOAYOSAU</v>
          </cell>
          <cell r="G1435">
            <v>0</v>
          </cell>
          <cell r="H1435">
            <v>0</v>
          </cell>
          <cell r="I1435">
            <v>2</v>
          </cell>
          <cell r="J1435">
            <v>6221296</v>
          </cell>
          <cell r="K1435">
            <v>0</v>
          </cell>
          <cell r="L1435">
            <v>0</v>
          </cell>
          <cell r="M1435">
            <v>2</v>
          </cell>
          <cell r="N1435">
            <v>6221296</v>
          </cell>
        </row>
        <row r="1436">
          <cell r="A1436" t="str">
            <v>42450-52061</v>
          </cell>
          <cell r="B1436" t="str">
            <v>Bi moay ơ sau 1NZ (có ABS)</v>
          </cell>
          <cell r="C1436" t="str">
            <v>Vòng</v>
          </cell>
          <cell r="E1436" t="str">
            <v>BMOST3</v>
          </cell>
          <cell r="F1436" t="str">
            <v>BIMOAYOSAU</v>
          </cell>
          <cell r="G1436">
            <v>2</v>
          </cell>
          <cell r="H1436">
            <v>5383821</v>
          </cell>
          <cell r="I1436">
            <v>4</v>
          </cell>
          <cell r="J1436">
            <v>11272608</v>
          </cell>
          <cell r="K1436">
            <v>6</v>
          </cell>
          <cell r="L1436">
            <v>16656429</v>
          </cell>
          <cell r="M1436">
            <v>0</v>
          </cell>
          <cell r="N1436">
            <v>0</v>
          </cell>
        </row>
        <row r="1437">
          <cell r="A1437" t="str">
            <v>42450-60050</v>
          </cell>
          <cell r="B1437" t="str">
            <v>Bi moay ơ sau 1GRFE/ABS RH</v>
          </cell>
          <cell r="C1437" t="str">
            <v>Vòng</v>
          </cell>
          <cell r="E1437" t="str">
            <v>BMOST3</v>
          </cell>
          <cell r="F1437" t="str">
            <v>BIMOAYOSAU</v>
          </cell>
          <cell r="G1437">
            <v>1</v>
          </cell>
          <cell r="H1437">
            <v>2624948</v>
          </cell>
          <cell r="I1437">
            <v>2</v>
          </cell>
          <cell r="J1437">
            <v>5831737</v>
          </cell>
          <cell r="K1437">
            <v>2</v>
          </cell>
          <cell r="L1437">
            <v>5637790</v>
          </cell>
          <cell r="M1437">
            <v>1</v>
          </cell>
          <cell r="N1437">
            <v>2818895</v>
          </cell>
        </row>
        <row r="1438">
          <cell r="A1438" t="str">
            <v>42450-60070</v>
          </cell>
          <cell r="B1438" t="str">
            <v>Bi moay ơ sau 1VD RH</v>
          </cell>
          <cell r="C1438" t="str">
            <v>Vòng</v>
          </cell>
          <cell r="E1438" t="str">
            <v>BMOST3</v>
          </cell>
          <cell r="F1438" t="str">
            <v>BIMOAYOSAU</v>
          </cell>
          <cell r="G1438">
            <v>1</v>
          </cell>
          <cell r="H1438">
            <v>2558434</v>
          </cell>
          <cell r="I1438">
            <v>0</v>
          </cell>
          <cell r="J1438">
            <v>0</v>
          </cell>
          <cell r="K1438">
            <v>1</v>
          </cell>
          <cell r="L1438">
            <v>2558434</v>
          </cell>
          <cell r="M1438">
            <v>0</v>
          </cell>
          <cell r="N1438">
            <v>0</v>
          </cell>
        </row>
        <row r="1439">
          <cell r="A1439" t="str">
            <v>42460-48011</v>
          </cell>
          <cell r="B1439" t="str">
            <v>Bi moay ơ sau 2AZ có ABS LH</v>
          </cell>
          <cell r="C1439" t="str">
            <v>Vòng</v>
          </cell>
          <cell r="E1439" t="str">
            <v>BMOST3</v>
          </cell>
          <cell r="F1439" t="str">
            <v>BIMOAYOSAU</v>
          </cell>
          <cell r="G1439">
            <v>0</v>
          </cell>
          <cell r="H1439">
            <v>0</v>
          </cell>
          <cell r="I1439">
            <v>5</v>
          </cell>
          <cell r="J1439">
            <v>17833387</v>
          </cell>
          <cell r="K1439">
            <v>1</v>
          </cell>
          <cell r="L1439">
            <v>3700722</v>
          </cell>
          <cell r="M1439">
            <v>4</v>
          </cell>
          <cell r="N1439">
            <v>14132665</v>
          </cell>
        </row>
        <row r="1440">
          <cell r="A1440" t="str">
            <v>42460-60010</v>
          </cell>
          <cell r="B1440" t="str">
            <v>Bi moay ơ sau 1GRFE/ABS LH</v>
          </cell>
          <cell r="C1440" t="str">
            <v>Vòng</v>
          </cell>
          <cell r="E1440" t="str">
            <v>BMOST3</v>
          </cell>
          <cell r="F1440" t="str">
            <v>BIMOAYOSAU</v>
          </cell>
          <cell r="G1440">
            <v>1</v>
          </cell>
          <cell r="H1440">
            <v>2612781</v>
          </cell>
          <cell r="I1440">
            <v>2</v>
          </cell>
          <cell r="J1440">
            <v>4984836</v>
          </cell>
          <cell r="K1440">
            <v>2</v>
          </cell>
          <cell r="L1440">
            <v>5280198</v>
          </cell>
          <cell r="M1440">
            <v>1</v>
          </cell>
          <cell r="N1440">
            <v>2317419</v>
          </cell>
        </row>
        <row r="1441">
          <cell r="A1441" t="str">
            <v>42460-60030</v>
          </cell>
          <cell r="B1441" t="str">
            <v>Bi moay ơ sau 1VD LH</v>
          </cell>
          <cell r="C1441" t="str">
            <v>Vòng</v>
          </cell>
          <cell r="E1441" t="str">
            <v>BMOST3</v>
          </cell>
          <cell r="F1441" t="str">
            <v>BIMOAYOSAU</v>
          </cell>
          <cell r="G1441">
            <v>1</v>
          </cell>
          <cell r="H1441">
            <v>2668754</v>
          </cell>
          <cell r="I1441">
            <v>1</v>
          </cell>
          <cell r="J1441">
            <v>2668754</v>
          </cell>
          <cell r="K1441">
            <v>2</v>
          </cell>
          <cell r="L1441">
            <v>5337508</v>
          </cell>
          <cell r="M1441">
            <v>0</v>
          </cell>
          <cell r="N1441">
            <v>0</v>
          </cell>
        </row>
        <row r="1442">
          <cell r="A1442" t="str">
            <v>42607-0C070</v>
          </cell>
          <cell r="B1442" t="str">
            <v>Cảm biến áp suất lốp/ Van áp suất lốp</v>
          </cell>
          <cell r="C1442" t="str">
            <v>Cái</v>
          </cell>
          <cell r="E1442" t="str">
            <v>CB.</v>
          </cell>
          <cell r="F1442" t="str">
            <v>CAMBIEN</v>
          </cell>
          <cell r="G1442">
            <v>0</v>
          </cell>
          <cell r="H1442">
            <v>0</v>
          </cell>
          <cell r="I1442">
            <v>62</v>
          </cell>
          <cell r="J1442">
            <v>65282956</v>
          </cell>
          <cell r="K1442">
            <v>47</v>
          </cell>
          <cell r="L1442">
            <v>49312106</v>
          </cell>
          <cell r="M1442">
            <v>15</v>
          </cell>
          <cell r="N1442">
            <v>15970850</v>
          </cell>
        </row>
        <row r="1443">
          <cell r="A1443" t="str">
            <v>42607-33012</v>
          </cell>
          <cell r="B1443" t="str">
            <v>Cảm biến áp suất lốp/ Van áp suất lốp</v>
          </cell>
          <cell r="C1443" t="str">
            <v>Cái</v>
          </cell>
          <cell r="E1443" t="str">
            <v>CB.</v>
          </cell>
          <cell r="F1443" t="str">
            <v>CAMBIEN</v>
          </cell>
          <cell r="G1443">
            <v>8</v>
          </cell>
          <cell r="H1443">
            <v>6805324</v>
          </cell>
          <cell r="I1443">
            <v>87</v>
          </cell>
          <cell r="J1443">
            <v>87203987</v>
          </cell>
          <cell r="K1443">
            <v>63</v>
          </cell>
          <cell r="L1443">
            <v>62848595</v>
          </cell>
          <cell r="M1443">
            <v>32</v>
          </cell>
          <cell r="N1443">
            <v>31160716</v>
          </cell>
        </row>
        <row r="1444">
          <cell r="A1444" t="str">
            <v>42607-33022</v>
          </cell>
          <cell r="B1444" t="str">
            <v>Cảm biến áp suất lốp/ Van áp suất lốp</v>
          </cell>
          <cell r="C1444" t="str">
            <v>Cái</v>
          </cell>
          <cell r="E1444" t="str">
            <v>CB.</v>
          </cell>
          <cell r="F1444" t="str">
            <v>CAMBIEN</v>
          </cell>
          <cell r="G1444">
            <v>0</v>
          </cell>
          <cell r="H1444">
            <v>0</v>
          </cell>
          <cell r="I1444">
            <v>110</v>
          </cell>
          <cell r="J1444">
            <v>114075776</v>
          </cell>
          <cell r="K1444">
            <v>110</v>
          </cell>
          <cell r="L1444">
            <v>115705143</v>
          </cell>
          <cell r="M1444">
            <v>0</v>
          </cell>
          <cell r="N1444">
            <v>-1629367</v>
          </cell>
        </row>
        <row r="1445">
          <cell r="A1445" t="str">
            <v>42607-60010</v>
          </cell>
          <cell r="B1445" t="str">
            <v>Cảm biến áp suất lốp camry</v>
          </cell>
          <cell r="C1445" t="str">
            <v>Cái</v>
          </cell>
          <cell r="E1445" t="str">
            <v>CB.</v>
          </cell>
          <cell r="F1445" t="str">
            <v>CAMBIEN</v>
          </cell>
          <cell r="G1445">
            <v>0</v>
          </cell>
          <cell r="H1445">
            <v>0</v>
          </cell>
          <cell r="I1445">
            <v>1</v>
          </cell>
          <cell r="J1445">
            <v>1191219</v>
          </cell>
          <cell r="K1445">
            <v>1</v>
          </cell>
          <cell r="L1445">
            <v>1191219</v>
          </cell>
          <cell r="M1445">
            <v>0</v>
          </cell>
          <cell r="N1445">
            <v>0</v>
          </cell>
        </row>
        <row r="1446">
          <cell r="A1446" t="str">
            <v>4300K</v>
          </cell>
          <cell r="B1446" t="str">
            <v>Bóng D1S</v>
          </cell>
          <cell r="C1446" t="str">
            <v>Cái</v>
          </cell>
          <cell r="E1446" t="str">
            <v>TONGHOP2</v>
          </cell>
          <cell r="F1446" t="str">
            <v>TONGHOP tầng 2</v>
          </cell>
          <cell r="G1446">
            <v>0</v>
          </cell>
          <cell r="H1446">
            <v>0</v>
          </cell>
          <cell r="I1446">
            <v>2</v>
          </cell>
          <cell r="J1446">
            <v>409626</v>
          </cell>
          <cell r="K1446">
            <v>2</v>
          </cell>
          <cell r="L1446">
            <v>409626</v>
          </cell>
          <cell r="M1446">
            <v>0</v>
          </cell>
          <cell r="N1446">
            <v>0</v>
          </cell>
        </row>
        <row r="1447">
          <cell r="A1447" t="str">
            <v>43022-S84-Z00-A</v>
          </cell>
          <cell r="B1447" t="str">
            <v>Má phanh sau Civic (hàng A)</v>
          </cell>
          <cell r="C1447" t="str">
            <v>Bộ</v>
          </cell>
          <cell r="E1447" t="str">
            <v>MPS/GPS</v>
          </cell>
          <cell r="F1447" t="str">
            <v>MAPHANHSAU/GUOCPHANHSAU</v>
          </cell>
          <cell r="G1447">
            <v>1</v>
          </cell>
          <cell r="H1447">
            <v>482389</v>
          </cell>
          <cell r="I1447">
            <v>0</v>
          </cell>
          <cell r="J1447">
            <v>0</v>
          </cell>
          <cell r="K1447">
            <v>1</v>
          </cell>
          <cell r="L1447">
            <v>482389</v>
          </cell>
          <cell r="M1447">
            <v>0</v>
          </cell>
          <cell r="N1447">
            <v>0</v>
          </cell>
        </row>
        <row r="1448">
          <cell r="A1448" t="str">
            <v>43022-S9A-010-A</v>
          </cell>
          <cell r="B1448" t="str">
            <v>Má phanh sau CRV (hàng A)</v>
          </cell>
          <cell r="C1448" t="str">
            <v>Bộ</v>
          </cell>
          <cell r="E1448" t="str">
            <v>MPS/GPS</v>
          </cell>
          <cell r="F1448" t="str">
            <v>MAPHANHSAU/GUOCPHANHSAU</v>
          </cell>
          <cell r="G1448">
            <v>1</v>
          </cell>
          <cell r="H1448">
            <v>389154</v>
          </cell>
          <cell r="I1448">
            <v>2</v>
          </cell>
          <cell r="J1448">
            <v>1000000</v>
          </cell>
          <cell r="K1448">
            <v>3</v>
          </cell>
          <cell r="L1448">
            <v>1389154</v>
          </cell>
          <cell r="M1448">
            <v>0</v>
          </cell>
          <cell r="N1448">
            <v>0</v>
          </cell>
        </row>
        <row r="1449">
          <cell r="A1449" t="str">
            <v>43022-S9A-A01</v>
          </cell>
          <cell r="B1449" t="str">
            <v>Má phanh sau CRV</v>
          </cell>
          <cell r="C1449" t="str">
            <v>Bộ</v>
          </cell>
          <cell r="E1449" t="str">
            <v>MPS/GPS</v>
          </cell>
          <cell r="F1449" t="str">
            <v>MAPHANHSAU/GUOCPHANHSAU</v>
          </cell>
          <cell r="G1449">
            <v>0</v>
          </cell>
          <cell r="H1449">
            <v>0</v>
          </cell>
          <cell r="I1449">
            <v>1</v>
          </cell>
          <cell r="J1449">
            <v>500000</v>
          </cell>
          <cell r="K1449">
            <v>1</v>
          </cell>
          <cell r="L1449">
            <v>500000</v>
          </cell>
          <cell r="M1449">
            <v>0</v>
          </cell>
          <cell r="N1449">
            <v>0</v>
          </cell>
        </row>
        <row r="1450">
          <cell r="A1450" t="str">
            <v>43022-SAA-J50</v>
          </cell>
          <cell r="B1450" t="str">
            <v>Má phanh sau City</v>
          </cell>
          <cell r="C1450" t="str">
            <v>Bộ</v>
          </cell>
          <cell r="E1450" t="str">
            <v>MPS/GPS</v>
          </cell>
          <cell r="F1450" t="str">
            <v>MAPHANHSAU/GUOCPHANHSAU</v>
          </cell>
          <cell r="G1450">
            <v>0</v>
          </cell>
          <cell r="H1450">
            <v>0</v>
          </cell>
          <cell r="I1450">
            <v>3</v>
          </cell>
          <cell r="J1450">
            <v>1450000</v>
          </cell>
          <cell r="K1450">
            <v>3</v>
          </cell>
          <cell r="L1450">
            <v>1450000</v>
          </cell>
          <cell r="M1450">
            <v>0</v>
          </cell>
          <cell r="N1450">
            <v>0</v>
          </cell>
        </row>
        <row r="1451">
          <cell r="A1451" t="str">
            <v>43022-SEN-A00</v>
          </cell>
          <cell r="B1451" t="str">
            <v>Má phanh sau Honda City 2013</v>
          </cell>
          <cell r="C1451" t="str">
            <v>Bộ</v>
          </cell>
          <cell r="E1451" t="str">
            <v>MPS/GPS</v>
          </cell>
          <cell r="F1451" t="str">
            <v>MAPHANHSAU/GUOCPHANHSAU</v>
          </cell>
          <cell r="G1451">
            <v>0</v>
          </cell>
          <cell r="H1451">
            <v>0</v>
          </cell>
          <cell r="I1451">
            <v>1</v>
          </cell>
          <cell r="J1451">
            <v>450000</v>
          </cell>
          <cell r="K1451">
            <v>1</v>
          </cell>
          <cell r="L1451">
            <v>450000</v>
          </cell>
          <cell r="M1451">
            <v>0</v>
          </cell>
          <cell r="N1451">
            <v>0</v>
          </cell>
        </row>
        <row r="1452">
          <cell r="A1452" t="str">
            <v>43022-TA0-A80-A</v>
          </cell>
          <cell r="B1452" t="str">
            <v>Má phanh sau Accord (hàng A)</v>
          </cell>
          <cell r="C1452" t="str">
            <v>Bộ</v>
          </cell>
          <cell r="E1452" t="str">
            <v>MPS/GPS</v>
          </cell>
          <cell r="F1452" t="str">
            <v>MAPHANHSAU/GUOCPHANHSAU</v>
          </cell>
          <cell r="G1452">
            <v>1</v>
          </cell>
          <cell r="H1452">
            <v>851274</v>
          </cell>
          <cell r="I1452">
            <v>0</v>
          </cell>
          <cell r="J1452">
            <v>0</v>
          </cell>
          <cell r="K1452">
            <v>1</v>
          </cell>
          <cell r="L1452">
            <v>851274</v>
          </cell>
          <cell r="M1452">
            <v>0</v>
          </cell>
          <cell r="N1452">
            <v>0</v>
          </cell>
        </row>
        <row r="1453">
          <cell r="A1453" t="str">
            <v>43022-TBA-A02</v>
          </cell>
          <cell r="B1453" t="str">
            <v>Má phanh sau</v>
          </cell>
          <cell r="C1453" t="str">
            <v>Cái</v>
          </cell>
          <cell r="E1453" t="str">
            <v>MPS/GPS</v>
          </cell>
          <cell r="F1453" t="str">
            <v>MAPHANHSAU/GUOCPHANHSAU</v>
          </cell>
          <cell r="G1453">
            <v>0</v>
          </cell>
          <cell r="H1453">
            <v>0</v>
          </cell>
          <cell r="I1453">
            <v>2</v>
          </cell>
          <cell r="J1453">
            <v>1000000</v>
          </cell>
          <cell r="K1453">
            <v>2</v>
          </cell>
          <cell r="L1453">
            <v>1000000</v>
          </cell>
          <cell r="M1453">
            <v>0</v>
          </cell>
          <cell r="N1453">
            <v>0</v>
          </cell>
        </row>
        <row r="1454">
          <cell r="A1454" t="str">
            <v>43022-TR0-001</v>
          </cell>
          <cell r="B1454" t="str">
            <v>MÁ PHANH SAU CIVIC</v>
          </cell>
          <cell r="C1454" t="str">
            <v>Bộ</v>
          </cell>
          <cell r="E1454" t="str">
            <v>MPS/GPS</v>
          </cell>
          <cell r="F1454" t="str">
            <v>MAPHANHSAU/GUOCPHANHSAU</v>
          </cell>
          <cell r="G1454">
            <v>0</v>
          </cell>
          <cell r="H1454">
            <v>0</v>
          </cell>
          <cell r="I1454">
            <v>2</v>
          </cell>
          <cell r="J1454">
            <v>1000000</v>
          </cell>
          <cell r="K1454">
            <v>2</v>
          </cell>
          <cell r="L1454">
            <v>1000000</v>
          </cell>
          <cell r="M1454">
            <v>0</v>
          </cell>
          <cell r="N1454">
            <v>0</v>
          </cell>
        </row>
        <row r="1455">
          <cell r="A1455" t="str">
            <v>43022-TR0-A00-A</v>
          </cell>
          <cell r="B1455" t="str">
            <v>Má phanh sau Civic</v>
          </cell>
          <cell r="C1455" t="str">
            <v>Bộ</v>
          </cell>
          <cell r="E1455" t="str">
            <v>MPS/GPS</v>
          </cell>
          <cell r="F1455" t="str">
            <v>MAPHANHSAU/GUOCPHANHSAU</v>
          </cell>
          <cell r="G1455">
            <v>0</v>
          </cell>
          <cell r="H1455">
            <v>0</v>
          </cell>
          <cell r="I1455">
            <v>2</v>
          </cell>
          <cell r="J1455">
            <v>1000000</v>
          </cell>
          <cell r="K1455">
            <v>2</v>
          </cell>
          <cell r="L1455">
            <v>1000000</v>
          </cell>
          <cell r="M1455">
            <v>0</v>
          </cell>
          <cell r="N1455">
            <v>0</v>
          </cell>
        </row>
        <row r="1456">
          <cell r="A1456" t="str">
            <v>431-1181L-LD-E1</v>
          </cell>
          <cell r="B1456" t="str">
            <v>Đèn pha LH</v>
          </cell>
          <cell r="C1456" t="str">
            <v>Cái</v>
          </cell>
          <cell r="E1456" t="str">
            <v>DPHA</v>
          </cell>
          <cell r="F1456" t="str">
            <v>DENPHA</v>
          </cell>
          <cell r="G1456">
            <v>1</v>
          </cell>
          <cell r="H1456">
            <v>1094496</v>
          </cell>
          <cell r="I1456">
            <v>0</v>
          </cell>
          <cell r="J1456">
            <v>0</v>
          </cell>
          <cell r="K1456">
            <v>1</v>
          </cell>
          <cell r="L1456">
            <v>1094496</v>
          </cell>
          <cell r="M1456">
            <v>0</v>
          </cell>
          <cell r="N1456">
            <v>0</v>
          </cell>
        </row>
        <row r="1457">
          <cell r="A1457" t="str">
            <v>431-1181R-LD-E1</v>
          </cell>
          <cell r="B1457" t="str">
            <v>Đèn pha RH</v>
          </cell>
          <cell r="C1457" t="str">
            <v>Cái</v>
          </cell>
          <cell r="E1457" t="str">
            <v>DPHA</v>
          </cell>
          <cell r="F1457" t="str">
            <v>DENPHA</v>
          </cell>
          <cell r="G1457">
            <v>1</v>
          </cell>
          <cell r="H1457">
            <v>1094496</v>
          </cell>
          <cell r="I1457">
            <v>0</v>
          </cell>
          <cell r="J1457">
            <v>0</v>
          </cell>
          <cell r="K1457">
            <v>1</v>
          </cell>
          <cell r="L1457">
            <v>1094496</v>
          </cell>
          <cell r="M1457">
            <v>0</v>
          </cell>
          <cell r="N1457">
            <v>0</v>
          </cell>
        </row>
        <row r="1458">
          <cell r="A1458" t="str">
            <v>431-11A4LMLDEM1</v>
          </cell>
          <cell r="B1458" t="str">
            <v>Đèn pha LH</v>
          </cell>
          <cell r="C1458" t="str">
            <v>Cái</v>
          </cell>
          <cell r="E1458" t="str">
            <v>DPHA</v>
          </cell>
          <cell r="F1458" t="str">
            <v>DENPHA</v>
          </cell>
          <cell r="G1458">
            <v>1</v>
          </cell>
          <cell r="H1458">
            <v>1327583</v>
          </cell>
          <cell r="I1458">
            <v>0</v>
          </cell>
          <cell r="J1458">
            <v>0</v>
          </cell>
          <cell r="K1458">
            <v>1</v>
          </cell>
          <cell r="L1458">
            <v>1327583</v>
          </cell>
          <cell r="M1458">
            <v>0</v>
          </cell>
          <cell r="N1458">
            <v>0</v>
          </cell>
        </row>
        <row r="1459">
          <cell r="A1459" t="str">
            <v>431-11A4RMLDEM1</v>
          </cell>
          <cell r="B1459" t="str">
            <v>Đèn pha RH</v>
          </cell>
          <cell r="C1459" t="str">
            <v>Cái</v>
          </cell>
          <cell r="E1459" t="str">
            <v>DPHA</v>
          </cell>
          <cell r="F1459" t="str">
            <v>DENPHA</v>
          </cell>
          <cell r="G1459">
            <v>1</v>
          </cell>
          <cell r="H1459">
            <v>1327583</v>
          </cell>
          <cell r="I1459">
            <v>0</v>
          </cell>
          <cell r="J1459">
            <v>0</v>
          </cell>
          <cell r="K1459">
            <v>1</v>
          </cell>
          <cell r="L1459">
            <v>1327583</v>
          </cell>
          <cell r="M1459">
            <v>0</v>
          </cell>
          <cell r="N1459">
            <v>0</v>
          </cell>
        </row>
        <row r="1460">
          <cell r="A1460" t="str">
            <v>431-11B6L-LD</v>
          </cell>
          <cell r="B1460" t="str">
            <v>Đèn pha LD</v>
          </cell>
          <cell r="C1460" t="str">
            <v>Cái</v>
          </cell>
          <cell r="E1460" t="str">
            <v>DPHA</v>
          </cell>
          <cell r="F1460" t="str">
            <v>DENPHA</v>
          </cell>
          <cell r="G1460">
            <v>2</v>
          </cell>
          <cell r="H1460">
            <v>3080803</v>
          </cell>
          <cell r="I1460">
            <v>0</v>
          </cell>
          <cell r="J1460">
            <v>0</v>
          </cell>
          <cell r="K1460">
            <v>2</v>
          </cell>
          <cell r="L1460">
            <v>3080803</v>
          </cell>
          <cell r="M1460">
            <v>0</v>
          </cell>
          <cell r="N1460">
            <v>0</v>
          </cell>
        </row>
        <row r="1461">
          <cell r="A1461" t="str">
            <v>431-11B6R-LD</v>
          </cell>
          <cell r="B1461" t="str">
            <v>Đèn pha RD</v>
          </cell>
          <cell r="C1461" t="str">
            <v>Cái</v>
          </cell>
          <cell r="E1461" t="str">
            <v>DPHA</v>
          </cell>
          <cell r="F1461" t="str">
            <v>DENPHA</v>
          </cell>
          <cell r="G1461">
            <v>2</v>
          </cell>
          <cell r="H1461">
            <v>3080803</v>
          </cell>
          <cell r="I1461">
            <v>0</v>
          </cell>
          <cell r="J1461">
            <v>0</v>
          </cell>
          <cell r="K1461">
            <v>2</v>
          </cell>
          <cell r="L1461">
            <v>3080803</v>
          </cell>
          <cell r="M1461">
            <v>0</v>
          </cell>
          <cell r="N1461">
            <v>0</v>
          </cell>
        </row>
        <row r="1462">
          <cell r="A1462" t="str">
            <v>431-1974L-UE</v>
          </cell>
          <cell r="B1462" t="str">
            <v>Đèn hậu LH</v>
          </cell>
          <cell r="C1462" t="str">
            <v>Cái</v>
          </cell>
          <cell r="E1462" t="str">
            <v>DH</v>
          </cell>
          <cell r="F1462" t="str">
            <v>DENHAU</v>
          </cell>
          <cell r="G1462">
            <v>5</v>
          </cell>
          <cell r="H1462">
            <v>3394964</v>
          </cell>
          <cell r="I1462">
            <v>0</v>
          </cell>
          <cell r="J1462">
            <v>0</v>
          </cell>
          <cell r="K1462">
            <v>5</v>
          </cell>
          <cell r="L1462">
            <v>3394964</v>
          </cell>
          <cell r="M1462">
            <v>0</v>
          </cell>
          <cell r="N1462">
            <v>0</v>
          </cell>
        </row>
        <row r="1463">
          <cell r="A1463" t="str">
            <v>431-1974R-UE</v>
          </cell>
          <cell r="B1463" t="str">
            <v>Đèn hậu RH</v>
          </cell>
          <cell r="C1463" t="str">
            <v>Cái</v>
          </cell>
          <cell r="E1463" t="str">
            <v>DH</v>
          </cell>
          <cell r="F1463" t="str">
            <v>DENHAU</v>
          </cell>
          <cell r="G1463">
            <v>5</v>
          </cell>
          <cell r="H1463">
            <v>3394964</v>
          </cell>
          <cell r="I1463">
            <v>0</v>
          </cell>
          <cell r="J1463">
            <v>0</v>
          </cell>
          <cell r="K1463">
            <v>5</v>
          </cell>
          <cell r="L1463">
            <v>3394964</v>
          </cell>
          <cell r="M1463">
            <v>0</v>
          </cell>
          <cell r="N1463">
            <v>0</v>
          </cell>
        </row>
        <row r="1464">
          <cell r="A1464" t="str">
            <v>43204-60031-A</v>
          </cell>
          <cell r="B1464" t="str">
            <v>Phớt dạ (Hàng A)</v>
          </cell>
          <cell r="C1464" t="str">
            <v>Cái</v>
          </cell>
          <cell r="E1464" t="str">
            <v>PDA</v>
          </cell>
          <cell r="F1464" t="str">
            <v>PHOTDA</v>
          </cell>
          <cell r="G1464">
            <v>0</v>
          </cell>
          <cell r="H1464">
            <v>0</v>
          </cell>
          <cell r="I1464">
            <v>2</v>
          </cell>
          <cell r="J1464">
            <v>538414</v>
          </cell>
          <cell r="K1464">
            <v>2</v>
          </cell>
          <cell r="L1464">
            <v>538414</v>
          </cell>
          <cell r="M1464">
            <v>0</v>
          </cell>
          <cell r="N1464">
            <v>0</v>
          </cell>
        </row>
        <row r="1465">
          <cell r="A1465" t="str">
            <v>43211-0K010</v>
          </cell>
          <cell r="B1465" t="str">
            <v>Ngõng may ơ trước Innova RH (có ABS)</v>
          </cell>
          <cell r="C1465" t="str">
            <v>Cái</v>
          </cell>
          <cell r="E1465" t="str">
            <v>NMO</v>
          </cell>
          <cell r="F1465" t="str">
            <v>NGONGMOAYO</v>
          </cell>
          <cell r="G1465">
            <v>1</v>
          </cell>
          <cell r="H1465">
            <v>2199547</v>
          </cell>
          <cell r="I1465">
            <v>2</v>
          </cell>
          <cell r="J1465">
            <v>4104578</v>
          </cell>
          <cell r="K1465">
            <v>2</v>
          </cell>
          <cell r="L1465">
            <v>4202750</v>
          </cell>
          <cell r="M1465">
            <v>1</v>
          </cell>
          <cell r="N1465">
            <v>2101375</v>
          </cell>
        </row>
        <row r="1466">
          <cell r="A1466" t="str">
            <v>43211-0K030</v>
          </cell>
          <cell r="B1466" t="str">
            <v>Ngõng may ơ trước RH</v>
          </cell>
          <cell r="C1466" t="str">
            <v>Cái</v>
          </cell>
          <cell r="E1466" t="str">
            <v>NMO</v>
          </cell>
          <cell r="F1466" t="str">
            <v>NGONGMOAYO</v>
          </cell>
          <cell r="G1466">
            <v>0</v>
          </cell>
          <cell r="H1466">
            <v>0</v>
          </cell>
          <cell r="I1466">
            <v>4</v>
          </cell>
          <cell r="J1466">
            <v>13374595</v>
          </cell>
          <cell r="K1466">
            <v>4</v>
          </cell>
          <cell r="L1466">
            <v>9991946</v>
          </cell>
          <cell r="M1466">
            <v>0</v>
          </cell>
          <cell r="N1466">
            <v>3382649</v>
          </cell>
        </row>
        <row r="1467">
          <cell r="A1467" t="str">
            <v>43211-0T010</v>
          </cell>
          <cell r="B1467" t="str">
            <v>Ngõng moay ơ trước RH</v>
          </cell>
          <cell r="C1467" t="str">
            <v>Cái</v>
          </cell>
          <cell r="E1467" t="str">
            <v>NMO</v>
          </cell>
          <cell r="F1467" t="str">
            <v>NGONGMOAYO</v>
          </cell>
          <cell r="G1467">
            <v>0</v>
          </cell>
          <cell r="H1467">
            <v>0</v>
          </cell>
          <cell r="I1467">
            <v>2</v>
          </cell>
          <cell r="J1467">
            <v>6029169</v>
          </cell>
          <cell r="K1467">
            <v>0</v>
          </cell>
          <cell r="L1467">
            <v>0</v>
          </cell>
          <cell r="M1467">
            <v>2</v>
          </cell>
          <cell r="N1467">
            <v>6029169</v>
          </cell>
        </row>
        <row r="1468">
          <cell r="A1468" t="str">
            <v>43211-48010</v>
          </cell>
          <cell r="B1468" t="str">
            <v>Ngõng moay ơ trước RX350 RH</v>
          </cell>
          <cell r="C1468" t="str">
            <v>Cái</v>
          </cell>
          <cell r="E1468" t="str">
            <v>NMO</v>
          </cell>
          <cell r="F1468" t="str">
            <v>NGONGMOAYO</v>
          </cell>
          <cell r="G1468">
            <v>0</v>
          </cell>
          <cell r="H1468">
            <v>0</v>
          </cell>
          <cell r="I1468">
            <v>2</v>
          </cell>
          <cell r="J1468">
            <v>4772496</v>
          </cell>
          <cell r="K1468">
            <v>0</v>
          </cell>
          <cell r="L1468">
            <v>0</v>
          </cell>
          <cell r="M1468">
            <v>2</v>
          </cell>
          <cell r="N1468">
            <v>4772496</v>
          </cell>
        </row>
        <row r="1469">
          <cell r="A1469" t="str">
            <v>43211-60200</v>
          </cell>
          <cell r="B1469" t="str">
            <v>Ngõng may ơ trước RH</v>
          </cell>
          <cell r="C1469" t="str">
            <v>Cái</v>
          </cell>
          <cell r="E1469" t="str">
            <v>NMO</v>
          </cell>
          <cell r="F1469" t="str">
            <v>NGONGMOAYO</v>
          </cell>
          <cell r="G1469">
            <v>0</v>
          </cell>
          <cell r="H1469">
            <v>0</v>
          </cell>
          <cell r="I1469">
            <v>2</v>
          </cell>
          <cell r="J1469">
            <v>6134858</v>
          </cell>
          <cell r="K1469">
            <v>0</v>
          </cell>
          <cell r="L1469">
            <v>0</v>
          </cell>
          <cell r="M1469">
            <v>2</v>
          </cell>
          <cell r="N1469">
            <v>6134858</v>
          </cell>
        </row>
        <row r="1470">
          <cell r="A1470" t="str">
            <v>43211-KK010</v>
          </cell>
          <cell r="B1470" t="str">
            <v>Ngõng may ơ trước RH</v>
          </cell>
          <cell r="C1470" t="str">
            <v>Cái</v>
          </cell>
          <cell r="E1470" t="str">
            <v>NMO</v>
          </cell>
          <cell r="F1470" t="str">
            <v>NGONGMOAYO</v>
          </cell>
          <cell r="G1470">
            <v>2</v>
          </cell>
          <cell r="H1470">
            <v>4477566</v>
          </cell>
          <cell r="I1470">
            <v>2</v>
          </cell>
          <cell r="J1470">
            <v>5130657</v>
          </cell>
          <cell r="K1470">
            <v>4</v>
          </cell>
          <cell r="L1470">
            <v>9608223</v>
          </cell>
          <cell r="M1470">
            <v>0</v>
          </cell>
          <cell r="N1470">
            <v>0</v>
          </cell>
        </row>
        <row r="1471">
          <cell r="A1471" t="str">
            <v>43211-KK030</v>
          </cell>
          <cell r="B1471" t="str">
            <v>Ngõng moay ơ trước Innova 2016 RH</v>
          </cell>
          <cell r="C1471" t="str">
            <v>Cái</v>
          </cell>
          <cell r="E1471" t="str">
            <v>NMO</v>
          </cell>
          <cell r="F1471" t="str">
            <v>NGONGMOAYO</v>
          </cell>
          <cell r="G1471">
            <v>1</v>
          </cell>
          <cell r="H1471">
            <v>1901787</v>
          </cell>
          <cell r="I1471">
            <v>0</v>
          </cell>
          <cell r="J1471">
            <v>0</v>
          </cell>
          <cell r="K1471">
            <v>1</v>
          </cell>
          <cell r="L1471">
            <v>1901787</v>
          </cell>
          <cell r="M1471">
            <v>0</v>
          </cell>
          <cell r="N1471">
            <v>0</v>
          </cell>
        </row>
        <row r="1472">
          <cell r="A1472" t="str">
            <v>43212-0K030</v>
          </cell>
          <cell r="B1472" t="str">
            <v>Ngõng may ơ trước LH</v>
          </cell>
          <cell r="C1472" t="str">
            <v>Cái</v>
          </cell>
          <cell r="E1472" t="str">
            <v>NMO</v>
          </cell>
          <cell r="F1472" t="str">
            <v>NGONGMOAYO</v>
          </cell>
          <cell r="G1472">
            <v>1</v>
          </cell>
          <cell r="H1472">
            <v>3556315</v>
          </cell>
          <cell r="I1472">
            <v>2</v>
          </cell>
          <cell r="J1472">
            <v>7006431</v>
          </cell>
          <cell r="K1472">
            <v>3</v>
          </cell>
          <cell r="L1472">
            <v>10562746</v>
          </cell>
          <cell r="M1472">
            <v>0</v>
          </cell>
          <cell r="N1472">
            <v>0</v>
          </cell>
        </row>
        <row r="1473">
          <cell r="A1473" t="str">
            <v>43212-58010</v>
          </cell>
          <cell r="B1473" t="str">
            <v>Ngõng may ơ trước Camry LH</v>
          </cell>
          <cell r="C1473" t="str">
            <v>Cái</v>
          </cell>
          <cell r="E1473" t="str">
            <v>NMO</v>
          </cell>
          <cell r="F1473" t="str">
            <v>NGONGMOAYO</v>
          </cell>
          <cell r="G1473">
            <v>1</v>
          </cell>
          <cell r="H1473">
            <v>2418016</v>
          </cell>
          <cell r="I1473">
            <v>0</v>
          </cell>
          <cell r="J1473">
            <v>0</v>
          </cell>
          <cell r="K1473">
            <v>1</v>
          </cell>
          <cell r="L1473">
            <v>2418016</v>
          </cell>
          <cell r="M1473">
            <v>0</v>
          </cell>
          <cell r="N1473">
            <v>0</v>
          </cell>
        </row>
        <row r="1474">
          <cell r="A1474" t="str">
            <v>43212-KK010</v>
          </cell>
          <cell r="B1474" t="str">
            <v>Ngõng may ơ trước LH</v>
          </cell>
          <cell r="C1474" t="str">
            <v>Cái</v>
          </cell>
          <cell r="E1474" t="str">
            <v>NMO</v>
          </cell>
          <cell r="F1474" t="str">
            <v>NGONGMOAYO</v>
          </cell>
          <cell r="G1474">
            <v>2</v>
          </cell>
          <cell r="H1474">
            <v>4470345</v>
          </cell>
          <cell r="I1474">
            <v>3</v>
          </cell>
          <cell r="J1474">
            <v>8642334</v>
          </cell>
          <cell r="K1474">
            <v>5</v>
          </cell>
          <cell r="L1474">
            <v>13112679</v>
          </cell>
          <cell r="M1474">
            <v>0</v>
          </cell>
          <cell r="N1474">
            <v>0</v>
          </cell>
        </row>
        <row r="1475">
          <cell r="A1475" t="str">
            <v>43212-KK030</v>
          </cell>
          <cell r="B1475" t="str">
            <v>Ngõng moay ơ trước Innova 2016 LH</v>
          </cell>
          <cell r="C1475" t="str">
            <v>Cái</v>
          </cell>
          <cell r="E1475" t="str">
            <v>NMO</v>
          </cell>
          <cell r="F1475" t="str">
            <v>NGONGMOAYO</v>
          </cell>
          <cell r="G1475">
            <v>1</v>
          </cell>
          <cell r="H1475">
            <v>1919011</v>
          </cell>
          <cell r="I1475">
            <v>0</v>
          </cell>
          <cell r="J1475">
            <v>0</v>
          </cell>
          <cell r="K1475">
            <v>1</v>
          </cell>
          <cell r="L1475">
            <v>1919011</v>
          </cell>
          <cell r="M1475">
            <v>0</v>
          </cell>
          <cell r="N1475">
            <v>0</v>
          </cell>
        </row>
        <row r="1476">
          <cell r="A1476" t="str">
            <v>43310-09017</v>
          </cell>
          <cell r="B1476" t="str">
            <v>Đứng trên $44</v>
          </cell>
          <cell r="C1476" t="str">
            <v>Cái</v>
          </cell>
          <cell r="E1476" t="str">
            <v>DUNG</v>
          </cell>
          <cell r="F1476" t="str">
            <v>DUNG</v>
          </cell>
          <cell r="G1476">
            <v>0</v>
          </cell>
          <cell r="H1476">
            <v>0</v>
          </cell>
          <cell r="I1476">
            <v>676</v>
          </cell>
          <cell r="J1476">
            <v>365726289</v>
          </cell>
          <cell r="K1476">
            <v>542</v>
          </cell>
          <cell r="L1476">
            <v>291281181</v>
          </cell>
          <cell r="M1476">
            <v>134</v>
          </cell>
          <cell r="N1476">
            <v>74445108</v>
          </cell>
        </row>
        <row r="1477">
          <cell r="A1477" t="str">
            <v>43330-09110</v>
          </cell>
          <cell r="B1477" t="str">
            <v>Đứng dưới Zace</v>
          </cell>
          <cell r="C1477" t="str">
            <v>Quả</v>
          </cell>
          <cell r="E1477" t="str">
            <v>DUNG</v>
          </cell>
          <cell r="F1477" t="str">
            <v>DUNG</v>
          </cell>
          <cell r="G1477">
            <v>2</v>
          </cell>
          <cell r="H1477">
            <v>800000</v>
          </cell>
          <cell r="I1477">
            <v>18</v>
          </cell>
          <cell r="J1477">
            <v>5133331</v>
          </cell>
          <cell r="K1477">
            <v>18</v>
          </cell>
          <cell r="L1477">
            <v>4797174</v>
          </cell>
          <cell r="M1477">
            <v>2</v>
          </cell>
          <cell r="N1477">
            <v>1136157</v>
          </cell>
        </row>
        <row r="1478">
          <cell r="A1478" t="str">
            <v>43330-09180</v>
          </cell>
          <cell r="B1478" t="str">
            <v>Đứng Camry 2.4 RH</v>
          </cell>
          <cell r="C1478" t="str">
            <v>Quả</v>
          </cell>
          <cell r="E1478" t="str">
            <v>DUNG</v>
          </cell>
          <cell r="F1478" t="str">
            <v>DUNG</v>
          </cell>
          <cell r="G1478">
            <v>12</v>
          </cell>
          <cell r="H1478">
            <v>6853458</v>
          </cell>
          <cell r="I1478">
            <v>0</v>
          </cell>
          <cell r="J1478">
            <v>0</v>
          </cell>
          <cell r="K1478">
            <v>11</v>
          </cell>
          <cell r="L1478">
            <v>5711214</v>
          </cell>
          <cell r="M1478">
            <v>1</v>
          </cell>
          <cell r="N1478">
            <v>1142244</v>
          </cell>
        </row>
        <row r="1479">
          <cell r="A1479" t="str">
            <v>43330-09510</v>
          </cell>
          <cell r="B1479" t="str">
            <v>Đứng dưới $48 2TR</v>
          </cell>
          <cell r="C1479" t="str">
            <v>Quả</v>
          </cell>
          <cell r="E1479" t="str">
            <v>DUNG</v>
          </cell>
          <cell r="F1479" t="str">
            <v>DUNG</v>
          </cell>
          <cell r="G1479">
            <v>7</v>
          </cell>
          <cell r="H1479">
            <v>4605279</v>
          </cell>
          <cell r="I1479">
            <v>223</v>
          </cell>
          <cell r="J1479">
            <v>150322741</v>
          </cell>
          <cell r="K1479">
            <v>192</v>
          </cell>
          <cell r="L1479">
            <v>126338215</v>
          </cell>
          <cell r="M1479">
            <v>38</v>
          </cell>
          <cell r="N1479">
            <v>28589805</v>
          </cell>
        </row>
        <row r="1480">
          <cell r="A1480" t="str">
            <v>43330-09580</v>
          </cell>
          <cell r="B1480" t="str">
            <v>Đứng Camry 3.5 RH</v>
          </cell>
          <cell r="C1480" t="str">
            <v>Quả</v>
          </cell>
          <cell r="E1480" t="str">
            <v>DUNG</v>
          </cell>
          <cell r="F1480" t="str">
            <v>DUNG</v>
          </cell>
          <cell r="G1480">
            <v>2</v>
          </cell>
          <cell r="H1480">
            <v>1144973</v>
          </cell>
          <cell r="I1480">
            <v>7</v>
          </cell>
          <cell r="J1480">
            <v>5089596</v>
          </cell>
          <cell r="K1480">
            <v>9</v>
          </cell>
          <cell r="L1480">
            <v>5332465</v>
          </cell>
          <cell r="M1480">
            <v>0</v>
          </cell>
          <cell r="N1480">
            <v>902104</v>
          </cell>
        </row>
        <row r="1481">
          <cell r="A1481" t="str">
            <v>43330-09680</v>
          </cell>
          <cell r="B1481" t="str">
            <v>Đứng Altis 08&gt;</v>
          </cell>
          <cell r="C1481" t="str">
            <v>Quả</v>
          </cell>
          <cell r="E1481" t="str">
            <v>DUNG</v>
          </cell>
          <cell r="F1481" t="str">
            <v>DUNG</v>
          </cell>
          <cell r="G1481">
            <v>3</v>
          </cell>
          <cell r="H1481">
            <v>1973272</v>
          </cell>
          <cell r="I1481">
            <v>9</v>
          </cell>
          <cell r="J1481">
            <v>6825393</v>
          </cell>
          <cell r="K1481">
            <v>12</v>
          </cell>
          <cell r="L1481">
            <v>8798665</v>
          </cell>
          <cell r="M1481">
            <v>0</v>
          </cell>
          <cell r="N1481">
            <v>0</v>
          </cell>
        </row>
        <row r="1482">
          <cell r="A1482" t="str">
            <v>43330-09681</v>
          </cell>
          <cell r="B1482" t="str">
            <v>Đứng Altis 08&gt;</v>
          </cell>
          <cell r="C1482" t="str">
            <v>Quả</v>
          </cell>
          <cell r="E1482" t="str">
            <v>DUNG</v>
          </cell>
          <cell r="F1482" t="str">
            <v>DUNG</v>
          </cell>
          <cell r="G1482">
            <v>0</v>
          </cell>
          <cell r="H1482">
            <v>0</v>
          </cell>
          <cell r="I1482">
            <v>20</v>
          </cell>
          <cell r="J1482">
            <v>11849760</v>
          </cell>
          <cell r="K1482">
            <v>17</v>
          </cell>
          <cell r="L1482">
            <v>10072296</v>
          </cell>
          <cell r="M1482">
            <v>3</v>
          </cell>
          <cell r="N1482">
            <v>1777464</v>
          </cell>
        </row>
        <row r="1483">
          <cell r="A1483" t="str">
            <v>43330-29565</v>
          </cell>
          <cell r="B1483" t="str">
            <v>Đứng dưới Cá mập 06</v>
          </cell>
          <cell r="C1483" t="str">
            <v>Quả</v>
          </cell>
          <cell r="E1483" t="str">
            <v>DUNG</v>
          </cell>
          <cell r="F1483" t="str">
            <v>DUNG</v>
          </cell>
          <cell r="G1483">
            <v>0</v>
          </cell>
          <cell r="H1483">
            <v>0</v>
          </cell>
          <cell r="I1483">
            <v>2</v>
          </cell>
          <cell r="J1483">
            <v>1826034</v>
          </cell>
          <cell r="K1483">
            <v>2</v>
          </cell>
          <cell r="L1483">
            <v>1944238</v>
          </cell>
          <cell r="M1483">
            <v>0</v>
          </cell>
          <cell r="N1483">
            <v>-118204</v>
          </cell>
        </row>
        <row r="1484">
          <cell r="A1484" t="str">
            <v>43330-49165</v>
          </cell>
          <cell r="B1484" t="str">
            <v>Đứng dưới Lexus RH</v>
          </cell>
          <cell r="C1484" t="str">
            <v>Quả</v>
          </cell>
          <cell r="E1484" t="str">
            <v>DUNG</v>
          </cell>
          <cell r="F1484" t="str">
            <v>DUNG</v>
          </cell>
          <cell r="G1484">
            <v>1</v>
          </cell>
          <cell r="H1484">
            <v>773585</v>
          </cell>
          <cell r="I1484">
            <v>4</v>
          </cell>
          <cell r="J1484">
            <v>3896278</v>
          </cell>
          <cell r="K1484">
            <v>5</v>
          </cell>
          <cell r="L1484">
            <v>4669863</v>
          </cell>
          <cell r="M1484">
            <v>0</v>
          </cell>
          <cell r="N1484">
            <v>0</v>
          </cell>
        </row>
        <row r="1485">
          <cell r="A1485" t="str">
            <v>43330-49215</v>
          </cell>
          <cell r="B1485" t="str">
            <v>Đứng dưới</v>
          </cell>
          <cell r="C1485" t="str">
            <v>Quả</v>
          </cell>
          <cell r="E1485" t="str">
            <v>DUNG</v>
          </cell>
          <cell r="F1485" t="str">
            <v>DUNG</v>
          </cell>
          <cell r="G1485">
            <v>0</v>
          </cell>
          <cell r="H1485">
            <v>0</v>
          </cell>
          <cell r="I1485">
            <v>2</v>
          </cell>
          <cell r="J1485">
            <v>2012817</v>
          </cell>
          <cell r="K1485">
            <v>2</v>
          </cell>
          <cell r="L1485">
            <v>2012817</v>
          </cell>
          <cell r="M1485">
            <v>0</v>
          </cell>
          <cell r="N1485">
            <v>0</v>
          </cell>
        </row>
        <row r="1486">
          <cell r="A1486" t="str">
            <v>43330-59145</v>
          </cell>
          <cell r="B1486" t="str">
            <v>Đứng dưới LS460 RH</v>
          </cell>
          <cell r="C1486" t="str">
            <v>Quả</v>
          </cell>
          <cell r="E1486" t="str">
            <v>DUNG</v>
          </cell>
          <cell r="F1486" t="str">
            <v>DUNG</v>
          </cell>
          <cell r="G1486">
            <v>0</v>
          </cell>
          <cell r="H1486">
            <v>0</v>
          </cell>
          <cell r="I1486">
            <v>1</v>
          </cell>
          <cell r="J1486">
            <v>1713600</v>
          </cell>
          <cell r="K1486">
            <v>1</v>
          </cell>
          <cell r="L1486">
            <v>1713600</v>
          </cell>
          <cell r="M1486">
            <v>0</v>
          </cell>
          <cell r="N1486">
            <v>0</v>
          </cell>
        </row>
        <row r="1487">
          <cell r="A1487" t="str">
            <v>43340-09020</v>
          </cell>
          <cell r="B1487" t="str">
            <v>Đứng Camry 2.4 LH</v>
          </cell>
          <cell r="C1487" t="str">
            <v>Quả</v>
          </cell>
          <cell r="E1487" t="str">
            <v>DUNG</v>
          </cell>
          <cell r="F1487" t="str">
            <v>DUNG</v>
          </cell>
          <cell r="G1487">
            <v>17</v>
          </cell>
          <cell r="H1487">
            <v>9716801</v>
          </cell>
          <cell r="I1487">
            <v>0</v>
          </cell>
          <cell r="J1487">
            <v>0</v>
          </cell>
          <cell r="K1487">
            <v>11</v>
          </cell>
          <cell r="L1487">
            <v>5715767</v>
          </cell>
          <cell r="M1487">
            <v>6</v>
          </cell>
          <cell r="N1487">
            <v>4001034</v>
          </cell>
        </row>
        <row r="1488">
          <cell r="A1488" t="str">
            <v>43340-09090</v>
          </cell>
          <cell r="B1488" t="str">
            <v>Đứng dưới Lexus LH</v>
          </cell>
          <cell r="C1488" t="str">
            <v>Quả</v>
          </cell>
          <cell r="E1488" t="str">
            <v>DUNG</v>
          </cell>
          <cell r="F1488" t="str">
            <v>DUNG</v>
          </cell>
          <cell r="G1488">
            <v>0</v>
          </cell>
          <cell r="H1488">
            <v>0</v>
          </cell>
          <cell r="I1488">
            <v>1</v>
          </cell>
          <cell r="J1488">
            <v>1066617</v>
          </cell>
          <cell r="K1488">
            <v>1</v>
          </cell>
          <cell r="L1488">
            <v>1066617</v>
          </cell>
          <cell r="M1488">
            <v>0</v>
          </cell>
          <cell r="N1488">
            <v>0</v>
          </cell>
        </row>
        <row r="1489">
          <cell r="A1489" t="str">
            <v>43340-09100</v>
          </cell>
          <cell r="B1489" t="str">
            <v>Đứng Camry 3.5 LH</v>
          </cell>
          <cell r="C1489" t="str">
            <v>Quả</v>
          </cell>
          <cell r="E1489" t="str">
            <v>DUNG</v>
          </cell>
          <cell r="F1489" t="str">
            <v>DUNG</v>
          </cell>
          <cell r="G1489">
            <v>2</v>
          </cell>
          <cell r="H1489">
            <v>1140876</v>
          </cell>
          <cell r="I1489">
            <v>12</v>
          </cell>
          <cell r="J1489">
            <v>7846899</v>
          </cell>
          <cell r="K1489">
            <v>11</v>
          </cell>
          <cell r="L1489">
            <v>6149859</v>
          </cell>
          <cell r="M1489">
            <v>3</v>
          </cell>
          <cell r="N1489">
            <v>2837916</v>
          </cell>
        </row>
        <row r="1490">
          <cell r="A1490" t="str">
            <v>43340-49035</v>
          </cell>
          <cell r="B1490" t="str">
            <v>Đứng dưới Lexus LH</v>
          </cell>
          <cell r="C1490" t="str">
            <v>Quả</v>
          </cell>
          <cell r="E1490" t="str">
            <v>DUNG</v>
          </cell>
          <cell r="F1490" t="str">
            <v>DUNG</v>
          </cell>
          <cell r="G1490">
            <v>1</v>
          </cell>
          <cell r="H1490">
            <v>862128</v>
          </cell>
          <cell r="I1490">
            <v>5</v>
          </cell>
          <cell r="J1490">
            <v>5019691</v>
          </cell>
          <cell r="K1490">
            <v>6</v>
          </cell>
          <cell r="L1490">
            <v>5881819</v>
          </cell>
          <cell r="M1490">
            <v>0</v>
          </cell>
          <cell r="N1490">
            <v>0</v>
          </cell>
        </row>
        <row r="1491">
          <cell r="A1491" t="str">
            <v>43340-59145</v>
          </cell>
          <cell r="B1491" t="str">
            <v>Đứng dưới LS460 LH</v>
          </cell>
          <cell r="C1491" t="str">
            <v>Quả</v>
          </cell>
          <cell r="E1491" t="str">
            <v>DUNG</v>
          </cell>
          <cell r="F1491" t="str">
            <v>DUNG</v>
          </cell>
          <cell r="G1491">
            <v>0</v>
          </cell>
          <cell r="H1491">
            <v>0</v>
          </cell>
          <cell r="I1491">
            <v>1</v>
          </cell>
          <cell r="J1491">
            <v>1938000</v>
          </cell>
          <cell r="K1491">
            <v>1</v>
          </cell>
          <cell r="L1491">
            <v>1938000</v>
          </cell>
          <cell r="M1491">
            <v>0</v>
          </cell>
          <cell r="N1491">
            <v>0</v>
          </cell>
        </row>
        <row r="1492">
          <cell r="A1492" t="str">
            <v>43350-09040</v>
          </cell>
          <cell r="B1492" t="str">
            <v>Đứng trên Zace</v>
          </cell>
          <cell r="C1492" t="str">
            <v>Quả</v>
          </cell>
          <cell r="E1492" t="str">
            <v>DUNG</v>
          </cell>
          <cell r="F1492" t="str">
            <v>DUNG</v>
          </cell>
          <cell r="G1492">
            <v>0</v>
          </cell>
          <cell r="H1492">
            <v>0</v>
          </cell>
          <cell r="I1492">
            <v>2</v>
          </cell>
          <cell r="J1492">
            <v>592132</v>
          </cell>
          <cell r="K1492">
            <v>2</v>
          </cell>
          <cell r="L1492">
            <v>592132</v>
          </cell>
          <cell r="M1492">
            <v>0</v>
          </cell>
          <cell r="N1492">
            <v>0</v>
          </cell>
        </row>
        <row r="1493">
          <cell r="A1493" t="str">
            <v>43512-0K010</v>
          </cell>
          <cell r="B1493" t="str">
            <v>Đĩa phanh trước $25.5-5 lỗ</v>
          </cell>
          <cell r="C1493" t="str">
            <v>Cái</v>
          </cell>
          <cell r="E1493" t="str">
            <v>DP.</v>
          </cell>
          <cell r="F1493" t="str">
            <v>DIAPHANH</v>
          </cell>
          <cell r="G1493">
            <v>3</v>
          </cell>
          <cell r="H1493">
            <v>3127037</v>
          </cell>
          <cell r="I1493">
            <v>0</v>
          </cell>
          <cell r="J1493">
            <v>0</v>
          </cell>
          <cell r="K1493">
            <v>3</v>
          </cell>
          <cell r="L1493">
            <v>3127037</v>
          </cell>
          <cell r="M1493">
            <v>0</v>
          </cell>
          <cell r="N1493">
            <v>0</v>
          </cell>
        </row>
        <row r="1494">
          <cell r="A1494" t="str">
            <v>43512-0K090</v>
          </cell>
          <cell r="B1494" t="str">
            <v>Đĩa phanh trước $31</v>
          </cell>
          <cell r="C1494" t="str">
            <v>Cái</v>
          </cell>
          <cell r="E1494" t="str">
            <v>DP.</v>
          </cell>
          <cell r="F1494" t="str">
            <v>DIAPHANH</v>
          </cell>
          <cell r="G1494">
            <v>0</v>
          </cell>
          <cell r="H1494">
            <v>0</v>
          </cell>
          <cell r="I1494">
            <v>12</v>
          </cell>
          <cell r="J1494">
            <v>15099446</v>
          </cell>
          <cell r="K1494">
            <v>10</v>
          </cell>
          <cell r="L1494">
            <v>11947446</v>
          </cell>
          <cell r="M1494">
            <v>2</v>
          </cell>
          <cell r="N1494">
            <v>3152000</v>
          </cell>
        </row>
        <row r="1495">
          <cell r="A1495" t="str">
            <v>43512-50250</v>
          </cell>
          <cell r="B1495" t="str">
            <v>Đĩa phanh trước $35.5 - 5 lỗ</v>
          </cell>
          <cell r="C1495" t="str">
            <v>Cái</v>
          </cell>
          <cell r="E1495" t="str">
            <v>DP.</v>
          </cell>
          <cell r="F1495" t="str">
            <v>DIAPHANH</v>
          </cell>
          <cell r="G1495">
            <v>1</v>
          </cell>
          <cell r="H1495">
            <v>3502769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1</v>
          </cell>
          <cell r="N1495">
            <v>3502769</v>
          </cell>
        </row>
        <row r="1496">
          <cell r="A1496" t="str">
            <v>43512-60151</v>
          </cell>
          <cell r="B1496" t="str">
            <v>Đĩa phanh trước $34 - 6 lỗ</v>
          </cell>
          <cell r="C1496" t="str">
            <v>Cái</v>
          </cell>
          <cell r="E1496" t="str">
            <v>DP.</v>
          </cell>
          <cell r="F1496" t="str">
            <v>DIAPHANH</v>
          </cell>
          <cell r="G1496">
            <v>0</v>
          </cell>
          <cell r="H1496">
            <v>0</v>
          </cell>
          <cell r="I1496">
            <v>2</v>
          </cell>
          <cell r="J1496">
            <v>4612618</v>
          </cell>
          <cell r="K1496">
            <v>2</v>
          </cell>
          <cell r="L1496">
            <v>4612618</v>
          </cell>
          <cell r="M1496">
            <v>0</v>
          </cell>
          <cell r="N1496">
            <v>0</v>
          </cell>
        </row>
        <row r="1497">
          <cell r="A1497" t="str">
            <v>43512-60180</v>
          </cell>
          <cell r="B1497" t="str">
            <v>Đĩa phanh trước</v>
          </cell>
          <cell r="C1497" t="str">
            <v>Cái</v>
          </cell>
          <cell r="E1497" t="str">
            <v>DP.</v>
          </cell>
          <cell r="F1497" t="str">
            <v>DIAPHANH</v>
          </cell>
          <cell r="G1497">
            <v>0</v>
          </cell>
          <cell r="H1497">
            <v>0</v>
          </cell>
          <cell r="I1497">
            <v>4</v>
          </cell>
          <cell r="J1497">
            <v>9858808</v>
          </cell>
          <cell r="K1497">
            <v>4</v>
          </cell>
          <cell r="L1497">
            <v>9858808</v>
          </cell>
          <cell r="M1497">
            <v>0</v>
          </cell>
          <cell r="N1497">
            <v>0</v>
          </cell>
        </row>
        <row r="1498">
          <cell r="A1498" t="str">
            <v>43516-50010</v>
          </cell>
          <cell r="B1498" t="str">
            <v>Đĩa phanh trước $35.5 - 5 lỗ</v>
          </cell>
          <cell r="C1498" t="str">
            <v>Cái</v>
          </cell>
          <cell r="E1498" t="str">
            <v>DP.</v>
          </cell>
          <cell r="F1498" t="str">
            <v>DIAPHANH</v>
          </cell>
          <cell r="G1498">
            <v>2</v>
          </cell>
          <cell r="H1498">
            <v>6740996</v>
          </cell>
          <cell r="I1498">
            <v>0</v>
          </cell>
          <cell r="J1498">
            <v>0</v>
          </cell>
          <cell r="K1498">
            <v>1</v>
          </cell>
          <cell r="L1498">
            <v>3370498</v>
          </cell>
          <cell r="M1498">
            <v>1</v>
          </cell>
          <cell r="N1498">
            <v>3370498</v>
          </cell>
        </row>
        <row r="1499">
          <cell r="A1499" t="str">
            <v>43550-0D050</v>
          </cell>
          <cell r="B1499" t="str">
            <v>Bi moay ơ trước Vios 2014 RH</v>
          </cell>
          <cell r="C1499" t="str">
            <v>Cụm</v>
          </cell>
          <cell r="E1499" t="str">
            <v>BMOTT3</v>
          </cell>
          <cell r="F1499" t="str">
            <v>BIMOAYOTRUOC</v>
          </cell>
          <cell r="G1499">
            <v>2</v>
          </cell>
          <cell r="H1499">
            <v>4038019</v>
          </cell>
          <cell r="I1499">
            <v>1</v>
          </cell>
          <cell r="J1499">
            <v>2019009</v>
          </cell>
          <cell r="K1499">
            <v>3</v>
          </cell>
          <cell r="L1499">
            <v>6057028</v>
          </cell>
          <cell r="M1499">
            <v>0</v>
          </cell>
          <cell r="N1499">
            <v>0</v>
          </cell>
        </row>
        <row r="1500">
          <cell r="A1500" t="str">
            <v>43550-0D080</v>
          </cell>
          <cell r="B1500" t="str">
            <v>Bi moay ơ trước Vios 2014 RH</v>
          </cell>
          <cell r="C1500" t="str">
            <v>Vòng</v>
          </cell>
          <cell r="E1500" t="str">
            <v>BMOTT3</v>
          </cell>
          <cell r="F1500" t="str">
            <v>BIMOAYOTRUOC</v>
          </cell>
          <cell r="G1500">
            <v>0</v>
          </cell>
          <cell r="H1500">
            <v>0</v>
          </cell>
          <cell r="I1500">
            <v>1</v>
          </cell>
          <cell r="J1500">
            <v>1537178</v>
          </cell>
          <cell r="K1500">
            <v>1</v>
          </cell>
          <cell r="L1500">
            <v>1537178</v>
          </cell>
          <cell r="M1500">
            <v>0</v>
          </cell>
          <cell r="N1500">
            <v>0</v>
          </cell>
        </row>
        <row r="1501">
          <cell r="A1501" t="str">
            <v>43550-0D081</v>
          </cell>
          <cell r="B1501" t="str">
            <v>Bi moay ơ trước Vios 2014 RH</v>
          </cell>
          <cell r="C1501" t="str">
            <v>Vòng</v>
          </cell>
          <cell r="E1501" t="str">
            <v>BMOTT3</v>
          </cell>
          <cell r="F1501" t="str">
            <v>BIMOAYOTRUOC</v>
          </cell>
          <cell r="G1501">
            <v>0</v>
          </cell>
          <cell r="H1501">
            <v>0</v>
          </cell>
          <cell r="I1501">
            <v>2</v>
          </cell>
          <cell r="J1501">
            <v>2964612</v>
          </cell>
          <cell r="K1501">
            <v>2</v>
          </cell>
          <cell r="L1501">
            <v>2962306</v>
          </cell>
          <cell r="M1501">
            <v>0</v>
          </cell>
          <cell r="N1501">
            <v>2306</v>
          </cell>
        </row>
        <row r="1502">
          <cell r="A1502" t="str">
            <v>43550-28010</v>
          </cell>
          <cell r="B1502" t="str">
            <v>Bi moay ơ trước Previa</v>
          </cell>
          <cell r="C1502" t="str">
            <v>Vòng</v>
          </cell>
          <cell r="E1502" t="str">
            <v>BMOTT3</v>
          </cell>
          <cell r="F1502" t="str">
            <v>BIMOAYOTRUOC</v>
          </cell>
          <cell r="G1502">
            <v>0</v>
          </cell>
          <cell r="H1502">
            <v>0</v>
          </cell>
          <cell r="I1502">
            <v>2</v>
          </cell>
          <cell r="J1502">
            <v>5453029</v>
          </cell>
          <cell r="K1502">
            <v>2</v>
          </cell>
          <cell r="L1502">
            <v>5453029</v>
          </cell>
          <cell r="M1502">
            <v>0</v>
          </cell>
          <cell r="N1502">
            <v>0</v>
          </cell>
        </row>
        <row r="1503">
          <cell r="A1503" t="str">
            <v>43550-42010</v>
          </cell>
          <cell r="B1503" t="str">
            <v>Bi moay ơ trước Rav4 2.4</v>
          </cell>
          <cell r="C1503" t="str">
            <v>Vòng</v>
          </cell>
          <cell r="E1503" t="str">
            <v>BMOTT3</v>
          </cell>
          <cell r="F1503" t="str">
            <v>BIMOAYOTRUOC</v>
          </cell>
          <cell r="G1503">
            <v>0</v>
          </cell>
          <cell r="H1503">
            <v>0</v>
          </cell>
          <cell r="I1503">
            <v>4</v>
          </cell>
          <cell r="J1503">
            <v>10774142</v>
          </cell>
          <cell r="K1503">
            <v>4</v>
          </cell>
          <cell r="L1503">
            <v>10774142</v>
          </cell>
          <cell r="M1503">
            <v>0</v>
          </cell>
          <cell r="N1503">
            <v>0</v>
          </cell>
        </row>
        <row r="1504">
          <cell r="A1504" t="str">
            <v>43550-50043</v>
          </cell>
          <cell r="B1504" t="str">
            <v>Bi moay ơ trước RH</v>
          </cell>
          <cell r="C1504" t="str">
            <v>Cái</v>
          </cell>
          <cell r="E1504" t="str">
            <v>BMOTT3</v>
          </cell>
          <cell r="F1504" t="str">
            <v>BIMOAYOTRUOC</v>
          </cell>
          <cell r="G1504">
            <v>0</v>
          </cell>
          <cell r="H1504">
            <v>0</v>
          </cell>
          <cell r="I1504">
            <v>1</v>
          </cell>
          <cell r="J1504">
            <v>4521000</v>
          </cell>
          <cell r="K1504">
            <v>1</v>
          </cell>
          <cell r="L1504">
            <v>0</v>
          </cell>
          <cell r="M1504">
            <v>0</v>
          </cell>
          <cell r="N1504">
            <v>4521000</v>
          </cell>
        </row>
        <row r="1505">
          <cell r="A1505" t="str">
            <v>43560-0D050</v>
          </cell>
          <cell r="B1505" t="str">
            <v>Bi moay ơ trước Vios 2014 LH</v>
          </cell>
          <cell r="C1505" t="str">
            <v>Vòng</v>
          </cell>
          <cell r="E1505" t="str">
            <v>BMOTT3</v>
          </cell>
          <cell r="F1505" t="str">
            <v>BIMOAYOTRUOC</v>
          </cell>
          <cell r="G1505">
            <v>2</v>
          </cell>
          <cell r="H1505">
            <v>3759111</v>
          </cell>
          <cell r="I1505">
            <v>1</v>
          </cell>
          <cell r="J1505">
            <v>1879555</v>
          </cell>
          <cell r="K1505">
            <v>3</v>
          </cell>
          <cell r="L1505">
            <v>5638666</v>
          </cell>
          <cell r="M1505">
            <v>0</v>
          </cell>
          <cell r="N1505">
            <v>0</v>
          </cell>
        </row>
        <row r="1506">
          <cell r="A1506" t="str">
            <v>43560-0D080</v>
          </cell>
          <cell r="B1506" t="str">
            <v>Bi moay ơ trước Vios 2014 LH</v>
          </cell>
          <cell r="C1506" t="str">
            <v>Vòng</v>
          </cell>
          <cell r="E1506" t="str">
            <v>BMOTT3</v>
          </cell>
          <cell r="F1506" t="str">
            <v>BIMOAYOTRUOC</v>
          </cell>
          <cell r="G1506">
            <v>0</v>
          </cell>
          <cell r="H1506">
            <v>0</v>
          </cell>
          <cell r="I1506">
            <v>1</v>
          </cell>
          <cell r="J1506">
            <v>1482306</v>
          </cell>
          <cell r="K1506">
            <v>1</v>
          </cell>
          <cell r="L1506">
            <v>1482306</v>
          </cell>
          <cell r="M1506">
            <v>0</v>
          </cell>
          <cell r="N1506">
            <v>0</v>
          </cell>
        </row>
        <row r="1507">
          <cell r="A1507" t="str">
            <v>43560-26010</v>
          </cell>
          <cell r="B1507" t="str">
            <v>Bi moay ơ trước liền cụm</v>
          </cell>
          <cell r="C1507" t="str">
            <v>Vòng</v>
          </cell>
          <cell r="E1507" t="str">
            <v>BMOTT3</v>
          </cell>
          <cell r="F1507" t="str">
            <v>BIMOAYOTRUOC</v>
          </cell>
          <cell r="G1507">
            <v>4</v>
          </cell>
          <cell r="H1507">
            <v>4705350</v>
          </cell>
          <cell r="I1507">
            <v>25</v>
          </cell>
          <cell r="J1507">
            <v>30061867</v>
          </cell>
          <cell r="K1507">
            <v>25</v>
          </cell>
          <cell r="L1507">
            <v>31010274</v>
          </cell>
          <cell r="M1507">
            <v>4</v>
          </cell>
          <cell r="N1507">
            <v>3756943</v>
          </cell>
        </row>
        <row r="1508">
          <cell r="A1508" t="str">
            <v>43560-30011</v>
          </cell>
          <cell r="B1508" t="str">
            <v>Bi moay ơ trước (có ABS) LH chú ý lắp đúng vế</v>
          </cell>
          <cell r="C1508" t="str">
            <v>Vòng</v>
          </cell>
          <cell r="E1508" t="str">
            <v>BMOTT3</v>
          </cell>
          <cell r="F1508" t="str">
            <v>BIMOAYOTRUOC</v>
          </cell>
          <cell r="G1508">
            <v>0</v>
          </cell>
          <cell r="H1508">
            <v>0</v>
          </cell>
          <cell r="I1508">
            <v>1</v>
          </cell>
          <cell r="J1508">
            <v>2777840</v>
          </cell>
          <cell r="K1508">
            <v>1</v>
          </cell>
          <cell r="L1508">
            <v>2777840</v>
          </cell>
          <cell r="M1508">
            <v>0</v>
          </cell>
          <cell r="N1508">
            <v>0</v>
          </cell>
        </row>
        <row r="1509">
          <cell r="A1509" t="str">
            <v>43560-50013</v>
          </cell>
          <cell r="B1509" t="str">
            <v>Bi moay ơ trước LS460 có ABS LH</v>
          </cell>
          <cell r="C1509" t="str">
            <v>Vòng</v>
          </cell>
          <cell r="E1509" t="str">
            <v>BMOTT3</v>
          </cell>
          <cell r="F1509" t="str">
            <v>BIMOAYOTRUOC</v>
          </cell>
          <cell r="G1509">
            <v>0</v>
          </cell>
          <cell r="H1509">
            <v>0</v>
          </cell>
          <cell r="I1509">
            <v>1</v>
          </cell>
          <cell r="J1509">
            <v>4521000</v>
          </cell>
          <cell r="K1509">
            <v>1</v>
          </cell>
          <cell r="L1509">
            <v>0</v>
          </cell>
          <cell r="M1509">
            <v>0</v>
          </cell>
          <cell r="N1509">
            <v>4521000</v>
          </cell>
        </row>
        <row r="1510">
          <cell r="A1510" t="str">
            <v>43560-BZ010</v>
          </cell>
          <cell r="B1510" t="str">
            <v>Bi moay ơ trước Toyota</v>
          </cell>
          <cell r="C1510" t="str">
            <v>Vòng</v>
          </cell>
          <cell r="E1510" t="str">
            <v>BMOTT2</v>
          </cell>
          <cell r="F1510" t="str">
            <v>BIMOAYOTRUOC</v>
          </cell>
          <cell r="G1510">
            <v>0</v>
          </cell>
          <cell r="H1510">
            <v>0</v>
          </cell>
          <cell r="I1510">
            <v>2</v>
          </cell>
          <cell r="J1510">
            <v>2210659</v>
          </cell>
          <cell r="K1510">
            <v>1</v>
          </cell>
          <cell r="L1510">
            <v>1105330</v>
          </cell>
          <cell r="M1510">
            <v>1</v>
          </cell>
          <cell r="N1510">
            <v>1105329</v>
          </cell>
        </row>
        <row r="1511">
          <cell r="A1511" t="str">
            <v>43570-60011</v>
          </cell>
          <cell r="B1511" t="str">
            <v>Bi moay ơ trước 1GRFE (có ABS)</v>
          </cell>
          <cell r="C1511" t="str">
            <v>Vòng</v>
          </cell>
          <cell r="E1511" t="str">
            <v>BMOTT3</v>
          </cell>
          <cell r="F1511" t="str">
            <v>BIMOAYOTRUOC</v>
          </cell>
          <cell r="G1511">
            <v>4</v>
          </cell>
          <cell r="H1511">
            <v>5160293</v>
          </cell>
          <cell r="I1511">
            <v>1</v>
          </cell>
          <cell r="J1511">
            <v>1290073</v>
          </cell>
          <cell r="K1511">
            <v>5</v>
          </cell>
          <cell r="L1511">
            <v>6450366</v>
          </cell>
          <cell r="M1511">
            <v>0</v>
          </cell>
          <cell r="N1511">
            <v>0</v>
          </cell>
        </row>
        <row r="1512">
          <cell r="A1512" t="str">
            <v>4401A365</v>
          </cell>
          <cell r="B1512" t="str">
            <v>Cột lái điện Xpander 19-21</v>
          </cell>
          <cell r="C1512" t="str">
            <v>Cái</v>
          </cell>
          <cell r="E1512" t="str">
            <v>TL</v>
          </cell>
          <cell r="F1512" t="str">
            <v>TRULAI/TRUCLAI</v>
          </cell>
          <cell r="G1512">
            <v>0</v>
          </cell>
          <cell r="H1512">
            <v>0</v>
          </cell>
          <cell r="I1512">
            <v>2</v>
          </cell>
          <cell r="J1512">
            <v>34955070</v>
          </cell>
          <cell r="K1512">
            <v>1</v>
          </cell>
          <cell r="L1512">
            <v>17477535</v>
          </cell>
          <cell r="M1512">
            <v>1</v>
          </cell>
          <cell r="N1512">
            <v>17477535</v>
          </cell>
        </row>
        <row r="1513">
          <cell r="A1513" t="str">
            <v>4401A394</v>
          </cell>
          <cell r="B1513" t="str">
            <v>Khớp chữ thập lái</v>
          </cell>
          <cell r="C1513" t="str">
            <v>Cái</v>
          </cell>
          <cell r="E1513" t="str">
            <v>KCT</v>
          </cell>
          <cell r="F1513" t="str">
            <v>KHOPCHUTHAP</v>
          </cell>
          <cell r="G1513">
            <v>0</v>
          </cell>
          <cell r="H1513">
            <v>0</v>
          </cell>
          <cell r="I1513">
            <v>4</v>
          </cell>
          <cell r="J1513">
            <v>18316346</v>
          </cell>
          <cell r="K1513">
            <v>2</v>
          </cell>
          <cell r="L1513">
            <v>9158173</v>
          </cell>
          <cell r="M1513">
            <v>2</v>
          </cell>
          <cell r="N1513">
            <v>9158173</v>
          </cell>
        </row>
        <row r="1514">
          <cell r="A1514" t="str">
            <v>4410A960</v>
          </cell>
          <cell r="B1514" t="str">
            <v>Lái trong XPANDER</v>
          </cell>
          <cell r="C1514" t="str">
            <v>Cái</v>
          </cell>
          <cell r="E1514" t="str">
            <v>LAIT</v>
          </cell>
          <cell r="F1514" t="str">
            <v>LAITRONG</v>
          </cell>
          <cell r="G1514">
            <v>0</v>
          </cell>
          <cell r="H1514">
            <v>0</v>
          </cell>
          <cell r="I1514">
            <v>54</v>
          </cell>
          <cell r="J1514">
            <v>16962400</v>
          </cell>
          <cell r="K1514">
            <v>40</v>
          </cell>
          <cell r="L1514">
            <v>12667200</v>
          </cell>
          <cell r="M1514">
            <v>14</v>
          </cell>
          <cell r="N1514">
            <v>4295200</v>
          </cell>
        </row>
        <row r="1515">
          <cell r="A1515" t="str">
            <v>44200-06300</v>
          </cell>
          <cell r="B1515" t="str">
            <v>Thước lái Camry 3.5</v>
          </cell>
          <cell r="C1515" t="str">
            <v>Cái</v>
          </cell>
          <cell r="E1515" t="str">
            <v>TLAI</v>
          </cell>
          <cell r="F1515" t="str">
            <v>THUOCLAI</v>
          </cell>
          <cell r="G1515">
            <v>0</v>
          </cell>
          <cell r="H1515">
            <v>0</v>
          </cell>
          <cell r="I1515">
            <v>1</v>
          </cell>
          <cell r="J1515">
            <v>15060401</v>
          </cell>
          <cell r="K1515">
            <v>1</v>
          </cell>
          <cell r="L1515">
            <v>15060401</v>
          </cell>
          <cell r="M1515">
            <v>0</v>
          </cell>
          <cell r="N1515">
            <v>0</v>
          </cell>
        </row>
        <row r="1516">
          <cell r="A1516" t="str">
            <v>44200-0K870</v>
          </cell>
          <cell r="B1516" t="str">
            <v>Thước lái Innova</v>
          </cell>
          <cell r="C1516" t="str">
            <v>Cái</v>
          </cell>
          <cell r="E1516" t="str">
            <v>TLAI</v>
          </cell>
          <cell r="F1516" t="str">
            <v>THUOCLAI</v>
          </cell>
          <cell r="G1516">
            <v>1</v>
          </cell>
          <cell r="H1516">
            <v>13205961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1</v>
          </cell>
          <cell r="N1516">
            <v>13205961</v>
          </cell>
        </row>
        <row r="1517">
          <cell r="A1517" t="str">
            <v>44200-26501</v>
          </cell>
          <cell r="B1517" t="str">
            <v>Thước lái  Cá Mập 2008</v>
          </cell>
          <cell r="C1517" t="str">
            <v>Thanh</v>
          </cell>
          <cell r="E1517" t="str">
            <v>TLAI</v>
          </cell>
          <cell r="F1517" t="str">
            <v>THUOCLAI</v>
          </cell>
          <cell r="G1517">
            <v>0</v>
          </cell>
          <cell r="H1517">
            <v>0</v>
          </cell>
          <cell r="I1517">
            <v>2</v>
          </cell>
          <cell r="J1517">
            <v>15929146</v>
          </cell>
          <cell r="K1517">
            <v>2</v>
          </cell>
          <cell r="L1517">
            <v>15929146</v>
          </cell>
          <cell r="M1517">
            <v>0</v>
          </cell>
          <cell r="N1517">
            <v>0</v>
          </cell>
        </row>
        <row r="1518">
          <cell r="A1518" t="str">
            <v>44200-35070</v>
          </cell>
          <cell r="B1518" t="str">
            <v>Thước lái</v>
          </cell>
          <cell r="C1518" t="str">
            <v>Cây</v>
          </cell>
          <cell r="E1518" t="str">
            <v>TLAI</v>
          </cell>
          <cell r="F1518" t="str">
            <v>THUOCLAI</v>
          </cell>
          <cell r="G1518">
            <v>0</v>
          </cell>
          <cell r="H1518">
            <v>0</v>
          </cell>
          <cell r="I1518">
            <v>1</v>
          </cell>
          <cell r="J1518">
            <v>20500000</v>
          </cell>
          <cell r="K1518">
            <v>1</v>
          </cell>
          <cell r="L1518">
            <v>20500000</v>
          </cell>
          <cell r="M1518">
            <v>0</v>
          </cell>
          <cell r="N1518">
            <v>0</v>
          </cell>
        </row>
        <row r="1519">
          <cell r="A1519" t="str">
            <v>4422A145</v>
          </cell>
          <cell r="B1519" t="str">
            <v>Lái ngoài LH Xpander 19-21</v>
          </cell>
          <cell r="C1519" t="str">
            <v>Cái</v>
          </cell>
          <cell r="E1519" t="str">
            <v>LAIN</v>
          </cell>
          <cell r="F1519" t="str">
            <v>LAINGOAI</v>
          </cell>
          <cell r="G1519">
            <v>0</v>
          </cell>
          <cell r="H1519">
            <v>0</v>
          </cell>
          <cell r="I1519">
            <v>12</v>
          </cell>
          <cell r="J1519">
            <v>7381044</v>
          </cell>
          <cell r="K1519">
            <v>12</v>
          </cell>
          <cell r="L1519">
            <v>7381044</v>
          </cell>
          <cell r="M1519">
            <v>0</v>
          </cell>
          <cell r="N1519">
            <v>0</v>
          </cell>
        </row>
        <row r="1520">
          <cell r="A1520" t="str">
            <v>4422A146</v>
          </cell>
          <cell r="B1520" t="str">
            <v>Lái ngoài RH Xpander 19-21</v>
          </cell>
          <cell r="C1520" t="str">
            <v>Cái</v>
          </cell>
          <cell r="E1520" t="str">
            <v>LAIN</v>
          </cell>
          <cell r="F1520" t="str">
            <v>LAINGOAI</v>
          </cell>
          <cell r="G1520">
            <v>0</v>
          </cell>
          <cell r="H1520">
            <v>0</v>
          </cell>
          <cell r="I1520">
            <v>13</v>
          </cell>
          <cell r="J1520">
            <v>7996658</v>
          </cell>
          <cell r="K1520">
            <v>9</v>
          </cell>
          <cell r="L1520">
            <v>5536149</v>
          </cell>
          <cell r="M1520">
            <v>4</v>
          </cell>
          <cell r="N1520">
            <v>2460509</v>
          </cell>
        </row>
        <row r="1521">
          <cell r="A1521" t="str">
            <v>44250-0B090</v>
          </cell>
          <cell r="B1521" t="str">
            <v>Thước lái Toyota Zace</v>
          </cell>
          <cell r="C1521" t="str">
            <v>Cái</v>
          </cell>
          <cell r="E1521" t="str">
            <v>TLAI</v>
          </cell>
          <cell r="F1521" t="str">
            <v>THUOCLAI</v>
          </cell>
          <cell r="G1521">
            <v>0</v>
          </cell>
          <cell r="H1521">
            <v>0</v>
          </cell>
          <cell r="I1521">
            <v>1</v>
          </cell>
          <cell r="J1521">
            <v>8466552</v>
          </cell>
          <cell r="K1521">
            <v>1</v>
          </cell>
          <cell r="L1521">
            <v>8466552</v>
          </cell>
          <cell r="M1521">
            <v>0</v>
          </cell>
          <cell r="N1521">
            <v>0</v>
          </cell>
        </row>
        <row r="1522">
          <cell r="A1522" t="str">
            <v>44300-SNA-951</v>
          </cell>
          <cell r="B1522" t="str">
            <v>Bi moay ơ trước 43-78-44</v>
          </cell>
          <cell r="C1522" t="str">
            <v>Vòng</v>
          </cell>
          <cell r="E1522" t="str">
            <v>BMOTT2</v>
          </cell>
          <cell r="F1522" t="str">
            <v>BIMOAYOTRUOC</v>
          </cell>
          <cell r="G1522">
            <v>0</v>
          </cell>
          <cell r="H1522">
            <v>0</v>
          </cell>
          <cell r="I1522">
            <v>1</v>
          </cell>
          <cell r="J1522">
            <v>450000</v>
          </cell>
          <cell r="K1522">
            <v>1</v>
          </cell>
          <cell r="L1522">
            <v>450000</v>
          </cell>
          <cell r="M1522">
            <v>0</v>
          </cell>
          <cell r="N1522">
            <v>0</v>
          </cell>
        </row>
        <row r="1523">
          <cell r="A1523" t="str">
            <v>44310-06100</v>
          </cell>
          <cell r="B1523" t="str">
            <v>Bơm trợ lực lái Camry 3.5</v>
          </cell>
          <cell r="C1523" t="str">
            <v>Cái</v>
          </cell>
          <cell r="E1523" t="str">
            <v>BTL</v>
          </cell>
          <cell r="F1523" t="str">
            <v>BOMTROLUC</v>
          </cell>
          <cell r="G1523">
            <v>1</v>
          </cell>
          <cell r="H1523">
            <v>6214873</v>
          </cell>
          <cell r="I1523">
            <v>1</v>
          </cell>
          <cell r="J1523">
            <v>6214873</v>
          </cell>
          <cell r="K1523">
            <v>2</v>
          </cell>
          <cell r="L1523">
            <v>12429746</v>
          </cell>
          <cell r="M1523">
            <v>0</v>
          </cell>
          <cell r="N1523">
            <v>0</v>
          </cell>
        </row>
        <row r="1524">
          <cell r="A1524" t="str">
            <v>44310-06130</v>
          </cell>
          <cell r="B1524" t="str">
            <v>Bơm trợ lực</v>
          </cell>
          <cell r="C1524" t="str">
            <v>Cái</v>
          </cell>
          <cell r="E1524" t="str">
            <v>BTL</v>
          </cell>
          <cell r="F1524" t="str">
            <v>BOMTROLUC</v>
          </cell>
          <cell r="G1524">
            <v>0</v>
          </cell>
          <cell r="H1524">
            <v>0</v>
          </cell>
          <cell r="I1524">
            <v>19</v>
          </cell>
          <cell r="J1524">
            <v>81056588</v>
          </cell>
          <cell r="K1524">
            <v>18</v>
          </cell>
          <cell r="L1524">
            <v>72201057</v>
          </cell>
          <cell r="M1524">
            <v>1</v>
          </cell>
          <cell r="N1524">
            <v>8855531</v>
          </cell>
        </row>
        <row r="1525">
          <cell r="A1525" t="str">
            <v>44310-0K010</v>
          </cell>
          <cell r="B1525" t="str">
            <v>Bơm trợ lực</v>
          </cell>
          <cell r="C1525" t="str">
            <v>Cái</v>
          </cell>
          <cell r="E1525" t="str">
            <v>BTL</v>
          </cell>
          <cell r="F1525" t="str">
            <v>BOMTROLUC</v>
          </cell>
          <cell r="G1525">
            <v>0</v>
          </cell>
          <cell r="H1525">
            <v>0</v>
          </cell>
          <cell r="I1525">
            <v>6</v>
          </cell>
          <cell r="J1525">
            <v>41632594</v>
          </cell>
          <cell r="K1525">
            <v>6</v>
          </cell>
          <cell r="L1525">
            <v>41632594</v>
          </cell>
          <cell r="M1525">
            <v>0</v>
          </cell>
          <cell r="N1525">
            <v>0</v>
          </cell>
        </row>
        <row r="1526">
          <cell r="A1526" t="str">
            <v>44310-33170</v>
          </cell>
          <cell r="B1526" t="str">
            <v>Bơm trợ lực</v>
          </cell>
          <cell r="C1526" t="str">
            <v>Cái</v>
          </cell>
          <cell r="E1526" t="str">
            <v>BTL</v>
          </cell>
          <cell r="F1526" t="str">
            <v>BOMTROLUC</v>
          </cell>
          <cell r="G1526">
            <v>1</v>
          </cell>
          <cell r="H1526">
            <v>7612692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1</v>
          </cell>
          <cell r="N1526">
            <v>7612692</v>
          </cell>
        </row>
        <row r="1527">
          <cell r="A1527" t="str">
            <v>44310-48070</v>
          </cell>
          <cell r="B1527" t="str">
            <v>Bơm trợ lực lái</v>
          </cell>
          <cell r="C1527" t="str">
            <v>Cái</v>
          </cell>
          <cell r="E1527" t="str">
            <v>BTL</v>
          </cell>
          <cell r="F1527" t="str">
            <v>BOMTROLUC</v>
          </cell>
          <cell r="G1527">
            <v>1</v>
          </cell>
          <cell r="H1527">
            <v>8290196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1</v>
          </cell>
          <cell r="N1527">
            <v>8290196</v>
          </cell>
        </row>
        <row r="1528">
          <cell r="A1528" t="str">
            <v>44310-60520</v>
          </cell>
          <cell r="B1528" t="str">
            <v>Bơm trợ lực LX460</v>
          </cell>
          <cell r="C1528" t="str">
            <v>Cái</v>
          </cell>
          <cell r="E1528" t="str">
            <v>BTL</v>
          </cell>
          <cell r="F1528" t="str">
            <v>BOMTROLUC</v>
          </cell>
          <cell r="G1528">
            <v>0</v>
          </cell>
          <cell r="H1528">
            <v>0</v>
          </cell>
          <cell r="I1528">
            <v>1</v>
          </cell>
          <cell r="J1528">
            <v>6495672</v>
          </cell>
          <cell r="K1528">
            <v>1</v>
          </cell>
          <cell r="L1528">
            <v>6495672</v>
          </cell>
          <cell r="M1528">
            <v>0</v>
          </cell>
          <cell r="N1528">
            <v>0</v>
          </cell>
        </row>
        <row r="1529">
          <cell r="A1529" t="str">
            <v>44320-06070</v>
          </cell>
          <cell r="B1529" t="str">
            <v>Bơm trợ lực MCV30 4PK (không puly)</v>
          </cell>
          <cell r="C1529" t="str">
            <v>Cái</v>
          </cell>
          <cell r="E1529" t="str">
            <v>BTL</v>
          </cell>
          <cell r="F1529" t="str">
            <v>BOMTROLUC</v>
          </cell>
          <cell r="G1529">
            <v>0</v>
          </cell>
          <cell r="H1529">
            <v>0</v>
          </cell>
          <cell r="I1529">
            <v>7</v>
          </cell>
          <cell r="J1529">
            <v>25540800</v>
          </cell>
          <cell r="K1529">
            <v>6</v>
          </cell>
          <cell r="L1529">
            <v>21909622</v>
          </cell>
          <cell r="M1529">
            <v>1</v>
          </cell>
          <cell r="N1529">
            <v>3631178</v>
          </cell>
        </row>
        <row r="1530">
          <cell r="A1530" t="str">
            <v>44320-0B010</v>
          </cell>
          <cell r="B1530" t="str">
            <v>Bơm trợ lực 7K</v>
          </cell>
          <cell r="C1530" t="str">
            <v>Cái</v>
          </cell>
          <cell r="E1530" t="str">
            <v>BTL</v>
          </cell>
          <cell r="F1530" t="str">
            <v>BOMTROLUC</v>
          </cell>
          <cell r="G1530">
            <v>0</v>
          </cell>
          <cell r="H1530">
            <v>0</v>
          </cell>
          <cell r="I1530">
            <v>10</v>
          </cell>
          <cell r="J1530">
            <v>24307959</v>
          </cell>
          <cell r="K1530">
            <v>9</v>
          </cell>
          <cell r="L1530">
            <v>21953030</v>
          </cell>
          <cell r="M1530">
            <v>1</v>
          </cell>
          <cell r="N1530">
            <v>2354929</v>
          </cell>
        </row>
        <row r="1531">
          <cell r="A1531" t="str">
            <v>44320-20380</v>
          </cell>
          <cell r="B1531" t="str">
            <v>Bơm trợ lực Toyota Corona 2.0 93</v>
          </cell>
          <cell r="C1531" t="str">
            <v>Cái</v>
          </cell>
          <cell r="E1531" t="str">
            <v>BTL</v>
          </cell>
          <cell r="F1531" t="str">
            <v>BOMTROLUC</v>
          </cell>
          <cell r="G1531">
            <v>0</v>
          </cell>
          <cell r="H1531">
            <v>0</v>
          </cell>
          <cell r="I1531">
            <v>1</v>
          </cell>
          <cell r="J1531">
            <v>7436071</v>
          </cell>
          <cell r="K1531">
            <v>1</v>
          </cell>
          <cell r="L1531">
            <v>7436071</v>
          </cell>
          <cell r="M1531">
            <v>0</v>
          </cell>
          <cell r="N1531">
            <v>0</v>
          </cell>
        </row>
        <row r="1532">
          <cell r="A1532" t="str">
            <v>44320-33100</v>
          </cell>
          <cell r="B1532" t="str">
            <v>Bơm trợ lực Toyota Camry 2.2</v>
          </cell>
          <cell r="C1532" t="str">
            <v>Cái</v>
          </cell>
          <cell r="E1532" t="str">
            <v>BTL</v>
          </cell>
          <cell r="F1532" t="str">
            <v>BOMTROLUC</v>
          </cell>
          <cell r="G1532">
            <v>0</v>
          </cell>
          <cell r="H1532">
            <v>0</v>
          </cell>
          <cell r="I1532">
            <v>2</v>
          </cell>
          <cell r="J1532">
            <v>7379038</v>
          </cell>
          <cell r="K1532">
            <v>2</v>
          </cell>
          <cell r="L1532">
            <v>7379038</v>
          </cell>
          <cell r="M1532">
            <v>0</v>
          </cell>
          <cell r="N1532">
            <v>0</v>
          </cell>
        </row>
        <row r="1533">
          <cell r="A1533" t="str">
            <v>44320-35610</v>
          </cell>
          <cell r="B1533" t="str">
            <v>Bơm trợ lực 2UZ</v>
          </cell>
          <cell r="C1533" t="str">
            <v>Cái</v>
          </cell>
          <cell r="E1533" t="str">
            <v>BTL</v>
          </cell>
          <cell r="F1533" t="str">
            <v>BOMTROLUC</v>
          </cell>
          <cell r="G1533">
            <v>0</v>
          </cell>
          <cell r="H1533">
            <v>0</v>
          </cell>
          <cell r="I1533">
            <v>2</v>
          </cell>
          <cell r="J1533">
            <v>13142059</v>
          </cell>
          <cell r="K1533">
            <v>0</v>
          </cell>
          <cell r="L1533">
            <v>0</v>
          </cell>
          <cell r="M1533">
            <v>2</v>
          </cell>
          <cell r="N1533">
            <v>13142059</v>
          </cell>
        </row>
        <row r="1534">
          <cell r="A1534" t="str">
            <v>44320-60182</v>
          </cell>
          <cell r="B1534" t="str">
            <v>Bơm trợ lực Toyota Land Cruiser 4500 95/ 2000</v>
          </cell>
          <cell r="C1534" t="str">
            <v>Cái</v>
          </cell>
          <cell r="E1534" t="str">
            <v>BTL</v>
          </cell>
          <cell r="F1534" t="str">
            <v>BOMTROLUC</v>
          </cell>
          <cell r="G1534">
            <v>0</v>
          </cell>
          <cell r="H1534">
            <v>0</v>
          </cell>
          <cell r="I1534">
            <v>1</v>
          </cell>
          <cell r="J1534">
            <v>7043500</v>
          </cell>
          <cell r="K1534">
            <v>1</v>
          </cell>
          <cell r="L1534">
            <v>7043500</v>
          </cell>
          <cell r="M1534">
            <v>0</v>
          </cell>
          <cell r="N1534">
            <v>0</v>
          </cell>
        </row>
        <row r="1535">
          <cell r="A1535" t="str">
            <v>44320-60370</v>
          </cell>
          <cell r="B1535" t="str">
            <v>Bơm trợ lực</v>
          </cell>
          <cell r="C1535" t="str">
            <v>Cái</v>
          </cell>
          <cell r="E1535" t="str">
            <v>BTL</v>
          </cell>
          <cell r="F1535" t="str">
            <v>BOMTROLUC</v>
          </cell>
          <cell r="G1535">
            <v>0</v>
          </cell>
          <cell r="H1535">
            <v>0</v>
          </cell>
          <cell r="I1535">
            <v>2</v>
          </cell>
          <cell r="J1535">
            <v>14931259</v>
          </cell>
          <cell r="K1535">
            <v>2</v>
          </cell>
          <cell r="L1535">
            <v>14931259</v>
          </cell>
          <cell r="M1535">
            <v>0</v>
          </cell>
          <cell r="N1535">
            <v>0</v>
          </cell>
        </row>
        <row r="1536">
          <cell r="A1536" t="str">
            <v>44348-08030</v>
          </cell>
          <cell r="B1536" t="str">
            <v>Ti ô thước lại sienna 2007-2010</v>
          </cell>
          <cell r="C1536" t="str">
            <v>Cái</v>
          </cell>
          <cell r="E1536" t="str">
            <v>TO</v>
          </cell>
          <cell r="F1536" t="str">
            <v>TUYO</v>
          </cell>
          <cell r="G1536">
            <v>0</v>
          </cell>
          <cell r="H1536">
            <v>0</v>
          </cell>
          <cell r="I1536">
            <v>1</v>
          </cell>
          <cell r="J1536">
            <v>1089612</v>
          </cell>
          <cell r="K1536">
            <v>1</v>
          </cell>
          <cell r="L1536">
            <v>1089612</v>
          </cell>
          <cell r="M1536">
            <v>0</v>
          </cell>
          <cell r="N1536">
            <v>0</v>
          </cell>
        </row>
        <row r="1537">
          <cell r="A1537" t="str">
            <v>44406-08041</v>
          </cell>
          <cell r="B1537" t="str">
            <v>Ti ô thước lái Sienna 2007-2010</v>
          </cell>
          <cell r="C1537" t="str">
            <v>Cái</v>
          </cell>
          <cell r="E1537" t="str">
            <v>TO</v>
          </cell>
          <cell r="F1537" t="str">
            <v>TUYO</v>
          </cell>
          <cell r="G1537">
            <v>0</v>
          </cell>
          <cell r="H1537">
            <v>0</v>
          </cell>
          <cell r="I1537">
            <v>1</v>
          </cell>
          <cell r="J1537">
            <v>1341837</v>
          </cell>
          <cell r="K1537">
            <v>1</v>
          </cell>
          <cell r="L1537">
            <v>1341837</v>
          </cell>
          <cell r="M1537">
            <v>0</v>
          </cell>
          <cell r="N1537">
            <v>0</v>
          </cell>
        </row>
        <row r="1538">
          <cell r="A1538" t="str">
            <v>44420-60463</v>
          </cell>
          <cell r="B1538" t="str">
            <v>Tuy ô cao áp Toyota Land Cruiser 2000</v>
          </cell>
          <cell r="C1538" t="str">
            <v>Cái</v>
          </cell>
          <cell r="E1538" t="str">
            <v>TO</v>
          </cell>
          <cell r="F1538" t="str">
            <v>TUYO</v>
          </cell>
          <cell r="G1538">
            <v>0</v>
          </cell>
          <cell r="H1538">
            <v>0</v>
          </cell>
          <cell r="I1538">
            <v>1</v>
          </cell>
          <cell r="J1538">
            <v>1635214</v>
          </cell>
          <cell r="K1538">
            <v>1</v>
          </cell>
          <cell r="L1538">
            <v>1635214</v>
          </cell>
          <cell r="M1538">
            <v>0</v>
          </cell>
          <cell r="N1538">
            <v>0</v>
          </cell>
        </row>
        <row r="1539">
          <cell r="A1539" t="str">
            <v>44510-0K170</v>
          </cell>
          <cell r="B1539" t="str">
            <v>Cụm ABS Innova 2017-2021</v>
          </cell>
          <cell r="C1539" t="str">
            <v>Cụm</v>
          </cell>
          <cell r="E1539" t="str">
            <v>CABS</v>
          </cell>
          <cell r="F1539" t="str">
            <v>CUMABS</v>
          </cell>
          <cell r="G1539">
            <v>0</v>
          </cell>
          <cell r="H1539">
            <v>0</v>
          </cell>
          <cell r="I1539">
            <v>7</v>
          </cell>
          <cell r="J1539">
            <v>31500000</v>
          </cell>
          <cell r="K1539">
            <v>2</v>
          </cell>
          <cell r="L1539">
            <v>9000000</v>
          </cell>
          <cell r="M1539">
            <v>5</v>
          </cell>
          <cell r="N1539">
            <v>22500000</v>
          </cell>
        </row>
        <row r="1540">
          <cell r="A1540" t="str">
            <v>4451A029-A</v>
          </cell>
          <cell r="B1540" t="str">
            <v>Dây tăng tổng 6PK1915 (Hàng A)</v>
          </cell>
          <cell r="C1540" t="str">
            <v>Sợi</v>
          </cell>
          <cell r="E1540" t="str">
            <v>DTT</v>
          </cell>
          <cell r="F1540" t="str">
            <v>DAYTANGTONG</v>
          </cell>
          <cell r="G1540">
            <v>0</v>
          </cell>
          <cell r="H1540">
            <v>0</v>
          </cell>
          <cell r="I1540">
            <v>1</v>
          </cell>
          <cell r="J1540">
            <v>558008</v>
          </cell>
          <cell r="K1540">
            <v>1</v>
          </cell>
          <cell r="L1540">
            <v>558008</v>
          </cell>
          <cell r="M1540">
            <v>0</v>
          </cell>
          <cell r="N1540">
            <v>0</v>
          </cell>
        </row>
        <row r="1541">
          <cell r="A1541" t="str">
            <v>445910-0740</v>
          </cell>
          <cell r="B1541" t="str">
            <v>Túi lọc ga</v>
          </cell>
          <cell r="C1541" t="str">
            <v>Cái</v>
          </cell>
          <cell r="E1541" t="str">
            <v>PLG</v>
          </cell>
          <cell r="F1541" t="str">
            <v>PHINLOCGA</v>
          </cell>
          <cell r="G1541">
            <v>9</v>
          </cell>
          <cell r="H1541">
            <v>364921</v>
          </cell>
          <cell r="I1541">
            <v>0</v>
          </cell>
          <cell r="J1541">
            <v>0</v>
          </cell>
          <cell r="K1541">
            <v>9</v>
          </cell>
          <cell r="L1541">
            <v>364921</v>
          </cell>
          <cell r="M1541">
            <v>0</v>
          </cell>
          <cell r="N1541">
            <v>0</v>
          </cell>
        </row>
        <row r="1542">
          <cell r="A1542" t="str">
            <v>445910-1150</v>
          </cell>
          <cell r="B1542" t="str">
            <v>Túi lọc ga</v>
          </cell>
          <cell r="C1542" t="str">
            <v>Cái</v>
          </cell>
          <cell r="E1542" t="str">
            <v>PLG</v>
          </cell>
          <cell r="F1542" t="str">
            <v>PHINLOCGA</v>
          </cell>
          <cell r="G1542">
            <v>0</v>
          </cell>
          <cell r="H1542">
            <v>0</v>
          </cell>
          <cell r="I1542">
            <v>1</v>
          </cell>
          <cell r="J1542">
            <v>86905</v>
          </cell>
          <cell r="K1542">
            <v>1</v>
          </cell>
          <cell r="L1542">
            <v>86905</v>
          </cell>
          <cell r="M1542">
            <v>0</v>
          </cell>
          <cell r="N1542">
            <v>0</v>
          </cell>
        </row>
        <row r="1543">
          <cell r="A1543" t="str">
            <v>446600-09313D</v>
          </cell>
          <cell r="B1543" t="str">
            <v>Dàn lạnh sau 12.5-30-3.5</v>
          </cell>
          <cell r="C1543" t="str">
            <v>Cái</v>
          </cell>
          <cell r="E1543" t="str">
            <v>DLANH</v>
          </cell>
          <cell r="F1543" t="str">
            <v>DANLANH</v>
          </cell>
          <cell r="G1543">
            <v>1</v>
          </cell>
          <cell r="H1543">
            <v>1489330</v>
          </cell>
          <cell r="I1543">
            <v>0</v>
          </cell>
          <cell r="J1543">
            <v>0</v>
          </cell>
          <cell r="K1543">
            <v>1</v>
          </cell>
          <cell r="L1543">
            <v>1489330</v>
          </cell>
          <cell r="M1543">
            <v>0</v>
          </cell>
          <cell r="N1543">
            <v>0</v>
          </cell>
        </row>
        <row r="1544">
          <cell r="A1544" t="str">
            <v>447150-1410</v>
          </cell>
          <cell r="B1544" t="str">
            <v>Lốc lạnh Camry 2.5</v>
          </cell>
          <cell r="C1544" t="str">
            <v>Cái</v>
          </cell>
          <cell r="E1544" t="str">
            <v>LL.</v>
          </cell>
          <cell r="F1544" t="str">
            <v>LOCLANH</v>
          </cell>
          <cell r="G1544">
            <v>0</v>
          </cell>
          <cell r="H1544">
            <v>0</v>
          </cell>
          <cell r="I1544">
            <v>1</v>
          </cell>
          <cell r="J1544">
            <v>6296738</v>
          </cell>
          <cell r="K1544">
            <v>1</v>
          </cell>
          <cell r="L1544">
            <v>6296738</v>
          </cell>
          <cell r="M1544">
            <v>0</v>
          </cell>
          <cell r="N1544">
            <v>0</v>
          </cell>
        </row>
        <row r="1545">
          <cell r="A1545" t="str">
            <v>447150-2154</v>
          </cell>
          <cell r="B1545" t="str">
            <v>Lốc lạnh</v>
          </cell>
          <cell r="C1545" t="str">
            <v>Cái</v>
          </cell>
          <cell r="E1545" t="str">
            <v>LL.</v>
          </cell>
          <cell r="F1545" t="str">
            <v>LOCLANH</v>
          </cell>
          <cell r="G1545">
            <v>0</v>
          </cell>
          <cell r="H1545">
            <v>0</v>
          </cell>
          <cell r="I1545">
            <v>1</v>
          </cell>
          <cell r="J1545">
            <v>7642236</v>
          </cell>
          <cell r="K1545">
            <v>1</v>
          </cell>
          <cell r="L1545">
            <v>7642236</v>
          </cell>
          <cell r="M1545">
            <v>0</v>
          </cell>
          <cell r="N1545">
            <v>0</v>
          </cell>
        </row>
        <row r="1546">
          <cell r="A1546" t="str">
            <v>447150-4691</v>
          </cell>
          <cell r="B1546" t="str">
            <v>Lốc lạnh</v>
          </cell>
          <cell r="C1546" t="str">
            <v>Cái</v>
          </cell>
          <cell r="E1546" t="str">
            <v>LL.</v>
          </cell>
          <cell r="F1546" t="str">
            <v>LOCLANH</v>
          </cell>
          <cell r="G1546">
            <v>0</v>
          </cell>
          <cell r="H1546">
            <v>0</v>
          </cell>
          <cell r="I1546">
            <v>1</v>
          </cell>
          <cell r="J1546">
            <v>6083328</v>
          </cell>
          <cell r="K1546">
            <v>1</v>
          </cell>
          <cell r="L1546">
            <v>6083328</v>
          </cell>
          <cell r="M1546">
            <v>0</v>
          </cell>
          <cell r="N1546">
            <v>0</v>
          </cell>
        </row>
        <row r="1547">
          <cell r="A1547" t="str">
            <v>447500-9220</v>
          </cell>
          <cell r="B1547" t="str">
            <v>Van tiết lưu Toyota</v>
          </cell>
          <cell r="C1547" t="str">
            <v>Cái</v>
          </cell>
          <cell r="E1547" t="str">
            <v>VTL</v>
          </cell>
          <cell r="F1547" t="str">
            <v>VANTIETLUU</v>
          </cell>
          <cell r="G1547">
            <v>0</v>
          </cell>
          <cell r="H1547">
            <v>0</v>
          </cell>
          <cell r="I1547">
            <v>1</v>
          </cell>
          <cell r="J1547">
            <v>255602</v>
          </cell>
          <cell r="K1547">
            <v>1</v>
          </cell>
          <cell r="L1547">
            <v>255602</v>
          </cell>
          <cell r="M1547">
            <v>0</v>
          </cell>
          <cell r="N1547">
            <v>0</v>
          </cell>
        </row>
        <row r="1548">
          <cell r="A1548" t="str">
            <v>45022-S9A-A01</v>
          </cell>
          <cell r="B1548" t="str">
            <v>Má phanh truoc Civic 2018</v>
          </cell>
          <cell r="C1548" t="str">
            <v>Bộ</v>
          </cell>
          <cell r="E1548" t="str">
            <v>MPT</v>
          </cell>
          <cell r="F1548" t="str">
            <v>MAPHANHTRUOC</v>
          </cell>
          <cell r="G1548">
            <v>0</v>
          </cell>
          <cell r="H1548">
            <v>0</v>
          </cell>
          <cell r="I1548">
            <v>1</v>
          </cell>
          <cell r="J1548">
            <v>700000</v>
          </cell>
          <cell r="K1548">
            <v>1</v>
          </cell>
          <cell r="L1548">
            <v>700000</v>
          </cell>
          <cell r="M1548">
            <v>0</v>
          </cell>
          <cell r="N1548">
            <v>0</v>
          </cell>
        </row>
        <row r="1549">
          <cell r="A1549" t="str">
            <v>45022-SEA-J01-A</v>
          </cell>
          <cell r="B1549" t="str">
            <v>Má phanh trước Civic (hàng A)</v>
          </cell>
          <cell r="C1549" t="str">
            <v>Bộ</v>
          </cell>
          <cell r="E1549" t="str">
            <v>MPT</v>
          </cell>
          <cell r="F1549" t="str">
            <v>MAPHANHTRUOC</v>
          </cell>
          <cell r="G1549">
            <v>2</v>
          </cell>
          <cell r="H1549">
            <v>1214375</v>
          </cell>
          <cell r="I1549">
            <v>0</v>
          </cell>
          <cell r="J1549">
            <v>0</v>
          </cell>
          <cell r="K1549">
            <v>2</v>
          </cell>
          <cell r="L1549">
            <v>1214375</v>
          </cell>
          <cell r="M1549">
            <v>0</v>
          </cell>
          <cell r="N1549">
            <v>0</v>
          </cell>
        </row>
        <row r="1550">
          <cell r="A1550" t="str">
            <v>45022-SHJ-A01-A</v>
          </cell>
          <cell r="B1550" t="str">
            <v>Má phanh trước CRV</v>
          </cell>
          <cell r="C1550" t="str">
            <v>Bộ</v>
          </cell>
          <cell r="E1550" t="str">
            <v>MPT</v>
          </cell>
          <cell r="F1550" t="str">
            <v>MAPHANHTRUOC</v>
          </cell>
          <cell r="G1550">
            <v>0</v>
          </cell>
          <cell r="H1550">
            <v>0</v>
          </cell>
          <cell r="I1550">
            <v>5</v>
          </cell>
          <cell r="J1550">
            <v>3000000</v>
          </cell>
          <cell r="K1550">
            <v>5</v>
          </cell>
          <cell r="L1550">
            <v>3000000</v>
          </cell>
          <cell r="M1550">
            <v>0</v>
          </cell>
          <cell r="N1550">
            <v>0</v>
          </cell>
        </row>
        <row r="1551">
          <cell r="A1551" t="str">
            <v>45022-SHJ-A50</v>
          </cell>
          <cell r="B1551" t="str">
            <v>Má phanh trước CRV</v>
          </cell>
          <cell r="C1551" t="str">
            <v>Bộ</v>
          </cell>
          <cell r="E1551" t="str">
            <v>MPT</v>
          </cell>
          <cell r="F1551" t="str">
            <v>MAPHANHTRUOC</v>
          </cell>
          <cell r="G1551">
            <v>0</v>
          </cell>
          <cell r="H1551">
            <v>0</v>
          </cell>
          <cell r="I1551">
            <v>4</v>
          </cell>
          <cell r="J1551">
            <v>2250000</v>
          </cell>
          <cell r="K1551">
            <v>4</v>
          </cell>
          <cell r="L1551">
            <v>2250000</v>
          </cell>
          <cell r="M1551">
            <v>0</v>
          </cell>
          <cell r="N1551">
            <v>0</v>
          </cell>
        </row>
        <row r="1552">
          <cell r="A1552" t="str">
            <v>45022-SHJ-A50-A</v>
          </cell>
          <cell r="B1552" t="str">
            <v>Má phanh trước CRV</v>
          </cell>
          <cell r="C1552" t="str">
            <v>Bộ</v>
          </cell>
          <cell r="E1552" t="str">
            <v>MPT</v>
          </cell>
          <cell r="F1552" t="str">
            <v>MAPHANHTRUOC</v>
          </cell>
          <cell r="G1552">
            <v>0</v>
          </cell>
          <cell r="H1552">
            <v>0</v>
          </cell>
          <cell r="I1552">
            <v>1</v>
          </cell>
          <cell r="J1552">
            <v>550000</v>
          </cell>
          <cell r="K1552">
            <v>1</v>
          </cell>
          <cell r="L1552">
            <v>550000</v>
          </cell>
          <cell r="M1552">
            <v>0</v>
          </cell>
          <cell r="N1552">
            <v>0</v>
          </cell>
        </row>
        <row r="1553">
          <cell r="A1553" t="str">
            <v>45022-TF0-A00</v>
          </cell>
          <cell r="B1553" t="str">
            <v>Má phanh trước Honda City</v>
          </cell>
          <cell r="C1553" t="str">
            <v>Bộ</v>
          </cell>
          <cell r="E1553" t="str">
            <v>MPT</v>
          </cell>
          <cell r="F1553" t="str">
            <v>MAPHANHTRUOC</v>
          </cell>
          <cell r="G1553">
            <v>0</v>
          </cell>
          <cell r="H1553">
            <v>0</v>
          </cell>
          <cell r="I1553">
            <v>1</v>
          </cell>
          <cell r="J1553">
            <v>550000</v>
          </cell>
          <cell r="K1553">
            <v>1</v>
          </cell>
          <cell r="L1553">
            <v>550000</v>
          </cell>
          <cell r="M1553">
            <v>0</v>
          </cell>
          <cell r="N1553">
            <v>0</v>
          </cell>
        </row>
        <row r="1554">
          <cell r="A1554" t="str">
            <v>45022-TF0-Y00-A</v>
          </cell>
          <cell r="B1554" t="str">
            <v>Má phanh trước City (hàng A)</v>
          </cell>
          <cell r="C1554" t="str">
            <v>Bộ</v>
          </cell>
          <cell r="E1554" t="str">
            <v>MPT</v>
          </cell>
          <cell r="F1554" t="str">
            <v>MAPHANHTRUOC</v>
          </cell>
          <cell r="G1554">
            <v>0</v>
          </cell>
          <cell r="H1554">
            <v>0</v>
          </cell>
          <cell r="I1554">
            <v>6</v>
          </cell>
          <cell r="J1554">
            <v>3400000</v>
          </cell>
          <cell r="K1554">
            <v>6</v>
          </cell>
          <cell r="L1554">
            <v>3400000</v>
          </cell>
          <cell r="M1554">
            <v>0</v>
          </cell>
          <cell r="N1554">
            <v>0</v>
          </cell>
        </row>
        <row r="1555">
          <cell r="A1555" t="str">
            <v>45046-09261</v>
          </cell>
          <cell r="B1555" t="str">
            <v>Lái ngoài Innova</v>
          </cell>
          <cell r="C1555" t="str">
            <v>Quả</v>
          </cell>
          <cell r="E1555" t="str">
            <v>LAIN</v>
          </cell>
          <cell r="F1555" t="str">
            <v>LAINGOAI</v>
          </cell>
          <cell r="G1555">
            <v>6</v>
          </cell>
          <cell r="H1555">
            <v>2252509</v>
          </cell>
          <cell r="I1555">
            <v>0</v>
          </cell>
          <cell r="J1555">
            <v>0</v>
          </cell>
          <cell r="K1555">
            <v>6</v>
          </cell>
          <cell r="L1555">
            <v>2252509</v>
          </cell>
          <cell r="M1555">
            <v>0</v>
          </cell>
          <cell r="N1555">
            <v>0</v>
          </cell>
        </row>
        <row r="1556">
          <cell r="A1556" t="str">
            <v>45046-09281</v>
          </cell>
          <cell r="B1556" t="str">
            <v>Lái ngoài</v>
          </cell>
          <cell r="C1556" t="str">
            <v>Quả</v>
          </cell>
          <cell r="E1556" t="str">
            <v>LAIN</v>
          </cell>
          <cell r="F1556" t="str">
            <v>LAINGOAI</v>
          </cell>
          <cell r="G1556">
            <v>7</v>
          </cell>
          <cell r="H1556">
            <v>2674612</v>
          </cell>
          <cell r="I1556">
            <v>97</v>
          </cell>
          <cell r="J1556">
            <v>37310794</v>
          </cell>
          <cell r="K1556">
            <v>44</v>
          </cell>
          <cell r="L1556">
            <v>17214161</v>
          </cell>
          <cell r="M1556">
            <v>60</v>
          </cell>
          <cell r="N1556">
            <v>22771245</v>
          </cell>
        </row>
        <row r="1557">
          <cell r="A1557" t="str">
            <v>45046-09610</v>
          </cell>
          <cell r="B1557" t="str">
            <v>Lái ngoài R/L</v>
          </cell>
          <cell r="C1557" t="str">
            <v>Quả</v>
          </cell>
          <cell r="E1557" t="str">
            <v>LAIN</v>
          </cell>
          <cell r="F1557" t="str">
            <v>LAINGOAI</v>
          </cell>
          <cell r="G1557">
            <v>10</v>
          </cell>
          <cell r="H1557">
            <v>4016348</v>
          </cell>
          <cell r="I1557">
            <v>34</v>
          </cell>
          <cell r="J1557">
            <v>18240861</v>
          </cell>
          <cell r="K1557">
            <v>44</v>
          </cell>
          <cell r="L1557">
            <v>22257209</v>
          </cell>
          <cell r="M1557">
            <v>0</v>
          </cell>
          <cell r="N1557">
            <v>0</v>
          </cell>
        </row>
        <row r="1558">
          <cell r="A1558" t="str">
            <v>45046-09720</v>
          </cell>
          <cell r="B1558" t="str">
            <v>Lái ngoài Vios 2014 RH</v>
          </cell>
          <cell r="C1558" t="str">
            <v>Quả</v>
          </cell>
          <cell r="E1558" t="str">
            <v>LAIN</v>
          </cell>
          <cell r="F1558" t="str">
            <v>LAINGOAI</v>
          </cell>
          <cell r="G1558">
            <v>3</v>
          </cell>
          <cell r="H1558">
            <v>780880</v>
          </cell>
          <cell r="I1558">
            <v>105</v>
          </cell>
          <cell r="J1558">
            <v>26860557</v>
          </cell>
          <cell r="K1558">
            <v>79</v>
          </cell>
          <cell r="L1558">
            <v>20037770</v>
          </cell>
          <cell r="M1558">
            <v>29</v>
          </cell>
          <cell r="N1558">
            <v>7603667</v>
          </cell>
        </row>
        <row r="1559">
          <cell r="A1559" t="str">
            <v>45046-09780</v>
          </cell>
          <cell r="B1559" t="str">
            <v>Lái ngoài Innova 2016&gt;</v>
          </cell>
          <cell r="C1559" t="str">
            <v>Cái</v>
          </cell>
          <cell r="E1559" t="str">
            <v>LAIN</v>
          </cell>
          <cell r="F1559" t="str">
            <v>LAINGOAI</v>
          </cell>
          <cell r="G1559">
            <v>23</v>
          </cell>
          <cell r="H1559">
            <v>9459203</v>
          </cell>
          <cell r="I1559">
            <v>70</v>
          </cell>
          <cell r="J1559">
            <v>23791967</v>
          </cell>
          <cell r="K1559">
            <v>77</v>
          </cell>
          <cell r="L1559">
            <v>26655685</v>
          </cell>
          <cell r="M1559">
            <v>16</v>
          </cell>
          <cell r="N1559">
            <v>6595485</v>
          </cell>
        </row>
        <row r="1560">
          <cell r="A1560" t="str">
            <v>45046-09800</v>
          </cell>
          <cell r="B1560" t="str">
            <v>Lái ngoài</v>
          </cell>
          <cell r="C1560" t="str">
            <v>Cái</v>
          </cell>
          <cell r="E1560" t="str">
            <v>LAIN</v>
          </cell>
          <cell r="F1560" t="str">
            <v>LAINGOAI</v>
          </cell>
          <cell r="G1560">
            <v>0</v>
          </cell>
          <cell r="H1560">
            <v>0</v>
          </cell>
          <cell r="I1560">
            <v>7</v>
          </cell>
          <cell r="J1560">
            <v>2672101</v>
          </cell>
          <cell r="K1560">
            <v>7</v>
          </cell>
          <cell r="L1560">
            <v>2672101</v>
          </cell>
          <cell r="M1560">
            <v>0</v>
          </cell>
          <cell r="N1560">
            <v>0</v>
          </cell>
        </row>
        <row r="1561">
          <cell r="A1561" t="str">
            <v>45046-09810</v>
          </cell>
          <cell r="B1561" t="str">
            <v>Lái ngoài</v>
          </cell>
          <cell r="C1561" t="str">
            <v>Cái</v>
          </cell>
          <cell r="E1561" t="str">
            <v>LAIN</v>
          </cell>
          <cell r="F1561" t="str">
            <v>LAINGOAI</v>
          </cell>
          <cell r="G1561">
            <v>4</v>
          </cell>
          <cell r="H1561">
            <v>1741131</v>
          </cell>
          <cell r="I1561">
            <v>13</v>
          </cell>
          <cell r="J1561">
            <v>5880124</v>
          </cell>
          <cell r="K1561">
            <v>17</v>
          </cell>
          <cell r="L1561">
            <v>7621255</v>
          </cell>
          <cell r="M1561">
            <v>0</v>
          </cell>
          <cell r="N1561">
            <v>0</v>
          </cell>
        </row>
        <row r="1562">
          <cell r="A1562" t="str">
            <v>45046-29325</v>
          </cell>
          <cell r="B1562" t="str">
            <v>Lái ngoài</v>
          </cell>
          <cell r="C1562" t="str">
            <v>Quả</v>
          </cell>
          <cell r="E1562" t="str">
            <v>LAIN</v>
          </cell>
          <cell r="F1562" t="str">
            <v>LAINGOAI</v>
          </cell>
          <cell r="G1562">
            <v>2</v>
          </cell>
          <cell r="H1562">
            <v>930000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2</v>
          </cell>
          <cell r="N1562">
            <v>930000</v>
          </cell>
        </row>
        <row r="1563">
          <cell r="A1563" t="str">
            <v>45046-29456</v>
          </cell>
          <cell r="B1563" t="str">
            <v>Lái ngoài</v>
          </cell>
          <cell r="C1563" t="str">
            <v>Quả</v>
          </cell>
          <cell r="E1563" t="str">
            <v>LAIN</v>
          </cell>
          <cell r="F1563" t="str">
            <v>LAINGOAI</v>
          </cell>
          <cell r="G1563">
            <v>0</v>
          </cell>
          <cell r="H1563">
            <v>0</v>
          </cell>
          <cell r="I1563">
            <v>4</v>
          </cell>
          <cell r="J1563">
            <v>2059916</v>
          </cell>
          <cell r="K1563">
            <v>4</v>
          </cell>
          <cell r="L1563">
            <v>2059916</v>
          </cell>
          <cell r="M1563">
            <v>0</v>
          </cell>
          <cell r="N1563">
            <v>0</v>
          </cell>
        </row>
        <row r="1564">
          <cell r="A1564" t="str">
            <v>45046-39505</v>
          </cell>
          <cell r="B1564" t="str">
            <v>Lái ngoài Prado</v>
          </cell>
          <cell r="C1564" t="str">
            <v>Quả</v>
          </cell>
          <cell r="E1564" t="str">
            <v>LAIN</v>
          </cell>
          <cell r="F1564" t="str">
            <v>LAINGOAI</v>
          </cell>
          <cell r="G1564">
            <v>0</v>
          </cell>
          <cell r="H1564">
            <v>0</v>
          </cell>
          <cell r="I1564">
            <v>15</v>
          </cell>
          <cell r="J1564">
            <v>8368939</v>
          </cell>
          <cell r="K1564">
            <v>15</v>
          </cell>
          <cell r="L1564">
            <v>8368939</v>
          </cell>
          <cell r="M1564">
            <v>0</v>
          </cell>
          <cell r="N1564">
            <v>0</v>
          </cell>
        </row>
        <row r="1565">
          <cell r="A1565" t="str">
            <v>45046-69135</v>
          </cell>
          <cell r="B1565" t="str">
            <v>Lái ngoài phía sau LH (chạy bót) No.3</v>
          </cell>
          <cell r="C1565" t="str">
            <v>Quả</v>
          </cell>
          <cell r="E1565" t="str">
            <v>LAIN</v>
          </cell>
          <cell r="F1565" t="str">
            <v>LAINGOAI</v>
          </cell>
          <cell r="G1565">
            <v>1</v>
          </cell>
          <cell r="H1565">
            <v>367039</v>
          </cell>
          <cell r="I1565">
            <v>1</v>
          </cell>
          <cell r="J1565">
            <v>367039</v>
          </cell>
          <cell r="K1565">
            <v>2</v>
          </cell>
          <cell r="L1565">
            <v>734078</v>
          </cell>
          <cell r="M1565">
            <v>0</v>
          </cell>
          <cell r="N1565">
            <v>0</v>
          </cell>
        </row>
        <row r="1566">
          <cell r="A1566" t="str">
            <v>45046-69205</v>
          </cell>
          <cell r="B1566" t="str">
            <v>Lái ngoài 1FZ RH (chạy thước) dài 19.5</v>
          </cell>
          <cell r="C1566" t="str">
            <v>Quả</v>
          </cell>
          <cell r="E1566" t="str">
            <v>LAIN</v>
          </cell>
          <cell r="F1566" t="str">
            <v>LAINGOAI</v>
          </cell>
          <cell r="G1566">
            <v>0</v>
          </cell>
          <cell r="H1566">
            <v>0</v>
          </cell>
          <cell r="I1566">
            <v>4</v>
          </cell>
          <cell r="J1566">
            <v>2555848</v>
          </cell>
          <cell r="K1566">
            <v>4</v>
          </cell>
          <cell r="L1566">
            <v>2555848</v>
          </cell>
          <cell r="M1566">
            <v>0</v>
          </cell>
          <cell r="N1566">
            <v>0</v>
          </cell>
        </row>
        <row r="1567">
          <cell r="A1567" t="str">
            <v>45047-09370</v>
          </cell>
          <cell r="B1567" t="str">
            <v>Lái ngoài Vios 2014 LH</v>
          </cell>
          <cell r="C1567" t="str">
            <v>Cái</v>
          </cell>
          <cell r="E1567" t="str">
            <v>LAIN</v>
          </cell>
          <cell r="F1567" t="str">
            <v>LAINGOAI</v>
          </cell>
          <cell r="G1567">
            <v>5</v>
          </cell>
          <cell r="H1567">
            <v>1379472</v>
          </cell>
          <cell r="I1567">
            <v>107</v>
          </cell>
          <cell r="J1567">
            <v>26944720</v>
          </cell>
          <cell r="K1567">
            <v>83</v>
          </cell>
          <cell r="L1567">
            <v>20301946</v>
          </cell>
          <cell r="M1567">
            <v>29</v>
          </cell>
          <cell r="N1567">
            <v>8022246</v>
          </cell>
        </row>
        <row r="1568">
          <cell r="A1568" t="str">
            <v>45047-69085</v>
          </cell>
          <cell r="B1568" t="str">
            <v>Lái ngoài phía sau RH (chạy bót) No.4</v>
          </cell>
          <cell r="C1568" t="str">
            <v>Quả</v>
          </cell>
          <cell r="E1568" t="str">
            <v>LAIN</v>
          </cell>
          <cell r="F1568" t="str">
            <v>LAINGOAI</v>
          </cell>
          <cell r="G1568">
            <v>1</v>
          </cell>
          <cell r="H1568">
            <v>367039</v>
          </cell>
          <cell r="I1568">
            <v>1</v>
          </cell>
          <cell r="J1568">
            <v>367039</v>
          </cell>
          <cell r="K1568">
            <v>2</v>
          </cell>
          <cell r="L1568">
            <v>734078</v>
          </cell>
          <cell r="M1568">
            <v>0</v>
          </cell>
          <cell r="N1568">
            <v>0</v>
          </cell>
        </row>
        <row r="1569">
          <cell r="A1569" t="str">
            <v>45047-69115</v>
          </cell>
          <cell r="B1569" t="str">
            <v>Lái ngoài 1FZ LH (chạy thước) dài 19.5</v>
          </cell>
          <cell r="C1569" t="str">
            <v>Quả</v>
          </cell>
          <cell r="E1569" t="str">
            <v>LAIN</v>
          </cell>
          <cell r="F1569" t="str">
            <v>LAINGOAI</v>
          </cell>
          <cell r="G1569">
            <v>0</v>
          </cell>
          <cell r="H1569">
            <v>0</v>
          </cell>
          <cell r="I1569">
            <v>4</v>
          </cell>
          <cell r="J1569">
            <v>2681408</v>
          </cell>
          <cell r="K1569">
            <v>4</v>
          </cell>
          <cell r="L1569">
            <v>2681408</v>
          </cell>
          <cell r="M1569">
            <v>0</v>
          </cell>
          <cell r="N1569">
            <v>0</v>
          </cell>
        </row>
        <row r="1570">
          <cell r="A1570" t="str">
            <v>45117/STD</v>
          </cell>
          <cell r="B1570" t="str">
            <v>Piston F10A, SJ410/STD</v>
          </cell>
          <cell r="C1570" t="str">
            <v>Bộ</v>
          </cell>
          <cell r="E1570" t="str">
            <v>PTON</v>
          </cell>
          <cell r="F1570" t="str">
            <v>PISTON</v>
          </cell>
          <cell r="G1570">
            <v>2</v>
          </cell>
          <cell r="H1570">
            <v>620000</v>
          </cell>
          <cell r="I1570">
            <v>0</v>
          </cell>
          <cell r="J1570">
            <v>0</v>
          </cell>
          <cell r="K1570">
            <v>2</v>
          </cell>
          <cell r="L1570">
            <v>620000</v>
          </cell>
          <cell r="M1570">
            <v>0</v>
          </cell>
          <cell r="N1570">
            <v>0</v>
          </cell>
        </row>
        <row r="1571">
          <cell r="A1571" t="str">
            <v>45202-33080</v>
          </cell>
          <cell r="B1571" t="str">
            <v>Khớp chữ thập lái ACV30</v>
          </cell>
          <cell r="C1571" t="str">
            <v>Cái</v>
          </cell>
          <cell r="E1571" t="str">
            <v>KCT</v>
          </cell>
          <cell r="F1571" t="str">
            <v>KHOPCHUTHAP</v>
          </cell>
          <cell r="G1571">
            <v>0</v>
          </cell>
          <cell r="H1571">
            <v>0</v>
          </cell>
          <cell r="I1571">
            <v>4</v>
          </cell>
          <cell r="J1571">
            <v>9793924</v>
          </cell>
          <cell r="K1571">
            <v>4</v>
          </cell>
          <cell r="L1571">
            <v>9793924</v>
          </cell>
          <cell r="M1571">
            <v>0</v>
          </cell>
          <cell r="N1571">
            <v>0</v>
          </cell>
        </row>
        <row r="1572">
          <cell r="A1572" t="str">
            <v>45203-0K020</v>
          </cell>
          <cell r="B1572" t="str">
            <v>Khớp chữ thập đoạn dưới Innova</v>
          </cell>
          <cell r="C1572" t="str">
            <v>Cái</v>
          </cell>
          <cell r="E1572" t="str">
            <v>KCT</v>
          </cell>
          <cell r="F1572" t="str">
            <v>KHOPCHUTHAP</v>
          </cell>
          <cell r="G1572">
            <v>1</v>
          </cell>
          <cell r="H1572">
            <v>1763136</v>
          </cell>
          <cell r="I1572">
            <v>1</v>
          </cell>
          <cell r="J1572">
            <v>1763136</v>
          </cell>
          <cell r="K1572">
            <v>2</v>
          </cell>
          <cell r="L1572">
            <v>3526272</v>
          </cell>
          <cell r="M1572">
            <v>0</v>
          </cell>
          <cell r="N1572">
            <v>0</v>
          </cell>
        </row>
        <row r="1573">
          <cell r="A1573" t="str">
            <v>45203-35310</v>
          </cell>
          <cell r="B1573" t="str">
            <v>Khớp chữ thập lái đoạn dưới</v>
          </cell>
          <cell r="C1573" t="str">
            <v>Cái</v>
          </cell>
          <cell r="E1573" t="str">
            <v>KCT</v>
          </cell>
          <cell r="F1573" t="str">
            <v>KHOPCHUTHAP</v>
          </cell>
          <cell r="G1573">
            <v>1</v>
          </cell>
          <cell r="H1573">
            <v>2452123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1</v>
          </cell>
          <cell r="N1573">
            <v>2452123</v>
          </cell>
        </row>
        <row r="1574">
          <cell r="A1574" t="str">
            <v>45203-60141</v>
          </cell>
          <cell r="B1574" t="str">
            <v>Khớp chữ thập lái đoạn dưới</v>
          </cell>
          <cell r="C1574" t="str">
            <v>Cái</v>
          </cell>
          <cell r="E1574" t="str">
            <v>KCT</v>
          </cell>
          <cell r="F1574" t="str">
            <v>KHOPCHUTHAP</v>
          </cell>
          <cell r="G1574">
            <v>0</v>
          </cell>
          <cell r="H1574">
            <v>0</v>
          </cell>
          <cell r="I1574">
            <v>1</v>
          </cell>
          <cell r="J1574">
            <v>2284431</v>
          </cell>
          <cell r="K1574">
            <v>1</v>
          </cell>
          <cell r="L1574">
            <v>2284431</v>
          </cell>
          <cell r="M1574">
            <v>0</v>
          </cell>
          <cell r="N1574">
            <v>0</v>
          </cell>
        </row>
        <row r="1575">
          <cell r="A1575" t="str">
            <v>45220-06122</v>
          </cell>
          <cell r="B1575" t="str">
            <v>Khớp chữ thập ACV40</v>
          </cell>
          <cell r="C1575" t="str">
            <v>Cái</v>
          </cell>
          <cell r="E1575" t="str">
            <v>KCT</v>
          </cell>
          <cell r="F1575" t="str">
            <v>KHOPCHUTHAP</v>
          </cell>
          <cell r="G1575">
            <v>0</v>
          </cell>
          <cell r="H1575">
            <v>0</v>
          </cell>
          <cell r="I1575">
            <v>1</v>
          </cell>
          <cell r="J1575">
            <v>2056778</v>
          </cell>
          <cell r="K1575">
            <v>1</v>
          </cell>
          <cell r="L1575">
            <v>2056778</v>
          </cell>
          <cell r="M1575">
            <v>0</v>
          </cell>
          <cell r="N1575">
            <v>0</v>
          </cell>
        </row>
        <row r="1576">
          <cell r="A1576" t="str">
            <v>45220-08030</v>
          </cell>
          <cell r="B1576" t="str">
            <v>Khớp chữ thập lái Sienna</v>
          </cell>
          <cell r="C1576" t="str">
            <v>Cái</v>
          </cell>
          <cell r="E1576" t="str">
            <v>KCT</v>
          </cell>
          <cell r="F1576" t="str">
            <v>KHOPCHUTHAP</v>
          </cell>
          <cell r="G1576">
            <v>0</v>
          </cell>
          <cell r="H1576">
            <v>0</v>
          </cell>
          <cell r="I1576">
            <v>4</v>
          </cell>
          <cell r="J1576">
            <v>12762784</v>
          </cell>
          <cell r="K1576">
            <v>3</v>
          </cell>
          <cell r="L1576">
            <v>9572088</v>
          </cell>
          <cell r="M1576">
            <v>1</v>
          </cell>
          <cell r="N1576">
            <v>3190696</v>
          </cell>
        </row>
        <row r="1577">
          <cell r="A1577" t="str">
            <v>45220-08042</v>
          </cell>
          <cell r="B1577" t="str">
            <v>Khớp chữ thập</v>
          </cell>
          <cell r="C1577" t="str">
            <v>Cái</v>
          </cell>
          <cell r="E1577" t="str">
            <v>KCT</v>
          </cell>
          <cell r="F1577" t="str">
            <v>KHOPCHUTHAP</v>
          </cell>
          <cell r="G1577">
            <v>0</v>
          </cell>
          <cell r="H1577">
            <v>0</v>
          </cell>
          <cell r="I1577">
            <v>1</v>
          </cell>
          <cell r="J1577">
            <v>3001986</v>
          </cell>
          <cell r="K1577">
            <v>1</v>
          </cell>
          <cell r="L1577">
            <v>3001986</v>
          </cell>
          <cell r="M1577">
            <v>0</v>
          </cell>
          <cell r="N1577">
            <v>0</v>
          </cell>
        </row>
        <row r="1578">
          <cell r="A1578" t="str">
            <v>45220-0T010</v>
          </cell>
          <cell r="B1578" t="str">
            <v>Khớp chữ thập lái Venza</v>
          </cell>
          <cell r="C1578" t="str">
            <v>Cái</v>
          </cell>
          <cell r="E1578" t="str">
            <v>KCT</v>
          </cell>
          <cell r="F1578" t="str">
            <v>KHOPCHUTHAP</v>
          </cell>
          <cell r="G1578">
            <v>1</v>
          </cell>
          <cell r="H1578">
            <v>2537428</v>
          </cell>
          <cell r="I1578">
            <v>14</v>
          </cell>
          <cell r="J1578">
            <v>41004544</v>
          </cell>
          <cell r="K1578">
            <v>13</v>
          </cell>
          <cell r="L1578">
            <v>37742478</v>
          </cell>
          <cell r="M1578">
            <v>2</v>
          </cell>
          <cell r="N1578">
            <v>5799494</v>
          </cell>
        </row>
        <row r="1579">
          <cell r="A1579" t="str">
            <v>45220-33190</v>
          </cell>
          <cell r="B1579" t="str">
            <v>Khớp chữ thập ACV40</v>
          </cell>
          <cell r="C1579" t="str">
            <v>Cái</v>
          </cell>
          <cell r="E1579" t="str">
            <v>KCT</v>
          </cell>
          <cell r="F1579" t="str">
            <v>KHOPCHUTHAP</v>
          </cell>
          <cell r="G1579">
            <v>2</v>
          </cell>
          <cell r="H1579">
            <v>3742395</v>
          </cell>
          <cell r="I1579">
            <v>15</v>
          </cell>
          <cell r="J1579">
            <v>33566605</v>
          </cell>
          <cell r="K1579">
            <v>15</v>
          </cell>
          <cell r="L1579">
            <v>32815232</v>
          </cell>
          <cell r="M1579">
            <v>2</v>
          </cell>
          <cell r="N1579">
            <v>4493768</v>
          </cell>
        </row>
        <row r="1580">
          <cell r="A1580" t="str">
            <v>45220-33370</v>
          </cell>
          <cell r="B1580" t="str">
            <v>Khớp chữ thập ASV51</v>
          </cell>
          <cell r="C1580" t="str">
            <v>Cái</v>
          </cell>
          <cell r="E1580" t="str">
            <v>KCT</v>
          </cell>
          <cell r="F1580" t="str">
            <v>KHOPCHUTHAP</v>
          </cell>
          <cell r="G1580">
            <v>0</v>
          </cell>
          <cell r="H1580">
            <v>0</v>
          </cell>
          <cell r="I1580">
            <v>1</v>
          </cell>
          <cell r="J1580">
            <v>2601073</v>
          </cell>
          <cell r="K1580">
            <v>1</v>
          </cell>
          <cell r="L1580">
            <v>2601073</v>
          </cell>
          <cell r="M1580">
            <v>0</v>
          </cell>
          <cell r="N1580">
            <v>0</v>
          </cell>
        </row>
        <row r="1581">
          <cell r="A1581" t="str">
            <v>45220-48171</v>
          </cell>
          <cell r="B1581" t="str">
            <v>Khớp chữ thập 1AR</v>
          </cell>
          <cell r="C1581" t="str">
            <v>Cái</v>
          </cell>
          <cell r="E1581" t="str">
            <v>KCT</v>
          </cell>
          <cell r="F1581" t="str">
            <v>KHOPCHUTHAP</v>
          </cell>
          <cell r="G1581">
            <v>1</v>
          </cell>
          <cell r="H1581">
            <v>2769358</v>
          </cell>
          <cell r="I1581">
            <v>1</v>
          </cell>
          <cell r="J1581">
            <v>2746957</v>
          </cell>
          <cell r="K1581">
            <v>2</v>
          </cell>
          <cell r="L1581">
            <v>5516315</v>
          </cell>
          <cell r="M1581">
            <v>0</v>
          </cell>
          <cell r="N1581">
            <v>0</v>
          </cell>
        </row>
        <row r="1582">
          <cell r="A1582" t="str">
            <v>45220-48201</v>
          </cell>
          <cell r="B1582" t="str">
            <v>Khớp chữ thập RX350</v>
          </cell>
          <cell r="C1582" t="str">
            <v>Cái</v>
          </cell>
          <cell r="E1582" t="str">
            <v>KCT</v>
          </cell>
          <cell r="F1582" t="str">
            <v>KHOPCHUTHAP</v>
          </cell>
          <cell r="G1582">
            <v>0</v>
          </cell>
          <cell r="H1582">
            <v>0</v>
          </cell>
          <cell r="I1582">
            <v>3</v>
          </cell>
          <cell r="J1582">
            <v>8014552</v>
          </cell>
          <cell r="K1582">
            <v>3</v>
          </cell>
          <cell r="L1582">
            <v>8014552</v>
          </cell>
          <cell r="M1582">
            <v>0</v>
          </cell>
          <cell r="N1582">
            <v>0</v>
          </cell>
        </row>
        <row r="1583">
          <cell r="A1583" t="str">
            <v>45250-48252</v>
          </cell>
          <cell r="B1583" t="str">
            <v>Trụ lái điện</v>
          </cell>
          <cell r="C1583" t="str">
            <v>Cái</v>
          </cell>
          <cell r="E1583" t="str">
            <v>TL</v>
          </cell>
          <cell r="F1583" t="str">
            <v>TRULAI/TRUCLAI</v>
          </cell>
          <cell r="G1583">
            <v>0</v>
          </cell>
          <cell r="H1583">
            <v>0</v>
          </cell>
          <cell r="I1583">
            <v>1</v>
          </cell>
          <cell r="J1583">
            <v>16005967</v>
          </cell>
          <cell r="K1583">
            <v>1</v>
          </cell>
          <cell r="L1583">
            <v>16005967</v>
          </cell>
          <cell r="M1583">
            <v>0</v>
          </cell>
          <cell r="N1583">
            <v>0</v>
          </cell>
        </row>
        <row r="1584">
          <cell r="A1584" t="str">
            <v>45260-02140</v>
          </cell>
          <cell r="B1584" t="str">
            <v>Khớp chữ thập Altis 2012</v>
          </cell>
          <cell r="C1584" t="str">
            <v>Cái</v>
          </cell>
          <cell r="E1584" t="str">
            <v>KCT</v>
          </cell>
          <cell r="F1584" t="str">
            <v>KHOPCHUTHAP</v>
          </cell>
          <cell r="G1584">
            <v>0</v>
          </cell>
          <cell r="H1584">
            <v>0</v>
          </cell>
          <cell r="I1584">
            <v>1</v>
          </cell>
          <cell r="J1584">
            <v>2051730</v>
          </cell>
          <cell r="K1584">
            <v>1</v>
          </cell>
          <cell r="L1584">
            <v>2051730</v>
          </cell>
          <cell r="M1584">
            <v>0</v>
          </cell>
          <cell r="N1584">
            <v>0</v>
          </cell>
        </row>
        <row r="1585">
          <cell r="A1585" t="str">
            <v>45260-12620</v>
          </cell>
          <cell r="B1585" t="str">
            <v>Khớp chữ thập lái Altis 08</v>
          </cell>
          <cell r="C1585" t="str">
            <v>Cái</v>
          </cell>
          <cell r="E1585" t="str">
            <v>KCT</v>
          </cell>
          <cell r="F1585" t="str">
            <v>KHOPCHUTHAP</v>
          </cell>
          <cell r="G1585">
            <v>0</v>
          </cell>
          <cell r="H1585">
            <v>0</v>
          </cell>
          <cell r="I1585">
            <v>1</v>
          </cell>
          <cell r="J1585">
            <v>2015030</v>
          </cell>
          <cell r="K1585">
            <v>1</v>
          </cell>
          <cell r="L1585">
            <v>2015030</v>
          </cell>
          <cell r="M1585">
            <v>0</v>
          </cell>
          <cell r="N1585">
            <v>0</v>
          </cell>
        </row>
        <row r="1586">
          <cell r="A1586" t="str">
            <v>45260-30160</v>
          </cell>
          <cell r="B1586" t="str">
            <v>Khớp chữ thập đoạn trên 3GR</v>
          </cell>
          <cell r="C1586" t="str">
            <v>Cái</v>
          </cell>
          <cell r="E1586" t="str">
            <v>KCT</v>
          </cell>
          <cell r="F1586" t="str">
            <v>KHOPCHUTHAP</v>
          </cell>
          <cell r="G1586">
            <v>0</v>
          </cell>
          <cell r="H1586">
            <v>0</v>
          </cell>
          <cell r="I1586">
            <v>1</v>
          </cell>
          <cell r="J1586">
            <v>2278887</v>
          </cell>
          <cell r="K1586">
            <v>1</v>
          </cell>
          <cell r="L1586">
            <v>2278887</v>
          </cell>
          <cell r="M1586">
            <v>0</v>
          </cell>
          <cell r="N1586">
            <v>0</v>
          </cell>
        </row>
        <row r="1587">
          <cell r="A1587" t="str">
            <v>45460-09040</v>
          </cell>
          <cell r="B1587" t="str">
            <v>Lái ngoài Sienna RH</v>
          </cell>
          <cell r="C1587" t="str">
            <v>Quả</v>
          </cell>
          <cell r="E1587" t="str">
            <v>LAIN</v>
          </cell>
          <cell r="F1587" t="str">
            <v>LAINGOAI</v>
          </cell>
          <cell r="G1587">
            <v>1</v>
          </cell>
          <cell r="H1587">
            <v>1192902</v>
          </cell>
          <cell r="I1587">
            <v>0</v>
          </cell>
          <cell r="J1587">
            <v>0</v>
          </cell>
          <cell r="K1587">
            <v>1</v>
          </cell>
          <cell r="L1587">
            <v>1192902</v>
          </cell>
          <cell r="M1587">
            <v>0</v>
          </cell>
          <cell r="N1587">
            <v>0</v>
          </cell>
        </row>
        <row r="1588">
          <cell r="A1588" t="str">
            <v>45460-09180</v>
          </cell>
          <cell r="B1588" t="str">
            <v>Lái ngoài  Venza 2.7 RH</v>
          </cell>
          <cell r="C1588" t="str">
            <v>Cái</v>
          </cell>
          <cell r="E1588" t="str">
            <v>LAIN</v>
          </cell>
          <cell r="F1588" t="str">
            <v>LAINGOAI</v>
          </cell>
          <cell r="G1588">
            <v>0</v>
          </cell>
          <cell r="H1588">
            <v>0</v>
          </cell>
          <cell r="I1588">
            <v>3</v>
          </cell>
          <cell r="J1588">
            <v>2798175</v>
          </cell>
          <cell r="K1588">
            <v>2</v>
          </cell>
          <cell r="L1588">
            <v>1865450</v>
          </cell>
          <cell r="M1588">
            <v>1</v>
          </cell>
          <cell r="N1588">
            <v>932725</v>
          </cell>
        </row>
        <row r="1589">
          <cell r="A1589" t="str">
            <v>45460-09210</v>
          </cell>
          <cell r="B1589" t="str">
            <v>Lái ngoài</v>
          </cell>
          <cell r="C1589" t="str">
            <v>Quả</v>
          </cell>
          <cell r="E1589" t="str">
            <v>LAIN</v>
          </cell>
          <cell r="F1589" t="str">
            <v>LAINGOAI</v>
          </cell>
          <cell r="G1589">
            <v>1</v>
          </cell>
          <cell r="H1589">
            <v>1109528</v>
          </cell>
          <cell r="I1589">
            <v>0</v>
          </cell>
          <cell r="J1589">
            <v>0</v>
          </cell>
          <cell r="K1589">
            <v>1</v>
          </cell>
          <cell r="L1589">
            <v>1109528</v>
          </cell>
          <cell r="M1589">
            <v>0</v>
          </cell>
          <cell r="N1589">
            <v>0</v>
          </cell>
        </row>
        <row r="1590">
          <cell r="A1590" t="str">
            <v>45460-09240</v>
          </cell>
          <cell r="B1590" t="str">
            <v>Lái ngoài RH</v>
          </cell>
          <cell r="C1590" t="str">
            <v>Quả</v>
          </cell>
          <cell r="E1590" t="str">
            <v>LAIN</v>
          </cell>
          <cell r="F1590" t="str">
            <v>LAINGOAI</v>
          </cell>
          <cell r="G1590">
            <v>1</v>
          </cell>
          <cell r="H1590">
            <v>718043</v>
          </cell>
          <cell r="I1590">
            <v>1</v>
          </cell>
          <cell r="J1590">
            <v>861356</v>
          </cell>
          <cell r="K1590">
            <v>1</v>
          </cell>
          <cell r="L1590">
            <v>718043</v>
          </cell>
          <cell r="M1590">
            <v>1</v>
          </cell>
          <cell r="N1590">
            <v>861356</v>
          </cell>
        </row>
        <row r="1591">
          <cell r="A1591" t="str">
            <v>45460-29435</v>
          </cell>
          <cell r="B1591" t="str">
            <v>Lái ngoài RH/LH</v>
          </cell>
          <cell r="C1591" t="str">
            <v>Quả</v>
          </cell>
          <cell r="E1591" t="str">
            <v>LAIN</v>
          </cell>
          <cell r="F1591" t="str">
            <v>LAINGOAI</v>
          </cell>
          <cell r="G1591">
            <v>0</v>
          </cell>
          <cell r="H1591">
            <v>0</v>
          </cell>
          <cell r="I1591">
            <v>3</v>
          </cell>
          <cell r="J1591">
            <v>2896078</v>
          </cell>
          <cell r="K1591">
            <v>3</v>
          </cell>
          <cell r="L1591">
            <v>2896078</v>
          </cell>
          <cell r="M1591">
            <v>0</v>
          </cell>
          <cell r="N1591">
            <v>0</v>
          </cell>
        </row>
        <row r="1592">
          <cell r="A1592" t="str">
            <v>45460-39615</v>
          </cell>
          <cell r="B1592" t="str">
            <v>Lái ngoài RH</v>
          </cell>
          <cell r="C1592" t="str">
            <v>Quả</v>
          </cell>
          <cell r="E1592" t="str">
            <v>LAIN</v>
          </cell>
          <cell r="F1592" t="str">
            <v>LAINGOAI</v>
          </cell>
          <cell r="G1592">
            <v>3</v>
          </cell>
          <cell r="H1592">
            <v>2566444</v>
          </cell>
          <cell r="I1592">
            <v>1</v>
          </cell>
          <cell r="J1592">
            <v>1165422</v>
          </cell>
          <cell r="K1592">
            <v>4</v>
          </cell>
          <cell r="L1592">
            <v>3731866</v>
          </cell>
          <cell r="M1592">
            <v>0</v>
          </cell>
          <cell r="N1592">
            <v>0</v>
          </cell>
        </row>
        <row r="1593">
          <cell r="A1593" t="str">
            <v>45460-39635</v>
          </cell>
          <cell r="B1593" t="str">
            <v>Lái ngoài Camry 07 RH</v>
          </cell>
          <cell r="C1593" t="str">
            <v>Quả</v>
          </cell>
          <cell r="E1593" t="str">
            <v>LAIN</v>
          </cell>
          <cell r="F1593" t="str">
            <v>LAINGOAI</v>
          </cell>
          <cell r="G1593">
            <v>2</v>
          </cell>
          <cell r="H1593">
            <v>1877504</v>
          </cell>
          <cell r="I1593">
            <v>12</v>
          </cell>
          <cell r="J1593">
            <v>12174650</v>
          </cell>
          <cell r="K1593">
            <v>14</v>
          </cell>
          <cell r="L1593">
            <v>14052154</v>
          </cell>
          <cell r="M1593">
            <v>0</v>
          </cell>
          <cell r="N1593">
            <v>0</v>
          </cell>
        </row>
        <row r="1594">
          <cell r="A1594" t="str">
            <v>45460-49055</v>
          </cell>
          <cell r="B1594" t="str">
            <v>Lái ngoài RX350 RH</v>
          </cell>
          <cell r="C1594" t="str">
            <v>Quả</v>
          </cell>
          <cell r="E1594" t="str">
            <v>LAIN</v>
          </cell>
          <cell r="F1594" t="str">
            <v>LAINGOAI</v>
          </cell>
          <cell r="G1594">
            <v>1</v>
          </cell>
          <cell r="H1594">
            <v>649987</v>
          </cell>
          <cell r="I1594">
            <v>1</v>
          </cell>
          <cell r="J1594">
            <v>931000</v>
          </cell>
          <cell r="K1594">
            <v>1</v>
          </cell>
          <cell r="L1594">
            <v>649987</v>
          </cell>
          <cell r="M1594">
            <v>1</v>
          </cell>
          <cell r="N1594">
            <v>931000</v>
          </cell>
        </row>
        <row r="1595">
          <cell r="A1595" t="str">
            <v>45470-09020</v>
          </cell>
          <cell r="B1595" t="str">
            <v>Lái ngoài  Venza 2.7 LH</v>
          </cell>
          <cell r="C1595" t="str">
            <v>Cái</v>
          </cell>
          <cell r="E1595" t="str">
            <v>LAIN</v>
          </cell>
          <cell r="F1595" t="str">
            <v>LAINGOAI</v>
          </cell>
          <cell r="G1595">
            <v>0</v>
          </cell>
          <cell r="H1595">
            <v>0</v>
          </cell>
          <cell r="I1595">
            <v>2</v>
          </cell>
          <cell r="J1595">
            <v>1802492</v>
          </cell>
          <cell r="K1595">
            <v>1</v>
          </cell>
          <cell r="L1595">
            <v>901246</v>
          </cell>
          <cell r="M1595">
            <v>1</v>
          </cell>
          <cell r="N1595">
            <v>901246</v>
          </cell>
        </row>
        <row r="1596">
          <cell r="A1596" t="str">
            <v>45470-09130</v>
          </cell>
          <cell r="B1596" t="str">
            <v>Lái ngoài</v>
          </cell>
          <cell r="C1596" t="str">
            <v>Quả</v>
          </cell>
          <cell r="E1596" t="str">
            <v>LAIN</v>
          </cell>
          <cell r="F1596" t="str">
            <v>LAINGOAI</v>
          </cell>
          <cell r="G1596">
            <v>1</v>
          </cell>
          <cell r="H1596">
            <v>728173</v>
          </cell>
          <cell r="I1596">
            <v>3</v>
          </cell>
          <cell r="J1596">
            <v>2753872</v>
          </cell>
          <cell r="K1596">
            <v>4</v>
          </cell>
          <cell r="L1596">
            <v>3482045</v>
          </cell>
          <cell r="M1596">
            <v>0</v>
          </cell>
          <cell r="N1596">
            <v>0</v>
          </cell>
        </row>
        <row r="1597">
          <cell r="A1597" t="str">
            <v>45470-39215</v>
          </cell>
          <cell r="B1597" t="str">
            <v>Lái ngoài LH</v>
          </cell>
          <cell r="C1597" t="str">
            <v>Quả</v>
          </cell>
          <cell r="E1597" t="str">
            <v>LAIN</v>
          </cell>
          <cell r="F1597" t="str">
            <v>LAINGOAI</v>
          </cell>
          <cell r="G1597">
            <v>3</v>
          </cell>
          <cell r="H1597">
            <v>2566444</v>
          </cell>
          <cell r="I1597">
            <v>1</v>
          </cell>
          <cell r="J1597">
            <v>855481</v>
          </cell>
          <cell r="K1597">
            <v>4</v>
          </cell>
          <cell r="L1597">
            <v>3421925</v>
          </cell>
          <cell r="M1597">
            <v>0</v>
          </cell>
          <cell r="N1597">
            <v>0</v>
          </cell>
        </row>
        <row r="1598">
          <cell r="A1598" t="str">
            <v>45470-39225</v>
          </cell>
          <cell r="B1598" t="str">
            <v>Lái ngoài Camry 07 LH</v>
          </cell>
          <cell r="C1598" t="str">
            <v>Quả</v>
          </cell>
          <cell r="E1598" t="str">
            <v>LAIN</v>
          </cell>
          <cell r="F1598" t="str">
            <v>LAINGOAI</v>
          </cell>
          <cell r="G1598">
            <v>2</v>
          </cell>
          <cell r="H1598">
            <v>1883910</v>
          </cell>
          <cell r="I1598">
            <v>9</v>
          </cell>
          <cell r="J1598">
            <v>9238166</v>
          </cell>
          <cell r="K1598">
            <v>11</v>
          </cell>
          <cell r="L1598">
            <v>11122076</v>
          </cell>
          <cell r="M1598">
            <v>0</v>
          </cell>
          <cell r="N1598">
            <v>0</v>
          </cell>
        </row>
        <row r="1599">
          <cell r="A1599" t="str">
            <v>45470-39345</v>
          </cell>
          <cell r="B1599" t="str">
            <v>Lái ngoài LH</v>
          </cell>
          <cell r="C1599" t="str">
            <v>Quả</v>
          </cell>
          <cell r="E1599" t="str">
            <v>LAIN</v>
          </cell>
          <cell r="F1599" t="str">
            <v>LAINGOAI</v>
          </cell>
          <cell r="G1599">
            <v>1</v>
          </cell>
          <cell r="H1599">
            <v>730201</v>
          </cell>
          <cell r="I1599">
            <v>0</v>
          </cell>
          <cell r="J1599">
            <v>0</v>
          </cell>
          <cell r="K1599">
            <v>1</v>
          </cell>
          <cell r="L1599">
            <v>730201</v>
          </cell>
          <cell r="M1599">
            <v>0</v>
          </cell>
          <cell r="N1599">
            <v>0</v>
          </cell>
        </row>
        <row r="1600">
          <cell r="A1600" t="str">
            <v>45470-49025</v>
          </cell>
          <cell r="B1600" t="str">
            <v>Lái ngoài LH</v>
          </cell>
          <cell r="C1600" t="str">
            <v>Quả</v>
          </cell>
          <cell r="E1600" t="str">
            <v>LAIN</v>
          </cell>
          <cell r="F1600" t="str">
            <v>LAINGOAI</v>
          </cell>
          <cell r="G1600">
            <v>0</v>
          </cell>
          <cell r="H1600">
            <v>0</v>
          </cell>
          <cell r="I1600">
            <v>5</v>
          </cell>
          <cell r="J1600">
            <v>4363531</v>
          </cell>
          <cell r="K1600">
            <v>5</v>
          </cell>
          <cell r="L1600">
            <v>4363531</v>
          </cell>
          <cell r="M1600">
            <v>0</v>
          </cell>
          <cell r="N1600">
            <v>0</v>
          </cell>
        </row>
        <row r="1601">
          <cell r="A1601" t="str">
            <v>45503-02130</v>
          </cell>
          <cell r="B1601" t="str">
            <v>Lái trong Toyota</v>
          </cell>
          <cell r="C1601" t="str">
            <v>Cái</v>
          </cell>
          <cell r="E1601" t="str">
            <v>LAIT</v>
          </cell>
          <cell r="F1601" t="str">
            <v>LAITRONG</v>
          </cell>
          <cell r="G1601">
            <v>0</v>
          </cell>
          <cell r="H1601">
            <v>0</v>
          </cell>
          <cell r="I1601">
            <v>4</v>
          </cell>
          <cell r="J1601">
            <v>3903135</v>
          </cell>
          <cell r="K1601">
            <v>4</v>
          </cell>
          <cell r="L1601">
            <v>3903135</v>
          </cell>
          <cell r="M1601">
            <v>0</v>
          </cell>
          <cell r="N1601">
            <v>0</v>
          </cell>
        </row>
        <row r="1602">
          <cell r="A1602" t="str">
            <v>45503-09220</v>
          </cell>
          <cell r="B1602" t="str">
            <v>Lái trong</v>
          </cell>
          <cell r="C1602" t="str">
            <v>Quả</v>
          </cell>
          <cell r="E1602" t="str">
            <v>LAIT</v>
          </cell>
          <cell r="F1602" t="str">
            <v>LAITRONG</v>
          </cell>
          <cell r="G1602">
            <v>1</v>
          </cell>
          <cell r="H1602">
            <v>295749</v>
          </cell>
          <cell r="I1602">
            <v>15</v>
          </cell>
          <cell r="J1602">
            <v>4417433</v>
          </cell>
          <cell r="K1602">
            <v>15</v>
          </cell>
          <cell r="L1602">
            <v>4439701</v>
          </cell>
          <cell r="M1602">
            <v>1</v>
          </cell>
          <cell r="N1602">
            <v>273481</v>
          </cell>
        </row>
        <row r="1603">
          <cell r="A1603" t="str">
            <v>45503-09250</v>
          </cell>
          <cell r="B1603" t="str">
            <v>Lái trong Sienna</v>
          </cell>
          <cell r="C1603" t="str">
            <v>Quả</v>
          </cell>
          <cell r="E1603" t="str">
            <v>LAIT</v>
          </cell>
          <cell r="F1603" t="str">
            <v>LAITRONG</v>
          </cell>
          <cell r="G1603">
            <v>0</v>
          </cell>
          <cell r="H1603">
            <v>0</v>
          </cell>
          <cell r="I1603">
            <v>2</v>
          </cell>
          <cell r="J1603">
            <v>2911415</v>
          </cell>
          <cell r="K1603">
            <v>2</v>
          </cell>
          <cell r="L1603">
            <v>2911415</v>
          </cell>
          <cell r="M1603">
            <v>0</v>
          </cell>
          <cell r="N1603">
            <v>0</v>
          </cell>
        </row>
        <row r="1604">
          <cell r="A1604" t="str">
            <v>45503-09290</v>
          </cell>
          <cell r="B1604" t="str">
            <v>Lái trong</v>
          </cell>
          <cell r="C1604" t="str">
            <v>Quả</v>
          </cell>
          <cell r="E1604" t="str">
            <v>LAIT</v>
          </cell>
          <cell r="F1604" t="str">
            <v>LAITRONG</v>
          </cell>
          <cell r="G1604">
            <v>0</v>
          </cell>
          <cell r="H1604">
            <v>0</v>
          </cell>
          <cell r="I1604">
            <v>2</v>
          </cell>
          <cell r="J1604">
            <v>642667</v>
          </cell>
          <cell r="K1604">
            <v>2</v>
          </cell>
          <cell r="L1604">
            <v>642667</v>
          </cell>
          <cell r="M1604">
            <v>0</v>
          </cell>
          <cell r="N1604">
            <v>0</v>
          </cell>
        </row>
        <row r="1605">
          <cell r="A1605" t="str">
            <v>45503-09331</v>
          </cell>
          <cell r="B1605" t="str">
            <v>Lái trong</v>
          </cell>
          <cell r="C1605" t="str">
            <v>Quả</v>
          </cell>
          <cell r="E1605" t="str">
            <v>LAIT</v>
          </cell>
          <cell r="F1605" t="str">
            <v>LAITRONG</v>
          </cell>
          <cell r="G1605">
            <v>7</v>
          </cell>
          <cell r="H1605">
            <v>8452304</v>
          </cell>
          <cell r="I1605">
            <v>62</v>
          </cell>
          <cell r="J1605">
            <v>64014466</v>
          </cell>
          <cell r="K1605">
            <v>64</v>
          </cell>
          <cell r="L1605">
            <v>64079436</v>
          </cell>
          <cell r="M1605">
            <v>5</v>
          </cell>
          <cell r="N1605">
            <v>8387334</v>
          </cell>
        </row>
        <row r="1606">
          <cell r="A1606" t="str">
            <v>45503-0B020</v>
          </cell>
          <cell r="B1606" t="str">
            <v>Lái trong Zace</v>
          </cell>
          <cell r="C1606" t="str">
            <v>Quả</v>
          </cell>
          <cell r="E1606" t="str">
            <v>LAIT</v>
          </cell>
          <cell r="F1606" t="str">
            <v>LAITRONG</v>
          </cell>
          <cell r="G1606">
            <v>2</v>
          </cell>
          <cell r="H1606">
            <v>1740000</v>
          </cell>
          <cell r="I1606">
            <v>4</v>
          </cell>
          <cell r="J1606">
            <v>3038256</v>
          </cell>
          <cell r="K1606">
            <v>6</v>
          </cell>
          <cell r="L1606">
            <v>4778256</v>
          </cell>
          <cell r="M1606">
            <v>0</v>
          </cell>
          <cell r="N1606">
            <v>0</v>
          </cell>
        </row>
        <row r="1607">
          <cell r="A1607" t="str">
            <v>45503-0D080</v>
          </cell>
          <cell r="B1607" t="str">
            <v>Lái trong</v>
          </cell>
          <cell r="C1607" t="str">
            <v>Quả</v>
          </cell>
          <cell r="E1607" t="str">
            <v>LAIT</v>
          </cell>
          <cell r="F1607" t="str">
            <v>LAITRONG</v>
          </cell>
          <cell r="G1607">
            <v>0</v>
          </cell>
          <cell r="H1607">
            <v>0</v>
          </cell>
          <cell r="I1607">
            <v>5</v>
          </cell>
          <cell r="J1607">
            <v>5421745</v>
          </cell>
          <cell r="K1607">
            <v>5</v>
          </cell>
          <cell r="L1607">
            <v>5421745</v>
          </cell>
          <cell r="M1607">
            <v>0</v>
          </cell>
          <cell r="N1607">
            <v>0</v>
          </cell>
        </row>
        <row r="1608">
          <cell r="A1608" t="str">
            <v>45503-0K040</v>
          </cell>
          <cell r="B1608" t="str">
            <v>Lái trong</v>
          </cell>
          <cell r="C1608" t="str">
            <v>Cái</v>
          </cell>
          <cell r="E1608" t="str">
            <v>LAIT</v>
          </cell>
          <cell r="F1608" t="str">
            <v>LAITRONG</v>
          </cell>
          <cell r="G1608">
            <v>0</v>
          </cell>
          <cell r="H1608">
            <v>0</v>
          </cell>
          <cell r="I1608">
            <v>40</v>
          </cell>
          <cell r="J1608">
            <v>32796600</v>
          </cell>
          <cell r="K1608">
            <v>22</v>
          </cell>
          <cell r="L1608">
            <v>16398300</v>
          </cell>
          <cell r="M1608">
            <v>18</v>
          </cell>
          <cell r="N1608">
            <v>16398300</v>
          </cell>
        </row>
        <row r="1609">
          <cell r="A1609" t="str">
            <v>45503-0K070</v>
          </cell>
          <cell r="B1609" t="str">
            <v>Lái trong</v>
          </cell>
          <cell r="C1609" t="str">
            <v>Cái</v>
          </cell>
          <cell r="E1609" t="str">
            <v>LAIT</v>
          </cell>
          <cell r="F1609" t="str">
            <v>LAITRONG</v>
          </cell>
          <cell r="G1609">
            <v>0</v>
          </cell>
          <cell r="H1609">
            <v>0</v>
          </cell>
          <cell r="I1609">
            <v>368</v>
          </cell>
          <cell r="J1609">
            <v>327568162</v>
          </cell>
          <cell r="K1609">
            <v>260</v>
          </cell>
          <cell r="L1609">
            <v>226898679</v>
          </cell>
          <cell r="M1609">
            <v>108</v>
          </cell>
          <cell r="N1609">
            <v>100669483</v>
          </cell>
        </row>
        <row r="1610">
          <cell r="A1610" t="str">
            <v>45503-0K110</v>
          </cell>
          <cell r="B1610" t="str">
            <v>Lái trong</v>
          </cell>
          <cell r="C1610" t="str">
            <v>Cái</v>
          </cell>
          <cell r="E1610" t="str">
            <v>LAIT</v>
          </cell>
          <cell r="F1610" t="str">
            <v>LAITRONG</v>
          </cell>
          <cell r="G1610">
            <v>0</v>
          </cell>
          <cell r="H1610">
            <v>0</v>
          </cell>
          <cell r="I1610">
            <v>107</v>
          </cell>
          <cell r="J1610">
            <v>104928332</v>
          </cell>
          <cell r="K1610">
            <v>86</v>
          </cell>
          <cell r="L1610">
            <v>83880259</v>
          </cell>
          <cell r="M1610">
            <v>21</v>
          </cell>
          <cell r="N1610">
            <v>21048073</v>
          </cell>
        </row>
        <row r="1611">
          <cell r="A1611" t="str">
            <v>45503-0K130</v>
          </cell>
          <cell r="B1611" t="str">
            <v>Lái trong Hilux</v>
          </cell>
          <cell r="C1611" t="str">
            <v>Quả</v>
          </cell>
          <cell r="E1611" t="str">
            <v>LAIT</v>
          </cell>
          <cell r="F1611" t="str">
            <v>LAITRONG</v>
          </cell>
          <cell r="G1611">
            <v>4</v>
          </cell>
          <cell r="H1611">
            <v>5313782</v>
          </cell>
          <cell r="I1611">
            <v>8</v>
          </cell>
          <cell r="J1611">
            <v>8204976</v>
          </cell>
          <cell r="K1611">
            <v>8</v>
          </cell>
          <cell r="L1611">
            <v>9416270</v>
          </cell>
          <cell r="M1611">
            <v>4</v>
          </cell>
          <cell r="N1611">
            <v>4102488</v>
          </cell>
        </row>
        <row r="1612">
          <cell r="A1612" t="str">
            <v>45503-29836</v>
          </cell>
          <cell r="B1612" t="str">
            <v>Lái trong</v>
          </cell>
          <cell r="C1612" t="str">
            <v>Quả</v>
          </cell>
          <cell r="E1612" t="str">
            <v>LAIT</v>
          </cell>
          <cell r="F1612" t="str">
            <v>LAITRONG</v>
          </cell>
          <cell r="G1612">
            <v>2</v>
          </cell>
          <cell r="H1612">
            <v>2564220</v>
          </cell>
          <cell r="I1612">
            <v>6</v>
          </cell>
          <cell r="J1612">
            <v>8182996</v>
          </cell>
          <cell r="K1612">
            <v>8</v>
          </cell>
          <cell r="L1612">
            <v>10747216</v>
          </cell>
          <cell r="M1612">
            <v>0</v>
          </cell>
          <cell r="N1612">
            <v>0</v>
          </cell>
        </row>
        <row r="1613">
          <cell r="A1613" t="str">
            <v>45503-39265</v>
          </cell>
          <cell r="B1613" t="str">
            <v>Lái trong Prado (dài 28, gien 15*22)</v>
          </cell>
          <cell r="C1613" t="str">
            <v>Quả</v>
          </cell>
          <cell r="E1613" t="str">
            <v>LAIT</v>
          </cell>
          <cell r="F1613" t="str">
            <v>LAITRONG</v>
          </cell>
          <cell r="G1613">
            <v>11</v>
          </cell>
          <cell r="H1613">
            <v>12374007</v>
          </cell>
          <cell r="I1613">
            <v>5</v>
          </cell>
          <cell r="J1613">
            <v>6691537</v>
          </cell>
          <cell r="K1613">
            <v>14</v>
          </cell>
          <cell r="L1613">
            <v>16497154</v>
          </cell>
          <cell r="M1613">
            <v>2</v>
          </cell>
          <cell r="N1613">
            <v>2568390</v>
          </cell>
        </row>
        <row r="1614">
          <cell r="A1614" t="str">
            <v>45503-39275</v>
          </cell>
          <cell r="B1614" t="str">
            <v>Lái trong Camry 2.4</v>
          </cell>
          <cell r="C1614" t="str">
            <v>Quả</v>
          </cell>
          <cell r="E1614" t="str">
            <v>LAIT</v>
          </cell>
          <cell r="F1614" t="str">
            <v>LAITRONG</v>
          </cell>
          <cell r="G1614">
            <v>8</v>
          </cell>
          <cell r="H1614">
            <v>10056535</v>
          </cell>
          <cell r="I1614">
            <v>109</v>
          </cell>
          <cell r="J1614">
            <v>130360951</v>
          </cell>
          <cell r="K1614">
            <v>113</v>
          </cell>
          <cell r="L1614">
            <v>134574135</v>
          </cell>
          <cell r="M1614">
            <v>4</v>
          </cell>
          <cell r="N1614">
            <v>5843351</v>
          </cell>
        </row>
        <row r="1615">
          <cell r="A1615" t="str">
            <v>45503-49125</v>
          </cell>
          <cell r="B1615" t="str">
            <v>Lái trong</v>
          </cell>
          <cell r="C1615" t="str">
            <v>Quả</v>
          </cell>
          <cell r="E1615" t="str">
            <v>LAIT</v>
          </cell>
          <cell r="F1615" t="str">
            <v>LAITRONG</v>
          </cell>
          <cell r="G1615">
            <v>0</v>
          </cell>
          <cell r="H1615">
            <v>0</v>
          </cell>
          <cell r="I1615">
            <v>2</v>
          </cell>
          <cell r="J1615">
            <v>2728205</v>
          </cell>
          <cell r="K1615">
            <v>2</v>
          </cell>
          <cell r="L1615">
            <v>2728205</v>
          </cell>
          <cell r="M1615">
            <v>0</v>
          </cell>
          <cell r="N1615">
            <v>0</v>
          </cell>
        </row>
        <row r="1616">
          <cell r="A1616" t="str">
            <v>45503-59145</v>
          </cell>
          <cell r="B1616" t="str">
            <v>Lái trong LS460</v>
          </cell>
          <cell r="C1616" t="str">
            <v>Cái</v>
          </cell>
          <cell r="E1616" t="str">
            <v>LAIT</v>
          </cell>
          <cell r="F1616" t="str">
            <v>LAITRONG</v>
          </cell>
          <cell r="G1616">
            <v>0</v>
          </cell>
          <cell r="H1616">
            <v>0</v>
          </cell>
          <cell r="I1616">
            <v>4</v>
          </cell>
          <cell r="J1616">
            <v>5309779</v>
          </cell>
          <cell r="K1616">
            <v>2</v>
          </cell>
          <cell r="L1616">
            <v>2654890</v>
          </cell>
          <cell r="M1616">
            <v>2</v>
          </cell>
          <cell r="N1616">
            <v>2654889</v>
          </cell>
        </row>
        <row r="1617">
          <cell r="A1617" t="str">
            <v>45503-60040</v>
          </cell>
          <cell r="B1617" t="str">
            <v>Lái trong</v>
          </cell>
          <cell r="C1617" t="str">
            <v>Quả</v>
          </cell>
          <cell r="E1617" t="str">
            <v>LAIT</v>
          </cell>
          <cell r="F1617" t="str">
            <v>LAITRONG</v>
          </cell>
          <cell r="G1617">
            <v>0</v>
          </cell>
          <cell r="H1617">
            <v>0</v>
          </cell>
          <cell r="I1617">
            <v>8</v>
          </cell>
          <cell r="J1617">
            <v>11038281</v>
          </cell>
          <cell r="K1617">
            <v>4</v>
          </cell>
          <cell r="L1617">
            <v>5850692</v>
          </cell>
          <cell r="M1617">
            <v>4</v>
          </cell>
          <cell r="N1617">
            <v>5187589</v>
          </cell>
        </row>
        <row r="1618">
          <cell r="A1618" t="str">
            <v>45510-02620</v>
          </cell>
          <cell r="B1618" t="str">
            <v>Thước lái Altis 2014&gt;</v>
          </cell>
          <cell r="C1618" t="str">
            <v>Cái</v>
          </cell>
          <cell r="E1618" t="str">
            <v>TLAI</v>
          </cell>
          <cell r="F1618" t="str">
            <v>THUOCLAI</v>
          </cell>
          <cell r="G1618">
            <v>2</v>
          </cell>
          <cell r="H1618">
            <v>18320402</v>
          </cell>
          <cell r="I1618">
            <v>17</v>
          </cell>
          <cell r="J1618">
            <v>128350114</v>
          </cell>
          <cell r="K1618">
            <v>18</v>
          </cell>
          <cell r="L1618">
            <v>138750989</v>
          </cell>
          <cell r="M1618">
            <v>1</v>
          </cell>
          <cell r="N1618">
            <v>7919527</v>
          </cell>
        </row>
        <row r="1619">
          <cell r="A1619" t="str">
            <v>45510-02660</v>
          </cell>
          <cell r="B1619" t="str">
            <v>Thước lái Altis</v>
          </cell>
          <cell r="C1619" t="str">
            <v>Cây</v>
          </cell>
          <cell r="E1619" t="str">
            <v>TLAI</v>
          </cell>
          <cell r="F1619" t="str">
            <v>THUOCLAI</v>
          </cell>
          <cell r="G1619">
            <v>3</v>
          </cell>
          <cell r="H1619">
            <v>20862673</v>
          </cell>
          <cell r="I1619">
            <v>6</v>
          </cell>
          <cell r="J1619">
            <v>47076608</v>
          </cell>
          <cell r="K1619">
            <v>9</v>
          </cell>
          <cell r="L1619">
            <v>67939281</v>
          </cell>
          <cell r="M1619">
            <v>0</v>
          </cell>
          <cell r="N1619">
            <v>0</v>
          </cell>
        </row>
        <row r="1620">
          <cell r="A1620" t="str">
            <v>45510-06041</v>
          </cell>
          <cell r="B1620" t="str">
            <v>Thước lái ASV40 trợ lực điện &gt; chú ý hỏi khách</v>
          </cell>
          <cell r="C1620" t="str">
            <v>Cái</v>
          </cell>
          <cell r="E1620" t="str">
            <v>TLAI</v>
          </cell>
          <cell r="F1620" t="str">
            <v>THUOCLAI</v>
          </cell>
          <cell r="G1620">
            <v>0</v>
          </cell>
          <cell r="H1620">
            <v>0</v>
          </cell>
          <cell r="I1620">
            <v>9</v>
          </cell>
          <cell r="J1620">
            <v>70973640</v>
          </cell>
          <cell r="K1620">
            <v>8</v>
          </cell>
          <cell r="L1620">
            <v>63722348</v>
          </cell>
          <cell r="M1620">
            <v>1</v>
          </cell>
          <cell r="N1620">
            <v>7251292</v>
          </cell>
        </row>
        <row r="1621">
          <cell r="A1621" t="str">
            <v>45510-08010</v>
          </cell>
          <cell r="B1621" t="str">
            <v>Thước lái</v>
          </cell>
          <cell r="C1621" t="str">
            <v>Cái</v>
          </cell>
          <cell r="E1621" t="str">
            <v>TLAI</v>
          </cell>
          <cell r="F1621" t="str">
            <v>THUOCLAI</v>
          </cell>
          <cell r="G1621">
            <v>0</v>
          </cell>
          <cell r="H1621">
            <v>0</v>
          </cell>
          <cell r="I1621">
            <v>8</v>
          </cell>
          <cell r="J1621">
            <v>70282341</v>
          </cell>
          <cell r="K1621">
            <v>8</v>
          </cell>
          <cell r="L1621">
            <v>70282341</v>
          </cell>
          <cell r="M1621">
            <v>0</v>
          </cell>
          <cell r="N1621">
            <v>0</v>
          </cell>
        </row>
        <row r="1622">
          <cell r="A1622" t="str">
            <v>45510-08020</v>
          </cell>
          <cell r="B1622" t="str">
            <v>Thước lái</v>
          </cell>
          <cell r="C1622" t="str">
            <v>Cái</v>
          </cell>
          <cell r="E1622" t="str">
            <v>TLAI</v>
          </cell>
          <cell r="F1622" t="str">
            <v>THUOCLAI</v>
          </cell>
          <cell r="G1622">
            <v>0</v>
          </cell>
          <cell r="H1622">
            <v>0</v>
          </cell>
          <cell r="I1622">
            <v>2</v>
          </cell>
          <cell r="J1622">
            <v>23047725</v>
          </cell>
          <cell r="K1622">
            <v>2</v>
          </cell>
          <cell r="L1622">
            <v>23047725</v>
          </cell>
          <cell r="M1622">
            <v>0</v>
          </cell>
          <cell r="N1622">
            <v>0</v>
          </cell>
        </row>
        <row r="1623">
          <cell r="A1623" t="str">
            <v>45510-0D490</v>
          </cell>
          <cell r="B1623" t="str">
            <v>Thước lái Vios 2014</v>
          </cell>
          <cell r="C1623" t="str">
            <v>Cái</v>
          </cell>
          <cell r="E1623" t="str">
            <v>TLAI</v>
          </cell>
          <cell r="F1623" t="str">
            <v>THUOCLAI</v>
          </cell>
          <cell r="G1623">
            <v>1</v>
          </cell>
          <cell r="H1623">
            <v>6572377</v>
          </cell>
          <cell r="I1623">
            <v>4</v>
          </cell>
          <cell r="J1623">
            <v>29607944</v>
          </cell>
          <cell r="K1623">
            <v>5</v>
          </cell>
          <cell r="L1623">
            <v>36180321</v>
          </cell>
          <cell r="M1623">
            <v>0</v>
          </cell>
          <cell r="N1623">
            <v>0</v>
          </cell>
        </row>
        <row r="1624">
          <cell r="A1624" t="str">
            <v>45510-0D491</v>
          </cell>
          <cell r="B1624" t="str">
            <v>Thước lái Vios 2014</v>
          </cell>
          <cell r="C1624" t="str">
            <v>Cái</v>
          </cell>
          <cell r="E1624" t="str">
            <v>TLAI</v>
          </cell>
          <cell r="F1624" t="str">
            <v>THUOCLAI</v>
          </cell>
          <cell r="G1624">
            <v>0</v>
          </cell>
          <cell r="H1624">
            <v>0</v>
          </cell>
          <cell r="I1624">
            <v>10</v>
          </cell>
          <cell r="J1624">
            <v>72838537</v>
          </cell>
          <cell r="K1624">
            <v>6</v>
          </cell>
          <cell r="L1624">
            <v>37394860</v>
          </cell>
          <cell r="M1624">
            <v>4</v>
          </cell>
          <cell r="N1624">
            <v>35443677</v>
          </cell>
        </row>
        <row r="1625">
          <cell r="A1625" t="str">
            <v>45510-0D530</v>
          </cell>
          <cell r="B1625" t="str">
            <v>Thước lái Vios 2014</v>
          </cell>
          <cell r="C1625" t="str">
            <v>Cái</v>
          </cell>
          <cell r="E1625" t="str">
            <v>TLAI</v>
          </cell>
          <cell r="F1625" t="str">
            <v>THUOCLAI</v>
          </cell>
          <cell r="G1625">
            <v>0</v>
          </cell>
          <cell r="H1625">
            <v>0</v>
          </cell>
          <cell r="I1625">
            <v>6</v>
          </cell>
          <cell r="J1625">
            <v>24141840</v>
          </cell>
          <cell r="K1625">
            <v>3</v>
          </cell>
          <cell r="L1625">
            <v>12070920</v>
          </cell>
          <cell r="M1625">
            <v>3</v>
          </cell>
          <cell r="N1625">
            <v>12070920</v>
          </cell>
        </row>
        <row r="1626">
          <cell r="A1626" t="str">
            <v>45510-0T010</v>
          </cell>
          <cell r="B1626" t="str">
            <v>Thước lái Venza</v>
          </cell>
          <cell r="C1626" t="str">
            <v>Cái</v>
          </cell>
          <cell r="E1626" t="str">
            <v>TLAI</v>
          </cell>
          <cell r="F1626" t="str">
            <v>THUOCLAI</v>
          </cell>
          <cell r="G1626">
            <v>0</v>
          </cell>
          <cell r="H1626">
            <v>0</v>
          </cell>
          <cell r="I1626">
            <v>12</v>
          </cell>
          <cell r="J1626">
            <v>111015262</v>
          </cell>
          <cell r="K1626">
            <v>12</v>
          </cell>
          <cell r="L1626">
            <v>111015262</v>
          </cell>
          <cell r="M1626">
            <v>0</v>
          </cell>
          <cell r="N1626">
            <v>0</v>
          </cell>
        </row>
        <row r="1627">
          <cell r="A1627" t="str">
            <v>45510-0T011</v>
          </cell>
          <cell r="B1627" t="str">
            <v>Thước lái Venza</v>
          </cell>
          <cell r="C1627" t="str">
            <v>Cái</v>
          </cell>
          <cell r="E1627" t="str">
            <v>TLAI</v>
          </cell>
          <cell r="F1627" t="str">
            <v>THUOCLAI</v>
          </cell>
          <cell r="G1627">
            <v>0</v>
          </cell>
          <cell r="H1627">
            <v>0</v>
          </cell>
          <cell r="I1627">
            <v>1</v>
          </cell>
          <cell r="J1627">
            <v>10069818</v>
          </cell>
          <cell r="K1627">
            <v>1</v>
          </cell>
          <cell r="L1627">
            <v>10069818</v>
          </cell>
          <cell r="M1627">
            <v>0</v>
          </cell>
          <cell r="N1627">
            <v>0</v>
          </cell>
        </row>
        <row r="1628">
          <cell r="A1628" t="str">
            <v>45510-12451</v>
          </cell>
          <cell r="B1628" t="str">
            <v>Thước lái Altis</v>
          </cell>
          <cell r="C1628" t="str">
            <v>Cái</v>
          </cell>
          <cell r="E1628" t="str">
            <v>TLAI</v>
          </cell>
          <cell r="F1628" t="str">
            <v>THUOCLAI</v>
          </cell>
          <cell r="G1628">
            <v>0</v>
          </cell>
          <cell r="H1628">
            <v>0</v>
          </cell>
          <cell r="I1628">
            <v>1</v>
          </cell>
          <cell r="J1628">
            <v>8769029</v>
          </cell>
          <cell r="K1628">
            <v>1</v>
          </cell>
          <cell r="L1628">
            <v>8769029</v>
          </cell>
          <cell r="M1628">
            <v>0</v>
          </cell>
          <cell r="N1628">
            <v>0</v>
          </cell>
        </row>
        <row r="1629">
          <cell r="A1629" t="str">
            <v>45510-42230</v>
          </cell>
          <cell r="B1629" t="str">
            <v>Thước lái Rav4</v>
          </cell>
          <cell r="C1629" t="str">
            <v>Cái</v>
          </cell>
          <cell r="E1629" t="str">
            <v>TLAI</v>
          </cell>
          <cell r="F1629" t="str">
            <v>THUOCLAI</v>
          </cell>
          <cell r="G1629">
            <v>0</v>
          </cell>
          <cell r="H1629">
            <v>0</v>
          </cell>
          <cell r="I1629">
            <v>4</v>
          </cell>
          <cell r="J1629">
            <v>34652191</v>
          </cell>
          <cell r="K1629">
            <v>3</v>
          </cell>
          <cell r="L1629">
            <v>26004143</v>
          </cell>
          <cell r="M1629">
            <v>1</v>
          </cell>
          <cell r="N1629">
            <v>8648048</v>
          </cell>
        </row>
        <row r="1630">
          <cell r="A1630" t="str">
            <v>45510-48010</v>
          </cell>
          <cell r="B1630" t="str">
            <v>Thước lái Highlander</v>
          </cell>
          <cell r="C1630" t="str">
            <v>Thanh</v>
          </cell>
          <cell r="E1630" t="str">
            <v>TLAI</v>
          </cell>
          <cell r="F1630" t="str">
            <v>THUOCLAI</v>
          </cell>
          <cell r="G1630">
            <v>0</v>
          </cell>
          <cell r="H1630">
            <v>0</v>
          </cell>
          <cell r="I1630">
            <v>3</v>
          </cell>
          <cell r="J1630">
            <v>27341408</v>
          </cell>
          <cell r="K1630">
            <v>3</v>
          </cell>
          <cell r="L1630">
            <v>27341408</v>
          </cell>
          <cell r="M1630">
            <v>0</v>
          </cell>
          <cell r="N1630">
            <v>0</v>
          </cell>
        </row>
        <row r="1631">
          <cell r="A1631" t="str">
            <v>45510-48040</v>
          </cell>
          <cell r="B1631" t="str">
            <v>Thước lái RX350 trợ lực điện</v>
          </cell>
          <cell r="C1631" t="str">
            <v>Cái</v>
          </cell>
          <cell r="E1631" t="str">
            <v>TLAI</v>
          </cell>
          <cell r="F1631" t="str">
            <v>THUOCLAI</v>
          </cell>
          <cell r="G1631">
            <v>0</v>
          </cell>
          <cell r="H1631">
            <v>0</v>
          </cell>
          <cell r="I1631">
            <v>34</v>
          </cell>
          <cell r="J1631">
            <v>319542582</v>
          </cell>
          <cell r="K1631">
            <v>33</v>
          </cell>
          <cell r="L1631">
            <v>312259454</v>
          </cell>
          <cell r="M1631">
            <v>1</v>
          </cell>
          <cell r="N1631">
            <v>7283128</v>
          </cell>
        </row>
        <row r="1632">
          <cell r="A1632" t="str">
            <v>45510-52141</v>
          </cell>
          <cell r="B1632" t="str">
            <v>Thước lái cơ</v>
          </cell>
          <cell r="C1632" t="str">
            <v>Cái</v>
          </cell>
          <cell r="E1632" t="str">
            <v>TLAI</v>
          </cell>
          <cell r="F1632" t="str">
            <v>THUOCLAI</v>
          </cell>
          <cell r="G1632">
            <v>1</v>
          </cell>
          <cell r="H1632">
            <v>5761700</v>
          </cell>
          <cell r="I1632">
            <v>6</v>
          </cell>
          <cell r="J1632">
            <v>44113323</v>
          </cell>
          <cell r="K1632">
            <v>5</v>
          </cell>
          <cell r="L1632">
            <v>35148269</v>
          </cell>
          <cell r="M1632">
            <v>2</v>
          </cell>
          <cell r="N1632">
            <v>14726754</v>
          </cell>
        </row>
        <row r="1633">
          <cell r="A1633" t="str">
            <v>45535-06040</v>
          </cell>
          <cell r="B1633" t="str">
            <v>Cao su thước lái $50</v>
          </cell>
          <cell r="C1633" t="str">
            <v>Cái</v>
          </cell>
          <cell r="E1633" t="str">
            <v>CST.</v>
          </cell>
          <cell r="F1633" t="str">
            <v>CAOSUTHUOC</v>
          </cell>
          <cell r="G1633">
            <v>0</v>
          </cell>
          <cell r="H1633">
            <v>0</v>
          </cell>
          <cell r="I1633">
            <v>55</v>
          </cell>
          <cell r="J1633">
            <v>4063645</v>
          </cell>
          <cell r="K1633">
            <v>55</v>
          </cell>
          <cell r="L1633">
            <v>4063645</v>
          </cell>
          <cell r="M1633">
            <v>0</v>
          </cell>
          <cell r="N1633">
            <v>0</v>
          </cell>
        </row>
        <row r="1634">
          <cell r="A1634" t="str">
            <v>45535-09250</v>
          </cell>
          <cell r="B1634" t="str">
            <v>Cao su thước lái $54</v>
          </cell>
          <cell r="C1634" t="str">
            <v>Cái</v>
          </cell>
          <cell r="E1634" t="str">
            <v>CST.</v>
          </cell>
          <cell r="F1634" t="str">
            <v>CAOSUTHUOC</v>
          </cell>
          <cell r="G1634">
            <v>0</v>
          </cell>
          <cell r="H1634">
            <v>0</v>
          </cell>
          <cell r="I1634">
            <v>4</v>
          </cell>
          <cell r="J1634">
            <v>895888</v>
          </cell>
          <cell r="K1634">
            <v>4</v>
          </cell>
          <cell r="L1634">
            <v>895888</v>
          </cell>
          <cell r="M1634">
            <v>0</v>
          </cell>
          <cell r="N1634">
            <v>0</v>
          </cell>
        </row>
        <row r="1635">
          <cell r="A1635" t="str">
            <v>45535-60010</v>
          </cell>
          <cell r="B1635" t="str">
            <v>Cao su thước lái $57 1FZ</v>
          </cell>
          <cell r="C1635" t="str">
            <v>Quả</v>
          </cell>
          <cell r="E1635" t="str">
            <v>CST.</v>
          </cell>
          <cell r="F1635" t="str">
            <v>CAOSUTHUOC</v>
          </cell>
          <cell r="G1635">
            <v>3</v>
          </cell>
          <cell r="H1635">
            <v>531993</v>
          </cell>
          <cell r="I1635">
            <v>3</v>
          </cell>
          <cell r="J1635">
            <v>601431</v>
          </cell>
          <cell r="K1635">
            <v>6</v>
          </cell>
          <cell r="L1635">
            <v>1133424</v>
          </cell>
          <cell r="M1635">
            <v>0</v>
          </cell>
          <cell r="N1635">
            <v>0</v>
          </cell>
        </row>
        <row r="1636">
          <cell r="A1636" t="str">
            <v>45535-69025</v>
          </cell>
          <cell r="B1636" t="str">
            <v>Cao su thước Prado</v>
          </cell>
          <cell r="C1636" t="str">
            <v>Cái</v>
          </cell>
          <cell r="E1636" t="str">
            <v>CST.</v>
          </cell>
          <cell r="F1636" t="str">
            <v>CAOSUTHUOC</v>
          </cell>
          <cell r="G1636">
            <v>8</v>
          </cell>
          <cell r="H1636">
            <v>1256719</v>
          </cell>
          <cell r="I1636">
            <v>0</v>
          </cell>
          <cell r="J1636">
            <v>0</v>
          </cell>
          <cell r="K1636">
            <v>6</v>
          </cell>
          <cell r="L1636">
            <v>942540</v>
          </cell>
          <cell r="M1636">
            <v>2</v>
          </cell>
          <cell r="N1636">
            <v>314179</v>
          </cell>
        </row>
        <row r="1637">
          <cell r="A1637" t="str">
            <v>4600A106</v>
          </cell>
          <cell r="B1637" t="str">
            <v>Guốc phanh sau Triton</v>
          </cell>
          <cell r="C1637" t="str">
            <v>Bộ</v>
          </cell>
          <cell r="E1637" t="str">
            <v>MPS/GPS</v>
          </cell>
          <cell r="F1637" t="str">
            <v>MAPHANHSAU/GUOCPHANHSAU</v>
          </cell>
          <cell r="G1637">
            <v>2</v>
          </cell>
          <cell r="H1637">
            <v>3047088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2</v>
          </cell>
          <cell r="N1637">
            <v>3047088</v>
          </cell>
        </row>
        <row r="1638">
          <cell r="A1638" t="str">
            <v>4600A259</v>
          </cell>
          <cell r="B1638" t="str">
            <v>Guốc phanh sau Xpander</v>
          </cell>
          <cell r="C1638" t="str">
            <v>Cái</v>
          </cell>
          <cell r="E1638" t="str">
            <v>MPS/GPS</v>
          </cell>
          <cell r="F1638" t="str">
            <v>MAPHANHSAU/GUOCPHANHSAU</v>
          </cell>
          <cell r="G1638">
            <v>0</v>
          </cell>
          <cell r="H1638">
            <v>0</v>
          </cell>
          <cell r="I1638">
            <v>25</v>
          </cell>
          <cell r="J1638">
            <v>13140182</v>
          </cell>
          <cell r="K1638">
            <v>25</v>
          </cell>
          <cell r="L1638">
            <v>13140182</v>
          </cell>
          <cell r="M1638">
            <v>0</v>
          </cell>
          <cell r="N1638">
            <v>0</v>
          </cell>
        </row>
        <row r="1639">
          <cell r="A1639" t="str">
            <v>4600A467</v>
          </cell>
          <cell r="B1639" t="str">
            <v>Si lanh phanh sau Xpander</v>
          </cell>
          <cell r="C1639" t="str">
            <v>Cái</v>
          </cell>
          <cell r="E1639" t="str">
            <v>SLP</v>
          </cell>
          <cell r="F1639" t="str">
            <v>SILANHPHANH</v>
          </cell>
          <cell r="G1639">
            <v>0</v>
          </cell>
          <cell r="H1639">
            <v>0</v>
          </cell>
          <cell r="I1639">
            <v>20</v>
          </cell>
          <cell r="J1639">
            <v>7201216</v>
          </cell>
          <cell r="K1639">
            <v>15</v>
          </cell>
          <cell r="L1639">
            <v>5400912</v>
          </cell>
          <cell r="M1639">
            <v>5</v>
          </cell>
          <cell r="N1639">
            <v>1800304</v>
          </cell>
        </row>
        <row r="1640">
          <cell r="A1640" t="str">
            <v>4605B754</v>
          </cell>
          <cell r="B1640" t="str">
            <v>Piston phanh trước</v>
          </cell>
          <cell r="C1640" t="str">
            <v>Cái</v>
          </cell>
          <cell r="E1640" t="str">
            <v>PTP</v>
          </cell>
          <cell r="F1640" t="str">
            <v>PISTONPHANH</v>
          </cell>
          <cell r="G1640">
            <v>0</v>
          </cell>
          <cell r="H1640">
            <v>0</v>
          </cell>
          <cell r="I1640">
            <v>20</v>
          </cell>
          <cell r="J1640">
            <v>3401682</v>
          </cell>
          <cell r="K1640">
            <v>10</v>
          </cell>
          <cell r="L1640">
            <v>1700841</v>
          </cell>
          <cell r="M1640">
            <v>10</v>
          </cell>
          <cell r="N1640">
            <v>1700841</v>
          </cell>
        </row>
        <row r="1641">
          <cell r="A1641" t="str">
            <v>4605B947</v>
          </cell>
          <cell r="B1641" t="str">
            <v>Cụm phanh trước LH Xpander 19-21</v>
          </cell>
          <cell r="C1641" t="str">
            <v>Cụm</v>
          </cell>
          <cell r="E1641" t="str">
            <v>CP.</v>
          </cell>
          <cell r="F1641" t="str">
            <v>CUMPHANH</v>
          </cell>
          <cell r="G1641">
            <v>0</v>
          </cell>
          <cell r="H1641">
            <v>0</v>
          </cell>
          <cell r="I1641">
            <v>2</v>
          </cell>
          <cell r="J1641">
            <v>3224841</v>
          </cell>
          <cell r="K1641">
            <v>2</v>
          </cell>
          <cell r="L1641">
            <v>3263731</v>
          </cell>
          <cell r="M1641">
            <v>0</v>
          </cell>
          <cell r="N1641">
            <v>-38890</v>
          </cell>
        </row>
        <row r="1642">
          <cell r="A1642" t="str">
            <v>4605B948</v>
          </cell>
          <cell r="B1642" t="str">
            <v>Cụm phanh trước LH Xpander 19-21</v>
          </cell>
          <cell r="C1642" t="str">
            <v>Cụm</v>
          </cell>
          <cell r="E1642" t="str">
            <v>CP.</v>
          </cell>
          <cell r="F1642" t="str">
            <v>CUMPHANH</v>
          </cell>
          <cell r="G1642">
            <v>0</v>
          </cell>
          <cell r="H1642">
            <v>0</v>
          </cell>
          <cell r="I1642">
            <v>2</v>
          </cell>
          <cell r="J1642">
            <v>3224841</v>
          </cell>
          <cell r="K1642">
            <v>2</v>
          </cell>
          <cell r="L1642">
            <v>3263731</v>
          </cell>
          <cell r="M1642">
            <v>0</v>
          </cell>
          <cell r="N1642">
            <v>-38890</v>
          </cell>
        </row>
        <row r="1643">
          <cell r="A1643" t="str">
            <v>4605B949</v>
          </cell>
          <cell r="B1643" t="str">
            <v>MÁ PHANH TRƯỚC MITSUBISHI XPANDER</v>
          </cell>
          <cell r="C1643" t="str">
            <v>Bộ</v>
          </cell>
          <cell r="E1643" t="str">
            <v>MPT</v>
          </cell>
          <cell r="F1643" t="str">
            <v>MAPHANHTRUOC</v>
          </cell>
          <cell r="G1643">
            <v>0</v>
          </cell>
          <cell r="H1643">
            <v>0</v>
          </cell>
          <cell r="I1643">
            <v>26</v>
          </cell>
          <cell r="J1643">
            <v>20615861</v>
          </cell>
          <cell r="K1643">
            <v>26</v>
          </cell>
          <cell r="L1643">
            <v>20615861</v>
          </cell>
          <cell r="M1643">
            <v>0</v>
          </cell>
          <cell r="N1643">
            <v>0</v>
          </cell>
        </row>
        <row r="1644">
          <cell r="A1644" t="str">
            <v>4605B952</v>
          </cell>
          <cell r="B1644" t="str">
            <v>Cuppen+ chụp bụi phanh trước</v>
          </cell>
          <cell r="C1644" t="str">
            <v>Cái</v>
          </cell>
          <cell r="E1644" t="str">
            <v>CPCB</v>
          </cell>
          <cell r="F1644" t="str">
            <v>CUPPENCHUPBUI</v>
          </cell>
          <cell r="G1644">
            <v>0</v>
          </cell>
          <cell r="H1644">
            <v>0</v>
          </cell>
          <cell r="I1644">
            <v>20</v>
          </cell>
          <cell r="J1644">
            <v>2911336</v>
          </cell>
          <cell r="K1644">
            <v>10</v>
          </cell>
          <cell r="L1644">
            <v>1455668</v>
          </cell>
          <cell r="M1644">
            <v>10</v>
          </cell>
          <cell r="N1644">
            <v>1455668</v>
          </cell>
        </row>
        <row r="1645">
          <cell r="A1645" t="str">
            <v>4610A042</v>
          </cell>
          <cell r="B1645" t="str">
            <v>Cuppen chụp bụi si lanh phanh sau</v>
          </cell>
          <cell r="C1645" t="str">
            <v>Cái</v>
          </cell>
          <cell r="E1645" t="str">
            <v>CPCB</v>
          </cell>
          <cell r="F1645" t="str">
            <v>CUPPENCHUPBUI</v>
          </cell>
          <cell r="G1645">
            <v>0</v>
          </cell>
          <cell r="H1645">
            <v>0</v>
          </cell>
          <cell r="I1645">
            <v>20</v>
          </cell>
          <cell r="J1645">
            <v>1976238</v>
          </cell>
          <cell r="K1645">
            <v>10</v>
          </cell>
          <cell r="L1645">
            <v>988119</v>
          </cell>
          <cell r="M1645">
            <v>10</v>
          </cell>
          <cell r="N1645">
            <v>988119</v>
          </cell>
        </row>
        <row r="1646">
          <cell r="A1646" t="str">
            <v>4615A243</v>
          </cell>
          <cell r="B1646" t="str">
            <v>Đĩa phanh trước Xpander 19-21</v>
          </cell>
          <cell r="C1646" t="str">
            <v>Cái</v>
          </cell>
          <cell r="E1646" t="str">
            <v>DP.</v>
          </cell>
          <cell r="F1646" t="str">
            <v>DIAPHANH</v>
          </cell>
          <cell r="G1646">
            <v>0</v>
          </cell>
          <cell r="H1646">
            <v>0</v>
          </cell>
          <cell r="I1646">
            <v>4</v>
          </cell>
          <cell r="J1646">
            <v>2359550</v>
          </cell>
          <cell r="K1646">
            <v>4</v>
          </cell>
          <cell r="L1646">
            <v>2388005</v>
          </cell>
          <cell r="M1646">
            <v>0</v>
          </cell>
          <cell r="N1646">
            <v>-28455</v>
          </cell>
        </row>
        <row r="1647">
          <cell r="A1647" t="str">
            <v>46332/050</v>
          </cell>
          <cell r="B1647" t="str">
            <v>Piston 1NZFE/050</v>
          </cell>
          <cell r="C1647" t="str">
            <v>Bộ</v>
          </cell>
          <cell r="E1647" t="str">
            <v>PTON</v>
          </cell>
          <cell r="F1647" t="str">
            <v>PISTON</v>
          </cell>
          <cell r="G1647">
            <v>3</v>
          </cell>
          <cell r="H1647">
            <v>1269458</v>
          </cell>
          <cell r="I1647">
            <v>0</v>
          </cell>
          <cell r="J1647">
            <v>0</v>
          </cell>
          <cell r="K1647">
            <v>3</v>
          </cell>
          <cell r="L1647">
            <v>1269458</v>
          </cell>
          <cell r="M1647">
            <v>0</v>
          </cell>
          <cell r="N1647">
            <v>0</v>
          </cell>
        </row>
        <row r="1648">
          <cell r="A1648" t="str">
            <v>46332/STD</v>
          </cell>
          <cell r="B1648" t="str">
            <v>Piston 1NZFE/STD</v>
          </cell>
          <cell r="C1648" t="str">
            <v>Bộ</v>
          </cell>
          <cell r="E1648" t="str">
            <v>PTON</v>
          </cell>
          <cell r="F1648" t="str">
            <v>PISTON</v>
          </cell>
          <cell r="G1648">
            <v>1</v>
          </cell>
          <cell r="H1648">
            <v>390000</v>
          </cell>
          <cell r="I1648">
            <v>0</v>
          </cell>
          <cell r="J1648">
            <v>0</v>
          </cell>
          <cell r="K1648">
            <v>1</v>
          </cell>
          <cell r="L1648">
            <v>390000</v>
          </cell>
          <cell r="M1648">
            <v>0</v>
          </cell>
          <cell r="N1648">
            <v>0</v>
          </cell>
        </row>
        <row r="1649">
          <cell r="A1649" t="str">
            <v>46334/STD</v>
          </cell>
          <cell r="B1649" t="str">
            <v>Piston 1ZZFE/STD</v>
          </cell>
          <cell r="C1649" t="str">
            <v>Bộ</v>
          </cell>
          <cell r="E1649" t="str">
            <v>PTON</v>
          </cell>
          <cell r="F1649" t="str">
            <v>PISTON</v>
          </cell>
          <cell r="G1649">
            <v>2</v>
          </cell>
          <cell r="H1649">
            <v>1048825</v>
          </cell>
          <cell r="I1649">
            <v>0</v>
          </cell>
          <cell r="J1649">
            <v>0</v>
          </cell>
          <cell r="K1649">
            <v>2</v>
          </cell>
          <cell r="L1649">
            <v>1048825</v>
          </cell>
          <cell r="M1649">
            <v>0</v>
          </cell>
          <cell r="N1649">
            <v>0</v>
          </cell>
        </row>
        <row r="1650">
          <cell r="A1650" t="str">
            <v>46343/STD</v>
          </cell>
          <cell r="B1650" t="str">
            <v>Piston 2AZFE/STD</v>
          </cell>
          <cell r="C1650" t="str">
            <v>Bộ</v>
          </cell>
          <cell r="E1650" t="str">
            <v>PTON</v>
          </cell>
          <cell r="F1650" t="str">
            <v>PISTON</v>
          </cell>
          <cell r="G1650">
            <v>5</v>
          </cell>
          <cell r="H1650">
            <v>2914766</v>
          </cell>
          <cell r="I1650">
            <v>2</v>
          </cell>
          <cell r="J1650">
            <v>1160000</v>
          </cell>
          <cell r="K1650">
            <v>7</v>
          </cell>
          <cell r="L1650">
            <v>4074766</v>
          </cell>
          <cell r="M1650">
            <v>0</v>
          </cell>
          <cell r="N1650">
            <v>0</v>
          </cell>
        </row>
        <row r="1651">
          <cell r="A1651" t="str">
            <v>46360/050</v>
          </cell>
          <cell r="B1651" t="str">
            <v>Piston 2TR-FE/050</v>
          </cell>
          <cell r="C1651" t="str">
            <v>Bộ</v>
          </cell>
          <cell r="E1651" t="str">
            <v>PTON</v>
          </cell>
          <cell r="F1651" t="str">
            <v>PISTON</v>
          </cell>
          <cell r="G1651">
            <v>5</v>
          </cell>
          <cell r="H1651">
            <v>4130778</v>
          </cell>
          <cell r="I1651">
            <v>0</v>
          </cell>
          <cell r="J1651">
            <v>0</v>
          </cell>
          <cell r="K1651">
            <v>5</v>
          </cell>
          <cell r="L1651">
            <v>4130778</v>
          </cell>
          <cell r="M1651">
            <v>0</v>
          </cell>
          <cell r="N1651">
            <v>0</v>
          </cell>
        </row>
        <row r="1652">
          <cell r="A1652" t="str">
            <v>46360/STD</v>
          </cell>
          <cell r="B1652" t="str">
            <v>Piston 2TR-FE/STD</v>
          </cell>
          <cell r="C1652" t="str">
            <v>Bộ</v>
          </cell>
          <cell r="E1652" t="str">
            <v>PTON</v>
          </cell>
          <cell r="F1652" t="str">
            <v>PISTON</v>
          </cell>
          <cell r="G1652">
            <v>3</v>
          </cell>
          <cell r="H1652">
            <v>2478466</v>
          </cell>
          <cell r="I1652">
            <v>0</v>
          </cell>
          <cell r="J1652">
            <v>0</v>
          </cell>
          <cell r="K1652">
            <v>3</v>
          </cell>
          <cell r="L1652">
            <v>2478466</v>
          </cell>
          <cell r="M1652">
            <v>0</v>
          </cell>
          <cell r="N1652">
            <v>0</v>
          </cell>
        </row>
        <row r="1653">
          <cell r="A1653" t="str">
            <v>46366/STD</v>
          </cell>
          <cell r="B1653" t="str">
            <v>Piston 1TR-FE/STD</v>
          </cell>
          <cell r="C1653" t="str">
            <v>Bộ</v>
          </cell>
          <cell r="E1653" t="str">
            <v>PTON</v>
          </cell>
          <cell r="F1653" t="str">
            <v>PISTON</v>
          </cell>
          <cell r="G1653">
            <v>1</v>
          </cell>
          <cell r="H1653">
            <v>595218</v>
          </cell>
          <cell r="I1653">
            <v>0</v>
          </cell>
          <cell r="J1653">
            <v>0</v>
          </cell>
          <cell r="K1653">
            <v>1</v>
          </cell>
          <cell r="L1653">
            <v>595218</v>
          </cell>
          <cell r="M1653">
            <v>0</v>
          </cell>
          <cell r="N1653">
            <v>0</v>
          </cell>
        </row>
        <row r="1654">
          <cell r="A1654" t="str">
            <v>46420-0K041</v>
          </cell>
          <cell r="B1654" t="str">
            <v>Dây phanh tay sau RH No.1</v>
          </cell>
          <cell r="C1654" t="str">
            <v>Sợi</v>
          </cell>
          <cell r="E1654" t="str">
            <v>DPT</v>
          </cell>
          <cell r="F1654" t="str">
            <v>DAYPHANHTAY</v>
          </cell>
          <cell r="G1654">
            <v>0</v>
          </cell>
          <cell r="H1654">
            <v>0</v>
          </cell>
          <cell r="I1654">
            <v>2</v>
          </cell>
          <cell r="J1654">
            <v>1848084</v>
          </cell>
          <cell r="K1654">
            <v>2</v>
          </cell>
          <cell r="L1654">
            <v>1848084</v>
          </cell>
          <cell r="M1654">
            <v>0</v>
          </cell>
          <cell r="N1654">
            <v>0</v>
          </cell>
        </row>
        <row r="1655">
          <cell r="A1655" t="str">
            <v>46420-0K070</v>
          </cell>
          <cell r="B1655" t="str">
            <v>Dây phanh tay Innova RH</v>
          </cell>
          <cell r="C1655" t="str">
            <v>Sợi</v>
          </cell>
          <cell r="E1655" t="str">
            <v>DPT</v>
          </cell>
          <cell r="F1655" t="str">
            <v>DAYPHANHTAY</v>
          </cell>
          <cell r="G1655">
            <v>0</v>
          </cell>
          <cell r="H1655">
            <v>0</v>
          </cell>
          <cell r="I1655">
            <v>1</v>
          </cell>
          <cell r="J1655">
            <v>607714</v>
          </cell>
          <cell r="K1655">
            <v>1</v>
          </cell>
          <cell r="L1655">
            <v>607714</v>
          </cell>
          <cell r="M1655">
            <v>0</v>
          </cell>
          <cell r="N1655">
            <v>0</v>
          </cell>
        </row>
        <row r="1656">
          <cell r="A1656" t="str">
            <v>46430-0K041</v>
          </cell>
          <cell r="B1656" t="str">
            <v>Dây phanh tay sau LH No.2</v>
          </cell>
          <cell r="C1656" t="str">
            <v>Sợi</v>
          </cell>
          <cell r="E1656" t="str">
            <v>DPT</v>
          </cell>
          <cell r="F1656" t="str">
            <v>DAYPHANHTAY</v>
          </cell>
          <cell r="G1656">
            <v>2</v>
          </cell>
          <cell r="H1656">
            <v>1871233</v>
          </cell>
          <cell r="I1656">
            <v>0</v>
          </cell>
          <cell r="J1656">
            <v>0</v>
          </cell>
          <cell r="K1656">
            <v>2</v>
          </cell>
          <cell r="L1656">
            <v>1871233</v>
          </cell>
          <cell r="M1656">
            <v>0</v>
          </cell>
          <cell r="N1656">
            <v>0</v>
          </cell>
        </row>
        <row r="1657">
          <cell r="A1657" t="str">
            <v>46430-0K070</v>
          </cell>
          <cell r="B1657" t="str">
            <v>Dây phanh tay Innova LH</v>
          </cell>
          <cell r="C1657" t="str">
            <v>Cái</v>
          </cell>
          <cell r="E1657" t="str">
            <v>DPT</v>
          </cell>
          <cell r="F1657" t="str">
            <v>DAYPHANHTAY</v>
          </cell>
          <cell r="G1657">
            <v>1</v>
          </cell>
          <cell r="H1657">
            <v>683888</v>
          </cell>
          <cell r="I1657">
            <v>1</v>
          </cell>
          <cell r="J1657">
            <v>852300</v>
          </cell>
          <cell r="K1657">
            <v>2</v>
          </cell>
          <cell r="L1657">
            <v>1536188</v>
          </cell>
          <cell r="M1657">
            <v>0</v>
          </cell>
          <cell r="N1657">
            <v>0</v>
          </cell>
        </row>
        <row r="1658">
          <cell r="A1658" t="str">
            <v>46530-34010</v>
          </cell>
          <cell r="B1658" t="str">
            <v>Má phanh tay Land V8 (4)</v>
          </cell>
          <cell r="C1658" t="str">
            <v>Miếng</v>
          </cell>
          <cell r="E1658" t="str">
            <v>MPTAY</v>
          </cell>
          <cell r="F1658" t="str">
            <v>MAPHANHTAY</v>
          </cell>
          <cell r="G1658">
            <v>0</v>
          </cell>
          <cell r="H1658">
            <v>0</v>
          </cell>
          <cell r="I1658">
            <v>28</v>
          </cell>
          <cell r="J1658">
            <v>6222997</v>
          </cell>
          <cell r="K1658">
            <v>28</v>
          </cell>
          <cell r="L1658">
            <v>6477832</v>
          </cell>
          <cell r="M1658">
            <v>0</v>
          </cell>
          <cell r="N1658">
            <v>-254835</v>
          </cell>
        </row>
        <row r="1659">
          <cell r="A1659" t="str">
            <v>46530-50041</v>
          </cell>
          <cell r="B1659" t="str">
            <v>Má phanh tay Lexus LS (4)</v>
          </cell>
          <cell r="C1659" t="str">
            <v>Miếng</v>
          </cell>
          <cell r="E1659" t="str">
            <v>MPTAY</v>
          </cell>
          <cell r="F1659" t="str">
            <v>MAPHANHTAY</v>
          </cell>
          <cell r="G1659">
            <v>0</v>
          </cell>
          <cell r="H1659">
            <v>0</v>
          </cell>
          <cell r="I1659">
            <v>4</v>
          </cell>
          <cell r="J1659">
            <v>1143238</v>
          </cell>
          <cell r="K1659">
            <v>4</v>
          </cell>
          <cell r="L1659">
            <v>1143238</v>
          </cell>
          <cell r="M1659">
            <v>0</v>
          </cell>
          <cell r="N1659">
            <v>0</v>
          </cell>
        </row>
        <row r="1660">
          <cell r="A1660" t="str">
            <v>46540-06030</v>
          </cell>
          <cell r="B1660" t="str">
            <v>Má phanh tay</v>
          </cell>
          <cell r="C1660" t="str">
            <v>Miếng</v>
          </cell>
          <cell r="E1660" t="str">
            <v>MPTAY</v>
          </cell>
          <cell r="F1660" t="str">
            <v>MAPHANHTAY</v>
          </cell>
          <cell r="G1660">
            <v>0</v>
          </cell>
          <cell r="H1660">
            <v>0</v>
          </cell>
          <cell r="I1660">
            <v>20</v>
          </cell>
          <cell r="J1660">
            <v>4800000</v>
          </cell>
          <cell r="K1660">
            <v>0</v>
          </cell>
          <cell r="L1660">
            <v>0</v>
          </cell>
          <cell r="M1660">
            <v>20</v>
          </cell>
          <cell r="N1660">
            <v>4800000</v>
          </cell>
        </row>
        <row r="1661">
          <cell r="A1661" t="str">
            <v>46540-20070</v>
          </cell>
          <cell r="B1661" t="str">
            <v>Má phanh tay</v>
          </cell>
          <cell r="C1661" t="str">
            <v>Cái</v>
          </cell>
          <cell r="E1661" t="str">
            <v>MPTAY</v>
          </cell>
          <cell r="F1661" t="str">
            <v>MAPHANHTAY</v>
          </cell>
          <cell r="G1661">
            <v>0</v>
          </cell>
          <cell r="H1661">
            <v>0</v>
          </cell>
          <cell r="I1661">
            <v>74</v>
          </cell>
          <cell r="J1661">
            <v>16336993</v>
          </cell>
          <cell r="K1661">
            <v>74</v>
          </cell>
          <cell r="L1661">
            <v>16336993</v>
          </cell>
          <cell r="M1661">
            <v>0</v>
          </cell>
          <cell r="N1661">
            <v>0</v>
          </cell>
        </row>
        <row r="1662">
          <cell r="A1662" t="str">
            <v>46540-20080</v>
          </cell>
          <cell r="B1662" t="str">
            <v>Má phanh tay Altis (4)</v>
          </cell>
          <cell r="C1662" t="str">
            <v>Miếng</v>
          </cell>
          <cell r="E1662" t="str">
            <v>MPTAY</v>
          </cell>
          <cell r="F1662" t="str">
            <v>MAPHANHTAY</v>
          </cell>
          <cell r="G1662">
            <v>0</v>
          </cell>
          <cell r="H1662">
            <v>0</v>
          </cell>
          <cell r="I1662">
            <v>8</v>
          </cell>
          <cell r="J1662">
            <v>1759142</v>
          </cell>
          <cell r="K1662">
            <v>8</v>
          </cell>
          <cell r="L1662">
            <v>1759142</v>
          </cell>
          <cell r="M1662">
            <v>0</v>
          </cell>
          <cell r="N1662">
            <v>0</v>
          </cell>
        </row>
        <row r="1663">
          <cell r="A1663" t="str">
            <v>46540-33010</v>
          </cell>
          <cell r="B1663" t="str">
            <v>Má phanh tay</v>
          </cell>
          <cell r="C1663" t="str">
            <v>Miếng</v>
          </cell>
          <cell r="E1663" t="str">
            <v>MPTAY</v>
          </cell>
          <cell r="F1663" t="str">
            <v>MAPHANHTAY</v>
          </cell>
          <cell r="G1663">
            <v>0</v>
          </cell>
          <cell r="H1663">
            <v>0</v>
          </cell>
          <cell r="I1663">
            <v>4</v>
          </cell>
          <cell r="J1663">
            <v>1096347</v>
          </cell>
          <cell r="K1663">
            <v>4</v>
          </cell>
          <cell r="L1663">
            <v>1096347</v>
          </cell>
          <cell r="M1663">
            <v>0</v>
          </cell>
          <cell r="N1663">
            <v>0</v>
          </cell>
        </row>
        <row r="1664">
          <cell r="A1664" t="str">
            <v>46540-42010</v>
          </cell>
          <cell r="B1664" t="str">
            <v>Má phanh tay Rav4 (4)</v>
          </cell>
          <cell r="C1664" t="str">
            <v>Cái</v>
          </cell>
          <cell r="E1664" t="str">
            <v>MPTAY</v>
          </cell>
          <cell r="F1664" t="str">
            <v>MAPHANHTAY</v>
          </cell>
          <cell r="G1664">
            <v>4</v>
          </cell>
          <cell r="H1664">
            <v>806794</v>
          </cell>
          <cell r="I1664">
            <v>0</v>
          </cell>
          <cell r="J1664">
            <v>0</v>
          </cell>
          <cell r="K1664">
            <v>4</v>
          </cell>
          <cell r="L1664">
            <v>806794</v>
          </cell>
          <cell r="M1664">
            <v>0</v>
          </cell>
          <cell r="N1664">
            <v>0</v>
          </cell>
        </row>
        <row r="1665">
          <cell r="A1665" t="str">
            <v>46540-48010</v>
          </cell>
          <cell r="B1665" t="str">
            <v>Má phanh tay Lexus RX (2)</v>
          </cell>
          <cell r="C1665" t="str">
            <v>Miếng</v>
          </cell>
          <cell r="E1665" t="str">
            <v>MPTAY</v>
          </cell>
          <cell r="F1665" t="str">
            <v>MAPHANHTAY</v>
          </cell>
          <cell r="G1665">
            <v>0</v>
          </cell>
          <cell r="H1665">
            <v>0</v>
          </cell>
          <cell r="I1665">
            <v>4</v>
          </cell>
          <cell r="J1665">
            <v>928145</v>
          </cell>
          <cell r="K1665">
            <v>4</v>
          </cell>
          <cell r="L1665">
            <v>928145</v>
          </cell>
          <cell r="M1665">
            <v>0</v>
          </cell>
          <cell r="N1665">
            <v>0</v>
          </cell>
        </row>
        <row r="1666">
          <cell r="A1666" t="str">
            <v>46540-48030</v>
          </cell>
          <cell r="B1666" t="str">
            <v>Má phanh tay Highlander (2)</v>
          </cell>
          <cell r="C1666" t="str">
            <v>Miếng</v>
          </cell>
          <cell r="E1666" t="str">
            <v>MPTAY</v>
          </cell>
          <cell r="F1666" t="str">
            <v>MAPHANHTAY</v>
          </cell>
          <cell r="G1666">
            <v>0</v>
          </cell>
          <cell r="H1666">
            <v>0</v>
          </cell>
          <cell r="I1666">
            <v>2</v>
          </cell>
          <cell r="J1666">
            <v>542174</v>
          </cell>
          <cell r="K1666">
            <v>0</v>
          </cell>
          <cell r="L1666">
            <v>0</v>
          </cell>
          <cell r="M1666">
            <v>2</v>
          </cell>
          <cell r="N1666">
            <v>542174</v>
          </cell>
        </row>
        <row r="1667">
          <cell r="A1667" t="str">
            <v>46540-48050</v>
          </cell>
          <cell r="B1667" t="str">
            <v>Má phanh tay Lexus RX (2)</v>
          </cell>
          <cell r="C1667" t="str">
            <v>Miếng</v>
          </cell>
          <cell r="E1667" t="str">
            <v>MPTAY</v>
          </cell>
          <cell r="F1667" t="str">
            <v>MAPHANHTAY</v>
          </cell>
          <cell r="G1667">
            <v>6</v>
          </cell>
          <cell r="H1667">
            <v>1687503</v>
          </cell>
          <cell r="I1667">
            <v>0</v>
          </cell>
          <cell r="J1667">
            <v>0</v>
          </cell>
          <cell r="K1667">
            <v>2</v>
          </cell>
          <cell r="L1667">
            <v>562501</v>
          </cell>
          <cell r="M1667">
            <v>4</v>
          </cell>
          <cell r="N1667">
            <v>1125002</v>
          </cell>
        </row>
        <row r="1668">
          <cell r="A1668" t="str">
            <v>46540-60050</v>
          </cell>
          <cell r="B1668" t="str">
            <v>Guốc phanh tay FZJ100 (1)</v>
          </cell>
          <cell r="C1668" t="str">
            <v>Miếng</v>
          </cell>
          <cell r="E1668" t="str">
            <v>MPTAY</v>
          </cell>
          <cell r="F1668" t="str">
            <v>MAPHANHTAY</v>
          </cell>
          <cell r="G1668">
            <v>0</v>
          </cell>
          <cell r="H1668">
            <v>0</v>
          </cell>
          <cell r="I1668">
            <v>2</v>
          </cell>
          <cell r="J1668">
            <v>693677</v>
          </cell>
          <cell r="K1668">
            <v>2</v>
          </cell>
          <cell r="L1668">
            <v>693677</v>
          </cell>
          <cell r="M1668">
            <v>0</v>
          </cell>
          <cell r="N1668">
            <v>0</v>
          </cell>
        </row>
        <row r="1669">
          <cell r="A1669" t="str">
            <v>46540-60060</v>
          </cell>
          <cell r="B1669" t="str">
            <v>Má phanh tay Prado (1)</v>
          </cell>
          <cell r="C1669" t="str">
            <v>Miếng</v>
          </cell>
          <cell r="E1669" t="str">
            <v>MPTAY</v>
          </cell>
          <cell r="F1669" t="str">
            <v>MAPHANHTAY</v>
          </cell>
          <cell r="G1669">
            <v>3</v>
          </cell>
          <cell r="H1669">
            <v>820441</v>
          </cell>
          <cell r="I1669">
            <v>6</v>
          </cell>
          <cell r="J1669">
            <v>1965835</v>
          </cell>
          <cell r="K1669">
            <v>9</v>
          </cell>
          <cell r="L1669">
            <v>2786276</v>
          </cell>
          <cell r="M1669">
            <v>0</v>
          </cell>
          <cell r="N1669">
            <v>0</v>
          </cell>
        </row>
        <row r="1670">
          <cell r="A1670" t="str">
            <v>46550-33020</v>
          </cell>
          <cell r="B1670" t="str">
            <v>Guốc phanh tay ACV40 (1)</v>
          </cell>
          <cell r="C1670" t="str">
            <v>Miếng</v>
          </cell>
          <cell r="E1670" t="str">
            <v>MPTAY</v>
          </cell>
          <cell r="F1670" t="str">
            <v>MAPHANHTAY</v>
          </cell>
          <cell r="G1670">
            <v>0</v>
          </cell>
          <cell r="H1670">
            <v>0</v>
          </cell>
          <cell r="I1670">
            <v>2</v>
          </cell>
          <cell r="J1670">
            <v>543594</v>
          </cell>
          <cell r="K1670">
            <v>2</v>
          </cell>
          <cell r="L1670">
            <v>543594</v>
          </cell>
          <cell r="M1670">
            <v>0</v>
          </cell>
          <cell r="N1670">
            <v>0</v>
          </cell>
        </row>
        <row r="1671">
          <cell r="A1671" t="str">
            <v>46550-48010</v>
          </cell>
          <cell r="B1671" t="str">
            <v>Má phanh tay Venza (1)</v>
          </cell>
          <cell r="C1671" t="str">
            <v>Miếng</v>
          </cell>
          <cell r="E1671" t="str">
            <v>MPTAY</v>
          </cell>
          <cell r="F1671" t="str">
            <v>MAPHANHTAY</v>
          </cell>
          <cell r="G1671">
            <v>0</v>
          </cell>
          <cell r="H1671">
            <v>0</v>
          </cell>
          <cell r="I1671">
            <v>4</v>
          </cell>
          <cell r="J1671">
            <v>859784</v>
          </cell>
          <cell r="K1671">
            <v>4</v>
          </cell>
          <cell r="L1671">
            <v>859784</v>
          </cell>
          <cell r="M1671">
            <v>0</v>
          </cell>
          <cell r="N1671">
            <v>0</v>
          </cell>
        </row>
        <row r="1672">
          <cell r="A1672" t="str">
            <v>46550-48030</v>
          </cell>
          <cell r="B1672" t="str">
            <v>Má phanh tay Highlander (1)</v>
          </cell>
          <cell r="C1672" t="str">
            <v>Miếng</v>
          </cell>
          <cell r="E1672" t="str">
            <v>MPTAY</v>
          </cell>
          <cell r="F1672" t="str">
            <v>MAPHANHTAY</v>
          </cell>
          <cell r="G1672">
            <v>1</v>
          </cell>
          <cell r="H1672">
            <v>234453</v>
          </cell>
          <cell r="I1672">
            <v>1</v>
          </cell>
          <cell r="J1672">
            <v>271087</v>
          </cell>
          <cell r="K1672">
            <v>0</v>
          </cell>
          <cell r="L1672">
            <v>0</v>
          </cell>
          <cell r="M1672">
            <v>2</v>
          </cell>
          <cell r="N1672">
            <v>505540</v>
          </cell>
        </row>
        <row r="1673">
          <cell r="A1673" t="str">
            <v>46550-48050</v>
          </cell>
          <cell r="B1673" t="str">
            <v>Má phanh tay Lexus RX (1)</v>
          </cell>
          <cell r="C1673" t="str">
            <v>Miếng</v>
          </cell>
          <cell r="E1673" t="str">
            <v>MPTAY</v>
          </cell>
          <cell r="F1673" t="str">
            <v>MAPHANHTAY</v>
          </cell>
          <cell r="G1673">
            <v>3</v>
          </cell>
          <cell r="H1673">
            <v>806105</v>
          </cell>
          <cell r="I1673">
            <v>0</v>
          </cell>
          <cell r="J1673">
            <v>0</v>
          </cell>
          <cell r="K1673">
            <v>1</v>
          </cell>
          <cell r="L1673">
            <v>268702</v>
          </cell>
          <cell r="M1673">
            <v>2</v>
          </cell>
          <cell r="N1673">
            <v>537403</v>
          </cell>
        </row>
        <row r="1674">
          <cell r="A1674" t="str">
            <v>46550-60060</v>
          </cell>
          <cell r="B1674" t="str">
            <v>Guốc phanh tay FZJ100 (2)</v>
          </cell>
          <cell r="C1674" t="str">
            <v>Miếng</v>
          </cell>
          <cell r="E1674" t="str">
            <v>MPTAY</v>
          </cell>
          <cell r="F1674" t="str">
            <v>MAPHANHTAY</v>
          </cell>
          <cell r="G1674">
            <v>0</v>
          </cell>
          <cell r="H1674">
            <v>0</v>
          </cell>
          <cell r="I1674">
            <v>2</v>
          </cell>
          <cell r="J1674">
            <v>767354</v>
          </cell>
          <cell r="K1674">
            <v>2</v>
          </cell>
          <cell r="L1674">
            <v>767354</v>
          </cell>
          <cell r="M1674">
            <v>0</v>
          </cell>
          <cell r="N1674">
            <v>0</v>
          </cell>
        </row>
        <row r="1675">
          <cell r="A1675" t="str">
            <v>46550-60070</v>
          </cell>
          <cell r="B1675" t="str">
            <v>Má phanh tay Prado (2)</v>
          </cell>
          <cell r="C1675" t="str">
            <v>Miếng</v>
          </cell>
          <cell r="E1675" t="str">
            <v>MPTAY</v>
          </cell>
          <cell r="F1675" t="str">
            <v>MAPHANHTAY</v>
          </cell>
          <cell r="G1675">
            <v>6</v>
          </cell>
          <cell r="H1675">
            <v>1653571</v>
          </cell>
          <cell r="I1675">
            <v>12</v>
          </cell>
          <cell r="J1675">
            <v>3916533</v>
          </cell>
          <cell r="K1675">
            <v>16</v>
          </cell>
          <cell r="L1675">
            <v>4910405</v>
          </cell>
          <cell r="M1675">
            <v>2</v>
          </cell>
          <cell r="N1675">
            <v>659699</v>
          </cell>
        </row>
        <row r="1676">
          <cell r="A1676" t="str">
            <v>46580-60050</v>
          </cell>
          <cell r="B1676" t="str">
            <v>Guốc phanh tay FZJ100 (1)</v>
          </cell>
          <cell r="C1676" t="str">
            <v>Miếng</v>
          </cell>
          <cell r="E1676" t="str">
            <v>MPTAY</v>
          </cell>
          <cell r="F1676" t="str">
            <v>MAPHANHTAY</v>
          </cell>
          <cell r="G1676">
            <v>0</v>
          </cell>
          <cell r="H1676">
            <v>0</v>
          </cell>
          <cell r="I1676">
            <v>1</v>
          </cell>
          <cell r="J1676">
            <v>383677</v>
          </cell>
          <cell r="K1676">
            <v>1</v>
          </cell>
          <cell r="L1676">
            <v>383677</v>
          </cell>
          <cell r="M1676">
            <v>0</v>
          </cell>
          <cell r="N1676">
            <v>0</v>
          </cell>
        </row>
        <row r="1677">
          <cell r="A1677" t="str">
            <v>46580-60060</v>
          </cell>
          <cell r="B1677" t="str">
            <v>Má phanh tay Prado  (1)</v>
          </cell>
          <cell r="C1677" t="str">
            <v>Miếng</v>
          </cell>
          <cell r="E1677" t="str">
            <v>MPTAY</v>
          </cell>
          <cell r="F1677" t="str">
            <v>MAPHANHTAY</v>
          </cell>
          <cell r="G1677">
            <v>3</v>
          </cell>
          <cell r="H1677">
            <v>772002</v>
          </cell>
          <cell r="I1677">
            <v>4</v>
          </cell>
          <cell r="J1677">
            <v>1326989</v>
          </cell>
          <cell r="K1677">
            <v>7</v>
          </cell>
          <cell r="L1677">
            <v>2098991</v>
          </cell>
          <cell r="M1677">
            <v>0</v>
          </cell>
          <cell r="N1677">
            <v>0</v>
          </cell>
        </row>
        <row r="1678">
          <cell r="A1678" t="str">
            <v>46590-33020</v>
          </cell>
          <cell r="B1678" t="str">
            <v>Má phanh tay</v>
          </cell>
          <cell r="C1678" t="str">
            <v>Miếng</v>
          </cell>
          <cell r="E1678" t="str">
            <v>MPTAY</v>
          </cell>
          <cell r="F1678" t="str">
            <v>MAPHANHTAY</v>
          </cell>
          <cell r="G1678">
            <v>0</v>
          </cell>
          <cell r="H1678">
            <v>0</v>
          </cell>
          <cell r="I1678">
            <v>2</v>
          </cell>
          <cell r="J1678">
            <v>543594</v>
          </cell>
          <cell r="K1678">
            <v>2</v>
          </cell>
          <cell r="L1678">
            <v>543594</v>
          </cell>
          <cell r="M1678">
            <v>0</v>
          </cell>
          <cell r="N1678">
            <v>0</v>
          </cell>
        </row>
        <row r="1679">
          <cell r="A1679" t="str">
            <v>46590-48010</v>
          </cell>
          <cell r="B1679" t="str">
            <v>Má phanh tay Venza (1)</v>
          </cell>
          <cell r="C1679" t="str">
            <v>Miếng</v>
          </cell>
          <cell r="E1679" t="str">
            <v>MPTAY</v>
          </cell>
          <cell r="F1679" t="str">
            <v>MAPHANHTAY</v>
          </cell>
          <cell r="G1679">
            <v>0</v>
          </cell>
          <cell r="H1679">
            <v>0</v>
          </cell>
          <cell r="I1679">
            <v>4</v>
          </cell>
          <cell r="J1679">
            <v>859784</v>
          </cell>
          <cell r="K1679">
            <v>4</v>
          </cell>
          <cell r="L1679">
            <v>859784</v>
          </cell>
          <cell r="M1679">
            <v>0</v>
          </cell>
          <cell r="N1679">
            <v>0</v>
          </cell>
        </row>
        <row r="1680">
          <cell r="A1680" t="str">
            <v>46590-48030</v>
          </cell>
          <cell r="B1680" t="str">
            <v>Má phanh tay Highlander (1)</v>
          </cell>
          <cell r="C1680" t="str">
            <v>Miếng</v>
          </cell>
          <cell r="E1680" t="str">
            <v>MPTAY</v>
          </cell>
          <cell r="F1680" t="str">
            <v>MAPHANHTAY</v>
          </cell>
          <cell r="G1680">
            <v>1</v>
          </cell>
          <cell r="H1680">
            <v>234453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1</v>
          </cell>
          <cell r="N1680">
            <v>234453</v>
          </cell>
        </row>
        <row r="1681">
          <cell r="A1681" t="str">
            <v>46590-48050</v>
          </cell>
          <cell r="B1681" t="str">
            <v>Má phanh tay Lexus (1)</v>
          </cell>
          <cell r="C1681" t="str">
            <v>Miếng</v>
          </cell>
          <cell r="E1681" t="str">
            <v>MPTAY</v>
          </cell>
          <cell r="F1681" t="str">
            <v>MAPHANHTAY</v>
          </cell>
          <cell r="G1681">
            <v>3</v>
          </cell>
          <cell r="H1681">
            <v>832105</v>
          </cell>
          <cell r="I1681">
            <v>0</v>
          </cell>
          <cell r="J1681">
            <v>0</v>
          </cell>
          <cell r="K1681">
            <v>1</v>
          </cell>
          <cell r="L1681">
            <v>277368</v>
          </cell>
          <cell r="M1681">
            <v>2</v>
          </cell>
          <cell r="N1681">
            <v>554737</v>
          </cell>
        </row>
        <row r="1682">
          <cell r="A1682" t="str">
            <v>4670B267</v>
          </cell>
          <cell r="B1682" t="str">
            <v>Cảm biến ABS sau LH</v>
          </cell>
          <cell r="C1682" t="str">
            <v>Cái</v>
          </cell>
          <cell r="E1682" t="str">
            <v>CB.</v>
          </cell>
          <cell r="F1682" t="str">
            <v>CAMBIEN</v>
          </cell>
          <cell r="G1682">
            <v>0</v>
          </cell>
          <cell r="H1682">
            <v>0</v>
          </cell>
          <cell r="I1682">
            <v>10</v>
          </cell>
          <cell r="J1682">
            <v>8676164</v>
          </cell>
          <cell r="K1682">
            <v>7</v>
          </cell>
          <cell r="L1682">
            <v>6073314</v>
          </cell>
          <cell r="M1682">
            <v>3</v>
          </cell>
          <cell r="N1682">
            <v>2602850</v>
          </cell>
        </row>
        <row r="1683">
          <cell r="A1683" t="str">
            <v>4670B268</v>
          </cell>
          <cell r="B1683" t="str">
            <v>Cảm biến ABS sau RH Xpander</v>
          </cell>
          <cell r="C1683" t="str">
            <v>Cái</v>
          </cell>
          <cell r="E1683" t="str">
            <v>CB.</v>
          </cell>
          <cell r="F1683" t="str">
            <v>CAMBIEN</v>
          </cell>
          <cell r="G1683">
            <v>0</v>
          </cell>
          <cell r="H1683">
            <v>0</v>
          </cell>
          <cell r="I1683">
            <v>10</v>
          </cell>
          <cell r="J1683">
            <v>9006340</v>
          </cell>
          <cell r="K1683">
            <v>7</v>
          </cell>
          <cell r="L1683">
            <v>6304438</v>
          </cell>
          <cell r="M1683">
            <v>3</v>
          </cell>
          <cell r="N1683">
            <v>2701902</v>
          </cell>
        </row>
        <row r="1684">
          <cell r="A1684" t="str">
            <v>4670B269</v>
          </cell>
          <cell r="B1684" t="str">
            <v>Cảm biến ABS trước LH</v>
          </cell>
          <cell r="C1684" t="str">
            <v>Cái</v>
          </cell>
          <cell r="E1684" t="str">
            <v>CB.</v>
          </cell>
          <cell r="F1684" t="str">
            <v>CAMBIEN</v>
          </cell>
          <cell r="G1684">
            <v>0</v>
          </cell>
          <cell r="H1684">
            <v>0</v>
          </cell>
          <cell r="I1684">
            <v>10</v>
          </cell>
          <cell r="J1684">
            <v>6041984</v>
          </cell>
          <cell r="K1684">
            <v>7</v>
          </cell>
          <cell r="L1684">
            <v>4229389</v>
          </cell>
          <cell r="M1684">
            <v>3</v>
          </cell>
          <cell r="N1684">
            <v>1812595</v>
          </cell>
        </row>
        <row r="1685">
          <cell r="A1685" t="str">
            <v>4670B270</v>
          </cell>
          <cell r="B1685" t="str">
            <v>Cảm biến ABS trước RH Xpander</v>
          </cell>
          <cell r="C1685" t="str">
            <v>Cái</v>
          </cell>
          <cell r="E1685" t="str">
            <v>CB.</v>
          </cell>
          <cell r="F1685" t="str">
            <v>CAMBIEN</v>
          </cell>
          <cell r="G1685">
            <v>0</v>
          </cell>
          <cell r="H1685">
            <v>0</v>
          </cell>
          <cell r="I1685">
            <v>10</v>
          </cell>
          <cell r="J1685">
            <v>6041984</v>
          </cell>
          <cell r="K1685">
            <v>5</v>
          </cell>
          <cell r="L1685">
            <v>3020992</v>
          </cell>
          <cell r="M1685">
            <v>5</v>
          </cell>
          <cell r="N1685">
            <v>3020992</v>
          </cell>
        </row>
        <row r="1686">
          <cell r="A1686" t="str">
            <v>4670B306</v>
          </cell>
          <cell r="B1686" t="str">
            <v>Cụm ABS Xpander 19-21</v>
          </cell>
          <cell r="C1686" t="str">
            <v>Cụm</v>
          </cell>
          <cell r="E1686" t="str">
            <v>CABS</v>
          </cell>
          <cell r="F1686" t="str">
            <v>CUMABS</v>
          </cell>
          <cell r="G1686">
            <v>0</v>
          </cell>
          <cell r="H1686">
            <v>0</v>
          </cell>
          <cell r="I1686">
            <v>4</v>
          </cell>
          <cell r="J1686">
            <v>41208632</v>
          </cell>
          <cell r="K1686">
            <v>2</v>
          </cell>
          <cell r="L1686">
            <v>20727809</v>
          </cell>
          <cell r="M1686">
            <v>2</v>
          </cell>
          <cell r="N1686">
            <v>20480823</v>
          </cell>
        </row>
        <row r="1687">
          <cell r="A1687" t="str">
            <v>47028-30030</v>
          </cell>
          <cell r="B1687" t="str">
            <v>Tổng phanh</v>
          </cell>
          <cell r="C1687" t="str">
            <v>Cái</v>
          </cell>
          <cell r="E1687" t="str">
            <v>TP.</v>
          </cell>
          <cell r="F1687" t="str">
            <v>TONGPHANH</v>
          </cell>
          <cell r="G1687">
            <v>0</v>
          </cell>
          <cell r="H1687">
            <v>0</v>
          </cell>
          <cell r="I1687">
            <v>1</v>
          </cell>
          <cell r="J1687">
            <v>3645439</v>
          </cell>
          <cell r="K1687">
            <v>1</v>
          </cell>
          <cell r="L1687">
            <v>3645439</v>
          </cell>
          <cell r="M1687">
            <v>0</v>
          </cell>
          <cell r="N1687">
            <v>0</v>
          </cell>
        </row>
        <row r="1688">
          <cell r="A1688" t="str">
            <v>47028-60010</v>
          </cell>
          <cell r="B1688" t="str">
            <v>Tổng phanh Prado</v>
          </cell>
          <cell r="C1688" t="str">
            <v>Cái</v>
          </cell>
          <cell r="E1688" t="str">
            <v>TP.</v>
          </cell>
          <cell r="F1688" t="str">
            <v>TONGPHANH</v>
          </cell>
          <cell r="G1688">
            <v>0</v>
          </cell>
          <cell r="H1688">
            <v>0</v>
          </cell>
          <cell r="I1688">
            <v>1</v>
          </cell>
          <cell r="J1688">
            <v>4362880</v>
          </cell>
          <cell r="K1688">
            <v>1</v>
          </cell>
          <cell r="L1688">
            <v>4362880</v>
          </cell>
          <cell r="M1688">
            <v>0</v>
          </cell>
          <cell r="N1688">
            <v>0</v>
          </cell>
        </row>
        <row r="1689">
          <cell r="A1689" t="str">
            <v>47028-60020</v>
          </cell>
          <cell r="B1689" t="str">
            <v>Tổng phanh Prado</v>
          </cell>
          <cell r="C1689" t="str">
            <v>Cái</v>
          </cell>
          <cell r="E1689" t="str">
            <v>TP.</v>
          </cell>
          <cell r="F1689" t="str">
            <v>TONGPHANH</v>
          </cell>
          <cell r="G1689">
            <v>0</v>
          </cell>
          <cell r="H1689">
            <v>0</v>
          </cell>
          <cell r="I1689">
            <v>1</v>
          </cell>
          <cell r="J1689">
            <v>3977784</v>
          </cell>
          <cell r="K1689">
            <v>1</v>
          </cell>
          <cell r="L1689">
            <v>3977784</v>
          </cell>
          <cell r="M1689">
            <v>0</v>
          </cell>
          <cell r="N1689">
            <v>0</v>
          </cell>
        </row>
        <row r="1690">
          <cell r="A1690" t="str">
            <v>47050-60033</v>
          </cell>
          <cell r="B1690" t="str">
            <v>Cụm phanh ABS</v>
          </cell>
          <cell r="C1690" t="str">
            <v>Cái</v>
          </cell>
          <cell r="E1690" t="str">
            <v>CP.</v>
          </cell>
          <cell r="F1690" t="str">
            <v>CUMPHANH</v>
          </cell>
          <cell r="G1690">
            <v>0</v>
          </cell>
          <cell r="H1690">
            <v>0</v>
          </cell>
          <cell r="I1690">
            <v>2</v>
          </cell>
          <cell r="J1690">
            <v>74172375</v>
          </cell>
          <cell r="K1690">
            <v>2</v>
          </cell>
          <cell r="L1690">
            <v>74172375</v>
          </cell>
          <cell r="M1690">
            <v>0</v>
          </cell>
          <cell r="N1690">
            <v>0</v>
          </cell>
        </row>
        <row r="1691">
          <cell r="A1691" t="str">
            <v>47050-78060</v>
          </cell>
          <cell r="B1691" t="str">
            <v>Cụm ABS</v>
          </cell>
          <cell r="C1691" t="str">
            <v>Cụm</v>
          </cell>
          <cell r="E1691" t="str">
            <v>TONGHOP2</v>
          </cell>
          <cell r="F1691" t="str">
            <v>TONGHOP tầng 2</v>
          </cell>
          <cell r="G1691">
            <v>0</v>
          </cell>
          <cell r="H1691">
            <v>0</v>
          </cell>
          <cell r="I1691">
            <v>1</v>
          </cell>
          <cell r="J1691">
            <v>22962199</v>
          </cell>
          <cell r="K1691">
            <v>1</v>
          </cell>
          <cell r="L1691">
            <v>22962199</v>
          </cell>
          <cell r="M1691">
            <v>0</v>
          </cell>
          <cell r="N1691">
            <v>0</v>
          </cell>
        </row>
        <row r="1692">
          <cell r="A1692" t="str">
            <v>47070-12020</v>
          </cell>
          <cell r="B1692" t="str">
            <v>Cụm ABS</v>
          </cell>
          <cell r="C1692" t="str">
            <v>Cụm</v>
          </cell>
          <cell r="E1692" t="str">
            <v>TONGHOP2</v>
          </cell>
          <cell r="F1692" t="str">
            <v>TONGHOP tầng 2</v>
          </cell>
          <cell r="G1692">
            <v>0</v>
          </cell>
          <cell r="H1692">
            <v>0</v>
          </cell>
          <cell r="I1692">
            <v>1</v>
          </cell>
          <cell r="J1692">
            <v>13453622</v>
          </cell>
          <cell r="K1692">
            <v>1</v>
          </cell>
          <cell r="L1692">
            <v>13453622</v>
          </cell>
          <cell r="M1692">
            <v>0</v>
          </cell>
          <cell r="N1692">
            <v>0</v>
          </cell>
        </row>
        <row r="1693">
          <cell r="A1693" t="str">
            <v>47070-50040</v>
          </cell>
          <cell r="B1693" t="str">
            <v>Mô tơ bơm ABS</v>
          </cell>
          <cell r="C1693" t="str">
            <v>Cái</v>
          </cell>
          <cell r="E1693" t="str">
            <v>CABS</v>
          </cell>
          <cell r="F1693" t="str">
            <v>CUMABS</v>
          </cell>
          <cell r="G1693">
            <v>0</v>
          </cell>
          <cell r="H1693">
            <v>0</v>
          </cell>
          <cell r="I1693">
            <v>2</v>
          </cell>
          <cell r="J1693">
            <v>29393976</v>
          </cell>
          <cell r="K1693">
            <v>1</v>
          </cell>
          <cell r="L1693">
            <v>14696988</v>
          </cell>
          <cell r="M1693">
            <v>1</v>
          </cell>
          <cell r="N1693">
            <v>14696988</v>
          </cell>
        </row>
        <row r="1694">
          <cell r="A1694" t="str">
            <v>47201-02450</v>
          </cell>
          <cell r="B1694" t="str">
            <v>Tổng phanh 2ZR</v>
          </cell>
          <cell r="C1694" t="str">
            <v>Cái</v>
          </cell>
          <cell r="E1694" t="str">
            <v>TP.</v>
          </cell>
          <cell r="F1694" t="str">
            <v>TONGPHANH</v>
          </cell>
          <cell r="G1694">
            <v>1</v>
          </cell>
          <cell r="H1694">
            <v>2749070</v>
          </cell>
          <cell r="I1694">
            <v>8</v>
          </cell>
          <cell r="J1694">
            <v>21359437</v>
          </cell>
          <cell r="K1694">
            <v>6</v>
          </cell>
          <cell r="L1694">
            <v>16190931</v>
          </cell>
          <cell r="M1694">
            <v>3</v>
          </cell>
          <cell r="N1694">
            <v>7917576</v>
          </cell>
        </row>
        <row r="1695">
          <cell r="A1695" t="str">
            <v>47201-0B022</v>
          </cell>
          <cell r="B1695" t="str">
            <v>Tổng phanh</v>
          </cell>
          <cell r="C1695" t="str">
            <v>Cái</v>
          </cell>
          <cell r="E1695" t="str">
            <v>TP.</v>
          </cell>
          <cell r="F1695" t="str">
            <v>TONGPHANH</v>
          </cell>
          <cell r="G1695">
            <v>0</v>
          </cell>
          <cell r="H1695">
            <v>0</v>
          </cell>
          <cell r="I1695">
            <v>3</v>
          </cell>
          <cell r="J1695">
            <v>6853080</v>
          </cell>
          <cell r="K1695">
            <v>3</v>
          </cell>
          <cell r="L1695">
            <v>6853080</v>
          </cell>
          <cell r="M1695">
            <v>0</v>
          </cell>
          <cell r="N1695">
            <v>0</v>
          </cell>
        </row>
        <row r="1696">
          <cell r="A1696" t="str">
            <v>47201-0D770</v>
          </cell>
          <cell r="B1696" t="str">
            <v>Tổng phanh</v>
          </cell>
          <cell r="C1696" t="str">
            <v>Cái</v>
          </cell>
          <cell r="E1696" t="str">
            <v>TP.</v>
          </cell>
          <cell r="F1696" t="str">
            <v>TONGPHANH</v>
          </cell>
          <cell r="G1696">
            <v>0</v>
          </cell>
          <cell r="H1696">
            <v>0</v>
          </cell>
          <cell r="I1696">
            <v>3</v>
          </cell>
          <cell r="J1696">
            <v>5292938</v>
          </cell>
          <cell r="K1696">
            <v>3</v>
          </cell>
          <cell r="L1696">
            <v>5292938</v>
          </cell>
          <cell r="M1696">
            <v>0</v>
          </cell>
          <cell r="N1696">
            <v>0</v>
          </cell>
        </row>
        <row r="1697">
          <cell r="A1697" t="str">
            <v>47201-0K040</v>
          </cell>
          <cell r="B1697" t="str">
            <v>Tổng phanh Hilux</v>
          </cell>
          <cell r="C1697" t="str">
            <v>Cái</v>
          </cell>
          <cell r="E1697" t="str">
            <v>TP.</v>
          </cell>
          <cell r="F1697" t="str">
            <v>TONGPHANH</v>
          </cell>
          <cell r="G1697">
            <v>15</v>
          </cell>
          <cell r="H1697">
            <v>18766267</v>
          </cell>
          <cell r="I1697">
            <v>158</v>
          </cell>
          <cell r="J1697">
            <v>190665752</v>
          </cell>
          <cell r="K1697">
            <v>173</v>
          </cell>
          <cell r="L1697">
            <v>209432019</v>
          </cell>
          <cell r="M1697">
            <v>0</v>
          </cell>
          <cell r="N1697">
            <v>0</v>
          </cell>
        </row>
        <row r="1698">
          <cell r="A1698" t="str">
            <v>47201-0K410</v>
          </cell>
          <cell r="B1698" t="str">
            <v>Tổng phanh</v>
          </cell>
          <cell r="C1698" t="str">
            <v>Cái</v>
          </cell>
          <cell r="E1698" t="str">
            <v>TP.</v>
          </cell>
          <cell r="F1698" t="str">
            <v>TONGPHANH</v>
          </cell>
          <cell r="G1698">
            <v>0</v>
          </cell>
          <cell r="H1698">
            <v>0</v>
          </cell>
          <cell r="I1698">
            <v>1</v>
          </cell>
          <cell r="J1698">
            <v>1842833</v>
          </cell>
          <cell r="K1698">
            <v>1</v>
          </cell>
          <cell r="L1698">
            <v>1842833</v>
          </cell>
          <cell r="M1698">
            <v>0</v>
          </cell>
          <cell r="N1698">
            <v>0</v>
          </cell>
        </row>
        <row r="1699">
          <cell r="A1699" t="str">
            <v>47201-60A22</v>
          </cell>
          <cell r="B1699" t="str">
            <v>Tổng phanh Prado 2.7 2010</v>
          </cell>
          <cell r="C1699" t="str">
            <v>Cái</v>
          </cell>
          <cell r="E1699" t="str">
            <v>TP.</v>
          </cell>
          <cell r="F1699" t="str">
            <v>TONGPHANH</v>
          </cell>
          <cell r="G1699">
            <v>0</v>
          </cell>
          <cell r="H1699">
            <v>0</v>
          </cell>
          <cell r="I1699">
            <v>2</v>
          </cell>
          <cell r="J1699">
            <v>7710784</v>
          </cell>
          <cell r="K1699">
            <v>0</v>
          </cell>
          <cell r="L1699">
            <v>0</v>
          </cell>
          <cell r="M1699">
            <v>2</v>
          </cell>
          <cell r="N1699">
            <v>7710784</v>
          </cell>
        </row>
        <row r="1700">
          <cell r="A1700" t="str">
            <v>47207-26020</v>
          </cell>
          <cell r="B1700" t="str">
            <v>Tổng phanh</v>
          </cell>
          <cell r="C1700" t="str">
            <v>Cái</v>
          </cell>
          <cell r="E1700" t="str">
            <v>TP.</v>
          </cell>
          <cell r="F1700" t="str">
            <v>TONGPHANH</v>
          </cell>
          <cell r="G1700">
            <v>0</v>
          </cell>
          <cell r="H1700">
            <v>0</v>
          </cell>
          <cell r="I1700">
            <v>3</v>
          </cell>
          <cell r="J1700">
            <v>9416246</v>
          </cell>
          <cell r="K1700">
            <v>3</v>
          </cell>
          <cell r="L1700">
            <v>9416246</v>
          </cell>
          <cell r="M1700">
            <v>0</v>
          </cell>
          <cell r="N1700">
            <v>0</v>
          </cell>
        </row>
        <row r="1701">
          <cell r="A1701" t="str">
            <v>47207-30040</v>
          </cell>
          <cell r="B1701" t="str">
            <v>Xi-lanh phanh điện</v>
          </cell>
          <cell r="C1701" t="str">
            <v>Cái</v>
          </cell>
          <cell r="E1701" t="str">
            <v>SLP</v>
          </cell>
          <cell r="F1701" t="str">
            <v>SILANHPHANH</v>
          </cell>
          <cell r="G1701">
            <v>0</v>
          </cell>
          <cell r="H1701">
            <v>0</v>
          </cell>
          <cell r="I1701">
            <v>1</v>
          </cell>
          <cell r="J1701">
            <v>4940835</v>
          </cell>
          <cell r="K1701">
            <v>1</v>
          </cell>
          <cell r="L1701">
            <v>4940835</v>
          </cell>
          <cell r="M1701">
            <v>0</v>
          </cell>
          <cell r="N1701">
            <v>0</v>
          </cell>
        </row>
        <row r="1702">
          <cell r="A1702" t="str">
            <v>47207-52021</v>
          </cell>
          <cell r="B1702" t="str">
            <v>Tổng phanh Vios</v>
          </cell>
          <cell r="C1702" t="str">
            <v>Cái</v>
          </cell>
          <cell r="E1702" t="str">
            <v>TP.</v>
          </cell>
          <cell r="F1702" t="str">
            <v>TONGPHANH</v>
          </cell>
          <cell r="G1702">
            <v>0</v>
          </cell>
          <cell r="H1702">
            <v>0</v>
          </cell>
          <cell r="I1702">
            <v>1</v>
          </cell>
          <cell r="J1702">
            <v>3522949</v>
          </cell>
          <cell r="K1702">
            <v>1</v>
          </cell>
          <cell r="L1702">
            <v>3522949</v>
          </cell>
          <cell r="M1702">
            <v>0</v>
          </cell>
          <cell r="N1702">
            <v>0</v>
          </cell>
        </row>
        <row r="1703">
          <cell r="A1703" t="str">
            <v>47550-02090</v>
          </cell>
          <cell r="B1703" t="str">
            <v>Si lanh phanh sau</v>
          </cell>
          <cell r="C1703" t="str">
            <v>Cái</v>
          </cell>
          <cell r="E1703" t="str">
            <v>SLP</v>
          </cell>
          <cell r="F1703" t="str">
            <v>SILANHPHANH</v>
          </cell>
          <cell r="G1703">
            <v>0</v>
          </cell>
          <cell r="H1703">
            <v>0</v>
          </cell>
          <cell r="I1703">
            <v>2</v>
          </cell>
          <cell r="J1703">
            <v>2526400</v>
          </cell>
          <cell r="K1703">
            <v>2</v>
          </cell>
          <cell r="L1703">
            <v>2526400</v>
          </cell>
          <cell r="M1703">
            <v>0</v>
          </cell>
          <cell r="N1703">
            <v>0</v>
          </cell>
        </row>
        <row r="1704">
          <cell r="A1704" t="str">
            <v>47550-09070</v>
          </cell>
          <cell r="B1704" t="str">
            <v>Si lanh phanh sau R/L</v>
          </cell>
          <cell r="C1704" t="str">
            <v>Cái</v>
          </cell>
          <cell r="E1704" t="str">
            <v>SLP</v>
          </cell>
          <cell r="F1704" t="str">
            <v>SILANHPHANH</v>
          </cell>
          <cell r="G1704">
            <v>1</v>
          </cell>
          <cell r="H1704">
            <v>638256</v>
          </cell>
          <cell r="I1704">
            <v>8</v>
          </cell>
          <cell r="J1704">
            <v>5280007</v>
          </cell>
          <cell r="K1704">
            <v>9</v>
          </cell>
          <cell r="L1704">
            <v>4418263</v>
          </cell>
          <cell r="M1704">
            <v>0</v>
          </cell>
          <cell r="N1704">
            <v>1500000</v>
          </cell>
        </row>
        <row r="1705">
          <cell r="A1705" t="str">
            <v>47550-0D100</v>
          </cell>
          <cell r="B1705" t="str">
            <v>Silanh phanh sau Vios LH</v>
          </cell>
          <cell r="C1705" t="str">
            <v>Cái</v>
          </cell>
          <cell r="E1705" t="str">
            <v>SLP</v>
          </cell>
          <cell r="F1705" t="str">
            <v>SILANHPHANH</v>
          </cell>
          <cell r="G1705">
            <v>1</v>
          </cell>
          <cell r="H1705">
            <v>552345</v>
          </cell>
          <cell r="I1705">
            <v>3</v>
          </cell>
          <cell r="J1705">
            <v>1694473</v>
          </cell>
          <cell r="K1705">
            <v>3</v>
          </cell>
          <cell r="L1705">
            <v>1692091</v>
          </cell>
          <cell r="M1705">
            <v>1</v>
          </cell>
          <cell r="N1705">
            <v>554727</v>
          </cell>
        </row>
        <row r="1706">
          <cell r="A1706" t="str">
            <v>47550-0K010</v>
          </cell>
          <cell r="B1706" t="str">
            <v>Si lanh phanh sau 15/16 Innova</v>
          </cell>
          <cell r="C1706" t="str">
            <v>Cái</v>
          </cell>
          <cell r="E1706" t="str">
            <v>SLP</v>
          </cell>
          <cell r="F1706" t="str">
            <v>SILANHPHANH</v>
          </cell>
          <cell r="G1706">
            <v>1</v>
          </cell>
          <cell r="H1706">
            <v>374174</v>
          </cell>
          <cell r="I1706">
            <v>8</v>
          </cell>
          <cell r="J1706">
            <v>3550867</v>
          </cell>
          <cell r="K1706">
            <v>9</v>
          </cell>
          <cell r="L1706">
            <v>3925041</v>
          </cell>
          <cell r="M1706">
            <v>0</v>
          </cell>
          <cell r="N1706">
            <v>0</v>
          </cell>
        </row>
        <row r="1707">
          <cell r="A1707" t="str">
            <v>47570-0D050</v>
          </cell>
          <cell r="B1707" t="str">
            <v>Silanh phanh sau Vios RH</v>
          </cell>
          <cell r="C1707" t="str">
            <v>Cái</v>
          </cell>
          <cell r="E1707" t="str">
            <v>SLP</v>
          </cell>
          <cell r="F1707" t="str">
            <v>SILANHPHANH</v>
          </cell>
          <cell r="G1707">
            <v>1</v>
          </cell>
          <cell r="H1707">
            <v>579879</v>
          </cell>
          <cell r="I1707">
            <v>3</v>
          </cell>
          <cell r="J1707">
            <v>1628981</v>
          </cell>
          <cell r="K1707">
            <v>3</v>
          </cell>
          <cell r="L1707">
            <v>1665867</v>
          </cell>
          <cell r="M1707">
            <v>1</v>
          </cell>
          <cell r="N1707">
            <v>542993</v>
          </cell>
        </row>
        <row r="1708">
          <cell r="A1708" t="str">
            <v>47731-02450</v>
          </cell>
          <cell r="B1708" t="str">
            <v>Piston phanh trước $60 c49</v>
          </cell>
          <cell r="C1708" t="str">
            <v>Quả</v>
          </cell>
          <cell r="E1708" t="str">
            <v>PTP</v>
          </cell>
          <cell r="F1708" t="str">
            <v>PISTONPHANH</v>
          </cell>
          <cell r="G1708">
            <v>0</v>
          </cell>
          <cell r="H1708">
            <v>0</v>
          </cell>
          <cell r="I1708">
            <v>8</v>
          </cell>
          <cell r="J1708">
            <v>1635115</v>
          </cell>
          <cell r="K1708">
            <v>2</v>
          </cell>
          <cell r="L1708">
            <v>408779</v>
          </cell>
          <cell r="M1708">
            <v>6</v>
          </cell>
          <cell r="N1708">
            <v>1226336</v>
          </cell>
        </row>
        <row r="1709">
          <cell r="A1709" t="str">
            <v>47731-04050</v>
          </cell>
          <cell r="B1709" t="str">
            <v>Piston phanh trước $60.5 c49 đỉnh lõm</v>
          </cell>
          <cell r="C1709" t="str">
            <v>Quả</v>
          </cell>
          <cell r="E1709" t="str">
            <v>PTP</v>
          </cell>
          <cell r="F1709" t="str">
            <v>PISTONPHANH</v>
          </cell>
          <cell r="G1709">
            <v>0</v>
          </cell>
          <cell r="H1709">
            <v>0</v>
          </cell>
          <cell r="I1709">
            <v>13</v>
          </cell>
          <cell r="J1709">
            <v>4018857</v>
          </cell>
          <cell r="K1709">
            <v>12</v>
          </cell>
          <cell r="L1709">
            <v>3706089</v>
          </cell>
          <cell r="M1709">
            <v>1</v>
          </cell>
          <cell r="N1709">
            <v>312768</v>
          </cell>
        </row>
        <row r="1710">
          <cell r="A1710" t="str">
            <v>47731-0D110</v>
          </cell>
          <cell r="B1710" t="str">
            <v>Piston phanh trước $57 c48</v>
          </cell>
          <cell r="C1710" t="str">
            <v>Quả</v>
          </cell>
          <cell r="E1710" t="str">
            <v>PTP</v>
          </cell>
          <cell r="F1710" t="str">
            <v>PISTONPHANH</v>
          </cell>
          <cell r="G1710">
            <v>0</v>
          </cell>
          <cell r="H1710">
            <v>0</v>
          </cell>
          <cell r="I1710">
            <v>2</v>
          </cell>
          <cell r="J1710">
            <v>759159</v>
          </cell>
          <cell r="K1710">
            <v>2</v>
          </cell>
          <cell r="L1710">
            <v>759159</v>
          </cell>
          <cell r="M1710">
            <v>0</v>
          </cell>
          <cell r="N1710">
            <v>0</v>
          </cell>
        </row>
        <row r="1711">
          <cell r="A1711" t="str">
            <v>47731-0K220</v>
          </cell>
          <cell r="B1711" t="str">
            <v>Piston phanh trước $60 c51 đỉnh bằng</v>
          </cell>
          <cell r="C1711" t="str">
            <v>Quả</v>
          </cell>
          <cell r="E1711" t="str">
            <v>PTP</v>
          </cell>
          <cell r="F1711" t="str">
            <v>PISTONPHANH</v>
          </cell>
          <cell r="G1711">
            <v>1</v>
          </cell>
          <cell r="H1711">
            <v>398281</v>
          </cell>
          <cell r="I1711">
            <v>1</v>
          </cell>
          <cell r="J1711">
            <v>481000</v>
          </cell>
          <cell r="K1711">
            <v>2</v>
          </cell>
          <cell r="L1711">
            <v>398281</v>
          </cell>
          <cell r="M1711">
            <v>0</v>
          </cell>
          <cell r="N1711">
            <v>481000</v>
          </cell>
        </row>
        <row r="1712">
          <cell r="A1712" t="str">
            <v>47731-0K300</v>
          </cell>
          <cell r="B1712" t="str">
            <v>Piston phanh trước $45 c31</v>
          </cell>
          <cell r="C1712" t="str">
            <v>quả</v>
          </cell>
          <cell r="E1712" t="str">
            <v>PTP</v>
          </cell>
          <cell r="F1712" t="str">
            <v>PISTONPHANH</v>
          </cell>
          <cell r="G1712">
            <v>0</v>
          </cell>
          <cell r="H1712">
            <v>0</v>
          </cell>
          <cell r="I1712">
            <v>52</v>
          </cell>
          <cell r="J1712">
            <v>12352008</v>
          </cell>
          <cell r="K1712">
            <v>52</v>
          </cell>
          <cell r="L1712">
            <v>12352008</v>
          </cell>
          <cell r="M1712">
            <v>0</v>
          </cell>
          <cell r="N1712">
            <v>0</v>
          </cell>
        </row>
        <row r="1713">
          <cell r="A1713" t="str">
            <v>47731-0T010</v>
          </cell>
          <cell r="B1713" t="str">
            <v>Piston phanh trước $46 c53</v>
          </cell>
          <cell r="C1713" t="str">
            <v>Quả</v>
          </cell>
          <cell r="E1713" t="str">
            <v>PTP</v>
          </cell>
          <cell r="F1713" t="str">
            <v>PISTONPHANH</v>
          </cell>
          <cell r="G1713">
            <v>0</v>
          </cell>
          <cell r="H1713">
            <v>0</v>
          </cell>
          <cell r="I1713">
            <v>5</v>
          </cell>
          <cell r="J1713">
            <v>3242745</v>
          </cell>
          <cell r="K1713">
            <v>5</v>
          </cell>
          <cell r="L1713">
            <v>3242745</v>
          </cell>
          <cell r="M1713">
            <v>0</v>
          </cell>
          <cell r="N1713">
            <v>0</v>
          </cell>
        </row>
        <row r="1714">
          <cell r="A1714" t="str">
            <v>47731-12A10</v>
          </cell>
          <cell r="B1714" t="str">
            <v>Piston phanh trước</v>
          </cell>
          <cell r="C1714" t="str">
            <v>Cái</v>
          </cell>
          <cell r="E1714" t="str">
            <v>PTP</v>
          </cell>
          <cell r="F1714" t="str">
            <v>PISTONPHANH</v>
          </cell>
          <cell r="G1714">
            <v>0</v>
          </cell>
          <cell r="H1714">
            <v>0</v>
          </cell>
          <cell r="I1714">
            <v>9</v>
          </cell>
          <cell r="J1714">
            <v>1758416</v>
          </cell>
          <cell r="K1714">
            <v>1</v>
          </cell>
          <cell r="L1714">
            <v>202163</v>
          </cell>
          <cell r="M1714">
            <v>8</v>
          </cell>
          <cell r="N1714">
            <v>1556253</v>
          </cell>
        </row>
        <row r="1715">
          <cell r="A1715" t="str">
            <v>47731-12A70</v>
          </cell>
          <cell r="B1715" t="str">
            <v>Piston phanh trước $63 c49</v>
          </cell>
          <cell r="C1715" t="str">
            <v>Quả</v>
          </cell>
          <cell r="E1715" t="str">
            <v>PTP</v>
          </cell>
          <cell r="F1715" t="str">
            <v>PISTONPHANH</v>
          </cell>
          <cell r="G1715">
            <v>0</v>
          </cell>
          <cell r="H1715">
            <v>0</v>
          </cell>
          <cell r="I1715">
            <v>8</v>
          </cell>
          <cell r="J1715">
            <v>2440976</v>
          </cell>
          <cell r="K1715">
            <v>0</v>
          </cell>
          <cell r="L1715">
            <v>0</v>
          </cell>
          <cell r="M1715">
            <v>8</v>
          </cell>
          <cell r="N1715">
            <v>2440976</v>
          </cell>
        </row>
        <row r="1716">
          <cell r="A1716" t="str">
            <v>47731-28040</v>
          </cell>
          <cell r="B1716" t="str">
            <v>Piston phanh trước $60 c46</v>
          </cell>
          <cell r="C1716" t="str">
            <v>Quả</v>
          </cell>
          <cell r="E1716" t="str">
            <v>PTP</v>
          </cell>
          <cell r="F1716" t="str">
            <v>PISTONPHANH</v>
          </cell>
          <cell r="G1716">
            <v>1</v>
          </cell>
          <cell r="H1716">
            <v>290520</v>
          </cell>
          <cell r="I1716">
            <v>2</v>
          </cell>
          <cell r="J1716">
            <v>641699</v>
          </cell>
          <cell r="K1716">
            <v>3</v>
          </cell>
          <cell r="L1716">
            <v>932219</v>
          </cell>
          <cell r="M1716">
            <v>0</v>
          </cell>
          <cell r="N1716">
            <v>0</v>
          </cell>
        </row>
        <row r="1717">
          <cell r="A1717" t="str">
            <v>47731-28080</v>
          </cell>
          <cell r="B1717" t="str">
            <v>Piston phanh trước $63.5 C48 (2)</v>
          </cell>
          <cell r="C1717" t="str">
            <v>Cái</v>
          </cell>
          <cell r="E1717" t="str">
            <v>PTP</v>
          </cell>
          <cell r="F1717" t="str">
            <v>PISTONPHANH</v>
          </cell>
          <cell r="G1717">
            <v>0</v>
          </cell>
          <cell r="H1717">
            <v>0</v>
          </cell>
          <cell r="I1717">
            <v>1</v>
          </cell>
          <cell r="J1717">
            <v>604366</v>
          </cell>
          <cell r="K1717">
            <v>1</v>
          </cell>
          <cell r="L1717">
            <v>604366</v>
          </cell>
          <cell r="M1717">
            <v>0</v>
          </cell>
          <cell r="N1717">
            <v>0</v>
          </cell>
        </row>
        <row r="1718">
          <cell r="A1718" t="str">
            <v>47731-30120</v>
          </cell>
          <cell r="B1718" t="str">
            <v>Piston phanh sau $38 c45 (2)</v>
          </cell>
          <cell r="C1718" t="str">
            <v>Cái</v>
          </cell>
          <cell r="E1718" t="str">
            <v>PTP</v>
          </cell>
          <cell r="F1718" t="str">
            <v>PISTONPHANH</v>
          </cell>
          <cell r="G1718">
            <v>0</v>
          </cell>
          <cell r="H1718">
            <v>0</v>
          </cell>
          <cell r="I1718">
            <v>1</v>
          </cell>
          <cell r="J1718">
            <v>203243</v>
          </cell>
          <cell r="K1718">
            <v>1</v>
          </cell>
          <cell r="L1718">
            <v>203243</v>
          </cell>
          <cell r="M1718">
            <v>0</v>
          </cell>
          <cell r="N1718">
            <v>0</v>
          </cell>
        </row>
        <row r="1719">
          <cell r="A1719" t="str">
            <v>47731-35040</v>
          </cell>
          <cell r="B1719" t="str">
            <v>Piston phanh trước $45 c31</v>
          </cell>
          <cell r="C1719" t="str">
            <v>Quả</v>
          </cell>
          <cell r="E1719" t="str">
            <v>PTP</v>
          </cell>
          <cell r="F1719" t="str">
            <v>PISTONPHANH</v>
          </cell>
          <cell r="G1719">
            <v>24</v>
          </cell>
          <cell r="H1719">
            <v>4427369</v>
          </cell>
          <cell r="I1719">
            <v>150</v>
          </cell>
          <cell r="J1719">
            <v>32630437</v>
          </cell>
          <cell r="K1719">
            <v>156</v>
          </cell>
          <cell r="L1719">
            <v>32711318</v>
          </cell>
          <cell r="M1719">
            <v>18</v>
          </cell>
          <cell r="N1719">
            <v>4346488</v>
          </cell>
        </row>
        <row r="1720">
          <cell r="A1720" t="str">
            <v>47731-48150</v>
          </cell>
          <cell r="B1720" t="str">
            <v>Piston phanh trước $44 C51 RX350</v>
          </cell>
          <cell r="C1720" t="str">
            <v>Quả</v>
          </cell>
          <cell r="E1720" t="str">
            <v>PTP</v>
          </cell>
          <cell r="F1720" t="str">
            <v>PISTONPHANH</v>
          </cell>
          <cell r="G1720">
            <v>5</v>
          </cell>
          <cell r="H1720">
            <v>1410509</v>
          </cell>
          <cell r="I1720">
            <v>0</v>
          </cell>
          <cell r="J1720">
            <v>0</v>
          </cell>
          <cell r="K1720">
            <v>5</v>
          </cell>
          <cell r="L1720">
            <v>1410509</v>
          </cell>
          <cell r="M1720">
            <v>0</v>
          </cell>
          <cell r="N1720">
            <v>0</v>
          </cell>
        </row>
        <row r="1721">
          <cell r="A1721" t="str">
            <v>47731-50070</v>
          </cell>
          <cell r="B1721" t="str">
            <v>Piston phanh trước $43 c31 (8)</v>
          </cell>
          <cell r="C1721" t="str">
            <v>Quả</v>
          </cell>
          <cell r="E1721" t="str">
            <v>PTP</v>
          </cell>
          <cell r="F1721" t="str">
            <v>PISTONPHANH</v>
          </cell>
          <cell r="G1721">
            <v>3</v>
          </cell>
          <cell r="H1721">
            <v>649121</v>
          </cell>
          <cell r="I1721">
            <v>0</v>
          </cell>
          <cell r="J1721">
            <v>0</v>
          </cell>
          <cell r="K1721">
            <v>2</v>
          </cell>
          <cell r="L1721">
            <v>432747</v>
          </cell>
          <cell r="M1721">
            <v>1</v>
          </cell>
          <cell r="N1721">
            <v>216374</v>
          </cell>
        </row>
        <row r="1722">
          <cell r="A1722" t="str">
            <v>47731-60020</v>
          </cell>
          <cell r="B1722" t="str">
            <v>Piston phanh sau $48 c48</v>
          </cell>
          <cell r="C1722" t="str">
            <v>Quả</v>
          </cell>
          <cell r="E1722" t="str">
            <v>PTP</v>
          </cell>
          <cell r="F1722" t="str">
            <v>PISTONPHANH</v>
          </cell>
          <cell r="G1722">
            <v>0</v>
          </cell>
          <cell r="H1722">
            <v>0</v>
          </cell>
          <cell r="I1722">
            <v>8</v>
          </cell>
          <cell r="J1722">
            <v>1936272</v>
          </cell>
          <cell r="K1722">
            <v>4</v>
          </cell>
          <cell r="L1722">
            <v>968136</v>
          </cell>
          <cell r="M1722">
            <v>4</v>
          </cell>
          <cell r="N1722">
            <v>968136</v>
          </cell>
        </row>
        <row r="1723">
          <cell r="A1723" t="str">
            <v>47731-60030</v>
          </cell>
          <cell r="B1723" t="str">
            <v>Piston phanh trước $45 c31</v>
          </cell>
          <cell r="C1723" t="str">
            <v>Quả</v>
          </cell>
          <cell r="E1723" t="str">
            <v>PTP</v>
          </cell>
          <cell r="F1723" t="str">
            <v>PISTONPHANH</v>
          </cell>
          <cell r="G1723">
            <v>0</v>
          </cell>
          <cell r="H1723">
            <v>0</v>
          </cell>
          <cell r="I1723">
            <v>48</v>
          </cell>
          <cell r="J1723">
            <v>9643230</v>
          </cell>
          <cell r="K1723">
            <v>48</v>
          </cell>
          <cell r="L1723">
            <v>9643230</v>
          </cell>
          <cell r="M1723">
            <v>0</v>
          </cell>
          <cell r="N1723">
            <v>0</v>
          </cell>
        </row>
        <row r="1724">
          <cell r="A1724" t="str">
            <v>47731-60280</v>
          </cell>
          <cell r="B1724" t="str">
            <v>Piston phanh trước $51 c31 (8)</v>
          </cell>
          <cell r="C1724" t="str">
            <v>Quả</v>
          </cell>
          <cell r="E1724" t="str">
            <v>PTP</v>
          </cell>
          <cell r="F1724" t="str">
            <v>PISTONPHANH</v>
          </cell>
          <cell r="G1724">
            <v>0</v>
          </cell>
          <cell r="H1724">
            <v>0</v>
          </cell>
          <cell r="I1724">
            <v>4</v>
          </cell>
          <cell r="J1724">
            <v>782579</v>
          </cell>
          <cell r="K1724">
            <v>1</v>
          </cell>
          <cell r="L1724">
            <v>195645</v>
          </cell>
          <cell r="M1724">
            <v>3</v>
          </cell>
          <cell r="N1724">
            <v>586934</v>
          </cell>
        </row>
        <row r="1725">
          <cell r="A1725" t="str">
            <v>47731-60300</v>
          </cell>
          <cell r="B1725" t="str">
            <v>Piston phanh trước $48 c31 (8)</v>
          </cell>
          <cell r="C1725" t="str">
            <v>Quả</v>
          </cell>
          <cell r="E1725" t="str">
            <v>PTP</v>
          </cell>
          <cell r="F1725" t="str">
            <v>PISTONPHANH</v>
          </cell>
          <cell r="G1725">
            <v>0</v>
          </cell>
          <cell r="H1725">
            <v>0</v>
          </cell>
          <cell r="I1725">
            <v>12</v>
          </cell>
          <cell r="J1725">
            <v>2724033</v>
          </cell>
          <cell r="K1725">
            <v>12</v>
          </cell>
          <cell r="L1725">
            <v>2724033</v>
          </cell>
          <cell r="M1725">
            <v>0</v>
          </cell>
          <cell r="N1725">
            <v>0</v>
          </cell>
        </row>
        <row r="1726">
          <cell r="A1726" t="str">
            <v>47732-60010</v>
          </cell>
          <cell r="B1726" t="str">
            <v>Piston phanh trước $51 c31</v>
          </cell>
          <cell r="C1726" t="str">
            <v>Quả</v>
          </cell>
          <cell r="E1726" t="str">
            <v>PTP</v>
          </cell>
          <cell r="F1726" t="str">
            <v>PISTONPHANH</v>
          </cell>
          <cell r="G1726">
            <v>0</v>
          </cell>
          <cell r="H1726">
            <v>0</v>
          </cell>
          <cell r="I1726">
            <v>4</v>
          </cell>
          <cell r="J1726">
            <v>809900</v>
          </cell>
          <cell r="K1726">
            <v>3</v>
          </cell>
          <cell r="L1726">
            <v>646745</v>
          </cell>
          <cell r="M1726">
            <v>1</v>
          </cell>
          <cell r="N1726">
            <v>163155</v>
          </cell>
        </row>
        <row r="1727">
          <cell r="A1727" t="str">
            <v>47732-60020</v>
          </cell>
          <cell r="B1727" t="str">
            <v>Piston phanh trước $43 c31</v>
          </cell>
          <cell r="C1727" t="str">
            <v>Quả</v>
          </cell>
          <cell r="E1727" t="str">
            <v>PTP</v>
          </cell>
          <cell r="F1727" t="str">
            <v>PISTONPHANH</v>
          </cell>
          <cell r="G1727">
            <v>0</v>
          </cell>
          <cell r="H1727">
            <v>0</v>
          </cell>
          <cell r="I1727">
            <v>2</v>
          </cell>
          <cell r="J1727">
            <v>389918</v>
          </cell>
          <cell r="K1727">
            <v>1</v>
          </cell>
          <cell r="L1727">
            <v>207579</v>
          </cell>
          <cell r="M1727">
            <v>1</v>
          </cell>
          <cell r="N1727">
            <v>182339</v>
          </cell>
        </row>
        <row r="1728">
          <cell r="A1728" t="str">
            <v>47831-0T010</v>
          </cell>
          <cell r="B1728" t="str">
            <v>Piston phanh sau Venza</v>
          </cell>
          <cell r="C1728" t="str">
            <v>Cái</v>
          </cell>
          <cell r="E1728" t="str">
            <v>PTP</v>
          </cell>
          <cell r="F1728" t="str">
            <v>PISTONPHANH</v>
          </cell>
          <cell r="G1728">
            <v>0</v>
          </cell>
          <cell r="H1728">
            <v>0</v>
          </cell>
          <cell r="I1728">
            <v>4</v>
          </cell>
          <cell r="J1728">
            <v>1427641</v>
          </cell>
          <cell r="K1728">
            <v>4</v>
          </cell>
          <cell r="L1728">
            <v>1427641</v>
          </cell>
          <cell r="M1728">
            <v>0</v>
          </cell>
          <cell r="N1728">
            <v>0</v>
          </cell>
        </row>
        <row r="1729">
          <cell r="A1729" t="str">
            <v>47831-52050</v>
          </cell>
          <cell r="B1729" t="str">
            <v>Piston phanh sau $38 c48</v>
          </cell>
          <cell r="C1729" t="str">
            <v>Quả</v>
          </cell>
          <cell r="E1729" t="str">
            <v>PTP</v>
          </cell>
          <cell r="F1729" t="str">
            <v>PISTONPHANH</v>
          </cell>
          <cell r="G1729">
            <v>0</v>
          </cell>
          <cell r="H1729">
            <v>0</v>
          </cell>
          <cell r="I1729">
            <v>6</v>
          </cell>
          <cell r="J1729">
            <v>2240067</v>
          </cell>
          <cell r="K1729">
            <v>6</v>
          </cell>
          <cell r="L1729">
            <v>2240067</v>
          </cell>
          <cell r="M1729">
            <v>0</v>
          </cell>
          <cell r="N1729">
            <v>0</v>
          </cell>
        </row>
        <row r="1730">
          <cell r="A1730" t="str">
            <v>47831-52090</v>
          </cell>
          <cell r="B1730" t="str">
            <v>Piston phanh sau $34 c47</v>
          </cell>
          <cell r="C1730" t="str">
            <v>Quả</v>
          </cell>
          <cell r="E1730" t="str">
            <v>PTP</v>
          </cell>
          <cell r="F1730" t="str">
            <v>PISTONPHANH</v>
          </cell>
          <cell r="G1730">
            <v>4</v>
          </cell>
          <cell r="H1730">
            <v>620288</v>
          </cell>
          <cell r="I1730">
            <v>76</v>
          </cell>
          <cell r="J1730">
            <v>10626924</v>
          </cell>
          <cell r="K1730">
            <v>71</v>
          </cell>
          <cell r="L1730">
            <v>10169009</v>
          </cell>
          <cell r="M1730">
            <v>9</v>
          </cell>
          <cell r="N1730">
            <v>1078203</v>
          </cell>
        </row>
        <row r="1731">
          <cell r="A1731" t="str">
            <v>47910-26550</v>
          </cell>
          <cell r="B1731" t="str">
            <v>Chia phanh sau</v>
          </cell>
          <cell r="C1731" t="str">
            <v>Cái</v>
          </cell>
          <cell r="E1731" t="str">
            <v>CPHANH</v>
          </cell>
          <cell r="F1731" t="str">
            <v>CHIAPHANH</v>
          </cell>
          <cell r="G1731">
            <v>0</v>
          </cell>
          <cell r="H1731">
            <v>0</v>
          </cell>
          <cell r="I1731">
            <v>1</v>
          </cell>
          <cell r="J1731">
            <v>1608455</v>
          </cell>
          <cell r="K1731">
            <v>1</v>
          </cell>
          <cell r="L1731">
            <v>1608455</v>
          </cell>
          <cell r="M1731">
            <v>0</v>
          </cell>
          <cell r="N1731">
            <v>0</v>
          </cell>
        </row>
        <row r="1732">
          <cell r="A1732" t="str">
            <v>48006-60031</v>
          </cell>
          <cell r="B1732" t="str">
            <v>Van chia dầu giảm sóc</v>
          </cell>
          <cell r="C1732" t="str">
            <v>Cái</v>
          </cell>
          <cell r="E1732" t="str">
            <v>TONGHOP2</v>
          </cell>
          <cell r="F1732" t="str">
            <v>TONGHOP tầng 2</v>
          </cell>
          <cell r="G1732">
            <v>0</v>
          </cell>
          <cell r="H1732">
            <v>0</v>
          </cell>
          <cell r="I1732">
            <v>1</v>
          </cell>
          <cell r="J1732">
            <v>16761123</v>
          </cell>
          <cell r="K1732">
            <v>1</v>
          </cell>
          <cell r="L1732">
            <v>16761123</v>
          </cell>
          <cell r="M1732">
            <v>0</v>
          </cell>
          <cell r="N1732">
            <v>0</v>
          </cell>
        </row>
        <row r="1733">
          <cell r="A1733" t="str">
            <v>48010-50140</v>
          </cell>
          <cell r="B1733" t="str">
            <v>Giảm Sóc Trước</v>
          </cell>
          <cell r="C1733" t="str">
            <v>Cái</v>
          </cell>
          <cell r="E1733" t="str">
            <v>GST</v>
          </cell>
          <cell r="F1733" t="str">
            <v>GIAMSOCTRUOC</v>
          </cell>
          <cell r="G1733">
            <v>0</v>
          </cell>
          <cell r="H1733">
            <v>0</v>
          </cell>
          <cell r="I1733">
            <v>4</v>
          </cell>
          <cell r="J1733">
            <v>76180058</v>
          </cell>
          <cell r="K1733">
            <v>4</v>
          </cell>
          <cell r="L1733">
            <v>75690029</v>
          </cell>
          <cell r="M1733">
            <v>0</v>
          </cell>
          <cell r="N1733">
            <v>490029</v>
          </cell>
        </row>
        <row r="1734">
          <cell r="A1734" t="str">
            <v>48010-50153</v>
          </cell>
          <cell r="B1734" t="str">
            <v>Giảm sóc trước LS460 (điện) RH</v>
          </cell>
          <cell r="C1734" t="str">
            <v>Cái</v>
          </cell>
          <cell r="E1734" t="str">
            <v>GST</v>
          </cell>
          <cell r="F1734" t="str">
            <v>GIAMSOCTRUOC</v>
          </cell>
          <cell r="G1734">
            <v>0</v>
          </cell>
          <cell r="H1734">
            <v>0</v>
          </cell>
          <cell r="I1734">
            <v>7</v>
          </cell>
          <cell r="J1734">
            <v>80233397</v>
          </cell>
          <cell r="K1734">
            <v>7</v>
          </cell>
          <cell r="L1734">
            <v>68881929</v>
          </cell>
          <cell r="M1734">
            <v>0</v>
          </cell>
          <cell r="N1734">
            <v>11351468</v>
          </cell>
        </row>
        <row r="1735">
          <cell r="A1735" t="str">
            <v>48010-50203</v>
          </cell>
          <cell r="B1735" t="str">
            <v>Giảm sóc trước LS600 RH</v>
          </cell>
          <cell r="C1735" t="str">
            <v>Cái</v>
          </cell>
          <cell r="E1735" t="str">
            <v>GST</v>
          </cell>
          <cell r="F1735" t="str">
            <v>GIAMSOCTRUOC</v>
          </cell>
          <cell r="G1735">
            <v>0</v>
          </cell>
          <cell r="H1735">
            <v>0</v>
          </cell>
          <cell r="I1735">
            <v>2</v>
          </cell>
          <cell r="J1735">
            <v>22112549</v>
          </cell>
          <cell r="K1735">
            <v>2</v>
          </cell>
          <cell r="L1735">
            <v>22112549</v>
          </cell>
          <cell r="M1735">
            <v>0</v>
          </cell>
          <cell r="N1735">
            <v>0</v>
          </cell>
        </row>
        <row r="1736">
          <cell r="A1736" t="str">
            <v>48010-50213</v>
          </cell>
          <cell r="B1736" t="str">
            <v>Giảm sóc trước LS460 RH</v>
          </cell>
          <cell r="C1736" t="str">
            <v>Cái</v>
          </cell>
          <cell r="E1736" t="str">
            <v>GST</v>
          </cell>
          <cell r="F1736" t="str">
            <v>GIAMSOCTRUOC</v>
          </cell>
          <cell r="G1736">
            <v>0</v>
          </cell>
          <cell r="H1736">
            <v>0</v>
          </cell>
          <cell r="I1736">
            <v>8</v>
          </cell>
          <cell r="J1736">
            <v>93696364</v>
          </cell>
          <cell r="K1736">
            <v>3</v>
          </cell>
          <cell r="L1736">
            <v>35543251</v>
          </cell>
          <cell r="M1736">
            <v>5</v>
          </cell>
          <cell r="N1736">
            <v>58153113</v>
          </cell>
        </row>
        <row r="1737">
          <cell r="A1737" t="str">
            <v>48020-50153</v>
          </cell>
          <cell r="B1737" t="str">
            <v>Giảm sóc trước LS460 (điện) LH</v>
          </cell>
          <cell r="C1737" t="str">
            <v>Cái</v>
          </cell>
          <cell r="E1737" t="str">
            <v>GST</v>
          </cell>
          <cell r="F1737" t="str">
            <v>GIAMSOCTRUOC</v>
          </cell>
          <cell r="G1737">
            <v>0</v>
          </cell>
          <cell r="H1737">
            <v>0</v>
          </cell>
          <cell r="I1737">
            <v>7</v>
          </cell>
          <cell r="J1737">
            <v>79215822</v>
          </cell>
          <cell r="K1737">
            <v>6</v>
          </cell>
          <cell r="L1737">
            <v>56802950</v>
          </cell>
          <cell r="M1737">
            <v>1</v>
          </cell>
          <cell r="N1737">
            <v>22412872</v>
          </cell>
        </row>
        <row r="1738">
          <cell r="A1738" t="str">
            <v>48020-50213</v>
          </cell>
          <cell r="B1738" t="str">
            <v>Giảm sóc trước LS460 LH</v>
          </cell>
          <cell r="C1738" t="str">
            <v>Cái</v>
          </cell>
          <cell r="E1738" t="str">
            <v>GST</v>
          </cell>
          <cell r="F1738" t="str">
            <v>GIAMSOCTRUOC</v>
          </cell>
          <cell r="G1738">
            <v>0</v>
          </cell>
          <cell r="H1738">
            <v>0</v>
          </cell>
          <cell r="I1738">
            <v>10</v>
          </cell>
          <cell r="J1738">
            <v>118312921</v>
          </cell>
          <cell r="K1738">
            <v>6</v>
          </cell>
          <cell r="L1738">
            <v>70987752</v>
          </cell>
          <cell r="M1738">
            <v>4</v>
          </cell>
          <cell r="N1738">
            <v>47325169</v>
          </cell>
        </row>
        <row r="1739">
          <cell r="A1739" t="str">
            <v>48066-28060</v>
          </cell>
          <cell r="B1739" t="str">
            <v>Càng A Zace RH</v>
          </cell>
          <cell r="C1739" t="str">
            <v>Cái</v>
          </cell>
          <cell r="E1739" t="str">
            <v>CANG</v>
          </cell>
          <cell r="F1739" t="str">
            <v>CANG</v>
          </cell>
          <cell r="G1739">
            <v>1</v>
          </cell>
          <cell r="H1739">
            <v>2823761</v>
          </cell>
          <cell r="I1739">
            <v>0</v>
          </cell>
          <cell r="J1739">
            <v>0</v>
          </cell>
          <cell r="K1739">
            <v>1</v>
          </cell>
          <cell r="L1739">
            <v>2823761</v>
          </cell>
          <cell r="M1739">
            <v>0</v>
          </cell>
          <cell r="N1739">
            <v>0</v>
          </cell>
        </row>
        <row r="1740">
          <cell r="A1740" t="str">
            <v>48066-29075</v>
          </cell>
          <cell r="B1740" t="str">
            <v>Càng A Cá mập 02 RH</v>
          </cell>
          <cell r="C1740" t="str">
            <v>Cái</v>
          </cell>
          <cell r="E1740" t="str">
            <v>CANG</v>
          </cell>
          <cell r="F1740" t="str">
            <v>CANG</v>
          </cell>
          <cell r="G1740">
            <v>1</v>
          </cell>
          <cell r="H1740">
            <v>3829669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</v>
          </cell>
          <cell r="N1740">
            <v>3829669</v>
          </cell>
        </row>
        <row r="1741">
          <cell r="A1741" t="str">
            <v>48066-29075-MIT</v>
          </cell>
          <cell r="B1741" t="str">
            <v>Càng A Cá mập 02 RH</v>
          </cell>
          <cell r="C1741" t="str">
            <v>Cái</v>
          </cell>
          <cell r="E1741" t="str">
            <v>CANG</v>
          </cell>
          <cell r="F1741" t="str">
            <v>CANG</v>
          </cell>
          <cell r="G1741">
            <v>2</v>
          </cell>
          <cell r="H1741">
            <v>2550193</v>
          </cell>
          <cell r="I1741">
            <v>0</v>
          </cell>
          <cell r="J1741">
            <v>0</v>
          </cell>
          <cell r="K1741">
            <v>2</v>
          </cell>
          <cell r="L1741">
            <v>2550193</v>
          </cell>
          <cell r="M1741">
            <v>0</v>
          </cell>
          <cell r="N1741">
            <v>0</v>
          </cell>
        </row>
        <row r="1742">
          <cell r="A1742" t="str">
            <v>48066-29215</v>
          </cell>
          <cell r="B1742" t="str">
            <v>Càng A Cá mập 05 RH</v>
          </cell>
          <cell r="C1742" t="str">
            <v>Cái</v>
          </cell>
          <cell r="E1742" t="str">
            <v>CANG</v>
          </cell>
          <cell r="F1742" t="str">
            <v>CANG</v>
          </cell>
          <cell r="G1742">
            <v>0</v>
          </cell>
          <cell r="H1742">
            <v>0</v>
          </cell>
          <cell r="I1742">
            <v>20</v>
          </cell>
          <cell r="J1742">
            <v>87183550</v>
          </cell>
          <cell r="K1742">
            <v>18</v>
          </cell>
          <cell r="L1742">
            <v>74364380</v>
          </cell>
          <cell r="M1742">
            <v>2</v>
          </cell>
          <cell r="N1742">
            <v>12819170</v>
          </cell>
        </row>
        <row r="1743">
          <cell r="A1743" t="str">
            <v>48066-29215-MIT</v>
          </cell>
          <cell r="B1743" t="str">
            <v>Càng A Cá mập 05 RH</v>
          </cell>
          <cell r="C1743" t="str">
            <v>Cái</v>
          </cell>
          <cell r="E1743" t="str">
            <v>CANG</v>
          </cell>
          <cell r="F1743" t="str">
            <v>CANG</v>
          </cell>
          <cell r="G1743">
            <v>0</v>
          </cell>
          <cell r="H1743">
            <v>0</v>
          </cell>
          <cell r="I1743">
            <v>5</v>
          </cell>
          <cell r="J1743">
            <v>7777703</v>
          </cell>
          <cell r="K1743">
            <v>5</v>
          </cell>
          <cell r="L1743">
            <v>7777703</v>
          </cell>
          <cell r="M1743">
            <v>0</v>
          </cell>
          <cell r="N1743">
            <v>0</v>
          </cell>
        </row>
        <row r="1744">
          <cell r="A1744" t="str">
            <v>48067-28060</v>
          </cell>
          <cell r="B1744" t="str">
            <v>Càng A Zace LH</v>
          </cell>
          <cell r="C1744" t="str">
            <v>Cái</v>
          </cell>
          <cell r="E1744" t="str">
            <v>CANG</v>
          </cell>
          <cell r="F1744" t="str">
            <v>CANG</v>
          </cell>
          <cell r="G1744">
            <v>1</v>
          </cell>
          <cell r="H1744">
            <v>2773337</v>
          </cell>
          <cell r="I1744">
            <v>0</v>
          </cell>
          <cell r="J1744">
            <v>0</v>
          </cell>
          <cell r="K1744">
            <v>1</v>
          </cell>
          <cell r="L1744">
            <v>2773337</v>
          </cell>
          <cell r="M1744">
            <v>0</v>
          </cell>
          <cell r="N1744">
            <v>0</v>
          </cell>
        </row>
        <row r="1745">
          <cell r="A1745" t="str">
            <v>48067-29075-MIT</v>
          </cell>
          <cell r="B1745" t="str">
            <v>Càng A Cá mập 02 LH</v>
          </cell>
          <cell r="C1745" t="str">
            <v>Cái</v>
          </cell>
          <cell r="E1745" t="str">
            <v>CANG</v>
          </cell>
          <cell r="F1745" t="str">
            <v>CANG</v>
          </cell>
          <cell r="G1745">
            <v>2</v>
          </cell>
          <cell r="H1745">
            <v>2550193</v>
          </cell>
          <cell r="I1745">
            <v>0</v>
          </cell>
          <cell r="J1745">
            <v>0</v>
          </cell>
          <cell r="K1745">
            <v>2</v>
          </cell>
          <cell r="L1745">
            <v>2550193</v>
          </cell>
          <cell r="M1745">
            <v>0</v>
          </cell>
          <cell r="N1745">
            <v>0</v>
          </cell>
        </row>
        <row r="1746">
          <cell r="A1746" t="str">
            <v>48067-29215</v>
          </cell>
          <cell r="B1746" t="str">
            <v>Càng A Cá mập 05 LH</v>
          </cell>
          <cell r="C1746" t="str">
            <v>Cái</v>
          </cell>
          <cell r="E1746" t="str">
            <v>CANG</v>
          </cell>
          <cell r="F1746" t="str">
            <v>CANG</v>
          </cell>
          <cell r="G1746">
            <v>0</v>
          </cell>
          <cell r="H1746">
            <v>0</v>
          </cell>
          <cell r="I1746">
            <v>14</v>
          </cell>
          <cell r="J1746">
            <v>50996317</v>
          </cell>
          <cell r="K1746">
            <v>14</v>
          </cell>
          <cell r="L1746">
            <v>47540984</v>
          </cell>
          <cell r="M1746">
            <v>0</v>
          </cell>
          <cell r="N1746">
            <v>3455333</v>
          </cell>
        </row>
        <row r="1747">
          <cell r="A1747" t="str">
            <v>48067-29215-MIT</v>
          </cell>
          <cell r="B1747" t="str">
            <v>Càng A Cá mập 05 LH</v>
          </cell>
          <cell r="C1747" t="str">
            <v>Cái</v>
          </cell>
          <cell r="E1747" t="str">
            <v>CANG</v>
          </cell>
          <cell r="F1747" t="str">
            <v>CANG</v>
          </cell>
          <cell r="G1747">
            <v>2</v>
          </cell>
          <cell r="H1747">
            <v>2552062</v>
          </cell>
          <cell r="I1747">
            <v>5</v>
          </cell>
          <cell r="J1747">
            <v>7777703</v>
          </cell>
          <cell r="K1747">
            <v>7</v>
          </cell>
          <cell r="L1747">
            <v>10329765</v>
          </cell>
          <cell r="M1747">
            <v>0</v>
          </cell>
          <cell r="N1747">
            <v>0</v>
          </cell>
        </row>
        <row r="1748">
          <cell r="A1748" t="str">
            <v>48067-29225</v>
          </cell>
          <cell r="B1748" t="str">
            <v>Càng A Cá mập 05&gt; LH</v>
          </cell>
          <cell r="C1748" t="str">
            <v>Cái</v>
          </cell>
          <cell r="E1748" t="str">
            <v>CANG</v>
          </cell>
          <cell r="F1748" t="str">
            <v>CANG</v>
          </cell>
          <cell r="G1748">
            <v>0</v>
          </cell>
          <cell r="H1748">
            <v>0</v>
          </cell>
          <cell r="I1748">
            <v>7</v>
          </cell>
          <cell r="J1748">
            <v>26626686</v>
          </cell>
          <cell r="K1748">
            <v>5</v>
          </cell>
          <cell r="L1748">
            <v>19696725</v>
          </cell>
          <cell r="M1748">
            <v>2</v>
          </cell>
          <cell r="N1748">
            <v>6929961</v>
          </cell>
        </row>
        <row r="1749">
          <cell r="A1749" t="str">
            <v>48068-02050-MIT</v>
          </cell>
          <cell r="B1749" t="str">
            <v>Càng A dưới RH</v>
          </cell>
          <cell r="C1749" t="str">
            <v>Cái</v>
          </cell>
          <cell r="E1749" t="str">
            <v>CANG</v>
          </cell>
          <cell r="F1749" t="str">
            <v>CANG</v>
          </cell>
          <cell r="G1749">
            <v>4</v>
          </cell>
          <cell r="H1749">
            <v>2918149</v>
          </cell>
          <cell r="I1749">
            <v>0</v>
          </cell>
          <cell r="J1749">
            <v>0</v>
          </cell>
          <cell r="K1749">
            <v>3</v>
          </cell>
          <cell r="L1749">
            <v>2188611</v>
          </cell>
          <cell r="M1749">
            <v>1</v>
          </cell>
          <cell r="N1749">
            <v>729538</v>
          </cell>
        </row>
        <row r="1750">
          <cell r="A1750" t="str">
            <v>48068-02260</v>
          </cell>
          <cell r="B1750" t="str">
            <v>Càng A dưới RH (không liền rotuyn)</v>
          </cell>
          <cell r="C1750" t="str">
            <v>Cái</v>
          </cell>
          <cell r="E1750" t="str">
            <v>CANG</v>
          </cell>
          <cell r="F1750" t="str">
            <v>CANG</v>
          </cell>
          <cell r="G1750">
            <v>8</v>
          </cell>
          <cell r="H1750">
            <v>5891405</v>
          </cell>
          <cell r="I1750">
            <v>46</v>
          </cell>
          <cell r="J1750">
            <v>32222449</v>
          </cell>
          <cell r="K1750">
            <v>44</v>
          </cell>
          <cell r="L1750">
            <v>31246753</v>
          </cell>
          <cell r="M1750">
            <v>10</v>
          </cell>
          <cell r="N1750">
            <v>6867101</v>
          </cell>
        </row>
        <row r="1751">
          <cell r="A1751" t="str">
            <v>48068-06170</v>
          </cell>
          <cell r="B1751" t="str">
            <v>Càng A H</v>
          </cell>
          <cell r="C1751" t="str">
            <v>Cái</v>
          </cell>
          <cell r="E1751" t="str">
            <v>CANG</v>
          </cell>
          <cell r="F1751" t="str">
            <v>CANG</v>
          </cell>
          <cell r="G1751">
            <v>1</v>
          </cell>
          <cell r="H1751">
            <v>1688517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1</v>
          </cell>
          <cell r="N1751">
            <v>1688517</v>
          </cell>
        </row>
        <row r="1752">
          <cell r="A1752" t="str">
            <v>48068-07040-MIT</v>
          </cell>
          <cell r="B1752" t="str">
            <v>Càng A Toyota RH</v>
          </cell>
          <cell r="C1752" t="str">
            <v>Cái</v>
          </cell>
          <cell r="E1752" t="str">
            <v>CANG</v>
          </cell>
          <cell r="F1752" t="str">
            <v>CANG</v>
          </cell>
          <cell r="G1752">
            <v>1</v>
          </cell>
          <cell r="H1752">
            <v>595274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1</v>
          </cell>
          <cell r="N1752">
            <v>595274</v>
          </cell>
        </row>
        <row r="1753">
          <cell r="A1753" t="str">
            <v>48068-08021</v>
          </cell>
          <cell r="B1753" t="str">
            <v>Càng A RH</v>
          </cell>
          <cell r="C1753" t="str">
            <v>Cái</v>
          </cell>
          <cell r="E1753" t="str">
            <v>CANG</v>
          </cell>
          <cell r="F1753" t="str">
            <v>CANG</v>
          </cell>
          <cell r="G1753">
            <v>0</v>
          </cell>
          <cell r="H1753">
            <v>0</v>
          </cell>
          <cell r="I1753">
            <v>6</v>
          </cell>
          <cell r="J1753">
            <v>14559561</v>
          </cell>
          <cell r="K1753">
            <v>3</v>
          </cell>
          <cell r="L1753">
            <v>7509561</v>
          </cell>
          <cell r="M1753">
            <v>3</v>
          </cell>
          <cell r="N1753">
            <v>7050000</v>
          </cell>
        </row>
        <row r="1754">
          <cell r="A1754" t="str">
            <v>48068-08040</v>
          </cell>
          <cell r="B1754" t="str">
            <v>Càng A</v>
          </cell>
          <cell r="C1754" t="str">
            <v>Cái</v>
          </cell>
          <cell r="E1754" t="str">
            <v>CANG</v>
          </cell>
          <cell r="F1754" t="str">
            <v>CANG</v>
          </cell>
          <cell r="G1754">
            <v>0</v>
          </cell>
          <cell r="H1754">
            <v>0</v>
          </cell>
          <cell r="I1754">
            <v>4</v>
          </cell>
          <cell r="J1754">
            <v>12133273</v>
          </cell>
          <cell r="K1754">
            <v>2</v>
          </cell>
          <cell r="L1754">
            <v>6066636</v>
          </cell>
          <cell r="M1754">
            <v>2</v>
          </cell>
          <cell r="N1754">
            <v>6066637</v>
          </cell>
        </row>
        <row r="1755">
          <cell r="A1755" t="str">
            <v>48068-09010</v>
          </cell>
          <cell r="B1755" t="str">
            <v>Càng A Vios 05 RH</v>
          </cell>
          <cell r="C1755" t="str">
            <v>Cái</v>
          </cell>
          <cell r="E1755" t="str">
            <v>CANG</v>
          </cell>
          <cell r="F1755" t="str">
            <v>CANG</v>
          </cell>
          <cell r="G1755">
            <v>0</v>
          </cell>
          <cell r="H1755">
            <v>0</v>
          </cell>
          <cell r="I1755">
            <v>10</v>
          </cell>
          <cell r="J1755">
            <v>10800240</v>
          </cell>
          <cell r="K1755">
            <v>0</v>
          </cell>
          <cell r="L1755">
            <v>0</v>
          </cell>
          <cell r="M1755">
            <v>10</v>
          </cell>
          <cell r="N1755">
            <v>10800240</v>
          </cell>
        </row>
        <row r="1756">
          <cell r="A1756" t="str">
            <v>48068-09010-MIT</v>
          </cell>
          <cell r="B1756" t="str">
            <v>Càng A Vios 05 RH</v>
          </cell>
          <cell r="C1756" t="str">
            <v>Cái</v>
          </cell>
          <cell r="E1756" t="str">
            <v>CANG</v>
          </cell>
          <cell r="F1756" t="str">
            <v>CANG</v>
          </cell>
          <cell r="G1756">
            <v>3</v>
          </cell>
          <cell r="H1756">
            <v>1537594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3</v>
          </cell>
          <cell r="N1756">
            <v>1537594</v>
          </cell>
        </row>
        <row r="1757">
          <cell r="A1757" t="str">
            <v>48068-09081</v>
          </cell>
          <cell r="B1757" t="str">
            <v>Càng A RH (Liền Rô tuyn)</v>
          </cell>
          <cell r="C1757" t="str">
            <v>Cái</v>
          </cell>
          <cell r="E1757" t="str">
            <v>CANG</v>
          </cell>
          <cell r="F1757" t="str">
            <v>CANG</v>
          </cell>
          <cell r="G1757">
            <v>3</v>
          </cell>
          <cell r="H1757">
            <v>7299804</v>
          </cell>
          <cell r="I1757">
            <v>28</v>
          </cell>
          <cell r="J1757">
            <v>63121995</v>
          </cell>
          <cell r="K1757">
            <v>21</v>
          </cell>
          <cell r="L1757">
            <v>48645650</v>
          </cell>
          <cell r="M1757">
            <v>10</v>
          </cell>
          <cell r="N1757">
            <v>21776149</v>
          </cell>
        </row>
        <row r="1758">
          <cell r="A1758" t="str">
            <v>48068-09081-MIT</v>
          </cell>
          <cell r="B1758" t="str">
            <v>Càng A RH (Liền Rô tuyn)</v>
          </cell>
          <cell r="C1758" t="str">
            <v>Cái</v>
          </cell>
          <cell r="E1758" t="str">
            <v>CANG</v>
          </cell>
          <cell r="F1758" t="str">
            <v>CANG</v>
          </cell>
          <cell r="G1758">
            <v>2</v>
          </cell>
          <cell r="H1758">
            <v>1348755</v>
          </cell>
          <cell r="I1758">
            <v>0</v>
          </cell>
          <cell r="J1758">
            <v>0</v>
          </cell>
          <cell r="K1758">
            <v>2</v>
          </cell>
          <cell r="L1758">
            <v>1348755</v>
          </cell>
          <cell r="M1758">
            <v>0</v>
          </cell>
          <cell r="N1758">
            <v>0</v>
          </cell>
        </row>
        <row r="1759">
          <cell r="A1759" t="str">
            <v>48068-09230-MIT</v>
          </cell>
          <cell r="B1759" t="str">
            <v>Càng A Vios 2013 RH</v>
          </cell>
          <cell r="C1759" t="str">
            <v>Cái</v>
          </cell>
          <cell r="E1759" t="str">
            <v>CANG</v>
          </cell>
          <cell r="F1759" t="str">
            <v>CANG</v>
          </cell>
          <cell r="G1759">
            <v>5</v>
          </cell>
          <cell r="H1759">
            <v>3769292</v>
          </cell>
          <cell r="I1759">
            <v>7</v>
          </cell>
          <cell r="J1759">
            <v>5794561</v>
          </cell>
          <cell r="K1759">
            <v>12</v>
          </cell>
          <cell r="L1759">
            <v>9563853</v>
          </cell>
          <cell r="M1759">
            <v>0</v>
          </cell>
          <cell r="N1759">
            <v>0</v>
          </cell>
        </row>
        <row r="1760">
          <cell r="A1760" t="str">
            <v>48068-09251</v>
          </cell>
          <cell r="B1760" t="str">
            <v>Càng A Rh</v>
          </cell>
          <cell r="C1760" t="str">
            <v>Cái</v>
          </cell>
          <cell r="E1760" t="str">
            <v>CANG</v>
          </cell>
          <cell r="F1760" t="str">
            <v>CANG</v>
          </cell>
          <cell r="G1760">
            <v>0</v>
          </cell>
          <cell r="H1760">
            <v>0</v>
          </cell>
          <cell r="I1760">
            <v>41</v>
          </cell>
          <cell r="J1760">
            <v>110474000</v>
          </cell>
          <cell r="K1760">
            <v>30</v>
          </cell>
          <cell r="L1760">
            <v>80834636</v>
          </cell>
          <cell r="M1760">
            <v>11</v>
          </cell>
          <cell r="N1760">
            <v>29639364</v>
          </cell>
        </row>
        <row r="1761">
          <cell r="A1761" t="str">
            <v>48068-0K010</v>
          </cell>
          <cell r="B1761" t="str">
            <v>Càng A dưới Innova RH</v>
          </cell>
          <cell r="C1761" t="str">
            <v>Cái</v>
          </cell>
          <cell r="E1761" t="str">
            <v>CANG</v>
          </cell>
          <cell r="F1761" t="str">
            <v>CANG</v>
          </cell>
          <cell r="G1761">
            <v>1</v>
          </cell>
          <cell r="H1761">
            <v>2543857</v>
          </cell>
          <cell r="I1761">
            <v>7</v>
          </cell>
          <cell r="J1761">
            <v>16705602</v>
          </cell>
          <cell r="K1761">
            <v>8</v>
          </cell>
          <cell r="L1761">
            <v>19249459</v>
          </cell>
          <cell r="M1761">
            <v>0</v>
          </cell>
          <cell r="N1761">
            <v>0</v>
          </cell>
        </row>
        <row r="1762">
          <cell r="A1762" t="str">
            <v>48068-0K010-MIT</v>
          </cell>
          <cell r="B1762" t="str">
            <v>Càng A dưới Innova RH</v>
          </cell>
          <cell r="C1762" t="str">
            <v>Cái</v>
          </cell>
          <cell r="E1762" t="str">
            <v>CANG</v>
          </cell>
          <cell r="F1762" t="str">
            <v>CANG</v>
          </cell>
          <cell r="G1762">
            <v>1</v>
          </cell>
          <cell r="H1762">
            <v>1021307</v>
          </cell>
          <cell r="I1762">
            <v>5</v>
          </cell>
          <cell r="J1762">
            <v>5916352</v>
          </cell>
          <cell r="K1762">
            <v>6</v>
          </cell>
          <cell r="L1762">
            <v>6937659</v>
          </cell>
          <cell r="M1762">
            <v>0</v>
          </cell>
          <cell r="N1762">
            <v>0</v>
          </cell>
        </row>
        <row r="1763">
          <cell r="A1763" t="str">
            <v>48068-0K040</v>
          </cell>
          <cell r="B1763" t="str">
            <v>Càng A dưới Fortuner RH</v>
          </cell>
          <cell r="C1763" t="str">
            <v>Cái</v>
          </cell>
          <cell r="E1763" t="str">
            <v>CANG</v>
          </cell>
          <cell r="F1763" t="str">
            <v>CANG</v>
          </cell>
          <cell r="G1763">
            <v>1</v>
          </cell>
          <cell r="H1763">
            <v>2519487</v>
          </cell>
          <cell r="I1763">
            <v>10</v>
          </cell>
          <cell r="J1763">
            <v>25357445</v>
          </cell>
          <cell r="K1763">
            <v>10</v>
          </cell>
          <cell r="L1763">
            <v>22805444</v>
          </cell>
          <cell r="M1763">
            <v>1</v>
          </cell>
          <cell r="N1763">
            <v>5071488</v>
          </cell>
        </row>
        <row r="1764">
          <cell r="A1764" t="str">
            <v>48068-0K040-MIT</v>
          </cell>
          <cell r="B1764" t="str">
            <v>Càng A dưới Fortuner RH</v>
          </cell>
          <cell r="C1764" t="str">
            <v>Cái</v>
          </cell>
          <cell r="E1764" t="str">
            <v>CANG</v>
          </cell>
          <cell r="F1764" t="str">
            <v>CANG</v>
          </cell>
          <cell r="G1764">
            <v>0</v>
          </cell>
          <cell r="H1764">
            <v>0</v>
          </cell>
          <cell r="I1764">
            <v>1</v>
          </cell>
          <cell r="J1764">
            <v>1410428</v>
          </cell>
          <cell r="K1764">
            <v>1</v>
          </cell>
          <cell r="L1764">
            <v>1410428</v>
          </cell>
          <cell r="M1764">
            <v>0</v>
          </cell>
          <cell r="N1764">
            <v>0</v>
          </cell>
        </row>
        <row r="1765">
          <cell r="A1765" t="str">
            <v>48068-0K090</v>
          </cell>
          <cell r="B1765" t="str">
            <v>Càng A dưới RH</v>
          </cell>
          <cell r="C1765" t="str">
            <v>Cái</v>
          </cell>
          <cell r="E1765" t="str">
            <v>CANG</v>
          </cell>
          <cell r="F1765" t="str">
            <v>CANG</v>
          </cell>
          <cell r="G1765">
            <v>0</v>
          </cell>
          <cell r="H1765">
            <v>0</v>
          </cell>
          <cell r="I1765">
            <v>9</v>
          </cell>
          <cell r="J1765">
            <v>20398162</v>
          </cell>
          <cell r="K1765">
            <v>6</v>
          </cell>
          <cell r="L1765">
            <v>13598775</v>
          </cell>
          <cell r="M1765">
            <v>3</v>
          </cell>
          <cell r="N1765">
            <v>6799387</v>
          </cell>
        </row>
        <row r="1766">
          <cell r="A1766" t="str">
            <v>48068-0K100</v>
          </cell>
          <cell r="B1766" t="str">
            <v>Càng A dưới RH</v>
          </cell>
          <cell r="C1766" t="str">
            <v>Cái</v>
          </cell>
          <cell r="E1766" t="str">
            <v>CANG</v>
          </cell>
          <cell r="F1766" t="str">
            <v>CANG</v>
          </cell>
          <cell r="G1766">
            <v>1</v>
          </cell>
          <cell r="H1766">
            <v>2953304</v>
          </cell>
          <cell r="I1766">
            <v>1</v>
          </cell>
          <cell r="J1766">
            <v>2416760</v>
          </cell>
          <cell r="K1766">
            <v>1</v>
          </cell>
          <cell r="L1766">
            <v>2953304</v>
          </cell>
          <cell r="M1766">
            <v>1</v>
          </cell>
          <cell r="N1766">
            <v>2416760</v>
          </cell>
        </row>
        <row r="1767">
          <cell r="A1767" t="str">
            <v>48068-12191-MIT</v>
          </cell>
          <cell r="B1767" t="str">
            <v>Càng A Toyota Corolla 1.6 RH</v>
          </cell>
          <cell r="C1767" t="str">
            <v>Cái</v>
          </cell>
          <cell r="E1767" t="str">
            <v>CANG</v>
          </cell>
          <cell r="F1767" t="str">
            <v>CANG</v>
          </cell>
          <cell r="G1767">
            <v>1</v>
          </cell>
          <cell r="H1767">
            <v>492002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</v>
          </cell>
          <cell r="N1767">
            <v>492002</v>
          </cell>
        </row>
        <row r="1768">
          <cell r="A1768" t="str">
            <v>48068-26090-MIT</v>
          </cell>
          <cell r="B1768" t="str">
            <v>Càng I Cá mập RH</v>
          </cell>
          <cell r="C1768" t="str">
            <v>Cái</v>
          </cell>
          <cell r="E1768" t="str">
            <v>CANG</v>
          </cell>
          <cell r="F1768" t="str">
            <v>CANG</v>
          </cell>
          <cell r="G1768">
            <v>1</v>
          </cell>
          <cell r="H1768">
            <v>437905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1</v>
          </cell>
          <cell r="N1768">
            <v>437905</v>
          </cell>
        </row>
        <row r="1769">
          <cell r="A1769" t="str">
            <v>48068-33050-MIT</v>
          </cell>
          <cell r="B1769" t="str">
            <v>Càng A Toyota RH</v>
          </cell>
          <cell r="C1769" t="str">
            <v>Cái</v>
          </cell>
          <cell r="E1769" t="str">
            <v>CANG</v>
          </cell>
          <cell r="F1769" t="str">
            <v>CANG</v>
          </cell>
          <cell r="G1769">
            <v>2</v>
          </cell>
          <cell r="H1769">
            <v>1332773</v>
          </cell>
          <cell r="I1769">
            <v>1</v>
          </cell>
          <cell r="J1769">
            <v>666387</v>
          </cell>
          <cell r="K1769">
            <v>3</v>
          </cell>
          <cell r="L1769">
            <v>1999160</v>
          </cell>
          <cell r="M1769">
            <v>0</v>
          </cell>
          <cell r="N1769">
            <v>0</v>
          </cell>
        </row>
        <row r="1770">
          <cell r="A1770" t="str">
            <v>48068-33070</v>
          </cell>
          <cell r="B1770" t="str">
            <v>Càng A Toyota RH</v>
          </cell>
          <cell r="C1770" t="str">
            <v>Cái</v>
          </cell>
          <cell r="E1770" t="str">
            <v>CANG</v>
          </cell>
          <cell r="F1770" t="str">
            <v>CANG</v>
          </cell>
          <cell r="G1770">
            <v>1</v>
          </cell>
          <cell r="H1770">
            <v>1897338</v>
          </cell>
          <cell r="I1770">
            <v>20</v>
          </cell>
          <cell r="J1770">
            <v>37419249</v>
          </cell>
          <cell r="K1770">
            <v>20</v>
          </cell>
          <cell r="L1770">
            <v>38498053</v>
          </cell>
          <cell r="M1770">
            <v>1</v>
          </cell>
          <cell r="N1770">
            <v>818534</v>
          </cell>
        </row>
        <row r="1771">
          <cell r="A1771" t="str">
            <v>48068-42060</v>
          </cell>
          <cell r="B1771" t="str">
            <v>Càng A trước RH</v>
          </cell>
          <cell r="C1771" t="str">
            <v>Cái</v>
          </cell>
          <cell r="E1771" t="str">
            <v>CANG</v>
          </cell>
          <cell r="F1771" t="str">
            <v>CANG</v>
          </cell>
          <cell r="G1771">
            <v>0</v>
          </cell>
          <cell r="H1771">
            <v>0</v>
          </cell>
          <cell r="I1771">
            <v>2</v>
          </cell>
          <cell r="J1771">
            <v>3654888</v>
          </cell>
          <cell r="K1771">
            <v>0</v>
          </cell>
          <cell r="L1771">
            <v>0</v>
          </cell>
          <cell r="M1771">
            <v>2</v>
          </cell>
          <cell r="N1771">
            <v>3654888</v>
          </cell>
        </row>
        <row r="1772">
          <cell r="A1772" t="str">
            <v>48068-48070</v>
          </cell>
          <cell r="B1772" t="str">
            <v>Càng A RH</v>
          </cell>
          <cell r="C1772" t="str">
            <v>Cái</v>
          </cell>
          <cell r="E1772" t="str">
            <v>CANG</v>
          </cell>
          <cell r="F1772" t="str">
            <v>CANG</v>
          </cell>
          <cell r="G1772">
            <v>0</v>
          </cell>
          <cell r="H1772">
            <v>0</v>
          </cell>
          <cell r="I1772">
            <v>7</v>
          </cell>
          <cell r="J1772">
            <v>16177366</v>
          </cell>
          <cell r="K1772">
            <v>6</v>
          </cell>
          <cell r="L1772">
            <v>13921782</v>
          </cell>
          <cell r="M1772">
            <v>1</v>
          </cell>
          <cell r="N1772">
            <v>2255584</v>
          </cell>
        </row>
        <row r="1773">
          <cell r="A1773" t="str">
            <v>48068-60030</v>
          </cell>
          <cell r="B1773" t="str">
            <v>Càng A dưới Rh</v>
          </cell>
          <cell r="C1773" t="str">
            <v>Cái</v>
          </cell>
          <cell r="E1773" t="str">
            <v>CANG</v>
          </cell>
          <cell r="F1773" t="str">
            <v>CANG</v>
          </cell>
          <cell r="G1773">
            <v>0</v>
          </cell>
          <cell r="H1773">
            <v>0</v>
          </cell>
          <cell r="I1773">
            <v>2</v>
          </cell>
          <cell r="J1773">
            <v>9811732</v>
          </cell>
          <cell r="K1773">
            <v>2</v>
          </cell>
          <cell r="L1773">
            <v>9811732</v>
          </cell>
          <cell r="M1773">
            <v>0</v>
          </cell>
          <cell r="N1773">
            <v>0</v>
          </cell>
        </row>
        <row r="1774">
          <cell r="A1774" t="str">
            <v>48068-60051</v>
          </cell>
          <cell r="B1774" t="str">
            <v>Càng a dưới Toyota Rh</v>
          </cell>
          <cell r="C1774" t="str">
            <v>Cái</v>
          </cell>
          <cell r="E1774" t="str">
            <v>CANG</v>
          </cell>
          <cell r="F1774" t="str">
            <v>CANG</v>
          </cell>
          <cell r="G1774">
            <v>0</v>
          </cell>
          <cell r="H1774">
            <v>0</v>
          </cell>
          <cell r="I1774">
            <v>3</v>
          </cell>
          <cell r="J1774">
            <v>10035909</v>
          </cell>
          <cell r="K1774">
            <v>1</v>
          </cell>
          <cell r="L1774">
            <v>3561853</v>
          </cell>
          <cell r="M1774">
            <v>2</v>
          </cell>
          <cell r="N1774">
            <v>6474056</v>
          </cell>
        </row>
        <row r="1775">
          <cell r="A1775" t="str">
            <v>48069-02050-MIT</v>
          </cell>
          <cell r="B1775" t="str">
            <v>Càng A dưới LH</v>
          </cell>
          <cell r="C1775" t="str">
            <v>Cái</v>
          </cell>
          <cell r="E1775" t="str">
            <v>CANG</v>
          </cell>
          <cell r="F1775" t="str">
            <v>CANG</v>
          </cell>
          <cell r="G1775">
            <v>2</v>
          </cell>
          <cell r="H1775">
            <v>1459075</v>
          </cell>
          <cell r="I1775">
            <v>0</v>
          </cell>
          <cell r="J1775">
            <v>0</v>
          </cell>
          <cell r="K1775">
            <v>2</v>
          </cell>
          <cell r="L1775">
            <v>1459075</v>
          </cell>
          <cell r="M1775">
            <v>0</v>
          </cell>
          <cell r="N1775">
            <v>0</v>
          </cell>
        </row>
        <row r="1776">
          <cell r="A1776" t="str">
            <v>48069-02260</v>
          </cell>
          <cell r="B1776" t="str">
            <v>Càng A dưới LH (không liền rotuyn)</v>
          </cell>
          <cell r="C1776" t="str">
            <v>Cái</v>
          </cell>
          <cell r="E1776" t="str">
            <v>CANG</v>
          </cell>
          <cell r="F1776" t="str">
            <v>CANG</v>
          </cell>
          <cell r="G1776">
            <v>16</v>
          </cell>
          <cell r="H1776">
            <v>12042357</v>
          </cell>
          <cell r="I1776">
            <v>16</v>
          </cell>
          <cell r="J1776">
            <v>12496354</v>
          </cell>
          <cell r="K1776">
            <v>31</v>
          </cell>
          <cell r="L1776">
            <v>23777157</v>
          </cell>
          <cell r="M1776">
            <v>1</v>
          </cell>
          <cell r="N1776">
            <v>761554</v>
          </cell>
        </row>
        <row r="1777">
          <cell r="A1777" t="str">
            <v>48069-06170</v>
          </cell>
          <cell r="B1777" t="str">
            <v>Càng A LH</v>
          </cell>
          <cell r="C1777" t="str">
            <v>Cái</v>
          </cell>
          <cell r="E1777" t="str">
            <v>CANG</v>
          </cell>
          <cell r="F1777" t="str">
            <v>CANG</v>
          </cell>
          <cell r="G1777">
            <v>1</v>
          </cell>
          <cell r="H1777">
            <v>1688517</v>
          </cell>
          <cell r="I1777">
            <v>1</v>
          </cell>
          <cell r="J1777">
            <v>1688517</v>
          </cell>
          <cell r="K1777">
            <v>1</v>
          </cell>
          <cell r="L1777">
            <v>1688517</v>
          </cell>
          <cell r="M1777">
            <v>1</v>
          </cell>
          <cell r="N1777">
            <v>1688517</v>
          </cell>
        </row>
        <row r="1778">
          <cell r="A1778" t="str">
            <v>48069-08021</v>
          </cell>
          <cell r="B1778" t="str">
            <v>Càng A LH</v>
          </cell>
          <cell r="C1778" t="str">
            <v>Cái</v>
          </cell>
          <cell r="E1778" t="str">
            <v>CANG</v>
          </cell>
          <cell r="F1778" t="str">
            <v>CANG</v>
          </cell>
          <cell r="G1778">
            <v>0</v>
          </cell>
          <cell r="H1778">
            <v>0</v>
          </cell>
          <cell r="I1778">
            <v>6</v>
          </cell>
          <cell r="J1778">
            <v>14559561</v>
          </cell>
          <cell r="K1778">
            <v>3</v>
          </cell>
          <cell r="L1778">
            <v>7509561</v>
          </cell>
          <cell r="M1778">
            <v>3</v>
          </cell>
          <cell r="N1778">
            <v>7050000</v>
          </cell>
        </row>
        <row r="1779">
          <cell r="A1779" t="str">
            <v>48069-08040</v>
          </cell>
          <cell r="B1779" t="str">
            <v>Càng A LH</v>
          </cell>
          <cell r="C1779" t="str">
            <v>Cái</v>
          </cell>
          <cell r="E1779" t="str">
            <v>CANG</v>
          </cell>
          <cell r="F1779" t="str">
            <v>CANG</v>
          </cell>
          <cell r="G1779">
            <v>0</v>
          </cell>
          <cell r="H1779">
            <v>0</v>
          </cell>
          <cell r="I1779">
            <v>4</v>
          </cell>
          <cell r="J1779">
            <v>12133273</v>
          </cell>
          <cell r="K1779">
            <v>2</v>
          </cell>
          <cell r="L1779">
            <v>6066636</v>
          </cell>
          <cell r="M1779">
            <v>2</v>
          </cell>
          <cell r="N1779">
            <v>6066637</v>
          </cell>
        </row>
        <row r="1780">
          <cell r="A1780" t="str">
            <v>48069-09010-MIT</v>
          </cell>
          <cell r="B1780" t="str">
            <v>Càng A Vios 05 LH (Liền rô tuyn)</v>
          </cell>
          <cell r="C1780" t="str">
            <v>Cái</v>
          </cell>
          <cell r="E1780" t="str">
            <v>CANG</v>
          </cell>
          <cell r="F1780" t="str">
            <v>CANG</v>
          </cell>
          <cell r="G1780">
            <v>1</v>
          </cell>
          <cell r="H1780">
            <v>581181</v>
          </cell>
          <cell r="I1780">
            <v>0</v>
          </cell>
          <cell r="J1780">
            <v>0</v>
          </cell>
          <cell r="K1780">
            <v>1</v>
          </cell>
          <cell r="L1780">
            <v>581181</v>
          </cell>
          <cell r="M1780">
            <v>0</v>
          </cell>
          <cell r="N1780">
            <v>0</v>
          </cell>
        </row>
        <row r="1781">
          <cell r="A1781" t="str">
            <v>48069-09071</v>
          </cell>
          <cell r="B1781" t="str">
            <v>Càng A LH</v>
          </cell>
          <cell r="C1781" t="str">
            <v>Cái</v>
          </cell>
          <cell r="E1781" t="str">
            <v>CANG</v>
          </cell>
          <cell r="F1781" t="str">
            <v>CANG</v>
          </cell>
          <cell r="G1781">
            <v>3</v>
          </cell>
          <cell r="H1781">
            <v>7406926</v>
          </cell>
          <cell r="I1781">
            <v>21</v>
          </cell>
          <cell r="J1781">
            <v>48255131</v>
          </cell>
          <cell r="K1781">
            <v>18</v>
          </cell>
          <cell r="L1781">
            <v>42056744</v>
          </cell>
          <cell r="M1781">
            <v>6</v>
          </cell>
          <cell r="N1781">
            <v>13605313</v>
          </cell>
        </row>
        <row r="1782">
          <cell r="A1782" t="str">
            <v>48069-09071-MIT</v>
          </cell>
          <cell r="B1782" t="str">
            <v>Càng A LH</v>
          </cell>
          <cell r="C1782" t="str">
            <v>Cái</v>
          </cell>
          <cell r="E1782" t="str">
            <v>CANG</v>
          </cell>
          <cell r="F1782" t="str">
            <v>CANG</v>
          </cell>
          <cell r="G1782">
            <v>4</v>
          </cell>
          <cell r="H1782">
            <v>2883596</v>
          </cell>
          <cell r="I1782">
            <v>2</v>
          </cell>
          <cell r="J1782">
            <v>1441798</v>
          </cell>
          <cell r="K1782">
            <v>5</v>
          </cell>
          <cell r="L1782">
            <v>3604495</v>
          </cell>
          <cell r="M1782">
            <v>1</v>
          </cell>
          <cell r="N1782">
            <v>720899</v>
          </cell>
        </row>
        <row r="1783">
          <cell r="A1783" t="str">
            <v>48069-09240-MIT</v>
          </cell>
          <cell r="B1783" t="str">
            <v>Càng A Vios 2013 LH</v>
          </cell>
          <cell r="C1783" t="str">
            <v>Cái</v>
          </cell>
          <cell r="E1783" t="str">
            <v>CANG</v>
          </cell>
          <cell r="F1783" t="str">
            <v>CANG</v>
          </cell>
          <cell r="G1783">
            <v>4</v>
          </cell>
          <cell r="H1783">
            <v>3015434</v>
          </cell>
          <cell r="I1783">
            <v>11</v>
          </cell>
          <cell r="J1783">
            <v>9109842</v>
          </cell>
          <cell r="K1783">
            <v>15</v>
          </cell>
          <cell r="L1783">
            <v>12125276</v>
          </cell>
          <cell r="M1783">
            <v>0</v>
          </cell>
          <cell r="N1783">
            <v>0</v>
          </cell>
        </row>
        <row r="1784">
          <cell r="A1784" t="str">
            <v>48069-09261</v>
          </cell>
          <cell r="B1784" t="str">
            <v>Càng A LH</v>
          </cell>
          <cell r="C1784" t="str">
            <v>Cái</v>
          </cell>
          <cell r="E1784" t="str">
            <v>CANG</v>
          </cell>
          <cell r="F1784" t="str">
            <v>CANG</v>
          </cell>
          <cell r="G1784">
            <v>2</v>
          </cell>
          <cell r="H1784">
            <v>3788916</v>
          </cell>
          <cell r="I1784">
            <v>42</v>
          </cell>
          <cell r="J1784">
            <v>103959204</v>
          </cell>
          <cell r="K1784">
            <v>31</v>
          </cell>
          <cell r="L1784">
            <v>73817348</v>
          </cell>
          <cell r="M1784">
            <v>13</v>
          </cell>
          <cell r="N1784">
            <v>33930772</v>
          </cell>
        </row>
        <row r="1785">
          <cell r="A1785" t="str">
            <v>48069-0K010</v>
          </cell>
          <cell r="B1785" t="str">
            <v>Càng A dưới Innova LH</v>
          </cell>
          <cell r="C1785" t="str">
            <v>Cái</v>
          </cell>
          <cell r="E1785" t="str">
            <v>CANG</v>
          </cell>
          <cell r="F1785" t="str">
            <v>CANG</v>
          </cell>
          <cell r="G1785">
            <v>1</v>
          </cell>
          <cell r="H1785">
            <v>2455653</v>
          </cell>
          <cell r="I1785">
            <v>11</v>
          </cell>
          <cell r="J1785">
            <v>25849416</v>
          </cell>
          <cell r="K1785">
            <v>11</v>
          </cell>
          <cell r="L1785">
            <v>26097981</v>
          </cell>
          <cell r="M1785">
            <v>1</v>
          </cell>
          <cell r="N1785">
            <v>2207088</v>
          </cell>
        </row>
        <row r="1786">
          <cell r="A1786" t="str">
            <v>48069-0K010-MIT</v>
          </cell>
          <cell r="B1786" t="str">
            <v>Càng A dưới Innova LH</v>
          </cell>
          <cell r="C1786" t="str">
            <v>Cái</v>
          </cell>
          <cell r="E1786" t="str">
            <v>CANG</v>
          </cell>
          <cell r="F1786" t="str">
            <v>CANG</v>
          </cell>
          <cell r="G1786">
            <v>1</v>
          </cell>
          <cell r="H1786">
            <v>1015215</v>
          </cell>
          <cell r="I1786">
            <v>3</v>
          </cell>
          <cell r="J1786">
            <v>3706868</v>
          </cell>
          <cell r="K1786">
            <v>4</v>
          </cell>
          <cell r="L1786">
            <v>4722083</v>
          </cell>
          <cell r="M1786">
            <v>0</v>
          </cell>
          <cell r="N1786">
            <v>0</v>
          </cell>
        </row>
        <row r="1787">
          <cell r="A1787" t="str">
            <v>48069-0K040</v>
          </cell>
          <cell r="B1787" t="str">
            <v>Càng A dưới Fortuner LH</v>
          </cell>
          <cell r="C1787" t="str">
            <v>Cái</v>
          </cell>
          <cell r="E1787" t="str">
            <v>CANG</v>
          </cell>
          <cell r="F1787" t="str">
            <v>CANG</v>
          </cell>
          <cell r="G1787">
            <v>1</v>
          </cell>
          <cell r="H1787">
            <v>2462202</v>
          </cell>
          <cell r="I1787">
            <v>11</v>
          </cell>
          <cell r="J1787">
            <v>28259961</v>
          </cell>
          <cell r="K1787">
            <v>11</v>
          </cell>
          <cell r="L1787">
            <v>28125288</v>
          </cell>
          <cell r="M1787">
            <v>1</v>
          </cell>
          <cell r="N1787">
            <v>2596875</v>
          </cell>
        </row>
        <row r="1788">
          <cell r="A1788" t="str">
            <v>48069-0K040-MIT</v>
          </cell>
          <cell r="B1788" t="str">
            <v>Càng A dưới Fortuner LH</v>
          </cell>
          <cell r="C1788" t="str">
            <v>Cái</v>
          </cell>
          <cell r="E1788" t="str">
            <v>CANG</v>
          </cell>
          <cell r="F1788" t="str">
            <v>CANG</v>
          </cell>
          <cell r="G1788">
            <v>2</v>
          </cell>
          <cell r="H1788">
            <v>2818226</v>
          </cell>
          <cell r="I1788">
            <v>1</v>
          </cell>
          <cell r="J1788">
            <v>1405511</v>
          </cell>
          <cell r="K1788">
            <v>2</v>
          </cell>
          <cell r="L1788">
            <v>2815824</v>
          </cell>
          <cell r="M1788">
            <v>1</v>
          </cell>
          <cell r="N1788">
            <v>1407913</v>
          </cell>
        </row>
        <row r="1789">
          <cell r="A1789" t="str">
            <v>48069-0K090</v>
          </cell>
          <cell r="B1789" t="str">
            <v>Càng A dưới LH</v>
          </cell>
          <cell r="C1789" t="str">
            <v>Cái</v>
          </cell>
          <cell r="E1789" t="str">
            <v>CANG</v>
          </cell>
          <cell r="F1789" t="str">
            <v>CANG</v>
          </cell>
          <cell r="G1789">
            <v>0</v>
          </cell>
          <cell r="H1789">
            <v>0</v>
          </cell>
          <cell r="I1789">
            <v>17</v>
          </cell>
          <cell r="J1789">
            <v>36065102</v>
          </cell>
          <cell r="K1789">
            <v>11</v>
          </cell>
          <cell r="L1789">
            <v>23522653</v>
          </cell>
          <cell r="M1789">
            <v>6</v>
          </cell>
          <cell r="N1789">
            <v>12542449</v>
          </cell>
        </row>
        <row r="1790">
          <cell r="A1790" t="str">
            <v>48069-0K100</v>
          </cell>
          <cell r="B1790" t="str">
            <v>Càng A dưới LH</v>
          </cell>
          <cell r="C1790" t="str">
            <v>Cái</v>
          </cell>
          <cell r="E1790" t="str">
            <v>CANG</v>
          </cell>
          <cell r="F1790" t="str">
            <v>CANG</v>
          </cell>
          <cell r="G1790">
            <v>1</v>
          </cell>
          <cell r="H1790">
            <v>1797271</v>
          </cell>
          <cell r="I1790">
            <v>1</v>
          </cell>
          <cell r="J1790">
            <v>2525680</v>
          </cell>
          <cell r="K1790">
            <v>1</v>
          </cell>
          <cell r="L1790">
            <v>2161476</v>
          </cell>
          <cell r="M1790">
            <v>1</v>
          </cell>
          <cell r="N1790">
            <v>2161475</v>
          </cell>
        </row>
        <row r="1791">
          <cell r="A1791" t="str">
            <v>48069-26090-MIT</v>
          </cell>
          <cell r="B1791" t="str">
            <v>Càng I Cá mập LH</v>
          </cell>
          <cell r="C1791" t="str">
            <v>Cái</v>
          </cell>
          <cell r="E1791" t="str">
            <v>CANG</v>
          </cell>
          <cell r="F1791" t="str">
            <v>CANG</v>
          </cell>
          <cell r="G1791">
            <v>1</v>
          </cell>
          <cell r="H1791">
            <v>433850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1</v>
          </cell>
          <cell r="N1791">
            <v>433850</v>
          </cell>
        </row>
        <row r="1792">
          <cell r="A1792" t="str">
            <v>48069-28140</v>
          </cell>
          <cell r="B1792" t="str">
            <v>Càng A LH</v>
          </cell>
          <cell r="C1792" t="str">
            <v>Cái</v>
          </cell>
          <cell r="E1792" t="str">
            <v>CANG</v>
          </cell>
          <cell r="F1792" t="str">
            <v>CANG</v>
          </cell>
          <cell r="G1792">
            <v>0</v>
          </cell>
          <cell r="H1792">
            <v>0</v>
          </cell>
          <cell r="I1792">
            <v>2</v>
          </cell>
          <cell r="J1792">
            <v>3654888</v>
          </cell>
          <cell r="K1792">
            <v>0</v>
          </cell>
          <cell r="L1792">
            <v>0</v>
          </cell>
          <cell r="M1792">
            <v>2</v>
          </cell>
          <cell r="N1792">
            <v>3654888</v>
          </cell>
        </row>
        <row r="1793">
          <cell r="A1793" t="str">
            <v>48069-33050-MIT</v>
          </cell>
          <cell r="B1793" t="str">
            <v>Càng A LH</v>
          </cell>
          <cell r="C1793" t="str">
            <v>Cái</v>
          </cell>
          <cell r="E1793" t="str">
            <v>CANG</v>
          </cell>
          <cell r="F1793" t="str">
            <v>CANG</v>
          </cell>
          <cell r="G1793">
            <v>2</v>
          </cell>
          <cell r="H1793">
            <v>1297357</v>
          </cell>
          <cell r="I1793">
            <v>0</v>
          </cell>
          <cell r="J1793">
            <v>0</v>
          </cell>
          <cell r="K1793">
            <v>1</v>
          </cell>
          <cell r="L1793">
            <v>648679</v>
          </cell>
          <cell r="M1793">
            <v>1</v>
          </cell>
          <cell r="N1793">
            <v>648678</v>
          </cell>
        </row>
        <row r="1794">
          <cell r="A1794" t="str">
            <v>48069-33070</v>
          </cell>
          <cell r="B1794" t="str">
            <v>Càng A Camry LH (không liền rotuyn)</v>
          </cell>
          <cell r="C1794" t="str">
            <v>Cái</v>
          </cell>
          <cell r="E1794" t="str">
            <v>CANG</v>
          </cell>
          <cell r="F1794" t="str">
            <v>CANG</v>
          </cell>
          <cell r="G1794">
            <v>0</v>
          </cell>
          <cell r="H1794">
            <v>0</v>
          </cell>
          <cell r="I1794">
            <v>19</v>
          </cell>
          <cell r="J1794">
            <v>34749546</v>
          </cell>
          <cell r="K1794">
            <v>17</v>
          </cell>
          <cell r="L1794">
            <v>32316048</v>
          </cell>
          <cell r="M1794">
            <v>2</v>
          </cell>
          <cell r="N1794">
            <v>2433498</v>
          </cell>
        </row>
        <row r="1795">
          <cell r="A1795" t="str">
            <v>48069-42050</v>
          </cell>
          <cell r="B1795" t="str">
            <v>Càng A LH</v>
          </cell>
          <cell r="C1795" t="str">
            <v>Cái</v>
          </cell>
          <cell r="E1795" t="str">
            <v>CANG</v>
          </cell>
          <cell r="F1795" t="str">
            <v>CANG</v>
          </cell>
          <cell r="G1795">
            <v>0</v>
          </cell>
          <cell r="H1795">
            <v>0</v>
          </cell>
          <cell r="I1795">
            <v>2</v>
          </cell>
          <cell r="J1795">
            <v>4584584</v>
          </cell>
          <cell r="K1795">
            <v>0</v>
          </cell>
          <cell r="L1795">
            <v>0</v>
          </cell>
          <cell r="M1795">
            <v>2</v>
          </cell>
          <cell r="N1795">
            <v>4584584</v>
          </cell>
        </row>
        <row r="1796">
          <cell r="A1796" t="str">
            <v>48069-42060</v>
          </cell>
          <cell r="B1796" t="str">
            <v>Càng A Rav4 LH</v>
          </cell>
          <cell r="C1796" t="str">
            <v>Cái</v>
          </cell>
          <cell r="E1796" t="str">
            <v>CANG</v>
          </cell>
          <cell r="F1796" t="str">
            <v>CANG</v>
          </cell>
          <cell r="G1796">
            <v>0</v>
          </cell>
          <cell r="H1796">
            <v>0</v>
          </cell>
          <cell r="I1796">
            <v>2</v>
          </cell>
          <cell r="J1796">
            <v>3654888</v>
          </cell>
          <cell r="K1796">
            <v>0</v>
          </cell>
          <cell r="L1796">
            <v>0</v>
          </cell>
          <cell r="M1796">
            <v>2</v>
          </cell>
          <cell r="N1796">
            <v>3654888</v>
          </cell>
        </row>
        <row r="1797">
          <cell r="A1797" t="str">
            <v>48069-48070</v>
          </cell>
          <cell r="B1797" t="str">
            <v>Càng A LH</v>
          </cell>
          <cell r="C1797" t="str">
            <v>Cái</v>
          </cell>
          <cell r="E1797" t="str">
            <v>CANG</v>
          </cell>
          <cell r="F1797" t="str">
            <v>CANG</v>
          </cell>
          <cell r="G1797">
            <v>0</v>
          </cell>
          <cell r="H1797">
            <v>0</v>
          </cell>
          <cell r="I1797">
            <v>9</v>
          </cell>
          <cell r="J1797">
            <v>19063702</v>
          </cell>
          <cell r="K1797">
            <v>8</v>
          </cell>
          <cell r="L1797">
            <v>17078923</v>
          </cell>
          <cell r="M1797">
            <v>1</v>
          </cell>
          <cell r="N1797">
            <v>1984779</v>
          </cell>
        </row>
        <row r="1798">
          <cell r="A1798" t="str">
            <v>48069-60030</v>
          </cell>
          <cell r="B1798" t="str">
            <v>Càng A dưới LH</v>
          </cell>
          <cell r="C1798" t="str">
            <v>Cái</v>
          </cell>
          <cell r="E1798" t="str">
            <v>CANG</v>
          </cell>
          <cell r="F1798" t="str">
            <v>CANG</v>
          </cell>
          <cell r="G1798">
            <v>0</v>
          </cell>
          <cell r="H1798">
            <v>0</v>
          </cell>
          <cell r="I1798">
            <v>2</v>
          </cell>
          <cell r="J1798">
            <v>9963477</v>
          </cell>
          <cell r="K1798">
            <v>2</v>
          </cell>
          <cell r="L1798">
            <v>9963477</v>
          </cell>
          <cell r="M1798">
            <v>0</v>
          </cell>
          <cell r="N1798">
            <v>0</v>
          </cell>
        </row>
        <row r="1799">
          <cell r="A1799" t="str">
            <v>48069-60051</v>
          </cell>
          <cell r="B1799" t="str">
            <v>Càng a dưới Toyota Lh</v>
          </cell>
          <cell r="C1799" t="str">
            <v>Cái</v>
          </cell>
          <cell r="E1799" t="str">
            <v>CANG</v>
          </cell>
          <cell r="F1799" t="str">
            <v>CANG</v>
          </cell>
          <cell r="G1799">
            <v>0</v>
          </cell>
          <cell r="H1799">
            <v>0</v>
          </cell>
          <cell r="I1799">
            <v>3</v>
          </cell>
          <cell r="J1799">
            <v>10035909</v>
          </cell>
          <cell r="K1799">
            <v>1</v>
          </cell>
          <cell r="L1799">
            <v>3561853</v>
          </cell>
          <cell r="M1799">
            <v>2</v>
          </cell>
          <cell r="N1799">
            <v>6474056</v>
          </cell>
        </row>
        <row r="1800">
          <cell r="A1800" t="str">
            <v>48080-35011</v>
          </cell>
          <cell r="B1800" t="str">
            <v>Bóng hơi giảm xóc 1GR RH</v>
          </cell>
          <cell r="C1800" t="str">
            <v>Cái</v>
          </cell>
          <cell r="E1800" t="str">
            <v>BH</v>
          </cell>
          <cell r="F1800" t="str">
            <v>BONGHOI</v>
          </cell>
          <cell r="G1800">
            <v>0</v>
          </cell>
          <cell r="H1800">
            <v>0</v>
          </cell>
          <cell r="I1800">
            <v>31</v>
          </cell>
          <cell r="J1800">
            <v>72467242</v>
          </cell>
          <cell r="K1800">
            <v>20</v>
          </cell>
          <cell r="L1800">
            <v>47950339</v>
          </cell>
          <cell r="M1800">
            <v>11</v>
          </cell>
          <cell r="N1800">
            <v>24516903</v>
          </cell>
        </row>
        <row r="1801">
          <cell r="A1801" t="str">
            <v>48080-50164</v>
          </cell>
          <cell r="B1801" t="str">
            <v>Giảm sóc sau Rh</v>
          </cell>
          <cell r="C1801" t="str">
            <v>Cái</v>
          </cell>
          <cell r="E1801" t="str">
            <v>GSS</v>
          </cell>
          <cell r="F1801" t="str">
            <v>GIAMSOCSAU</v>
          </cell>
          <cell r="G1801">
            <v>0</v>
          </cell>
          <cell r="H1801">
            <v>0</v>
          </cell>
          <cell r="I1801">
            <v>1</v>
          </cell>
          <cell r="J1801">
            <v>11818913</v>
          </cell>
          <cell r="K1801">
            <v>1</v>
          </cell>
          <cell r="L1801">
            <v>11818913</v>
          </cell>
          <cell r="M1801">
            <v>0</v>
          </cell>
          <cell r="N1801">
            <v>0</v>
          </cell>
        </row>
        <row r="1802">
          <cell r="A1802" t="str">
            <v>48080-50202</v>
          </cell>
          <cell r="B1802" t="str">
            <v>Giảm sóc sau LS600 RH</v>
          </cell>
          <cell r="C1802" t="str">
            <v>Cái</v>
          </cell>
          <cell r="E1802" t="str">
            <v>GSS</v>
          </cell>
          <cell r="F1802" t="str">
            <v>GIAMSOCSAU</v>
          </cell>
          <cell r="G1802">
            <v>0</v>
          </cell>
          <cell r="H1802">
            <v>0</v>
          </cell>
          <cell r="I1802">
            <v>4</v>
          </cell>
          <cell r="J1802">
            <v>38396139</v>
          </cell>
          <cell r="K1802">
            <v>4</v>
          </cell>
          <cell r="L1802">
            <v>39502059</v>
          </cell>
          <cell r="M1802">
            <v>0</v>
          </cell>
          <cell r="N1802">
            <v>-1105920</v>
          </cell>
        </row>
        <row r="1803">
          <cell r="A1803" t="str">
            <v>48080-50233</v>
          </cell>
          <cell r="B1803" t="str">
            <v>Giảm sóc sau LS460 RH</v>
          </cell>
          <cell r="C1803" t="str">
            <v>Cái</v>
          </cell>
          <cell r="E1803" t="str">
            <v>GSS</v>
          </cell>
          <cell r="F1803" t="str">
            <v>GIAMSOCSAU</v>
          </cell>
          <cell r="G1803">
            <v>0</v>
          </cell>
          <cell r="H1803">
            <v>0</v>
          </cell>
          <cell r="I1803">
            <v>9</v>
          </cell>
          <cell r="J1803">
            <v>105440694</v>
          </cell>
          <cell r="K1803">
            <v>6</v>
          </cell>
          <cell r="L1803">
            <v>70547161</v>
          </cell>
          <cell r="M1803">
            <v>3</v>
          </cell>
          <cell r="N1803">
            <v>34893533</v>
          </cell>
        </row>
        <row r="1804">
          <cell r="A1804" t="str">
            <v>48080-60010</v>
          </cell>
          <cell r="B1804" t="str">
            <v>Bóng hơi giảm sóc sau 1KD RH</v>
          </cell>
          <cell r="C1804" t="str">
            <v>Cái</v>
          </cell>
          <cell r="E1804" t="str">
            <v>BH</v>
          </cell>
          <cell r="F1804" t="str">
            <v>BONGHOI</v>
          </cell>
          <cell r="G1804">
            <v>0</v>
          </cell>
          <cell r="H1804">
            <v>0</v>
          </cell>
          <cell r="I1804">
            <v>1</v>
          </cell>
          <cell r="J1804">
            <v>4799471</v>
          </cell>
          <cell r="K1804">
            <v>1</v>
          </cell>
          <cell r="L1804">
            <v>4799471</v>
          </cell>
          <cell r="M1804">
            <v>0</v>
          </cell>
          <cell r="N1804">
            <v>0</v>
          </cell>
        </row>
        <row r="1805">
          <cell r="A1805" t="str">
            <v>48090-34010</v>
          </cell>
          <cell r="B1805" t="str">
            <v>Bóng hơi sau 3UR LH</v>
          </cell>
          <cell r="C1805" t="str">
            <v>Cái</v>
          </cell>
          <cell r="E1805" t="str">
            <v>BH</v>
          </cell>
          <cell r="F1805" t="str">
            <v>BONGHOI</v>
          </cell>
          <cell r="G1805">
            <v>0</v>
          </cell>
          <cell r="H1805">
            <v>0</v>
          </cell>
          <cell r="I1805">
            <v>1</v>
          </cell>
          <cell r="J1805">
            <v>5875764</v>
          </cell>
          <cell r="K1805">
            <v>1</v>
          </cell>
          <cell r="L1805">
            <v>5875764</v>
          </cell>
          <cell r="M1805">
            <v>0</v>
          </cell>
          <cell r="N1805">
            <v>0</v>
          </cell>
        </row>
        <row r="1806">
          <cell r="A1806" t="str">
            <v>48090-35011</v>
          </cell>
          <cell r="B1806" t="str">
            <v>Bóng hơi giảm xóc 1GR LH</v>
          </cell>
          <cell r="C1806" t="str">
            <v>Cái</v>
          </cell>
          <cell r="E1806" t="str">
            <v>BH</v>
          </cell>
          <cell r="F1806" t="str">
            <v>BONGHOI</v>
          </cell>
          <cell r="G1806">
            <v>0</v>
          </cell>
          <cell r="H1806">
            <v>0</v>
          </cell>
          <cell r="I1806">
            <v>29</v>
          </cell>
          <cell r="J1806">
            <v>66809762</v>
          </cell>
          <cell r="K1806">
            <v>17</v>
          </cell>
          <cell r="L1806">
            <v>40149147</v>
          </cell>
          <cell r="M1806">
            <v>12</v>
          </cell>
          <cell r="N1806">
            <v>26660615</v>
          </cell>
        </row>
        <row r="1807">
          <cell r="A1807" t="str">
            <v>48090-50164</v>
          </cell>
          <cell r="B1807" t="str">
            <v>Giảm sóc sau LH</v>
          </cell>
          <cell r="C1807" t="str">
            <v>Cái</v>
          </cell>
          <cell r="E1807" t="str">
            <v>GSS</v>
          </cell>
          <cell r="F1807" t="str">
            <v>GIAMSOCSAU</v>
          </cell>
          <cell r="G1807">
            <v>0</v>
          </cell>
          <cell r="H1807">
            <v>0</v>
          </cell>
          <cell r="I1807">
            <v>1</v>
          </cell>
          <cell r="J1807">
            <v>11629323</v>
          </cell>
          <cell r="K1807">
            <v>1</v>
          </cell>
          <cell r="L1807">
            <v>11629323</v>
          </cell>
          <cell r="M1807">
            <v>0</v>
          </cell>
          <cell r="N1807">
            <v>0</v>
          </cell>
        </row>
        <row r="1808">
          <cell r="A1808" t="str">
            <v>48090-50202</v>
          </cell>
          <cell r="B1808" t="str">
            <v>Giảm sóc sau LS600 LH</v>
          </cell>
          <cell r="C1808" t="str">
            <v>Cái</v>
          </cell>
          <cell r="E1808" t="str">
            <v>GSS</v>
          </cell>
          <cell r="F1808" t="str">
            <v>GIAMSOCSAU</v>
          </cell>
          <cell r="G1808">
            <v>0</v>
          </cell>
          <cell r="H1808">
            <v>0</v>
          </cell>
          <cell r="I1808">
            <v>4</v>
          </cell>
          <cell r="J1808">
            <v>39824818</v>
          </cell>
          <cell r="K1808">
            <v>4</v>
          </cell>
          <cell r="L1808">
            <v>39824818</v>
          </cell>
          <cell r="M1808">
            <v>0</v>
          </cell>
          <cell r="N1808">
            <v>0</v>
          </cell>
        </row>
        <row r="1809">
          <cell r="A1809" t="str">
            <v>48090-50233</v>
          </cell>
          <cell r="B1809" t="str">
            <v>Giảm sóc sau LS460 (điện) LH</v>
          </cell>
          <cell r="C1809" t="str">
            <v>Cái</v>
          </cell>
          <cell r="E1809" t="str">
            <v>GSS</v>
          </cell>
          <cell r="F1809" t="str">
            <v>GIAMSOCSAU</v>
          </cell>
          <cell r="G1809">
            <v>0</v>
          </cell>
          <cell r="H1809">
            <v>0</v>
          </cell>
          <cell r="I1809">
            <v>8</v>
          </cell>
          <cell r="J1809">
            <v>88259172</v>
          </cell>
          <cell r="K1809">
            <v>6</v>
          </cell>
          <cell r="L1809">
            <v>55744360</v>
          </cell>
          <cell r="M1809">
            <v>2</v>
          </cell>
          <cell r="N1809">
            <v>32514812</v>
          </cell>
        </row>
        <row r="1810">
          <cell r="A1810" t="str">
            <v>48090-60010</v>
          </cell>
          <cell r="B1810" t="str">
            <v>Bóng hơi giảm sóc sau 1KD LH</v>
          </cell>
          <cell r="C1810" t="str">
            <v>Cái</v>
          </cell>
          <cell r="E1810" t="str">
            <v>BH</v>
          </cell>
          <cell r="F1810" t="str">
            <v>BONGHOI</v>
          </cell>
          <cell r="G1810">
            <v>0</v>
          </cell>
          <cell r="H1810">
            <v>0</v>
          </cell>
          <cell r="I1810">
            <v>1</v>
          </cell>
          <cell r="J1810">
            <v>4799471</v>
          </cell>
          <cell r="K1810">
            <v>1</v>
          </cell>
          <cell r="L1810">
            <v>4799471</v>
          </cell>
          <cell r="M1810">
            <v>0</v>
          </cell>
          <cell r="N1810">
            <v>0</v>
          </cell>
        </row>
        <row r="1811">
          <cell r="A1811" t="str">
            <v>48131-0K741</v>
          </cell>
          <cell r="B1811" t="str">
            <v>Lò xo giảm xóc trước Toyota Innova</v>
          </cell>
          <cell r="C1811" t="str">
            <v>Cái</v>
          </cell>
          <cell r="E1811" t="str">
            <v>LXO</v>
          </cell>
          <cell r="F1811" t="str">
            <v>LOXO</v>
          </cell>
          <cell r="G1811">
            <v>4</v>
          </cell>
          <cell r="H1811">
            <v>2859939</v>
          </cell>
          <cell r="I1811">
            <v>0</v>
          </cell>
          <cell r="J1811">
            <v>0</v>
          </cell>
          <cell r="K1811">
            <v>4</v>
          </cell>
          <cell r="L1811">
            <v>2859939</v>
          </cell>
          <cell r="M1811">
            <v>0</v>
          </cell>
          <cell r="N1811">
            <v>0</v>
          </cell>
        </row>
        <row r="1812">
          <cell r="A1812" t="str">
            <v>48157-02020</v>
          </cell>
          <cell r="B1812" t="str">
            <v>Ủng chụp bụi giảm sóc trước</v>
          </cell>
          <cell r="C1812" t="str">
            <v>Quả</v>
          </cell>
          <cell r="E1812" t="str">
            <v>CSTPCB</v>
          </cell>
          <cell r="F1812" t="str">
            <v>CAOSUTAMPONGCHUPBUIGIAMSOC</v>
          </cell>
          <cell r="G1812">
            <v>0</v>
          </cell>
          <cell r="H1812">
            <v>0</v>
          </cell>
          <cell r="I1812">
            <v>93</v>
          </cell>
          <cell r="J1812">
            <v>8304160</v>
          </cell>
          <cell r="K1812">
            <v>90</v>
          </cell>
          <cell r="L1812">
            <v>7718790</v>
          </cell>
          <cell r="M1812">
            <v>3</v>
          </cell>
          <cell r="N1812">
            <v>585370</v>
          </cell>
        </row>
        <row r="1813">
          <cell r="A1813" t="str">
            <v>48157-06060</v>
          </cell>
          <cell r="B1813" t="str">
            <v>Ủng giảm sóc trước Camry</v>
          </cell>
          <cell r="C1813" t="str">
            <v>Quả</v>
          </cell>
          <cell r="E1813" t="str">
            <v>CSTPCB</v>
          </cell>
          <cell r="F1813" t="str">
            <v>CAOSUTAMPONGCHUPBUIGIAMSOC</v>
          </cell>
          <cell r="G1813">
            <v>0</v>
          </cell>
          <cell r="H1813">
            <v>0</v>
          </cell>
          <cell r="I1813">
            <v>99</v>
          </cell>
          <cell r="J1813">
            <v>21804509</v>
          </cell>
          <cell r="K1813">
            <v>97</v>
          </cell>
          <cell r="L1813">
            <v>21400793</v>
          </cell>
          <cell r="M1813">
            <v>2</v>
          </cell>
          <cell r="N1813">
            <v>403716</v>
          </cell>
        </row>
        <row r="1814">
          <cell r="A1814" t="str">
            <v>48157-06150</v>
          </cell>
          <cell r="B1814" t="str">
            <v>Ủng chụp bụi giảm sóc trước</v>
          </cell>
          <cell r="C1814" t="str">
            <v>Cái</v>
          </cell>
          <cell r="E1814" t="str">
            <v>CSTPCB</v>
          </cell>
          <cell r="F1814" t="str">
            <v>CAOSUTAMPONGCHUPBUIGIAMSOC</v>
          </cell>
          <cell r="G1814">
            <v>0</v>
          </cell>
          <cell r="H1814">
            <v>0</v>
          </cell>
          <cell r="I1814">
            <v>11</v>
          </cell>
          <cell r="J1814">
            <v>2734498</v>
          </cell>
          <cell r="K1814">
            <v>10</v>
          </cell>
          <cell r="L1814">
            <v>2481458</v>
          </cell>
          <cell r="M1814">
            <v>1</v>
          </cell>
          <cell r="N1814">
            <v>253040</v>
          </cell>
        </row>
        <row r="1815">
          <cell r="A1815" t="str">
            <v>48157-08020</v>
          </cell>
          <cell r="B1815" t="str">
            <v>Ủng chụp bụi giảm sóc trước</v>
          </cell>
          <cell r="C1815" t="str">
            <v>Cái</v>
          </cell>
          <cell r="E1815" t="str">
            <v>CSTPCB</v>
          </cell>
          <cell r="F1815" t="str">
            <v>CAOSUTAMPONGCHUPBUIGIAMSOC</v>
          </cell>
          <cell r="G1815">
            <v>0</v>
          </cell>
          <cell r="H1815">
            <v>0</v>
          </cell>
          <cell r="I1815">
            <v>8</v>
          </cell>
          <cell r="J1815">
            <v>2102005</v>
          </cell>
          <cell r="K1815">
            <v>8</v>
          </cell>
          <cell r="L1815">
            <v>2102005</v>
          </cell>
          <cell r="M1815">
            <v>0</v>
          </cell>
          <cell r="N1815">
            <v>0</v>
          </cell>
        </row>
        <row r="1816">
          <cell r="A1816" t="str">
            <v>48157-0K010</v>
          </cell>
          <cell r="B1816" t="str">
            <v>Ủng chụp bụi giảm sóc trước</v>
          </cell>
          <cell r="C1816" t="str">
            <v>Cái</v>
          </cell>
          <cell r="E1816" t="str">
            <v>CSTPCB</v>
          </cell>
          <cell r="F1816" t="str">
            <v>CAOSUTAMPONGCHUPBUIGIAMSOC</v>
          </cell>
          <cell r="G1816">
            <v>0</v>
          </cell>
          <cell r="H1816">
            <v>0</v>
          </cell>
          <cell r="I1816">
            <v>4</v>
          </cell>
          <cell r="J1816">
            <v>1326560</v>
          </cell>
          <cell r="K1816">
            <v>4</v>
          </cell>
          <cell r="L1816">
            <v>1326560</v>
          </cell>
          <cell r="M1816">
            <v>0</v>
          </cell>
          <cell r="N1816">
            <v>0</v>
          </cell>
        </row>
        <row r="1817">
          <cell r="A1817" t="str">
            <v>48157-42020</v>
          </cell>
          <cell r="B1817" t="str">
            <v>Ủng chụp bụi giảm sóc trước</v>
          </cell>
          <cell r="C1817" t="str">
            <v>Cái</v>
          </cell>
          <cell r="E1817" t="str">
            <v>CSTPCB</v>
          </cell>
          <cell r="F1817" t="str">
            <v>CAOSUTAMPONGCHUPBUIGIAMSOC</v>
          </cell>
          <cell r="G1817">
            <v>0</v>
          </cell>
          <cell r="H1817">
            <v>0</v>
          </cell>
          <cell r="I1817">
            <v>4</v>
          </cell>
          <cell r="J1817">
            <v>725340</v>
          </cell>
          <cell r="K1817">
            <v>4</v>
          </cell>
          <cell r="L1817">
            <v>772293</v>
          </cell>
          <cell r="M1817">
            <v>0</v>
          </cell>
          <cell r="N1817">
            <v>-46953</v>
          </cell>
        </row>
        <row r="1818">
          <cell r="A1818" t="str">
            <v>48157-42030</v>
          </cell>
          <cell r="B1818" t="str">
            <v>Ủng giảm sóc trước</v>
          </cell>
          <cell r="C1818" t="str">
            <v>Cái</v>
          </cell>
          <cell r="E1818" t="str">
            <v>CSTPCB</v>
          </cell>
          <cell r="F1818" t="str">
            <v>CAOSUTAMPONGCHUPBUIGIAMSOC</v>
          </cell>
          <cell r="G1818">
            <v>0</v>
          </cell>
          <cell r="H1818">
            <v>0</v>
          </cell>
          <cell r="I1818">
            <v>2</v>
          </cell>
          <cell r="J1818">
            <v>472396</v>
          </cell>
          <cell r="K1818">
            <v>2</v>
          </cell>
          <cell r="L1818">
            <v>472396</v>
          </cell>
          <cell r="M1818">
            <v>0</v>
          </cell>
          <cell r="N1818">
            <v>0</v>
          </cell>
        </row>
        <row r="1819">
          <cell r="A1819" t="str">
            <v>48157-48030</v>
          </cell>
          <cell r="B1819" t="str">
            <v>Ủng chụp bụi giảm sóc trước</v>
          </cell>
          <cell r="C1819" t="str">
            <v>Cái</v>
          </cell>
          <cell r="E1819" t="str">
            <v>CSTPCB</v>
          </cell>
          <cell r="F1819" t="str">
            <v>CAOSUTAMPONGCHUPBUIGIAMSOC</v>
          </cell>
          <cell r="G1819">
            <v>0</v>
          </cell>
          <cell r="H1819">
            <v>0</v>
          </cell>
          <cell r="I1819">
            <v>4</v>
          </cell>
          <cell r="J1819">
            <v>900706</v>
          </cell>
          <cell r="K1819">
            <v>2</v>
          </cell>
          <cell r="L1819">
            <v>450353</v>
          </cell>
          <cell r="M1819">
            <v>2</v>
          </cell>
          <cell r="N1819">
            <v>450353</v>
          </cell>
        </row>
        <row r="1820">
          <cell r="A1820" t="str">
            <v>48157-52030</v>
          </cell>
          <cell r="B1820" t="str">
            <v>Ủng chụp bụi giảm sóc trước</v>
          </cell>
          <cell r="C1820" t="str">
            <v>Cái</v>
          </cell>
          <cell r="E1820" t="str">
            <v>CSTPCB</v>
          </cell>
          <cell r="F1820" t="str">
            <v>CAOSUTAMPONGCHUPBUIGIAMSOC</v>
          </cell>
          <cell r="G1820">
            <v>0</v>
          </cell>
          <cell r="H1820">
            <v>0</v>
          </cell>
          <cell r="I1820">
            <v>5</v>
          </cell>
          <cell r="J1820">
            <v>948907</v>
          </cell>
          <cell r="K1820">
            <v>5</v>
          </cell>
          <cell r="L1820">
            <v>948907</v>
          </cell>
          <cell r="M1820">
            <v>0</v>
          </cell>
          <cell r="N1820">
            <v>0</v>
          </cell>
        </row>
        <row r="1821">
          <cell r="A1821" t="str">
            <v>4820A603</v>
          </cell>
          <cell r="B1821" t="str">
            <v>Dây phanh tay LH Xpander 19-21</v>
          </cell>
          <cell r="C1821" t="str">
            <v>Sợi</v>
          </cell>
          <cell r="E1821" t="str">
            <v>DPT</v>
          </cell>
          <cell r="F1821" t="str">
            <v>DAYPHANHTAY</v>
          </cell>
          <cell r="G1821">
            <v>0</v>
          </cell>
          <cell r="H1821">
            <v>0</v>
          </cell>
          <cell r="I1821">
            <v>10</v>
          </cell>
          <cell r="J1821">
            <v>3238554</v>
          </cell>
          <cell r="K1821">
            <v>10</v>
          </cell>
          <cell r="L1821">
            <v>3277609</v>
          </cell>
          <cell r="M1821">
            <v>0</v>
          </cell>
          <cell r="N1821">
            <v>-39055</v>
          </cell>
        </row>
        <row r="1822">
          <cell r="A1822" t="str">
            <v>4820A604</v>
          </cell>
          <cell r="B1822" t="str">
            <v>Dây phanh tay RH Xpander 19-21</v>
          </cell>
          <cell r="C1822" t="str">
            <v>Sợi</v>
          </cell>
          <cell r="E1822" t="str">
            <v>DPT</v>
          </cell>
          <cell r="F1822" t="str">
            <v>DAYPHANHTAY</v>
          </cell>
          <cell r="G1822">
            <v>0</v>
          </cell>
          <cell r="H1822">
            <v>0</v>
          </cell>
          <cell r="I1822">
            <v>10</v>
          </cell>
          <cell r="J1822">
            <v>3238554</v>
          </cell>
          <cell r="K1822">
            <v>10</v>
          </cell>
          <cell r="L1822">
            <v>3277609</v>
          </cell>
          <cell r="M1822">
            <v>0</v>
          </cell>
          <cell r="N1822">
            <v>-39055</v>
          </cell>
        </row>
        <row r="1823">
          <cell r="A1823" t="str">
            <v>48231-0K010</v>
          </cell>
          <cell r="B1823" t="str">
            <v>Lò xo giảm xóc sau Toyota Innova</v>
          </cell>
          <cell r="C1823" t="str">
            <v>Cái</v>
          </cell>
          <cell r="E1823" t="str">
            <v>LXO</v>
          </cell>
          <cell r="F1823" t="str">
            <v>LOXO</v>
          </cell>
          <cell r="G1823">
            <v>5</v>
          </cell>
          <cell r="H1823">
            <v>1954350</v>
          </cell>
          <cell r="I1823">
            <v>10</v>
          </cell>
          <cell r="J1823">
            <v>3778363</v>
          </cell>
          <cell r="K1823">
            <v>15</v>
          </cell>
          <cell r="L1823">
            <v>5769740</v>
          </cell>
          <cell r="M1823">
            <v>0</v>
          </cell>
          <cell r="N1823">
            <v>-37027</v>
          </cell>
        </row>
        <row r="1824">
          <cell r="A1824" t="str">
            <v>48231-0K150</v>
          </cell>
          <cell r="B1824" t="str">
            <v>Lò xo giảm xóc sau Toyota Fortuner</v>
          </cell>
          <cell r="C1824" t="str">
            <v>Cái</v>
          </cell>
          <cell r="E1824" t="str">
            <v>LXO</v>
          </cell>
          <cell r="F1824" t="str">
            <v>LOXO</v>
          </cell>
          <cell r="G1824">
            <v>0</v>
          </cell>
          <cell r="H1824">
            <v>0</v>
          </cell>
          <cell r="I1824">
            <v>26</v>
          </cell>
          <cell r="J1824">
            <v>17842690</v>
          </cell>
          <cell r="K1824">
            <v>26</v>
          </cell>
          <cell r="L1824">
            <v>17842690</v>
          </cell>
          <cell r="M1824">
            <v>0</v>
          </cell>
          <cell r="N1824">
            <v>0</v>
          </cell>
        </row>
        <row r="1825">
          <cell r="A1825" t="str">
            <v>48257-50030</v>
          </cell>
          <cell r="B1825" t="str">
            <v>Ủng giảm sóc trước (ngoài) LS460</v>
          </cell>
          <cell r="C1825" t="str">
            <v>Cái</v>
          </cell>
          <cell r="E1825" t="str">
            <v>CSTPCB</v>
          </cell>
          <cell r="F1825" t="str">
            <v>CAOSUTAMPONGCHUPBUIGIAMSOC</v>
          </cell>
          <cell r="G1825">
            <v>0</v>
          </cell>
          <cell r="H1825">
            <v>0</v>
          </cell>
          <cell r="I1825">
            <v>6</v>
          </cell>
          <cell r="J1825">
            <v>2046030</v>
          </cell>
          <cell r="K1825">
            <v>4</v>
          </cell>
          <cell r="L1825">
            <v>1364020</v>
          </cell>
          <cell r="M1825">
            <v>2</v>
          </cell>
          <cell r="N1825">
            <v>682010</v>
          </cell>
        </row>
        <row r="1826">
          <cell r="A1826" t="str">
            <v>48304-0D150</v>
          </cell>
          <cell r="B1826" t="str">
            <v>Cao su chụp bụi liền tăm pông trước Vios 2014</v>
          </cell>
          <cell r="C1826" t="str">
            <v>Quả</v>
          </cell>
          <cell r="E1826" t="str">
            <v>CSTPCB</v>
          </cell>
          <cell r="F1826" t="str">
            <v>CAOSUTAMPONGCHUPBUIGIAMSOC</v>
          </cell>
          <cell r="G1826">
            <v>0</v>
          </cell>
          <cell r="H1826">
            <v>0</v>
          </cell>
          <cell r="I1826">
            <v>25</v>
          </cell>
          <cell r="J1826">
            <v>10653043</v>
          </cell>
          <cell r="K1826">
            <v>25</v>
          </cell>
          <cell r="L1826">
            <v>9493043</v>
          </cell>
          <cell r="M1826">
            <v>0</v>
          </cell>
          <cell r="N1826">
            <v>1160000</v>
          </cell>
        </row>
        <row r="1827">
          <cell r="A1827" t="str">
            <v>48331-08010</v>
          </cell>
          <cell r="B1827" t="str">
            <v>Cao su tăm pông trước</v>
          </cell>
          <cell r="C1827" t="str">
            <v>Quả</v>
          </cell>
          <cell r="E1827" t="str">
            <v>CSTPCB</v>
          </cell>
          <cell r="F1827" t="str">
            <v>CAOSUTAMPONGCHUPBUIGIAMSOC</v>
          </cell>
          <cell r="G1827">
            <v>0</v>
          </cell>
          <cell r="H1827">
            <v>0</v>
          </cell>
          <cell r="I1827">
            <v>4</v>
          </cell>
          <cell r="J1827">
            <v>741113</v>
          </cell>
          <cell r="K1827">
            <v>4</v>
          </cell>
          <cell r="L1827">
            <v>741113</v>
          </cell>
          <cell r="M1827">
            <v>0</v>
          </cell>
          <cell r="N1827">
            <v>0</v>
          </cell>
        </row>
        <row r="1828">
          <cell r="A1828" t="str">
            <v>48331-0B010</v>
          </cell>
          <cell r="B1828" t="str">
            <v>Cao su tăm pông càng A trên</v>
          </cell>
          <cell r="C1828" t="str">
            <v>Quả</v>
          </cell>
          <cell r="E1828" t="str">
            <v>CSTP</v>
          </cell>
          <cell r="F1828" t="str">
            <v>CAOSUTAMPONG</v>
          </cell>
          <cell r="G1828">
            <v>4</v>
          </cell>
          <cell r="H1828">
            <v>466174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4</v>
          </cell>
          <cell r="N1828">
            <v>466174</v>
          </cell>
        </row>
        <row r="1829">
          <cell r="A1829" t="str">
            <v>48331-48050</v>
          </cell>
          <cell r="B1829" t="str">
            <v>Cao su tăm pông giảm sóc trước</v>
          </cell>
          <cell r="C1829" t="str">
            <v>Quả</v>
          </cell>
          <cell r="E1829" t="str">
            <v>CSTPCB</v>
          </cell>
          <cell r="F1829" t="str">
            <v>CAOSUTAMPONGCHUPBUIGIAMSOC</v>
          </cell>
          <cell r="G1829">
            <v>2</v>
          </cell>
          <cell r="H1829">
            <v>227360</v>
          </cell>
          <cell r="I1829">
            <v>92</v>
          </cell>
          <cell r="J1829">
            <v>12585017</v>
          </cell>
          <cell r="K1829">
            <v>90</v>
          </cell>
          <cell r="L1829">
            <v>12231297</v>
          </cell>
          <cell r="M1829">
            <v>4</v>
          </cell>
          <cell r="N1829">
            <v>581080</v>
          </cell>
        </row>
        <row r="1830">
          <cell r="A1830" t="str">
            <v>48341-12230</v>
          </cell>
          <cell r="B1830" t="str">
            <v>Cao su tăm pông liền chụp giảm sóc sau</v>
          </cell>
          <cell r="C1830" t="str">
            <v>Cái</v>
          </cell>
          <cell r="E1830" t="str">
            <v>CSTPCB</v>
          </cell>
          <cell r="F1830" t="str">
            <v>CAOSUTAMPONGCHUPBUIGIAMSOC</v>
          </cell>
          <cell r="G1830">
            <v>0</v>
          </cell>
          <cell r="H1830">
            <v>0</v>
          </cell>
          <cell r="I1830">
            <v>52</v>
          </cell>
          <cell r="J1830">
            <v>7530466</v>
          </cell>
          <cell r="K1830">
            <v>52</v>
          </cell>
          <cell r="L1830">
            <v>7844208</v>
          </cell>
          <cell r="M1830">
            <v>0</v>
          </cell>
          <cell r="N1830">
            <v>-313742</v>
          </cell>
        </row>
        <row r="1831">
          <cell r="A1831" t="str">
            <v>48341-32054</v>
          </cell>
          <cell r="B1831" t="str">
            <v>Cao su tăm pông vàng giảm sóc trước</v>
          </cell>
          <cell r="C1831" t="str">
            <v>Quả</v>
          </cell>
          <cell r="E1831" t="str">
            <v>CSTPCB</v>
          </cell>
          <cell r="F1831" t="str">
            <v>CAOSUTAMPONGCHUPBUIGIAMSOC</v>
          </cell>
          <cell r="G1831">
            <v>51</v>
          </cell>
          <cell r="H1831">
            <v>6310787</v>
          </cell>
          <cell r="I1831">
            <v>764</v>
          </cell>
          <cell r="J1831">
            <v>74736721</v>
          </cell>
          <cell r="K1831">
            <v>520</v>
          </cell>
          <cell r="L1831">
            <v>55176139</v>
          </cell>
          <cell r="M1831">
            <v>295</v>
          </cell>
          <cell r="N1831">
            <v>25871369</v>
          </cell>
        </row>
        <row r="1832">
          <cell r="A1832" t="str">
            <v>48341-47010</v>
          </cell>
          <cell r="B1832" t="str">
            <v>Cao su tăm pông liền chụp sau</v>
          </cell>
          <cell r="C1832" t="str">
            <v>Quả</v>
          </cell>
          <cell r="E1832" t="str">
            <v>CSTPCB</v>
          </cell>
          <cell r="F1832" t="str">
            <v>CAOSUTAMPONGCHUPBUIGIAMSOC</v>
          </cell>
          <cell r="G1832">
            <v>0</v>
          </cell>
          <cell r="H1832">
            <v>0</v>
          </cell>
          <cell r="I1832">
            <v>7</v>
          </cell>
          <cell r="J1832">
            <v>1645648</v>
          </cell>
          <cell r="K1832">
            <v>7</v>
          </cell>
          <cell r="L1832">
            <v>1425648</v>
          </cell>
          <cell r="M1832">
            <v>0</v>
          </cell>
          <cell r="N1832">
            <v>220000</v>
          </cell>
        </row>
        <row r="1833">
          <cell r="A1833" t="str">
            <v>48341-50080</v>
          </cell>
          <cell r="B1833" t="str">
            <v>Cao su tăm bông giảm sóc trước LH/RH</v>
          </cell>
          <cell r="C1833" t="str">
            <v>Cái</v>
          </cell>
          <cell r="E1833" t="str">
            <v>CSTP</v>
          </cell>
          <cell r="F1833" t="str">
            <v>CAOSUTAMPONG</v>
          </cell>
          <cell r="G1833">
            <v>0</v>
          </cell>
          <cell r="H1833">
            <v>0</v>
          </cell>
          <cell r="I1833">
            <v>7</v>
          </cell>
          <cell r="J1833">
            <v>1864977</v>
          </cell>
          <cell r="K1833">
            <v>6</v>
          </cell>
          <cell r="L1833">
            <v>1615324</v>
          </cell>
          <cell r="M1833">
            <v>1</v>
          </cell>
          <cell r="N1833">
            <v>249653</v>
          </cell>
        </row>
        <row r="1834">
          <cell r="A1834" t="str">
            <v>48500-09020</v>
          </cell>
          <cell r="B1834" t="str">
            <v>Giảm sóc trước Zace</v>
          </cell>
          <cell r="C1834" t="str">
            <v>Cái</v>
          </cell>
          <cell r="E1834" t="str">
            <v>GST</v>
          </cell>
          <cell r="F1834" t="str">
            <v>GIAMSOCTRUOC</v>
          </cell>
          <cell r="G1834">
            <v>0</v>
          </cell>
          <cell r="H1834">
            <v>0</v>
          </cell>
          <cell r="I1834">
            <v>333</v>
          </cell>
          <cell r="J1834">
            <v>110868979</v>
          </cell>
          <cell r="K1834">
            <v>221</v>
          </cell>
          <cell r="L1834">
            <v>73110943</v>
          </cell>
          <cell r="M1834">
            <v>112</v>
          </cell>
          <cell r="N1834">
            <v>37758036</v>
          </cell>
        </row>
        <row r="1835">
          <cell r="A1835" t="str">
            <v>48510-09630</v>
          </cell>
          <cell r="B1835" t="str">
            <v>Giảm sóc trước Camry 2.4 RH</v>
          </cell>
          <cell r="C1835" t="str">
            <v>Cái</v>
          </cell>
          <cell r="E1835" t="str">
            <v>GST</v>
          </cell>
          <cell r="F1835" t="str">
            <v>GIAMSOCTRUOC</v>
          </cell>
          <cell r="G1835">
            <v>26</v>
          </cell>
          <cell r="H1835">
            <v>42637389</v>
          </cell>
          <cell r="I1835">
            <v>185</v>
          </cell>
          <cell r="J1835">
            <v>289828966</v>
          </cell>
          <cell r="K1835">
            <v>120</v>
          </cell>
          <cell r="L1835">
            <v>199855325</v>
          </cell>
          <cell r="M1835">
            <v>91</v>
          </cell>
          <cell r="N1835">
            <v>132611030</v>
          </cell>
        </row>
        <row r="1836">
          <cell r="A1836" t="str">
            <v>48510-09871</v>
          </cell>
          <cell r="B1836" t="str">
            <v>Giảm sóc trước Camry 2.5 RH</v>
          </cell>
          <cell r="C1836" t="str">
            <v>Cái</v>
          </cell>
          <cell r="E1836" t="str">
            <v>GST</v>
          </cell>
          <cell r="F1836" t="str">
            <v>GIAMSOCTRUOC</v>
          </cell>
          <cell r="G1836">
            <v>2</v>
          </cell>
          <cell r="H1836">
            <v>5531899</v>
          </cell>
          <cell r="I1836">
            <v>0</v>
          </cell>
          <cell r="J1836">
            <v>0</v>
          </cell>
          <cell r="K1836">
            <v>2</v>
          </cell>
          <cell r="L1836">
            <v>5531899</v>
          </cell>
          <cell r="M1836">
            <v>0</v>
          </cell>
          <cell r="N1836">
            <v>0</v>
          </cell>
        </row>
        <row r="1837">
          <cell r="A1837" t="str">
            <v>48510-09A00</v>
          </cell>
          <cell r="B1837" t="str">
            <v>Giảm sóc trước Vios 05</v>
          </cell>
          <cell r="C1837" t="str">
            <v>Cái</v>
          </cell>
          <cell r="E1837" t="str">
            <v>GST</v>
          </cell>
          <cell r="F1837" t="str">
            <v>GIAMSOCTRUOC</v>
          </cell>
          <cell r="G1837">
            <v>20</v>
          </cell>
          <cell r="H1837">
            <v>21396295</v>
          </cell>
          <cell r="I1837">
            <v>164</v>
          </cell>
          <cell r="J1837">
            <v>166629402</v>
          </cell>
          <cell r="K1837">
            <v>120</v>
          </cell>
          <cell r="L1837">
            <v>126180857</v>
          </cell>
          <cell r="M1837">
            <v>64</v>
          </cell>
          <cell r="N1837">
            <v>61844840</v>
          </cell>
        </row>
        <row r="1838">
          <cell r="A1838" t="str">
            <v>48510-09K80</v>
          </cell>
          <cell r="B1838" t="str">
            <v>Giảm sóc trước Fortuner</v>
          </cell>
          <cell r="C1838" t="str">
            <v>Cái</v>
          </cell>
          <cell r="E1838" t="str">
            <v>GST</v>
          </cell>
          <cell r="F1838" t="str">
            <v>GIAMSOCTRUOC</v>
          </cell>
          <cell r="G1838">
            <v>165</v>
          </cell>
          <cell r="H1838">
            <v>157941347</v>
          </cell>
          <cell r="I1838">
            <v>545</v>
          </cell>
          <cell r="J1838">
            <v>516038670</v>
          </cell>
          <cell r="K1838">
            <v>702</v>
          </cell>
          <cell r="L1838">
            <v>658766901</v>
          </cell>
          <cell r="M1838">
            <v>8</v>
          </cell>
          <cell r="N1838">
            <v>15213116</v>
          </cell>
        </row>
        <row r="1839">
          <cell r="A1839" t="str">
            <v>48510-09N51</v>
          </cell>
          <cell r="B1839" t="str">
            <v>Giảm sóc trước Vios 08 Rh</v>
          </cell>
          <cell r="C1839" t="str">
            <v>Cái</v>
          </cell>
          <cell r="E1839" t="str">
            <v>GST</v>
          </cell>
          <cell r="F1839" t="str">
            <v>GIAMSOCTRUOC</v>
          </cell>
          <cell r="G1839">
            <v>2</v>
          </cell>
          <cell r="H1839">
            <v>1953870</v>
          </cell>
          <cell r="I1839">
            <v>685</v>
          </cell>
          <cell r="J1839">
            <v>683489110</v>
          </cell>
          <cell r="K1839">
            <v>488</v>
          </cell>
          <cell r="L1839">
            <v>445525380</v>
          </cell>
          <cell r="M1839">
            <v>199</v>
          </cell>
          <cell r="N1839">
            <v>239917600</v>
          </cell>
        </row>
        <row r="1840">
          <cell r="A1840" t="str">
            <v>48510-09N91</v>
          </cell>
          <cell r="B1840" t="str">
            <v>Giảm sóc trước ACV40 RH</v>
          </cell>
          <cell r="C1840" t="str">
            <v>Cái</v>
          </cell>
          <cell r="E1840" t="str">
            <v>GST</v>
          </cell>
          <cell r="F1840" t="str">
            <v>GIAMSOCTRUOC</v>
          </cell>
          <cell r="G1840">
            <v>33</v>
          </cell>
          <cell r="H1840">
            <v>57966232</v>
          </cell>
          <cell r="I1840">
            <v>257</v>
          </cell>
          <cell r="J1840">
            <v>439067789</v>
          </cell>
          <cell r="K1840">
            <v>218</v>
          </cell>
          <cell r="L1840">
            <v>376859747</v>
          </cell>
          <cell r="M1840">
            <v>72</v>
          </cell>
          <cell r="N1840">
            <v>120174274</v>
          </cell>
        </row>
        <row r="1841">
          <cell r="A1841" t="str">
            <v>48510-09X40</v>
          </cell>
          <cell r="B1841" t="str">
            <v>Giảm sóc trước Altis 08 Rh</v>
          </cell>
          <cell r="C1841" t="str">
            <v>Cái</v>
          </cell>
          <cell r="E1841" t="str">
            <v>GST</v>
          </cell>
          <cell r="F1841" t="str">
            <v>GIAMSOCTRUOC</v>
          </cell>
          <cell r="G1841">
            <v>8</v>
          </cell>
          <cell r="H1841">
            <v>10219806</v>
          </cell>
          <cell r="I1841">
            <v>392</v>
          </cell>
          <cell r="J1841">
            <v>501768615</v>
          </cell>
          <cell r="K1841">
            <v>282</v>
          </cell>
          <cell r="L1841">
            <v>371062936</v>
          </cell>
          <cell r="M1841">
            <v>118</v>
          </cell>
          <cell r="N1841">
            <v>140925485</v>
          </cell>
        </row>
        <row r="1842">
          <cell r="A1842" t="str">
            <v>48510-09Y40</v>
          </cell>
          <cell r="B1842" t="str">
            <v>Giảm sóc trước Innova Rh</v>
          </cell>
          <cell r="C1842" t="str">
            <v>Cái</v>
          </cell>
          <cell r="E1842" t="str">
            <v>GST</v>
          </cell>
          <cell r="F1842" t="str">
            <v>GIAMSOCTRUOC</v>
          </cell>
          <cell r="G1842">
            <v>0</v>
          </cell>
          <cell r="H1842">
            <v>0</v>
          </cell>
          <cell r="I1842">
            <v>36</v>
          </cell>
          <cell r="J1842">
            <v>25151558</v>
          </cell>
          <cell r="K1842">
            <v>32</v>
          </cell>
          <cell r="L1842">
            <v>22637462</v>
          </cell>
          <cell r="M1842">
            <v>4</v>
          </cell>
          <cell r="N1842">
            <v>2514096</v>
          </cell>
        </row>
        <row r="1843">
          <cell r="A1843" t="str">
            <v>48510-0D470</v>
          </cell>
          <cell r="B1843" t="str">
            <v>Giảm sóc trước R/L</v>
          </cell>
          <cell r="C1843" t="str">
            <v>Cái</v>
          </cell>
          <cell r="E1843" t="str">
            <v>GST</v>
          </cell>
          <cell r="F1843" t="str">
            <v>GIAMSOCTRUOC</v>
          </cell>
          <cell r="G1843">
            <v>23</v>
          </cell>
          <cell r="H1843">
            <v>28263457</v>
          </cell>
          <cell r="I1843">
            <v>589</v>
          </cell>
          <cell r="J1843">
            <v>589247274</v>
          </cell>
          <cell r="K1843">
            <v>611</v>
          </cell>
          <cell r="L1843">
            <v>603581061</v>
          </cell>
          <cell r="M1843">
            <v>1</v>
          </cell>
          <cell r="N1843">
            <v>13929670</v>
          </cell>
        </row>
        <row r="1844">
          <cell r="A1844" t="str">
            <v>48510-49445</v>
          </cell>
          <cell r="B1844" t="str">
            <v>Giảm sóc trước RX350 RH</v>
          </cell>
          <cell r="C1844" t="str">
            <v>Cái</v>
          </cell>
          <cell r="E1844" t="str">
            <v>GST</v>
          </cell>
          <cell r="F1844" t="str">
            <v>GIAMSOCTRUOC</v>
          </cell>
          <cell r="G1844">
            <v>0</v>
          </cell>
          <cell r="H1844">
            <v>0</v>
          </cell>
          <cell r="I1844">
            <v>4</v>
          </cell>
          <cell r="J1844">
            <v>16833038</v>
          </cell>
          <cell r="K1844">
            <v>4</v>
          </cell>
          <cell r="L1844">
            <v>16833038</v>
          </cell>
          <cell r="M1844">
            <v>0</v>
          </cell>
          <cell r="N1844">
            <v>0</v>
          </cell>
        </row>
        <row r="1845">
          <cell r="A1845" t="str">
            <v>48510-60121</v>
          </cell>
          <cell r="B1845" t="str">
            <v>Giảm sóc trước Lexus 470</v>
          </cell>
          <cell r="C1845" t="str">
            <v>Cái</v>
          </cell>
          <cell r="E1845" t="str">
            <v>GST</v>
          </cell>
          <cell r="F1845" t="str">
            <v>GIAMSOCTRUOC</v>
          </cell>
          <cell r="G1845">
            <v>2</v>
          </cell>
          <cell r="H1845">
            <v>7221478</v>
          </cell>
          <cell r="I1845">
            <v>17</v>
          </cell>
          <cell r="J1845">
            <v>61165311</v>
          </cell>
          <cell r="K1845">
            <v>19</v>
          </cell>
          <cell r="L1845">
            <v>69319084</v>
          </cell>
          <cell r="M1845">
            <v>0</v>
          </cell>
          <cell r="N1845">
            <v>-932295</v>
          </cell>
        </row>
        <row r="1846">
          <cell r="A1846" t="str">
            <v>48510-60260</v>
          </cell>
          <cell r="B1846" t="str">
            <v>Giảm sóc trước GX460 R/L</v>
          </cell>
          <cell r="C1846" t="str">
            <v>Cái</v>
          </cell>
          <cell r="E1846" t="str">
            <v>GST</v>
          </cell>
          <cell r="F1846" t="str">
            <v>GIAMSOCTRUOC</v>
          </cell>
          <cell r="G1846">
            <v>0</v>
          </cell>
          <cell r="H1846">
            <v>0</v>
          </cell>
          <cell r="I1846">
            <v>3</v>
          </cell>
          <cell r="J1846">
            <v>11368211</v>
          </cell>
          <cell r="K1846">
            <v>3</v>
          </cell>
          <cell r="L1846">
            <v>11368211</v>
          </cell>
          <cell r="M1846">
            <v>0</v>
          </cell>
          <cell r="N1846">
            <v>0</v>
          </cell>
        </row>
        <row r="1847">
          <cell r="A1847" t="str">
            <v>48510-69127</v>
          </cell>
          <cell r="B1847" t="str">
            <v>Giảm sóc trước Lexus LX</v>
          </cell>
          <cell r="C1847" t="str">
            <v>Cái</v>
          </cell>
          <cell r="E1847" t="str">
            <v>GST</v>
          </cell>
          <cell r="F1847" t="str">
            <v>GIAMSOCTRUOC</v>
          </cell>
          <cell r="G1847">
            <v>2</v>
          </cell>
          <cell r="H1847">
            <v>3933602</v>
          </cell>
          <cell r="I1847">
            <v>0</v>
          </cell>
          <cell r="J1847">
            <v>0</v>
          </cell>
          <cell r="K1847">
            <v>2</v>
          </cell>
          <cell r="L1847">
            <v>3933602</v>
          </cell>
          <cell r="M1847">
            <v>0</v>
          </cell>
          <cell r="N1847">
            <v>0</v>
          </cell>
        </row>
        <row r="1848">
          <cell r="A1848" t="str">
            <v>48510-69355</v>
          </cell>
          <cell r="B1848" t="str">
            <v>Giảm sóc trước Lexus LX570</v>
          </cell>
          <cell r="C1848" t="str">
            <v>Cái</v>
          </cell>
          <cell r="E1848" t="str">
            <v>GST</v>
          </cell>
          <cell r="F1848" t="str">
            <v>GIAMSOCTRUOC</v>
          </cell>
          <cell r="G1848">
            <v>0</v>
          </cell>
          <cell r="H1848">
            <v>0</v>
          </cell>
          <cell r="I1848">
            <v>33</v>
          </cell>
          <cell r="J1848">
            <v>87345809</v>
          </cell>
          <cell r="K1848">
            <v>32</v>
          </cell>
          <cell r="L1848">
            <v>86092551</v>
          </cell>
          <cell r="M1848">
            <v>1</v>
          </cell>
          <cell r="N1848">
            <v>1253258</v>
          </cell>
        </row>
        <row r="1849">
          <cell r="A1849" t="str">
            <v>48510-69365</v>
          </cell>
          <cell r="B1849" t="str">
            <v>Giảm sóc trước Land UZJ200</v>
          </cell>
          <cell r="C1849" t="str">
            <v>Cái</v>
          </cell>
          <cell r="E1849" t="str">
            <v>GST</v>
          </cell>
          <cell r="F1849" t="str">
            <v>GIAMSOCTRUOC</v>
          </cell>
          <cell r="G1849">
            <v>2</v>
          </cell>
          <cell r="H1849">
            <v>4418231</v>
          </cell>
          <cell r="I1849">
            <v>1</v>
          </cell>
          <cell r="J1849">
            <v>2707961</v>
          </cell>
          <cell r="K1849">
            <v>3</v>
          </cell>
          <cell r="L1849">
            <v>7126192</v>
          </cell>
          <cell r="M1849">
            <v>0</v>
          </cell>
          <cell r="N1849">
            <v>0</v>
          </cell>
        </row>
        <row r="1850">
          <cell r="A1850" t="str">
            <v>48510-69405</v>
          </cell>
          <cell r="B1850" t="str">
            <v>Giảm sóc trước Land UZJ200</v>
          </cell>
          <cell r="C1850" t="str">
            <v>Cái</v>
          </cell>
          <cell r="E1850" t="str">
            <v>GST</v>
          </cell>
          <cell r="F1850" t="str">
            <v>GIAMSOCTRUOC</v>
          </cell>
          <cell r="G1850">
            <v>2</v>
          </cell>
          <cell r="H1850">
            <v>4347702</v>
          </cell>
          <cell r="I1850">
            <v>2</v>
          </cell>
          <cell r="J1850">
            <v>4062658</v>
          </cell>
          <cell r="K1850">
            <v>4</v>
          </cell>
          <cell r="L1850">
            <v>8673346</v>
          </cell>
          <cell r="M1850">
            <v>0</v>
          </cell>
          <cell r="N1850">
            <v>-262986</v>
          </cell>
        </row>
        <row r="1851">
          <cell r="A1851" t="str">
            <v>48510-69535</v>
          </cell>
          <cell r="B1851" t="str">
            <v>Giảm sóc trước Prado</v>
          </cell>
          <cell r="C1851" t="str">
            <v>Cái</v>
          </cell>
          <cell r="E1851" t="str">
            <v>GST</v>
          </cell>
          <cell r="F1851" t="str">
            <v>GIAMSOCTRUOC</v>
          </cell>
          <cell r="G1851">
            <v>0</v>
          </cell>
          <cell r="H1851">
            <v>0</v>
          </cell>
          <cell r="I1851">
            <v>4</v>
          </cell>
          <cell r="J1851">
            <v>10301470</v>
          </cell>
          <cell r="K1851">
            <v>4</v>
          </cell>
          <cell r="L1851">
            <v>10301470</v>
          </cell>
          <cell r="M1851">
            <v>0</v>
          </cell>
          <cell r="N1851">
            <v>0</v>
          </cell>
        </row>
        <row r="1852">
          <cell r="A1852" t="str">
            <v>48510-69645</v>
          </cell>
          <cell r="B1852" t="str">
            <v>Giảm sóc trước Prado</v>
          </cell>
          <cell r="C1852" t="str">
            <v>Cái</v>
          </cell>
          <cell r="E1852" t="str">
            <v>GST</v>
          </cell>
          <cell r="F1852" t="str">
            <v>GIAMSOCTRUOC</v>
          </cell>
          <cell r="G1852">
            <v>0</v>
          </cell>
          <cell r="H1852">
            <v>0</v>
          </cell>
          <cell r="I1852">
            <v>6</v>
          </cell>
          <cell r="J1852">
            <v>15910144</v>
          </cell>
          <cell r="K1852">
            <v>4</v>
          </cell>
          <cell r="L1852">
            <v>10641947</v>
          </cell>
          <cell r="M1852">
            <v>2</v>
          </cell>
          <cell r="N1852">
            <v>5268197</v>
          </cell>
        </row>
        <row r="1853">
          <cell r="A1853" t="str">
            <v>48510-80013</v>
          </cell>
          <cell r="B1853" t="str">
            <v>Giảm sóc trước Camry 2.2 Rh</v>
          </cell>
          <cell r="C1853" t="str">
            <v>Cái</v>
          </cell>
          <cell r="E1853" t="str">
            <v>GST</v>
          </cell>
          <cell r="F1853" t="str">
            <v>GIAMSOCTRUOC</v>
          </cell>
          <cell r="G1853">
            <v>0</v>
          </cell>
          <cell r="H1853">
            <v>0</v>
          </cell>
          <cell r="I1853">
            <v>40</v>
          </cell>
          <cell r="J1853">
            <v>45787623</v>
          </cell>
          <cell r="K1853">
            <v>32</v>
          </cell>
          <cell r="L1853">
            <v>36870844</v>
          </cell>
          <cell r="M1853">
            <v>8</v>
          </cell>
          <cell r="N1853">
            <v>8916779</v>
          </cell>
        </row>
        <row r="1854">
          <cell r="A1854" t="str">
            <v>48510-80133</v>
          </cell>
          <cell r="B1854" t="str">
            <v>Giảm sóc trước Altis Rh</v>
          </cell>
          <cell r="C1854" t="str">
            <v>Cái</v>
          </cell>
          <cell r="E1854" t="str">
            <v>GST</v>
          </cell>
          <cell r="F1854" t="str">
            <v>GIAMSOCTRUOC</v>
          </cell>
          <cell r="G1854">
            <v>10</v>
          </cell>
          <cell r="H1854">
            <v>9404783</v>
          </cell>
          <cell r="I1854">
            <v>16</v>
          </cell>
          <cell r="J1854">
            <v>17429049</v>
          </cell>
          <cell r="K1854">
            <v>26</v>
          </cell>
          <cell r="L1854">
            <v>26833832</v>
          </cell>
          <cell r="M1854">
            <v>0</v>
          </cell>
          <cell r="N1854">
            <v>0</v>
          </cell>
        </row>
        <row r="1855">
          <cell r="A1855" t="str">
            <v>48510-80308</v>
          </cell>
          <cell r="B1855" t="str">
            <v>Giảm sóc trước ACV40 Rh</v>
          </cell>
          <cell r="C1855" t="str">
            <v>Cái</v>
          </cell>
          <cell r="E1855" t="str">
            <v>GST</v>
          </cell>
          <cell r="F1855" t="str">
            <v>GIAMSOCTRUOC</v>
          </cell>
          <cell r="G1855">
            <v>1</v>
          </cell>
          <cell r="H1855">
            <v>2977664</v>
          </cell>
          <cell r="I1855">
            <v>15</v>
          </cell>
          <cell r="J1855">
            <v>44834583</v>
          </cell>
          <cell r="K1855">
            <v>16</v>
          </cell>
          <cell r="L1855">
            <v>47812247</v>
          </cell>
          <cell r="M1855">
            <v>0</v>
          </cell>
          <cell r="N1855">
            <v>0</v>
          </cell>
        </row>
        <row r="1856">
          <cell r="A1856" t="str">
            <v>48510-80339</v>
          </cell>
          <cell r="B1856" t="str">
            <v>Giảm sóc trước Lexus LS</v>
          </cell>
          <cell r="C1856" t="str">
            <v>Cái</v>
          </cell>
          <cell r="E1856" t="str">
            <v>GST</v>
          </cell>
          <cell r="F1856" t="str">
            <v>GIAMSOCTRUOC</v>
          </cell>
          <cell r="G1856">
            <v>0</v>
          </cell>
          <cell r="H1856">
            <v>0</v>
          </cell>
          <cell r="I1856">
            <v>1</v>
          </cell>
          <cell r="J1856">
            <v>3510523</v>
          </cell>
          <cell r="K1856">
            <v>1</v>
          </cell>
          <cell r="L1856">
            <v>3510523</v>
          </cell>
          <cell r="M1856">
            <v>0</v>
          </cell>
          <cell r="N1856">
            <v>0</v>
          </cell>
        </row>
        <row r="1857">
          <cell r="A1857" t="str">
            <v>48510-80340</v>
          </cell>
          <cell r="B1857" t="str">
            <v>Giảm sóc trước LS460</v>
          </cell>
          <cell r="C1857" t="str">
            <v>Cái</v>
          </cell>
          <cell r="E1857" t="str">
            <v>GST</v>
          </cell>
          <cell r="F1857" t="str">
            <v>GIAMSOCTRUOC</v>
          </cell>
          <cell r="G1857">
            <v>0</v>
          </cell>
          <cell r="H1857">
            <v>0</v>
          </cell>
          <cell r="I1857">
            <v>2</v>
          </cell>
          <cell r="J1857">
            <v>6618136</v>
          </cell>
          <cell r="K1857">
            <v>1</v>
          </cell>
          <cell r="L1857">
            <v>3668388</v>
          </cell>
          <cell r="M1857">
            <v>1</v>
          </cell>
          <cell r="N1857">
            <v>2949748</v>
          </cell>
        </row>
        <row r="1858">
          <cell r="A1858" t="str">
            <v>48510-80357</v>
          </cell>
          <cell r="B1858" t="str">
            <v>Giảm sóc trước Rav4 Rh</v>
          </cell>
          <cell r="C1858" t="str">
            <v>Cái</v>
          </cell>
          <cell r="E1858" t="str">
            <v>GST</v>
          </cell>
          <cell r="F1858" t="str">
            <v>GIAMSOCTRUOC</v>
          </cell>
          <cell r="G1858">
            <v>1</v>
          </cell>
          <cell r="H1858">
            <v>2457319</v>
          </cell>
          <cell r="I1858">
            <v>0</v>
          </cell>
          <cell r="J1858">
            <v>0</v>
          </cell>
          <cell r="K1858">
            <v>1</v>
          </cell>
          <cell r="L1858">
            <v>2457319</v>
          </cell>
          <cell r="M1858">
            <v>0</v>
          </cell>
          <cell r="N1858">
            <v>0</v>
          </cell>
        </row>
        <row r="1859">
          <cell r="A1859" t="str">
            <v>48510-80427</v>
          </cell>
          <cell r="B1859" t="str">
            <v>Giảm sóc trước GS350 RH</v>
          </cell>
          <cell r="C1859" t="str">
            <v>Cái</v>
          </cell>
          <cell r="E1859" t="str">
            <v>GST</v>
          </cell>
          <cell r="F1859" t="str">
            <v>GIAMSOCTRUOC</v>
          </cell>
          <cell r="G1859">
            <v>0</v>
          </cell>
          <cell r="H1859">
            <v>0</v>
          </cell>
          <cell r="I1859">
            <v>2</v>
          </cell>
          <cell r="J1859">
            <v>4973160</v>
          </cell>
          <cell r="K1859">
            <v>2</v>
          </cell>
          <cell r="L1859">
            <v>4973160</v>
          </cell>
          <cell r="M1859">
            <v>0</v>
          </cell>
          <cell r="N1859">
            <v>0</v>
          </cell>
        </row>
        <row r="1860">
          <cell r="A1860" t="str">
            <v>48510-80433</v>
          </cell>
          <cell r="B1860" t="str">
            <v>Giảm sóc trước RH LEXUS GS450H 2011</v>
          </cell>
          <cell r="C1860" t="str">
            <v>Cái</v>
          </cell>
          <cell r="E1860" t="str">
            <v>GST</v>
          </cell>
          <cell r="F1860" t="str">
            <v>GIAMSOCTRUOC</v>
          </cell>
          <cell r="G1860">
            <v>0</v>
          </cell>
          <cell r="H1860">
            <v>0</v>
          </cell>
          <cell r="I1860">
            <v>1</v>
          </cell>
          <cell r="J1860">
            <v>6288435</v>
          </cell>
          <cell r="K1860">
            <v>1</v>
          </cell>
          <cell r="L1860">
            <v>6288435</v>
          </cell>
          <cell r="M1860">
            <v>0</v>
          </cell>
          <cell r="N1860">
            <v>0</v>
          </cell>
        </row>
        <row r="1861">
          <cell r="A1861" t="str">
            <v>48510-80479</v>
          </cell>
          <cell r="B1861" t="str">
            <v>Giảm sóc trước Camry RH</v>
          </cell>
          <cell r="C1861" t="str">
            <v>Cây</v>
          </cell>
          <cell r="E1861" t="str">
            <v>GST</v>
          </cell>
          <cell r="F1861" t="str">
            <v>GIAMSOCTRUOC</v>
          </cell>
          <cell r="G1861">
            <v>0</v>
          </cell>
          <cell r="H1861">
            <v>0</v>
          </cell>
          <cell r="I1861">
            <v>1</v>
          </cell>
          <cell r="J1861">
            <v>3200000</v>
          </cell>
          <cell r="K1861">
            <v>1</v>
          </cell>
          <cell r="L1861">
            <v>3200000</v>
          </cell>
          <cell r="M1861">
            <v>0</v>
          </cell>
          <cell r="N1861">
            <v>0</v>
          </cell>
        </row>
        <row r="1862">
          <cell r="A1862" t="str">
            <v>48510-80480</v>
          </cell>
          <cell r="B1862" t="str">
            <v>Giảm sóc trước Highlander Rh</v>
          </cell>
          <cell r="C1862" t="str">
            <v>Cái</v>
          </cell>
          <cell r="E1862" t="str">
            <v>GST</v>
          </cell>
          <cell r="F1862" t="str">
            <v>GIAMSOCTRUOC</v>
          </cell>
          <cell r="G1862">
            <v>0</v>
          </cell>
          <cell r="H1862">
            <v>0</v>
          </cell>
          <cell r="I1862">
            <v>5</v>
          </cell>
          <cell r="J1862">
            <v>14590003</v>
          </cell>
          <cell r="K1862">
            <v>5</v>
          </cell>
          <cell r="L1862">
            <v>14590003</v>
          </cell>
          <cell r="M1862">
            <v>0</v>
          </cell>
          <cell r="N1862">
            <v>0</v>
          </cell>
        </row>
        <row r="1863">
          <cell r="A1863" t="str">
            <v>48510-80486</v>
          </cell>
          <cell r="B1863" t="str">
            <v>Giảm sóc trước RH</v>
          </cell>
          <cell r="C1863" t="str">
            <v>Cái</v>
          </cell>
          <cell r="E1863" t="str">
            <v>GST</v>
          </cell>
          <cell r="F1863" t="str">
            <v>GIAMSOCTRUOC</v>
          </cell>
          <cell r="G1863">
            <v>0</v>
          </cell>
          <cell r="H1863">
            <v>0</v>
          </cell>
          <cell r="I1863">
            <v>10</v>
          </cell>
          <cell r="J1863">
            <v>25206388</v>
          </cell>
          <cell r="K1863">
            <v>10</v>
          </cell>
          <cell r="L1863">
            <v>25206388</v>
          </cell>
          <cell r="M1863">
            <v>0</v>
          </cell>
          <cell r="N1863">
            <v>0</v>
          </cell>
        </row>
        <row r="1864">
          <cell r="A1864" t="str">
            <v>48510-80584</v>
          </cell>
          <cell r="B1864" t="str">
            <v>Giảm sóc trước RX350 RH</v>
          </cell>
          <cell r="C1864" t="str">
            <v>Cái</v>
          </cell>
          <cell r="E1864" t="str">
            <v>GST</v>
          </cell>
          <cell r="F1864" t="str">
            <v>GIAMSOCTRUOC</v>
          </cell>
          <cell r="G1864">
            <v>1</v>
          </cell>
          <cell r="H1864">
            <v>2818226</v>
          </cell>
          <cell r="I1864">
            <v>5</v>
          </cell>
          <cell r="J1864">
            <v>15180833</v>
          </cell>
          <cell r="K1864">
            <v>4</v>
          </cell>
          <cell r="L1864">
            <v>11289734</v>
          </cell>
          <cell r="M1864">
            <v>2</v>
          </cell>
          <cell r="N1864">
            <v>6709325</v>
          </cell>
        </row>
        <row r="1865">
          <cell r="A1865" t="str">
            <v>48510-80637</v>
          </cell>
          <cell r="B1865" t="str">
            <v>Giảm sóc trước Rav4 Rh</v>
          </cell>
          <cell r="C1865" t="str">
            <v>Cái</v>
          </cell>
          <cell r="E1865" t="str">
            <v>GST</v>
          </cell>
          <cell r="F1865" t="str">
            <v>GIAMSOCTRUOC</v>
          </cell>
          <cell r="G1865">
            <v>0</v>
          </cell>
          <cell r="H1865">
            <v>0</v>
          </cell>
          <cell r="I1865">
            <v>4</v>
          </cell>
          <cell r="J1865">
            <v>11743455</v>
          </cell>
          <cell r="K1865">
            <v>3</v>
          </cell>
          <cell r="L1865">
            <v>8807592</v>
          </cell>
          <cell r="M1865">
            <v>1</v>
          </cell>
          <cell r="N1865">
            <v>2935863</v>
          </cell>
        </row>
        <row r="1866">
          <cell r="A1866" t="str">
            <v>48510-80678</v>
          </cell>
          <cell r="B1866" t="str">
            <v>Giảm sóc trước RH</v>
          </cell>
          <cell r="C1866" t="str">
            <v>Cái</v>
          </cell>
          <cell r="E1866" t="str">
            <v>GST</v>
          </cell>
          <cell r="F1866" t="str">
            <v>GIAMSOCTRUOC</v>
          </cell>
          <cell r="G1866">
            <v>1</v>
          </cell>
          <cell r="H1866">
            <v>5665184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1</v>
          </cell>
          <cell r="N1866">
            <v>5665184</v>
          </cell>
        </row>
        <row r="1867">
          <cell r="A1867" t="str">
            <v>48510-80786</v>
          </cell>
          <cell r="B1867" t="str">
            <v>Giảm sóc trước RH</v>
          </cell>
          <cell r="C1867" t="str">
            <v>Cây</v>
          </cell>
          <cell r="E1867" t="str">
            <v>GST</v>
          </cell>
          <cell r="F1867" t="str">
            <v>GIAMSOCTRUOC</v>
          </cell>
          <cell r="G1867">
            <v>0</v>
          </cell>
          <cell r="H1867">
            <v>0</v>
          </cell>
          <cell r="I1867">
            <v>2</v>
          </cell>
          <cell r="J1867">
            <v>24531571</v>
          </cell>
          <cell r="K1867">
            <v>2</v>
          </cell>
          <cell r="L1867">
            <v>24531571</v>
          </cell>
          <cell r="M1867">
            <v>0</v>
          </cell>
          <cell r="N1867">
            <v>0</v>
          </cell>
        </row>
        <row r="1868">
          <cell r="A1868" t="str">
            <v>48510-8Z045</v>
          </cell>
          <cell r="B1868" t="str">
            <v>Giảm sóc trước Camry 2.5 VN RH</v>
          </cell>
          <cell r="C1868" t="str">
            <v>Cái</v>
          </cell>
          <cell r="E1868" t="str">
            <v>GST</v>
          </cell>
          <cell r="F1868" t="str">
            <v>GIAMSOCTRUOC</v>
          </cell>
          <cell r="G1868">
            <v>1</v>
          </cell>
          <cell r="H1868">
            <v>2280200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1</v>
          </cell>
          <cell r="N1868">
            <v>2280200</v>
          </cell>
        </row>
        <row r="1869">
          <cell r="A1869" t="str">
            <v>48510-8Z073</v>
          </cell>
          <cell r="B1869" t="str">
            <v>Giảm sóc trước RX350 RH</v>
          </cell>
          <cell r="C1869" t="str">
            <v>Cái</v>
          </cell>
          <cell r="E1869" t="str">
            <v>GST</v>
          </cell>
          <cell r="F1869" t="str">
            <v>GIAMSOCTRUOC</v>
          </cell>
          <cell r="G1869">
            <v>0</v>
          </cell>
          <cell r="H1869">
            <v>0</v>
          </cell>
          <cell r="I1869">
            <v>5</v>
          </cell>
          <cell r="J1869">
            <v>15459635</v>
          </cell>
          <cell r="K1869">
            <v>5</v>
          </cell>
          <cell r="L1869">
            <v>15459635</v>
          </cell>
          <cell r="M1869">
            <v>0</v>
          </cell>
          <cell r="N1869">
            <v>0</v>
          </cell>
        </row>
        <row r="1870">
          <cell r="A1870" t="str">
            <v>48510-8Z077</v>
          </cell>
          <cell r="B1870" t="str">
            <v>Giảm sóc trước RH</v>
          </cell>
          <cell r="C1870" t="str">
            <v>Cái</v>
          </cell>
          <cell r="E1870" t="str">
            <v>GST</v>
          </cell>
          <cell r="F1870" t="str">
            <v>GIAMSOCTRUOC</v>
          </cell>
          <cell r="G1870">
            <v>3</v>
          </cell>
          <cell r="H1870">
            <v>6375229</v>
          </cell>
          <cell r="I1870">
            <v>1</v>
          </cell>
          <cell r="J1870">
            <v>2125076</v>
          </cell>
          <cell r="K1870">
            <v>1</v>
          </cell>
          <cell r="L1870">
            <v>2125076</v>
          </cell>
          <cell r="M1870">
            <v>3</v>
          </cell>
          <cell r="N1870">
            <v>6375229</v>
          </cell>
        </row>
        <row r="1871">
          <cell r="A1871" t="str">
            <v>48510-8Z091</v>
          </cell>
          <cell r="B1871" t="str">
            <v>Giảm sóc trước Camry 2.5 RH</v>
          </cell>
          <cell r="C1871" t="str">
            <v>Cái</v>
          </cell>
          <cell r="E1871" t="str">
            <v>GST</v>
          </cell>
          <cell r="F1871" t="str">
            <v>GIAMSOCTRUOC</v>
          </cell>
          <cell r="G1871">
            <v>3</v>
          </cell>
          <cell r="H1871">
            <v>4256250</v>
          </cell>
          <cell r="I1871">
            <v>104</v>
          </cell>
          <cell r="J1871">
            <v>132573560</v>
          </cell>
          <cell r="K1871">
            <v>103</v>
          </cell>
          <cell r="L1871">
            <v>130620469</v>
          </cell>
          <cell r="M1871">
            <v>4</v>
          </cell>
          <cell r="N1871">
            <v>6209341</v>
          </cell>
        </row>
        <row r="1872">
          <cell r="A1872" t="str">
            <v>48510-8Z170</v>
          </cell>
          <cell r="B1872" t="str">
            <v>Giảm sóc trước Altis 2ZR RH</v>
          </cell>
          <cell r="C1872" t="str">
            <v>Cái</v>
          </cell>
          <cell r="E1872" t="str">
            <v>GST</v>
          </cell>
          <cell r="F1872" t="str">
            <v>GIAMSOCTRUOC</v>
          </cell>
          <cell r="G1872">
            <v>0</v>
          </cell>
          <cell r="H1872">
            <v>0</v>
          </cell>
          <cell r="I1872">
            <v>61</v>
          </cell>
          <cell r="J1872">
            <v>73481971</v>
          </cell>
          <cell r="K1872">
            <v>53</v>
          </cell>
          <cell r="L1872">
            <v>63881971</v>
          </cell>
          <cell r="M1872">
            <v>8</v>
          </cell>
          <cell r="N1872">
            <v>9600000</v>
          </cell>
        </row>
        <row r="1873">
          <cell r="A1873" t="str">
            <v>48510-8Z211</v>
          </cell>
          <cell r="B1873" t="str">
            <v>Giảm sóc trước Camry 2.5 RH</v>
          </cell>
          <cell r="C1873" t="str">
            <v>Cái</v>
          </cell>
          <cell r="E1873" t="str">
            <v>GST</v>
          </cell>
          <cell r="F1873" t="str">
            <v>GIAMSOCTRUOC</v>
          </cell>
          <cell r="G1873">
            <v>1</v>
          </cell>
          <cell r="H1873">
            <v>1400000</v>
          </cell>
          <cell r="I1873">
            <v>24</v>
          </cell>
          <cell r="J1873">
            <v>28926408</v>
          </cell>
          <cell r="K1873">
            <v>20</v>
          </cell>
          <cell r="L1873">
            <v>24331328</v>
          </cell>
          <cell r="M1873">
            <v>5</v>
          </cell>
          <cell r="N1873">
            <v>5995080</v>
          </cell>
        </row>
        <row r="1874">
          <cell r="A1874" t="str">
            <v>48510-8Z244</v>
          </cell>
          <cell r="B1874" t="str">
            <v>Giảm sóc trước Fortuner</v>
          </cell>
          <cell r="C1874" t="str">
            <v>Cái</v>
          </cell>
          <cell r="E1874" t="str">
            <v>GST</v>
          </cell>
          <cell r="F1874" t="str">
            <v>GIAMSOCTRUOC</v>
          </cell>
          <cell r="G1874">
            <v>6</v>
          </cell>
          <cell r="H1874">
            <v>4298714</v>
          </cell>
          <cell r="I1874">
            <v>3844</v>
          </cell>
          <cell r="J1874">
            <v>2478813739</v>
          </cell>
          <cell r="K1874">
            <v>3850</v>
          </cell>
          <cell r="L1874">
            <v>2486073623</v>
          </cell>
          <cell r="M1874">
            <v>0</v>
          </cell>
          <cell r="N1874">
            <v>-2961170</v>
          </cell>
        </row>
        <row r="1875">
          <cell r="A1875" t="str">
            <v>48510-8Z265</v>
          </cell>
          <cell r="B1875" t="str">
            <v>Giảm sóc trước Innova Rh</v>
          </cell>
          <cell r="C1875" t="str">
            <v>Cái</v>
          </cell>
          <cell r="E1875" t="str">
            <v>GST</v>
          </cell>
          <cell r="F1875" t="str">
            <v>GIAMSOCTRUOC</v>
          </cell>
          <cell r="G1875">
            <v>94</v>
          </cell>
          <cell r="H1875">
            <v>45664519</v>
          </cell>
          <cell r="I1875">
            <v>13781</v>
          </cell>
          <cell r="J1875">
            <v>6260036888</v>
          </cell>
          <cell r="K1875">
            <v>13744</v>
          </cell>
          <cell r="L1875">
            <v>6221309847</v>
          </cell>
          <cell r="M1875">
            <v>131</v>
          </cell>
          <cell r="N1875">
            <v>84391560</v>
          </cell>
        </row>
        <row r="1876">
          <cell r="A1876" t="str">
            <v>48510-A9690</v>
          </cell>
          <cell r="B1876" t="str">
            <v>Giảm sóc trước Sienna 2007 RH</v>
          </cell>
          <cell r="C1876" t="str">
            <v>Cái</v>
          </cell>
          <cell r="E1876" t="str">
            <v>GST</v>
          </cell>
          <cell r="F1876" t="str">
            <v>GIAMSOCTRUOC</v>
          </cell>
          <cell r="G1876">
            <v>0</v>
          </cell>
          <cell r="H1876">
            <v>0</v>
          </cell>
          <cell r="I1876">
            <v>18</v>
          </cell>
          <cell r="J1876">
            <v>53941244</v>
          </cell>
          <cell r="K1876">
            <v>18</v>
          </cell>
          <cell r="L1876">
            <v>53941244</v>
          </cell>
          <cell r="M1876">
            <v>0</v>
          </cell>
          <cell r="N1876">
            <v>0</v>
          </cell>
        </row>
        <row r="1877">
          <cell r="A1877" t="str">
            <v>48510-A9780</v>
          </cell>
          <cell r="B1877" t="str">
            <v>Giảm sóc trước Venza 3.5 Rh</v>
          </cell>
          <cell r="C1877" t="str">
            <v>Cái</v>
          </cell>
          <cell r="E1877" t="str">
            <v>GST</v>
          </cell>
          <cell r="F1877" t="str">
            <v>GIAMSOCTRUOC</v>
          </cell>
          <cell r="G1877">
            <v>0</v>
          </cell>
          <cell r="H1877">
            <v>0</v>
          </cell>
          <cell r="I1877">
            <v>11</v>
          </cell>
          <cell r="J1877">
            <v>31633414</v>
          </cell>
          <cell r="K1877">
            <v>6</v>
          </cell>
          <cell r="L1877">
            <v>16887223</v>
          </cell>
          <cell r="M1877">
            <v>5</v>
          </cell>
          <cell r="N1877">
            <v>14746191</v>
          </cell>
        </row>
        <row r="1878">
          <cell r="A1878" t="str">
            <v>48510-A9870</v>
          </cell>
          <cell r="B1878" t="str">
            <v>Giảm sóc trước Venza 2.7 Rh</v>
          </cell>
          <cell r="C1878" t="str">
            <v>Cái</v>
          </cell>
          <cell r="E1878" t="str">
            <v>GST</v>
          </cell>
          <cell r="F1878" t="str">
            <v>GIAMSOCTRUOC</v>
          </cell>
          <cell r="G1878">
            <v>0</v>
          </cell>
          <cell r="H1878">
            <v>0</v>
          </cell>
          <cell r="I1878">
            <v>12</v>
          </cell>
          <cell r="J1878">
            <v>28288309</v>
          </cell>
          <cell r="K1878">
            <v>6</v>
          </cell>
          <cell r="L1878">
            <v>14144154</v>
          </cell>
          <cell r="M1878">
            <v>6</v>
          </cell>
          <cell r="N1878">
            <v>14144155</v>
          </cell>
        </row>
        <row r="1879">
          <cell r="A1879" t="str">
            <v>48510-A9890</v>
          </cell>
          <cell r="B1879" t="str">
            <v>Giảm sóc trước Rh</v>
          </cell>
          <cell r="C1879" t="str">
            <v>Cái</v>
          </cell>
          <cell r="E1879" t="str">
            <v>GST</v>
          </cell>
          <cell r="F1879" t="str">
            <v>GIAMSOCTRUOC</v>
          </cell>
          <cell r="G1879">
            <v>1</v>
          </cell>
          <cell r="H1879">
            <v>2789057</v>
          </cell>
          <cell r="I1879">
            <v>14</v>
          </cell>
          <cell r="J1879">
            <v>41270737</v>
          </cell>
          <cell r="K1879">
            <v>10</v>
          </cell>
          <cell r="L1879">
            <v>26372337</v>
          </cell>
          <cell r="M1879">
            <v>5</v>
          </cell>
          <cell r="N1879">
            <v>17687457</v>
          </cell>
        </row>
        <row r="1880">
          <cell r="A1880" t="str">
            <v>48510-A9896</v>
          </cell>
          <cell r="B1880" t="str">
            <v>Giảm sóc trước Venza 2.7 Rh</v>
          </cell>
          <cell r="C1880" t="str">
            <v>Cái</v>
          </cell>
          <cell r="E1880" t="str">
            <v>GST</v>
          </cell>
          <cell r="F1880" t="str">
            <v>GIAMSOCTRUOC</v>
          </cell>
          <cell r="G1880">
            <v>0</v>
          </cell>
          <cell r="H1880">
            <v>0</v>
          </cell>
          <cell r="I1880">
            <v>23</v>
          </cell>
          <cell r="J1880">
            <v>61954769</v>
          </cell>
          <cell r="K1880">
            <v>22</v>
          </cell>
          <cell r="L1880">
            <v>59227134</v>
          </cell>
          <cell r="M1880">
            <v>1</v>
          </cell>
          <cell r="N1880">
            <v>2727635</v>
          </cell>
        </row>
        <row r="1881">
          <cell r="A1881" t="str">
            <v>48510-B9820</v>
          </cell>
          <cell r="B1881" t="str">
            <v>Giảm sóc trước RH</v>
          </cell>
          <cell r="C1881" t="str">
            <v>Cái</v>
          </cell>
          <cell r="E1881" t="str">
            <v>GST</v>
          </cell>
          <cell r="F1881" t="str">
            <v>GIAMSOCTRUOC</v>
          </cell>
          <cell r="G1881">
            <v>0</v>
          </cell>
          <cell r="H1881">
            <v>0</v>
          </cell>
          <cell r="I1881">
            <v>2</v>
          </cell>
          <cell r="J1881">
            <v>5787253</v>
          </cell>
          <cell r="K1881">
            <v>2</v>
          </cell>
          <cell r="L1881">
            <v>5787253</v>
          </cell>
          <cell r="M1881">
            <v>0</v>
          </cell>
          <cell r="N1881">
            <v>0</v>
          </cell>
        </row>
        <row r="1882">
          <cell r="A1882" t="str">
            <v>48510-BZ740</v>
          </cell>
          <cell r="B1882" t="str">
            <v>Giảm Sóc Trước RH</v>
          </cell>
          <cell r="C1882" t="str">
            <v>Cái</v>
          </cell>
          <cell r="E1882" t="str">
            <v>GST</v>
          </cell>
          <cell r="F1882" t="str">
            <v>GIAMSOCTRUOC</v>
          </cell>
          <cell r="G1882">
            <v>0</v>
          </cell>
          <cell r="H1882">
            <v>0</v>
          </cell>
          <cell r="I1882">
            <v>10</v>
          </cell>
          <cell r="J1882">
            <v>9059038</v>
          </cell>
          <cell r="K1882">
            <v>5</v>
          </cell>
          <cell r="L1882">
            <v>4529519</v>
          </cell>
          <cell r="M1882">
            <v>5</v>
          </cell>
          <cell r="N1882">
            <v>4529519</v>
          </cell>
        </row>
        <row r="1883">
          <cell r="A1883" t="str">
            <v>48510-BZC90</v>
          </cell>
          <cell r="B1883" t="str">
            <v>Giảm sóc trước RH</v>
          </cell>
          <cell r="C1883" t="str">
            <v>Cái</v>
          </cell>
          <cell r="E1883" t="str">
            <v>GST</v>
          </cell>
          <cell r="F1883" t="str">
            <v>GIAMSOCTRUOC</v>
          </cell>
          <cell r="G1883">
            <v>2</v>
          </cell>
          <cell r="H1883">
            <v>1243388</v>
          </cell>
          <cell r="I1883">
            <v>2</v>
          </cell>
          <cell r="J1883">
            <v>1243388</v>
          </cell>
          <cell r="K1883">
            <v>3</v>
          </cell>
          <cell r="L1883">
            <v>1865082</v>
          </cell>
          <cell r="M1883">
            <v>1</v>
          </cell>
          <cell r="N1883">
            <v>621694</v>
          </cell>
        </row>
        <row r="1884">
          <cell r="A1884" t="str">
            <v>48511-29527</v>
          </cell>
          <cell r="B1884" t="str">
            <v>Giảm sóc trước Cá mập 95 (T-K)</v>
          </cell>
          <cell r="C1884" t="str">
            <v>Cái</v>
          </cell>
          <cell r="E1884" t="str">
            <v>GST</v>
          </cell>
          <cell r="F1884" t="str">
            <v>GIAMSOCTRUOC</v>
          </cell>
          <cell r="G1884">
            <v>7</v>
          </cell>
          <cell r="H1884">
            <v>2743334</v>
          </cell>
          <cell r="I1884">
            <v>1</v>
          </cell>
          <cell r="J1884">
            <v>648000</v>
          </cell>
          <cell r="K1884">
            <v>8</v>
          </cell>
          <cell r="L1884">
            <v>3391334</v>
          </cell>
          <cell r="M1884">
            <v>0</v>
          </cell>
          <cell r="N1884">
            <v>0</v>
          </cell>
        </row>
        <row r="1885">
          <cell r="A1885" t="str">
            <v>48511-69435</v>
          </cell>
          <cell r="B1885" t="str">
            <v>Giảm sóc trước Land 4500</v>
          </cell>
          <cell r="C1885" t="str">
            <v>Cái</v>
          </cell>
          <cell r="E1885" t="str">
            <v>GST</v>
          </cell>
          <cell r="F1885" t="str">
            <v>GIAMSOCTRUOC</v>
          </cell>
          <cell r="G1885">
            <v>0</v>
          </cell>
          <cell r="H1885">
            <v>0</v>
          </cell>
          <cell r="I1885">
            <v>49</v>
          </cell>
          <cell r="J1885">
            <v>27607502</v>
          </cell>
          <cell r="K1885">
            <v>46</v>
          </cell>
          <cell r="L1885">
            <v>25914526</v>
          </cell>
          <cell r="M1885">
            <v>3</v>
          </cell>
          <cell r="N1885">
            <v>1692976</v>
          </cell>
        </row>
        <row r="1886">
          <cell r="A1886" t="str">
            <v>48511-69585</v>
          </cell>
          <cell r="B1886" t="str">
            <v>Giảm sóc trước land 2000 (ga)</v>
          </cell>
          <cell r="C1886" t="str">
            <v>Cái</v>
          </cell>
          <cell r="E1886" t="str">
            <v>GST</v>
          </cell>
          <cell r="F1886" t="str">
            <v>GIAMSOCTRUOC</v>
          </cell>
          <cell r="G1886">
            <v>5</v>
          </cell>
          <cell r="H1886">
            <v>2664262</v>
          </cell>
          <cell r="I1886">
            <v>107</v>
          </cell>
          <cell r="J1886">
            <v>61673823</v>
          </cell>
          <cell r="K1886">
            <v>112</v>
          </cell>
          <cell r="L1886">
            <v>63163337</v>
          </cell>
          <cell r="M1886">
            <v>0</v>
          </cell>
          <cell r="N1886">
            <v>1174748</v>
          </cell>
        </row>
        <row r="1887">
          <cell r="A1887" t="str">
            <v>48511-80169</v>
          </cell>
          <cell r="B1887" t="str">
            <v>Giảm sóc trước Cá mập 06 (T-K)</v>
          </cell>
          <cell r="C1887" t="str">
            <v>Cái</v>
          </cell>
          <cell r="E1887" t="str">
            <v>GST</v>
          </cell>
          <cell r="F1887" t="str">
            <v>GIAMSOCTRUOC</v>
          </cell>
          <cell r="G1887">
            <v>8</v>
          </cell>
          <cell r="H1887">
            <v>3313517</v>
          </cell>
          <cell r="I1887">
            <v>130</v>
          </cell>
          <cell r="J1887">
            <v>62165572</v>
          </cell>
          <cell r="K1887">
            <v>138</v>
          </cell>
          <cell r="L1887">
            <v>65479089</v>
          </cell>
          <cell r="M1887">
            <v>0</v>
          </cell>
          <cell r="N1887">
            <v>0</v>
          </cell>
        </row>
        <row r="1888">
          <cell r="A1888" t="str">
            <v>48520-09530</v>
          </cell>
          <cell r="B1888" t="str">
            <v>Giảm sóc trước Camry 2.4 Lh</v>
          </cell>
          <cell r="C1888" t="str">
            <v>Cái</v>
          </cell>
          <cell r="E1888" t="str">
            <v>GST</v>
          </cell>
          <cell r="F1888" t="str">
            <v>GIAMSOCTRUOC</v>
          </cell>
          <cell r="G1888">
            <v>19</v>
          </cell>
          <cell r="H1888">
            <v>31537972</v>
          </cell>
          <cell r="I1888">
            <v>200</v>
          </cell>
          <cell r="J1888">
            <v>307268278</v>
          </cell>
          <cell r="K1888">
            <v>123</v>
          </cell>
          <cell r="L1888">
            <v>201213557</v>
          </cell>
          <cell r="M1888">
            <v>96</v>
          </cell>
          <cell r="N1888">
            <v>137592693</v>
          </cell>
        </row>
        <row r="1889">
          <cell r="A1889" t="str">
            <v>48520-09841</v>
          </cell>
          <cell r="B1889" t="str">
            <v>Giảm sóc trước Camry 2.5 LH</v>
          </cell>
          <cell r="C1889" t="str">
            <v>Cái</v>
          </cell>
          <cell r="E1889" t="str">
            <v>GST</v>
          </cell>
          <cell r="F1889" t="str">
            <v>GIAMSOCTRUOC</v>
          </cell>
          <cell r="G1889">
            <v>1</v>
          </cell>
          <cell r="H1889">
            <v>2400000</v>
          </cell>
          <cell r="I1889">
            <v>0</v>
          </cell>
          <cell r="J1889">
            <v>0</v>
          </cell>
          <cell r="K1889">
            <v>1</v>
          </cell>
          <cell r="L1889">
            <v>2400000</v>
          </cell>
          <cell r="M1889">
            <v>0</v>
          </cell>
          <cell r="N1889">
            <v>0</v>
          </cell>
        </row>
        <row r="1890">
          <cell r="A1890" t="str">
            <v>48520-09A30</v>
          </cell>
          <cell r="B1890" t="str">
            <v>Giảm sóc trước Altis Lh</v>
          </cell>
          <cell r="C1890" t="str">
            <v>Cái</v>
          </cell>
          <cell r="E1890" t="str">
            <v>GST</v>
          </cell>
          <cell r="F1890" t="str">
            <v>GIAMSOCTRUOC</v>
          </cell>
          <cell r="G1890">
            <v>20</v>
          </cell>
          <cell r="H1890">
            <v>18773813</v>
          </cell>
          <cell r="I1890">
            <v>244</v>
          </cell>
          <cell r="J1890">
            <v>233430990</v>
          </cell>
          <cell r="K1890">
            <v>166</v>
          </cell>
          <cell r="L1890">
            <v>162408066</v>
          </cell>
          <cell r="M1890">
            <v>98</v>
          </cell>
          <cell r="N1890">
            <v>89796737</v>
          </cell>
        </row>
        <row r="1891">
          <cell r="A1891" t="str">
            <v>48520-09G41</v>
          </cell>
          <cell r="B1891" t="str">
            <v>Giảm sóc trước ACV40 Lh</v>
          </cell>
          <cell r="C1891" t="str">
            <v>Cái</v>
          </cell>
          <cell r="E1891" t="str">
            <v>GST</v>
          </cell>
          <cell r="F1891" t="str">
            <v>GIAMSOCTRUOC</v>
          </cell>
          <cell r="G1891">
            <v>33</v>
          </cell>
          <cell r="H1891">
            <v>57968750</v>
          </cell>
          <cell r="I1891">
            <v>220</v>
          </cell>
          <cell r="J1891">
            <v>380925504</v>
          </cell>
          <cell r="K1891">
            <v>211</v>
          </cell>
          <cell r="L1891">
            <v>364833382</v>
          </cell>
          <cell r="M1891">
            <v>42</v>
          </cell>
          <cell r="N1891">
            <v>74060872</v>
          </cell>
        </row>
        <row r="1892">
          <cell r="A1892" t="str">
            <v>48520-09Q22</v>
          </cell>
          <cell r="B1892" t="str">
            <v>Giảm sóc trước Vios 08 Lh</v>
          </cell>
          <cell r="C1892" t="str">
            <v>Cái</v>
          </cell>
          <cell r="E1892" t="str">
            <v>GST</v>
          </cell>
          <cell r="F1892" t="str">
            <v>GIAMSOCTRUOC</v>
          </cell>
          <cell r="G1892">
            <v>2</v>
          </cell>
          <cell r="H1892">
            <v>1807724</v>
          </cell>
          <cell r="I1892">
            <v>670</v>
          </cell>
          <cell r="J1892">
            <v>639834925</v>
          </cell>
          <cell r="K1892">
            <v>333</v>
          </cell>
          <cell r="L1892">
            <v>321315172</v>
          </cell>
          <cell r="M1892">
            <v>339</v>
          </cell>
          <cell r="N1892">
            <v>320327477</v>
          </cell>
        </row>
        <row r="1893">
          <cell r="A1893" t="str">
            <v>48520-09Q40</v>
          </cell>
          <cell r="B1893" t="str">
            <v>Giảm sóc trước Altis 08 Lh</v>
          </cell>
          <cell r="C1893" t="str">
            <v>Cái</v>
          </cell>
          <cell r="E1893" t="str">
            <v>GST</v>
          </cell>
          <cell r="F1893" t="str">
            <v>GIAMSOCTRUOC</v>
          </cell>
          <cell r="G1893">
            <v>2</v>
          </cell>
          <cell r="H1893">
            <v>2592206</v>
          </cell>
          <cell r="I1893">
            <v>351</v>
          </cell>
          <cell r="J1893">
            <v>464682711</v>
          </cell>
          <cell r="K1893">
            <v>310</v>
          </cell>
          <cell r="L1893">
            <v>412712055</v>
          </cell>
          <cell r="M1893">
            <v>43</v>
          </cell>
          <cell r="N1893">
            <v>54562862</v>
          </cell>
        </row>
        <row r="1894">
          <cell r="A1894" t="str">
            <v>48520-09R50</v>
          </cell>
          <cell r="B1894" t="str">
            <v>Giảm sóc trước Innova Lh</v>
          </cell>
          <cell r="C1894" t="str">
            <v>Cái</v>
          </cell>
          <cell r="E1894" t="str">
            <v>GST</v>
          </cell>
          <cell r="F1894" t="str">
            <v>GIAMSOCTRUOC</v>
          </cell>
          <cell r="G1894">
            <v>0</v>
          </cell>
          <cell r="H1894">
            <v>0</v>
          </cell>
          <cell r="I1894">
            <v>34</v>
          </cell>
          <cell r="J1894">
            <v>23898992</v>
          </cell>
          <cell r="K1894">
            <v>34</v>
          </cell>
          <cell r="L1894">
            <v>23923580</v>
          </cell>
          <cell r="M1894">
            <v>0</v>
          </cell>
          <cell r="N1894">
            <v>-24588</v>
          </cell>
        </row>
        <row r="1895">
          <cell r="A1895" t="str">
            <v>48520-09R70</v>
          </cell>
          <cell r="B1895" t="str">
            <v>Giảm sóc trước Innova Lh</v>
          </cell>
          <cell r="C1895" t="str">
            <v>Cây</v>
          </cell>
          <cell r="E1895" t="str">
            <v>GS.</v>
          </cell>
          <cell r="F1895" t="str">
            <v>GIAMSOC</v>
          </cell>
          <cell r="G1895">
            <v>0</v>
          </cell>
          <cell r="H1895">
            <v>0</v>
          </cell>
          <cell r="I1895">
            <v>6</v>
          </cell>
          <cell r="J1895">
            <v>3900060</v>
          </cell>
          <cell r="K1895">
            <v>4</v>
          </cell>
          <cell r="L1895">
            <v>2600040</v>
          </cell>
          <cell r="M1895">
            <v>2</v>
          </cell>
          <cell r="N1895">
            <v>1300020</v>
          </cell>
        </row>
        <row r="1896">
          <cell r="A1896" t="str">
            <v>48520-09S70</v>
          </cell>
          <cell r="B1896" t="str">
            <v>Giảm sóc trước LH</v>
          </cell>
          <cell r="C1896" t="str">
            <v>Cái</v>
          </cell>
          <cell r="E1896" t="str">
            <v>GST</v>
          </cell>
          <cell r="F1896" t="str">
            <v>GIAMSOCTRUOC</v>
          </cell>
          <cell r="G1896">
            <v>1</v>
          </cell>
          <cell r="H1896">
            <v>2789057</v>
          </cell>
          <cell r="I1896">
            <v>16</v>
          </cell>
          <cell r="J1896">
            <v>43544851</v>
          </cell>
          <cell r="K1896">
            <v>12</v>
          </cell>
          <cell r="L1896">
            <v>30048630</v>
          </cell>
          <cell r="M1896">
            <v>5</v>
          </cell>
          <cell r="N1896">
            <v>16285278</v>
          </cell>
        </row>
        <row r="1897">
          <cell r="A1897" t="str">
            <v>48520-09Z10</v>
          </cell>
          <cell r="B1897" t="str">
            <v>Giảm sóc trước RX350 LH</v>
          </cell>
          <cell r="C1897" t="str">
            <v>Cái</v>
          </cell>
          <cell r="E1897" t="str">
            <v>GST</v>
          </cell>
          <cell r="F1897" t="str">
            <v>GIAMSOCTRUOC</v>
          </cell>
          <cell r="G1897">
            <v>0</v>
          </cell>
          <cell r="H1897">
            <v>0</v>
          </cell>
          <cell r="I1897">
            <v>2</v>
          </cell>
          <cell r="J1897">
            <v>6542196</v>
          </cell>
          <cell r="K1897">
            <v>2</v>
          </cell>
          <cell r="L1897">
            <v>6542196</v>
          </cell>
          <cell r="M1897">
            <v>0</v>
          </cell>
          <cell r="N1897">
            <v>0</v>
          </cell>
        </row>
        <row r="1898">
          <cell r="A1898" t="str">
            <v>48520-09Z50</v>
          </cell>
          <cell r="B1898" t="str">
            <v>Giảm sóc trước LH</v>
          </cell>
          <cell r="C1898" t="str">
            <v>Cái</v>
          </cell>
          <cell r="E1898" t="str">
            <v>GST</v>
          </cell>
          <cell r="F1898" t="str">
            <v>GIAMSOCTRUOC</v>
          </cell>
          <cell r="G1898">
            <v>3</v>
          </cell>
          <cell r="H1898">
            <v>6375229</v>
          </cell>
          <cell r="I1898">
            <v>1</v>
          </cell>
          <cell r="J1898">
            <v>2125076</v>
          </cell>
          <cell r="K1898">
            <v>1</v>
          </cell>
          <cell r="L1898">
            <v>2125076</v>
          </cell>
          <cell r="M1898">
            <v>3</v>
          </cell>
          <cell r="N1898">
            <v>6375229</v>
          </cell>
        </row>
        <row r="1899">
          <cell r="A1899" t="str">
            <v>48520-0D082</v>
          </cell>
          <cell r="B1899" t="str">
            <v>Giảm sóc trước Vios 08 LH</v>
          </cell>
          <cell r="C1899" t="str">
            <v>Cái</v>
          </cell>
          <cell r="E1899" t="str">
            <v>GST</v>
          </cell>
          <cell r="F1899" t="str">
            <v>GIAMSOCTRUOC</v>
          </cell>
          <cell r="G1899">
            <v>5</v>
          </cell>
          <cell r="H1899">
            <v>5394854</v>
          </cell>
          <cell r="I1899">
            <v>0</v>
          </cell>
          <cell r="J1899">
            <v>0</v>
          </cell>
          <cell r="K1899">
            <v>5</v>
          </cell>
          <cell r="L1899">
            <v>5394854</v>
          </cell>
          <cell r="M1899">
            <v>0</v>
          </cell>
          <cell r="N1899">
            <v>0</v>
          </cell>
        </row>
        <row r="1900">
          <cell r="A1900" t="str">
            <v>48520-39405</v>
          </cell>
          <cell r="B1900" t="str">
            <v>Giảm sóc trước Camry 2.2 Lh</v>
          </cell>
          <cell r="C1900" t="str">
            <v>Cái</v>
          </cell>
          <cell r="E1900" t="str">
            <v>GST</v>
          </cell>
          <cell r="F1900" t="str">
            <v>GIAMSOCTRUOC</v>
          </cell>
          <cell r="G1900">
            <v>0</v>
          </cell>
          <cell r="H1900">
            <v>0</v>
          </cell>
          <cell r="I1900">
            <v>33</v>
          </cell>
          <cell r="J1900">
            <v>38308219</v>
          </cell>
          <cell r="K1900">
            <v>28</v>
          </cell>
          <cell r="L1900">
            <v>32665064</v>
          </cell>
          <cell r="M1900">
            <v>5</v>
          </cell>
          <cell r="N1900">
            <v>5643155</v>
          </cell>
        </row>
        <row r="1901">
          <cell r="A1901" t="str">
            <v>48520-49555</v>
          </cell>
          <cell r="B1901" t="str">
            <v>Giảm sóc trước LH</v>
          </cell>
          <cell r="C1901" t="str">
            <v>Cái</v>
          </cell>
          <cell r="E1901" t="str">
            <v>GST</v>
          </cell>
          <cell r="F1901" t="str">
            <v>GIAMSOCTRUOC</v>
          </cell>
          <cell r="G1901">
            <v>0</v>
          </cell>
          <cell r="H1901">
            <v>0</v>
          </cell>
          <cell r="I1901">
            <v>6</v>
          </cell>
          <cell r="J1901">
            <v>23027861</v>
          </cell>
          <cell r="K1901">
            <v>5</v>
          </cell>
          <cell r="L1901">
            <v>15887466</v>
          </cell>
          <cell r="M1901">
            <v>1</v>
          </cell>
          <cell r="N1901">
            <v>7140395</v>
          </cell>
        </row>
        <row r="1902">
          <cell r="A1902" t="str">
            <v>48520-80089</v>
          </cell>
          <cell r="B1902" t="str">
            <v>Giảm sóc trước ACV40 LH</v>
          </cell>
          <cell r="C1902" t="str">
            <v>Cái</v>
          </cell>
          <cell r="E1902" t="str">
            <v>GST</v>
          </cell>
          <cell r="F1902" t="str">
            <v>GIAMSOCTRUOC</v>
          </cell>
          <cell r="G1902">
            <v>0</v>
          </cell>
          <cell r="H1902">
            <v>0</v>
          </cell>
          <cell r="I1902">
            <v>13</v>
          </cell>
          <cell r="J1902">
            <v>33689781</v>
          </cell>
          <cell r="K1902">
            <v>13</v>
          </cell>
          <cell r="L1902">
            <v>33689781</v>
          </cell>
          <cell r="M1902">
            <v>0</v>
          </cell>
          <cell r="N1902">
            <v>0</v>
          </cell>
        </row>
        <row r="1903">
          <cell r="A1903" t="str">
            <v>48520-80178</v>
          </cell>
          <cell r="B1903" t="str">
            <v>Giảm sóc trước LH</v>
          </cell>
          <cell r="C1903" t="str">
            <v>Cái</v>
          </cell>
          <cell r="E1903" t="str">
            <v>GST</v>
          </cell>
          <cell r="F1903" t="str">
            <v>GIAMSOCTRUOC</v>
          </cell>
          <cell r="G1903">
            <v>0</v>
          </cell>
          <cell r="H1903">
            <v>0</v>
          </cell>
          <cell r="I1903">
            <v>2</v>
          </cell>
          <cell r="J1903">
            <v>6800036</v>
          </cell>
          <cell r="K1903">
            <v>2</v>
          </cell>
          <cell r="L1903">
            <v>6800036</v>
          </cell>
          <cell r="M1903">
            <v>0</v>
          </cell>
          <cell r="N1903">
            <v>0</v>
          </cell>
        </row>
        <row r="1904">
          <cell r="A1904" t="str">
            <v>48520-80180</v>
          </cell>
          <cell r="B1904" t="str">
            <v>Giảm sóc trước LH LEXUS GS450H 2011</v>
          </cell>
          <cell r="C1904" t="str">
            <v>Cái</v>
          </cell>
          <cell r="E1904" t="str">
            <v>GST</v>
          </cell>
          <cell r="F1904" t="str">
            <v>GIAMSOCTRUOC</v>
          </cell>
          <cell r="G1904">
            <v>0</v>
          </cell>
          <cell r="H1904">
            <v>0</v>
          </cell>
          <cell r="I1904">
            <v>1</v>
          </cell>
          <cell r="J1904">
            <v>6288435</v>
          </cell>
          <cell r="K1904">
            <v>1</v>
          </cell>
          <cell r="L1904">
            <v>6288435</v>
          </cell>
          <cell r="M1904">
            <v>0</v>
          </cell>
          <cell r="N1904">
            <v>0</v>
          </cell>
        </row>
        <row r="1905">
          <cell r="A1905" t="str">
            <v>48520-80220</v>
          </cell>
          <cell r="B1905" t="str">
            <v>Giảm sóc trước Highlander Lh</v>
          </cell>
          <cell r="C1905" t="str">
            <v>Cái</v>
          </cell>
          <cell r="E1905" t="str">
            <v>GST</v>
          </cell>
          <cell r="F1905" t="str">
            <v>GIAMSOCTRUOC</v>
          </cell>
          <cell r="G1905">
            <v>0</v>
          </cell>
          <cell r="H1905">
            <v>0</v>
          </cell>
          <cell r="I1905">
            <v>4</v>
          </cell>
          <cell r="J1905">
            <v>11757311</v>
          </cell>
          <cell r="K1905">
            <v>4</v>
          </cell>
          <cell r="L1905">
            <v>11757311</v>
          </cell>
          <cell r="M1905">
            <v>0</v>
          </cell>
          <cell r="N1905">
            <v>0</v>
          </cell>
        </row>
        <row r="1906">
          <cell r="A1906" t="str">
            <v>48520-80226</v>
          </cell>
          <cell r="B1906" t="str">
            <v>Giảm sóc trước LH</v>
          </cell>
          <cell r="C1906" t="str">
            <v>Cái</v>
          </cell>
          <cell r="E1906" t="str">
            <v>GST</v>
          </cell>
          <cell r="F1906" t="str">
            <v>GIAMSOCTRUOC</v>
          </cell>
          <cell r="G1906">
            <v>1</v>
          </cell>
          <cell r="H1906">
            <v>2462344</v>
          </cell>
          <cell r="I1906">
            <v>9</v>
          </cell>
          <cell r="J1906">
            <v>22685749</v>
          </cell>
          <cell r="K1906">
            <v>10</v>
          </cell>
          <cell r="L1906">
            <v>25148093</v>
          </cell>
          <cell r="M1906">
            <v>0</v>
          </cell>
          <cell r="N1906">
            <v>0</v>
          </cell>
        </row>
        <row r="1907">
          <cell r="A1907" t="str">
            <v>48520-80304</v>
          </cell>
          <cell r="B1907" t="str">
            <v>Giảm sóc trước RX350 09 LH</v>
          </cell>
          <cell r="C1907" t="str">
            <v>Cái</v>
          </cell>
          <cell r="E1907" t="str">
            <v>GST</v>
          </cell>
          <cell r="F1907" t="str">
            <v>GIAMSOCTRUOC</v>
          </cell>
          <cell r="G1907">
            <v>1</v>
          </cell>
          <cell r="H1907">
            <v>2818226</v>
          </cell>
          <cell r="I1907">
            <v>5</v>
          </cell>
          <cell r="J1907">
            <v>14840437</v>
          </cell>
          <cell r="K1907">
            <v>4</v>
          </cell>
          <cell r="L1907">
            <v>11650312</v>
          </cell>
          <cell r="M1907">
            <v>2</v>
          </cell>
          <cell r="N1907">
            <v>6008351</v>
          </cell>
        </row>
        <row r="1908">
          <cell r="A1908" t="str">
            <v>48520-80340</v>
          </cell>
          <cell r="B1908" t="str">
            <v>Giảm sóc trước RAV4&gt;2006 LH</v>
          </cell>
          <cell r="C1908" t="str">
            <v>Cái</v>
          </cell>
          <cell r="E1908" t="str">
            <v>GST</v>
          </cell>
          <cell r="F1908" t="str">
            <v>GIAMSOCTRUOC</v>
          </cell>
          <cell r="G1908">
            <v>1</v>
          </cell>
          <cell r="H1908">
            <v>2476414</v>
          </cell>
          <cell r="I1908">
            <v>1</v>
          </cell>
          <cell r="J1908">
            <v>2734159</v>
          </cell>
          <cell r="K1908">
            <v>2</v>
          </cell>
          <cell r="L1908">
            <v>5210573</v>
          </cell>
          <cell r="M1908">
            <v>0</v>
          </cell>
          <cell r="N1908">
            <v>0</v>
          </cell>
        </row>
        <row r="1909">
          <cell r="A1909" t="str">
            <v>48520-80375</v>
          </cell>
          <cell r="B1909" t="str">
            <v>Giảm sóc trước LH</v>
          </cell>
          <cell r="C1909" t="str">
            <v>Cái</v>
          </cell>
          <cell r="E1909" t="str">
            <v>GST</v>
          </cell>
          <cell r="F1909" t="str">
            <v>GIAMSOCTRUOC</v>
          </cell>
          <cell r="G1909">
            <v>1</v>
          </cell>
          <cell r="H1909">
            <v>5665184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1</v>
          </cell>
          <cell r="N1909">
            <v>5665184</v>
          </cell>
        </row>
        <row r="1910">
          <cell r="A1910" t="str">
            <v>48520-80462</v>
          </cell>
          <cell r="B1910" t="str">
            <v>Giảm sóc trước LH</v>
          </cell>
          <cell r="C1910" t="str">
            <v>Cây</v>
          </cell>
          <cell r="E1910" t="str">
            <v>GST</v>
          </cell>
          <cell r="F1910" t="str">
            <v>GIAMSOCTRUOC</v>
          </cell>
          <cell r="G1910">
            <v>0</v>
          </cell>
          <cell r="H1910">
            <v>0</v>
          </cell>
          <cell r="I1910">
            <v>2</v>
          </cell>
          <cell r="J1910">
            <v>23302133</v>
          </cell>
          <cell r="K1910">
            <v>2</v>
          </cell>
          <cell r="L1910">
            <v>23302133</v>
          </cell>
          <cell r="M1910">
            <v>0</v>
          </cell>
          <cell r="N1910">
            <v>0</v>
          </cell>
        </row>
        <row r="1911">
          <cell r="A1911" t="str">
            <v>48520-8Z002</v>
          </cell>
          <cell r="B1911" t="str">
            <v>Giảm sóc trước Camry 2.5 LH</v>
          </cell>
          <cell r="C1911" t="str">
            <v>Cái</v>
          </cell>
          <cell r="E1911" t="str">
            <v>GST</v>
          </cell>
          <cell r="F1911" t="str">
            <v>GIAMSOCTRUOC</v>
          </cell>
          <cell r="G1911">
            <v>3</v>
          </cell>
          <cell r="H1911">
            <v>4239287</v>
          </cell>
          <cell r="I1911">
            <v>154</v>
          </cell>
          <cell r="J1911">
            <v>197649865</v>
          </cell>
          <cell r="K1911">
            <v>130</v>
          </cell>
          <cell r="L1911">
            <v>168108443</v>
          </cell>
          <cell r="M1911">
            <v>27</v>
          </cell>
          <cell r="N1911">
            <v>33780709</v>
          </cell>
        </row>
        <row r="1912">
          <cell r="A1912" t="str">
            <v>48520-8Z056</v>
          </cell>
          <cell r="B1912" t="str">
            <v>Giảm sóc trước Altis 2ZR LH</v>
          </cell>
          <cell r="C1912" t="str">
            <v>Cái</v>
          </cell>
          <cell r="E1912" t="str">
            <v>GST</v>
          </cell>
          <cell r="F1912" t="str">
            <v>GIAMSOCTRUOC</v>
          </cell>
          <cell r="G1912">
            <v>0</v>
          </cell>
          <cell r="H1912">
            <v>0</v>
          </cell>
          <cell r="I1912">
            <v>61</v>
          </cell>
          <cell r="J1912">
            <v>73381228</v>
          </cell>
          <cell r="K1912">
            <v>54</v>
          </cell>
          <cell r="L1912">
            <v>64981228</v>
          </cell>
          <cell r="M1912">
            <v>7</v>
          </cell>
          <cell r="N1912">
            <v>8400000</v>
          </cell>
        </row>
        <row r="1913">
          <cell r="A1913" t="str">
            <v>48520-8Z076</v>
          </cell>
          <cell r="B1913" t="str">
            <v>Giảm sóc trước Camry 2.5 LH</v>
          </cell>
          <cell r="C1913" t="str">
            <v>Cái</v>
          </cell>
          <cell r="E1913" t="str">
            <v>GST</v>
          </cell>
          <cell r="F1913" t="str">
            <v>GIAMSOCTRUOC</v>
          </cell>
          <cell r="G1913">
            <v>1</v>
          </cell>
          <cell r="H1913">
            <v>1387431</v>
          </cell>
          <cell r="I1913">
            <v>5</v>
          </cell>
          <cell r="J1913">
            <v>6214383</v>
          </cell>
          <cell r="K1913">
            <v>6</v>
          </cell>
          <cell r="L1913">
            <v>7601814</v>
          </cell>
          <cell r="M1913">
            <v>0</v>
          </cell>
          <cell r="N1913">
            <v>0</v>
          </cell>
        </row>
        <row r="1914">
          <cell r="A1914" t="str">
            <v>48520-8Z109</v>
          </cell>
          <cell r="B1914" t="str">
            <v>Giảm sóc trước RX350 LH</v>
          </cell>
          <cell r="C1914" t="str">
            <v>Cái</v>
          </cell>
          <cell r="E1914" t="str">
            <v>GST</v>
          </cell>
          <cell r="F1914" t="str">
            <v>GIAMSOCTRUOC</v>
          </cell>
          <cell r="G1914">
            <v>0</v>
          </cell>
          <cell r="H1914">
            <v>0</v>
          </cell>
          <cell r="I1914">
            <v>3</v>
          </cell>
          <cell r="J1914">
            <v>8968605</v>
          </cell>
          <cell r="K1914">
            <v>3</v>
          </cell>
          <cell r="L1914">
            <v>8968605</v>
          </cell>
          <cell r="M1914">
            <v>0</v>
          </cell>
          <cell r="N1914">
            <v>0</v>
          </cell>
        </row>
        <row r="1915">
          <cell r="A1915" t="str">
            <v>48520-8Z125</v>
          </cell>
          <cell r="B1915" t="str">
            <v>Giảm sóc trước Innova Lh</v>
          </cell>
          <cell r="C1915" t="str">
            <v>Cái</v>
          </cell>
          <cell r="E1915" t="str">
            <v>GST</v>
          </cell>
          <cell r="F1915" t="str">
            <v>GIAMSOCTRUOC</v>
          </cell>
          <cell r="G1915">
            <v>95</v>
          </cell>
          <cell r="H1915">
            <v>46175476</v>
          </cell>
          <cell r="I1915">
            <v>13768</v>
          </cell>
          <cell r="J1915">
            <v>6257746117</v>
          </cell>
          <cell r="K1915">
            <v>13855</v>
          </cell>
          <cell r="L1915">
            <v>6285831635</v>
          </cell>
          <cell r="M1915">
            <v>8</v>
          </cell>
          <cell r="N1915">
            <v>18089958</v>
          </cell>
        </row>
        <row r="1916">
          <cell r="A1916" t="str">
            <v>48520-8Z125-BH</v>
          </cell>
          <cell r="B1916" t="str">
            <v>Giảm sóc trước Innova Lh đời cao, không có cao su dầu ( BẢO HÀNH )</v>
          </cell>
          <cell r="C1916" t="str">
            <v>Cái</v>
          </cell>
          <cell r="E1916" t="str">
            <v>GST</v>
          </cell>
          <cell r="F1916" t="str">
            <v>GIAMSOCTRUOC</v>
          </cell>
          <cell r="G1916">
            <v>2</v>
          </cell>
          <cell r="H1916">
            <v>972116</v>
          </cell>
          <cell r="I1916">
            <v>2</v>
          </cell>
          <cell r="J1916">
            <v>933989</v>
          </cell>
          <cell r="K1916">
            <v>3</v>
          </cell>
          <cell r="L1916">
            <v>1429579</v>
          </cell>
          <cell r="M1916">
            <v>1</v>
          </cell>
          <cell r="N1916">
            <v>476526</v>
          </cell>
        </row>
        <row r="1917">
          <cell r="A1917" t="str">
            <v>48520-A9380</v>
          </cell>
          <cell r="B1917" t="str">
            <v>Giảm sóc trước Sienna 2007 LH</v>
          </cell>
          <cell r="C1917" t="str">
            <v>Cái</v>
          </cell>
          <cell r="E1917" t="str">
            <v>GST</v>
          </cell>
          <cell r="F1917" t="str">
            <v>GIAMSOCTRUOC</v>
          </cell>
          <cell r="G1917">
            <v>0</v>
          </cell>
          <cell r="H1917">
            <v>0</v>
          </cell>
          <cell r="I1917">
            <v>19</v>
          </cell>
          <cell r="J1917">
            <v>57324837</v>
          </cell>
          <cell r="K1917">
            <v>19</v>
          </cell>
          <cell r="L1917">
            <v>57324837</v>
          </cell>
          <cell r="M1917">
            <v>0</v>
          </cell>
          <cell r="N1917">
            <v>0</v>
          </cell>
        </row>
        <row r="1918">
          <cell r="A1918" t="str">
            <v>48520-A9470</v>
          </cell>
          <cell r="B1918" t="str">
            <v>Giảm sóc trước Venza 3.5 LH</v>
          </cell>
          <cell r="C1918" t="str">
            <v>Cái</v>
          </cell>
          <cell r="E1918" t="str">
            <v>GST</v>
          </cell>
          <cell r="F1918" t="str">
            <v>GIAMSOCTRUOC</v>
          </cell>
          <cell r="G1918">
            <v>0</v>
          </cell>
          <cell r="H1918">
            <v>0</v>
          </cell>
          <cell r="I1918">
            <v>13</v>
          </cell>
          <cell r="J1918">
            <v>36958075</v>
          </cell>
          <cell r="K1918">
            <v>6</v>
          </cell>
          <cell r="L1918">
            <v>16715077</v>
          </cell>
          <cell r="M1918">
            <v>7</v>
          </cell>
          <cell r="N1918">
            <v>20242998</v>
          </cell>
        </row>
        <row r="1919">
          <cell r="A1919" t="str">
            <v>48520-A9560</v>
          </cell>
          <cell r="B1919" t="str">
            <v>Giảm sóc trước Venza 2.7 LH</v>
          </cell>
          <cell r="C1919" t="str">
            <v>Cái</v>
          </cell>
          <cell r="E1919" t="str">
            <v>GST</v>
          </cell>
          <cell r="F1919" t="str">
            <v>GIAMSOCTRUOC</v>
          </cell>
          <cell r="G1919">
            <v>0</v>
          </cell>
          <cell r="H1919">
            <v>0</v>
          </cell>
          <cell r="I1919">
            <v>33</v>
          </cell>
          <cell r="J1919">
            <v>85388469</v>
          </cell>
          <cell r="K1919">
            <v>30</v>
          </cell>
          <cell r="L1919">
            <v>77713383</v>
          </cell>
          <cell r="M1919">
            <v>3</v>
          </cell>
          <cell r="N1919">
            <v>7675086</v>
          </cell>
        </row>
        <row r="1920">
          <cell r="A1920" t="str">
            <v>48520-A9570</v>
          </cell>
          <cell r="B1920" t="str">
            <v>Giảm sóc trước Venza 2.7 LH</v>
          </cell>
          <cell r="C1920" t="str">
            <v>Cái</v>
          </cell>
          <cell r="E1920" t="str">
            <v>GST</v>
          </cell>
          <cell r="F1920" t="str">
            <v>GIAMSOCTRUOC</v>
          </cell>
          <cell r="G1920">
            <v>0</v>
          </cell>
          <cell r="H1920">
            <v>0</v>
          </cell>
          <cell r="I1920">
            <v>2</v>
          </cell>
          <cell r="J1920">
            <v>4620323</v>
          </cell>
          <cell r="K1920">
            <v>0</v>
          </cell>
          <cell r="L1920">
            <v>0</v>
          </cell>
          <cell r="M1920">
            <v>2</v>
          </cell>
          <cell r="N1920">
            <v>4620323</v>
          </cell>
        </row>
        <row r="1921">
          <cell r="A1921" t="str">
            <v>48520-A9590</v>
          </cell>
          <cell r="B1921" t="str">
            <v>Giảm sóc trước LH</v>
          </cell>
          <cell r="C1921" t="str">
            <v>Cái</v>
          </cell>
          <cell r="E1921" t="str">
            <v>GST</v>
          </cell>
          <cell r="F1921" t="str">
            <v>GIAMSOCTRUOC</v>
          </cell>
          <cell r="G1921">
            <v>0</v>
          </cell>
          <cell r="H1921">
            <v>0</v>
          </cell>
          <cell r="I1921">
            <v>5</v>
          </cell>
          <cell r="J1921">
            <v>14102624</v>
          </cell>
          <cell r="K1921">
            <v>2</v>
          </cell>
          <cell r="L1921">
            <v>5641050</v>
          </cell>
          <cell r="M1921">
            <v>3</v>
          </cell>
          <cell r="N1921">
            <v>8461574</v>
          </cell>
        </row>
        <row r="1922">
          <cell r="A1922" t="str">
            <v>48520-BZ740</v>
          </cell>
          <cell r="B1922" t="str">
            <v>Giảm Sóc Trước LH</v>
          </cell>
          <cell r="C1922" t="str">
            <v>Cái</v>
          </cell>
          <cell r="E1922" t="str">
            <v>GS.</v>
          </cell>
          <cell r="F1922" t="str">
            <v>GIAMSOC</v>
          </cell>
          <cell r="G1922">
            <v>0</v>
          </cell>
          <cell r="H1922">
            <v>0</v>
          </cell>
          <cell r="I1922">
            <v>10</v>
          </cell>
          <cell r="J1922">
            <v>8481486</v>
          </cell>
          <cell r="K1922">
            <v>5</v>
          </cell>
          <cell r="L1922">
            <v>4240743</v>
          </cell>
          <cell r="M1922">
            <v>5</v>
          </cell>
          <cell r="N1922">
            <v>4240743</v>
          </cell>
        </row>
        <row r="1923">
          <cell r="A1923" t="str">
            <v>48520-BZ830</v>
          </cell>
          <cell r="B1923" t="str">
            <v>Giảm sóc trước LH</v>
          </cell>
          <cell r="C1923" t="str">
            <v>Cái</v>
          </cell>
          <cell r="E1923" t="str">
            <v>GST</v>
          </cell>
          <cell r="F1923" t="str">
            <v>GIAMSOCTRUOC</v>
          </cell>
          <cell r="G1923">
            <v>2</v>
          </cell>
          <cell r="H1923">
            <v>1243388</v>
          </cell>
          <cell r="I1923">
            <v>2</v>
          </cell>
          <cell r="J1923">
            <v>1243388</v>
          </cell>
          <cell r="K1923">
            <v>3</v>
          </cell>
          <cell r="L1923">
            <v>1865082</v>
          </cell>
          <cell r="M1923">
            <v>1</v>
          </cell>
          <cell r="N1923">
            <v>621694</v>
          </cell>
        </row>
        <row r="1924">
          <cell r="A1924" t="str">
            <v>48530-02820</v>
          </cell>
          <cell r="B1924" t="str">
            <v>Giảm sóc sau Altis 08-2016</v>
          </cell>
          <cell r="C1924" t="str">
            <v>Cái</v>
          </cell>
          <cell r="E1924" t="str">
            <v>GSS</v>
          </cell>
          <cell r="F1924" t="str">
            <v>GIAMSOCSAU</v>
          </cell>
          <cell r="G1924">
            <v>16</v>
          </cell>
          <cell r="H1924">
            <v>15956561</v>
          </cell>
          <cell r="I1924">
            <v>626</v>
          </cell>
          <cell r="J1924">
            <v>590039903</v>
          </cell>
          <cell r="K1924">
            <v>485</v>
          </cell>
          <cell r="L1924">
            <v>463757802</v>
          </cell>
          <cell r="M1924">
            <v>157</v>
          </cell>
          <cell r="N1924">
            <v>142238662</v>
          </cell>
        </row>
        <row r="1925">
          <cell r="A1925" t="str">
            <v>48530-09520</v>
          </cell>
          <cell r="B1925" t="str">
            <v>Giảm sóc sau Camry 2.4 RH</v>
          </cell>
          <cell r="C1925" t="str">
            <v>Cái</v>
          </cell>
          <cell r="E1925" t="str">
            <v>GSS</v>
          </cell>
          <cell r="F1925" t="str">
            <v>GIAMSOCSAU</v>
          </cell>
          <cell r="G1925">
            <v>3</v>
          </cell>
          <cell r="H1925">
            <v>4940378</v>
          </cell>
          <cell r="I1925">
            <v>152</v>
          </cell>
          <cell r="J1925">
            <v>249766027</v>
          </cell>
          <cell r="K1925">
            <v>96</v>
          </cell>
          <cell r="L1925">
            <v>162793427</v>
          </cell>
          <cell r="M1925">
            <v>59</v>
          </cell>
          <cell r="N1925">
            <v>91912978</v>
          </cell>
        </row>
        <row r="1926">
          <cell r="A1926" t="str">
            <v>48530-09551</v>
          </cell>
          <cell r="B1926" t="str">
            <v>Giảm sóc sau Camry 2.5 RH</v>
          </cell>
          <cell r="C1926" t="str">
            <v>Cái</v>
          </cell>
          <cell r="E1926" t="str">
            <v>GSS</v>
          </cell>
          <cell r="F1926" t="str">
            <v>GIAMSOCSAU</v>
          </cell>
          <cell r="G1926">
            <v>1</v>
          </cell>
          <cell r="H1926">
            <v>2931899</v>
          </cell>
          <cell r="I1926">
            <v>0</v>
          </cell>
          <cell r="J1926">
            <v>0</v>
          </cell>
          <cell r="K1926">
            <v>1</v>
          </cell>
          <cell r="L1926">
            <v>2931899</v>
          </cell>
          <cell r="M1926">
            <v>0</v>
          </cell>
          <cell r="N1926">
            <v>0</v>
          </cell>
        </row>
        <row r="1927">
          <cell r="A1927" t="str">
            <v>48530-09B70</v>
          </cell>
          <cell r="B1927" t="str">
            <v>Giảm sóc sau Altis</v>
          </cell>
          <cell r="C1927" t="str">
            <v>Cái</v>
          </cell>
          <cell r="E1927" t="str">
            <v>GSS</v>
          </cell>
          <cell r="F1927" t="str">
            <v>GIAMSOCSAU</v>
          </cell>
          <cell r="G1927">
            <v>0</v>
          </cell>
          <cell r="H1927">
            <v>0</v>
          </cell>
          <cell r="I1927">
            <v>98</v>
          </cell>
          <cell r="J1927">
            <v>69241046</v>
          </cell>
          <cell r="K1927">
            <v>98</v>
          </cell>
          <cell r="L1927">
            <v>68565452</v>
          </cell>
          <cell r="M1927">
            <v>0</v>
          </cell>
          <cell r="N1927">
            <v>675594</v>
          </cell>
        </row>
        <row r="1928">
          <cell r="A1928" t="str">
            <v>48530-09L31</v>
          </cell>
          <cell r="B1928" t="str">
            <v>Giảm sóc sau ACV40 VN RH</v>
          </cell>
          <cell r="C1928" t="str">
            <v>Cái</v>
          </cell>
          <cell r="E1928" t="str">
            <v>GSS</v>
          </cell>
          <cell r="F1928" t="str">
            <v>GIAMSOCSAU</v>
          </cell>
          <cell r="G1928">
            <v>3</v>
          </cell>
          <cell r="H1928">
            <v>5850224</v>
          </cell>
          <cell r="I1928">
            <v>201</v>
          </cell>
          <cell r="J1928">
            <v>383647440</v>
          </cell>
          <cell r="K1928">
            <v>175</v>
          </cell>
          <cell r="L1928">
            <v>336141855</v>
          </cell>
          <cell r="M1928">
            <v>29</v>
          </cell>
          <cell r="N1928">
            <v>53355809</v>
          </cell>
        </row>
        <row r="1929">
          <cell r="A1929" t="str">
            <v>48530-09X80</v>
          </cell>
          <cell r="B1929" t="str">
            <v>Giảm sóc sau ACV40 RH</v>
          </cell>
          <cell r="C1929" t="str">
            <v>Cái</v>
          </cell>
          <cell r="E1929" t="str">
            <v>GSS</v>
          </cell>
          <cell r="F1929" t="str">
            <v>GIAMSOCSAU</v>
          </cell>
          <cell r="G1929">
            <v>0</v>
          </cell>
          <cell r="H1929">
            <v>0</v>
          </cell>
          <cell r="I1929">
            <v>11</v>
          </cell>
          <cell r="J1929">
            <v>30333171</v>
          </cell>
          <cell r="K1929">
            <v>11</v>
          </cell>
          <cell r="L1929">
            <v>30333171</v>
          </cell>
          <cell r="M1929">
            <v>0</v>
          </cell>
          <cell r="N1929">
            <v>0</v>
          </cell>
        </row>
        <row r="1930">
          <cell r="A1930" t="str">
            <v>48530-09Z90</v>
          </cell>
          <cell r="B1930" t="str">
            <v>Giảm sóc sau</v>
          </cell>
          <cell r="C1930" t="str">
            <v>Cái</v>
          </cell>
          <cell r="E1930" t="str">
            <v>GSS</v>
          </cell>
          <cell r="F1930" t="str">
            <v>GIAMSOCSAU</v>
          </cell>
          <cell r="G1930">
            <v>0</v>
          </cell>
          <cell r="H1930">
            <v>0</v>
          </cell>
          <cell r="I1930">
            <v>1218</v>
          </cell>
          <cell r="J1930">
            <v>589650375</v>
          </cell>
          <cell r="K1930">
            <v>821</v>
          </cell>
          <cell r="L1930">
            <v>398718470</v>
          </cell>
          <cell r="M1930">
            <v>397</v>
          </cell>
          <cell r="N1930">
            <v>190931905</v>
          </cell>
        </row>
        <row r="1931">
          <cell r="A1931" t="str">
            <v>48530-0D251</v>
          </cell>
          <cell r="B1931" t="str">
            <v>Giảm sóc sau Vios 08</v>
          </cell>
          <cell r="C1931" t="str">
            <v>Cái</v>
          </cell>
          <cell r="E1931" t="str">
            <v>GSS</v>
          </cell>
          <cell r="F1931" t="str">
            <v>GIAMSOCSAU</v>
          </cell>
          <cell r="G1931">
            <v>26</v>
          </cell>
          <cell r="H1931">
            <v>16989609</v>
          </cell>
          <cell r="I1931">
            <v>342</v>
          </cell>
          <cell r="J1931">
            <v>197958007</v>
          </cell>
          <cell r="K1931">
            <v>333</v>
          </cell>
          <cell r="L1931">
            <v>191697185</v>
          </cell>
          <cell r="M1931">
            <v>35</v>
          </cell>
          <cell r="N1931">
            <v>23250431</v>
          </cell>
        </row>
        <row r="1932">
          <cell r="A1932" t="str">
            <v>48530-0DC50</v>
          </cell>
          <cell r="B1932" t="str">
            <v>Giảm sóc sau</v>
          </cell>
          <cell r="C1932" t="str">
            <v>Cái</v>
          </cell>
          <cell r="E1932" t="str">
            <v>GSS</v>
          </cell>
          <cell r="F1932" t="str">
            <v>GIAMSOCSAU</v>
          </cell>
          <cell r="G1932">
            <v>92</v>
          </cell>
          <cell r="H1932">
            <v>49829221</v>
          </cell>
          <cell r="I1932">
            <v>288</v>
          </cell>
          <cell r="J1932">
            <v>146086353</v>
          </cell>
          <cell r="K1932">
            <v>362</v>
          </cell>
          <cell r="L1932">
            <v>180666198</v>
          </cell>
          <cell r="M1932">
            <v>18</v>
          </cell>
          <cell r="N1932">
            <v>15249376</v>
          </cell>
        </row>
        <row r="1933">
          <cell r="A1933" t="str">
            <v>48530-19645-1</v>
          </cell>
          <cell r="B1933" t="str">
            <v>Giảm sóc sau Corolla 1.6 RH</v>
          </cell>
          <cell r="C1933" t="str">
            <v>Cái</v>
          </cell>
          <cell r="E1933" t="str">
            <v>GSS</v>
          </cell>
          <cell r="F1933" t="str">
            <v>GIAMSOCSAU</v>
          </cell>
          <cell r="G1933">
            <v>0</v>
          </cell>
          <cell r="H1933">
            <v>0</v>
          </cell>
          <cell r="I1933">
            <v>1</v>
          </cell>
          <cell r="J1933">
            <v>1335161</v>
          </cell>
          <cell r="K1933">
            <v>1</v>
          </cell>
          <cell r="L1933">
            <v>1335161</v>
          </cell>
          <cell r="M1933">
            <v>0</v>
          </cell>
          <cell r="N1933">
            <v>0</v>
          </cell>
        </row>
        <row r="1934">
          <cell r="A1934" t="str">
            <v>48530-39675</v>
          </cell>
          <cell r="B1934" t="str">
            <v>Giảm sóc sau Camry 2.2 RH</v>
          </cell>
          <cell r="C1934" t="str">
            <v>Cái</v>
          </cell>
          <cell r="E1934" t="str">
            <v>GSS</v>
          </cell>
          <cell r="F1934" t="str">
            <v>GIAMSOCSAU</v>
          </cell>
          <cell r="G1934">
            <v>0</v>
          </cell>
          <cell r="H1934">
            <v>0</v>
          </cell>
          <cell r="I1934">
            <v>30</v>
          </cell>
          <cell r="J1934">
            <v>35407050</v>
          </cell>
          <cell r="K1934">
            <v>24</v>
          </cell>
          <cell r="L1934">
            <v>27616491</v>
          </cell>
          <cell r="M1934">
            <v>6</v>
          </cell>
          <cell r="N1934">
            <v>7790559</v>
          </cell>
        </row>
        <row r="1935">
          <cell r="A1935" t="str">
            <v>48530-42030</v>
          </cell>
          <cell r="B1935" t="str">
            <v>Giảm sóc sau RAV4/ 2K</v>
          </cell>
          <cell r="C1935" t="str">
            <v>Cái</v>
          </cell>
          <cell r="E1935" t="str">
            <v>GSS</v>
          </cell>
          <cell r="F1935" t="str">
            <v>GIAMSOCSAU</v>
          </cell>
          <cell r="G1935">
            <v>0</v>
          </cell>
          <cell r="H1935">
            <v>0</v>
          </cell>
          <cell r="I1935">
            <v>4</v>
          </cell>
          <cell r="J1935">
            <v>2884488</v>
          </cell>
          <cell r="K1935">
            <v>4</v>
          </cell>
          <cell r="L1935">
            <v>2884488</v>
          </cell>
          <cell r="M1935">
            <v>0</v>
          </cell>
          <cell r="N1935">
            <v>0</v>
          </cell>
        </row>
        <row r="1936">
          <cell r="A1936" t="str">
            <v>48530-59177</v>
          </cell>
          <cell r="B1936" t="str">
            <v>Giảm sóc sau Vios</v>
          </cell>
          <cell r="C1936" t="str">
            <v>Cái</v>
          </cell>
          <cell r="E1936" t="str">
            <v>GSS</v>
          </cell>
          <cell r="F1936" t="str">
            <v>GIAMSOCSAU</v>
          </cell>
          <cell r="G1936">
            <v>2</v>
          </cell>
          <cell r="H1936">
            <v>882962</v>
          </cell>
          <cell r="I1936">
            <v>67</v>
          </cell>
          <cell r="J1936">
            <v>31969646</v>
          </cell>
          <cell r="K1936">
            <v>63</v>
          </cell>
          <cell r="L1936">
            <v>29056963</v>
          </cell>
          <cell r="M1936">
            <v>6</v>
          </cell>
          <cell r="N1936">
            <v>3795645</v>
          </cell>
        </row>
        <row r="1937">
          <cell r="A1937" t="str">
            <v>48530-69346</v>
          </cell>
          <cell r="B1937" t="str">
            <v>Giảm sóc sau Prado (ty 12)</v>
          </cell>
          <cell r="C1937" t="str">
            <v>Cái</v>
          </cell>
          <cell r="E1937" t="str">
            <v>GSS</v>
          </cell>
          <cell r="F1937" t="str">
            <v>GIAMSOCSAU</v>
          </cell>
          <cell r="G1937">
            <v>0</v>
          </cell>
          <cell r="H1937">
            <v>0</v>
          </cell>
          <cell r="I1937">
            <v>4</v>
          </cell>
          <cell r="J1937">
            <v>3473108</v>
          </cell>
          <cell r="K1937">
            <v>4</v>
          </cell>
          <cell r="L1937">
            <v>3473108</v>
          </cell>
          <cell r="M1937">
            <v>0</v>
          </cell>
          <cell r="N1937">
            <v>0</v>
          </cell>
        </row>
        <row r="1938">
          <cell r="A1938" t="str">
            <v>48530-69425</v>
          </cell>
          <cell r="B1938" t="str">
            <v>Giảm sóc sau Lexus</v>
          </cell>
          <cell r="C1938" t="str">
            <v>Cái</v>
          </cell>
          <cell r="E1938" t="str">
            <v>GSS</v>
          </cell>
          <cell r="F1938" t="str">
            <v>GIAMSOCSAU</v>
          </cell>
          <cell r="G1938">
            <v>2</v>
          </cell>
          <cell r="H1938">
            <v>1138227</v>
          </cell>
          <cell r="I1938">
            <v>13</v>
          </cell>
          <cell r="J1938">
            <v>7508163</v>
          </cell>
          <cell r="K1938">
            <v>11</v>
          </cell>
          <cell r="L1938">
            <v>6337549</v>
          </cell>
          <cell r="M1938">
            <v>4</v>
          </cell>
          <cell r="N1938">
            <v>2308841</v>
          </cell>
        </row>
        <row r="1939">
          <cell r="A1939" t="str">
            <v>48530-69435</v>
          </cell>
          <cell r="B1939" t="str">
            <v>Giảm sóc sau Prado 2007 (ty 15)</v>
          </cell>
          <cell r="C1939" t="str">
            <v>Cái</v>
          </cell>
          <cell r="E1939" t="str">
            <v>GSS</v>
          </cell>
          <cell r="F1939" t="str">
            <v>GIAMSOCSAU</v>
          </cell>
          <cell r="G1939">
            <v>4</v>
          </cell>
          <cell r="H1939">
            <v>2497640</v>
          </cell>
          <cell r="I1939">
            <v>0</v>
          </cell>
          <cell r="J1939">
            <v>0</v>
          </cell>
          <cell r="K1939">
            <v>3</v>
          </cell>
          <cell r="L1939">
            <v>1873230</v>
          </cell>
          <cell r="M1939">
            <v>1</v>
          </cell>
          <cell r="N1939">
            <v>624410</v>
          </cell>
        </row>
        <row r="1940">
          <cell r="A1940" t="str">
            <v>48530-69485</v>
          </cell>
          <cell r="B1940" t="str">
            <v>Giảm sóc sau Lexus ( chạy điện )</v>
          </cell>
          <cell r="C1940" t="str">
            <v>Cái</v>
          </cell>
          <cell r="E1940" t="str">
            <v>GSS</v>
          </cell>
          <cell r="F1940" t="str">
            <v>GIAMSOCSAU</v>
          </cell>
          <cell r="G1940">
            <v>0</v>
          </cell>
          <cell r="H1940">
            <v>0</v>
          </cell>
          <cell r="I1940">
            <v>10</v>
          </cell>
          <cell r="J1940">
            <v>49715604</v>
          </cell>
          <cell r="K1940">
            <v>10</v>
          </cell>
          <cell r="L1940">
            <v>49715604</v>
          </cell>
          <cell r="M1940">
            <v>0</v>
          </cell>
          <cell r="N1940">
            <v>0</v>
          </cell>
        </row>
        <row r="1941">
          <cell r="A1941" t="str">
            <v>48530-69516</v>
          </cell>
          <cell r="B1941" t="str">
            <v>Giảm sóc sau Prado &gt;2004 (ty14)</v>
          </cell>
          <cell r="C1941" t="str">
            <v>Cái</v>
          </cell>
          <cell r="E1941" t="str">
            <v>GSS</v>
          </cell>
          <cell r="F1941" t="str">
            <v>GIAMSOCSAU</v>
          </cell>
          <cell r="G1941">
            <v>6</v>
          </cell>
          <cell r="H1941">
            <v>3323045</v>
          </cell>
          <cell r="I1941">
            <v>0</v>
          </cell>
          <cell r="J1941">
            <v>0</v>
          </cell>
          <cell r="K1941">
            <v>6</v>
          </cell>
          <cell r="L1941">
            <v>3323045</v>
          </cell>
          <cell r="M1941">
            <v>0</v>
          </cell>
          <cell r="N1941">
            <v>0</v>
          </cell>
        </row>
        <row r="1942">
          <cell r="A1942" t="str">
            <v>48530-69535</v>
          </cell>
          <cell r="B1942" t="str">
            <v>Giảm sóc sau Lexus GX460</v>
          </cell>
          <cell r="C1942" t="str">
            <v>Cái</v>
          </cell>
          <cell r="E1942" t="str">
            <v>GSS</v>
          </cell>
          <cell r="F1942" t="str">
            <v>GIAMSOCSAU</v>
          </cell>
          <cell r="G1942">
            <v>0</v>
          </cell>
          <cell r="H1942">
            <v>0</v>
          </cell>
          <cell r="I1942">
            <v>2</v>
          </cell>
          <cell r="J1942">
            <v>9231422</v>
          </cell>
          <cell r="K1942">
            <v>2</v>
          </cell>
          <cell r="L1942">
            <v>9231422</v>
          </cell>
          <cell r="M1942">
            <v>0</v>
          </cell>
          <cell r="N1942">
            <v>0</v>
          </cell>
        </row>
        <row r="1943">
          <cell r="A1943" t="str">
            <v>48530-80341</v>
          </cell>
          <cell r="B1943" t="str">
            <v>Giảm sóc sau Lexus</v>
          </cell>
          <cell r="C1943" t="str">
            <v>Cái</v>
          </cell>
          <cell r="E1943" t="str">
            <v>GSS</v>
          </cell>
          <cell r="F1943" t="str">
            <v>GIAMSOCSAU</v>
          </cell>
          <cell r="G1943">
            <v>0</v>
          </cell>
          <cell r="H1943">
            <v>0</v>
          </cell>
          <cell r="I1943">
            <v>2</v>
          </cell>
          <cell r="J1943">
            <v>5867853</v>
          </cell>
          <cell r="K1943">
            <v>1</v>
          </cell>
          <cell r="L1943">
            <v>2933927</v>
          </cell>
          <cell r="M1943">
            <v>1</v>
          </cell>
          <cell r="N1943">
            <v>2933926</v>
          </cell>
        </row>
        <row r="1944">
          <cell r="A1944" t="str">
            <v>48530-80387</v>
          </cell>
          <cell r="B1944" t="str">
            <v>Giảm sóc sau LS460 RH (chạy cơ)</v>
          </cell>
          <cell r="C1944" t="str">
            <v>Cái</v>
          </cell>
          <cell r="E1944" t="str">
            <v>GSS</v>
          </cell>
          <cell r="F1944" t="str">
            <v>GIAMSOCSAU</v>
          </cell>
          <cell r="G1944">
            <v>0</v>
          </cell>
          <cell r="H1944">
            <v>0</v>
          </cell>
          <cell r="I1944">
            <v>2</v>
          </cell>
          <cell r="J1944">
            <v>6461060</v>
          </cell>
          <cell r="K1944">
            <v>1</v>
          </cell>
          <cell r="L1944">
            <v>3510523</v>
          </cell>
          <cell r="M1944">
            <v>1</v>
          </cell>
          <cell r="N1944">
            <v>2950537</v>
          </cell>
        </row>
        <row r="1945">
          <cell r="A1945" t="str">
            <v>48530-80428</v>
          </cell>
          <cell r="B1945" t="str">
            <v>Giảm sóc sau Highlander RH</v>
          </cell>
          <cell r="C1945" t="str">
            <v>Cái</v>
          </cell>
          <cell r="E1945" t="str">
            <v>GSS</v>
          </cell>
          <cell r="F1945" t="str">
            <v>GIAMSOCSAU</v>
          </cell>
          <cell r="G1945">
            <v>1</v>
          </cell>
          <cell r="H1945">
            <v>2660111</v>
          </cell>
          <cell r="I1945">
            <v>9</v>
          </cell>
          <cell r="J1945">
            <v>26383079</v>
          </cell>
          <cell r="K1945">
            <v>10</v>
          </cell>
          <cell r="L1945">
            <v>29043190</v>
          </cell>
          <cell r="M1945">
            <v>0</v>
          </cell>
          <cell r="N1945">
            <v>0</v>
          </cell>
        </row>
        <row r="1946">
          <cell r="A1946" t="str">
            <v>48530-80454</v>
          </cell>
          <cell r="B1946" t="str">
            <v>Giảm sóc sau LEXUS GS450H 2011</v>
          </cell>
          <cell r="C1946" t="str">
            <v>Cái</v>
          </cell>
          <cell r="E1946" t="str">
            <v>GSS</v>
          </cell>
          <cell r="F1946" t="str">
            <v>GIAMSOCSAU</v>
          </cell>
          <cell r="G1946">
            <v>0</v>
          </cell>
          <cell r="H1946">
            <v>0</v>
          </cell>
          <cell r="I1946">
            <v>2</v>
          </cell>
          <cell r="J1946">
            <v>12415886</v>
          </cell>
          <cell r="K1946">
            <v>2</v>
          </cell>
          <cell r="L1946">
            <v>12415886</v>
          </cell>
          <cell r="M1946">
            <v>0</v>
          </cell>
          <cell r="N1946">
            <v>0</v>
          </cell>
        </row>
        <row r="1947">
          <cell r="A1947" t="str">
            <v>48530-80525</v>
          </cell>
          <cell r="B1947" t="str">
            <v>Giảm sóc sau ACV40 RH</v>
          </cell>
          <cell r="C1947" t="str">
            <v>Cái</v>
          </cell>
          <cell r="E1947" t="str">
            <v>GSS</v>
          </cell>
          <cell r="F1947" t="str">
            <v>GIAMSOCSAU</v>
          </cell>
          <cell r="G1947">
            <v>0</v>
          </cell>
          <cell r="H1947">
            <v>0</v>
          </cell>
          <cell r="I1947">
            <v>7</v>
          </cell>
          <cell r="J1947">
            <v>18476037</v>
          </cell>
          <cell r="K1947">
            <v>7</v>
          </cell>
          <cell r="L1947">
            <v>18476037</v>
          </cell>
          <cell r="M1947">
            <v>0</v>
          </cell>
          <cell r="N1947">
            <v>0</v>
          </cell>
        </row>
        <row r="1948">
          <cell r="A1948" t="str">
            <v>48530-80527</v>
          </cell>
          <cell r="B1948" t="str">
            <v>Giảm sóc sau ACV40 RH</v>
          </cell>
          <cell r="C1948" t="str">
            <v>Cái</v>
          </cell>
          <cell r="E1948" t="str">
            <v>GSS</v>
          </cell>
          <cell r="F1948" t="str">
            <v>GIAMSOCSAU</v>
          </cell>
          <cell r="G1948">
            <v>2</v>
          </cell>
          <cell r="H1948">
            <v>6253726</v>
          </cell>
          <cell r="I1948">
            <v>0</v>
          </cell>
          <cell r="J1948">
            <v>0</v>
          </cell>
          <cell r="K1948">
            <v>2</v>
          </cell>
          <cell r="L1948">
            <v>6253726</v>
          </cell>
          <cell r="M1948">
            <v>0</v>
          </cell>
          <cell r="N1948">
            <v>0</v>
          </cell>
        </row>
        <row r="1949">
          <cell r="A1949" t="str">
            <v>48530-8Z007</v>
          </cell>
          <cell r="B1949" t="str">
            <v>Giảm sóc sau RH</v>
          </cell>
          <cell r="C1949" t="str">
            <v>Cái</v>
          </cell>
          <cell r="E1949" t="str">
            <v>GSS</v>
          </cell>
          <cell r="F1949" t="str">
            <v>GIAMSOCSAU</v>
          </cell>
          <cell r="G1949">
            <v>6</v>
          </cell>
          <cell r="H1949">
            <v>8800479</v>
          </cell>
          <cell r="I1949">
            <v>383</v>
          </cell>
          <cell r="J1949">
            <v>473544119</v>
          </cell>
          <cell r="K1949">
            <v>321</v>
          </cell>
          <cell r="L1949">
            <v>405493526</v>
          </cell>
          <cell r="M1949">
            <v>68</v>
          </cell>
          <cell r="N1949">
            <v>76851072</v>
          </cell>
        </row>
        <row r="1950">
          <cell r="A1950" t="str">
            <v>48530-8Z036</v>
          </cell>
          <cell r="B1950" t="str">
            <v>Giảm sóc sau Innova 2016&gt;</v>
          </cell>
          <cell r="C1950" t="str">
            <v>Cái</v>
          </cell>
          <cell r="E1950" t="str">
            <v>GSS</v>
          </cell>
          <cell r="F1950" t="str">
            <v>GIAMSOCSAU</v>
          </cell>
          <cell r="G1950">
            <v>2</v>
          </cell>
          <cell r="H1950">
            <v>910599</v>
          </cell>
          <cell r="I1950">
            <v>2063</v>
          </cell>
          <cell r="J1950">
            <v>873868467</v>
          </cell>
          <cell r="K1950">
            <v>1681</v>
          </cell>
          <cell r="L1950">
            <v>710938115</v>
          </cell>
          <cell r="M1950">
            <v>384</v>
          </cell>
          <cell r="N1950">
            <v>163840951</v>
          </cell>
        </row>
        <row r="1951">
          <cell r="A1951" t="str">
            <v>48530-A9700</v>
          </cell>
          <cell r="B1951" t="str">
            <v>Giảm sóc sau Venza 2.7 RH</v>
          </cell>
          <cell r="C1951" t="str">
            <v>Cái</v>
          </cell>
          <cell r="E1951" t="str">
            <v>GSS</v>
          </cell>
          <cell r="F1951" t="str">
            <v>GIAMSOCSAU</v>
          </cell>
          <cell r="G1951">
            <v>0</v>
          </cell>
          <cell r="H1951">
            <v>0</v>
          </cell>
          <cell r="I1951">
            <v>26</v>
          </cell>
          <cell r="J1951">
            <v>78559499</v>
          </cell>
          <cell r="K1951">
            <v>23</v>
          </cell>
          <cell r="L1951">
            <v>69434274</v>
          </cell>
          <cell r="M1951">
            <v>3</v>
          </cell>
          <cell r="N1951">
            <v>9125225</v>
          </cell>
        </row>
        <row r="1952">
          <cell r="A1952" t="str">
            <v>48530-A9710</v>
          </cell>
          <cell r="B1952" t="str">
            <v>Giảm sóc sau Venza 3.5 RH</v>
          </cell>
          <cell r="C1952" t="str">
            <v>Cái</v>
          </cell>
          <cell r="E1952" t="str">
            <v>GSS</v>
          </cell>
          <cell r="F1952" t="str">
            <v>GIAMSOCSAU</v>
          </cell>
          <cell r="G1952">
            <v>1</v>
          </cell>
          <cell r="H1952">
            <v>2725605</v>
          </cell>
          <cell r="I1952">
            <v>10</v>
          </cell>
          <cell r="J1952">
            <v>28037347</v>
          </cell>
          <cell r="K1952">
            <v>6</v>
          </cell>
          <cell r="L1952">
            <v>16564234</v>
          </cell>
          <cell r="M1952">
            <v>5</v>
          </cell>
          <cell r="N1952">
            <v>14198718</v>
          </cell>
        </row>
        <row r="1953">
          <cell r="A1953" t="str">
            <v>48530-A9896</v>
          </cell>
          <cell r="B1953" t="str">
            <v>Giảm soc sau Venza 2.7 RH</v>
          </cell>
          <cell r="C1953" t="str">
            <v>Cây</v>
          </cell>
          <cell r="E1953" t="str">
            <v>GSS</v>
          </cell>
          <cell r="F1953" t="str">
            <v>GIAMSOCSAU</v>
          </cell>
          <cell r="G1953">
            <v>0</v>
          </cell>
          <cell r="H1953">
            <v>0</v>
          </cell>
          <cell r="I1953">
            <v>1</v>
          </cell>
          <cell r="J1953">
            <v>3017492</v>
          </cell>
          <cell r="K1953">
            <v>1</v>
          </cell>
          <cell r="L1953">
            <v>3017492</v>
          </cell>
          <cell r="M1953">
            <v>0</v>
          </cell>
          <cell r="N1953">
            <v>0</v>
          </cell>
        </row>
        <row r="1954">
          <cell r="A1954" t="str">
            <v>48531-09430</v>
          </cell>
          <cell r="B1954" t="str">
            <v>Giảm sóc sau Innova</v>
          </cell>
          <cell r="C1954" t="str">
            <v>Cái</v>
          </cell>
          <cell r="E1954" t="str">
            <v>GSS</v>
          </cell>
          <cell r="F1954" t="str">
            <v>GIAMSOCSAU</v>
          </cell>
          <cell r="G1954">
            <v>58</v>
          </cell>
          <cell r="H1954">
            <v>25854767</v>
          </cell>
          <cell r="I1954">
            <v>3600</v>
          </cell>
          <cell r="J1954">
            <v>1546700242</v>
          </cell>
          <cell r="K1954">
            <v>3488</v>
          </cell>
          <cell r="L1954">
            <v>1498926855</v>
          </cell>
          <cell r="M1954">
            <v>170</v>
          </cell>
          <cell r="N1954">
            <v>73628154</v>
          </cell>
        </row>
        <row r="1955">
          <cell r="A1955" t="str">
            <v>48531-09490</v>
          </cell>
          <cell r="B1955" t="str">
            <v>Giảm sóc sau Hilux Vigo (2K)</v>
          </cell>
          <cell r="C1955" t="str">
            <v>Cái</v>
          </cell>
          <cell r="E1955" t="str">
            <v>GSS</v>
          </cell>
          <cell r="F1955" t="str">
            <v>GIAMSOCSAU</v>
          </cell>
          <cell r="G1955">
            <v>4</v>
          </cell>
          <cell r="H1955">
            <v>1923040</v>
          </cell>
          <cell r="I1955">
            <v>31</v>
          </cell>
          <cell r="J1955">
            <v>18471306</v>
          </cell>
          <cell r="K1955">
            <v>35</v>
          </cell>
          <cell r="L1955">
            <v>20394346</v>
          </cell>
          <cell r="M1955">
            <v>0</v>
          </cell>
          <cell r="N1955">
            <v>0</v>
          </cell>
        </row>
        <row r="1956">
          <cell r="A1956" t="str">
            <v>48531-09730</v>
          </cell>
          <cell r="B1956" t="str">
            <v>Giảm sóc sau Fortuner (Ty+K)</v>
          </cell>
          <cell r="C1956" t="str">
            <v>Cái</v>
          </cell>
          <cell r="E1956" t="str">
            <v>GSS</v>
          </cell>
          <cell r="F1956" t="str">
            <v>GIAMSOCSAU</v>
          </cell>
          <cell r="G1956">
            <v>0</v>
          </cell>
          <cell r="H1956">
            <v>0</v>
          </cell>
          <cell r="I1956">
            <v>1128</v>
          </cell>
          <cell r="J1956">
            <v>692136291</v>
          </cell>
          <cell r="K1956">
            <v>1126</v>
          </cell>
          <cell r="L1956">
            <v>690888317</v>
          </cell>
          <cell r="M1956">
            <v>2</v>
          </cell>
          <cell r="N1956">
            <v>1247974</v>
          </cell>
        </row>
        <row r="1957">
          <cell r="A1957" t="str">
            <v>48531-09800</v>
          </cell>
          <cell r="B1957" t="str">
            <v>Giảm sóc sau Toyota Fortuner</v>
          </cell>
          <cell r="C1957" t="str">
            <v>Cái</v>
          </cell>
          <cell r="E1957" t="str">
            <v>GSS</v>
          </cell>
          <cell r="F1957" t="str">
            <v>GIAMSOCSAU</v>
          </cell>
          <cell r="G1957">
            <v>0</v>
          </cell>
          <cell r="H1957">
            <v>0</v>
          </cell>
          <cell r="I1957">
            <v>864</v>
          </cell>
          <cell r="J1957">
            <v>461960506</v>
          </cell>
          <cell r="K1957">
            <v>742</v>
          </cell>
          <cell r="L1957">
            <v>391285187</v>
          </cell>
          <cell r="M1957">
            <v>122</v>
          </cell>
          <cell r="N1957">
            <v>70675319</v>
          </cell>
        </row>
        <row r="1958">
          <cell r="A1958" t="str">
            <v>48531-09850</v>
          </cell>
          <cell r="B1958" t="str">
            <v>Giảm sóc sau Toyota Sienna 2.7 2007 &gt;</v>
          </cell>
          <cell r="C1958" t="str">
            <v>Cái</v>
          </cell>
          <cell r="E1958" t="str">
            <v>GSS</v>
          </cell>
          <cell r="F1958" t="str">
            <v>GIAMSOCSAU</v>
          </cell>
          <cell r="G1958">
            <v>0</v>
          </cell>
          <cell r="H1958">
            <v>0</v>
          </cell>
          <cell r="I1958">
            <v>23</v>
          </cell>
          <cell r="J1958">
            <v>19258890</v>
          </cell>
          <cell r="K1958">
            <v>14</v>
          </cell>
          <cell r="L1958">
            <v>10983382</v>
          </cell>
          <cell r="M1958">
            <v>9</v>
          </cell>
          <cell r="N1958">
            <v>8275508</v>
          </cell>
        </row>
        <row r="1959">
          <cell r="A1959" t="str">
            <v>48531-09880</v>
          </cell>
          <cell r="B1959" t="str">
            <v>Giảm sóc sau Toyota Sienna 2.7 2007 &gt;</v>
          </cell>
          <cell r="C1959" t="str">
            <v>Cái</v>
          </cell>
          <cell r="E1959" t="str">
            <v>GSS</v>
          </cell>
          <cell r="F1959" t="str">
            <v>GIAMSOCSAU</v>
          </cell>
          <cell r="G1959">
            <v>0</v>
          </cell>
          <cell r="H1959">
            <v>0</v>
          </cell>
          <cell r="I1959">
            <v>15</v>
          </cell>
          <cell r="J1959">
            <v>11545531</v>
          </cell>
          <cell r="K1959">
            <v>15</v>
          </cell>
          <cell r="L1959">
            <v>9883131</v>
          </cell>
          <cell r="M1959">
            <v>0</v>
          </cell>
          <cell r="N1959">
            <v>1662400</v>
          </cell>
        </row>
        <row r="1960">
          <cell r="A1960" t="str">
            <v>48531-09A50</v>
          </cell>
          <cell r="B1960" t="str">
            <v>Giảm sóc sau Innova</v>
          </cell>
          <cell r="C1960" t="str">
            <v>Cái</v>
          </cell>
          <cell r="E1960" t="str">
            <v>GSS</v>
          </cell>
          <cell r="F1960" t="str">
            <v>GIAMSOCSAU</v>
          </cell>
          <cell r="G1960">
            <v>30</v>
          </cell>
          <cell r="H1960">
            <v>12825560</v>
          </cell>
          <cell r="I1960">
            <v>4669</v>
          </cell>
          <cell r="J1960">
            <v>2018258598</v>
          </cell>
          <cell r="K1960">
            <v>4661</v>
          </cell>
          <cell r="L1960">
            <v>1992887071</v>
          </cell>
          <cell r="M1960">
            <v>38</v>
          </cell>
          <cell r="N1960">
            <v>38197087</v>
          </cell>
        </row>
        <row r="1961">
          <cell r="A1961" t="str">
            <v>48531-0B090</v>
          </cell>
          <cell r="B1961" t="str">
            <v>Giảm sóc sau Zace</v>
          </cell>
          <cell r="C1961" t="str">
            <v>Cái</v>
          </cell>
          <cell r="E1961" t="str">
            <v>GSS</v>
          </cell>
          <cell r="F1961" t="str">
            <v>GIAMSOCSAU</v>
          </cell>
          <cell r="G1961">
            <v>0</v>
          </cell>
          <cell r="H1961">
            <v>0</v>
          </cell>
          <cell r="I1961">
            <v>16</v>
          </cell>
          <cell r="J1961">
            <v>6526676</v>
          </cell>
          <cell r="K1961">
            <v>16</v>
          </cell>
          <cell r="L1961">
            <v>6526676</v>
          </cell>
          <cell r="M1961">
            <v>0</v>
          </cell>
          <cell r="N1961">
            <v>0</v>
          </cell>
        </row>
        <row r="1962">
          <cell r="A1962" t="str">
            <v>48531-0E070</v>
          </cell>
          <cell r="B1962" t="str">
            <v>Giảm sóc sau RX350 2008</v>
          </cell>
          <cell r="C1962" t="str">
            <v>Cái</v>
          </cell>
          <cell r="E1962" t="str">
            <v>GSS</v>
          </cell>
          <cell r="F1962" t="str">
            <v>GIAMSOCSAU</v>
          </cell>
          <cell r="G1962">
            <v>0</v>
          </cell>
          <cell r="H1962">
            <v>0</v>
          </cell>
          <cell r="I1962">
            <v>4</v>
          </cell>
          <cell r="J1962">
            <v>3298369</v>
          </cell>
          <cell r="K1962">
            <v>4</v>
          </cell>
          <cell r="L1962">
            <v>3298369</v>
          </cell>
          <cell r="M1962">
            <v>0</v>
          </cell>
          <cell r="N1962">
            <v>0</v>
          </cell>
        </row>
        <row r="1963">
          <cell r="A1963" t="str">
            <v>48531-48282</v>
          </cell>
          <cell r="B1963" t="str">
            <v>Giảm sóc sau RX350 2008</v>
          </cell>
          <cell r="C1963" t="str">
            <v>Cái</v>
          </cell>
          <cell r="E1963" t="str">
            <v>GSS</v>
          </cell>
          <cell r="F1963" t="str">
            <v>GIAMSOCSAU</v>
          </cell>
          <cell r="G1963">
            <v>0</v>
          </cell>
          <cell r="H1963">
            <v>0</v>
          </cell>
          <cell r="I1963">
            <v>4</v>
          </cell>
          <cell r="J1963">
            <v>3681203</v>
          </cell>
          <cell r="K1963">
            <v>4</v>
          </cell>
          <cell r="L1963">
            <v>3681203</v>
          </cell>
          <cell r="M1963">
            <v>0</v>
          </cell>
          <cell r="N1963">
            <v>0</v>
          </cell>
        </row>
        <row r="1964">
          <cell r="A1964" t="str">
            <v>48531-69286</v>
          </cell>
          <cell r="B1964" t="str">
            <v>Giảm sóc sau FZJ80</v>
          </cell>
          <cell r="C1964" t="str">
            <v>Cái</v>
          </cell>
          <cell r="E1964" t="str">
            <v>GSS</v>
          </cell>
          <cell r="F1964" t="str">
            <v>GIAMSOCSAU</v>
          </cell>
          <cell r="G1964">
            <v>0</v>
          </cell>
          <cell r="H1964">
            <v>0</v>
          </cell>
          <cell r="I1964">
            <v>55</v>
          </cell>
          <cell r="J1964">
            <v>33891032</v>
          </cell>
          <cell r="K1964">
            <v>55</v>
          </cell>
          <cell r="L1964">
            <v>33891032</v>
          </cell>
          <cell r="M1964">
            <v>0</v>
          </cell>
          <cell r="N1964">
            <v>0</v>
          </cell>
        </row>
        <row r="1965">
          <cell r="A1965" t="str">
            <v>48531-69535</v>
          </cell>
          <cell r="B1965" t="str">
            <v>Giảm sóc sau FZJ80</v>
          </cell>
          <cell r="C1965" t="str">
            <v>Cái</v>
          </cell>
          <cell r="E1965" t="str">
            <v>GSS</v>
          </cell>
          <cell r="F1965" t="str">
            <v>GIAMSOCSAU</v>
          </cell>
          <cell r="G1965">
            <v>0</v>
          </cell>
          <cell r="H1965">
            <v>0</v>
          </cell>
          <cell r="I1965">
            <v>2</v>
          </cell>
          <cell r="J1965">
            <v>1269507</v>
          </cell>
          <cell r="K1965">
            <v>2</v>
          </cell>
          <cell r="L1965">
            <v>1269507</v>
          </cell>
          <cell r="M1965">
            <v>0</v>
          </cell>
          <cell r="N1965">
            <v>0</v>
          </cell>
        </row>
        <row r="1966">
          <cell r="A1966" t="str">
            <v>48531-69735</v>
          </cell>
          <cell r="B1966" t="str">
            <v>Giảm sóc sau FZJ100</v>
          </cell>
          <cell r="C1966" t="str">
            <v>Cái</v>
          </cell>
          <cell r="E1966" t="str">
            <v>GSS</v>
          </cell>
          <cell r="F1966" t="str">
            <v>GIAMSOCSAU</v>
          </cell>
          <cell r="G1966">
            <v>0</v>
          </cell>
          <cell r="H1966">
            <v>0</v>
          </cell>
          <cell r="I1966">
            <v>4</v>
          </cell>
          <cell r="J1966">
            <v>2682077</v>
          </cell>
          <cell r="K1966">
            <v>4</v>
          </cell>
          <cell r="L1966">
            <v>2682077</v>
          </cell>
          <cell r="M1966">
            <v>0</v>
          </cell>
          <cell r="N1966">
            <v>0</v>
          </cell>
        </row>
        <row r="1967">
          <cell r="A1967" t="str">
            <v>48531-69795</v>
          </cell>
          <cell r="B1967" t="str">
            <v>Giảm sóc sau FZJ100</v>
          </cell>
          <cell r="C1967" t="str">
            <v>Cái</v>
          </cell>
          <cell r="E1967" t="str">
            <v>GSS</v>
          </cell>
          <cell r="F1967" t="str">
            <v>GIAMSOCSAU</v>
          </cell>
          <cell r="G1967">
            <v>14</v>
          </cell>
          <cell r="H1967">
            <v>7095213</v>
          </cell>
          <cell r="I1967">
            <v>90</v>
          </cell>
          <cell r="J1967">
            <v>53998493</v>
          </cell>
          <cell r="K1967">
            <v>104</v>
          </cell>
          <cell r="L1967">
            <v>61093706</v>
          </cell>
          <cell r="M1967">
            <v>0</v>
          </cell>
          <cell r="N1967">
            <v>0</v>
          </cell>
        </row>
        <row r="1968">
          <cell r="A1968" t="str">
            <v>48531-69835</v>
          </cell>
          <cell r="B1968" t="str">
            <v>Giảm sóc sau FZJ100</v>
          </cell>
          <cell r="C1968" t="str">
            <v>Cây</v>
          </cell>
          <cell r="E1968" t="str">
            <v>GSS</v>
          </cell>
          <cell r="F1968" t="str">
            <v>GIAMSOCSAU</v>
          </cell>
          <cell r="G1968">
            <v>0</v>
          </cell>
          <cell r="H1968">
            <v>0</v>
          </cell>
          <cell r="I1968">
            <v>16</v>
          </cell>
          <cell r="J1968">
            <v>10017440</v>
          </cell>
          <cell r="K1968">
            <v>16</v>
          </cell>
          <cell r="L1968">
            <v>8765260</v>
          </cell>
          <cell r="M1968">
            <v>0</v>
          </cell>
          <cell r="N1968">
            <v>1252180</v>
          </cell>
        </row>
        <row r="1969">
          <cell r="A1969" t="str">
            <v>48531-80545</v>
          </cell>
          <cell r="B1969" t="str">
            <v>Giảm sóc sau Cá mập 95 (2K)</v>
          </cell>
          <cell r="C1969" t="str">
            <v>Cái</v>
          </cell>
          <cell r="E1969" t="str">
            <v>GSS</v>
          </cell>
          <cell r="F1969" t="str">
            <v>GIAMSOCSAU</v>
          </cell>
          <cell r="G1969">
            <v>1</v>
          </cell>
          <cell r="H1969">
            <v>503728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1</v>
          </cell>
          <cell r="N1969">
            <v>503728</v>
          </cell>
        </row>
        <row r="1970">
          <cell r="A1970" t="str">
            <v>48531-80667</v>
          </cell>
          <cell r="B1970" t="str">
            <v>Giảm sóc sau Cá mập 95 (2K)</v>
          </cell>
          <cell r="C1970" t="str">
            <v>Cái</v>
          </cell>
          <cell r="E1970" t="str">
            <v>GSS</v>
          </cell>
          <cell r="F1970" t="str">
            <v>GIAMSOCSAU</v>
          </cell>
          <cell r="G1970">
            <v>4</v>
          </cell>
          <cell r="H1970">
            <v>1860000</v>
          </cell>
          <cell r="I1970">
            <v>6</v>
          </cell>
          <cell r="J1970">
            <v>2790000</v>
          </cell>
          <cell r="K1970">
            <v>6</v>
          </cell>
          <cell r="L1970">
            <v>2790000</v>
          </cell>
          <cell r="M1970">
            <v>4</v>
          </cell>
          <cell r="N1970">
            <v>1860000</v>
          </cell>
        </row>
        <row r="1971">
          <cell r="A1971" t="str">
            <v>48531-80725</v>
          </cell>
          <cell r="B1971" t="str">
            <v>Giảm sóc sau Cá mập 05 (2K)</v>
          </cell>
          <cell r="C1971" t="str">
            <v>Cái</v>
          </cell>
          <cell r="E1971" t="str">
            <v>GSS</v>
          </cell>
          <cell r="F1971" t="str">
            <v>GIAMSOCSAU</v>
          </cell>
          <cell r="G1971">
            <v>0</v>
          </cell>
          <cell r="H1971">
            <v>0</v>
          </cell>
          <cell r="I1971">
            <v>8</v>
          </cell>
          <cell r="J1971">
            <v>4098984</v>
          </cell>
          <cell r="K1971">
            <v>8</v>
          </cell>
          <cell r="L1971">
            <v>4098984</v>
          </cell>
          <cell r="M1971">
            <v>0</v>
          </cell>
          <cell r="N1971">
            <v>0</v>
          </cell>
        </row>
        <row r="1972">
          <cell r="A1972" t="str">
            <v>48531-80738</v>
          </cell>
          <cell r="B1972" t="str">
            <v>Giảm sóc sau Cá mập 05 (2K)</v>
          </cell>
          <cell r="C1972" t="str">
            <v>Cái</v>
          </cell>
          <cell r="E1972" t="str">
            <v>GSS</v>
          </cell>
          <cell r="F1972" t="str">
            <v>GIAMSOCSAU</v>
          </cell>
          <cell r="G1972">
            <v>0</v>
          </cell>
          <cell r="H1972">
            <v>0</v>
          </cell>
          <cell r="I1972">
            <v>70</v>
          </cell>
          <cell r="J1972">
            <v>33071500</v>
          </cell>
          <cell r="K1972">
            <v>70</v>
          </cell>
          <cell r="L1972">
            <v>33071500</v>
          </cell>
          <cell r="M1972">
            <v>0</v>
          </cell>
          <cell r="N1972">
            <v>0</v>
          </cell>
        </row>
        <row r="1973">
          <cell r="A1973" t="str">
            <v>48540-09380</v>
          </cell>
          <cell r="B1973" t="str">
            <v>Giảm sóc sau Camry 2.4 LH</v>
          </cell>
          <cell r="C1973" t="str">
            <v>Cái</v>
          </cell>
          <cell r="E1973" t="str">
            <v>GSS</v>
          </cell>
          <cell r="F1973" t="str">
            <v>GIAMSOCSAU</v>
          </cell>
          <cell r="G1973">
            <v>0</v>
          </cell>
          <cell r="H1973">
            <v>0</v>
          </cell>
          <cell r="I1973">
            <v>103</v>
          </cell>
          <cell r="J1973">
            <v>166688880</v>
          </cell>
          <cell r="K1973">
            <v>85</v>
          </cell>
          <cell r="L1973">
            <v>138102651</v>
          </cell>
          <cell r="M1973">
            <v>18</v>
          </cell>
          <cell r="N1973">
            <v>28586229</v>
          </cell>
        </row>
        <row r="1974">
          <cell r="A1974" t="str">
            <v>48540-09691</v>
          </cell>
          <cell r="B1974" t="str">
            <v>Giảm sóc sau ACV40 VN LH</v>
          </cell>
          <cell r="C1974" t="str">
            <v>Cái</v>
          </cell>
          <cell r="E1974" t="str">
            <v>GSS</v>
          </cell>
          <cell r="F1974" t="str">
            <v>GIAMSOCSAU</v>
          </cell>
          <cell r="G1974">
            <v>1</v>
          </cell>
          <cell r="H1974">
            <v>1922822</v>
          </cell>
          <cell r="I1974">
            <v>191</v>
          </cell>
          <cell r="J1974">
            <v>368507756</v>
          </cell>
          <cell r="K1974">
            <v>157</v>
          </cell>
          <cell r="L1974">
            <v>307122806</v>
          </cell>
          <cell r="M1974">
            <v>35</v>
          </cell>
          <cell r="N1974">
            <v>63307772</v>
          </cell>
        </row>
        <row r="1975">
          <cell r="A1975" t="str">
            <v>48540-09890</v>
          </cell>
          <cell r="B1975" t="str">
            <v>Giảm sóc sau Venza 2.7 LH</v>
          </cell>
          <cell r="C1975" t="str">
            <v>Cái</v>
          </cell>
          <cell r="E1975" t="str">
            <v>GSS</v>
          </cell>
          <cell r="F1975" t="str">
            <v>GIAMSOCSAU</v>
          </cell>
          <cell r="G1975">
            <v>1</v>
          </cell>
          <cell r="H1975">
            <v>2866881</v>
          </cell>
          <cell r="I1975">
            <v>22</v>
          </cell>
          <cell r="J1975">
            <v>66105034</v>
          </cell>
          <cell r="K1975">
            <v>20</v>
          </cell>
          <cell r="L1975">
            <v>59924274</v>
          </cell>
          <cell r="M1975">
            <v>3</v>
          </cell>
          <cell r="N1975">
            <v>9047641</v>
          </cell>
        </row>
        <row r="1976">
          <cell r="A1976" t="str">
            <v>48540-09B70</v>
          </cell>
          <cell r="B1976" t="str">
            <v>Giảm sóc sau ACV40 LH</v>
          </cell>
          <cell r="C1976" t="str">
            <v>Cái</v>
          </cell>
          <cell r="E1976" t="str">
            <v>GSS</v>
          </cell>
          <cell r="F1976" t="str">
            <v>GIAMSOCSAU</v>
          </cell>
          <cell r="G1976">
            <v>0</v>
          </cell>
          <cell r="H1976">
            <v>0</v>
          </cell>
          <cell r="I1976">
            <v>3</v>
          </cell>
          <cell r="J1976">
            <v>8858123</v>
          </cell>
          <cell r="K1976">
            <v>3</v>
          </cell>
          <cell r="L1976">
            <v>8858123</v>
          </cell>
          <cell r="M1976">
            <v>0</v>
          </cell>
          <cell r="N1976">
            <v>0</v>
          </cell>
        </row>
        <row r="1977">
          <cell r="A1977" t="str">
            <v>48540-09C60</v>
          </cell>
          <cell r="B1977" t="str">
            <v>Giảm sóc sau LH</v>
          </cell>
          <cell r="C1977" t="str">
            <v>Cái</v>
          </cell>
          <cell r="E1977" t="str">
            <v>GSS</v>
          </cell>
          <cell r="F1977" t="str">
            <v>GIAMSOCSAU</v>
          </cell>
          <cell r="G1977">
            <v>5</v>
          </cell>
          <cell r="H1977">
            <v>7349391</v>
          </cell>
          <cell r="I1977">
            <v>402</v>
          </cell>
          <cell r="J1977">
            <v>494214054</v>
          </cell>
          <cell r="K1977">
            <v>333</v>
          </cell>
          <cell r="L1977">
            <v>417706794</v>
          </cell>
          <cell r="M1977">
            <v>74</v>
          </cell>
          <cell r="N1977">
            <v>83856651</v>
          </cell>
        </row>
        <row r="1978">
          <cell r="A1978" t="str">
            <v>48540-19095-1</v>
          </cell>
          <cell r="B1978" t="str">
            <v>Giảm sóc sau Corolla 1.6 LH</v>
          </cell>
          <cell r="C1978" t="str">
            <v>Cái</v>
          </cell>
          <cell r="E1978" t="str">
            <v>GSS</v>
          </cell>
          <cell r="F1978" t="str">
            <v>GIAMSOCSAU</v>
          </cell>
          <cell r="G1978">
            <v>0</v>
          </cell>
          <cell r="H1978">
            <v>0</v>
          </cell>
          <cell r="I1978">
            <v>1</v>
          </cell>
          <cell r="J1978">
            <v>1335161</v>
          </cell>
          <cell r="K1978">
            <v>1</v>
          </cell>
          <cell r="L1978">
            <v>1335161</v>
          </cell>
          <cell r="M1978">
            <v>0</v>
          </cell>
          <cell r="N1978">
            <v>0</v>
          </cell>
        </row>
        <row r="1979">
          <cell r="A1979" t="str">
            <v>48540-39375</v>
          </cell>
          <cell r="B1979" t="str">
            <v>Giảm sóc sau Camry 2.2 LH</v>
          </cell>
          <cell r="C1979" t="str">
            <v>Cái</v>
          </cell>
          <cell r="E1979" t="str">
            <v>GSS</v>
          </cell>
          <cell r="F1979" t="str">
            <v>GIAMSOCSAU</v>
          </cell>
          <cell r="G1979">
            <v>0</v>
          </cell>
          <cell r="H1979">
            <v>0</v>
          </cell>
          <cell r="I1979">
            <v>30</v>
          </cell>
          <cell r="J1979">
            <v>35426034</v>
          </cell>
          <cell r="K1979">
            <v>24</v>
          </cell>
          <cell r="L1979">
            <v>27628830</v>
          </cell>
          <cell r="M1979">
            <v>6</v>
          </cell>
          <cell r="N1979">
            <v>7797204</v>
          </cell>
        </row>
        <row r="1980">
          <cell r="A1980" t="str">
            <v>48540-39775</v>
          </cell>
          <cell r="B1980" t="str">
            <v>Giảm sóc sau ACV40 LH</v>
          </cell>
          <cell r="C1980" t="str">
            <v>Cái</v>
          </cell>
          <cell r="E1980" t="str">
            <v>GSS</v>
          </cell>
          <cell r="F1980" t="str">
            <v>GIAMSOCSAU</v>
          </cell>
          <cell r="G1980">
            <v>1</v>
          </cell>
          <cell r="H1980">
            <v>2995331</v>
          </cell>
          <cell r="I1980">
            <v>17</v>
          </cell>
          <cell r="J1980">
            <v>45717771</v>
          </cell>
          <cell r="K1980">
            <v>18</v>
          </cell>
          <cell r="L1980">
            <v>48713102</v>
          </cell>
          <cell r="M1980">
            <v>0</v>
          </cell>
          <cell r="N1980">
            <v>0</v>
          </cell>
        </row>
        <row r="1981">
          <cell r="A1981" t="str">
            <v>48540-59065</v>
          </cell>
          <cell r="B1981" t="str">
            <v>Giảm sóc sau LS460</v>
          </cell>
          <cell r="C1981" t="str">
            <v>Cái</v>
          </cell>
          <cell r="E1981" t="str">
            <v>GSS</v>
          </cell>
          <cell r="F1981" t="str">
            <v>GIAMSOCSAU</v>
          </cell>
          <cell r="G1981">
            <v>0</v>
          </cell>
          <cell r="H1981">
            <v>0</v>
          </cell>
          <cell r="I1981">
            <v>1</v>
          </cell>
          <cell r="J1981">
            <v>3802725</v>
          </cell>
          <cell r="K1981">
            <v>1</v>
          </cell>
          <cell r="L1981">
            <v>3802725</v>
          </cell>
          <cell r="M1981">
            <v>0</v>
          </cell>
          <cell r="N1981">
            <v>0</v>
          </cell>
        </row>
        <row r="1982">
          <cell r="A1982" t="str">
            <v>48540-80004</v>
          </cell>
          <cell r="B1982" t="str">
            <v>Giảm sóc sau Highlander LH</v>
          </cell>
          <cell r="C1982" t="str">
            <v>Cái</v>
          </cell>
          <cell r="E1982" t="str">
            <v>GSS</v>
          </cell>
          <cell r="F1982" t="str">
            <v>GIAMSOCSAU</v>
          </cell>
          <cell r="G1982">
            <v>1</v>
          </cell>
          <cell r="H1982">
            <v>2774046</v>
          </cell>
          <cell r="I1982">
            <v>10</v>
          </cell>
          <cell r="J1982">
            <v>29321524</v>
          </cell>
          <cell r="K1982">
            <v>11</v>
          </cell>
          <cell r="L1982">
            <v>32095570</v>
          </cell>
          <cell r="M1982">
            <v>0</v>
          </cell>
          <cell r="N1982">
            <v>0</v>
          </cell>
        </row>
        <row r="1983">
          <cell r="A1983" t="str">
            <v>48540-80007</v>
          </cell>
          <cell r="B1983" t="str">
            <v>Giảm sóc sau Highlander 2009 LH</v>
          </cell>
          <cell r="C1983" t="str">
            <v>Cái</v>
          </cell>
          <cell r="E1983" t="str">
            <v>GSS</v>
          </cell>
          <cell r="F1983" t="str">
            <v>GIAMSOCSAU</v>
          </cell>
          <cell r="G1983">
            <v>1</v>
          </cell>
          <cell r="H1983">
            <v>3184648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1</v>
          </cell>
          <cell r="N1983">
            <v>3184648</v>
          </cell>
        </row>
        <row r="1984">
          <cell r="A1984" t="str">
            <v>48540-A9360</v>
          </cell>
          <cell r="B1984" t="str">
            <v>Giảm sóc sau Venza 3.5 LH</v>
          </cell>
          <cell r="C1984" t="str">
            <v>Cái</v>
          </cell>
          <cell r="E1984" t="str">
            <v>GSS</v>
          </cell>
          <cell r="F1984" t="str">
            <v>GIAMSOCSAU</v>
          </cell>
          <cell r="G1984">
            <v>1</v>
          </cell>
          <cell r="H1984">
            <v>2725605</v>
          </cell>
          <cell r="I1984">
            <v>9</v>
          </cell>
          <cell r="J1984">
            <v>25480277</v>
          </cell>
          <cell r="K1984">
            <v>5</v>
          </cell>
          <cell r="L1984">
            <v>13881536</v>
          </cell>
          <cell r="M1984">
            <v>5</v>
          </cell>
          <cell r="N1984">
            <v>14324346</v>
          </cell>
        </row>
        <row r="1985">
          <cell r="A1985" t="str">
            <v>48540-A9390</v>
          </cell>
          <cell r="B1985" t="str">
            <v>Giảm sóc sau LH</v>
          </cell>
          <cell r="C1985" t="str">
            <v>Cái</v>
          </cell>
          <cell r="E1985" t="str">
            <v>GSS</v>
          </cell>
          <cell r="F1985" t="str">
            <v>GIAMSOCSAU</v>
          </cell>
          <cell r="G1985">
            <v>0</v>
          </cell>
          <cell r="H1985">
            <v>0</v>
          </cell>
          <cell r="I1985">
            <v>2</v>
          </cell>
          <cell r="J1985">
            <v>5065942</v>
          </cell>
          <cell r="K1985">
            <v>1</v>
          </cell>
          <cell r="L1985">
            <v>2611741</v>
          </cell>
          <cell r="M1985">
            <v>1</v>
          </cell>
          <cell r="N1985">
            <v>2454201</v>
          </cell>
        </row>
        <row r="1986">
          <cell r="A1986" t="str">
            <v>48541-09130</v>
          </cell>
          <cell r="B1986" t="str">
            <v>Giảm Sóc Sau HILUX KUN15</v>
          </cell>
          <cell r="C1986" t="str">
            <v>Cái</v>
          </cell>
          <cell r="E1986" t="str">
            <v>GSS</v>
          </cell>
          <cell r="F1986" t="str">
            <v>GIAMSOCSAU</v>
          </cell>
          <cell r="G1986">
            <v>0</v>
          </cell>
          <cell r="H1986">
            <v>0</v>
          </cell>
          <cell r="I1986">
            <v>6</v>
          </cell>
          <cell r="J1986">
            <v>2509930</v>
          </cell>
          <cell r="K1986">
            <v>6</v>
          </cell>
          <cell r="L1986">
            <v>2509930</v>
          </cell>
          <cell r="M1986">
            <v>0</v>
          </cell>
          <cell r="N1986">
            <v>0</v>
          </cell>
        </row>
        <row r="1987">
          <cell r="A1987" t="str">
            <v>48603-33041</v>
          </cell>
          <cell r="B1987" t="str">
            <v>Bát bèo trước</v>
          </cell>
          <cell r="C1987" t="str">
            <v>Cái</v>
          </cell>
          <cell r="E1987" t="str">
            <v>BBT</v>
          </cell>
          <cell r="F1987" t="str">
            <v>BATBEOTRUOC</v>
          </cell>
          <cell r="G1987">
            <v>1</v>
          </cell>
          <cell r="H1987">
            <v>755143</v>
          </cell>
          <cell r="I1987">
            <v>3</v>
          </cell>
          <cell r="J1987">
            <v>2360433</v>
          </cell>
          <cell r="K1987">
            <v>3</v>
          </cell>
          <cell r="L1987">
            <v>2336682</v>
          </cell>
          <cell r="M1987">
            <v>1</v>
          </cell>
          <cell r="N1987">
            <v>778894</v>
          </cell>
        </row>
        <row r="1988">
          <cell r="A1988" t="str">
            <v>48609-06170</v>
          </cell>
          <cell r="B1988" t="str">
            <v>Bát bèo trước 2GR</v>
          </cell>
          <cell r="C1988" t="str">
            <v>Cái</v>
          </cell>
          <cell r="E1988" t="str">
            <v>BBT</v>
          </cell>
          <cell r="F1988" t="str">
            <v>BATBEOTRUOC</v>
          </cell>
          <cell r="G1988">
            <v>0</v>
          </cell>
          <cell r="H1988">
            <v>0</v>
          </cell>
          <cell r="I1988">
            <v>2</v>
          </cell>
          <cell r="J1988">
            <v>1629082</v>
          </cell>
          <cell r="K1988">
            <v>2</v>
          </cell>
          <cell r="L1988">
            <v>1629082</v>
          </cell>
          <cell r="M1988">
            <v>0</v>
          </cell>
          <cell r="N1988">
            <v>0</v>
          </cell>
        </row>
        <row r="1989">
          <cell r="A1989" t="str">
            <v>48609-06230</v>
          </cell>
          <cell r="B1989" t="str">
            <v>Bát bèo trước</v>
          </cell>
          <cell r="C1989" t="str">
            <v>Cái</v>
          </cell>
          <cell r="E1989" t="str">
            <v>BBT</v>
          </cell>
          <cell r="F1989" t="str">
            <v>BATBEOTRUOC</v>
          </cell>
          <cell r="G1989">
            <v>0</v>
          </cell>
          <cell r="H1989">
            <v>0</v>
          </cell>
          <cell r="I1989">
            <v>2</v>
          </cell>
          <cell r="J1989">
            <v>2040000</v>
          </cell>
          <cell r="K1989">
            <v>2</v>
          </cell>
          <cell r="L1989">
            <v>2040000</v>
          </cell>
          <cell r="M1989">
            <v>0</v>
          </cell>
          <cell r="N1989">
            <v>0</v>
          </cell>
        </row>
        <row r="1990">
          <cell r="A1990" t="str">
            <v>48609-08030</v>
          </cell>
          <cell r="B1990" t="str">
            <v>Bát bèo trước</v>
          </cell>
          <cell r="C1990" t="str">
            <v>Cái</v>
          </cell>
          <cell r="E1990" t="str">
            <v>BBT</v>
          </cell>
          <cell r="F1990" t="str">
            <v>BATBEOTRUOC</v>
          </cell>
          <cell r="G1990">
            <v>0</v>
          </cell>
          <cell r="H1990">
            <v>0</v>
          </cell>
          <cell r="I1990">
            <v>8</v>
          </cell>
          <cell r="J1990">
            <v>8279499</v>
          </cell>
          <cell r="K1990">
            <v>8</v>
          </cell>
          <cell r="L1990">
            <v>8279499</v>
          </cell>
          <cell r="M1990">
            <v>0</v>
          </cell>
          <cell r="N1990">
            <v>0</v>
          </cell>
        </row>
        <row r="1991">
          <cell r="A1991" t="str">
            <v>48609-0D080</v>
          </cell>
          <cell r="B1991" t="str">
            <v>Bát bèo trước</v>
          </cell>
          <cell r="C1991" t="str">
            <v>Cái</v>
          </cell>
          <cell r="E1991" t="str">
            <v>BBT</v>
          </cell>
          <cell r="F1991" t="str">
            <v>BATBEOTRUOC</v>
          </cell>
          <cell r="G1991">
            <v>0</v>
          </cell>
          <cell r="H1991">
            <v>0</v>
          </cell>
          <cell r="I1991">
            <v>4</v>
          </cell>
          <cell r="J1991">
            <v>1445798</v>
          </cell>
          <cell r="K1991">
            <v>4</v>
          </cell>
          <cell r="L1991">
            <v>1445798</v>
          </cell>
          <cell r="M1991">
            <v>0</v>
          </cell>
          <cell r="N1991">
            <v>0</v>
          </cell>
        </row>
        <row r="1992">
          <cell r="A1992" t="str">
            <v>48609-0D150</v>
          </cell>
          <cell r="B1992" t="str">
            <v>Bát bèo trước Yaris</v>
          </cell>
          <cell r="C1992" t="str">
            <v>Cái</v>
          </cell>
          <cell r="E1992" t="str">
            <v>BBT</v>
          </cell>
          <cell r="F1992" t="str">
            <v>BATBEOTRUOC</v>
          </cell>
          <cell r="G1992">
            <v>0</v>
          </cell>
          <cell r="H1992">
            <v>0</v>
          </cell>
          <cell r="I1992">
            <v>45</v>
          </cell>
          <cell r="J1992">
            <v>16249958</v>
          </cell>
          <cell r="K1992">
            <v>45</v>
          </cell>
          <cell r="L1992">
            <v>16249958</v>
          </cell>
          <cell r="M1992">
            <v>0</v>
          </cell>
          <cell r="N1992">
            <v>0</v>
          </cell>
        </row>
        <row r="1993">
          <cell r="A1993" t="str">
            <v>48609-0D160</v>
          </cell>
          <cell r="B1993" t="str">
            <v>Bát bèo trước Yaris</v>
          </cell>
          <cell r="C1993" t="str">
            <v>Cái</v>
          </cell>
          <cell r="E1993" t="str">
            <v>BBT</v>
          </cell>
          <cell r="F1993" t="str">
            <v>BATBEOTRUOC</v>
          </cell>
          <cell r="G1993">
            <v>0</v>
          </cell>
          <cell r="H1993">
            <v>0</v>
          </cell>
          <cell r="I1993">
            <v>7</v>
          </cell>
          <cell r="J1993">
            <v>1025255</v>
          </cell>
          <cell r="K1993">
            <v>7</v>
          </cell>
          <cell r="L1993">
            <v>1025255</v>
          </cell>
          <cell r="M1993">
            <v>0</v>
          </cell>
          <cell r="N1993">
            <v>0</v>
          </cell>
        </row>
        <row r="1994">
          <cell r="A1994" t="str">
            <v>48609-0K020</v>
          </cell>
          <cell r="B1994" t="str">
            <v>Bát bèo giảm sóc trước Innova</v>
          </cell>
          <cell r="C1994" t="str">
            <v>Cái</v>
          </cell>
          <cell r="E1994" t="str">
            <v>BBT</v>
          </cell>
          <cell r="F1994" t="str">
            <v>BATBEOTRUOC</v>
          </cell>
          <cell r="G1994">
            <v>2</v>
          </cell>
          <cell r="H1994">
            <v>697576</v>
          </cell>
          <cell r="I1994">
            <v>126</v>
          </cell>
          <cell r="J1994">
            <v>36846189</v>
          </cell>
          <cell r="K1994">
            <v>106</v>
          </cell>
          <cell r="L1994">
            <v>31132610</v>
          </cell>
          <cell r="M1994">
            <v>22</v>
          </cell>
          <cell r="N1994">
            <v>6411155</v>
          </cell>
        </row>
        <row r="1995">
          <cell r="A1995" t="str">
            <v>48609-0K110</v>
          </cell>
          <cell r="B1995" t="str">
            <v>Bát bèo trước</v>
          </cell>
          <cell r="C1995" t="str">
            <v>Cái</v>
          </cell>
          <cell r="E1995" t="str">
            <v>BBT</v>
          </cell>
          <cell r="F1995" t="str">
            <v>BATBEOTRUOC</v>
          </cell>
          <cell r="G1995">
            <v>2</v>
          </cell>
          <cell r="H1995">
            <v>735924</v>
          </cell>
          <cell r="I1995">
            <v>2</v>
          </cell>
          <cell r="J1995">
            <v>844150</v>
          </cell>
          <cell r="K1995">
            <v>4</v>
          </cell>
          <cell r="L1995">
            <v>1580074</v>
          </cell>
          <cell r="M1995">
            <v>0</v>
          </cell>
          <cell r="N1995">
            <v>0</v>
          </cell>
        </row>
        <row r="1996">
          <cell r="A1996" t="str">
            <v>48609-12420</v>
          </cell>
          <cell r="B1996" t="str">
            <v>Bát bèo trước Altis 05</v>
          </cell>
          <cell r="C1996" t="str">
            <v>Cái</v>
          </cell>
          <cell r="E1996" t="str">
            <v>BBT</v>
          </cell>
          <cell r="F1996" t="str">
            <v>BATBEOTRUOC</v>
          </cell>
          <cell r="G1996">
            <v>0</v>
          </cell>
          <cell r="H1996">
            <v>0</v>
          </cell>
          <cell r="I1996">
            <v>4</v>
          </cell>
          <cell r="J1996">
            <v>3170310</v>
          </cell>
          <cell r="K1996">
            <v>4</v>
          </cell>
          <cell r="L1996">
            <v>3170310</v>
          </cell>
          <cell r="M1996">
            <v>0</v>
          </cell>
          <cell r="N1996">
            <v>0</v>
          </cell>
        </row>
        <row r="1997">
          <cell r="A1997" t="str">
            <v>48609-12520</v>
          </cell>
          <cell r="B1997" t="str">
            <v>Bát bèo trước Altis 08</v>
          </cell>
          <cell r="C1997" t="str">
            <v>Cái</v>
          </cell>
          <cell r="E1997" t="str">
            <v>BBT</v>
          </cell>
          <cell r="F1997" t="str">
            <v>BATBEOTRUOC</v>
          </cell>
          <cell r="G1997">
            <v>0</v>
          </cell>
          <cell r="H1997">
            <v>0</v>
          </cell>
          <cell r="I1997">
            <v>33</v>
          </cell>
          <cell r="J1997">
            <v>24001938</v>
          </cell>
          <cell r="K1997">
            <v>33</v>
          </cell>
          <cell r="L1997">
            <v>24001938</v>
          </cell>
          <cell r="M1997">
            <v>0</v>
          </cell>
          <cell r="N1997">
            <v>0</v>
          </cell>
        </row>
        <row r="1998">
          <cell r="A1998" t="str">
            <v>48609-28020</v>
          </cell>
          <cell r="B1998" t="str">
            <v>Bát bèo trước ACV30</v>
          </cell>
          <cell r="C1998" t="str">
            <v>Cái</v>
          </cell>
          <cell r="E1998" t="str">
            <v>BBT</v>
          </cell>
          <cell r="F1998" t="str">
            <v>BATBEOTRUOC</v>
          </cell>
          <cell r="G1998">
            <v>0</v>
          </cell>
          <cell r="H1998">
            <v>0</v>
          </cell>
          <cell r="I1998">
            <v>30</v>
          </cell>
          <cell r="J1998">
            <v>24923878</v>
          </cell>
          <cell r="K1998">
            <v>30</v>
          </cell>
          <cell r="L1998">
            <v>24923878</v>
          </cell>
          <cell r="M1998">
            <v>0</v>
          </cell>
          <cell r="N1998">
            <v>0</v>
          </cell>
        </row>
        <row r="1999">
          <cell r="A1999" t="str">
            <v>48609-33170</v>
          </cell>
          <cell r="B1999" t="str">
            <v>Bát bèo trước</v>
          </cell>
          <cell r="C1999" t="str">
            <v>Cái</v>
          </cell>
          <cell r="E1999" t="str">
            <v>BBT</v>
          </cell>
          <cell r="F1999" t="str">
            <v>BATBEOTRUOC</v>
          </cell>
          <cell r="G1999">
            <v>0</v>
          </cell>
          <cell r="H1999">
            <v>0</v>
          </cell>
          <cell r="I1999">
            <v>2</v>
          </cell>
          <cell r="J1999">
            <v>1826785</v>
          </cell>
          <cell r="K1999">
            <v>2</v>
          </cell>
          <cell r="L1999">
            <v>1826785</v>
          </cell>
          <cell r="M1999">
            <v>0</v>
          </cell>
          <cell r="N1999">
            <v>0</v>
          </cell>
        </row>
        <row r="2000">
          <cell r="A2000" t="str">
            <v>48609-42020</v>
          </cell>
          <cell r="B2000" t="str">
            <v>Bát bèo trước</v>
          </cell>
          <cell r="C2000" t="str">
            <v>Cái</v>
          </cell>
          <cell r="E2000" t="str">
            <v>BBT</v>
          </cell>
          <cell r="F2000" t="str">
            <v>BATBEOTRUOC</v>
          </cell>
          <cell r="G2000">
            <v>2</v>
          </cell>
          <cell r="H2000">
            <v>1711922</v>
          </cell>
          <cell r="I2000">
            <v>1</v>
          </cell>
          <cell r="J2000">
            <v>855961</v>
          </cell>
          <cell r="K2000">
            <v>3</v>
          </cell>
          <cell r="L2000">
            <v>2567883</v>
          </cell>
          <cell r="M2000">
            <v>0</v>
          </cell>
          <cell r="N2000">
            <v>0</v>
          </cell>
        </row>
        <row r="2001">
          <cell r="A2001" t="str">
            <v>48609-48020</v>
          </cell>
          <cell r="B2001" t="str">
            <v>Bát bèo trước</v>
          </cell>
          <cell r="C2001" t="str">
            <v>Cái</v>
          </cell>
          <cell r="E2001" t="str">
            <v>BBT</v>
          </cell>
          <cell r="F2001" t="str">
            <v>BATBEOTRUOC</v>
          </cell>
          <cell r="G2001">
            <v>5</v>
          </cell>
          <cell r="H2001">
            <v>3928261</v>
          </cell>
          <cell r="I2001">
            <v>9</v>
          </cell>
          <cell r="J2001">
            <v>8141638</v>
          </cell>
          <cell r="K2001">
            <v>14</v>
          </cell>
          <cell r="L2001">
            <v>11167899</v>
          </cell>
          <cell r="M2001">
            <v>0</v>
          </cell>
          <cell r="N2001">
            <v>902000</v>
          </cell>
        </row>
        <row r="2002">
          <cell r="A2002" t="str">
            <v>48609-48040</v>
          </cell>
          <cell r="B2002" t="str">
            <v>Bát bèo trước 2GR</v>
          </cell>
          <cell r="C2002" t="str">
            <v>Cái</v>
          </cell>
          <cell r="E2002" t="str">
            <v>BBT</v>
          </cell>
          <cell r="F2002" t="str">
            <v>BATBEOTRUOC</v>
          </cell>
          <cell r="G2002">
            <v>0</v>
          </cell>
          <cell r="H2002">
            <v>0</v>
          </cell>
          <cell r="I2002">
            <v>221</v>
          </cell>
          <cell r="J2002">
            <v>160919474</v>
          </cell>
          <cell r="K2002">
            <v>207</v>
          </cell>
          <cell r="L2002">
            <v>149131533</v>
          </cell>
          <cell r="M2002">
            <v>14</v>
          </cell>
          <cell r="N2002">
            <v>11787941</v>
          </cell>
        </row>
        <row r="2003">
          <cell r="A2003" t="str">
            <v>48609-48080</v>
          </cell>
          <cell r="B2003" t="str">
            <v>Bát bèo giảm sóc trước</v>
          </cell>
          <cell r="C2003" t="str">
            <v>Cái</v>
          </cell>
          <cell r="E2003" t="str">
            <v>BBT</v>
          </cell>
          <cell r="F2003" t="str">
            <v>BATBEOTRUOC</v>
          </cell>
          <cell r="G2003">
            <v>0</v>
          </cell>
          <cell r="H2003">
            <v>0</v>
          </cell>
          <cell r="I2003">
            <v>2</v>
          </cell>
          <cell r="J2003">
            <v>3000000</v>
          </cell>
          <cell r="K2003">
            <v>2</v>
          </cell>
          <cell r="L2003">
            <v>3000000</v>
          </cell>
          <cell r="M2003">
            <v>0</v>
          </cell>
          <cell r="N2003">
            <v>0</v>
          </cell>
        </row>
        <row r="2004">
          <cell r="A2004" t="str">
            <v>48609-60100</v>
          </cell>
          <cell r="B2004" t="str">
            <v>Bát bèo trước</v>
          </cell>
          <cell r="C2004" t="str">
            <v>Cái</v>
          </cell>
          <cell r="E2004" t="str">
            <v>BBT</v>
          </cell>
          <cell r="F2004" t="str">
            <v>BATBEOTRUOC</v>
          </cell>
          <cell r="G2004">
            <v>0</v>
          </cell>
          <cell r="H2004">
            <v>0</v>
          </cell>
          <cell r="I2004">
            <v>2</v>
          </cell>
          <cell r="J2004">
            <v>1556461</v>
          </cell>
          <cell r="K2004">
            <v>2</v>
          </cell>
          <cell r="L2004">
            <v>1556461</v>
          </cell>
          <cell r="M2004">
            <v>0</v>
          </cell>
          <cell r="N2004">
            <v>0</v>
          </cell>
        </row>
        <row r="2005">
          <cell r="A2005" t="str">
            <v>48610-0K010-MIT</v>
          </cell>
          <cell r="B2005" t="str">
            <v>Càng A trên Innova RH</v>
          </cell>
          <cell r="C2005" t="str">
            <v>Cái</v>
          </cell>
          <cell r="E2005" t="str">
            <v>CANG</v>
          </cell>
          <cell r="F2005" t="str">
            <v>CANG</v>
          </cell>
          <cell r="G2005">
            <v>2</v>
          </cell>
          <cell r="H2005">
            <v>1201225</v>
          </cell>
          <cell r="I2005">
            <v>2</v>
          </cell>
          <cell r="J2005">
            <v>1465879</v>
          </cell>
          <cell r="K2005">
            <v>4</v>
          </cell>
          <cell r="L2005">
            <v>2667104</v>
          </cell>
          <cell r="M2005">
            <v>0</v>
          </cell>
          <cell r="N2005">
            <v>0</v>
          </cell>
        </row>
        <row r="2006">
          <cell r="A2006" t="str">
            <v>48610-0K010-T</v>
          </cell>
          <cell r="B2006" t="str">
            <v>Càng A trên Innova RH</v>
          </cell>
          <cell r="C2006" t="str">
            <v>Cái</v>
          </cell>
          <cell r="E2006" t="str">
            <v>CANG</v>
          </cell>
          <cell r="F2006" t="str">
            <v>CANG</v>
          </cell>
          <cell r="G2006">
            <v>3</v>
          </cell>
          <cell r="H2006">
            <v>10462484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3</v>
          </cell>
          <cell r="N2006">
            <v>10462484</v>
          </cell>
        </row>
        <row r="2007">
          <cell r="A2007" t="str">
            <v>48610-0K040</v>
          </cell>
          <cell r="B2007" t="str">
            <v>Càng A trên Fortuner RH</v>
          </cell>
          <cell r="C2007" t="str">
            <v>Cái</v>
          </cell>
          <cell r="E2007" t="str">
            <v>CANG</v>
          </cell>
          <cell r="F2007" t="str">
            <v>CANG</v>
          </cell>
          <cell r="G2007">
            <v>1</v>
          </cell>
          <cell r="H2007">
            <v>3557588</v>
          </cell>
          <cell r="I2007">
            <v>0</v>
          </cell>
          <cell r="J2007">
            <v>0</v>
          </cell>
          <cell r="K2007">
            <v>1</v>
          </cell>
          <cell r="L2007">
            <v>3557588</v>
          </cell>
          <cell r="M2007">
            <v>0</v>
          </cell>
          <cell r="N2007">
            <v>0</v>
          </cell>
        </row>
        <row r="2008">
          <cell r="A2008" t="str">
            <v>48610-0K040-MIT</v>
          </cell>
          <cell r="B2008" t="str">
            <v>Càng A trên Fortuner RH</v>
          </cell>
          <cell r="C2008" t="str">
            <v>Cái</v>
          </cell>
          <cell r="E2008" t="str">
            <v>CANG</v>
          </cell>
          <cell r="F2008" t="str">
            <v>CANG</v>
          </cell>
          <cell r="G2008">
            <v>1</v>
          </cell>
          <cell r="H2008">
            <v>555252</v>
          </cell>
          <cell r="I2008">
            <v>2</v>
          </cell>
          <cell r="J2008">
            <v>1367394</v>
          </cell>
          <cell r="K2008">
            <v>3</v>
          </cell>
          <cell r="L2008">
            <v>1922646</v>
          </cell>
          <cell r="M2008">
            <v>0</v>
          </cell>
          <cell r="N2008">
            <v>0</v>
          </cell>
        </row>
        <row r="2009">
          <cell r="A2009" t="str">
            <v>48610-0K100</v>
          </cell>
          <cell r="B2009" t="str">
            <v>Càng A trên RH</v>
          </cell>
          <cell r="C2009" t="str">
            <v>Cái</v>
          </cell>
          <cell r="E2009" t="str">
            <v>CANG</v>
          </cell>
          <cell r="F2009" t="str">
            <v>CANG</v>
          </cell>
          <cell r="G2009">
            <v>1</v>
          </cell>
          <cell r="H2009">
            <v>2974378</v>
          </cell>
          <cell r="I2009">
            <v>0</v>
          </cell>
          <cell r="J2009">
            <v>0</v>
          </cell>
          <cell r="K2009">
            <v>1</v>
          </cell>
          <cell r="L2009">
            <v>2974378</v>
          </cell>
          <cell r="M2009">
            <v>0</v>
          </cell>
          <cell r="N2009">
            <v>0</v>
          </cell>
        </row>
        <row r="2010">
          <cell r="A2010" t="str">
            <v>48610-59125</v>
          </cell>
          <cell r="B2010" t="str">
            <v>Càng A trước trên RH</v>
          </cell>
          <cell r="C2010" t="str">
            <v>Cái</v>
          </cell>
          <cell r="E2010" t="str">
            <v>CANG</v>
          </cell>
          <cell r="F2010" t="str">
            <v>CANG</v>
          </cell>
          <cell r="G2010">
            <v>0</v>
          </cell>
          <cell r="H2010">
            <v>0</v>
          </cell>
          <cell r="I2010">
            <v>4</v>
          </cell>
          <cell r="J2010">
            <v>23403688</v>
          </cell>
          <cell r="K2010">
            <v>4</v>
          </cell>
          <cell r="L2010">
            <v>11593688</v>
          </cell>
          <cell r="M2010">
            <v>0</v>
          </cell>
          <cell r="N2010">
            <v>11810000</v>
          </cell>
        </row>
        <row r="2011">
          <cell r="A2011" t="str">
            <v>48610-59135</v>
          </cell>
          <cell r="B2011" t="str">
            <v>Càng A LS460 RH</v>
          </cell>
          <cell r="C2011" t="str">
            <v>Cái</v>
          </cell>
          <cell r="E2011" t="str">
            <v>CANG</v>
          </cell>
          <cell r="F2011" t="str">
            <v>CANG</v>
          </cell>
          <cell r="G2011">
            <v>0</v>
          </cell>
          <cell r="H2011">
            <v>0</v>
          </cell>
          <cell r="I2011">
            <v>4</v>
          </cell>
          <cell r="J2011">
            <v>20687444</v>
          </cell>
          <cell r="K2011">
            <v>4</v>
          </cell>
          <cell r="L2011">
            <v>10209380</v>
          </cell>
          <cell r="M2011">
            <v>0</v>
          </cell>
          <cell r="N2011">
            <v>10478064</v>
          </cell>
        </row>
        <row r="2012">
          <cell r="A2012" t="str">
            <v>48610-59145</v>
          </cell>
          <cell r="B2012" t="str">
            <v>Càng A trước trên RH</v>
          </cell>
          <cell r="C2012" t="str">
            <v>Cái</v>
          </cell>
          <cell r="E2012" t="str">
            <v>CANG</v>
          </cell>
          <cell r="F2012" t="str">
            <v>CANG</v>
          </cell>
          <cell r="G2012">
            <v>0</v>
          </cell>
          <cell r="H2012">
            <v>0</v>
          </cell>
          <cell r="I2012">
            <v>1</v>
          </cell>
          <cell r="J2012">
            <v>5814558</v>
          </cell>
          <cell r="K2012">
            <v>0</v>
          </cell>
          <cell r="L2012">
            <v>0</v>
          </cell>
          <cell r="M2012">
            <v>1</v>
          </cell>
          <cell r="N2012">
            <v>5814558</v>
          </cell>
        </row>
        <row r="2013">
          <cell r="A2013" t="str">
            <v>48610-60070-MIT</v>
          </cell>
          <cell r="B2013" t="str">
            <v>Càng A trên 1GR RH</v>
          </cell>
          <cell r="C2013" t="str">
            <v>Cái</v>
          </cell>
          <cell r="E2013" t="str">
            <v>CANG</v>
          </cell>
          <cell r="F2013" t="str">
            <v>CANG</v>
          </cell>
          <cell r="G2013">
            <v>1</v>
          </cell>
          <cell r="H2013">
            <v>1201067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1</v>
          </cell>
          <cell r="N2013">
            <v>1201067</v>
          </cell>
        </row>
        <row r="2014">
          <cell r="A2014" t="str">
            <v>48619-0D011</v>
          </cell>
          <cell r="B2014" t="str">
            <v>Bi bát bèo Vios 09</v>
          </cell>
          <cell r="C2014" t="str">
            <v>Vòng</v>
          </cell>
          <cell r="E2014" t="str">
            <v>BBB</v>
          </cell>
          <cell r="F2014" t="str">
            <v>BIBATBEO</v>
          </cell>
          <cell r="G2014">
            <v>0</v>
          </cell>
          <cell r="H2014">
            <v>0</v>
          </cell>
          <cell r="I2014">
            <v>60</v>
          </cell>
          <cell r="J2014">
            <v>7348981</v>
          </cell>
          <cell r="K2014">
            <v>23</v>
          </cell>
          <cell r="L2014">
            <v>2855688</v>
          </cell>
          <cell r="M2014">
            <v>37</v>
          </cell>
          <cell r="N2014">
            <v>4493293</v>
          </cell>
        </row>
        <row r="2015">
          <cell r="A2015" t="str">
            <v>48619-52030</v>
          </cell>
          <cell r="B2015" t="str">
            <v>Bi bát bèo trước Vios 2014</v>
          </cell>
          <cell r="C2015" t="str">
            <v>Vòng</v>
          </cell>
          <cell r="E2015" t="str">
            <v>BBB</v>
          </cell>
          <cell r="F2015" t="str">
            <v>BIBATBEO</v>
          </cell>
          <cell r="G2015">
            <v>2</v>
          </cell>
          <cell r="H2015">
            <v>76999</v>
          </cell>
          <cell r="I2015">
            <v>121</v>
          </cell>
          <cell r="J2015">
            <v>8446593</v>
          </cell>
          <cell r="K2015">
            <v>118</v>
          </cell>
          <cell r="L2015">
            <v>7779707</v>
          </cell>
          <cell r="M2015">
            <v>5</v>
          </cell>
          <cell r="N2015">
            <v>743885</v>
          </cell>
        </row>
        <row r="2016">
          <cell r="A2016" t="str">
            <v>48620-50070</v>
          </cell>
          <cell r="B2016" t="str">
            <v>Càng nhôm I dưới Lexus LS460 2006-2012 RH</v>
          </cell>
          <cell r="C2016" t="str">
            <v>Cái</v>
          </cell>
          <cell r="E2016" t="str">
            <v>CANG</v>
          </cell>
          <cell r="F2016" t="str">
            <v>CANG</v>
          </cell>
          <cell r="G2016">
            <v>1</v>
          </cell>
          <cell r="H2016">
            <v>4538771</v>
          </cell>
          <cell r="I2016">
            <v>6</v>
          </cell>
          <cell r="J2016">
            <v>23538164</v>
          </cell>
          <cell r="K2016">
            <v>7</v>
          </cell>
          <cell r="L2016">
            <v>28076935</v>
          </cell>
          <cell r="M2016">
            <v>0</v>
          </cell>
          <cell r="N2016">
            <v>0</v>
          </cell>
        </row>
        <row r="2017">
          <cell r="A2017" t="str">
            <v>48620-50081</v>
          </cell>
          <cell r="B2017" t="str">
            <v>Càng thẳng dưới nhôm LS600 RH</v>
          </cell>
          <cell r="C2017" t="str">
            <v>Cái</v>
          </cell>
          <cell r="E2017" t="str">
            <v>CANG</v>
          </cell>
          <cell r="F2017" t="str">
            <v>CANG</v>
          </cell>
          <cell r="G2017">
            <v>0</v>
          </cell>
          <cell r="H2017">
            <v>0</v>
          </cell>
          <cell r="I2017">
            <v>2</v>
          </cell>
          <cell r="J2017">
            <v>7080290</v>
          </cell>
          <cell r="K2017">
            <v>1</v>
          </cell>
          <cell r="L2017">
            <v>3540145</v>
          </cell>
          <cell r="M2017">
            <v>1</v>
          </cell>
          <cell r="N2017">
            <v>3540145</v>
          </cell>
        </row>
        <row r="2018">
          <cell r="A2018" t="str">
            <v>48620-59015</v>
          </cell>
          <cell r="B2018" t="str">
            <v>Càng A trước dưới cong RH</v>
          </cell>
          <cell r="C2018" t="str">
            <v>Cái</v>
          </cell>
          <cell r="E2018" t="str">
            <v>CANG</v>
          </cell>
          <cell r="F2018" t="str">
            <v>CANG</v>
          </cell>
          <cell r="G2018">
            <v>1</v>
          </cell>
          <cell r="H2018">
            <v>4593145</v>
          </cell>
          <cell r="I2018">
            <v>1</v>
          </cell>
          <cell r="J2018">
            <v>4210542</v>
          </cell>
          <cell r="K2018">
            <v>2</v>
          </cell>
          <cell r="L2018">
            <v>8803687</v>
          </cell>
          <cell r="M2018">
            <v>0</v>
          </cell>
          <cell r="N2018">
            <v>0</v>
          </cell>
        </row>
        <row r="2019">
          <cell r="A2019" t="str">
            <v>48630-0K010</v>
          </cell>
          <cell r="B2019" t="str">
            <v>Càng A trên Innova LH</v>
          </cell>
          <cell r="C2019" t="str">
            <v>Cái</v>
          </cell>
          <cell r="E2019" t="str">
            <v>CANG</v>
          </cell>
          <cell r="F2019" t="str">
            <v>CANG</v>
          </cell>
          <cell r="G2019">
            <v>1</v>
          </cell>
          <cell r="H2019">
            <v>3479982</v>
          </cell>
          <cell r="I2019">
            <v>0</v>
          </cell>
          <cell r="J2019">
            <v>0</v>
          </cell>
          <cell r="K2019">
            <v>1</v>
          </cell>
          <cell r="L2019">
            <v>3479982</v>
          </cell>
          <cell r="M2019">
            <v>0</v>
          </cell>
          <cell r="N2019">
            <v>0</v>
          </cell>
        </row>
        <row r="2020">
          <cell r="A2020" t="str">
            <v>48630-0K010-MIT</v>
          </cell>
          <cell r="B2020" t="str">
            <v>Càng A trên Innova LH</v>
          </cell>
          <cell r="C2020" t="str">
            <v>Cái</v>
          </cell>
          <cell r="E2020" t="str">
            <v>CANG</v>
          </cell>
          <cell r="F2020" t="str">
            <v>CANG</v>
          </cell>
          <cell r="G2020">
            <v>1</v>
          </cell>
          <cell r="H2020">
            <v>613602</v>
          </cell>
          <cell r="I2020">
            <v>3</v>
          </cell>
          <cell r="J2020">
            <v>2125122</v>
          </cell>
          <cell r="K2020">
            <v>4</v>
          </cell>
          <cell r="L2020">
            <v>2738724</v>
          </cell>
          <cell r="M2020">
            <v>0</v>
          </cell>
          <cell r="N2020">
            <v>0</v>
          </cell>
        </row>
        <row r="2021">
          <cell r="A2021" t="str">
            <v>48630-0K040</v>
          </cell>
          <cell r="B2021" t="str">
            <v>Càng A trên Fortuner LH</v>
          </cell>
          <cell r="C2021" t="str">
            <v>Cái</v>
          </cell>
          <cell r="E2021" t="str">
            <v>CANG</v>
          </cell>
          <cell r="F2021" t="str">
            <v>CANG</v>
          </cell>
          <cell r="G2021">
            <v>1</v>
          </cell>
          <cell r="H2021">
            <v>3527290</v>
          </cell>
          <cell r="I2021">
            <v>0</v>
          </cell>
          <cell r="J2021">
            <v>0</v>
          </cell>
          <cell r="K2021">
            <v>1</v>
          </cell>
          <cell r="L2021">
            <v>3527290</v>
          </cell>
          <cell r="M2021">
            <v>0</v>
          </cell>
          <cell r="N2021">
            <v>0</v>
          </cell>
        </row>
        <row r="2022">
          <cell r="A2022" t="str">
            <v>48630-0K040-MIT</v>
          </cell>
          <cell r="B2022" t="str">
            <v>Càng A trên Fortuner LH</v>
          </cell>
          <cell r="C2022" t="str">
            <v>Cái</v>
          </cell>
          <cell r="E2022" t="str">
            <v>CANG</v>
          </cell>
          <cell r="F2022" t="str">
            <v>CANG</v>
          </cell>
          <cell r="G2022">
            <v>1</v>
          </cell>
          <cell r="H2022">
            <v>631167</v>
          </cell>
          <cell r="I2022">
            <v>0</v>
          </cell>
          <cell r="J2022">
            <v>0</v>
          </cell>
          <cell r="K2022">
            <v>1</v>
          </cell>
          <cell r="L2022">
            <v>631167</v>
          </cell>
          <cell r="M2022">
            <v>0</v>
          </cell>
          <cell r="N2022">
            <v>0</v>
          </cell>
        </row>
        <row r="2023">
          <cell r="A2023" t="str">
            <v>48630-0K100</v>
          </cell>
          <cell r="B2023" t="str">
            <v>Càng A trên LH</v>
          </cell>
          <cell r="C2023" t="str">
            <v>Cái</v>
          </cell>
          <cell r="E2023" t="str">
            <v>CANG</v>
          </cell>
          <cell r="F2023" t="str">
            <v>CANG</v>
          </cell>
          <cell r="G2023">
            <v>1</v>
          </cell>
          <cell r="H2023">
            <v>2959325</v>
          </cell>
          <cell r="I2023">
            <v>0</v>
          </cell>
          <cell r="J2023">
            <v>0</v>
          </cell>
          <cell r="K2023">
            <v>1</v>
          </cell>
          <cell r="L2023">
            <v>2959325</v>
          </cell>
          <cell r="M2023">
            <v>0</v>
          </cell>
          <cell r="N2023">
            <v>0</v>
          </cell>
        </row>
        <row r="2024">
          <cell r="A2024" t="str">
            <v>48630-59125</v>
          </cell>
          <cell r="B2024" t="str">
            <v>Càng A trước trên LH</v>
          </cell>
          <cell r="C2024" t="str">
            <v>Cái</v>
          </cell>
          <cell r="E2024" t="str">
            <v>CANG</v>
          </cell>
          <cell r="F2024" t="str">
            <v>CANG</v>
          </cell>
          <cell r="G2024">
            <v>0</v>
          </cell>
          <cell r="H2024">
            <v>0</v>
          </cell>
          <cell r="I2024">
            <v>3</v>
          </cell>
          <cell r="J2024">
            <v>15703069</v>
          </cell>
          <cell r="K2024">
            <v>2</v>
          </cell>
          <cell r="L2024">
            <v>6015060</v>
          </cell>
          <cell r="M2024">
            <v>1</v>
          </cell>
          <cell r="N2024">
            <v>9688009</v>
          </cell>
        </row>
        <row r="2025">
          <cell r="A2025" t="str">
            <v>48630-59135</v>
          </cell>
          <cell r="B2025" t="str">
            <v>Càng A Lexus LS460 LH</v>
          </cell>
          <cell r="C2025" t="str">
            <v>Cái</v>
          </cell>
          <cell r="E2025" t="str">
            <v>CANG</v>
          </cell>
          <cell r="F2025" t="str">
            <v>CANG</v>
          </cell>
          <cell r="G2025">
            <v>0</v>
          </cell>
          <cell r="H2025">
            <v>0</v>
          </cell>
          <cell r="I2025">
            <v>4</v>
          </cell>
          <cell r="J2025">
            <v>19359711</v>
          </cell>
          <cell r="K2025">
            <v>3</v>
          </cell>
          <cell r="L2025">
            <v>5043109</v>
          </cell>
          <cell r="M2025">
            <v>1</v>
          </cell>
          <cell r="N2025">
            <v>14316602</v>
          </cell>
        </row>
        <row r="2026">
          <cell r="A2026" t="str">
            <v>48630-59145</v>
          </cell>
          <cell r="B2026" t="str">
            <v>Càng A LS460 LH</v>
          </cell>
          <cell r="C2026" t="str">
            <v>Cái</v>
          </cell>
          <cell r="E2026" t="str">
            <v>CANG</v>
          </cell>
          <cell r="F2026" t="str">
            <v>CANG</v>
          </cell>
          <cell r="G2026">
            <v>0</v>
          </cell>
          <cell r="H2026">
            <v>0</v>
          </cell>
          <cell r="I2026">
            <v>3</v>
          </cell>
          <cell r="J2026">
            <v>11462558</v>
          </cell>
          <cell r="K2026">
            <v>2</v>
          </cell>
          <cell r="L2026">
            <v>0</v>
          </cell>
          <cell r="M2026">
            <v>1</v>
          </cell>
          <cell r="N2026">
            <v>11462558</v>
          </cell>
        </row>
        <row r="2027">
          <cell r="A2027" t="str">
            <v>48630-60040-MIT</v>
          </cell>
          <cell r="B2027" t="str">
            <v>Càng A trên 1GR LH</v>
          </cell>
          <cell r="C2027" t="str">
            <v>Cái</v>
          </cell>
          <cell r="E2027" t="str">
            <v>CANG</v>
          </cell>
          <cell r="F2027" t="str">
            <v>CANG</v>
          </cell>
          <cell r="G2027">
            <v>1</v>
          </cell>
          <cell r="H2027">
            <v>1201067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1</v>
          </cell>
          <cell r="N2027">
            <v>1201067</v>
          </cell>
        </row>
        <row r="2028">
          <cell r="A2028" t="str">
            <v>48632-0K010</v>
          </cell>
          <cell r="B2028" t="str">
            <v>CAO SU A TRÊN</v>
          </cell>
          <cell r="C2028" t="str">
            <v>Quả</v>
          </cell>
          <cell r="E2028" t="str">
            <v>CS</v>
          </cell>
          <cell r="F2028" t="str">
            <v>Cao su</v>
          </cell>
          <cell r="G2028">
            <v>0</v>
          </cell>
          <cell r="H2028">
            <v>0</v>
          </cell>
          <cell r="I2028">
            <v>8</v>
          </cell>
          <cell r="J2028">
            <v>720000</v>
          </cell>
          <cell r="K2028">
            <v>8</v>
          </cell>
          <cell r="L2028">
            <v>720000</v>
          </cell>
          <cell r="M2028">
            <v>0</v>
          </cell>
          <cell r="N2028">
            <v>0</v>
          </cell>
        </row>
        <row r="2029">
          <cell r="A2029" t="str">
            <v>48632-0K010-NOK</v>
          </cell>
          <cell r="B2029" t="str">
            <v>Cao su càng A trên</v>
          </cell>
          <cell r="C2029" t="str">
            <v>Quả</v>
          </cell>
          <cell r="E2029" t="str">
            <v>CS</v>
          </cell>
          <cell r="F2029" t="str">
            <v>Cao su</v>
          </cell>
          <cell r="G2029">
            <v>0</v>
          </cell>
          <cell r="H2029">
            <v>0</v>
          </cell>
          <cell r="I2029">
            <v>28</v>
          </cell>
          <cell r="J2029">
            <v>2420000</v>
          </cell>
          <cell r="K2029">
            <v>28</v>
          </cell>
          <cell r="L2029">
            <v>2420000</v>
          </cell>
          <cell r="M2029">
            <v>0</v>
          </cell>
          <cell r="N2029">
            <v>0</v>
          </cell>
        </row>
        <row r="2030">
          <cell r="A2030" t="str">
            <v>48640-50070</v>
          </cell>
          <cell r="B2030" t="str">
            <v>Càng nhôm I dưới Lexus LS460 2006-2012 LH</v>
          </cell>
          <cell r="C2030" t="str">
            <v>Cái</v>
          </cell>
          <cell r="E2030" t="str">
            <v>CANG</v>
          </cell>
          <cell r="F2030" t="str">
            <v>CANG</v>
          </cell>
          <cell r="G2030">
            <v>1</v>
          </cell>
          <cell r="H2030">
            <v>4593145</v>
          </cell>
          <cell r="I2030">
            <v>6</v>
          </cell>
          <cell r="J2030">
            <v>24478391</v>
          </cell>
          <cell r="K2030">
            <v>7</v>
          </cell>
          <cell r="L2030">
            <v>29071536</v>
          </cell>
          <cell r="M2030">
            <v>0</v>
          </cell>
          <cell r="N2030">
            <v>0</v>
          </cell>
        </row>
        <row r="2031">
          <cell r="A2031" t="str">
            <v>48640-50081</v>
          </cell>
          <cell r="B2031" t="str">
            <v>Càng thẳng dưới LS600  LH</v>
          </cell>
          <cell r="C2031" t="str">
            <v>Cái</v>
          </cell>
          <cell r="E2031" t="str">
            <v>CANG</v>
          </cell>
          <cell r="F2031" t="str">
            <v>CANG</v>
          </cell>
          <cell r="G2031">
            <v>0</v>
          </cell>
          <cell r="H2031">
            <v>0</v>
          </cell>
          <cell r="I2031">
            <v>2</v>
          </cell>
          <cell r="J2031">
            <v>7080289</v>
          </cell>
          <cell r="K2031">
            <v>1</v>
          </cell>
          <cell r="L2031">
            <v>3540145</v>
          </cell>
          <cell r="M2031">
            <v>1</v>
          </cell>
          <cell r="N2031">
            <v>3540144</v>
          </cell>
        </row>
        <row r="2032">
          <cell r="A2032" t="str">
            <v>48640-59015</v>
          </cell>
          <cell r="B2032" t="str">
            <v>Càng A trước dưới LH cong</v>
          </cell>
          <cell r="C2032" t="str">
            <v>Cái</v>
          </cell>
          <cell r="E2032" t="str">
            <v>CANG</v>
          </cell>
          <cell r="F2032" t="str">
            <v>CANG</v>
          </cell>
          <cell r="G2032">
            <v>1</v>
          </cell>
          <cell r="H2032">
            <v>4593145</v>
          </cell>
          <cell r="I2032">
            <v>2</v>
          </cell>
          <cell r="J2032">
            <v>8803687</v>
          </cell>
          <cell r="K2032">
            <v>2</v>
          </cell>
          <cell r="L2032">
            <v>8994989</v>
          </cell>
          <cell r="M2032">
            <v>1</v>
          </cell>
          <cell r="N2032">
            <v>4401843</v>
          </cell>
        </row>
        <row r="2033">
          <cell r="A2033" t="str">
            <v>48654-0K010-NOK</v>
          </cell>
          <cell r="B2033" t="str">
            <v>Cao su càng A dưới nhỏ (2)</v>
          </cell>
          <cell r="C2033" t="str">
            <v>Quả</v>
          </cell>
          <cell r="E2033" t="str">
            <v>CS</v>
          </cell>
          <cell r="F2033" t="str">
            <v>Cao su</v>
          </cell>
          <cell r="G2033">
            <v>0</v>
          </cell>
          <cell r="H2033">
            <v>0</v>
          </cell>
          <cell r="I2033">
            <v>16</v>
          </cell>
          <cell r="J2033">
            <v>2080000</v>
          </cell>
          <cell r="K2033">
            <v>16</v>
          </cell>
          <cell r="L2033">
            <v>2080000</v>
          </cell>
          <cell r="M2033">
            <v>0</v>
          </cell>
          <cell r="N2033">
            <v>0</v>
          </cell>
        </row>
        <row r="2034">
          <cell r="A2034" t="str">
            <v>48654-0K040</v>
          </cell>
          <cell r="B2034" t="str">
            <v>Cao su càng A dưới nhỏ Fotuner</v>
          </cell>
          <cell r="C2034" t="str">
            <v>Quả</v>
          </cell>
          <cell r="E2034" t="str">
            <v>CS</v>
          </cell>
          <cell r="F2034" t="str">
            <v>Cao su</v>
          </cell>
          <cell r="G2034">
            <v>0</v>
          </cell>
          <cell r="H2034">
            <v>0</v>
          </cell>
          <cell r="I2034">
            <v>10</v>
          </cell>
          <cell r="J2034">
            <v>1200000</v>
          </cell>
          <cell r="K2034">
            <v>10</v>
          </cell>
          <cell r="L2034">
            <v>1200000</v>
          </cell>
          <cell r="M2034">
            <v>0</v>
          </cell>
          <cell r="N2034">
            <v>0</v>
          </cell>
        </row>
        <row r="2035">
          <cell r="A2035" t="str">
            <v>48654-12120-NOK</v>
          </cell>
          <cell r="B2035" t="str">
            <v>Cao su đuôi càng A</v>
          </cell>
          <cell r="C2035" t="str">
            <v>Quả</v>
          </cell>
          <cell r="E2035" t="str">
            <v>CS</v>
          </cell>
          <cell r="F2035" t="str">
            <v>Cao su</v>
          </cell>
          <cell r="G2035">
            <v>0</v>
          </cell>
          <cell r="H2035">
            <v>0</v>
          </cell>
          <cell r="I2035">
            <v>4</v>
          </cell>
          <cell r="J2035">
            <v>320000</v>
          </cell>
          <cell r="K2035">
            <v>4</v>
          </cell>
          <cell r="L2035">
            <v>320000</v>
          </cell>
          <cell r="M2035">
            <v>0</v>
          </cell>
          <cell r="N2035">
            <v>0</v>
          </cell>
        </row>
        <row r="2036">
          <cell r="A2036" t="str">
            <v>48655-0D140-PSM</v>
          </cell>
          <cell r="B2036" t="str">
            <v>Cao su đuôi càng Vios 2013</v>
          </cell>
          <cell r="C2036" t="str">
            <v>Quả</v>
          </cell>
          <cell r="E2036" t="str">
            <v>CS</v>
          </cell>
          <cell r="F2036" t="str">
            <v>Cao su</v>
          </cell>
          <cell r="G2036">
            <v>0</v>
          </cell>
          <cell r="H2036">
            <v>0</v>
          </cell>
          <cell r="I2036">
            <v>2</v>
          </cell>
          <cell r="J2036">
            <v>260000</v>
          </cell>
          <cell r="K2036">
            <v>2</v>
          </cell>
          <cell r="L2036">
            <v>260000</v>
          </cell>
          <cell r="M2036">
            <v>0</v>
          </cell>
          <cell r="N2036">
            <v>0</v>
          </cell>
        </row>
        <row r="2037">
          <cell r="A2037" t="str">
            <v>48655-0K010-NOK</v>
          </cell>
          <cell r="B2037" t="str">
            <v>Cao su càng A dưới to</v>
          </cell>
          <cell r="C2037" t="str">
            <v>Quả</v>
          </cell>
          <cell r="E2037" t="str">
            <v>CS</v>
          </cell>
          <cell r="F2037" t="str">
            <v>Cao su</v>
          </cell>
          <cell r="G2037">
            <v>0</v>
          </cell>
          <cell r="H2037">
            <v>0</v>
          </cell>
          <cell r="I2037">
            <v>14</v>
          </cell>
          <cell r="J2037">
            <v>1820000</v>
          </cell>
          <cell r="K2037">
            <v>14</v>
          </cell>
          <cell r="L2037">
            <v>1820000</v>
          </cell>
          <cell r="M2037">
            <v>0</v>
          </cell>
          <cell r="N2037">
            <v>0</v>
          </cell>
        </row>
        <row r="2038">
          <cell r="A2038" t="str">
            <v>48655-0K040-PSM</v>
          </cell>
          <cell r="B2038" t="str">
            <v>Cao su càng A dưới quả to</v>
          </cell>
          <cell r="C2038" t="str">
            <v>Quả</v>
          </cell>
          <cell r="E2038" t="str">
            <v>CSCA</v>
          </cell>
          <cell r="F2038" t="str">
            <v>CAOSUCANGA</v>
          </cell>
          <cell r="G2038">
            <v>0</v>
          </cell>
          <cell r="H2038">
            <v>0</v>
          </cell>
          <cell r="I2038">
            <v>2</v>
          </cell>
          <cell r="J2038">
            <v>280000</v>
          </cell>
          <cell r="K2038">
            <v>2</v>
          </cell>
          <cell r="L2038">
            <v>280000</v>
          </cell>
          <cell r="M2038">
            <v>0</v>
          </cell>
          <cell r="N2038">
            <v>0</v>
          </cell>
        </row>
        <row r="2039">
          <cell r="A2039" t="str">
            <v>48655-12170-NOK</v>
          </cell>
          <cell r="B2039" t="str">
            <v>Cao su đuôi càng A</v>
          </cell>
          <cell r="C2039" t="str">
            <v>Quả</v>
          </cell>
          <cell r="E2039" t="str">
            <v>CSCA</v>
          </cell>
          <cell r="F2039" t="str">
            <v>CAOSUCANGA</v>
          </cell>
          <cell r="G2039">
            <v>0</v>
          </cell>
          <cell r="H2039">
            <v>0</v>
          </cell>
          <cell r="I2039">
            <v>6</v>
          </cell>
          <cell r="J2039">
            <v>660000</v>
          </cell>
          <cell r="K2039">
            <v>6</v>
          </cell>
          <cell r="L2039">
            <v>660000</v>
          </cell>
          <cell r="M2039">
            <v>0</v>
          </cell>
          <cell r="N2039">
            <v>0</v>
          </cell>
        </row>
        <row r="2040">
          <cell r="A2040" t="str">
            <v>48655-60030</v>
          </cell>
          <cell r="B2040" t="str">
            <v>Cao su càng A dưới Prado (2)</v>
          </cell>
          <cell r="C2040" t="str">
            <v>Quả</v>
          </cell>
          <cell r="E2040" t="str">
            <v>CSCA</v>
          </cell>
          <cell r="F2040" t="str">
            <v>CAOSUCANGA</v>
          </cell>
          <cell r="G2040">
            <v>0</v>
          </cell>
          <cell r="H2040">
            <v>0</v>
          </cell>
          <cell r="I2040">
            <v>10</v>
          </cell>
          <cell r="J2040">
            <v>1300000</v>
          </cell>
          <cell r="K2040">
            <v>10</v>
          </cell>
          <cell r="L2040">
            <v>1300000</v>
          </cell>
          <cell r="M2040">
            <v>0</v>
          </cell>
          <cell r="N2040">
            <v>0</v>
          </cell>
        </row>
        <row r="2041">
          <cell r="A2041" t="str">
            <v>48660-59016</v>
          </cell>
          <cell r="B2041" t="str">
            <v>Càng cong RH</v>
          </cell>
          <cell r="C2041" t="str">
            <v>Cái</v>
          </cell>
          <cell r="E2041" t="str">
            <v>CANG</v>
          </cell>
          <cell r="F2041" t="str">
            <v>CANG</v>
          </cell>
          <cell r="G2041">
            <v>0</v>
          </cell>
          <cell r="H2041">
            <v>0</v>
          </cell>
          <cell r="I2041">
            <v>2</v>
          </cell>
          <cell r="J2041">
            <v>7405976</v>
          </cell>
          <cell r="K2041">
            <v>1</v>
          </cell>
          <cell r="L2041">
            <v>3702988</v>
          </cell>
          <cell r="M2041">
            <v>1</v>
          </cell>
          <cell r="N2041">
            <v>3702988</v>
          </cell>
        </row>
        <row r="2042">
          <cell r="A2042" t="str">
            <v>48670-59016</v>
          </cell>
          <cell r="B2042" t="str">
            <v>Càng cong  lexus LS600 2008 LH</v>
          </cell>
          <cell r="C2042" t="str">
            <v>Cái</v>
          </cell>
          <cell r="E2042" t="str">
            <v>CANG</v>
          </cell>
          <cell r="F2042" t="str">
            <v>CANG</v>
          </cell>
          <cell r="G2042">
            <v>0</v>
          </cell>
          <cell r="H2042">
            <v>0</v>
          </cell>
          <cell r="I2042">
            <v>3</v>
          </cell>
          <cell r="J2042">
            <v>11434976</v>
          </cell>
          <cell r="K2042">
            <v>2</v>
          </cell>
          <cell r="L2042">
            <v>7623318</v>
          </cell>
          <cell r="M2042">
            <v>1</v>
          </cell>
          <cell r="N2042">
            <v>3811658</v>
          </cell>
        </row>
        <row r="2043">
          <cell r="A2043" t="str">
            <v>48674-0B020</v>
          </cell>
          <cell r="B2043" t="str">
            <v>Cao su giằng chéo/giằng dọc/chống xô</v>
          </cell>
          <cell r="C2043" t="str">
            <v>Quả</v>
          </cell>
          <cell r="E2043" t="str">
            <v>CSG</v>
          </cell>
          <cell r="F2043" t="str">
            <v>CAOSUGIANG</v>
          </cell>
          <cell r="G2043">
            <v>4</v>
          </cell>
          <cell r="H2043">
            <v>93940</v>
          </cell>
          <cell r="I2043">
            <v>20</v>
          </cell>
          <cell r="J2043">
            <v>701142</v>
          </cell>
          <cell r="K2043">
            <v>12</v>
          </cell>
          <cell r="L2043">
            <v>374396</v>
          </cell>
          <cell r="M2043">
            <v>12</v>
          </cell>
          <cell r="N2043">
            <v>420686</v>
          </cell>
        </row>
        <row r="2044">
          <cell r="A2044" t="str">
            <v>48680-30300</v>
          </cell>
          <cell r="B2044" t="str">
            <v>Bát bèo trước</v>
          </cell>
          <cell r="C2044" t="str">
            <v>Cái</v>
          </cell>
          <cell r="E2044" t="str">
            <v>BBT</v>
          </cell>
          <cell r="F2044" t="str">
            <v>BATBEOTRUOC</v>
          </cell>
          <cell r="G2044">
            <v>0</v>
          </cell>
          <cell r="H2044">
            <v>0</v>
          </cell>
          <cell r="I2044">
            <v>4</v>
          </cell>
          <cell r="J2044">
            <v>12010912</v>
          </cell>
          <cell r="K2044">
            <v>2</v>
          </cell>
          <cell r="L2044">
            <v>6005456</v>
          </cell>
          <cell r="M2044">
            <v>2</v>
          </cell>
          <cell r="N2044">
            <v>6005456</v>
          </cell>
        </row>
        <row r="2045">
          <cell r="A2045" t="str">
            <v>48680-50120</v>
          </cell>
          <cell r="B2045" t="str">
            <v>Bát bèo trước LS460</v>
          </cell>
          <cell r="C2045" t="str">
            <v>Cái</v>
          </cell>
          <cell r="E2045" t="str">
            <v>BBT</v>
          </cell>
          <cell r="F2045" t="str">
            <v>BATBEOTRUOC</v>
          </cell>
          <cell r="G2045">
            <v>0</v>
          </cell>
          <cell r="H2045">
            <v>0</v>
          </cell>
          <cell r="I2045">
            <v>6</v>
          </cell>
          <cell r="J2045">
            <v>7648161</v>
          </cell>
          <cell r="K2045">
            <v>2</v>
          </cell>
          <cell r="L2045">
            <v>3200000</v>
          </cell>
          <cell r="M2045">
            <v>4</v>
          </cell>
          <cell r="N2045">
            <v>4448161</v>
          </cell>
        </row>
        <row r="2046">
          <cell r="A2046" t="str">
            <v>48705-30060</v>
          </cell>
          <cell r="B2046" t="str">
            <v>Thanh giằng cầu sau Crown JZS 133 RH</v>
          </cell>
          <cell r="C2046" t="str">
            <v>Cái</v>
          </cell>
          <cell r="E2046" t="str">
            <v>TG</v>
          </cell>
          <cell r="F2046" t="str">
            <v>THANHGIANG</v>
          </cell>
          <cell r="G2046">
            <v>1</v>
          </cell>
          <cell r="H2046">
            <v>1062506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1</v>
          </cell>
          <cell r="N2046">
            <v>1062506</v>
          </cell>
        </row>
        <row r="2047">
          <cell r="A2047" t="str">
            <v>48710-35060</v>
          </cell>
          <cell r="B2047" t="str">
            <v>Thanh giằng sau trên RH</v>
          </cell>
          <cell r="C2047" t="str">
            <v>Thanh</v>
          </cell>
          <cell r="E2047" t="str">
            <v>TG</v>
          </cell>
          <cell r="F2047" t="str">
            <v>THANHGIANG</v>
          </cell>
          <cell r="G2047">
            <v>0</v>
          </cell>
          <cell r="H2047">
            <v>0</v>
          </cell>
          <cell r="I2047">
            <v>3</v>
          </cell>
          <cell r="J2047">
            <v>3769059</v>
          </cell>
          <cell r="K2047">
            <v>2</v>
          </cell>
          <cell r="L2047">
            <v>2512706</v>
          </cell>
          <cell r="M2047">
            <v>1</v>
          </cell>
          <cell r="N2047">
            <v>1256353</v>
          </cell>
        </row>
        <row r="2048">
          <cell r="A2048" t="str">
            <v>48710-35070</v>
          </cell>
          <cell r="B2048" t="str">
            <v>Thanh giằng sau trên LH</v>
          </cell>
          <cell r="C2048" t="str">
            <v>Thanh</v>
          </cell>
          <cell r="E2048" t="str">
            <v>TG</v>
          </cell>
          <cell r="F2048" t="str">
            <v>THANHGIANG</v>
          </cell>
          <cell r="G2048">
            <v>0</v>
          </cell>
          <cell r="H2048">
            <v>0</v>
          </cell>
          <cell r="I2048">
            <v>3</v>
          </cell>
          <cell r="J2048">
            <v>3825745</v>
          </cell>
          <cell r="K2048">
            <v>2</v>
          </cell>
          <cell r="L2048">
            <v>2550497</v>
          </cell>
          <cell r="M2048">
            <v>1</v>
          </cell>
          <cell r="N2048">
            <v>1275248</v>
          </cell>
        </row>
        <row r="2049">
          <cell r="A2049" t="str">
            <v>48710-42020</v>
          </cell>
          <cell r="B2049" t="str">
            <v>Thanh giằng Toyota RAV4</v>
          </cell>
          <cell r="C2049" t="str">
            <v>Cái</v>
          </cell>
          <cell r="E2049" t="str">
            <v>TG</v>
          </cell>
          <cell r="F2049" t="str">
            <v>THANHGIANG</v>
          </cell>
          <cell r="G2049">
            <v>1</v>
          </cell>
          <cell r="H2049">
            <v>1142192</v>
          </cell>
          <cell r="I2049">
            <v>1</v>
          </cell>
          <cell r="J2049">
            <v>1368637</v>
          </cell>
          <cell r="K2049">
            <v>2</v>
          </cell>
          <cell r="L2049">
            <v>2510829</v>
          </cell>
          <cell r="M2049">
            <v>0</v>
          </cell>
          <cell r="N2049">
            <v>0</v>
          </cell>
        </row>
        <row r="2050">
          <cell r="A2050" t="str">
            <v>48710-60121</v>
          </cell>
          <cell r="B2050" t="str">
            <v>Thanh giằng dọc trên LX460 RH (1)</v>
          </cell>
          <cell r="C2050" t="str">
            <v>Thanh</v>
          </cell>
          <cell r="E2050" t="str">
            <v>TG</v>
          </cell>
          <cell r="F2050" t="str">
            <v>THANHGIANG</v>
          </cell>
          <cell r="G2050">
            <v>0</v>
          </cell>
          <cell r="H2050">
            <v>0</v>
          </cell>
          <cell r="I2050">
            <v>1</v>
          </cell>
          <cell r="J2050">
            <v>1675502</v>
          </cell>
          <cell r="K2050">
            <v>1</v>
          </cell>
          <cell r="L2050">
            <v>1675502</v>
          </cell>
          <cell r="M2050">
            <v>0</v>
          </cell>
          <cell r="N2050">
            <v>0</v>
          </cell>
        </row>
        <row r="2051">
          <cell r="A2051" t="str">
            <v>48710-60130</v>
          </cell>
          <cell r="B2051" t="str">
            <v>Thanh giằng dọc trên LX460 LH (1)</v>
          </cell>
          <cell r="C2051" t="str">
            <v>Thanh</v>
          </cell>
          <cell r="E2051" t="str">
            <v>TG</v>
          </cell>
          <cell r="F2051" t="str">
            <v>THANHGIANG</v>
          </cell>
          <cell r="G2051">
            <v>0</v>
          </cell>
          <cell r="H2051">
            <v>0</v>
          </cell>
          <cell r="I2051">
            <v>1</v>
          </cell>
          <cell r="J2051">
            <v>1887241</v>
          </cell>
          <cell r="K2051">
            <v>1</v>
          </cell>
          <cell r="L2051">
            <v>1887241</v>
          </cell>
          <cell r="M2051">
            <v>0</v>
          </cell>
          <cell r="N2051">
            <v>0</v>
          </cell>
        </row>
        <row r="2052">
          <cell r="A2052" t="str">
            <v>48740-33100</v>
          </cell>
          <cell r="B2052" t="str">
            <v>Thanh giằng ngang ACV40 (có tăng) LH (1)</v>
          </cell>
          <cell r="C2052" t="str">
            <v>Thanh</v>
          </cell>
          <cell r="E2052" t="str">
            <v>TG</v>
          </cell>
          <cell r="F2052" t="str">
            <v>THANHGIANG</v>
          </cell>
          <cell r="G2052">
            <v>0</v>
          </cell>
          <cell r="H2052">
            <v>0</v>
          </cell>
          <cell r="I2052">
            <v>2</v>
          </cell>
          <cell r="J2052">
            <v>2353823</v>
          </cell>
          <cell r="K2052">
            <v>2</v>
          </cell>
          <cell r="L2052">
            <v>2353823</v>
          </cell>
          <cell r="M2052">
            <v>0</v>
          </cell>
          <cell r="N2052">
            <v>0</v>
          </cell>
        </row>
        <row r="2053">
          <cell r="A2053" t="str">
            <v>48750-06130</v>
          </cell>
          <cell r="B2053" t="str">
            <v>Bát bèo sau RH</v>
          </cell>
          <cell r="C2053" t="str">
            <v>Cái</v>
          </cell>
          <cell r="E2053" t="str">
            <v>BBS</v>
          </cell>
          <cell r="F2053" t="str">
            <v>BATBEOSAU</v>
          </cell>
          <cell r="G2053">
            <v>0</v>
          </cell>
          <cell r="H2053">
            <v>0</v>
          </cell>
          <cell r="I2053">
            <v>2</v>
          </cell>
          <cell r="J2053">
            <v>1890022</v>
          </cell>
          <cell r="K2053">
            <v>2</v>
          </cell>
          <cell r="L2053">
            <v>1890022</v>
          </cell>
          <cell r="M2053">
            <v>0</v>
          </cell>
          <cell r="N2053">
            <v>0</v>
          </cell>
        </row>
        <row r="2054">
          <cell r="A2054" t="str">
            <v>48750-06210</v>
          </cell>
          <cell r="B2054" t="str">
            <v>Bát bèo sau liền chụp RH</v>
          </cell>
          <cell r="C2054" t="str">
            <v>Cái</v>
          </cell>
          <cell r="E2054" t="str">
            <v>BBS</v>
          </cell>
          <cell r="F2054" t="str">
            <v>BATBEOSAU</v>
          </cell>
          <cell r="G2054">
            <v>1</v>
          </cell>
          <cell r="H2054">
            <v>926051</v>
          </cell>
          <cell r="I2054">
            <v>2</v>
          </cell>
          <cell r="J2054">
            <v>2288790</v>
          </cell>
          <cell r="K2054">
            <v>3</v>
          </cell>
          <cell r="L2054">
            <v>3214841</v>
          </cell>
          <cell r="M2054">
            <v>0</v>
          </cell>
          <cell r="N2054">
            <v>0</v>
          </cell>
        </row>
        <row r="2055">
          <cell r="A2055" t="str">
            <v>48750-06260</v>
          </cell>
          <cell r="B2055" t="str">
            <v>Bát bèo sau RH</v>
          </cell>
          <cell r="C2055" t="str">
            <v>Cái</v>
          </cell>
          <cell r="E2055" t="str">
            <v>BBS</v>
          </cell>
          <cell r="F2055" t="str">
            <v>BATBEOSAU</v>
          </cell>
          <cell r="G2055">
            <v>3</v>
          </cell>
          <cell r="H2055">
            <v>2674070</v>
          </cell>
          <cell r="I2055">
            <v>4</v>
          </cell>
          <cell r="J2055">
            <v>4787522</v>
          </cell>
          <cell r="K2055">
            <v>7</v>
          </cell>
          <cell r="L2055">
            <v>7461592</v>
          </cell>
          <cell r="M2055">
            <v>0</v>
          </cell>
          <cell r="N2055">
            <v>0</v>
          </cell>
        </row>
        <row r="2056">
          <cell r="A2056" t="str">
            <v>48750-0T011</v>
          </cell>
          <cell r="B2056" t="str">
            <v>Bát bèo sau Venza 3.5 RH</v>
          </cell>
          <cell r="C2056" t="str">
            <v>Cái</v>
          </cell>
          <cell r="E2056" t="str">
            <v>BBS</v>
          </cell>
          <cell r="F2056" t="str">
            <v>BATBEOSAU</v>
          </cell>
          <cell r="G2056">
            <v>0</v>
          </cell>
          <cell r="H2056">
            <v>0</v>
          </cell>
          <cell r="I2056">
            <v>2</v>
          </cell>
          <cell r="J2056">
            <v>2738483</v>
          </cell>
          <cell r="K2056">
            <v>2</v>
          </cell>
          <cell r="L2056">
            <v>1357483</v>
          </cell>
          <cell r="M2056">
            <v>0</v>
          </cell>
          <cell r="N2056">
            <v>1381000</v>
          </cell>
        </row>
        <row r="2057">
          <cell r="A2057" t="str">
            <v>48750-33100</v>
          </cell>
          <cell r="B2057" t="str">
            <v>Bát bèo sau liền chụp RH</v>
          </cell>
          <cell r="C2057" t="str">
            <v>Cái</v>
          </cell>
          <cell r="E2057" t="str">
            <v>BBS</v>
          </cell>
          <cell r="F2057" t="str">
            <v>BATBEOSAU</v>
          </cell>
          <cell r="G2057">
            <v>0</v>
          </cell>
          <cell r="H2057">
            <v>0</v>
          </cell>
          <cell r="I2057">
            <v>3</v>
          </cell>
          <cell r="J2057">
            <v>4056245</v>
          </cell>
          <cell r="K2057">
            <v>3</v>
          </cell>
          <cell r="L2057">
            <v>2704164</v>
          </cell>
          <cell r="M2057">
            <v>0</v>
          </cell>
          <cell r="N2057">
            <v>1352081</v>
          </cell>
        </row>
        <row r="2058">
          <cell r="A2058" t="str">
            <v>48750-33130</v>
          </cell>
          <cell r="B2058" t="str">
            <v>Bát bèo sau liền chụp RH</v>
          </cell>
          <cell r="C2058" t="str">
            <v>Cái</v>
          </cell>
          <cell r="E2058" t="str">
            <v>BBS</v>
          </cell>
          <cell r="F2058" t="str">
            <v>BATBEOSAU</v>
          </cell>
          <cell r="G2058">
            <v>5</v>
          </cell>
          <cell r="H2058">
            <v>5302307</v>
          </cell>
          <cell r="I2058">
            <v>6</v>
          </cell>
          <cell r="J2058">
            <v>7190277</v>
          </cell>
          <cell r="K2058">
            <v>11</v>
          </cell>
          <cell r="L2058">
            <v>12492584</v>
          </cell>
          <cell r="M2058">
            <v>0</v>
          </cell>
          <cell r="N2058">
            <v>0</v>
          </cell>
        </row>
        <row r="2059">
          <cell r="A2059" t="str">
            <v>48750-48040</v>
          </cell>
          <cell r="B2059" t="str">
            <v>Bát bèo sau RH</v>
          </cell>
          <cell r="C2059" t="str">
            <v>Cái</v>
          </cell>
          <cell r="E2059" t="str">
            <v>BBS</v>
          </cell>
          <cell r="F2059" t="str">
            <v>BATBEOSAU</v>
          </cell>
          <cell r="G2059">
            <v>4</v>
          </cell>
          <cell r="H2059">
            <v>4429268</v>
          </cell>
          <cell r="I2059">
            <v>7</v>
          </cell>
          <cell r="J2059">
            <v>6718821</v>
          </cell>
          <cell r="K2059">
            <v>8</v>
          </cell>
          <cell r="L2059">
            <v>8342338</v>
          </cell>
          <cell r="M2059">
            <v>3</v>
          </cell>
          <cell r="N2059">
            <v>2805751</v>
          </cell>
        </row>
        <row r="2060">
          <cell r="A2060" t="str">
            <v>48750-48071</v>
          </cell>
          <cell r="B2060" t="str">
            <v>Bát bèo sau</v>
          </cell>
          <cell r="C2060" t="str">
            <v>Cái</v>
          </cell>
          <cell r="E2060" t="str">
            <v>BBS</v>
          </cell>
          <cell r="F2060" t="str">
            <v>BATBEOSAU</v>
          </cell>
          <cell r="G2060">
            <v>0</v>
          </cell>
          <cell r="H2060">
            <v>0</v>
          </cell>
          <cell r="I2060">
            <v>1</v>
          </cell>
          <cell r="J2060">
            <v>1364815</v>
          </cell>
          <cell r="K2060">
            <v>1</v>
          </cell>
          <cell r="L2060">
            <v>1364815</v>
          </cell>
          <cell r="M2060">
            <v>0</v>
          </cell>
          <cell r="N2060">
            <v>0</v>
          </cell>
        </row>
        <row r="2061">
          <cell r="A2061" t="str">
            <v>48760-06210</v>
          </cell>
          <cell r="B2061" t="str">
            <v>Bát bèo sau liền chụp LH</v>
          </cell>
          <cell r="C2061" t="str">
            <v>Cái</v>
          </cell>
          <cell r="E2061" t="str">
            <v>BBS</v>
          </cell>
          <cell r="F2061" t="str">
            <v>BATBEOSAU</v>
          </cell>
          <cell r="G2061">
            <v>0</v>
          </cell>
          <cell r="H2061">
            <v>0</v>
          </cell>
          <cell r="I2061">
            <v>1</v>
          </cell>
          <cell r="J2061">
            <v>1261512</v>
          </cell>
          <cell r="K2061">
            <v>1</v>
          </cell>
          <cell r="L2061">
            <v>1261512</v>
          </cell>
          <cell r="M2061">
            <v>0</v>
          </cell>
          <cell r="N2061">
            <v>0</v>
          </cell>
        </row>
        <row r="2062">
          <cell r="A2062" t="str">
            <v>48760-06220</v>
          </cell>
          <cell r="B2062" t="str">
            <v>Bát bèo sau liền chụp LH</v>
          </cell>
          <cell r="C2062" t="str">
            <v>Cái</v>
          </cell>
          <cell r="E2062" t="str">
            <v>BBS</v>
          </cell>
          <cell r="F2062" t="str">
            <v>BATBEOSAU</v>
          </cell>
          <cell r="G2062">
            <v>0</v>
          </cell>
          <cell r="H2062">
            <v>0</v>
          </cell>
          <cell r="I2062">
            <v>2</v>
          </cell>
          <cell r="J2062">
            <v>2150899</v>
          </cell>
          <cell r="K2062">
            <v>2</v>
          </cell>
          <cell r="L2062">
            <v>2150899</v>
          </cell>
          <cell r="M2062">
            <v>0</v>
          </cell>
          <cell r="N2062">
            <v>0</v>
          </cell>
        </row>
        <row r="2063">
          <cell r="A2063" t="str">
            <v>48760-06260</v>
          </cell>
          <cell r="B2063" t="str">
            <v>Bát bèo sau LH</v>
          </cell>
          <cell r="C2063" t="str">
            <v>Cái</v>
          </cell>
          <cell r="E2063" t="str">
            <v>BBS</v>
          </cell>
          <cell r="F2063" t="str">
            <v>BATBEOSAU</v>
          </cell>
          <cell r="G2063">
            <v>3</v>
          </cell>
          <cell r="H2063">
            <v>2656395</v>
          </cell>
          <cell r="I2063">
            <v>6</v>
          </cell>
          <cell r="J2063">
            <v>6230105</v>
          </cell>
          <cell r="K2063">
            <v>9</v>
          </cell>
          <cell r="L2063">
            <v>8886500</v>
          </cell>
          <cell r="M2063">
            <v>0</v>
          </cell>
          <cell r="N2063">
            <v>0</v>
          </cell>
        </row>
        <row r="2064">
          <cell r="A2064" t="str">
            <v>48760-0T011</v>
          </cell>
          <cell r="B2064" t="str">
            <v>Bát bèo sau Venza 3.5 LH</v>
          </cell>
          <cell r="C2064" t="str">
            <v>Cái</v>
          </cell>
          <cell r="E2064" t="str">
            <v>BBS</v>
          </cell>
          <cell r="F2064" t="str">
            <v>BATBEOSAU</v>
          </cell>
          <cell r="G2064">
            <v>0</v>
          </cell>
          <cell r="H2064">
            <v>0</v>
          </cell>
          <cell r="I2064">
            <v>3</v>
          </cell>
          <cell r="J2064">
            <v>3777706</v>
          </cell>
          <cell r="K2064">
            <v>3</v>
          </cell>
          <cell r="L2064">
            <v>2452706</v>
          </cell>
          <cell r="M2064">
            <v>0</v>
          </cell>
          <cell r="N2064">
            <v>1325000</v>
          </cell>
        </row>
        <row r="2065">
          <cell r="A2065" t="str">
            <v>48760-33100</v>
          </cell>
          <cell r="B2065" t="str">
            <v>Bát bèo sau liền chụp LH</v>
          </cell>
          <cell r="C2065" t="str">
            <v>Cái</v>
          </cell>
          <cell r="E2065" t="str">
            <v>BBS</v>
          </cell>
          <cell r="F2065" t="str">
            <v>BATBEOSAU</v>
          </cell>
          <cell r="G2065">
            <v>0</v>
          </cell>
          <cell r="H2065">
            <v>0</v>
          </cell>
          <cell r="I2065">
            <v>3</v>
          </cell>
          <cell r="J2065">
            <v>4056245</v>
          </cell>
          <cell r="K2065">
            <v>3</v>
          </cell>
          <cell r="L2065">
            <v>2704164</v>
          </cell>
          <cell r="M2065">
            <v>0</v>
          </cell>
          <cell r="N2065">
            <v>1352081</v>
          </cell>
        </row>
        <row r="2066">
          <cell r="A2066" t="str">
            <v>48760-33130</v>
          </cell>
          <cell r="B2066" t="str">
            <v>Bát bèo sau liền chụp LH</v>
          </cell>
          <cell r="C2066" t="str">
            <v>Cái</v>
          </cell>
          <cell r="E2066" t="str">
            <v>BBS</v>
          </cell>
          <cell r="F2066" t="str">
            <v>BATBEOSAU</v>
          </cell>
          <cell r="G2066">
            <v>6</v>
          </cell>
          <cell r="H2066">
            <v>6448144</v>
          </cell>
          <cell r="I2066">
            <v>6</v>
          </cell>
          <cell r="J2066">
            <v>6583287</v>
          </cell>
          <cell r="K2066">
            <v>12</v>
          </cell>
          <cell r="L2066">
            <v>13031431</v>
          </cell>
          <cell r="M2066">
            <v>0</v>
          </cell>
          <cell r="N2066">
            <v>0</v>
          </cell>
        </row>
        <row r="2067">
          <cell r="A2067" t="str">
            <v>48760-48040</v>
          </cell>
          <cell r="B2067" t="str">
            <v>Bát bèo sau LH</v>
          </cell>
          <cell r="C2067" t="str">
            <v>Cái</v>
          </cell>
          <cell r="E2067" t="str">
            <v>BBS</v>
          </cell>
          <cell r="F2067" t="str">
            <v>BATBEOSAU</v>
          </cell>
          <cell r="G2067">
            <v>4</v>
          </cell>
          <cell r="H2067">
            <v>4429268</v>
          </cell>
          <cell r="I2067">
            <v>4</v>
          </cell>
          <cell r="J2067">
            <v>4118957</v>
          </cell>
          <cell r="K2067">
            <v>7</v>
          </cell>
          <cell r="L2067">
            <v>7518485</v>
          </cell>
          <cell r="M2067">
            <v>1</v>
          </cell>
          <cell r="N2067">
            <v>1029740</v>
          </cell>
        </row>
        <row r="2068">
          <cell r="A2068" t="str">
            <v>48760-48051</v>
          </cell>
          <cell r="B2068" t="str">
            <v>Bát bèo sau LH</v>
          </cell>
          <cell r="C2068" t="str">
            <v>Cái</v>
          </cell>
          <cell r="E2068" t="str">
            <v>BBS</v>
          </cell>
          <cell r="F2068" t="str">
            <v>BATBEOSAU</v>
          </cell>
          <cell r="G2068">
            <v>0</v>
          </cell>
          <cell r="H2068">
            <v>0</v>
          </cell>
          <cell r="I2068">
            <v>1</v>
          </cell>
          <cell r="J2068">
            <v>1364815</v>
          </cell>
          <cell r="K2068">
            <v>1</v>
          </cell>
          <cell r="L2068">
            <v>1364815</v>
          </cell>
          <cell r="M2068">
            <v>0</v>
          </cell>
          <cell r="N2068">
            <v>0</v>
          </cell>
        </row>
        <row r="2069">
          <cell r="A2069" t="str">
            <v>48760-48060</v>
          </cell>
          <cell r="B2069" t="str">
            <v>Càng sau (hơi cong 1 đầu cao su) RH</v>
          </cell>
          <cell r="C2069" t="str">
            <v>Cái</v>
          </cell>
          <cell r="E2069" t="str">
            <v>CANG</v>
          </cell>
          <cell r="F2069" t="str">
            <v>CANG</v>
          </cell>
          <cell r="G2069">
            <v>0</v>
          </cell>
          <cell r="H2069">
            <v>0</v>
          </cell>
          <cell r="I2069">
            <v>1</v>
          </cell>
          <cell r="J2069">
            <v>2856720</v>
          </cell>
          <cell r="K2069">
            <v>1</v>
          </cell>
          <cell r="L2069">
            <v>2856720</v>
          </cell>
          <cell r="M2069">
            <v>0</v>
          </cell>
          <cell r="N2069">
            <v>0</v>
          </cell>
        </row>
        <row r="2070">
          <cell r="A2070" t="str">
            <v>48780-48090</v>
          </cell>
          <cell r="B2070" t="str">
            <v>Càng sau (hơi cong 1 đầu cao su) LH</v>
          </cell>
          <cell r="C2070" t="str">
            <v>Cái</v>
          </cell>
          <cell r="E2070" t="str">
            <v>CANG</v>
          </cell>
          <cell r="F2070" t="str">
            <v>CANG</v>
          </cell>
          <cell r="G2070">
            <v>0</v>
          </cell>
          <cell r="H2070">
            <v>0</v>
          </cell>
          <cell r="I2070">
            <v>1</v>
          </cell>
          <cell r="J2070">
            <v>3366849</v>
          </cell>
          <cell r="K2070">
            <v>1</v>
          </cell>
          <cell r="L2070">
            <v>3366849</v>
          </cell>
          <cell r="M2070">
            <v>0</v>
          </cell>
          <cell r="N2070">
            <v>0</v>
          </cell>
        </row>
        <row r="2071">
          <cell r="A2071" t="str">
            <v>48802-48010</v>
          </cell>
          <cell r="B2071" t="str">
            <v>Cân bằng sau RH</v>
          </cell>
          <cell r="C2071" t="str">
            <v>Quả</v>
          </cell>
          <cell r="E2071" t="str">
            <v>CBS.</v>
          </cell>
          <cell r="F2071" t="str">
            <v>CANBANGSAU</v>
          </cell>
          <cell r="G2071">
            <v>3</v>
          </cell>
          <cell r="H2071">
            <v>1280322</v>
          </cell>
          <cell r="I2071">
            <v>2</v>
          </cell>
          <cell r="J2071">
            <v>892876</v>
          </cell>
          <cell r="K2071">
            <v>5</v>
          </cell>
          <cell r="L2071">
            <v>2173198</v>
          </cell>
          <cell r="M2071">
            <v>0</v>
          </cell>
          <cell r="N2071">
            <v>0</v>
          </cell>
        </row>
        <row r="2072">
          <cell r="A2072" t="str">
            <v>48802-60110</v>
          </cell>
          <cell r="B2072" t="str">
            <v>Cân bằng sau/treo cân bằng sau Land V8</v>
          </cell>
          <cell r="C2072" t="str">
            <v>Quả</v>
          </cell>
          <cell r="E2072" t="str">
            <v>CBS.</v>
          </cell>
          <cell r="F2072" t="str">
            <v>CANBANGSAU</v>
          </cell>
          <cell r="G2072">
            <v>0</v>
          </cell>
          <cell r="H2072">
            <v>0</v>
          </cell>
          <cell r="I2072">
            <v>2</v>
          </cell>
          <cell r="J2072">
            <v>627625</v>
          </cell>
          <cell r="K2072">
            <v>2</v>
          </cell>
          <cell r="L2072">
            <v>627625</v>
          </cell>
          <cell r="M2072">
            <v>0</v>
          </cell>
          <cell r="N2072">
            <v>0</v>
          </cell>
        </row>
        <row r="2073">
          <cell r="A2073" t="str">
            <v>48803-48010</v>
          </cell>
          <cell r="B2073" t="str">
            <v>Cân bằng sau LH</v>
          </cell>
          <cell r="C2073" t="str">
            <v>Quả</v>
          </cell>
          <cell r="E2073" t="str">
            <v>CBS.</v>
          </cell>
          <cell r="F2073" t="str">
            <v>CANBANGSAU</v>
          </cell>
          <cell r="G2073">
            <v>3</v>
          </cell>
          <cell r="H2073">
            <v>1280322</v>
          </cell>
          <cell r="I2073">
            <v>4</v>
          </cell>
          <cell r="J2073">
            <v>1827431</v>
          </cell>
          <cell r="K2073">
            <v>7</v>
          </cell>
          <cell r="L2073">
            <v>3107753</v>
          </cell>
          <cell r="M2073">
            <v>0</v>
          </cell>
          <cell r="N2073">
            <v>0</v>
          </cell>
        </row>
        <row r="2074">
          <cell r="A2074" t="str">
            <v>48810-30070</v>
          </cell>
          <cell r="B2074" t="str">
            <v>Cân bằng trước Lexus LH</v>
          </cell>
          <cell r="C2074" t="str">
            <v>Quả</v>
          </cell>
          <cell r="E2074" t="str">
            <v>CBT.</v>
          </cell>
          <cell r="F2074" t="str">
            <v>CANBANGTRUOC</v>
          </cell>
          <cell r="G2074">
            <v>0</v>
          </cell>
          <cell r="H2074">
            <v>0</v>
          </cell>
          <cell r="I2074">
            <v>2</v>
          </cell>
          <cell r="J2074">
            <v>1510000</v>
          </cell>
          <cell r="K2074">
            <v>2</v>
          </cell>
          <cell r="L2074">
            <v>1510000</v>
          </cell>
          <cell r="M2074">
            <v>0</v>
          </cell>
          <cell r="N2074">
            <v>0</v>
          </cell>
        </row>
        <row r="2075">
          <cell r="A2075" t="str">
            <v>48810-50020</v>
          </cell>
          <cell r="B2075" t="str">
            <v>Cân bằng trước LS460 RH</v>
          </cell>
          <cell r="C2075" t="str">
            <v>Quả</v>
          </cell>
          <cell r="E2075" t="str">
            <v>CBT.</v>
          </cell>
          <cell r="F2075" t="str">
            <v>CANBANGTRUOC</v>
          </cell>
          <cell r="G2075">
            <v>0</v>
          </cell>
          <cell r="H2075">
            <v>0</v>
          </cell>
          <cell r="I2075">
            <v>9</v>
          </cell>
          <cell r="J2075">
            <v>7565496</v>
          </cell>
          <cell r="K2075">
            <v>5</v>
          </cell>
          <cell r="L2075">
            <v>4245043</v>
          </cell>
          <cell r="M2075">
            <v>4</v>
          </cell>
          <cell r="N2075">
            <v>3320453</v>
          </cell>
        </row>
        <row r="2076">
          <cell r="A2076" t="str">
            <v>48810-60040</v>
          </cell>
          <cell r="B2076" t="str">
            <v>Cân bằng trước prado LH</v>
          </cell>
          <cell r="C2076" t="str">
            <v>Quả</v>
          </cell>
          <cell r="E2076" t="str">
            <v>CBT.</v>
          </cell>
          <cell r="F2076" t="str">
            <v>CANBANGTRUOC</v>
          </cell>
          <cell r="G2076">
            <v>1</v>
          </cell>
          <cell r="H2076">
            <v>723115</v>
          </cell>
          <cell r="I2076">
            <v>101</v>
          </cell>
          <cell r="J2076">
            <v>77257391</v>
          </cell>
          <cell r="K2076">
            <v>97</v>
          </cell>
          <cell r="L2076">
            <v>72705981</v>
          </cell>
          <cell r="M2076">
            <v>5</v>
          </cell>
          <cell r="N2076">
            <v>5274525</v>
          </cell>
        </row>
        <row r="2077">
          <cell r="A2077" t="str">
            <v>48810-60051</v>
          </cell>
          <cell r="B2077" t="str">
            <v>Cân bằng trước Land V8 LH</v>
          </cell>
          <cell r="C2077" t="str">
            <v>Quả</v>
          </cell>
          <cell r="E2077" t="str">
            <v>CBT.</v>
          </cell>
          <cell r="F2077" t="str">
            <v>CANBANGTRUOC</v>
          </cell>
          <cell r="G2077">
            <v>1</v>
          </cell>
          <cell r="H2077">
            <v>677479</v>
          </cell>
          <cell r="I2077">
            <v>5</v>
          </cell>
          <cell r="J2077">
            <v>4190530</v>
          </cell>
          <cell r="K2077">
            <v>6</v>
          </cell>
          <cell r="L2077">
            <v>4868009</v>
          </cell>
          <cell r="M2077">
            <v>0</v>
          </cell>
          <cell r="N2077">
            <v>0</v>
          </cell>
        </row>
        <row r="2078">
          <cell r="A2078" t="str">
            <v>48815-02080</v>
          </cell>
          <cell r="B2078" t="str">
            <v>Cao su cân bằng trước lỗ 18</v>
          </cell>
          <cell r="C2078" t="str">
            <v>Quả</v>
          </cell>
          <cell r="E2078" t="str">
            <v>CSCBT</v>
          </cell>
          <cell r="F2078" t="str">
            <v>CAOSUCANBANGTRUOC</v>
          </cell>
          <cell r="G2078">
            <v>2</v>
          </cell>
          <cell r="H2078">
            <v>60510</v>
          </cell>
          <cell r="I2078">
            <v>8</v>
          </cell>
          <cell r="J2078">
            <v>385270</v>
          </cell>
          <cell r="K2078">
            <v>10</v>
          </cell>
          <cell r="L2078">
            <v>445780</v>
          </cell>
          <cell r="M2078">
            <v>0</v>
          </cell>
          <cell r="N2078">
            <v>0</v>
          </cell>
        </row>
        <row r="2079">
          <cell r="A2079" t="str">
            <v>48815-02130</v>
          </cell>
          <cell r="B2079" t="str">
            <v>Cao su cân bằng trước lỗ 22</v>
          </cell>
          <cell r="C2079" t="str">
            <v>Quả</v>
          </cell>
          <cell r="E2079" t="str">
            <v>CSCBT</v>
          </cell>
          <cell r="F2079" t="str">
            <v>CAOSUCANBANGTRUOC</v>
          </cell>
          <cell r="G2079">
            <v>8</v>
          </cell>
          <cell r="H2079">
            <v>586250</v>
          </cell>
          <cell r="I2079">
            <v>0</v>
          </cell>
          <cell r="J2079">
            <v>0</v>
          </cell>
          <cell r="K2079">
            <v>8</v>
          </cell>
          <cell r="L2079">
            <v>586250</v>
          </cell>
          <cell r="M2079">
            <v>0</v>
          </cell>
          <cell r="N2079">
            <v>0</v>
          </cell>
        </row>
        <row r="2080">
          <cell r="A2080" t="str">
            <v>48815-06111</v>
          </cell>
          <cell r="B2080" t="str">
            <v>Cao su cân bằng trước lỗ 24</v>
          </cell>
          <cell r="C2080" t="str">
            <v>Quả</v>
          </cell>
          <cell r="E2080" t="str">
            <v>CSCBT</v>
          </cell>
          <cell r="F2080" t="str">
            <v>CAOSUCANBANGTRUOC</v>
          </cell>
          <cell r="G2080">
            <v>0</v>
          </cell>
          <cell r="H2080">
            <v>0</v>
          </cell>
          <cell r="I2080">
            <v>22</v>
          </cell>
          <cell r="J2080">
            <v>2320108</v>
          </cell>
          <cell r="K2080">
            <v>22</v>
          </cell>
          <cell r="L2080">
            <v>2320108</v>
          </cell>
          <cell r="M2080">
            <v>0</v>
          </cell>
          <cell r="N2080">
            <v>0</v>
          </cell>
        </row>
        <row r="2081">
          <cell r="A2081" t="str">
            <v>48815-06200</v>
          </cell>
          <cell r="B2081" t="str">
            <v>Cao su cân bằng trước lỗ 24</v>
          </cell>
          <cell r="C2081" t="str">
            <v>Quả</v>
          </cell>
          <cell r="E2081" t="str">
            <v>CSCBT</v>
          </cell>
          <cell r="F2081" t="str">
            <v>CAOSUCANBANGTRUOC</v>
          </cell>
          <cell r="G2081">
            <v>0</v>
          </cell>
          <cell r="H2081">
            <v>0</v>
          </cell>
          <cell r="I2081">
            <v>374</v>
          </cell>
          <cell r="J2081">
            <v>32508612</v>
          </cell>
          <cell r="K2081">
            <v>242</v>
          </cell>
          <cell r="L2081">
            <v>20681201</v>
          </cell>
          <cell r="M2081">
            <v>132</v>
          </cell>
          <cell r="N2081">
            <v>11827411</v>
          </cell>
        </row>
        <row r="2082">
          <cell r="A2082" t="str">
            <v>48815-0B030</v>
          </cell>
          <cell r="B2082" t="str">
            <v>Cao su cân bằng trước lỗ 20</v>
          </cell>
          <cell r="C2082" t="str">
            <v>Quả</v>
          </cell>
          <cell r="E2082" t="str">
            <v>CSCBT</v>
          </cell>
          <cell r="F2082" t="str">
            <v>CAOSUCANBANGTRUOC</v>
          </cell>
          <cell r="G2082">
            <v>20</v>
          </cell>
          <cell r="H2082">
            <v>241643</v>
          </cell>
          <cell r="I2082">
            <v>8</v>
          </cell>
          <cell r="J2082">
            <v>227835</v>
          </cell>
          <cell r="K2082">
            <v>26</v>
          </cell>
          <cell r="L2082">
            <v>423450</v>
          </cell>
          <cell r="M2082">
            <v>2</v>
          </cell>
          <cell r="N2082">
            <v>46028</v>
          </cell>
        </row>
        <row r="2083">
          <cell r="A2083" t="str">
            <v>48815-0D190</v>
          </cell>
          <cell r="B2083" t="str">
            <v>Cao su cân bằng trước</v>
          </cell>
          <cell r="C2083" t="str">
            <v>Quả</v>
          </cell>
          <cell r="E2083" t="str">
            <v>CSCBT</v>
          </cell>
          <cell r="F2083" t="str">
            <v>CAOSUCANBANGTRUOC</v>
          </cell>
          <cell r="G2083">
            <v>37</v>
          </cell>
          <cell r="H2083">
            <v>3525605</v>
          </cell>
          <cell r="I2083">
            <v>77</v>
          </cell>
          <cell r="J2083">
            <v>7257137</v>
          </cell>
          <cell r="K2083">
            <v>106</v>
          </cell>
          <cell r="L2083">
            <v>9843657</v>
          </cell>
          <cell r="M2083">
            <v>8</v>
          </cell>
          <cell r="N2083">
            <v>939085</v>
          </cell>
        </row>
        <row r="2084">
          <cell r="A2084" t="str">
            <v>48815-0K090</v>
          </cell>
          <cell r="B2084" t="str">
            <v>Cao su cân bằng trước</v>
          </cell>
          <cell r="C2084" t="str">
            <v>Cái</v>
          </cell>
          <cell r="E2084" t="str">
            <v>CSCBT</v>
          </cell>
          <cell r="F2084" t="str">
            <v>CAOSUCANBANGTRUOC</v>
          </cell>
          <cell r="G2084">
            <v>6</v>
          </cell>
          <cell r="H2084">
            <v>583972</v>
          </cell>
          <cell r="I2084">
            <v>12</v>
          </cell>
          <cell r="J2084">
            <v>1385055</v>
          </cell>
          <cell r="K2084">
            <v>18</v>
          </cell>
          <cell r="L2084">
            <v>1969027</v>
          </cell>
          <cell r="M2084">
            <v>0</v>
          </cell>
          <cell r="N2084">
            <v>0</v>
          </cell>
        </row>
        <row r="2085">
          <cell r="A2085" t="str">
            <v>48815-0K130</v>
          </cell>
          <cell r="B2085" t="str">
            <v>Cao su cân bằng trước Innova 2016</v>
          </cell>
          <cell r="C2085" t="str">
            <v>Cái</v>
          </cell>
          <cell r="E2085" t="str">
            <v>CSCBT</v>
          </cell>
          <cell r="F2085" t="str">
            <v>CAOSUCANBANGTRUOC</v>
          </cell>
          <cell r="G2085">
            <v>10</v>
          </cell>
          <cell r="H2085">
            <v>1333876</v>
          </cell>
          <cell r="I2085">
            <v>3</v>
          </cell>
          <cell r="J2085">
            <v>407753</v>
          </cell>
          <cell r="K2085">
            <v>13</v>
          </cell>
          <cell r="L2085">
            <v>1741629</v>
          </cell>
          <cell r="M2085">
            <v>0</v>
          </cell>
          <cell r="N2085">
            <v>0</v>
          </cell>
        </row>
        <row r="2086">
          <cell r="A2086" t="str">
            <v>48815-0T010</v>
          </cell>
          <cell r="B2086" t="str">
            <v>Cao su cân bằng trước Venza</v>
          </cell>
          <cell r="C2086" t="str">
            <v>Cái</v>
          </cell>
          <cell r="E2086" t="str">
            <v>CSCBT</v>
          </cell>
          <cell r="F2086" t="str">
            <v>CAOSUCANBANGTRUOC</v>
          </cell>
          <cell r="G2086">
            <v>0</v>
          </cell>
          <cell r="H2086">
            <v>0</v>
          </cell>
          <cell r="I2086">
            <v>6</v>
          </cell>
          <cell r="J2086">
            <v>902976</v>
          </cell>
          <cell r="K2086">
            <v>6</v>
          </cell>
          <cell r="L2086">
            <v>902976</v>
          </cell>
          <cell r="M2086">
            <v>0</v>
          </cell>
          <cell r="N2086">
            <v>0</v>
          </cell>
        </row>
        <row r="2087">
          <cell r="A2087" t="str">
            <v>48815-10090</v>
          </cell>
          <cell r="B2087" t="str">
            <v>Cao su cân bằng sau Prado &lt;2008</v>
          </cell>
          <cell r="C2087" t="str">
            <v>Quả</v>
          </cell>
          <cell r="E2087" t="str">
            <v>CSCBS</v>
          </cell>
          <cell r="F2087" t="str">
            <v>CAOSUCANBANGSAU</v>
          </cell>
          <cell r="G2087">
            <v>4</v>
          </cell>
          <cell r="H2087">
            <v>441921</v>
          </cell>
          <cell r="I2087">
            <v>2</v>
          </cell>
          <cell r="J2087">
            <v>222633</v>
          </cell>
          <cell r="K2087">
            <v>6</v>
          </cell>
          <cell r="L2087">
            <v>664554</v>
          </cell>
          <cell r="M2087">
            <v>0</v>
          </cell>
          <cell r="N2087">
            <v>0</v>
          </cell>
        </row>
        <row r="2088">
          <cell r="A2088" t="str">
            <v>48815-12340</v>
          </cell>
          <cell r="B2088" t="str">
            <v>Cao su cân bằng trước lỗ 21</v>
          </cell>
          <cell r="C2088" t="str">
            <v>Cái</v>
          </cell>
          <cell r="E2088" t="str">
            <v>CSCBT</v>
          </cell>
          <cell r="F2088" t="str">
            <v>CAOSUCANBANGTRUOC</v>
          </cell>
          <cell r="G2088">
            <v>0</v>
          </cell>
          <cell r="H2088">
            <v>0</v>
          </cell>
          <cell r="I2088">
            <v>40</v>
          </cell>
          <cell r="J2088">
            <v>3933035</v>
          </cell>
          <cell r="K2088">
            <v>40</v>
          </cell>
          <cell r="L2088">
            <v>3988685</v>
          </cell>
          <cell r="M2088">
            <v>0</v>
          </cell>
          <cell r="N2088">
            <v>-55650</v>
          </cell>
        </row>
        <row r="2089">
          <cell r="A2089" t="str">
            <v>48815-26250</v>
          </cell>
          <cell r="B2089" t="str">
            <v>Cao su cân bằng sau LX470</v>
          </cell>
          <cell r="C2089" t="str">
            <v>Quả</v>
          </cell>
          <cell r="E2089" t="str">
            <v>CSCBS</v>
          </cell>
          <cell r="F2089" t="str">
            <v>CAOSUCANBANGSAU</v>
          </cell>
          <cell r="G2089">
            <v>2</v>
          </cell>
          <cell r="H2089">
            <v>715474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2</v>
          </cell>
          <cell r="N2089">
            <v>715474</v>
          </cell>
        </row>
        <row r="2090">
          <cell r="A2090" t="str">
            <v>48815-26370</v>
          </cell>
          <cell r="B2090" t="str">
            <v>Cao su cân bằng trước 2KD</v>
          </cell>
          <cell r="C2090" t="str">
            <v>Quả</v>
          </cell>
          <cell r="E2090" t="str">
            <v>CSCBT</v>
          </cell>
          <cell r="F2090" t="str">
            <v>CAOSUCANBANGTRUOC</v>
          </cell>
          <cell r="G2090">
            <v>1</v>
          </cell>
          <cell r="H2090">
            <v>113818</v>
          </cell>
          <cell r="I2090">
            <v>114</v>
          </cell>
          <cell r="J2090">
            <v>15080741</v>
          </cell>
          <cell r="K2090">
            <v>114</v>
          </cell>
          <cell r="L2090">
            <v>14584206</v>
          </cell>
          <cell r="M2090">
            <v>1</v>
          </cell>
          <cell r="N2090">
            <v>610353</v>
          </cell>
        </row>
        <row r="2091">
          <cell r="A2091" t="str">
            <v>48815-26380</v>
          </cell>
          <cell r="B2091" t="str">
            <v>Cao su cân bằng trước 2KD</v>
          </cell>
          <cell r="C2091" t="str">
            <v>Quả</v>
          </cell>
          <cell r="E2091" t="str">
            <v>CSCBT</v>
          </cell>
          <cell r="F2091" t="str">
            <v>CAOSUCANBANGTRUOC</v>
          </cell>
          <cell r="G2091">
            <v>9</v>
          </cell>
          <cell r="H2091">
            <v>1238063</v>
          </cell>
          <cell r="I2091">
            <v>35</v>
          </cell>
          <cell r="J2091">
            <v>4624767</v>
          </cell>
          <cell r="K2091">
            <v>44</v>
          </cell>
          <cell r="L2091">
            <v>5862830</v>
          </cell>
          <cell r="M2091">
            <v>0</v>
          </cell>
          <cell r="N2091">
            <v>0</v>
          </cell>
        </row>
        <row r="2092">
          <cell r="A2092" t="str">
            <v>48815-28130</v>
          </cell>
          <cell r="B2092" t="str">
            <v>Cao su cân bằng trước</v>
          </cell>
          <cell r="C2092" t="str">
            <v>Cái</v>
          </cell>
          <cell r="E2092" t="str">
            <v>CSCBT</v>
          </cell>
          <cell r="F2092" t="str">
            <v>CAOSUCANBANGTRUOC</v>
          </cell>
          <cell r="G2092">
            <v>0</v>
          </cell>
          <cell r="H2092">
            <v>0</v>
          </cell>
          <cell r="I2092">
            <v>6</v>
          </cell>
          <cell r="J2092">
            <v>1120324</v>
          </cell>
          <cell r="K2092">
            <v>6</v>
          </cell>
          <cell r="L2092">
            <v>1120324</v>
          </cell>
          <cell r="M2092">
            <v>0</v>
          </cell>
          <cell r="N2092">
            <v>0</v>
          </cell>
        </row>
        <row r="2093">
          <cell r="A2093" t="str">
            <v>48815-30561</v>
          </cell>
          <cell r="B2093" t="str">
            <v>Cao su cân bằng trước Toyota</v>
          </cell>
          <cell r="C2093" t="str">
            <v>Quả</v>
          </cell>
          <cell r="E2093" t="str">
            <v>CSCBT</v>
          </cell>
          <cell r="F2093" t="str">
            <v>CAOSUCANBANGTRUOC</v>
          </cell>
          <cell r="G2093">
            <v>2</v>
          </cell>
          <cell r="H2093">
            <v>385100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2</v>
          </cell>
          <cell r="N2093">
            <v>385100</v>
          </cell>
        </row>
        <row r="2094">
          <cell r="A2094" t="str">
            <v>48815-30571</v>
          </cell>
          <cell r="B2094" t="str">
            <v>Cao su cân bằng trước 3GRFE</v>
          </cell>
          <cell r="C2094" t="str">
            <v>Quả</v>
          </cell>
          <cell r="E2094" t="str">
            <v>CSCBT</v>
          </cell>
          <cell r="F2094" t="str">
            <v>CAOSUCANBANGTRUOC</v>
          </cell>
          <cell r="G2094">
            <v>4</v>
          </cell>
          <cell r="H2094">
            <v>840341</v>
          </cell>
          <cell r="I2094">
            <v>4</v>
          </cell>
          <cell r="J2094">
            <v>794813</v>
          </cell>
          <cell r="K2094">
            <v>8</v>
          </cell>
          <cell r="L2094">
            <v>1635154</v>
          </cell>
          <cell r="M2094">
            <v>0</v>
          </cell>
          <cell r="N2094">
            <v>0</v>
          </cell>
        </row>
        <row r="2095">
          <cell r="A2095" t="str">
            <v>48815-35100</v>
          </cell>
          <cell r="B2095" t="str">
            <v>Cao su cân bằng trước</v>
          </cell>
          <cell r="C2095" t="str">
            <v>Quả</v>
          </cell>
          <cell r="E2095" t="str">
            <v>CSCBT</v>
          </cell>
          <cell r="F2095" t="str">
            <v>CAOSUCANBANGTRUOC</v>
          </cell>
          <cell r="G2095">
            <v>2</v>
          </cell>
          <cell r="H2095">
            <v>162147</v>
          </cell>
          <cell r="I2095">
            <v>2</v>
          </cell>
          <cell r="J2095">
            <v>162147</v>
          </cell>
          <cell r="K2095">
            <v>4</v>
          </cell>
          <cell r="L2095">
            <v>324294</v>
          </cell>
          <cell r="M2095">
            <v>0</v>
          </cell>
          <cell r="N2095">
            <v>0</v>
          </cell>
        </row>
        <row r="2096">
          <cell r="A2096" t="str">
            <v>48815-42090</v>
          </cell>
          <cell r="B2096" t="str">
            <v>Cao su cân bằng trước Rav4 07 LH</v>
          </cell>
          <cell r="C2096" t="str">
            <v>Quả</v>
          </cell>
          <cell r="E2096" t="str">
            <v>CSCBT</v>
          </cell>
          <cell r="F2096" t="str">
            <v>CAOSUCANBANGTRUOC</v>
          </cell>
          <cell r="G2096">
            <v>0</v>
          </cell>
          <cell r="H2096">
            <v>0</v>
          </cell>
          <cell r="I2096">
            <v>3</v>
          </cell>
          <cell r="J2096">
            <v>665112</v>
          </cell>
          <cell r="K2096">
            <v>3</v>
          </cell>
          <cell r="L2096">
            <v>665112</v>
          </cell>
          <cell r="M2096">
            <v>0</v>
          </cell>
          <cell r="N2096">
            <v>0</v>
          </cell>
        </row>
        <row r="2097">
          <cell r="A2097" t="str">
            <v>48815-42100</v>
          </cell>
          <cell r="B2097" t="str">
            <v>Cao su cân bằng trước Rav4 07 RH</v>
          </cell>
          <cell r="C2097" t="str">
            <v>Quả</v>
          </cell>
          <cell r="E2097" t="str">
            <v>CSCBT</v>
          </cell>
          <cell r="F2097" t="str">
            <v>CAOSUCANBANGTRUOC</v>
          </cell>
          <cell r="G2097">
            <v>0</v>
          </cell>
          <cell r="H2097">
            <v>0</v>
          </cell>
          <cell r="I2097">
            <v>1</v>
          </cell>
          <cell r="J2097">
            <v>240000</v>
          </cell>
          <cell r="K2097">
            <v>1</v>
          </cell>
          <cell r="L2097">
            <v>240000</v>
          </cell>
          <cell r="M2097">
            <v>0</v>
          </cell>
          <cell r="N2097">
            <v>0</v>
          </cell>
        </row>
        <row r="2098">
          <cell r="A2098" t="str">
            <v>48815-48040</v>
          </cell>
          <cell r="B2098" t="str">
            <v>Cao su cân bằng trước RX350</v>
          </cell>
          <cell r="C2098" t="str">
            <v>Quả</v>
          </cell>
          <cell r="E2098" t="str">
            <v>CSCBT</v>
          </cell>
          <cell r="F2098" t="str">
            <v>CAOSUCANBANGTRUOC</v>
          </cell>
          <cell r="G2098">
            <v>6</v>
          </cell>
          <cell r="H2098">
            <v>769390</v>
          </cell>
          <cell r="I2098">
            <v>10</v>
          </cell>
          <cell r="J2098">
            <v>1329131</v>
          </cell>
          <cell r="K2098">
            <v>14</v>
          </cell>
          <cell r="L2098">
            <v>1566868</v>
          </cell>
          <cell r="M2098">
            <v>2</v>
          </cell>
          <cell r="N2098">
            <v>531653</v>
          </cell>
        </row>
        <row r="2099">
          <cell r="A2099" t="str">
            <v>48815-48070</v>
          </cell>
          <cell r="B2099" t="str">
            <v>Cao su cân bằng trước Toyota</v>
          </cell>
          <cell r="C2099" t="str">
            <v>Quả</v>
          </cell>
          <cell r="E2099" t="str">
            <v>CSCBT</v>
          </cell>
          <cell r="F2099" t="str">
            <v>CAOSUCANBANGTRUOC</v>
          </cell>
          <cell r="G2099">
            <v>8</v>
          </cell>
          <cell r="H2099">
            <v>982508</v>
          </cell>
          <cell r="I2099">
            <v>139</v>
          </cell>
          <cell r="J2099">
            <v>22860767</v>
          </cell>
          <cell r="K2099">
            <v>140</v>
          </cell>
          <cell r="L2099">
            <v>21391725</v>
          </cell>
          <cell r="M2099">
            <v>7</v>
          </cell>
          <cell r="N2099">
            <v>2451550</v>
          </cell>
        </row>
        <row r="2100">
          <cell r="A2100" t="str">
            <v>48815-48110</v>
          </cell>
          <cell r="B2100" t="str">
            <v>Cao su cân bằng trước</v>
          </cell>
          <cell r="C2100" t="str">
            <v>Cái</v>
          </cell>
          <cell r="E2100" t="str">
            <v>CSCBT</v>
          </cell>
          <cell r="F2100" t="str">
            <v>CAOSUCANBANGTRUOC</v>
          </cell>
          <cell r="G2100">
            <v>0</v>
          </cell>
          <cell r="H2100">
            <v>0</v>
          </cell>
          <cell r="I2100">
            <v>2</v>
          </cell>
          <cell r="J2100">
            <v>540000</v>
          </cell>
          <cell r="K2100">
            <v>2</v>
          </cell>
          <cell r="L2100">
            <v>540000</v>
          </cell>
          <cell r="M2100">
            <v>0</v>
          </cell>
          <cell r="N2100">
            <v>0</v>
          </cell>
        </row>
        <row r="2101">
          <cell r="A2101" t="str">
            <v>48815-50122</v>
          </cell>
          <cell r="B2101" t="str">
            <v>Cao su cân bằng trước LS430</v>
          </cell>
          <cell r="C2101" t="str">
            <v>Quả</v>
          </cell>
          <cell r="E2101" t="str">
            <v>CSCBT</v>
          </cell>
          <cell r="F2101" t="str">
            <v>CAOSUCANBANGTRUOC</v>
          </cell>
          <cell r="G2101">
            <v>2</v>
          </cell>
          <cell r="H2101">
            <v>326322</v>
          </cell>
          <cell r="I2101">
            <v>0</v>
          </cell>
          <cell r="J2101">
            <v>0</v>
          </cell>
          <cell r="K2101">
            <v>2</v>
          </cell>
          <cell r="L2101">
            <v>326322</v>
          </cell>
          <cell r="M2101">
            <v>0</v>
          </cell>
          <cell r="N2101">
            <v>0</v>
          </cell>
        </row>
        <row r="2102">
          <cell r="A2102" t="str">
            <v>48815-50200</v>
          </cell>
          <cell r="B2102" t="str">
            <v>Cao su cân bằng trước Lexus LS460 2006-2012</v>
          </cell>
          <cell r="C2102" t="str">
            <v>Quả</v>
          </cell>
          <cell r="E2102" t="str">
            <v>CSCBT</v>
          </cell>
          <cell r="F2102" t="str">
            <v>CAOSUCANBANGTRUOC</v>
          </cell>
          <cell r="G2102">
            <v>1</v>
          </cell>
          <cell r="H2102">
            <v>218197</v>
          </cell>
          <cell r="I2102">
            <v>21</v>
          </cell>
          <cell r="J2102">
            <v>5555547</v>
          </cell>
          <cell r="K2102">
            <v>22</v>
          </cell>
          <cell r="L2102">
            <v>5773744</v>
          </cell>
          <cell r="M2102">
            <v>0</v>
          </cell>
          <cell r="N2102">
            <v>0</v>
          </cell>
        </row>
        <row r="2103">
          <cell r="A2103" t="str">
            <v>48815-52090</v>
          </cell>
          <cell r="B2103" t="str">
            <v>Cao su cân bằng trước Toyota</v>
          </cell>
          <cell r="C2103" t="str">
            <v>Quả</v>
          </cell>
          <cell r="E2103" t="str">
            <v>CSCBT</v>
          </cell>
          <cell r="F2103" t="str">
            <v>CAOSUCANBANGTRUOC</v>
          </cell>
          <cell r="G2103">
            <v>2</v>
          </cell>
          <cell r="H2103">
            <v>200828</v>
          </cell>
          <cell r="I2103">
            <v>0</v>
          </cell>
          <cell r="J2103">
            <v>0</v>
          </cell>
          <cell r="K2103">
            <v>2</v>
          </cell>
          <cell r="L2103">
            <v>200828</v>
          </cell>
          <cell r="M2103">
            <v>0</v>
          </cell>
          <cell r="N2103">
            <v>0</v>
          </cell>
        </row>
        <row r="2104">
          <cell r="A2104" t="str">
            <v>48815-60070</v>
          </cell>
          <cell r="B2104" t="str">
            <v>Cao su cân bằng sau FZJ80</v>
          </cell>
          <cell r="C2104" t="str">
            <v>Quả</v>
          </cell>
          <cell r="E2104" t="str">
            <v>CSCBS</v>
          </cell>
          <cell r="F2104" t="str">
            <v>CAOSUCANBANGSAU</v>
          </cell>
          <cell r="G2104">
            <v>4</v>
          </cell>
          <cell r="H2104">
            <v>324295</v>
          </cell>
          <cell r="I2104">
            <v>0</v>
          </cell>
          <cell r="J2104">
            <v>0</v>
          </cell>
          <cell r="K2104">
            <v>4</v>
          </cell>
          <cell r="L2104">
            <v>324295</v>
          </cell>
          <cell r="M2104">
            <v>0</v>
          </cell>
          <cell r="N2104">
            <v>0</v>
          </cell>
        </row>
        <row r="2105">
          <cell r="A2105" t="str">
            <v>48815-60111</v>
          </cell>
          <cell r="B2105" t="str">
            <v>Cao su cân bằng trước FZJ100 (lỗ 25)</v>
          </cell>
          <cell r="C2105" t="str">
            <v>Cái</v>
          </cell>
          <cell r="E2105" t="str">
            <v>CSCBT</v>
          </cell>
          <cell r="F2105" t="str">
            <v>CAOSUCANBANGTRUOC</v>
          </cell>
          <cell r="G2105">
            <v>0</v>
          </cell>
          <cell r="H2105">
            <v>0</v>
          </cell>
          <cell r="I2105">
            <v>10</v>
          </cell>
          <cell r="J2105">
            <v>1425366</v>
          </cell>
          <cell r="K2105">
            <v>10</v>
          </cell>
          <cell r="L2105">
            <v>1425366</v>
          </cell>
          <cell r="M2105">
            <v>0</v>
          </cell>
          <cell r="N2105">
            <v>0</v>
          </cell>
        </row>
        <row r="2106">
          <cell r="A2106" t="str">
            <v>48815-60150</v>
          </cell>
          <cell r="B2106" t="str">
            <v>Cao su cân bằng sau FZJ100</v>
          </cell>
          <cell r="C2106" t="str">
            <v>Quả</v>
          </cell>
          <cell r="E2106" t="str">
            <v>CSCBS</v>
          </cell>
          <cell r="F2106" t="str">
            <v>CAOSUCANBANGSAU</v>
          </cell>
          <cell r="G2106">
            <v>2</v>
          </cell>
          <cell r="H2106">
            <v>225969</v>
          </cell>
          <cell r="I2106">
            <v>16</v>
          </cell>
          <cell r="J2106">
            <v>2295767</v>
          </cell>
          <cell r="K2106">
            <v>10</v>
          </cell>
          <cell r="L2106">
            <v>1427178</v>
          </cell>
          <cell r="M2106">
            <v>8</v>
          </cell>
          <cell r="N2106">
            <v>1094558</v>
          </cell>
        </row>
        <row r="2107">
          <cell r="A2107" t="str">
            <v>48815-60190</v>
          </cell>
          <cell r="B2107" t="str">
            <v>Cao su cân bằng trước</v>
          </cell>
          <cell r="C2107" t="str">
            <v>Quả</v>
          </cell>
          <cell r="E2107" t="str">
            <v>CSCBT</v>
          </cell>
          <cell r="F2107" t="str">
            <v>CAOSUCANBANGTRUOC</v>
          </cell>
          <cell r="G2107">
            <v>10</v>
          </cell>
          <cell r="H2107">
            <v>1355897</v>
          </cell>
          <cell r="I2107">
            <v>0</v>
          </cell>
          <cell r="J2107">
            <v>0</v>
          </cell>
          <cell r="K2107">
            <v>10</v>
          </cell>
          <cell r="L2107">
            <v>1355897</v>
          </cell>
          <cell r="M2107">
            <v>0</v>
          </cell>
          <cell r="N2107">
            <v>0</v>
          </cell>
        </row>
        <row r="2108">
          <cell r="A2108" t="str">
            <v>48815-60241</v>
          </cell>
          <cell r="B2108" t="str">
            <v>Cao su cân băng sau Land V8 (2)</v>
          </cell>
          <cell r="C2108" t="str">
            <v>Quả</v>
          </cell>
          <cell r="E2108" t="str">
            <v>CSCBS</v>
          </cell>
          <cell r="F2108" t="str">
            <v>CAOSUCANBANGSAU</v>
          </cell>
          <cell r="G2108">
            <v>4</v>
          </cell>
          <cell r="H2108">
            <v>565600</v>
          </cell>
          <cell r="I2108">
            <v>6</v>
          </cell>
          <cell r="J2108">
            <v>1202325</v>
          </cell>
          <cell r="K2108">
            <v>10</v>
          </cell>
          <cell r="L2108">
            <v>1767925</v>
          </cell>
          <cell r="M2108">
            <v>0</v>
          </cell>
          <cell r="N2108">
            <v>0</v>
          </cell>
        </row>
        <row r="2109">
          <cell r="A2109" t="str">
            <v>48815-60260</v>
          </cell>
          <cell r="B2109" t="str">
            <v>Cao su cân bằng trước lỗ 42.7</v>
          </cell>
          <cell r="C2109" t="str">
            <v>Cái</v>
          </cell>
          <cell r="E2109" t="str">
            <v>CSCBT</v>
          </cell>
          <cell r="F2109" t="str">
            <v>CAOSUCANBANGTRUOC</v>
          </cell>
          <cell r="G2109">
            <v>0</v>
          </cell>
          <cell r="H2109">
            <v>0</v>
          </cell>
          <cell r="I2109">
            <v>2</v>
          </cell>
          <cell r="J2109">
            <v>545680</v>
          </cell>
          <cell r="K2109">
            <v>2</v>
          </cell>
          <cell r="L2109">
            <v>545680</v>
          </cell>
          <cell r="M2109">
            <v>0</v>
          </cell>
          <cell r="N2109">
            <v>0</v>
          </cell>
        </row>
        <row r="2110">
          <cell r="A2110" t="str">
            <v>48815-60271</v>
          </cell>
          <cell r="B2110" t="str">
            <v>Cao su cân băng trước Lexus LX570/ Land Cruiser V8</v>
          </cell>
          <cell r="C2110" t="str">
            <v>Quả</v>
          </cell>
          <cell r="E2110" t="str">
            <v>CSCBT</v>
          </cell>
          <cell r="F2110" t="str">
            <v>CAOSUCANBANGTRUOC</v>
          </cell>
          <cell r="G2110">
            <v>2</v>
          </cell>
          <cell r="H2110">
            <v>372062</v>
          </cell>
          <cell r="I2110">
            <v>0</v>
          </cell>
          <cell r="J2110">
            <v>0</v>
          </cell>
          <cell r="K2110">
            <v>1</v>
          </cell>
          <cell r="L2110">
            <v>186031</v>
          </cell>
          <cell r="M2110">
            <v>1</v>
          </cell>
          <cell r="N2110">
            <v>186031</v>
          </cell>
        </row>
        <row r="2111">
          <cell r="A2111" t="str">
            <v>48815-60320</v>
          </cell>
          <cell r="B2111" t="str">
            <v>Cao su cân bằng trước ốp vào thanh giằng (2)</v>
          </cell>
          <cell r="C2111" t="str">
            <v>Quả</v>
          </cell>
          <cell r="E2111" t="str">
            <v>CSCBT</v>
          </cell>
          <cell r="F2111" t="str">
            <v>CAOSUCANBANGTRUOC</v>
          </cell>
          <cell r="G2111">
            <v>6</v>
          </cell>
          <cell r="H2111">
            <v>955321</v>
          </cell>
          <cell r="I2111">
            <v>4</v>
          </cell>
          <cell r="J2111">
            <v>817772</v>
          </cell>
          <cell r="K2111">
            <v>8</v>
          </cell>
          <cell r="L2111">
            <v>1409429</v>
          </cell>
          <cell r="M2111">
            <v>2</v>
          </cell>
          <cell r="N2111">
            <v>363664</v>
          </cell>
        </row>
        <row r="2112">
          <cell r="A2112" t="str">
            <v>48815-60350</v>
          </cell>
          <cell r="B2112" t="str">
            <v>Cao su cân bằng trước</v>
          </cell>
          <cell r="C2112" t="str">
            <v>Quả</v>
          </cell>
          <cell r="E2112" t="str">
            <v>CSCBT</v>
          </cell>
          <cell r="F2112" t="str">
            <v>CAOSUCANBANGTRUOC</v>
          </cell>
          <cell r="G2112">
            <v>6</v>
          </cell>
          <cell r="H2112">
            <v>876358</v>
          </cell>
          <cell r="I2112">
            <v>1</v>
          </cell>
          <cell r="J2112">
            <v>125197</v>
          </cell>
          <cell r="K2112">
            <v>6</v>
          </cell>
          <cell r="L2112">
            <v>862450</v>
          </cell>
          <cell r="M2112">
            <v>1</v>
          </cell>
          <cell r="N2112">
            <v>139105</v>
          </cell>
        </row>
        <row r="2113">
          <cell r="A2113" t="str">
            <v>48815-60380</v>
          </cell>
          <cell r="B2113" t="str">
            <v>Cao su cân bằng trước</v>
          </cell>
          <cell r="C2113" t="str">
            <v>Quả</v>
          </cell>
          <cell r="E2113" t="str">
            <v>CSCBT</v>
          </cell>
          <cell r="F2113" t="str">
            <v>CAOSUCANBANGTRUOC</v>
          </cell>
          <cell r="G2113">
            <v>8</v>
          </cell>
          <cell r="H2113">
            <v>1329908</v>
          </cell>
          <cell r="I2113">
            <v>0</v>
          </cell>
          <cell r="J2113">
            <v>0</v>
          </cell>
          <cell r="K2113">
            <v>8</v>
          </cell>
          <cell r="L2113">
            <v>1329908</v>
          </cell>
          <cell r="M2113">
            <v>0</v>
          </cell>
          <cell r="N2113">
            <v>0</v>
          </cell>
        </row>
        <row r="2114">
          <cell r="A2114" t="str">
            <v>48817-52011</v>
          </cell>
          <cell r="B2114" t="str">
            <v>Cao su đầu thanh cân bằng trước Vios (8)</v>
          </cell>
          <cell r="C2114" t="str">
            <v>Quả</v>
          </cell>
          <cell r="E2114" t="str">
            <v>CSCBT</v>
          </cell>
          <cell r="F2114" t="str">
            <v>CAOSUCANBANGTRUOC</v>
          </cell>
          <cell r="G2114">
            <v>16</v>
          </cell>
          <cell r="H2114">
            <v>463843</v>
          </cell>
          <cell r="I2114">
            <v>190</v>
          </cell>
          <cell r="J2114">
            <v>5411851</v>
          </cell>
          <cell r="K2114">
            <v>190</v>
          </cell>
          <cell r="L2114">
            <v>5621866</v>
          </cell>
          <cell r="M2114">
            <v>16</v>
          </cell>
          <cell r="N2114">
            <v>253828</v>
          </cell>
        </row>
        <row r="2115">
          <cell r="A2115" t="str">
            <v>48818-06100</v>
          </cell>
          <cell r="B2115" t="str">
            <v>Cao su cân bằng sau</v>
          </cell>
          <cell r="C2115" t="str">
            <v>Quả</v>
          </cell>
          <cell r="E2115" t="str">
            <v>CSCBS</v>
          </cell>
          <cell r="F2115" t="str">
            <v>CAOSUCANBANGSAU</v>
          </cell>
          <cell r="G2115">
            <v>1</v>
          </cell>
          <cell r="H2115">
            <v>79517</v>
          </cell>
          <cell r="I2115">
            <v>0</v>
          </cell>
          <cell r="J2115">
            <v>0</v>
          </cell>
          <cell r="K2115">
            <v>1</v>
          </cell>
          <cell r="L2115">
            <v>79517</v>
          </cell>
          <cell r="M2115">
            <v>0</v>
          </cell>
          <cell r="N2115">
            <v>0</v>
          </cell>
        </row>
        <row r="2116">
          <cell r="A2116" t="str">
            <v>48818-06220</v>
          </cell>
          <cell r="B2116" t="str">
            <v>Cao su cân bằng sau</v>
          </cell>
          <cell r="C2116" t="str">
            <v>Quả</v>
          </cell>
          <cell r="E2116" t="str">
            <v>CSCBS</v>
          </cell>
          <cell r="F2116" t="str">
            <v>CAOSUCANBANGSAU</v>
          </cell>
          <cell r="G2116">
            <v>4</v>
          </cell>
          <cell r="H2116">
            <v>325737</v>
          </cell>
          <cell r="I2116">
            <v>118</v>
          </cell>
          <cell r="J2116">
            <v>9789258</v>
          </cell>
          <cell r="K2116">
            <v>116</v>
          </cell>
          <cell r="L2116">
            <v>9290590</v>
          </cell>
          <cell r="M2116">
            <v>6</v>
          </cell>
          <cell r="N2116">
            <v>824405</v>
          </cell>
        </row>
        <row r="2117">
          <cell r="A2117" t="str">
            <v>48818-06300</v>
          </cell>
          <cell r="B2117" t="str">
            <v>Cao su cân bằng sau Camry 3.5</v>
          </cell>
          <cell r="C2117" t="str">
            <v>Quả</v>
          </cell>
          <cell r="E2117" t="str">
            <v>CSCBS</v>
          </cell>
          <cell r="F2117" t="str">
            <v>CAOSUCANBANGSAU</v>
          </cell>
          <cell r="G2117">
            <v>18</v>
          </cell>
          <cell r="H2117">
            <v>1334676</v>
          </cell>
          <cell r="I2117">
            <v>1</v>
          </cell>
          <cell r="J2117">
            <v>74149</v>
          </cell>
          <cell r="K2117">
            <v>19</v>
          </cell>
          <cell r="L2117">
            <v>1408825</v>
          </cell>
          <cell r="M2117">
            <v>0</v>
          </cell>
          <cell r="N2117">
            <v>0</v>
          </cell>
        </row>
        <row r="2118">
          <cell r="A2118" t="str">
            <v>48818-21030</v>
          </cell>
          <cell r="B2118" t="str">
            <v>Cao su cân bằng sau (tròn) Camry</v>
          </cell>
          <cell r="C2118" t="str">
            <v>Quả</v>
          </cell>
          <cell r="E2118" t="str">
            <v>CSCBS</v>
          </cell>
          <cell r="F2118" t="str">
            <v>CAOSUCANBANGSAU</v>
          </cell>
          <cell r="G2118">
            <v>2</v>
          </cell>
          <cell r="H2118">
            <v>154500</v>
          </cell>
          <cell r="I2118">
            <v>10</v>
          </cell>
          <cell r="J2118">
            <v>1051713</v>
          </cell>
          <cell r="K2118">
            <v>10</v>
          </cell>
          <cell r="L2118">
            <v>995872</v>
          </cell>
          <cell r="M2118">
            <v>2</v>
          </cell>
          <cell r="N2118">
            <v>210341</v>
          </cell>
        </row>
        <row r="2119">
          <cell r="A2119" t="str">
            <v>48818-33050</v>
          </cell>
          <cell r="B2119" t="str">
            <v>Cao su cân bằng sau Venza 2.7</v>
          </cell>
          <cell r="C2119" t="str">
            <v>Quả</v>
          </cell>
          <cell r="E2119" t="str">
            <v>CSCBS</v>
          </cell>
          <cell r="F2119" t="str">
            <v>CAOSUCANBANGSAU</v>
          </cell>
          <cell r="G2119">
            <v>6</v>
          </cell>
          <cell r="H2119">
            <v>544582</v>
          </cell>
          <cell r="I2119">
            <v>18</v>
          </cell>
          <cell r="J2119">
            <v>1741812</v>
          </cell>
          <cell r="K2119">
            <v>24</v>
          </cell>
          <cell r="L2119">
            <v>2086394</v>
          </cell>
          <cell r="M2119">
            <v>0</v>
          </cell>
          <cell r="N2119">
            <v>200000</v>
          </cell>
        </row>
        <row r="2120">
          <cell r="A2120" t="str">
            <v>48818-33101</v>
          </cell>
          <cell r="B2120" t="str">
            <v>Cao su cân bằng sau</v>
          </cell>
          <cell r="C2120" t="str">
            <v>Quả</v>
          </cell>
          <cell r="E2120" t="str">
            <v>CSCBS</v>
          </cell>
          <cell r="F2120" t="str">
            <v>CAOSUCANBANGSAU</v>
          </cell>
          <cell r="G2120">
            <v>4</v>
          </cell>
          <cell r="H2120">
            <v>300418</v>
          </cell>
          <cell r="I2120">
            <v>2</v>
          </cell>
          <cell r="J2120">
            <v>138116</v>
          </cell>
          <cell r="K2120">
            <v>6</v>
          </cell>
          <cell r="L2120">
            <v>447474</v>
          </cell>
          <cell r="M2120">
            <v>0</v>
          </cell>
          <cell r="N2120">
            <v>-8940</v>
          </cell>
        </row>
        <row r="2121">
          <cell r="A2121" t="str">
            <v>48818-42010</v>
          </cell>
          <cell r="B2121" t="str">
            <v>Cao su cân bằng sau Rav4</v>
          </cell>
          <cell r="C2121" t="str">
            <v>Quả</v>
          </cell>
          <cell r="E2121" t="str">
            <v>CSCBS</v>
          </cell>
          <cell r="F2121" t="str">
            <v>CAOSUCANBANGSAU</v>
          </cell>
          <cell r="G2121">
            <v>4</v>
          </cell>
          <cell r="H2121">
            <v>246576</v>
          </cell>
          <cell r="I2121">
            <v>0</v>
          </cell>
          <cell r="J2121">
            <v>0</v>
          </cell>
          <cell r="K2121">
            <v>4</v>
          </cell>
          <cell r="L2121">
            <v>246576</v>
          </cell>
          <cell r="M2121">
            <v>0</v>
          </cell>
          <cell r="N2121">
            <v>0</v>
          </cell>
        </row>
        <row r="2122">
          <cell r="A2122" t="str">
            <v>48818-48010</v>
          </cell>
          <cell r="B2122" t="str">
            <v>Cao su cân bằng sau dài 14 vuông góc</v>
          </cell>
          <cell r="C2122" t="str">
            <v>Quả</v>
          </cell>
          <cell r="E2122" t="str">
            <v>CSCBS</v>
          </cell>
          <cell r="F2122" t="str">
            <v>CAOSUCANBANGSAU</v>
          </cell>
          <cell r="G2122">
            <v>2</v>
          </cell>
          <cell r="H2122">
            <v>206738</v>
          </cell>
          <cell r="I2122">
            <v>4</v>
          </cell>
          <cell r="J2122">
            <v>693151</v>
          </cell>
          <cell r="K2122">
            <v>4</v>
          </cell>
          <cell r="L2122">
            <v>539889</v>
          </cell>
          <cell r="M2122">
            <v>2</v>
          </cell>
          <cell r="N2122">
            <v>360000</v>
          </cell>
        </row>
        <row r="2123">
          <cell r="A2123" t="str">
            <v>48818-48021</v>
          </cell>
          <cell r="B2123" t="str">
            <v>Cao su cân bằng sau RX350</v>
          </cell>
          <cell r="C2123" t="str">
            <v>Quả</v>
          </cell>
          <cell r="E2123" t="str">
            <v>CSCBS</v>
          </cell>
          <cell r="F2123" t="str">
            <v>CAOSUCANBANGSAU</v>
          </cell>
          <cell r="G2123">
            <v>4</v>
          </cell>
          <cell r="H2123">
            <v>435114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4</v>
          </cell>
          <cell r="N2123">
            <v>435114</v>
          </cell>
        </row>
        <row r="2124">
          <cell r="A2124" t="str">
            <v>48818-48030</v>
          </cell>
          <cell r="B2124" t="str">
            <v>Cao su cân bằng sau Highlander</v>
          </cell>
          <cell r="C2124" t="str">
            <v>Quả</v>
          </cell>
          <cell r="E2124" t="str">
            <v>CSCBS</v>
          </cell>
          <cell r="F2124" t="str">
            <v>CAOSUCANBANGSAU</v>
          </cell>
          <cell r="G2124">
            <v>6</v>
          </cell>
          <cell r="H2124">
            <v>517487</v>
          </cell>
          <cell r="I2124">
            <v>0</v>
          </cell>
          <cell r="J2124">
            <v>0</v>
          </cell>
          <cell r="K2124">
            <v>6</v>
          </cell>
          <cell r="L2124">
            <v>517487</v>
          </cell>
          <cell r="M2124">
            <v>0</v>
          </cell>
          <cell r="N2124">
            <v>0</v>
          </cell>
        </row>
        <row r="2125">
          <cell r="A2125" t="str">
            <v>48818-48060</v>
          </cell>
          <cell r="B2125" t="str">
            <v>Cao su cân bằng sau RX350</v>
          </cell>
          <cell r="C2125" t="str">
            <v>Quả</v>
          </cell>
          <cell r="E2125" t="str">
            <v>CSCBS</v>
          </cell>
          <cell r="F2125" t="str">
            <v>CAOSUCANBANGSAU</v>
          </cell>
          <cell r="G2125">
            <v>4</v>
          </cell>
          <cell r="H2125">
            <v>987162</v>
          </cell>
          <cell r="I2125">
            <v>8</v>
          </cell>
          <cell r="J2125">
            <v>2219826</v>
          </cell>
          <cell r="K2125">
            <v>12</v>
          </cell>
          <cell r="L2125">
            <v>3206988</v>
          </cell>
          <cell r="M2125">
            <v>0</v>
          </cell>
          <cell r="N2125">
            <v>0</v>
          </cell>
        </row>
        <row r="2126">
          <cell r="A2126" t="str">
            <v>48818-60010</v>
          </cell>
          <cell r="B2126" t="str">
            <v>Cao su cân bằng sau GX460 quả tròn</v>
          </cell>
          <cell r="C2126" t="str">
            <v>Quả</v>
          </cell>
          <cell r="E2126" t="str">
            <v>CSCBS</v>
          </cell>
          <cell r="F2126" t="str">
            <v>CAOSUCANBANGSAU</v>
          </cell>
          <cell r="G2126">
            <v>2</v>
          </cell>
          <cell r="H2126">
            <v>239049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2</v>
          </cell>
          <cell r="N2126">
            <v>239049</v>
          </cell>
        </row>
        <row r="2127">
          <cell r="A2127" t="str">
            <v>48818-60020</v>
          </cell>
          <cell r="B2127" t="str">
            <v>Cao su cân bằng sau</v>
          </cell>
          <cell r="C2127" t="str">
            <v>Quả</v>
          </cell>
          <cell r="E2127" t="str">
            <v>CSCBS</v>
          </cell>
          <cell r="F2127" t="str">
            <v>CAOSUCANBANGSAU</v>
          </cell>
          <cell r="G2127">
            <v>2</v>
          </cell>
          <cell r="H2127">
            <v>246723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2</v>
          </cell>
          <cell r="N2127">
            <v>246723</v>
          </cell>
        </row>
        <row r="2128">
          <cell r="A2128" t="str">
            <v>48818-60040</v>
          </cell>
          <cell r="B2128" t="str">
            <v>Cao su cân bằng sau Prado 2010</v>
          </cell>
          <cell r="C2128" t="str">
            <v>Quả</v>
          </cell>
          <cell r="E2128" t="str">
            <v>CSCBS</v>
          </cell>
          <cell r="F2128" t="str">
            <v>CAOSUCANBANGSAU</v>
          </cell>
          <cell r="G2128">
            <v>6</v>
          </cell>
          <cell r="H2128">
            <v>700587</v>
          </cell>
          <cell r="I2128">
            <v>2</v>
          </cell>
          <cell r="J2128">
            <v>233529</v>
          </cell>
          <cell r="K2128">
            <v>6</v>
          </cell>
          <cell r="L2128">
            <v>700587</v>
          </cell>
          <cell r="M2128">
            <v>2</v>
          </cell>
          <cell r="N2128">
            <v>233529</v>
          </cell>
        </row>
        <row r="2129">
          <cell r="A2129" t="str">
            <v>48820-02060</v>
          </cell>
          <cell r="B2129" t="str">
            <v>Cân bằng trước Altis</v>
          </cell>
          <cell r="C2129" t="str">
            <v>Quả</v>
          </cell>
          <cell r="E2129" t="str">
            <v>CBT.</v>
          </cell>
          <cell r="F2129" t="str">
            <v>CANBANGTRUOC</v>
          </cell>
          <cell r="G2129">
            <v>0</v>
          </cell>
          <cell r="H2129">
            <v>0</v>
          </cell>
          <cell r="I2129">
            <v>226</v>
          </cell>
          <cell r="J2129">
            <v>98600353</v>
          </cell>
          <cell r="K2129">
            <v>185</v>
          </cell>
          <cell r="L2129">
            <v>80684529</v>
          </cell>
          <cell r="M2129">
            <v>41</v>
          </cell>
          <cell r="N2129">
            <v>17915824</v>
          </cell>
        </row>
        <row r="2130">
          <cell r="A2130" t="str">
            <v>48820-08020</v>
          </cell>
          <cell r="B2130" t="str">
            <v>Cân bằng trước Sienna</v>
          </cell>
          <cell r="C2130" t="str">
            <v>Quả</v>
          </cell>
          <cell r="E2130" t="str">
            <v>CBT.</v>
          </cell>
          <cell r="F2130" t="str">
            <v>CANBANGTRUOC</v>
          </cell>
          <cell r="G2130">
            <v>2</v>
          </cell>
          <cell r="H2130">
            <v>1898227</v>
          </cell>
          <cell r="I2130">
            <v>7</v>
          </cell>
          <cell r="J2130">
            <v>7283415</v>
          </cell>
          <cell r="K2130">
            <v>8</v>
          </cell>
          <cell r="L2130">
            <v>8181339</v>
          </cell>
          <cell r="M2130">
            <v>1</v>
          </cell>
          <cell r="N2130">
            <v>1000303</v>
          </cell>
        </row>
        <row r="2131">
          <cell r="A2131" t="str">
            <v>48820-08030</v>
          </cell>
          <cell r="B2131" t="str">
            <v>Cân bằng trước Sienna</v>
          </cell>
          <cell r="C2131" t="str">
            <v>Quả</v>
          </cell>
          <cell r="E2131" t="str">
            <v>CBT.</v>
          </cell>
          <cell r="F2131" t="str">
            <v>CANBANGTRUOC</v>
          </cell>
          <cell r="G2131">
            <v>6</v>
          </cell>
          <cell r="H2131">
            <v>6012338</v>
          </cell>
          <cell r="I2131">
            <v>10</v>
          </cell>
          <cell r="J2131">
            <v>9757271</v>
          </cell>
          <cell r="K2131">
            <v>14</v>
          </cell>
          <cell r="L2131">
            <v>13914210</v>
          </cell>
          <cell r="M2131">
            <v>2</v>
          </cell>
          <cell r="N2131">
            <v>1855399</v>
          </cell>
        </row>
        <row r="2132">
          <cell r="A2132" t="str">
            <v>48820-0D020</v>
          </cell>
          <cell r="B2132" t="str">
            <v>Cân bằng trước Vios</v>
          </cell>
          <cell r="C2132" t="str">
            <v>Quả</v>
          </cell>
          <cell r="E2132" t="str">
            <v>CBT.</v>
          </cell>
          <cell r="F2132" t="str">
            <v>CANBANGTRUOC</v>
          </cell>
          <cell r="G2132">
            <v>0</v>
          </cell>
          <cell r="H2132">
            <v>0</v>
          </cell>
          <cell r="I2132">
            <v>34</v>
          </cell>
          <cell r="J2132">
            <v>25423052</v>
          </cell>
          <cell r="K2132">
            <v>26</v>
          </cell>
          <cell r="L2132">
            <v>19552528</v>
          </cell>
          <cell r="M2132">
            <v>8</v>
          </cell>
          <cell r="N2132">
            <v>5870524</v>
          </cell>
        </row>
        <row r="2133">
          <cell r="A2133" t="str">
            <v>48820-0D030</v>
          </cell>
          <cell r="B2133" t="str">
            <v>Rotuyn cân bằng trước</v>
          </cell>
          <cell r="C2133" t="str">
            <v>Cái</v>
          </cell>
          <cell r="E2133" t="str">
            <v>CBT.</v>
          </cell>
          <cell r="F2133" t="str">
            <v>CANBANGTRUOC</v>
          </cell>
          <cell r="G2133">
            <v>0</v>
          </cell>
          <cell r="H2133">
            <v>0</v>
          </cell>
          <cell r="I2133">
            <v>2</v>
          </cell>
          <cell r="J2133">
            <v>2040000</v>
          </cell>
          <cell r="K2133">
            <v>2</v>
          </cell>
          <cell r="L2133">
            <v>2040000</v>
          </cell>
          <cell r="M2133">
            <v>0</v>
          </cell>
          <cell r="N2133">
            <v>0</v>
          </cell>
        </row>
        <row r="2134">
          <cell r="A2134" t="str">
            <v>48820-26051</v>
          </cell>
          <cell r="B2134" t="str">
            <v>Cân bằng trước Cá mập</v>
          </cell>
          <cell r="C2134" t="str">
            <v>Quả</v>
          </cell>
          <cell r="E2134" t="str">
            <v>CBT.</v>
          </cell>
          <cell r="F2134" t="str">
            <v>CANBANGTRUOC</v>
          </cell>
          <cell r="G2134">
            <v>0</v>
          </cell>
          <cell r="H2134">
            <v>0</v>
          </cell>
          <cell r="I2134">
            <v>4</v>
          </cell>
          <cell r="J2134">
            <v>3301630</v>
          </cell>
          <cell r="K2134">
            <v>4</v>
          </cell>
          <cell r="L2134">
            <v>3301630</v>
          </cell>
          <cell r="M2134">
            <v>0</v>
          </cell>
          <cell r="N2134">
            <v>0</v>
          </cell>
        </row>
        <row r="2135">
          <cell r="A2135" t="str">
            <v>48820-28050</v>
          </cell>
          <cell r="B2135" t="str">
            <v>Cân bằng trước Toyota</v>
          </cell>
          <cell r="C2135" t="str">
            <v>Quả</v>
          </cell>
          <cell r="E2135" t="str">
            <v>CBT.</v>
          </cell>
          <cell r="F2135" t="str">
            <v>CANBANGTRUOC</v>
          </cell>
          <cell r="G2135">
            <v>2</v>
          </cell>
          <cell r="H2135">
            <v>1154134</v>
          </cell>
          <cell r="I2135">
            <v>93</v>
          </cell>
          <cell r="J2135">
            <v>57935104</v>
          </cell>
          <cell r="K2135">
            <v>93</v>
          </cell>
          <cell r="L2135">
            <v>58709960</v>
          </cell>
          <cell r="M2135">
            <v>2</v>
          </cell>
          <cell r="N2135">
            <v>379278</v>
          </cell>
        </row>
        <row r="2136">
          <cell r="A2136" t="str">
            <v>48820-30090</v>
          </cell>
          <cell r="B2136" t="str">
            <v>Cân bằng trước Lexus RH</v>
          </cell>
          <cell r="C2136" t="str">
            <v>Quả</v>
          </cell>
          <cell r="E2136" t="str">
            <v>CBT.</v>
          </cell>
          <cell r="F2136" t="str">
            <v>CANBANGTRUOC</v>
          </cell>
          <cell r="G2136">
            <v>0</v>
          </cell>
          <cell r="H2136">
            <v>0</v>
          </cell>
          <cell r="I2136">
            <v>3</v>
          </cell>
          <cell r="J2136">
            <v>2215463</v>
          </cell>
          <cell r="K2136">
            <v>2</v>
          </cell>
          <cell r="L2136">
            <v>1600000</v>
          </cell>
          <cell r="M2136">
            <v>1</v>
          </cell>
          <cell r="N2136">
            <v>615463</v>
          </cell>
        </row>
        <row r="2137">
          <cell r="A2137" t="str">
            <v>48820-33040</v>
          </cell>
          <cell r="B2137" t="str">
            <v>Cân bằng trước ACV40</v>
          </cell>
          <cell r="C2137" t="str">
            <v>Quả</v>
          </cell>
          <cell r="E2137" t="str">
            <v>CBT.</v>
          </cell>
          <cell r="F2137" t="str">
            <v>CANBANGTRUOC</v>
          </cell>
          <cell r="G2137">
            <v>57</v>
          </cell>
          <cell r="H2137">
            <v>40975358</v>
          </cell>
          <cell r="I2137">
            <v>343</v>
          </cell>
          <cell r="J2137">
            <v>233929080</v>
          </cell>
          <cell r="K2137">
            <v>388</v>
          </cell>
          <cell r="L2137">
            <v>266863185</v>
          </cell>
          <cell r="M2137">
            <v>12</v>
          </cell>
          <cell r="N2137">
            <v>8041253</v>
          </cell>
        </row>
        <row r="2138">
          <cell r="A2138" t="str">
            <v>48820-42030</v>
          </cell>
          <cell r="B2138" t="str">
            <v>Cân bằng trước Rav4</v>
          </cell>
          <cell r="C2138" t="str">
            <v>Quả</v>
          </cell>
          <cell r="E2138" t="str">
            <v>CBT.</v>
          </cell>
          <cell r="F2138" t="str">
            <v>CANBANGTRUOC</v>
          </cell>
          <cell r="G2138">
            <v>0</v>
          </cell>
          <cell r="H2138">
            <v>0</v>
          </cell>
          <cell r="I2138">
            <v>12</v>
          </cell>
          <cell r="J2138">
            <v>9077963</v>
          </cell>
          <cell r="K2138">
            <v>6</v>
          </cell>
          <cell r="L2138">
            <v>4637963</v>
          </cell>
          <cell r="M2138">
            <v>6</v>
          </cell>
          <cell r="N2138">
            <v>4440000</v>
          </cell>
        </row>
        <row r="2139">
          <cell r="A2139" t="str">
            <v>48820-50030</v>
          </cell>
          <cell r="B2139" t="str">
            <v>Cân bằng trước LS460 LH</v>
          </cell>
          <cell r="C2139" t="str">
            <v>Quả</v>
          </cell>
          <cell r="E2139" t="str">
            <v>CBT.</v>
          </cell>
          <cell r="F2139" t="str">
            <v>CANBANGTRUOC</v>
          </cell>
          <cell r="G2139">
            <v>0</v>
          </cell>
          <cell r="H2139">
            <v>0</v>
          </cell>
          <cell r="I2139">
            <v>9</v>
          </cell>
          <cell r="J2139">
            <v>7655727</v>
          </cell>
          <cell r="K2139">
            <v>5</v>
          </cell>
          <cell r="L2139">
            <v>4300641</v>
          </cell>
          <cell r="M2139">
            <v>4</v>
          </cell>
          <cell r="N2139">
            <v>3355086</v>
          </cell>
        </row>
        <row r="2140">
          <cell r="A2140" t="str">
            <v>48820-60032</v>
          </cell>
          <cell r="B2140" t="str">
            <v>Thanh treo cân bằng trước Land 2000</v>
          </cell>
          <cell r="C2140" t="str">
            <v>Cái</v>
          </cell>
          <cell r="E2140" t="str">
            <v>CBT.</v>
          </cell>
          <cell r="F2140" t="str">
            <v>CANBANGTRUOC</v>
          </cell>
          <cell r="G2140">
            <v>0</v>
          </cell>
          <cell r="H2140">
            <v>0</v>
          </cell>
          <cell r="I2140">
            <v>4</v>
          </cell>
          <cell r="J2140">
            <v>1036087</v>
          </cell>
          <cell r="K2140">
            <v>4</v>
          </cell>
          <cell r="L2140">
            <v>1036087</v>
          </cell>
          <cell r="M2140">
            <v>0</v>
          </cell>
          <cell r="N2140">
            <v>0</v>
          </cell>
        </row>
        <row r="2141">
          <cell r="A2141" t="str">
            <v>48820-60050</v>
          </cell>
          <cell r="B2141" t="str">
            <v>Cân bằng trước Prado RH</v>
          </cell>
          <cell r="C2141" t="str">
            <v>Quả</v>
          </cell>
          <cell r="E2141" t="str">
            <v>CBT.</v>
          </cell>
          <cell r="F2141" t="str">
            <v>CANBANGTRUOC</v>
          </cell>
          <cell r="G2141">
            <v>4</v>
          </cell>
          <cell r="H2141">
            <v>2907579</v>
          </cell>
          <cell r="I2141">
            <v>92</v>
          </cell>
          <cell r="J2141">
            <v>72084001</v>
          </cell>
          <cell r="K2141">
            <v>91</v>
          </cell>
          <cell r="L2141">
            <v>69105809</v>
          </cell>
          <cell r="M2141">
            <v>5</v>
          </cell>
          <cell r="N2141">
            <v>5885771</v>
          </cell>
        </row>
        <row r="2142">
          <cell r="A2142" t="str">
            <v>48820-60071</v>
          </cell>
          <cell r="B2142" t="str">
            <v>Cân bằng trước Land V8 RH</v>
          </cell>
          <cell r="C2142" t="str">
            <v>Quả</v>
          </cell>
          <cell r="E2142" t="str">
            <v>CBT.</v>
          </cell>
          <cell r="F2142" t="str">
            <v>CANBANGTRUOC</v>
          </cell>
          <cell r="G2142">
            <v>1</v>
          </cell>
          <cell r="H2142">
            <v>633648</v>
          </cell>
          <cell r="I2142">
            <v>5</v>
          </cell>
          <cell r="J2142">
            <v>4129663</v>
          </cell>
          <cell r="K2142">
            <v>6</v>
          </cell>
          <cell r="L2142">
            <v>4763311</v>
          </cell>
          <cell r="M2142">
            <v>0</v>
          </cell>
          <cell r="N2142">
            <v>0</v>
          </cell>
        </row>
        <row r="2143">
          <cell r="A2143" t="str">
            <v>48820-AD010</v>
          </cell>
          <cell r="B2143" t="str">
            <v>Cân bằng trước Innova</v>
          </cell>
          <cell r="C2143" t="str">
            <v>Quả</v>
          </cell>
          <cell r="E2143" t="str">
            <v>CBT.</v>
          </cell>
          <cell r="F2143" t="str">
            <v>CANBANGTRUOC</v>
          </cell>
          <cell r="G2143">
            <v>1</v>
          </cell>
          <cell r="H2143">
            <v>756364</v>
          </cell>
          <cell r="I2143">
            <v>29</v>
          </cell>
          <cell r="J2143">
            <v>23633902</v>
          </cell>
          <cell r="K2143">
            <v>30</v>
          </cell>
          <cell r="L2143">
            <v>24390266</v>
          </cell>
          <cell r="M2143">
            <v>0</v>
          </cell>
          <cell r="N2143">
            <v>0</v>
          </cell>
        </row>
        <row r="2144">
          <cell r="A2144" t="str">
            <v>48821-52040</v>
          </cell>
          <cell r="B2144" t="str">
            <v>Thanh treo cân bằng trước Vios</v>
          </cell>
          <cell r="C2144" t="str">
            <v>Thanh</v>
          </cell>
          <cell r="E2144" t="str">
            <v>CBT.</v>
          </cell>
          <cell r="F2144" t="str">
            <v>CANBANGTRUOC</v>
          </cell>
          <cell r="G2144">
            <v>2</v>
          </cell>
          <cell r="H2144">
            <v>178236</v>
          </cell>
          <cell r="I2144">
            <v>43</v>
          </cell>
          <cell r="J2144">
            <v>3881660</v>
          </cell>
          <cell r="K2144">
            <v>44</v>
          </cell>
          <cell r="L2144">
            <v>3969678</v>
          </cell>
          <cell r="M2144">
            <v>1</v>
          </cell>
          <cell r="N2144">
            <v>90218</v>
          </cell>
        </row>
        <row r="2145">
          <cell r="A2145" t="str">
            <v>48830-06070</v>
          </cell>
          <cell r="B2145" t="str">
            <v>Cân bằng sau Camry 3.5</v>
          </cell>
          <cell r="C2145" t="str">
            <v>Quả</v>
          </cell>
          <cell r="E2145" t="str">
            <v>CBS.</v>
          </cell>
          <cell r="F2145" t="str">
            <v>CANBANGSAU</v>
          </cell>
          <cell r="G2145">
            <v>0</v>
          </cell>
          <cell r="H2145">
            <v>0</v>
          </cell>
          <cell r="I2145">
            <v>26</v>
          </cell>
          <cell r="J2145">
            <v>19875275</v>
          </cell>
          <cell r="K2145">
            <v>26</v>
          </cell>
          <cell r="L2145">
            <v>19875275</v>
          </cell>
          <cell r="M2145">
            <v>0</v>
          </cell>
          <cell r="N2145">
            <v>0</v>
          </cell>
        </row>
        <row r="2146">
          <cell r="A2146" t="str">
            <v>48830-30090</v>
          </cell>
          <cell r="B2146" t="str">
            <v>Cân bằng sau Lexus R/L</v>
          </cell>
          <cell r="C2146" t="str">
            <v>Quả</v>
          </cell>
          <cell r="E2146" t="str">
            <v>CBS.</v>
          </cell>
          <cell r="F2146" t="str">
            <v>CANBANGSAU</v>
          </cell>
          <cell r="G2146">
            <v>0</v>
          </cell>
          <cell r="H2146">
            <v>0</v>
          </cell>
          <cell r="I2146">
            <v>2</v>
          </cell>
          <cell r="J2146">
            <v>1332341</v>
          </cell>
          <cell r="K2146">
            <v>2</v>
          </cell>
          <cell r="L2146">
            <v>1332341</v>
          </cell>
          <cell r="M2146">
            <v>0</v>
          </cell>
          <cell r="N2146">
            <v>0</v>
          </cell>
        </row>
        <row r="2147">
          <cell r="A2147" t="str">
            <v>48830-33040</v>
          </cell>
          <cell r="B2147" t="str">
            <v>Cân bằng sau Camry 3.5</v>
          </cell>
          <cell r="C2147" t="str">
            <v>Quả</v>
          </cell>
          <cell r="E2147" t="str">
            <v>CBS.</v>
          </cell>
          <cell r="F2147" t="str">
            <v>CANBANGSAU</v>
          </cell>
          <cell r="G2147">
            <v>8</v>
          </cell>
          <cell r="H2147">
            <v>6804435</v>
          </cell>
          <cell r="I2147">
            <v>108</v>
          </cell>
          <cell r="J2147">
            <v>80746983</v>
          </cell>
          <cell r="K2147">
            <v>93</v>
          </cell>
          <cell r="L2147">
            <v>71053020</v>
          </cell>
          <cell r="M2147">
            <v>23</v>
          </cell>
          <cell r="N2147">
            <v>16498398</v>
          </cell>
        </row>
        <row r="2148">
          <cell r="A2148" t="str">
            <v>48830-42022</v>
          </cell>
          <cell r="B2148" t="str">
            <v>Cân bằng sau Rav4</v>
          </cell>
          <cell r="C2148" t="str">
            <v>Quả</v>
          </cell>
          <cell r="E2148" t="str">
            <v>CBS.</v>
          </cell>
          <cell r="F2148" t="str">
            <v>CANBANGSAU</v>
          </cell>
          <cell r="G2148">
            <v>0</v>
          </cell>
          <cell r="H2148">
            <v>0</v>
          </cell>
          <cell r="I2148">
            <v>2</v>
          </cell>
          <cell r="J2148">
            <v>1573987</v>
          </cell>
          <cell r="K2148">
            <v>2</v>
          </cell>
          <cell r="L2148">
            <v>1573987</v>
          </cell>
          <cell r="M2148">
            <v>0</v>
          </cell>
          <cell r="N2148">
            <v>0</v>
          </cell>
        </row>
        <row r="2149">
          <cell r="A2149" t="str">
            <v>48830-48010</v>
          </cell>
          <cell r="B2149" t="str">
            <v>Cân bằng sau Toyota</v>
          </cell>
          <cell r="C2149" t="str">
            <v>Quả</v>
          </cell>
          <cell r="E2149" t="str">
            <v>CBS.</v>
          </cell>
          <cell r="F2149" t="str">
            <v>CANBANGSAU</v>
          </cell>
          <cell r="G2149">
            <v>0</v>
          </cell>
          <cell r="H2149">
            <v>0</v>
          </cell>
          <cell r="I2149">
            <v>62</v>
          </cell>
          <cell r="J2149">
            <v>40558943</v>
          </cell>
          <cell r="K2149">
            <v>52</v>
          </cell>
          <cell r="L2149">
            <v>35545180</v>
          </cell>
          <cell r="M2149">
            <v>10</v>
          </cell>
          <cell r="N2149">
            <v>5013763</v>
          </cell>
        </row>
        <row r="2150">
          <cell r="A2150" t="str">
            <v>48830-60030</v>
          </cell>
          <cell r="B2150" t="str">
            <v>Cân bằng sau Prado</v>
          </cell>
          <cell r="C2150" t="str">
            <v>Quả</v>
          </cell>
          <cell r="E2150" t="str">
            <v>CBS.</v>
          </cell>
          <cell r="F2150" t="str">
            <v>CANBANGSAU</v>
          </cell>
          <cell r="G2150">
            <v>6</v>
          </cell>
          <cell r="H2150">
            <v>3907309</v>
          </cell>
          <cell r="I2150">
            <v>2</v>
          </cell>
          <cell r="J2150">
            <v>1424705</v>
          </cell>
          <cell r="K2150">
            <v>8</v>
          </cell>
          <cell r="L2150">
            <v>5332014</v>
          </cell>
          <cell r="M2150">
            <v>0</v>
          </cell>
          <cell r="N2150">
            <v>0</v>
          </cell>
        </row>
        <row r="2151">
          <cell r="A2151" t="str">
            <v>48849-60041</v>
          </cell>
          <cell r="B2151" t="str">
            <v>Cao su ốp đầu cân bằng trước 28-42-43 (2)</v>
          </cell>
          <cell r="C2151" t="str">
            <v>Quả</v>
          </cell>
          <cell r="E2151" t="str">
            <v>CSCBT</v>
          </cell>
          <cell r="F2151" t="str">
            <v>CAOSUCANBANGTRUOC</v>
          </cell>
          <cell r="G2151">
            <v>6</v>
          </cell>
          <cell r="H2151">
            <v>926459</v>
          </cell>
          <cell r="I2151">
            <v>2</v>
          </cell>
          <cell r="J2151">
            <v>483381</v>
          </cell>
          <cell r="K2151">
            <v>8</v>
          </cell>
          <cell r="L2151">
            <v>1409840</v>
          </cell>
          <cell r="M2151">
            <v>0</v>
          </cell>
          <cell r="N2151">
            <v>0</v>
          </cell>
        </row>
        <row r="2152">
          <cell r="A2152" t="str">
            <v>48910-60032</v>
          </cell>
          <cell r="B2152" t="str">
            <v>Bơm nâng gầm</v>
          </cell>
          <cell r="C2152" t="str">
            <v>Cái</v>
          </cell>
          <cell r="E2152" t="str">
            <v>MTO</v>
          </cell>
          <cell r="F2152" t="str">
            <v>MOTO</v>
          </cell>
          <cell r="G2152">
            <v>0</v>
          </cell>
          <cell r="H2152">
            <v>0</v>
          </cell>
          <cell r="I2152">
            <v>1</v>
          </cell>
          <cell r="J2152">
            <v>19185939</v>
          </cell>
          <cell r="K2152">
            <v>1</v>
          </cell>
          <cell r="L2152">
            <v>19185939</v>
          </cell>
          <cell r="M2152">
            <v>0</v>
          </cell>
          <cell r="N2152">
            <v>0</v>
          </cell>
        </row>
        <row r="2153">
          <cell r="A2153" t="str">
            <v>49141-60020</v>
          </cell>
          <cell r="B2153" t="str">
            <v>Bầu tích áp trước + sau</v>
          </cell>
          <cell r="C2153" t="str">
            <v>Cái</v>
          </cell>
          <cell r="E2153" t="str">
            <v>BTA</v>
          </cell>
          <cell r="F2153" t="str">
            <v>BAUTICHAP</v>
          </cell>
          <cell r="G2153">
            <v>2</v>
          </cell>
          <cell r="H2153">
            <v>6195080</v>
          </cell>
          <cell r="I2153">
            <v>20</v>
          </cell>
          <cell r="J2153">
            <v>59042553</v>
          </cell>
          <cell r="K2153">
            <v>16</v>
          </cell>
          <cell r="L2153">
            <v>48065142</v>
          </cell>
          <cell r="M2153">
            <v>6</v>
          </cell>
          <cell r="N2153">
            <v>17172491</v>
          </cell>
        </row>
        <row r="2154">
          <cell r="A2154" t="str">
            <v>49151-60020</v>
          </cell>
          <cell r="B2154" t="str">
            <v>Bầu tích áp trước + sau</v>
          </cell>
          <cell r="C2154" t="str">
            <v>Cái</v>
          </cell>
          <cell r="E2154" t="str">
            <v>BTA</v>
          </cell>
          <cell r="F2154" t="str">
            <v>BAUTICHAP</v>
          </cell>
          <cell r="G2154">
            <v>2</v>
          </cell>
          <cell r="H2154">
            <v>6195080</v>
          </cell>
          <cell r="I2154">
            <v>18</v>
          </cell>
          <cell r="J2154">
            <v>53054407</v>
          </cell>
          <cell r="K2154">
            <v>16</v>
          </cell>
          <cell r="L2154">
            <v>48049487</v>
          </cell>
          <cell r="M2154">
            <v>4</v>
          </cell>
          <cell r="N2154">
            <v>11200000</v>
          </cell>
        </row>
        <row r="2155">
          <cell r="A2155" t="str">
            <v>49500-2W000</v>
          </cell>
          <cell r="B2155" t="str">
            <v>Cây láp trước LH</v>
          </cell>
          <cell r="C2155" t="str">
            <v>Cây</v>
          </cell>
          <cell r="E2155" t="str">
            <v>LAPN</v>
          </cell>
          <cell r="F2155" t="str">
            <v>LAPNGOAI</v>
          </cell>
          <cell r="G2155">
            <v>0</v>
          </cell>
          <cell r="H2155">
            <v>0</v>
          </cell>
          <cell r="I2155">
            <v>1</v>
          </cell>
          <cell r="J2155">
            <v>5400000</v>
          </cell>
          <cell r="K2155">
            <v>1</v>
          </cell>
          <cell r="L2155">
            <v>5400000</v>
          </cell>
          <cell r="M2155">
            <v>0</v>
          </cell>
          <cell r="N2155">
            <v>0</v>
          </cell>
        </row>
        <row r="2156">
          <cell r="A2156" t="str">
            <v>49501-2W050</v>
          </cell>
          <cell r="B2156" t="str">
            <v>Cây láp trước RH</v>
          </cell>
          <cell r="C2156" t="str">
            <v>Cây</v>
          </cell>
          <cell r="E2156" t="str">
            <v>LAPN</v>
          </cell>
          <cell r="F2156" t="str">
            <v>LAPNGOAI</v>
          </cell>
          <cell r="G2156">
            <v>0</v>
          </cell>
          <cell r="H2156">
            <v>0</v>
          </cell>
          <cell r="I2156">
            <v>1</v>
          </cell>
          <cell r="J2156">
            <v>5400000</v>
          </cell>
          <cell r="K2156">
            <v>1</v>
          </cell>
          <cell r="L2156">
            <v>5400000</v>
          </cell>
          <cell r="M2156">
            <v>0</v>
          </cell>
          <cell r="N2156">
            <v>0</v>
          </cell>
        </row>
        <row r="2157">
          <cell r="A2157" t="str">
            <v>4D0411327J</v>
          </cell>
          <cell r="B2157" t="str">
            <v>Cao su cân bằng Audi S8, R8, RS4, RS6</v>
          </cell>
          <cell r="C2157" t="str">
            <v>Quả</v>
          </cell>
          <cell r="E2157" t="str">
            <v>CSCBT</v>
          </cell>
          <cell r="F2157" t="str">
            <v>CAOSUCANBANGTRUOC</v>
          </cell>
          <cell r="G2157">
            <v>0</v>
          </cell>
          <cell r="H2157">
            <v>0</v>
          </cell>
          <cell r="I2157">
            <v>4</v>
          </cell>
          <cell r="J2157">
            <v>827892</v>
          </cell>
          <cell r="K2157">
            <v>4</v>
          </cell>
          <cell r="L2157">
            <v>827892</v>
          </cell>
          <cell r="M2157">
            <v>0</v>
          </cell>
          <cell r="N2157">
            <v>0</v>
          </cell>
        </row>
        <row r="2158">
          <cell r="A2158" t="str">
            <v>4FD959565A</v>
          </cell>
          <cell r="B2158" t="str">
            <v>Công tắc chỉnh kính audi Q7</v>
          </cell>
          <cell r="C2158" t="str">
            <v>Cái</v>
          </cell>
          <cell r="E2158" t="str">
            <v>GUONG</v>
          </cell>
          <cell r="F2158" t="str">
            <v>GUONG</v>
          </cell>
          <cell r="G2158">
            <v>0</v>
          </cell>
          <cell r="H2158">
            <v>0</v>
          </cell>
          <cell r="I2158">
            <v>1</v>
          </cell>
          <cell r="J2158">
            <v>563132</v>
          </cell>
          <cell r="K2158">
            <v>1</v>
          </cell>
          <cell r="L2158">
            <v>563132</v>
          </cell>
          <cell r="M2158">
            <v>0</v>
          </cell>
          <cell r="N2158">
            <v>0</v>
          </cell>
        </row>
        <row r="2159">
          <cell r="A2159" t="str">
            <v>4G0199381</v>
          </cell>
          <cell r="B2159" t="str">
            <v>Chân máy A6/A7 LH/RH</v>
          </cell>
          <cell r="C2159" t="str">
            <v>Cái</v>
          </cell>
          <cell r="E2159" t="str">
            <v>CM</v>
          </cell>
          <cell r="F2159" t="str">
            <v>CHANMAY</v>
          </cell>
          <cell r="G2159">
            <v>0</v>
          </cell>
          <cell r="H2159">
            <v>0</v>
          </cell>
          <cell r="I2159">
            <v>2</v>
          </cell>
          <cell r="J2159">
            <v>2981906</v>
          </cell>
          <cell r="K2159">
            <v>2</v>
          </cell>
          <cell r="L2159">
            <v>2981906</v>
          </cell>
          <cell r="M2159">
            <v>0</v>
          </cell>
          <cell r="N2159">
            <v>0</v>
          </cell>
        </row>
        <row r="2160">
          <cell r="A2160" t="str">
            <v>4G0199382AE</v>
          </cell>
          <cell r="B2160" t="str">
            <v>Chân máy Audi A8-RH</v>
          </cell>
          <cell r="C2160" t="str">
            <v>Cái</v>
          </cell>
          <cell r="E2160" t="str">
            <v>CM</v>
          </cell>
          <cell r="F2160" t="str">
            <v>CHANMAY</v>
          </cell>
          <cell r="G2160">
            <v>0</v>
          </cell>
          <cell r="H2160">
            <v>0</v>
          </cell>
          <cell r="I2160">
            <v>1</v>
          </cell>
          <cell r="J2160">
            <v>2967340</v>
          </cell>
          <cell r="K2160">
            <v>1</v>
          </cell>
          <cell r="L2160">
            <v>2967340</v>
          </cell>
          <cell r="M2160">
            <v>0</v>
          </cell>
          <cell r="N2160">
            <v>0</v>
          </cell>
        </row>
        <row r="2161">
          <cell r="A2161" t="str">
            <v>4G0407689C</v>
          </cell>
          <cell r="B2161" t="str">
            <v>Đứng dưới Audi Q5, A4, A5, A6</v>
          </cell>
          <cell r="C2161" t="str">
            <v>Quả</v>
          </cell>
          <cell r="E2161" t="str">
            <v>DUNG</v>
          </cell>
          <cell r="F2161" t="str">
            <v>DUNG</v>
          </cell>
          <cell r="G2161">
            <v>0</v>
          </cell>
          <cell r="H2161">
            <v>0</v>
          </cell>
          <cell r="I2161">
            <v>2</v>
          </cell>
          <cell r="J2161">
            <v>1034864</v>
          </cell>
          <cell r="K2161">
            <v>2</v>
          </cell>
          <cell r="L2161">
            <v>1034864</v>
          </cell>
          <cell r="M2161">
            <v>0</v>
          </cell>
          <cell r="N2161">
            <v>0</v>
          </cell>
        </row>
        <row r="2162">
          <cell r="A2162" t="str">
            <v>4G0407693J</v>
          </cell>
          <cell r="B2162" t="str">
            <v>Càng I cong Audi A4, E70  LH</v>
          </cell>
          <cell r="C2162" t="str">
            <v>Cái</v>
          </cell>
          <cell r="E2162" t="str">
            <v>CANG</v>
          </cell>
          <cell r="F2162" t="str">
            <v>CANG</v>
          </cell>
          <cell r="G2162">
            <v>0</v>
          </cell>
          <cell r="H2162">
            <v>0</v>
          </cell>
          <cell r="I2162">
            <v>1</v>
          </cell>
          <cell r="J2162">
            <v>1798877</v>
          </cell>
          <cell r="K2162">
            <v>1</v>
          </cell>
          <cell r="L2162">
            <v>1798877</v>
          </cell>
          <cell r="M2162">
            <v>0</v>
          </cell>
          <cell r="N2162">
            <v>0</v>
          </cell>
        </row>
        <row r="2163">
          <cell r="A2163" t="str">
            <v>4G0407694J</v>
          </cell>
          <cell r="B2163" t="str">
            <v>Càng I cong Audi A4, E70  RH</v>
          </cell>
          <cell r="C2163" t="str">
            <v>Cái</v>
          </cell>
          <cell r="E2163" t="str">
            <v>CANG</v>
          </cell>
          <cell r="F2163" t="str">
            <v>CANG</v>
          </cell>
          <cell r="G2163">
            <v>0</v>
          </cell>
          <cell r="H2163">
            <v>0</v>
          </cell>
          <cell r="I2163">
            <v>1</v>
          </cell>
          <cell r="J2163">
            <v>1798878</v>
          </cell>
          <cell r="K2163">
            <v>1</v>
          </cell>
          <cell r="L2163">
            <v>1798878</v>
          </cell>
          <cell r="M2163">
            <v>0</v>
          </cell>
          <cell r="N2163">
            <v>0</v>
          </cell>
        </row>
        <row r="2164">
          <cell r="A2164" t="str">
            <v>4G0413031S</v>
          </cell>
          <cell r="B2164" t="str">
            <v>Giảm sóc trước</v>
          </cell>
          <cell r="C2164" t="str">
            <v>Cái</v>
          </cell>
          <cell r="E2164" t="str">
            <v>GST</v>
          </cell>
          <cell r="F2164" t="str">
            <v>GIAMSOCTRUOC</v>
          </cell>
          <cell r="G2164">
            <v>0</v>
          </cell>
          <cell r="H2164">
            <v>0</v>
          </cell>
          <cell r="I2164">
            <v>4</v>
          </cell>
          <cell r="J2164">
            <v>2762883</v>
          </cell>
          <cell r="K2164">
            <v>4</v>
          </cell>
          <cell r="L2164">
            <v>2762883</v>
          </cell>
          <cell r="M2164">
            <v>0</v>
          </cell>
          <cell r="N2164">
            <v>0</v>
          </cell>
        </row>
        <row r="2165">
          <cell r="A2165" t="str">
            <v>4G0423810A</v>
          </cell>
          <cell r="B2165" t="str">
            <v>Lái trong Audi A6</v>
          </cell>
          <cell r="C2165" t="str">
            <v>Cái</v>
          </cell>
          <cell r="E2165" t="str">
            <v>LAIT</v>
          </cell>
          <cell r="F2165" t="str">
            <v>LAITRONG</v>
          </cell>
          <cell r="G2165">
            <v>0</v>
          </cell>
          <cell r="H2165">
            <v>0</v>
          </cell>
          <cell r="I2165">
            <v>2</v>
          </cell>
          <cell r="J2165">
            <v>931378</v>
          </cell>
          <cell r="K2165">
            <v>2</v>
          </cell>
          <cell r="L2165">
            <v>931378</v>
          </cell>
          <cell r="M2165">
            <v>0</v>
          </cell>
          <cell r="N2165">
            <v>0</v>
          </cell>
        </row>
        <row r="2166">
          <cell r="A2166" t="str">
            <v>4G0423811A</v>
          </cell>
          <cell r="B2166" t="str">
            <v>Lái ngoài Audi A6</v>
          </cell>
          <cell r="C2166" t="str">
            <v>Cái</v>
          </cell>
          <cell r="E2166" t="str">
            <v>LAIN</v>
          </cell>
          <cell r="F2166" t="str">
            <v>LAINGOAI</v>
          </cell>
          <cell r="G2166">
            <v>0</v>
          </cell>
          <cell r="H2166">
            <v>0</v>
          </cell>
          <cell r="I2166">
            <v>2</v>
          </cell>
          <cell r="J2166">
            <v>1034864</v>
          </cell>
          <cell r="K2166">
            <v>2</v>
          </cell>
          <cell r="L2166">
            <v>1034864</v>
          </cell>
          <cell r="M2166">
            <v>0</v>
          </cell>
          <cell r="N2166">
            <v>0</v>
          </cell>
        </row>
        <row r="2167">
          <cell r="A2167" t="str">
            <v>4G0698451A</v>
          </cell>
          <cell r="B2167" t="str">
            <v>Má phanh sau Audi A7, A6, A6 Avant</v>
          </cell>
          <cell r="C2167" t="str">
            <v>Bộ</v>
          </cell>
          <cell r="E2167" t="str">
            <v>MPS/GPS</v>
          </cell>
          <cell r="F2167" t="str">
            <v>MAPHANHSAU/GUOCPHANHSAU</v>
          </cell>
          <cell r="G2167">
            <v>0</v>
          </cell>
          <cell r="H2167">
            <v>0</v>
          </cell>
          <cell r="I2167">
            <v>1</v>
          </cell>
          <cell r="J2167">
            <v>931378</v>
          </cell>
          <cell r="K2167">
            <v>1</v>
          </cell>
          <cell r="L2167">
            <v>931378</v>
          </cell>
          <cell r="M2167">
            <v>0</v>
          </cell>
          <cell r="N2167">
            <v>0</v>
          </cell>
        </row>
        <row r="2168">
          <cell r="A2168" t="str">
            <v>4G0821134</v>
          </cell>
          <cell r="B2168" t="str">
            <v>Chắn bùn lòng rè trước</v>
          </cell>
          <cell r="C2168" t="str">
            <v>Cái</v>
          </cell>
          <cell r="E2168" t="str">
            <v>CBUN</v>
          </cell>
          <cell r="F2168" t="str">
            <v>CHANBUN</v>
          </cell>
          <cell r="G2168">
            <v>0</v>
          </cell>
          <cell r="H2168">
            <v>0</v>
          </cell>
          <cell r="I2168">
            <v>2</v>
          </cell>
          <cell r="J2168">
            <v>1002824</v>
          </cell>
          <cell r="K2168">
            <v>2</v>
          </cell>
          <cell r="L2168">
            <v>1002824</v>
          </cell>
          <cell r="M2168">
            <v>0</v>
          </cell>
          <cell r="N2168">
            <v>0</v>
          </cell>
        </row>
        <row r="2169">
          <cell r="A2169" t="str">
            <v>4G0863821P</v>
          </cell>
          <cell r="B2169" t="str">
            <v>Chắn bùn gầm máy trước</v>
          </cell>
          <cell r="C2169" t="str">
            <v>Cái</v>
          </cell>
          <cell r="E2169" t="str">
            <v>CBUN</v>
          </cell>
          <cell r="F2169" t="str">
            <v>CHANBUN</v>
          </cell>
          <cell r="G2169">
            <v>0</v>
          </cell>
          <cell r="H2169">
            <v>0</v>
          </cell>
          <cell r="I2169">
            <v>2</v>
          </cell>
          <cell r="J2169">
            <v>2558225</v>
          </cell>
          <cell r="K2169">
            <v>2</v>
          </cell>
          <cell r="L2169">
            <v>2558225</v>
          </cell>
          <cell r="M2169">
            <v>0</v>
          </cell>
          <cell r="N2169">
            <v>0</v>
          </cell>
        </row>
        <row r="2170">
          <cell r="A2170" t="str">
            <v>4G5513035G</v>
          </cell>
          <cell r="B2170" t="str">
            <v>Giảm sóc sau</v>
          </cell>
          <cell r="C2170" t="str">
            <v>Cái</v>
          </cell>
          <cell r="E2170" t="str">
            <v>GSS</v>
          </cell>
          <cell r="F2170" t="str">
            <v>GIAMSOCSAU</v>
          </cell>
          <cell r="G2170">
            <v>0</v>
          </cell>
          <cell r="H2170">
            <v>0</v>
          </cell>
          <cell r="I2170">
            <v>4</v>
          </cell>
          <cell r="J2170">
            <v>2762883</v>
          </cell>
          <cell r="K2170">
            <v>4</v>
          </cell>
          <cell r="L2170">
            <v>2762883</v>
          </cell>
          <cell r="M2170">
            <v>0</v>
          </cell>
          <cell r="N2170">
            <v>0</v>
          </cell>
        </row>
        <row r="2171">
          <cell r="A2171" t="str">
            <v>4H0129620F</v>
          </cell>
          <cell r="B2171" t="str">
            <v>Lọc gió động cơ</v>
          </cell>
          <cell r="C2171" t="str">
            <v>Cái</v>
          </cell>
          <cell r="E2171" t="str">
            <v>LG.</v>
          </cell>
          <cell r="F2171" t="str">
            <v>LOCGIODONGCO</v>
          </cell>
          <cell r="G2171">
            <v>0</v>
          </cell>
          <cell r="H2171">
            <v>0</v>
          </cell>
          <cell r="I2171">
            <v>4</v>
          </cell>
          <cell r="J2171">
            <v>1132622</v>
          </cell>
          <cell r="K2171">
            <v>4</v>
          </cell>
          <cell r="L2171">
            <v>1132622</v>
          </cell>
          <cell r="M2171">
            <v>0</v>
          </cell>
          <cell r="N2171">
            <v>0</v>
          </cell>
        </row>
        <row r="2172">
          <cell r="A2172" t="str">
            <v>4H0298403</v>
          </cell>
          <cell r="B2172" t="str">
            <v>Phin lọc gas</v>
          </cell>
          <cell r="C2172" t="str">
            <v>Cái</v>
          </cell>
          <cell r="E2172" t="str">
            <v>PLG</v>
          </cell>
          <cell r="F2172" t="str">
            <v>PHINLOCGA</v>
          </cell>
          <cell r="G2172">
            <v>0</v>
          </cell>
          <cell r="H2172">
            <v>0</v>
          </cell>
          <cell r="I2172">
            <v>1</v>
          </cell>
          <cell r="J2172">
            <v>1050000</v>
          </cell>
          <cell r="K2172">
            <v>1</v>
          </cell>
          <cell r="L2172">
            <v>1050000</v>
          </cell>
          <cell r="M2172">
            <v>0</v>
          </cell>
          <cell r="N2172">
            <v>0</v>
          </cell>
        </row>
        <row r="2173">
          <cell r="A2173" t="str">
            <v>4H0407151B</v>
          </cell>
          <cell r="B2173" t="str">
            <v>CÀNG I THẲNG DƯỚI AUDI A8 - LH 2010-2013</v>
          </cell>
          <cell r="C2173" t="str">
            <v>Cái</v>
          </cell>
          <cell r="E2173" t="str">
            <v>CANG</v>
          </cell>
          <cell r="F2173" t="str">
            <v>CANG</v>
          </cell>
          <cell r="G2173">
            <v>0</v>
          </cell>
          <cell r="H2173">
            <v>0</v>
          </cell>
          <cell r="I2173">
            <v>1</v>
          </cell>
          <cell r="J2173">
            <v>1794282</v>
          </cell>
          <cell r="K2173">
            <v>1</v>
          </cell>
          <cell r="L2173">
            <v>1794282</v>
          </cell>
          <cell r="M2173">
            <v>0</v>
          </cell>
          <cell r="N2173">
            <v>0</v>
          </cell>
        </row>
        <row r="2174">
          <cell r="A2174" t="str">
            <v>4H0407152B</v>
          </cell>
          <cell r="B2174" t="str">
            <v>CÀNG I THẲNG DƯỚI AUDI A8 - RH 2010-2013</v>
          </cell>
          <cell r="C2174" t="str">
            <v>Cái</v>
          </cell>
          <cell r="E2174" t="str">
            <v>CANG</v>
          </cell>
          <cell r="F2174" t="str">
            <v>CANG</v>
          </cell>
          <cell r="G2174">
            <v>0</v>
          </cell>
          <cell r="H2174">
            <v>0</v>
          </cell>
          <cell r="I2174">
            <v>1</v>
          </cell>
          <cell r="J2174">
            <v>1794282</v>
          </cell>
          <cell r="K2174">
            <v>1</v>
          </cell>
          <cell r="L2174">
            <v>1794282</v>
          </cell>
          <cell r="M2174">
            <v>0</v>
          </cell>
          <cell r="N2174">
            <v>0</v>
          </cell>
        </row>
        <row r="2175">
          <cell r="A2175" t="str">
            <v>4H0407505</v>
          </cell>
          <cell r="B2175" t="str">
            <v>CÀNG I TRÊN AUDI A8 - LH 2010-2013</v>
          </cell>
          <cell r="C2175" t="str">
            <v>Cái</v>
          </cell>
          <cell r="E2175" t="str">
            <v>CANG</v>
          </cell>
          <cell r="F2175" t="str">
            <v>CANG</v>
          </cell>
          <cell r="G2175">
            <v>0</v>
          </cell>
          <cell r="H2175">
            <v>0</v>
          </cell>
          <cell r="I2175">
            <v>1</v>
          </cell>
          <cell r="J2175">
            <v>922774</v>
          </cell>
          <cell r="K2175">
            <v>1</v>
          </cell>
          <cell r="L2175">
            <v>922774</v>
          </cell>
          <cell r="M2175">
            <v>0</v>
          </cell>
          <cell r="N2175">
            <v>0</v>
          </cell>
        </row>
        <row r="2176">
          <cell r="A2176" t="str">
            <v>4H0407506</v>
          </cell>
          <cell r="B2176" t="str">
            <v>CÀNG I TRÊN AUDI A8 - RH 2010-2013</v>
          </cell>
          <cell r="C2176" t="str">
            <v>Cái</v>
          </cell>
          <cell r="E2176" t="str">
            <v>CANG</v>
          </cell>
          <cell r="F2176" t="str">
            <v>CANG</v>
          </cell>
          <cell r="G2176">
            <v>0</v>
          </cell>
          <cell r="H2176">
            <v>0</v>
          </cell>
          <cell r="I2176">
            <v>1</v>
          </cell>
          <cell r="J2176">
            <v>922774</v>
          </cell>
          <cell r="K2176">
            <v>1</v>
          </cell>
          <cell r="L2176">
            <v>922774</v>
          </cell>
          <cell r="M2176">
            <v>0</v>
          </cell>
          <cell r="N2176">
            <v>0</v>
          </cell>
        </row>
        <row r="2177">
          <cell r="A2177" t="str">
            <v>4H0407509</v>
          </cell>
          <cell r="B2177" t="str">
            <v>CÀNG I TRÊN AUDI A8 - LH 2010-2013</v>
          </cell>
          <cell r="C2177" t="str">
            <v>Cái</v>
          </cell>
          <cell r="E2177" t="str">
            <v>CANG</v>
          </cell>
          <cell r="F2177" t="str">
            <v>CANG</v>
          </cell>
          <cell r="G2177">
            <v>0</v>
          </cell>
          <cell r="H2177">
            <v>0</v>
          </cell>
          <cell r="I2177">
            <v>1</v>
          </cell>
          <cell r="J2177">
            <v>922774</v>
          </cell>
          <cell r="K2177">
            <v>1</v>
          </cell>
          <cell r="L2177">
            <v>922774</v>
          </cell>
          <cell r="M2177">
            <v>0</v>
          </cell>
          <cell r="N2177">
            <v>0</v>
          </cell>
        </row>
        <row r="2178">
          <cell r="A2178" t="str">
            <v>4H0407510</v>
          </cell>
          <cell r="B2178" t="str">
            <v>CÀNG I TRÊN AUDI A8 - RH 2010-2013</v>
          </cell>
          <cell r="C2178" t="str">
            <v>Cái</v>
          </cell>
          <cell r="E2178" t="str">
            <v>CANG</v>
          </cell>
          <cell r="F2178" t="str">
            <v>CANG</v>
          </cell>
          <cell r="G2178">
            <v>0</v>
          </cell>
          <cell r="H2178">
            <v>0</v>
          </cell>
          <cell r="I2178">
            <v>1</v>
          </cell>
          <cell r="J2178">
            <v>922774</v>
          </cell>
          <cell r="K2178">
            <v>1</v>
          </cell>
          <cell r="L2178">
            <v>922774</v>
          </cell>
          <cell r="M2178">
            <v>0</v>
          </cell>
          <cell r="N2178">
            <v>0</v>
          </cell>
        </row>
        <row r="2179">
          <cell r="A2179" t="str">
            <v>4H0407689A</v>
          </cell>
          <cell r="B2179" t="str">
            <v>Đứng dưới audi A8</v>
          </cell>
          <cell r="C2179" t="str">
            <v>Cái</v>
          </cell>
          <cell r="E2179" t="str">
            <v>DUNG</v>
          </cell>
          <cell r="F2179" t="str">
            <v>DUNG</v>
          </cell>
          <cell r="G2179">
            <v>0</v>
          </cell>
          <cell r="H2179">
            <v>0</v>
          </cell>
          <cell r="I2179">
            <v>2</v>
          </cell>
          <cell r="J2179">
            <v>1640486</v>
          </cell>
          <cell r="K2179">
            <v>2</v>
          </cell>
          <cell r="L2179">
            <v>1640486</v>
          </cell>
          <cell r="M2179">
            <v>0</v>
          </cell>
          <cell r="N2179">
            <v>0</v>
          </cell>
        </row>
        <row r="2180">
          <cell r="A2180" t="str">
            <v>4H0407693F</v>
          </cell>
          <cell r="B2180" t="str">
            <v>CÀNG CONG DƯỚI AUDI A8 - LH 2010-2013</v>
          </cell>
          <cell r="C2180" t="str">
            <v>Cái</v>
          </cell>
          <cell r="E2180" t="str">
            <v>CANG</v>
          </cell>
          <cell r="F2180" t="str">
            <v>CANG</v>
          </cell>
          <cell r="G2180">
            <v>0</v>
          </cell>
          <cell r="H2180">
            <v>0</v>
          </cell>
          <cell r="I2180">
            <v>1</v>
          </cell>
          <cell r="J2180">
            <v>1999343</v>
          </cell>
          <cell r="K2180">
            <v>1</v>
          </cell>
          <cell r="L2180">
            <v>1999343</v>
          </cell>
          <cell r="M2180">
            <v>0</v>
          </cell>
          <cell r="N2180">
            <v>0</v>
          </cell>
        </row>
        <row r="2181">
          <cell r="A2181" t="str">
            <v>4H0407694F</v>
          </cell>
          <cell r="B2181" t="str">
            <v>Càng cong dưới audi A8- RH .2010-2013</v>
          </cell>
          <cell r="C2181" t="str">
            <v>Cái</v>
          </cell>
          <cell r="E2181" t="str">
            <v>CANG</v>
          </cell>
          <cell r="F2181" t="str">
            <v>CANG</v>
          </cell>
          <cell r="G2181">
            <v>0</v>
          </cell>
          <cell r="H2181">
            <v>0</v>
          </cell>
          <cell r="I2181">
            <v>1</v>
          </cell>
          <cell r="J2181">
            <v>1999343</v>
          </cell>
          <cell r="K2181">
            <v>1</v>
          </cell>
          <cell r="L2181">
            <v>1999343</v>
          </cell>
          <cell r="M2181">
            <v>0</v>
          </cell>
          <cell r="N2181">
            <v>0</v>
          </cell>
        </row>
        <row r="2182">
          <cell r="A2182" t="str">
            <v>4H0422810A</v>
          </cell>
          <cell r="B2182" t="str">
            <v>Lái trong Audi Q5,A4,A5</v>
          </cell>
          <cell r="C2182" t="str">
            <v>Quả</v>
          </cell>
          <cell r="E2182" t="str">
            <v>LAIT</v>
          </cell>
          <cell r="F2182" t="str">
            <v>LAITRONG</v>
          </cell>
          <cell r="G2182">
            <v>0</v>
          </cell>
          <cell r="H2182">
            <v>0</v>
          </cell>
          <cell r="I2182">
            <v>2</v>
          </cell>
          <cell r="J2182">
            <v>1332895</v>
          </cell>
          <cell r="K2182">
            <v>2</v>
          </cell>
          <cell r="L2182">
            <v>1332895</v>
          </cell>
          <cell r="M2182">
            <v>0</v>
          </cell>
          <cell r="N2182">
            <v>0</v>
          </cell>
        </row>
        <row r="2183">
          <cell r="A2183" t="str">
            <v>4H0422817A</v>
          </cell>
          <cell r="B2183" t="str">
            <v>Lái ngoài Audi A8,LH</v>
          </cell>
          <cell r="C2183" t="str">
            <v>Cái</v>
          </cell>
          <cell r="E2183" t="str">
            <v>LAIN</v>
          </cell>
          <cell r="F2183" t="str">
            <v>LAINGOAI</v>
          </cell>
          <cell r="G2183">
            <v>0</v>
          </cell>
          <cell r="H2183">
            <v>0</v>
          </cell>
          <cell r="I2183">
            <v>1</v>
          </cell>
          <cell r="J2183">
            <v>666448</v>
          </cell>
          <cell r="K2183">
            <v>1</v>
          </cell>
          <cell r="L2183">
            <v>666448</v>
          </cell>
          <cell r="M2183">
            <v>0</v>
          </cell>
          <cell r="N2183">
            <v>0</v>
          </cell>
        </row>
        <row r="2184">
          <cell r="A2184" t="str">
            <v>4H0422818A</v>
          </cell>
          <cell r="B2184" t="str">
            <v>Lái ngoài Audi A8,RH</v>
          </cell>
          <cell r="C2184" t="str">
            <v>Cái</v>
          </cell>
          <cell r="E2184" t="str">
            <v>LAIN</v>
          </cell>
          <cell r="F2184" t="str">
            <v>LAINGOAI</v>
          </cell>
          <cell r="G2184">
            <v>0</v>
          </cell>
          <cell r="H2184">
            <v>0</v>
          </cell>
          <cell r="I2184">
            <v>1</v>
          </cell>
          <cell r="J2184">
            <v>666448</v>
          </cell>
          <cell r="K2184">
            <v>1</v>
          </cell>
          <cell r="L2184">
            <v>666448</v>
          </cell>
          <cell r="M2184">
            <v>0</v>
          </cell>
          <cell r="N2184">
            <v>0</v>
          </cell>
        </row>
        <row r="2185">
          <cell r="A2185" t="str">
            <v>4H0616002M</v>
          </cell>
          <cell r="B2185" t="str">
            <v>Giảm sóc sau phải</v>
          </cell>
          <cell r="C2185" t="str">
            <v>Cái</v>
          </cell>
          <cell r="E2185" t="str">
            <v>GSS</v>
          </cell>
          <cell r="F2185" t="str">
            <v>GIAMSOCSAU</v>
          </cell>
          <cell r="G2185">
            <v>0</v>
          </cell>
          <cell r="H2185">
            <v>0</v>
          </cell>
          <cell r="I2185">
            <v>3</v>
          </cell>
          <cell r="J2185">
            <v>24293929</v>
          </cell>
          <cell r="K2185">
            <v>3</v>
          </cell>
          <cell r="L2185">
            <v>24293929</v>
          </cell>
          <cell r="M2185">
            <v>0</v>
          </cell>
          <cell r="N2185">
            <v>0</v>
          </cell>
        </row>
        <row r="2186">
          <cell r="A2186" t="str">
            <v>4H0616013</v>
          </cell>
          <cell r="B2186" t="str">
            <v>Van chia hơi Audi A8 / A7 / A6</v>
          </cell>
          <cell r="C2186" t="str">
            <v>Cái</v>
          </cell>
          <cell r="E2186" t="str">
            <v>TONGHOP2</v>
          </cell>
          <cell r="F2186" t="str">
            <v>TONGHOP tầng 2</v>
          </cell>
          <cell r="G2186">
            <v>0</v>
          </cell>
          <cell r="H2186">
            <v>0</v>
          </cell>
          <cell r="I2186">
            <v>2</v>
          </cell>
          <cell r="J2186">
            <v>2588646</v>
          </cell>
          <cell r="K2186">
            <v>2</v>
          </cell>
          <cell r="L2186">
            <v>2588646</v>
          </cell>
          <cell r="M2186">
            <v>0</v>
          </cell>
          <cell r="N2186">
            <v>0</v>
          </cell>
        </row>
        <row r="2187">
          <cell r="A2187" t="str">
            <v>4H0698151G</v>
          </cell>
          <cell r="B2187" t="str">
            <v>Má phanh trước Audi A8</v>
          </cell>
          <cell r="C2187" t="str">
            <v>Bộ</v>
          </cell>
          <cell r="E2187" t="str">
            <v>MPT</v>
          </cell>
          <cell r="F2187" t="str">
            <v>MAPHANHTRUOC</v>
          </cell>
          <cell r="G2187">
            <v>0</v>
          </cell>
          <cell r="H2187">
            <v>0</v>
          </cell>
          <cell r="I2187">
            <v>2</v>
          </cell>
          <cell r="J2187">
            <v>2276700</v>
          </cell>
          <cell r="K2187">
            <v>2</v>
          </cell>
          <cell r="L2187">
            <v>2276700</v>
          </cell>
          <cell r="M2187">
            <v>0</v>
          </cell>
          <cell r="N2187">
            <v>0</v>
          </cell>
        </row>
        <row r="2188">
          <cell r="A2188" t="str">
            <v>4H0698151H</v>
          </cell>
          <cell r="B2188" t="str">
            <v>Má phanh trước Audi A8 2010-2013</v>
          </cell>
          <cell r="C2188" t="str">
            <v>Bộ</v>
          </cell>
          <cell r="E2188" t="str">
            <v>MPT</v>
          </cell>
          <cell r="F2188" t="str">
            <v>MAPHANHTRUOC</v>
          </cell>
          <cell r="G2188">
            <v>0</v>
          </cell>
          <cell r="H2188">
            <v>0</v>
          </cell>
          <cell r="I2188">
            <v>1</v>
          </cell>
          <cell r="J2188">
            <v>1571309</v>
          </cell>
          <cell r="K2188">
            <v>1</v>
          </cell>
          <cell r="L2188">
            <v>1571309</v>
          </cell>
          <cell r="M2188">
            <v>0</v>
          </cell>
          <cell r="N2188">
            <v>0</v>
          </cell>
        </row>
        <row r="2189">
          <cell r="A2189" t="str">
            <v>4H0698451A</v>
          </cell>
          <cell r="B2189" t="str">
            <v>Má phanh sau Audi A8 2010-2013</v>
          </cell>
          <cell r="C2189" t="str">
            <v>Bộ</v>
          </cell>
          <cell r="E2189" t="str">
            <v>MPS/GPS</v>
          </cell>
          <cell r="F2189" t="str">
            <v>MAPHANHSAU/GUOCPHANHSAU</v>
          </cell>
          <cell r="G2189">
            <v>0</v>
          </cell>
          <cell r="H2189">
            <v>0</v>
          </cell>
          <cell r="I2189">
            <v>1</v>
          </cell>
          <cell r="J2189">
            <v>942785</v>
          </cell>
          <cell r="K2189">
            <v>1</v>
          </cell>
          <cell r="L2189">
            <v>942785</v>
          </cell>
          <cell r="M2189">
            <v>0</v>
          </cell>
          <cell r="N2189">
            <v>0</v>
          </cell>
        </row>
        <row r="2190">
          <cell r="A2190" t="str">
            <v>4H0819439</v>
          </cell>
          <cell r="B2190" t="str">
            <v>Lọc gió điều hòa</v>
          </cell>
          <cell r="C2190" t="str">
            <v>Cái</v>
          </cell>
          <cell r="E2190" t="str">
            <v>LGDH</v>
          </cell>
          <cell r="F2190" t="str">
            <v>LOCGIODIEUHOA</v>
          </cell>
          <cell r="G2190">
            <v>0</v>
          </cell>
          <cell r="H2190">
            <v>0</v>
          </cell>
          <cell r="I2190">
            <v>1</v>
          </cell>
          <cell r="J2190">
            <v>411863</v>
          </cell>
          <cell r="K2190">
            <v>1</v>
          </cell>
          <cell r="L2190">
            <v>411863</v>
          </cell>
          <cell r="M2190">
            <v>0</v>
          </cell>
          <cell r="N2190">
            <v>0</v>
          </cell>
        </row>
        <row r="2191">
          <cell r="A2191" t="str">
            <v>4H0959126B</v>
          </cell>
          <cell r="B2191" t="str">
            <v>Cảm biến Gas</v>
          </cell>
          <cell r="C2191" t="str">
            <v>Cái</v>
          </cell>
          <cell r="E2191" t="str">
            <v>CANBIEN</v>
          </cell>
          <cell r="F2191" t="str">
            <v>căn biên</v>
          </cell>
          <cell r="G2191">
            <v>0</v>
          </cell>
          <cell r="H2191">
            <v>0</v>
          </cell>
          <cell r="I2191">
            <v>1</v>
          </cell>
          <cell r="J2191">
            <v>750000</v>
          </cell>
          <cell r="K2191">
            <v>1</v>
          </cell>
          <cell r="L2191">
            <v>750000</v>
          </cell>
          <cell r="M2191">
            <v>0</v>
          </cell>
          <cell r="N2191">
            <v>0</v>
          </cell>
        </row>
        <row r="2192">
          <cell r="A2192" t="str">
            <v>4L0121051B</v>
          </cell>
          <cell r="B2192" t="str">
            <v>Ống nước audi Q7</v>
          </cell>
          <cell r="C2192" t="str">
            <v>Cái</v>
          </cell>
          <cell r="E2192" t="str">
            <v>TONGHOP2</v>
          </cell>
          <cell r="F2192" t="str">
            <v>TONGHOP tầng 2</v>
          </cell>
          <cell r="G2192">
            <v>0</v>
          </cell>
          <cell r="H2192">
            <v>0</v>
          </cell>
          <cell r="I2192">
            <v>1</v>
          </cell>
          <cell r="J2192">
            <v>1535815</v>
          </cell>
          <cell r="K2192">
            <v>1</v>
          </cell>
          <cell r="L2192">
            <v>1535815</v>
          </cell>
          <cell r="M2192">
            <v>0</v>
          </cell>
          <cell r="N2192">
            <v>0</v>
          </cell>
        </row>
        <row r="2193">
          <cell r="A2193" t="str">
            <v>4L08071101RR</v>
          </cell>
          <cell r="B2193" t="str">
            <v>Ốp nhựa cản trước</v>
          </cell>
          <cell r="C2193" t="str">
            <v>Cái</v>
          </cell>
          <cell r="E2193" t="str">
            <v>TONGHOP3</v>
          </cell>
          <cell r="F2193" t="str">
            <v>TONGHOP tầng 3</v>
          </cell>
          <cell r="G2193">
            <v>0</v>
          </cell>
          <cell r="H2193">
            <v>0</v>
          </cell>
          <cell r="I2193">
            <v>2</v>
          </cell>
          <cell r="J2193">
            <v>3562079</v>
          </cell>
          <cell r="K2193">
            <v>2</v>
          </cell>
          <cell r="L2193">
            <v>2662079</v>
          </cell>
          <cell r="M2193">
            <v>0</v>
          </cell>
          <cell r="N2193">
            <v>900000</v>
          </cell>
        </row>
        <row r="2194">
          <cell r="A2194" t="str">
            <v>4L0807683E</v>
          </cell>
          <cell r="B2194" t="str">
            <v>Ốp nhựa cản trước</v>
          </cell>
          <cell r="C2194" t="str">
            <v>Cái</v>
          </cell>
          <cell r="E2194" t="str">
            <v>TONGHOP3</v>
          </cell>
          <cell r="F2194" t="str">
            <v>TONGHOP tầng 3</v>
          </cell>
          <cell r="G2194">
            <v>0</v>
          </cell>
          <cell r="H2194">
            <v>0</v>
          </cell>
          <cell r="I2194">
            <v>2</v>
          </cell>
          <cell r="J2194">
            <v>2077458</v>
          </cell>
          <cell r="K2194">
            <v>2</v>
          </cell>
          <cell r="L2194">
            <v>1177458</v>
          </cell>
          <cell r="M2194">
            <v>0</v>
          </cell>
          <cell r="N2194">
            <v>900000</v>
          </cell>
        </row>
        <row r="2195">
          <cell r="A2195" t="str">
            <v>4L0823359</v>
          </cell>
          <cell r="B2195" t="str">
            <v>Ty capo trước RH/LH</v>
          </cell>
          <cell r="C2195" t="str">
            <v>Cái</v>
          </cell>
          <cell r="E2195" t="str">
            <v>TCCP</v>
          </cell>
          <cell r="F2195" t="str">
            <v>TYCHONGCAPO</v>
          </cell>
          <cell r="G2195">
            <v>0</v>
          </cell>
          <cell r="H2195">
            <v>0</v>
          </cell>
          <cell r="I2195">
            <v>2</v>
          </cell>
          <cell r="J2195">
            <v>1280000</v>
          </cell>
          <cell r="K2195">
            <v>2</v>
          </cell>
          <cell r="L2195">
            <v>1280000</v>
          </cell>
          <cell r="M2195">
            <v>0</v>
          </cell>
          <cell r="N2195">
            <v>0</v>
          </cell>
        </row>
        <row r="2196">
          <cell r="A2196" t="str">
            <v>4L0906262</v>
          </cell>
          <cell r="B2196" t="str">
            <v>Cảm biến oxy</v>
          </cell>
          <cell r="C2196" t="str">
            <v>Cái</v>
          </cell>
          <cell r="E2196" t="str">
            <v>CB.</v>
          </cell>
          <cell r="F2196" t="str">
            <v>CAMBIEN</v>
          </cell>
          <cell r="G2196">
            <v>0</v>
          </cell>
          <cell r="H2196">
            <v>0</v>
          </cell>
          <cell r="I2196">
            <v>4</v>
          </cell>
          <cell r="J2196">
            <v>8404270</v>
          </cell>
          <cell r="K2196">
            <v>4</v>
          </cell>
          <cell r="L2196">
            <v>8404270</v>
          </cell>
          <cell r="M2196">
            <v>0</v>
          </cell>
          <cell r="N2196">
            <v>0</v>
          </cell>
        </row>
        <row r="2197">
          <cell r="A2197" t="str">
            <v>4L1819401A</v>
          </cell>
          <cell r="B2197" t="str">
            <v>Ốp nhựa chân kính gió Audi Q7</v>
          </cell>
          <cell r="C2197" t="str">
            <v>Cái</v>
          </cell>
          <cell r="E2197" t="str">
            <v>TONGHOP2</v>
          </cell>
          <cell r="F2197" t="str">
            <v>TONGHOP tầng 2</v>
          </cell>
          <cell r="G2197">
            <v>0</v>
          </cell>
          <cell r="H2197">
            <v>0</v>
          </cell>
          <cell r="I2197">
            <v>1</v>
          </cell>
          <cell r="J2197">
            <v>3270000</v>
          </cell>
          <cell r="K2197">
            <v>1</v>
          </cell>
          <cell r="L2197">
            <v>3270000</v>
          </cell>
          <cell r="M2197">
            <v>0</v>
          </cell>
          <cell r="N2197">
            <v>0</v>
          </cell>
        </row>
        <row r="2198">
          <cell r="A2198" t="str">
            <v>4L1820021</v>
          </cell>
          <cell r="B2198" t="str">
            <v>Motơ quạt dàn lạnh trước Audi Q7</v>
          </cell>
          <cell r="C2198" t="str">
            <v>Cái</v>
          </cell>
          <cell r="E2198" t="str">
            <v>MTO</v>
          </cell>
          <cell r="F2198" t="str">
            <v>MOTO</v>
          </cell>
          <cell r="G2198">
            <v>0</v>
          </cell>
          <cell r="H2198">
            <v>0</v>
          </cell>
          <cell r="I2198">
            <v>1</v>
          </cell>
          <cell r="J2198">
            <v>2635000</v>
          </cell>
          <cell r="K2198">
            <v>1</v>
          </cell>
          <cell r="L2198">
            <v>2635000</v>
          </cell>
          <cell r="M2198">
            <v>0</v>
          </cell>
          <cell r="N2198">
            <v>0</v>
          </cell>
        </row>
        <row r="2199">
          <cell r="A2199" t="str">
            <v>4L1955408B</v>
          </cell>
          <cell r="B2199" t="str">
            <v>Cần gạt mưa</v>
          </cell>
          <cell r="C2199" t="str">
            <v>Cái</v>
          </cell>
          <cell r="E2199" t="str">
            <v>GM.</v>
          </cell>
          <cell r="F2199" t="str">
            <v>GATMUA</v>
          </cell>
          <cell r="G2199">
            <v>0</v>
          </cell>
          <cell r="H2199">
            <v>0</v>
          </cell>
          <cell r="I2199">
            <v>1</v>
          </cell>
          <cell r="J2199">
            <v>1288001</v>
          </cell>
          <cell r="K2199">
            <v>1</v>
          </cell>
          <cell r="L2199">
            <v>1288001</v>
          </cell>
          <cell r="M2199">
            <v>0</v>
          </cell>
          <cell r="N2199">
            <v>0</v>
          </cell>
        </row>
        <row r="2200">
          <cell r="A2200" t="str">
            <v>4M0133843</v>
          </cell>
          <cell r="B2200" t="str">
            <v>Lọc gió động cơ Audi Q7</v>
          </cell>
          <cell r="C2200" t="str">
            <v>Cái</v>
          </cell>
          <cell r="E2200" t="str">
            <v>LG.</v>
          </cell>
          <cell r="F2200" t="str">
            <v>LOCGIODONGCO</v>
          </cell>
          <cell r="G2200">
            <v>0</v>
          </cell>
          <cell r="H2200">
            <v>0</v>
          </cell>
          <cell r="I2200">
            <v>1</v>
          </cell>
          <cell r="J2200">
            <v>410240</v>
          </cell>
          <cell r="K2200">
            <v>1</v>
          </cell>
          <cell r="L2200">
            <v>410240</v>
          </cell>
          <cell r="M2200">
            <v>0</v>
          </cell>
          <cell r="N2200">
            <v>0</v>
          </cell>
        </row>
        <row r="2201">
          <cell r="A2201" t="str">
            <v>4M0411317</v>
          </cell>
          <cell r="B2201" t="str">
            <v>Rotuyn cân bằng trước audi A8</v>
          </cell>
          <cell r="C2201" t="str">
            <v>Cái</v>
          </cell>
          <cell r="E2201" t="str">
            <v>CBT.</v>
          </cell>
          <cell r="F2201" t="str">
            <v>CANBANGTRUOC</v>
          </cell>
          <cell r="G2201">
            <v>0</v>
          </cell>
          <cell r="H2201">
            <v>0</v>
          </cell>
          <cell r="I2201">
            <v>2</v>
          </cell>
          <cell r="J2201">
            <v>1127834</v>
          </cell>
          <cell r="K2201">
            <v>2</v>
          </cell>
          <cell r="L2201">
            <v>1127834</v>
          </cell>
          <cell r="M2201">
            <v>0</v>
          </cell>
          <cell r="N2201">
            <v>0</v>
          </cell>
        </row>
        <row r="2202">
          <cell r="A2202" t="str">
            <v>4M0819439A</v>
          </cell>
          <cell r="B2202" t="str">
            <v>Lọc gió điều hòa Audi Q7</v>
          </cell>
          <cell r="C2202" t="str">
            <v>Cái</v>
          </cell>
          <cell r="E2202" t="str">
            <v>LGDH</v>
          </cell>
          <cell r="F2202" t="str">
            <v>LOCGIODIEUHOA</v>
          </cell>
          <cell r="G2202">
            <v>0</v>
          </cell>
          <cell r="H2202">
            <v>0</v>
          </cell>
          <cell r="I2202">
            <v>1</v>
          </cell>
          <cell r="J2202">
            <v>410240</v>
          </cell>
          <cell r="K2202">
            <v>1</v>
          </cell>
          <cell r="L2202">
            <v>410240</v>
          </cell>
          <cell r="M2202">
            <v>0</v>
          </cell>
          <cell r="N2202">
            <v>0</v>
          </cell>
        </row>
        <row r="2203">
          <cell r="A2203" t="str">
            <v>4PK1180-SUN</v>
          </cell>
          <cell r="B2203" t="str">
            <v>Dây máy phát 4PK1180</v>
          </cell>
          <cell r="C2203" t="str">
            <v>Sợi</v>
          </cell>
          <cell r="E2203" t="str">
            <v>DMP</v>
          </cell>
          <cell r="F2203" t="str">
            <v>DAYMAYPHAT</v>
          </cell>
          <cell r="G2203">
            <v>1</v>
          </cell>
          <cell r="H2203">
            <v>96490</v>
          </cell>
          <cell r="I2203">
            <v>0</v>
          </cell>
          <cell r="J2203">
            <v>0</v>
          </cell>
          <cell r="K2203">
            <v>1</v>
          </cell>
          <cell r="L2203">
            <v>96490</v>
          </cell>
          <cell r="M2203">
            <v>0</v>
          </cell>
          <cell r="N2203">
            <v>0</v>
          </cell>
        </row>
        <row r="2204">
          <cell r="A2204" t="str">
            <v>4PK880-SUN</v>
          </cell>
          <cell r="B2204" t="str">
            <v>Dây điều hòa 4PK880 Toyota</v>
          </cell>
          <cell r="C2204" t="str">
            <v>Sợi</v>
          </cell>
          <cell r="E2204" t="str">
            <v>DDH</v>
          </cell>
          <cell r="F2204" t="str">
            <v>DAYDIEUHOA</v>
          </cell>
          <cell r="G2204">
            <v>2</v>
          </cell>
          <cell r="H2204">
            <v>217083</v>
          </cell>
          <cell r="I2204">
            <v>0</v>
          </cell>
          <cell r="J2204">
            <v>0</v>
          </cell>
          <cell r="K2204">
            <v>2</v>
          </cell>
          <cell r="L2204">
            <v>217083</v>
          </cell>
          <cell r="M2204">
            <v>0</v>
          </cell>
          <cell r="N2204">
            <v>0</v>
          </cell>
        </row>
        <row r="2205">
          <cell r="A2205" t="str">
            <v>4PK885-SUN</v>
          </cell>
          <cell r="B2205" t="str">
            <v>Dây 4PK885</v>
          </cell>
          <cell r="C2205" t="str">
            <v>Sợi</v>
          </cell>
          <cell r="E2205" t="str">
            <v>DMP</v>
          </cell>
          <cell r="F2205" t="str">
            <v>DAYMAYPHAT</v>
          </cell>
          <cell r="G2205">
            <v>4</v>
          </cell>
          <cell r="H2205">
            <v>364832</v>
          </cell>
          <cell r="I2205">
            <v>1</v>
          </cell>
          <cell r="J2205">
            <v>91208</v>
          </cell>
          <cell r="K2205">
            <v>5</v>
          </cell>
          <cell r="L2205">
            <v>456040</v>
          </cell>
          <cell r="M2205">
            <v>0</v>
          </cell>
          <cell r="N2205">
            <v>0</v>
          </cell>
        </row>
        <row r="2206">
          <cell r="A2206" t="str">
            <v>4PK910-SUN</v>
          </cell>
          <cell r="B2206" t="str">
            <v>Dây 4PK910</v>
          </cell>
          <cell r="C2206" t="str">
            <v>Sợi</v>
          </cell>
          <cell r="E2206" t="str">
            <v>DCR</v>
          </cell>
          <cell r="F2206" t="str">
            <v>DAYCUROA</v>
          </cell>
          <cell r="G2206">
            <v>4</v>
          </cell>
          <cell r="H2206">
            <v>344563</v>
          </cell>
          <cell r="I2206">
            <v>0</v>
          </cell>
          <cell r="J2206">
            <v>0</v>
          </cell>
          <cell r="K2206">
            <v>4</v>
          </cell>
          <cell r="L2206">
            <v>344563</v>
          </cell>
          <cell r="M2206">
            <v>0</v>
          </cell>
          <cell r="N2206">
            <v>0</v>
          </cell>
        </row>
        <row r="2207">
          <cell r="A2207" t="str">
            <v>4PK920-SUN</v>
          </cell>
          <cell r="B2207" t="str">
            <v>Dây máy phát 4PK920</v>
          </cell>
          <cell r="C2207" t="str">
            <v>Sợi</v>
          </cell>
          <cell r="E2207" t="str">
            <v>DMP</v>
          </cell>
          <cell r="F2207" t="str">
            <v>DAYMAYPHAT</v>
          </cell>
          <cell r="G2207">
            <v>5</v>
          </cell>
          <cell r="H2207">
            <v>456040</v>
          </cell>
          <cell r="I2207">
            <v>0</v>
          </cell>
          <cell r="J2207">
            <v>0</v>
          </cell>
          <cell r="K2207">
            <v>5</v>
          </cell>
          <cell r="L2207">
            <v>456040</v>
          </cell>
          <cell r="M2207">
            <v>0</v>
          </cell>
          <cell r="N2207">
            <v>0</v>
          </cell>
        </row>
        <row r="2208">
          <cell r="A2208" t="str">
            <v>4PK930-SUN</v>
          </cell>
          <cell r="B2208" t="str">
            <v>Dây máy phát 4PK930</v>
          </cell>
          <cell r="C2208" t="str">
            <v>Sợi</v>
          </cell>
          <cell r="E2208" t="str">
            <v>DMP</v>
          </cell>
          <cell r="F2208" t="str">
            <v>DAYMAYPHAT</v>
          </cell>
          <cell r="G2208">
            <v>5</v>
          </cell>
          <cell r="H2208">
            <v>456040</v>
          </cell>
          <cell r="I2208">
            <v>0</v>
          </cell>
          <cell r="J2208">
            <v>0</v>
          </cell>
          <cell r="K2208">
            <v>5</v>
          </cell>
          <cell r="L2208">
            <v>456040</v>
          </cell>
          <cell r="M2208">
            <v>0</v>
          </cell>
          <cell r="N2208">
            <v>0</v>
          </cell>
        </row>
        <row r="2209">
          <cell r="A2209" t="str">
            <v>4PK980-SUN</v>
          </cell>
          <cell r="B2209" t="str">
            <v>Dây curoa 4PK980</v>
          </cell>
          <cell r="C2209" t="str">
            <v>Sợi</v>
          </cell>
          <cell r="E2209" t="str">
            <v>DCR</v>
          </cell>
          <cell r="F2209" t="str">
            <v>DAYCUROA</v>
          </cell>
          <cell r="G2209">
            <v>5</v>
          </cell>
          <cell r="H2209">
            <v>456040</v>
          </cell>
          <cell r="I2209">
            <v>1</v>
          </cell>
          <cell r="J2209">
            <v>91208</v>
          </cell>
          <cell r="K2209">
            <v>6</v>
          </cell>
          <cell r="L2209">
            <v>547248</v>
          </cell>
          <cell r="M2209">
            <v>0</v>
          </cell>
          <cell r="N2209">
            <v>0</v>
          </cell>
        </row>
        <row r="2210">
          <cell r="A2210" t="str">
            <v>4PK990-SUN</v>
          </cell>
          <cell r="B2210" t="str">
            <v>Dây cu roa 4PK990</v>
          </cell>
          <cell r="C2210" t="str">
            <v>Sợi</v>
          </cell>
          <cell r="E2210" t="str">
            <v>DCR</v>
          </cell>
          <cell r="F2210" t="str">
            <v>DAYCUROA</v>
          </cell>
          <cell r="G2210">
            <v>5</v>
          </cell>
          <cell r="H2210">
            <v>481375</v>
          </cell>
          <cell r="I2210">
            <v>0</v>
          </cell>
          <cell r="J2210">
            <v>0</v>
          </cell>
          <cell r="K2210">
            <v>5</v>
          </cell>
          <cell r="L2210">
            <v>481375</v>
          </cell>
          <cell r="M2210">
            <v>0</v>
          </cell>
          <cell r="N2210">
            <v>0</v>
          </cell>
        </row>
        <row r="2211">
          <cell r="A2211" t="str">
            <v>5000497600</v>
          </cell>
          <cell r="B2211" t="str">
            <v>Bi tê Ranger</v>
          </cell>
          <cell r="C2211" t="str">
            <v>Cái</v>
          </cell>
          <cell r="E2211" t="str">
            <v>BTE-BITE</v>
          </cell>
          <cell r="F2211" t="str">
            <v>BITE</v>
          </cell>
          <cell r="G2211">
            <v>0</v>
          </cell>
          <cell r="H2211">
            <v>0</v>
          </cell>
          <cell r="I2211">
            <v>99</v>
          </cell>
          <cell r="J2211">
            <v>21780000</v>
          </cell>
          <cell r="K2211">
            <v>99</v>
          </cell>
          <cell r="L2211">
            <v>21780000</v>
          </cell>
          <cell r="M2211">
            <v>0</v>
          </cell>
          <cell r="N2211">
            <v>0</v>
          </cell>
        </row>
        <row r="2212">
          <cell r="A2212" t="str">
            <v>50820-SNG-J02</v>
          </cell>
          <cell r="B2212" t="str">
            <v>Chân máy dầu Civic 2.0</v>
          </cell>
          <cell r="C2212" t="str">
            <v>Cái</v>
          </cell>
          <cell r="E2212" t="str">
            <v>CM</v>
          </cell>
          <cell r="F2212" t="str">
            <v>CHANMAY</v>
          </cell>
          <cell r="G2212">
            <v>0</v>
          </cell>
          <cell r="H2212">
            <v>0</v>
          </cell>
          <cell r="I2212">
            <v>1</v>
          </cell>
          <cell r="J2212">
            <v>1100000</v>
          </cell>
          <cell r="K2212">
            <v>1</v>
          </cell>
          <cell r="L2212">
            <v>1100000</v>
          </cell>
          <cell r="M2212">
            <v>0</v>
          </cell>
          <cell r="N2212">
            <v>0</v>
          </cell>
        </row>
        <row r="2213">
          <cell r="A2213" t="str">
            <v>50820-SVA-A05-A</v>
          </cell>
          <cell r="B2213" t="str">
            <v>Chân máy dầu Civic 1.8 (hàng A)</v>
          </cell>
          <cell r="C2213" t="str">
            <v>Cái</v>
          </cell>
          <cell r="E2213" t="str">
            <v>CM</v>
          </cell>
          <cell r="F2213" t="str">
            <v>CHANMAY</v>
          </cell>
          <cell r="G2213">
            <v>0</v>
          </cell>
          <cell r="H2213">
            <v>0</v>
          </cell>
          <cell r="I2213">
            <v>1</v>
          </cell>
          <cell r="J2213">
            <v>1000000</v>
          </cell>
          <cell r="K2213">
            <v>1</v>
          </cell>
          <cell r="L2213">
            <v>1000000</v>
          </cell>
          <cell r="M2213">
            <v>0</v>
          </cell>
          <cell r="N2213">
            <v>0</v>
          </cell>
        </row>
        <row r="2214">
          <cell r="A2214" t="str">
            <v>50820-SVA-A05TG</v>
          </cell>
          <cell r="B2214" t="str">
            <v>Cảm biến ABS trước RH</v>
          </cell>
          <cell r="C2214" t="str">
            <v>Cái</v>
          </cell>
          <cell r="E2214" t="str">
            <v>CB.</v>
          </cell>
          <cell r="F2214" t="str">
            <v>CAMBIEN</v>
          </cell>
          <cell r="G2214">
            <v>0</v>
          </cell>
          <cell r="H2214">
            <v>0</v>
          </cell>
          <cell r="I2214">
            <v>1</v>
          </cell>
          <cell r="J2214">
            <v>300000</v>
          </cell>
          <cell r="K2214">
            <v>1</v>
          </cell>
          <cell r="L2214">
            <v>300000</v>
          </cell>
          <cell r="M2214">
            <v>0</v>
          </cell>
          <cell r="N2214">
            <v>0</v>
          </cell>
        </row>
        <row r="2215">
          <cell r="A2215" t="str">
            <v>50820-SVB-A02-A</v>
          </cell>
          <cell r="B2215" t="str">
            <v>Chân máy dầu Civic 2.0 (hàng A)</v>
          </cell>
          <cell r="C2215" t="str">
            <v>Cái</v>
          </cell>
          <cell r="E2215" t="str">
            <v>CM</v>
          </cell>
          <cell r="F2215" t="str">
            <v>CHANMAY</v>
          </cell>
          <cell r="G2215">
            <v>0</v>
          </cell>
          <cell r="H2215">
            <v>0</v>
          </cell>
          <cell r="I2215">
            <v>1</v>
          </cell>
          <cell r="J2215">
            <v>1000000</v>
          </cell>
          <cell r="K2215">
            <v>1</v>
          </cell>
          <cell r="L2215">
            <v>1000000</v>
          </cell>
          <cell r="M2215">
            <v>0</v>
          </cell>
          <cell r="N2215">
            <v>0</v>
          </cell>
        </row>
        <row r="2216">
          <cell r="A2216" t="str">
            <v>50820-T0C-003</v>
          </cell>
          <cell r="B2216" t="str">
            <v>Chân máy dầu</v>
          </cell>
          <cell r="C2216" t="str">
            <v>Cái</v>
          </cell>
          <cell r="E2216" t="str">
            <v>CM</v>
          </cell>
          <cell r="F2216" t="str">
            <v>CHANMAY</v>
          </cell>
          <cell r="G2216">
            <v>0</v>
          </cell>
          <cell r="H2216">
            <v>0</v>
          </cell>
          <cell r="I2216">
            <v>1</v>
          </cell>
          <cell r="J2216">
            <v>1100000</v>
          </cell>
          <cell r="K2216">
            <v>1</v>
          </cell>
          <cell r="L2216">
            <v>1100000</v>
          </cell>
          <cell r="M2216">
            <v>0</v>
          </cell>
          <cell r="N2216">
            <v>0</v>
          </cell>
        </row>
        <row r="2217">
          <cell r="A2217" t="str">
            <v>50850-SNA-A82</v>
          </cell>
          <cell r="B2217" t="str">
            <v>Chân hộp số</v>
          </cell>
          <cell r="C2217" t="str">
            <v>Cái</v>
          </cell>
          <cell r="E2217" t="str">
            <v>CM</v>
          </cell>
          <cell r="F2217" t="str">
            <v>CHANMAY</v>
          </cell>
          <cell r="G2217">
            <v>0</v>
          </cell>
          <cell r="H2217">
            <v>0</v>
          </cell>
          <cell r="I2217">
            <v>1</v>
          </cell>
          <cell r="J2217">
            <v>750000</v>
          </cell>
          <cell r="K2217">
            <v>1</v>
          </cell>
          <cell r="L2217">
            <v>750000</v>
          </cell>
          <cell r="M2217">
            <v>0</v>
          </cell>
          <cell r="N2217">
            <v>0</v>
          </cell>
        </row>
        <row r="2218">
          <cell r="A2218" t="str">
            <v>50880-SNA-A82</v>
          </cell>
          <cell r="B2218" t="str">
            <v>Chân giằng máy RH Honda Civic 1.8</v>
          </cell>
          <cell r="C2218" t="str">
            <v>Cái</v>
          </cell>
          <cell r="E2218" t="str">
            <v>CM</v>
          </cell>
          <cell r="F2218" t="str">
            <v>CHANMAY</v>
          </cell>
          <cell r="G2218">
            <v>0</v>
          </cell>
          <cell r="H2218">
            <v>0</v>
          </cell>
          <cell r="I2218">
            <v>1</v>
          </cell>
          <cell r="J2218">
            <v>750000</v>
          </cell>
          <cell r="K2218">
            <v>1</v>
          </cell>
          <cell r="L2218">
            <v>750000</v>
          </cell>
          <cell r="M2218">
            <v>0</v>
          </cell>
          <cell r="N2218">
            <v>0</v>
          </cell>
        </row>
        <row r="2219">
          <cell r="A2219" t="str">
            <v>51220-STK-A01</v>
          </cell>
          <cell r="B2219" t="str">
            <v>Đứng R/L Honda CRV 2.4</v>
          </cell>
          <cell r="C2219" t="str">
            <v>Cái</v>
          </cell>
          <cell r="E2219" t="str">
            <v>DUNG</v>
          </cell>
          <cell r="F2219" t="str">
            <v>DUNG</v>
          </cell>
          <cell r="G2219">
            <v>0</v>
          </cell>
          <cell r="H2219">
            <v>0</v>
          </cell>
          <cell r="I2219">
            <v>2</v>
          </cell>
          <cell r="J2219">
            <v>500000</v>
          </cell>
          <cell r="K2219">
            <v>2</v>
          </cell>
          <cell r="L2219">
            <v>500000</v>
          </cell>
          <cell r="M2219">
            <v>0</v>
          </cell>
          <cell r="N2219">
            <v>0</v>
          </cell>
        </row>
        <row r="2220">
          <cell r="A2220" t="str">
            <v>51239175028</v>
          </cell>
          <cell r="B2220" t="str">
            <v>Tay giật nắp capo</v>
          </cell>
          <cell r="C2220" t="str">
            <v>Cái</v>
          </cell>
          <cell r="E2220" t="str">
            <v>TONGHOP2</v>
          </cell>
          <cell r="F2220" t="str">
            <v>TONGHOP tầng 2</v>
          </cell>
          <cell r="G2220">
            <v>0</v>
          </cell>
          <cell r="H2220">
            <v>0</v>
          </cell>
          <cell r="I2220">
            <v>1</v>
          </cell>
          <cell r="J2220">
            <v>563132</v>
          </cell>
          <cell r="K2220">
            <v>1</v>
          </cell>
          <cell r="L2220">
            <v>563132</v>
          </cell>
          <cell r="M2220">
            <v>0</v>
          </cell>
          <cell r="N2220">
            <v>0</v>
          </cell>
        </row>
        <row r="2221">
          <cell r="A2221" t="str">
            <v>51306-SNA-A02</v>
          </cell>
          <cell r="B2221" t="str">
            <v>Cao su cân bằng trước</v>
          </cell>
          <cell r="C2221" t="str">
            <v>Quả</v>
          </cell>
          <cell r="E2221" t="str">
            <v>CSCBT</v>
          </cell>
          <cell r="F2221" t="str">
            <v>CAOSUCANBANGTRUOC</v>
          </cell>
          <cell r="G2221">
            <v>2</v>
          </cell>
          <cell r="H2221">
            <v>74569</v>
          </cell>
          <cell r="I2221">
            <v>0</v>
          </cell>
          <cell r="J2221">
            <v>0</v>
          </cell>
          <cell r="K2221">
            <v>2</v>
          </cell>
          <cell r="L2221">
            <v>74569</v>
          </cell>
          <cell r="M2221">
            <v>0</v>
          </cell>
          <cell r="N2221">
            <v>0</v>
          </cell>
        </row>
        <row r="2222">
          <cell r="A2222" t="str">
            <v>51306-SNA-A02-A</v>
          </cell>
          <cell r="B2222" t="str">
            <v>Cao su cân bằng trước (Hàng A)</v>
          </cell>
          <cell r="C2222" t="str">
            <v>Quả</v>
          </cell>
          <cell r="E2222" t="str">
            <v>CSCBT</v>
          </cell>
          <cell r="F2222" t="str">
            <v>CAOSUCANBANGTRUOC</v>
          </cell>
          <cell r="G2222">
            <v>0</v>
          </cell>
          <cell r="H2222">
            <v>0</v>
          </cell>
          <cell r="I2222">
            <v>2</v>
          </cell>
          <cell r="J2222">
            <v>200000</v>
          </cell>
          <cell r="K2222">
            <v>2</v>
          </cell>
          <cell r="L2222">
            <v>200000</v>
          </cell>
          <cell r="M2222">
            <v>0</v>
          </cell>
          <cell r="N2222">
            <v>0</v>
          </cell>
        </row>
        <row r="2223">
          <cell r="A2223" t="str">
            <v>51320-SNA-A02</v>
          </cell>
          <cell r="B2223" t="str">
            <v>Cân bằng trước Civic RH</v>
          </cell>
          <cell r="C2223" t="str">
            <v>Quả</v>
          </cell>
          <cell r="E2223" t="str">
            <v>CBT.</v>
          </cell>
          <cell r="F2223" t="str">
            <v>CANBANGTRUOC</v>
          </cell>
          <cell r="G2223">
            <v>0</v>
          </cell>
          <cell r="H2223">
            <v>0</v>
          </cell>
          <cell r="I2223">
            <v>2</v>
          </cell>
          <cell r="J2223">
            <v>350000</v>
          </cell>
          <cell r="K2223">
            <v>2</v>
          </cell>
          <cell r="L2223">
            <v>350000</v>
          </cell>
          <cell r="M2223">
            <v>0</v>
          </cell>
          <cell r="N2223">
            <v>0</v>
          </cell>
        </row>
        <row r="2224">
          <cell r="A2224" t="str">
            <v>51320-SNA-A02-A</v>
          </cell>
          <cell r="B2224" t="str">
            <v>Cân bằng trước Civic RH (Hàng A)</v>
          </cell>
          <cell r="C2224" t="str">
            <v>Quả</v>
          </cell>
          <cell r="E2224" t="str">
            <v>CBT.</v>
          </cell>
          <cell r="F2224" t="str">
            <v>CANBANGTRUOC</v>
          </cell>
          <cell r="G2224">
            <v>0</v>
          </cell>
          <cell r="H2224">
            <v>0</v>
          </cell>
          <cell r="I2224">
            <v>2</v>
          </cell>
          <cell r="J2224">
            <v>300000</v>
          </cell>
          <cell r="K2224">
            <v>2</v>
          </cell>
          <cell r="L2224">
            <v>300000</v>
          </cell>
          <cell r="M2224">
            <v>0</v>
          </cell>
          <cell r="N2224">
            <v>0</v>
          </cell>
        </row>
        <row r="2225">
          <cell r="A2225" t="str">
            <v>51320-STK-003</v>
          </cell>
          <cell r="B2225" t="str">
            <v>Cân bằng trước CRV</v>
          </cell>
          <cell r="C2225" t="str">
            <v>Quả</v>
          </cell>
          <cell r="E2225" t="str">
            <v>CBT.</v>
          </cell>
          <cell r="F2225" t="str">
            <v>CANBANGTRUOC</v>
          </cell>
          <cell r="G2225">
            <v>0</v>
          </cell>
          <cell r="H2225">
            <v>0</v>
          </cell>
          <cell r="I2225">
            <v>6</v>
          </cell>
          <cell r="J2225">
            <v>1200000</v>
          </cell>
          <cell r="K2225">
            <v>6</v>
          </cell>
          <cell r="L2225">
            <v>1200000</v>
          </cell>
          <cell r="M2225">
            <v>0</v>
          </cell>
          <cell r="N2225">
            <v>0</v>
          </cell>
        </row>
        <row r="2226">
          <cell r="A2226" t="str">
            <v>51320-T0A-A01</v>
          </cell>
          <cell r="B2226" t="str">
            <v>Cân bằng trước Honda CRV</v>
          </cell>
          <cell r="C2226" t="str">
            <v>Quả</v>
          </cell>
          <cell r="E2226" t="str">
            <v>CBT.</v>
          </cell>
          <cell r="F2226" t="str">
            <v>CANBANGTRUOC</v>
          </cell>
          <cell r="G2226">
            <v>0</v>
          </cell>
          <cell r="H2226">
            <v>0</v>
          </cell>
          <cell r="I2226">
            <v>6</v>
          </cell>
          <cell r="J2226">
            <v>1200000</v>
          </cell>
          <cell r="K2226">
            <v>6</v>
          </cell>
          <cell r="L2226">
            <v>1200000</v>
          </cell>
          <cell r="M2226">
            <v>0</v>
          </cell>
          <cell r="N2226">
            <v>0</v>
          </cell>
        </row>
        <row r="2227">
          <cell r="A2227" t="str">
            <v>51320-T5A-003</v>
          </cell>
          <cell r="B2227" t="str">
            <v>Cân bằng trước RH</v>
          </cell>
          <cell r="C2227" t="str">
            <v>Quả</v>
          </cell>
          <cell r="E2227" t="str">
            <v>CBT.</v>
          </cell>
          <cell r="F2227" t="str">
            <v>CANBANGTRUOC</v>
          </cell>
          <cell r="G2227">
            <v>0</v>
          </cell>
          <cell r="H2227">
            <v>0</v>
          </cell>
          <cell r="I2227">
            <v>1</v>
          </cell>
          <cell r="J2227">
            <v>200000</v>
          </cell>
          <cell r="K2227">
            <v>1</v>
          </cell>
          <cell r="L2227">
            <v>200000</v>
          </cell>
          <cell r="M2227">
            <v>0</v>
          </cell>
          <cell r="N2227">
            <v>0</v>
          </cell>
        </row>
        <row r="2228">
          <cell r="A2228" t="str">
            <v>51320-TF0-A01</v>
          </cell>
          <cell r="B2228" t="str">
            <v>Cân bằng trước R/L</v>
          </cell>
          <cell r="C2228" t="str">
            <v>Cái</v>
          </cell>
          <cell r="E2228" t="str">
            <v>CBT.</v>
          </cell>
          <cell r="F2228" t="str">
            <v>CANBANGTRUOC</v>
          </cell>
          <cell r="G2228">
            <v>0</v>
          </cell>
          <cell r="H2228">
            <v>0</v>
          </cell>
          <cell r="I2228">
            <v>8</v>
          </cell>
          <cell r="J2228">
            <v>1600000</v>
          </cell>
          <cell r="K2228">
            <v>8</v>
          </cell>
          <cell r="L2228">
            <v>1600000</v>
          </cell>
          <cell r="M2228">
            <v>0</v>
          </cell>
          <cell r="N2228">
            <v>0</v>
          </cell>
        </row>
        <row r="2229">
          <cell r="A2229" t="str">
            <v>51320-TR0-A01</v>
          </cell>
          <cell r="B2229" t="str">
            <v>Cân bằng trước RH / LH</v>
          </cell>
          <cell r="C2229" t="str">
            <v>Cái</v>
          </cell>
          <cell r="E2229" t="str">
            <v>CBT.</v>
          </cell>
          <cell r="F2229" t="str">
            <v>CANBANGTRUOC</v>
          </cell>
          <cell r="G2229">
            <v>0</v>
          </cell>
          <cell r="H2229">
            <v>0</v>
          </cell>
          <cell r="I2229">
            <v>5</v>
          </cell>
          <cell r="J2229">
            <v>1000000</v>
          </cell>
          <cell r="K2229">
            <v>5</v>
          </cell>
          <cell r="L2229">
            <v>1000000</v>
          </cell>
          <cell r="M2229">
            <v>0</v>
          </cell>
          <cell r="N2229">
            <v>0</v>
          </cell>
        </row>
        <row r="2230">
          <cell r="A2230" t="str">
            <v>51321-SNA-A02</v>
          </cell>
          <cell r="B2230" t="str">
            <v>Cân bằng trước Civic LH</v>
          </cell>
          <cell r="C2230" t="str">
            <v>Quả</v>
          </cell>
          <cell r="E2230" t="str">
            <v>CBT.</v>
          </cell>
          <cell r="F2230" t="str">
            <v>CANBANGTRUOC</v>
          </cell>
          <cell r="G2230">
            <v>0</v>
          </cell>
          <cell r="H2230">
            <v>0</v>
          </cell>
          <cell r="I2230">
            <v>2</v>
          </cell>
          <cell r="J2230">
            <v>350000</v>
          </cell>
          <cell r="K2230">
            <v>2</v>
          </cell>
          <cell r="L2230">
            <v>350000</v>
          </cell>
          <cell r="M2230">
            <v>0</v>
          </cell>
          <cell r="N2230">
            <v>0</v>
          </cell>
        </row>
        <row r="2231">
          <cell r="A2231" t="str">
            <v>51321-SNA-A02-A</v>
          </cell>
          <cell r="B2231" t="str">
            <v>Cân bằng trước Civic LH (Hàng A)</v>
          </cell>
          <cell r="C2231" t="str">
            <v>Quả</v>
          </cell>
          <cell r="E2231" t="str">
            <v>CBT.</v>
          </cell>
          <cell r="F2231" t="str">
            <v>CANBANGTRUOC</v>
          </cell>
          <cell r="G2231">
            <v>0</v>
          </cell>
          <cell r="H2231">
            <v>0</v>
          </cell>
          <cell r="I2231">
            <v>2</v>
          </cell>
          <cell r="J2231">
            <v>300000</v>
          </cell>
          <cell r="K2231">
            <v>2</v>
          </cell>
          <cell r="L2231">
            <v>300000</v>
          </cell>
          <cell r="M2231">
            <v>0</v>
          </cell>
          <cell r="N2231">
            <v>0</v>
          </cell>
        </row>
        <row r="2232">
          <cell r="A2232" t="str">
            <v>51321-TR0-A01</v>
          </cell>
          <cell r="B2232" t="str">
            <v>Cân bằng trước LH</v>
          </cell>
          <cell r="C2232" t="str">
            <v>Cái</v>
          </cell>
          <cell r="E2232" t="str">
            <v>CBT.</v>
          </cell>
          <cell r="F2232" t="str">
            <v>CANBANGTRUOC</v>
          </cell>
          <cell r="G2232">
            <v>0</v>
          </cell>
          <cell r="H2232">
            <v>0</v>
          </cell>
          <cell r="I2232">
            <v>1</v>
          </cell>
          <cell r="J2232">
            <v>200000</v>
          </cell>
          <cell r="K2232">
            <v>1</v>
          </cell>
          <cell r="L2232">
            <v>200000</v>
          </cell>
          <cell r="M2232">
            <v>0</v>
          </cell>
          <cell r="N2232">
            <v>0</v>
          </cell>
        </row>
        <row r="2233">
          <cell r="A2233" t="str">
            <v>51325-T5A-003</v>
          </cell>
          <cell r="B2233" t="str">
            <v>Cân bằng trước LH</v>
          </cell>
          <cell r="C2233" t="str">
            <v>Quả</v>
          </cell>
          <cell r="E2233" t="str">
            <v>CBT.</v>
          </cell>
          <cell r="F2233" t="str">
            <v>CANBANGTRUOC</v>
          </cell>
          <cell r="G2233">
            <v>0</v>
          </cell>
          <cell r="H2233">
            <v>0</v>
          </cell>
          <cell r="I2233">
            <v>1</v>
          </cell>
          <cell r="J2233">
            <v>200000</v>
          </cell>
          <cell r="K2233">
            <v>1</v>
          </cell>
          <cell r="L2233">
            <v>200000</v>
          </cell>
          <cell r="M2233">
            <v>0</v>
          </cell>
          <cell r="N2233">
            <v>0</v>
          </cell>
        </row>
        <row r="2234">
          <cell r="A2234" t="str">
            <v>51402-SNA-903-A</v>
          </cell>
          <cell r="B2234" t="str">
            <v>Ủng giảm sóc trước Civic RH ( Hàng A )</v>
          </cell>
          <cell r="C2234" t="str">
            <v>Cái</v>
          </cell>
          <cell r="E2234" t="str">
            <v>CSTPCB</v>
          </cell>
          <cell r="F2234" t="str">
            <v>CAOSUTAMPONGCHUPBUIGIAMSOC</v>
          </cell>
          <cell r="G2234">
            <v>0</v>
          </cell>
          <cell r="H2234">
            <v>0</v>
          </cell>
          <cell r="I2234">
            <v>7</v>
          </cell>
          <cell r="J2234">
            <v>518430</v>
          </cell>
          <cell r="K2234">
            <v>4</v>
          </cell>
          <cell r="L2234">
            <v>295940</v>
          </cell>
          <cell r="M2234">
            <v>3</v>
          </cell>
          <cell r="N2234">
            <v>222490</v>
          </cell>
        </row>
        <row r="2235">
          <cell r="A2235" t="str">
            <v>51403-SNA-903-A</v>
          </cell>
          <cell r="B2235" t="str">
            <v>Ủng giảm sóc trước Civic LH ( Hàng A )</v>
          </cell>
          <cell r="C2235" t="str">
            <v>Cái</v>
          </cell>
          <cell r="E2235" t="str">
            <v>CSTPCB</v>
          </cell>
          <cell r="F2235" t="str">
            <v>CAOSUTAMPONGCHUPBUIGIAMSOC</v>
          </cell>
          <cell r="G2235">
            <v>0</v>
          </cell>
          <cell r="H2235">
            <v>0</v>
          </cell>
          <cell r="I2235">
            <v>7</v>
          </cell>
          <cell r="J2235">
            <v>518430</v>
          </cell>
          <cell r="K2235">
            <v>4</v>
          </cell>
          <cell r="L2235">
            <v>295940</v>
          </cell>
          <cell r="M2235">
            <v>3</v>
          </cell>
          <cell r="N2235">
            <v>222490</v>
          </cell>
        </row>
        <row r="2236">
          <cell r="A2236" t="str">
            <v>5156</v>
          </cell>
          <cell r="B2236" t="str">
            <v>Dung dịch làm sạch hệ thống NL động cơ diesel / 500ML</v>
          </cell>
          <cell r="C2236" t="str">
            <v>Lọ</v>
          </cell>
          <cell r="E2236" t="str">
            <v>PG</v>
          </cell>
          <cell r="F2236" t="str">
            <v>PHUGIA</v>
          </cell>
          <cell r="G2236">
            <v>0</v>
          </cell>
          <cell r="H2236">
            <v>0</v>
          </cell>
          <cell r="I2236">
            <v>6</v>
          </cell>
          <cell r="J2236">
            <v>812381</v>
          </cell>
          <cell r="K2236">
            <v>6</v>
          </cell>
          <cell r="L2236">
            <v>812381</v>
          </cell>
          <cell r="M2236">
            <v>0</v>
          </cell>
          <cell r="N2236">
            <v>0</v>
          </cell>
        </row>
        <row r="2237">
          <cell r="A2237" t="str">
            <v>51605-SNV-P02</v>
          </cell>
          <cell r="B2237" t="str">
            <v>Giảm sóc trước Civic Rh</v>
          </cell>
          <cell r="C2237" t="str">
            <v>Cái</v>
          </cell>
          <cell r="E2237" t="str">
            <v>GST</v>
          </cell>
          <cell r="F2237" t="str">
            <v>GIAMSOCTRUOC</v>
          </cell>
          <cell r="G2237">
            <v>0</v>
          </cell>
          <cell r="H2237">
            <v>0</v>
          </cell>
          <cell r="I2237">
            <v>1</v>
          </cell>
          <cell r="J2237">
            <v>1000000</v>
          </cell>
          <cell r="K2237">
            <v>1</v>
          </cell>
          <cell r="L2237">
            <v>1000000</v>
          </cell>
          <cell r="M2237">
            <v>0</v>
          </cell>
          <cell r="N2237">
            <v>0</v>
          </cell>
        </row>
        <row r="2238">
          <cell r="A2238" t="str">
            <v>51606-SNV-P02</v>
          </cell>
          <cell r="B2238" t="str">
            <v>Giảm sóc trước LH</v>
          </cell>
          <cell r="C2238" t="str">
            <v>Cái</v>
          </cell>
          <cell r="E2238" t="str">
            <v>GST</v>
          </cell>
          <cell r="F2238" t="str">
            <v>GIAMSOCTRUOC</v>
          </cell>
          <cell r="G2238">
            <v>0</v>
          </cell>
          <cell r="H2238">
            <v>0</v>
          </cell>
          <cell r="I2238">
            <v>1</v>
          </cell>
          <cell r="J2238">
            <v>1000000</v>
          </cell>
          <cell r="K2238">
            <v>1</v>
          </cell>
          <cell r="L2238">
            <v>1000000</v>
          </cell>
          <cell r="M2238">
            <v>0</v>
          </cell>
          <cell r="N2238">
            <v>0</v>
          </cell>
        </row>
        <row r="2239">
          <cell r="A2239" t="str">
            <v>51606-SWA-J01</v>
          </cell>
          <cell r="B2239" t="str">
            <v>Giảm sóc trước CRV Lh</v>
          </cell>
          <cell r="C2239" t="str">
            <v>Cái</v>
          </cell>
          <cell r="E2239" t="str">
            <v>GST</v>
          </cell>
          <cell r="F2239" t="str">
            <v>GIAMSOCTRUOC</v>
          </cell>
          <cell r="G2239">
            <v>0</v>
          </cell>
          <cell r="H2239">
            <v>0</v>
          </cell>
          <cell r="I2239">
            <v>1</v>
          </cell>
          <cell r="J2239">
            <v>850000</v>
          </cell>
          <cell r="K2239">
            <v>1</v>
          </cell>
          <cell r="L2239">
            <v>850000</v>
          </cell>
          <cell r="M2239">
            <v>0</v>
          </cell>
          <cell r="N2239">
            <v>0</v>
          </cell>
        </row>
        <row r="2240">
          <cell r="A2240" t="str">
            <v>51611-T9J-H01</v>
          </cell>
          <cell r="B2240" t="str">
            <v>Giảm Sóc Trước Honda City RH</v>
          </cell>
          <cell r="C2240" t="str">
            <v>Cái</v>
          </cell>
          <cell r="E2240" t="str">
            <v>GST</v>
          </cell>
          <cell r="F2240" t="str">
            <v>GIAMSOCTRUOC</v>
          </cell>
          <cell r="G2240">
            <v>0</v>
          </cell>
          <cell r="H2240">
            <v>0</v>
          </cell>
          <cell r="I2240">
            <v>1</v>
          </cell>
          <cell r="J2240">
            <v>1000000</v>
          </cell>
          <cell r="K2240">
            <v>1</v>
          </cell>
          <cell r="L2240">
            <v>1000000</v>
          </cell>
          <cell r="M2240">
            <v>0</v>
          </cell>
          <cell r="N2240">
            <v>0</v>
          </cell>
        </row>
        <row r="2241">
          <cell r="A2241" t="str">
            <v>51611-TFC-H02</v>
          </cell>
          <cell r="B2241" t="str">
            <v>Giảm sóc trước Honda RH</v>
          </cell>
          <cell r="C2241" t="str">
            <v>Cây</v>
          </cell>
          <cell r="E2241" t="str">
            <v>GST</v>
          </cell>
          <cell r="F2241" t="str">
            <v>GIAMSOCTRUOC</v>
          </cell>
          <cell r="G2241">
            <v>0</v>
          </cell>
          <cell r="H2241">
            <v>0</v>
          </cell>
          <cell r="I2241">
            <v>1</v>
          </cell>
          <cell r="J2241">
            <v>1250000</v>
          </cell>
          <cell r="K2241">
            <v>1</v>
          </cell>
          <cell r="L2241">
            <v>1250000</v>
          </cell>
          <cell r="M2241">
            <v>0</v>
          </cell>
          <cell r="N2241">
            <v>0</v>
          </cell>
        </row>
        <row r="2242">
          <cell r="A2242" t="str">
            <v>51611-TS6-H03</v>
          </cell>
          <cell r="B2242" t="str">
            <v>Giảm sóc trước RH Honda Civic 1.8/ 2.0 2012&gt;</v>
          </cell>
          <cell r="C2242" t="str">
            <v>Cái</v>
          </cell>
          <cell r="E2242" t="str">
            <v>GST</v>
          </cell>
          <cell r="F2242" t="str">
            <v>GIAMSOCTRUOC</v>
          </cell>
          <cell r="G2242">
            <v>0</v>
          </cell>
          <cell r="H2242">
            <v>0</v>
          </cell>
          <cell r="I2242">
            <v>1</v>
          </cell>
          <cell r="J2242">
            <v>1100000</v>
          </cell>
          <cell r="K2242">
            <v>1</v>
          </cell>
          <cell r="L2242">
            <v>1100000</v>
          </cell>
          <cell r="M2242">
            <v>0</v>
          </cell>
          <cell r="N2242">
            <v>0</v>
          </cell>
        </row>
        <row r="2243">
          <cell r="A2243" t="str">
            <v>51621-T9J-H01</v>
          </cell>
          <cell r="B2243" t="str">
            <v>Giảm Sóc Trước Honda City LH</v>
          </cell>
          <cell r="C2243" t="str">
            <v>Cái</v>
          </cell>
          <cell r="E2243" t="str">
            <v>GST</v>
          </cell>
          <cell r="F2243" t="str">
            <v>GIAMSOCTRUOC</v>
          </cell>
          <cell r="G2243">
            <v>0</v>
          </cell>
          <cell r="H2243">
            <v>0</v>
          </cell>
          <cell r="I2243">
            <v>2</v>
          </cell>
          <cell r="J2243">
            <v>1800000</v>
          </cell>
          <cell r="K2243">
            <v>2</v>
          </cell>
          <cell r="L2243">
            <v>1800000</v>
          </cell>
          <cell r="M2243">
            <v>0</v>
          </cell>
          <cell r="N2243">
            <v>0</v>
          </cell>
        </row>
        <row r="2244">
          <cell r="A2244" t="str">
            <v>51621-TFC-H02</v>
          </cell>
          <cell r="B2244" t="str">
            <v>Giảm sóc trước Honda LH</v>
          </cell>
          <cell r="C2244" t="str">
            <v>Cây</v>
          </cell>
          <cell r="E2244" t="str">
            <v>GST</v>
          </cell>
          <cell r="F2244" t="str">
            <v>GIAMSOCTRUOC</v>
          </cell>
          <cell r="G2244">
            <v>0</v>
          </cell>
          <cell r="H2244">
            <v>0</v>
          </cell>
          <cell r="I2244">
            <v>1</v>
          </cell>
          <cell r="J2244">
            <v>1250000</v>
          </cell>
          <cell r="K2244">
            <v>1</v>
          </cell>
          <cell r="L2244">
            <v>1250000</v>
          </cell>
          <cell r="M2244">
            <v>0</v>
          </cell>
          <cell r="N2244">
            <v>0</v>
          </cell>
        </row>
        <row r="2245">
          <cell r="A2245" t="str">
            <v>51621-TS6-H03</v>
          </cell>
          <cell r="B2245" t="str">
            <v>Giảm sóc trước LH Honda Civic 1.8/ 2.0 2012&gt;</v>
          </cell>
          <cell r="C2245" t="str">
            <v>Cái</v>
          </cell>
          <cell r="E2245" t="str">
            <v>GST</v>
          </cell>
          <cell r="F2245" t="str">
            <v>GIAMSOCTRUOC</v>
          </cell>
          <cell r="G2245">
            <v>0</v>
          </cell>
          <cell r="H2245">
            <v>0</v>
          </cell>
          <cell r="I2245">
            <v>1</v>
          </cell>
          <cell r="J2245">
            <v>1100000</v>
          </cell>
          <cell r="K2245">
            <v>1</v>
          </cell>
          <cell r="L2245">
            <v>1100000</v>
          </cell>
          <cell r="M2245">
            <v>0</v>
          </cell>
          <cell r="N2245">
            <v>0</v>
          </cell>
        </row>
        <row r="2246">
          <cell r="A2246" t="str">
            <v>5168</v>
          </cell>
          <cell r="B2246" t="str">
            <v>Dung dịch làm sạch họng khí, bướm ga động cơ diesel / 400ML</v>
          </cell>
          <cell r="C2246" t="str">
            <v>Lọ</v>
          </cell>
          <cell r="E2246" t="str">
            <v>PG</v>
          </cell>
          <cell r="F2246" t="str">
            <v>PHUGIA</v>
          </cell>
          <cell r="G2246">
            <v>0</v>
          </cell>
          <cell r="H2246">
            <v>0</v>
          </cell>
          <cell r="I2246">
            <v>6</v>
          </cell>
          <cell r="J2246">
            <v>899999</v>
          </cell>
          <cell r="K2246">
            <v>6</v>
          </cell>
          <cell r="L2246">
            <v>899999</v>
          </cell>
          <cell r="M2246">
            <v>0</v>
          </cell>
          <cell r="N2246">
            <v>0</v>
          </cell>
        </row>
        <row r="2247">
          <cell r="A2247" t="str">
            <v>51920-SAA-015-A</v>
          </cell>
          <cell r="B2247" t="str">
            <v>Bát bèo trước City (Hàng A)</v>
          </cell>
          <cell r="C2247" t="str">
            <v>Cái</v>
          </cell>
          <cell r="E2247" t="str">
            <v>BBT</v>
          </cell>
          <cell r="F2247" t="str">
            <v>BATBEOTRUOC</v>
          </cell>
          <cell r="G2247">
            <v>0</v>
          </cell>
          <cell r="H2247">
            <v>0</v>
          </cell>
          <cell r="I2247">
            <v>2</v>
          </cell>
          <cell r="J2247">
            <v>500000</v>
          </cell>
          <cell r="K2247">
            <v>2</v>
          </cell>
          <cell r="L2247">
            <v>500000</v>
          </cell>
          <cell r="M2247">
            <v>0</v>
          </cell>
          <cell r="N2247">
            <v>0</v>
          </cell>
        </row>
        <row r="2248">
          <cell r="A2248" t="str">
            <v>51920-SWA-A01</v>
          </cell>
          <cell r="B2248" t="str">
            <v>Bát bèo trước CRV</v>
          </cell>
          <cell r="C2248" t="str">
            <v>Cái</v>
          </cell>
          <cell r="E2248" t="str">
            <v>BBT</v>
          </cell>
          <cell r="F2248" t="str">
            <v>BATBEOTRUOC</v>
          </cell>
          <cell r="G2248">
            <v>0</v>
          </cell>
          <cell r="H2248">
            <v>0</v>
          </cell>
          <cell r="I2248">
            <v>2</v>
          </cell>
          <cell r="J2248">
            <v>850000</v>
          </cell>
          <cell r="K2248">
            <v>2</v>
          </cell>
          <cell r="L2248">
            <v>850000</v>
          </cell>
          <cell r="M2248">
            <v>0</v>
          </cell>
          <cell r="N2248">
            <v>0</v>
          </cell>
        </row>
        <row r="2249">
          <cell r="A2249" t="str">
            <v>52119-06940</v>
          </cell>
          <cell r="B2249" t="str">
            <v>Ba đờ xốc trước</v>
          </cell>
          <cell r="C2249" t="str">
            <v>Cái</v>
          </cell>
          <cell r="E2249" t="str">
            <v>BDXT</v>
          </cell>
          <cell r="F2249" t="str">
            <v>BADOXOCTRUOC</v>
          </cell>
          <cell r="G2249">
            <v>1</v>
          </cell>
          <cell r="H2249">
            <v>1851962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1</v>
          </cell>
          <cell r="N2249">
            <v>1851962</v>
          </cell>
        </row>
        <row r="2250">
          <cell r="A2250" t="str">
            <v>52119-06986</v>
          </cell>
          <cell r="B2250" t="str">
            <v>Ba đờ xốc trước</v>
          </cell>
          <cell r="C2250" t="str">
            <v>Cái</v>
          </cell>
          <cell r="E2250" t="str">
            <v>BDXT</v>
          </cell>
          <cell r="F2250" t="str">
            <v>BADOXOCTRUOC</v>
          </cell>
          <cell r="G2250">
            <v>1</v>
          </cell>
          <cell r="H2250">
            <v>1674585</v>
          </cell>
          <cell r="I2250">
            <v>0</v>
          </cell>
          <cell r="J2250">
            <v>0</v>
          </cell>
          <cell r="K2250">
            <v>1</v>
          </cell>
          <cell r="L2250">
            <v>1674585</v>
          </cell>
          <cell r="M2250">
            <v>0</v>
          </cell>
          <cell r="N2250">
            <v>0</v>
          </cell>
        </row>
        <row r="2251">
          <cell r="A2251" t="str">
            <v>5220M481</v>
          </cell>
          <cell r="B2251" t="str">
            <v>Tai xe LH Xpander 19-21</v>
          </cell>
          <cell r="C2251" t="str">
            <v>Cái</v>
          </cell>
          <cell r="E2251" t="str">
            <v>TXE</v>
          </cell>
          <cell r="F2251" t="str">
            <v>TAIXE</v>
          </cell>
          <cell r="G2251">
            <v>0</v>
          </cell>
          <cell r="H2251">
            <v>0</v>
          </cell>
          <cell r="I2251">
            <v>8</v>
          </cell>
          <cell r="J2251">
            <v>16284340</v>
          </cell>
          <cell r="K2251">
            <v>8</v>
          </cell>
          <cell r="L2251">
            <v>16397944</v>
          </cell>
          <cell r="M2251">
            <v>0</v>
          </cell>
          <cell r="N2251">
            <v>-113604</v>
          </cell>
        </row>
        <row r="2252">
          <cell r="A2252" t="str">
            <v>5220M482</v>
          </cell>
          <cell r="B2252" t="str">
            <v>Tai xe RH Xpander 19-21</v>
          </cell>
          <cell r="C2252" t="str">
            <v>Cái</v>
          </cell>
          <cell r="E2252" t="str">
            <v>TXE</v>
          </cell>
          <cell r="F2252" t="str">
            <v>TAIXE</v>
          </cell>
          <cell r="G2252">
            <v>0</v>
          </cell>
          <cell r="H2252">
            <v>0</v>
          </cell>
          <cell r="I2252">
            <v>8</v>
          </cell>
          <cell r="J2252">
            <v>16841066</v>
          </cell>
          <cell r="K2252">
            <v>4</v>
          </cell>
          <cell r="L2252">
            <v>8302966</v>
          </cell>
          <cell r="M2252">
            <v>4</v>
          </cell>
          <cell r="N2252">
            <v>8538100</v>
          </cell>
        </row>
        <row r="2253">
          <cell r="A2253" t="str">
            <v>52216-60030</v>
          </cell>
          <cell r="B2253" t="str">
            <v>Cao su kê sàn</v>
          </cell>
          <cell r="C2253" t="str">
            <v>Quả</v>
          </cell>
          <cell r="E2253" t="str">
            <v>TONGHOP2</v>
          </cell>
          <cell r="F2253" t="str">
            <v>TONGHOP tầng 2</v>
          </cell>
          <cell r="G2253">
            <v>0</v>
          </cell>
          <cell r="H2253">
            <v>0</v>
          </cell>
          <cell r="I2253">
            <v>2</v>
          </cell>
          <cell r="J2253">
            <v>1110090</v>
          </cell>
          <cell r="K2253">
            <v>0</v>
          </cell>
          <cell r="L2253">
            <v>0</v>
          </cell>
          <cell r="M2253">
            <v>2</v>
          </cell>
          <cell r="N2253">
            <v>1110090</v>
          </cell>
        </row>
        <row r="2254">
          <cell r="A2254" t="str">
            <v>52306-SNG-J01-A</v>
          </cell>
          <cell r="B2254" t="str">
            <v>Cao su cân bằng sau (hàng A)</v>
          </cell>
          <cell r="C2254" t="str">
            <v>Quả</v>
          </cell>
          <cell r="E2254" t="str">
            <v>CSCBS</v>
          </cell>
          <cell r="F2254" t="str">
            <v>CAOSUCANBANGSAU</v>
          </cell>
          <cell r="G2254">
            <v>6</v>
          </cell>
          <cell r="H2254">
            <v>93212</v>
          </cell>
          <cell r="I2254">
            <v>0</v>
          </cell>
          <cell r="J2254">
            <v>0</v>
          </cell>
          <cell r="K2254">
            <v>6</v>
          </cell>
          <cell r="L2254">
            <v>93212</v>
          </cell>
          <cell r="M2254">
            <v>0</v>
          </cell>
          <cell r="N2254">
            <v>0</v>
          </cell>
        </row>
        <row r="2255">
          <cell r="A2255" t="str">
            <v>52610-SNV-P01</v>
          </cell>
          <cell r="B2255" t="str">
            <v>Giảm sóc sau Civic R/L</v>
          </cell>
          <cell r="C2255" t="str">
            <v>Cái</v>
          </cell>
          <cell r="E2255" t="str">
            <v>GSS</v>
          </cell>
          <cell r="F2255" t="str">
            <v>GIAMSOCSAU</v>
          </cell>
          <cell r="G2255">
            <v>0</v>
          </cell>
          <cell r="H2255">
            <v>0</v>
          </cell>
          <cell r="I2255">
            <v>2</v>
          </cell>
          <cell r="J2255">
            <v>1400000</v>
          </cell>
          <cell r="K2255">
            <v>2</v>
          </cell>
          <cell r="L2255">
            <v>1400000</v>
          </cell>
          <cell r="M2255">
            <v>0</v>
          </cell>
          <cell r="N2255">
            <v>0</v>
          </cell>
        </row>
        <row r="2256">
          <cell r="A2256" t="str">
            <v>52611-T9J-H01</v>
          </cell>
          <cell r="B2256" t="str">
            <v>Giảm Sóc Trước Honda City RH</v>
          </cell>
          <cell r="C2256" t="str">
            <v>Cây</v>
          </cell>
          <cell r="E2256" t="str">
            <v>GST</v>
          </cell>
          <cell r="F2256" t="str">
            <v>GIAMSOCTRUOC</v>
          </cell>
          <cell r="G2256">
            <v>0</v>
          </cell>
          <cell r="H2256">
            <v>0</v>
          </cell>
          <cell r="I2256">
            <v>1</v>
          </cell>
          <cell r="J2256">
            <v>800000</v>
          </cell>
          <cell r="K2256">
            <v>1</v>
          </cell>
          <cell r="L2256">
            <v>800000</v>
          </cell>
          <cell r="M2256">
            <v>0</v>
          </cell>
          <cell r="N2256">
            <v>0</v>
          </cell>
        </row>
        <row r="2257">
          <cell r="A2257" t="str">
            <v>52750-2B100</v>
          </cell>
          <cell r="B2257" t="str">
            <v>Bi moay ơ sau</v>
          </cell>
          <cell r="C2257" t="str">
            <v>Cụm</v>
          </cell>
          <cell r="E2257" t="str">
            <v>BMOST2</v>
          </cell>
          <cell r="F2257" t="str">
            <v>BIMOAYOSAU</v>
          </cell>
          <cell r="G2257">
            <v>0</v>
          </cell>
          <cell r="H2257">
            <v>0</v>
          </cell>
          <cell r="I2257">
            <v>1</v>
          </cell>
          <cell r="J2257">
            <v>2500000</v>
          </cell>
          <cell r="K2257">
            <v>1</v>
          </cell>
          <cell r="L2257">
            <v>2500000</v>
          </cell>
          <cell r="M2257">
            <v>0</v>
          </cell>
          <cell r="N2257">
            <v>0</v>
          </cell>
        </row>
        <row r="2258">
          <cell r="A2258" t="str">
            <v>53010-SWA-A01</v>
          </cell>
          <cell r="B2258" t="str">
            <v>Lái trong thước cơ</v>
          </cell>
          <cell r="C2258" t="str">
            <v>Cái</v>
          </cell>
          <cell r="E2258" t="str">
            <v>LAIT</v>
          </cell>
          <cell r="F2258" t="str">
            <v>LAITRONG</v>
          </cell>
          <cell r="G2258">
            <v>0</v>
          </cell>
          <cell r="H2258">
            <v>0</v>
          </cell>
          <cell r="I2258">
            <v>2</v>
          </cell>
          <cell r="J2258">
            <v>450000</v>
          </cell>
          <cell r="K2258">
            <v>2</v>
          </cell>
          <cell r="L2258">
            <v>450000</v>
          </cell>
          <cell r="M2258">
            <v>0</v>
          </cell>
          <cell r="N2258">
            <v>0</v>
          </cell>
        </row>
        <row r="2259">
          <cell r="A2259" t="str">
            <v>53010-TF0-003</v>
          </cell>
          <cell r="B2259" t="str">
            <v>Lái Trong</v>
          </cell>
          <cell r="C2259" t="str">
            <v>Cái</v>
          </cell>
          <cell r="E2259" t="str">
            <v>LAIT</v>
          </cell>
          <cell r="F2259" t="str">
            <v>LAITRONG</v>
          </cell>
          <cell r="G2259">
            <v>0</v>
          </cell>
          <cell r="H2259">
            <v>0</v>
          </cell>
          <cell r="I2259">
            <v>2</v>
          </cell>
          <cell r="J2259">
            <v>500000</v>
          </cell>
          <cell r="K2259">
            <v>2</v>
          </cell>
          <cell r="L2259">
            <v>500000</v>
          </cell>
          <cell r="M2259">
            <v>0</v>
          </cell>
          <cell r="N2259">
            <v>0</v>
          </cell>
        </row>
        <row r="2260">
          <cell r="A2260" t="str">
            <v>533540-T0A-A01</v>
          </cell>
          <cell r="B2260" t="str">
            <v>Lái ngoài HONDA RH</v>
          </cell>
          <cell r="C2260" t="str">
            <v>Quả</v>
          </cell>
          <cell r="E2260" t="str">
            <v>LAIN</v>
          </cell>
          <cell r="F2260" t="str">
            <v>LAINGOAI</v>
          </cell>
          <cell r="G2260">
            <v>0</v>
          </cell>
          <cell r="H2260">
            <v>0</v>
          </cell>
          <cell r="I2260">
            <v>5</v>
          </cell>
          <cell r="J2260">
            <v>1250000</v>
          </cell>
          <cell r="K2260">
            <v>5</v>
          </cell>
          <cell r="L2260">
            <v>1250000</v>
          </cell>
          <cell r="M2260">
            <v>0</v>
          </cell>
          <cell r="N2260">
            <v>0</v>
          </cell>
        </row>
        <row r="2261">
          <cell r="A2261" t="str">
            <v>534026110</v>
          </cell>
          <cell r="B2261" t="str">
            <v>Cụm bi tăng tổng $76</v>
          </cell>
          <cell r="C2261" t="str">
            <v>Vòng</v>
          </cell>
          <cell r="E2261" t="str">
            <v>CBTT</v>
          </cell>
          <cell r="F2261" t="str">
            <v>CUMBITANGTONG</v>
          </cell>
          <cell r="G2261">
            <v>1</v>
          </cell>
          <cell r="H2261">
            <v>800356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1</v>
          </cell>
          <cell r="N2261">
            <v>800356</v>
          </cell>
        </row>
        <row r="2262">
          <cell r="A2262" t="str">
            <v>534031610</v>
          </cell>
          <cell r="B2262" t="str">
            <v>Cụm bi tăng tổng $70</v>
          </cell>
          <cell r="C2262" t="str">
            <v>Vòng</v>
          </cell>
          <cell r="E2262" t="str">
            <v>CBTT</v>
          </cell>
          <cell r="F2262" t="str">
            <v>CUMBITANGTONG</v>
          </cell>
          <cell r="G2262">
            <v>3</v>
          </cell>
          <cell r="H2262">
            <v>2398028</v>
          </cell>
          <cell r="I2262">
            <v>0</v>
          </cell>
          <cell r="J2262">
            <v>0</v>
          </cell>
          <cell r="K2262">
            <v>3</v>
          </cell>
          <cell r="L2262">
            <v>2398028</v>
          </cell>
          <cell r="M2262">
            <v>0</v>
          </cell>
          <cell r="N2262">
            <v>0</v>
          </cell>
        </row>
        <row r="2263">
          <cell r="A2263" t="str">
            <v>53440-69065</v>
          </cell>
          <cell r="B2263" t="str">
            <v>Ty capo trước RH</v>
          </cell>
          <cell r="C2263" t="str">
            <v>Cái</v>
          </cell>
          <cell r="E2263" t="str">
            <v>TCCP</v>
          </cell>
          <cell r="F2263" t="str">
            <v>TYCHONGCAPO</v>
          </cell>
          <cell r="G2263">
            <v>1</v>
          </cell>
          <cell r="H2263">
            <v>1345380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1</v>
          </cell>
          <cell r="N2263">
            <v>1345380</v>
          </cell>
        </row>
        <row r="2264">
          <cell r="A2264" t="str">
            <v>53450-69075</v>
          </cell>
          <cell r="B2264" t="str">
            <v>Ty capo trước LH</v>
          </cell>
          <cell r="C2264" t="str">
            <v>Cái</v>
          </cell>
          <cell r="E2264" t="str">
            <v>TCCP</v>
          </cell>
          <cell r="F2264" t="str">
            <v>TYCHONGCAPO</v>
          </cell>
          <cell r="G2264">
            <v>1</v>
          </cell>
          <cell r="H2264">
            <v>1230530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1</v>
          </cell>
          <cell r="N2264">
            <v>1230530</v>
          </cell>
        </row>
        <row r="2265">
          <cell r="A2265" t="str">
            <v>5350128100</v>
          </cell>
          <cell r="B2265" t="str">
            <v>Puly máy phát  Ford Ranger 7PK</v>
          </cell>
          <cell r="C2265" t="str">
            <v>Cai</v>
          </cell>
          <cell r="E2265" t="str">
            <v>BLY</v>
          </cell>
          <cell r="F2265" t="str">
            <v>BULY</v>
          </cell>
          <cell r="G2265">
            <v>0</v>
          </cell>
          <cell r="H2265">
            <v>0</v>
          </cell>
          <cell r="I2265">
            <v>20</v>
          </cell>
          <cell r="J2265">
            <v>0</v>
          </cell>
          <cell r="K2265">
            <v>20</v>
          </cell>
          <cell r="L2265">
            <v>0</v>
          </cell>
          <cell r="M2265">
            <v>0</v>
          </cell>
          <cell r="N2265">
            <v>0</v>
          </cell>
        </row>
        <row r="2266">
          <cell r="A2266" t="str">
            <v>53540-SWA-A01</v>
          </cell>
          <cell r="B2266" t="str">
            <v>Lái ngoài</v>
          </cell>
          <cell r="C2266" t="str">
            <v>Cái</v>
          </cell>
          <cell r="E2266" t="str">
            <v>LAIN</v>
          </cell>
          <cell r="F2266" t="str">
            <v>LAINGOAI</v>
          </cell>
          <cell r="G2266">
            <v>0</v>
          </cell>
          <cell r="H2266">
            <v>0</v>
          </cell>
          <cell r="I2266">
            <v>2</v>
          </cell>
          <cell r="J2266">
            <v>400000</v>
          </cell>
          <cell r="K2266">
            <v>2</v>
          </cell>
          <cell r="L2266">
            <v>400000</v>
          </cell>
          <cell r="M2266">
            <v>0</v>
          </cell>
          <cell r="N2266">
            <v>0</v>
          </cell>
        </row>
        <row r="2267">
          <cell r="A2267" t="str">
            <v>53540-T0A-A01</v>
          </cell>
          <cell r="B2267" t="str">
            <v>Lái ngoài CRV RH</v>
          </cell>
          <cell r="C2267" t="str">
            <v>Cái</v>
          </cell>
          <cell r="E2267" t="str">
            <v>LAIN</v>
          </cell>
          <cell r="F2267" t="str">
            <v>LAINGOAI</v>
          </cell>
          <cell r="G2267">
            <v>0</v>
          </cell>
          <cell r="H2267">
            <v>0</v>
          </cell>
          <cell r="I2267">
            <v>1</v>
          </cell>
          <cell r="J2267">
            <v>250000</v>
          </cell>
          <cell r="K2267">
            <v>1</v>
          </cell>
          <cell r="L2267">
            <v>250000</v>
          </cell>
          <cell r="M2267">
            <v>0</v>
          </cell>
          <cell r="N2267">
            <v>0</v>
          </cell>
        </row>
        <row r="2268">
          <cell r="A2268" t="str">
            <v>53540-TF0-003</v>
          </cell>
          <cell r="B2268" t="str">
            <v>Lái ngoài RH</v>
          </cell>
          <cell r="C2268" t="str">
            <v>Cái</v>
          </cell>
          <cell r="E2268" t="str">
            <v>LAIN</v>
          </cell>
          <cell r="F2268" t="str">
            <v>LAINGOAI</v>
          </cell>
          <cell r="G2268">
            <v>0</v>
          </cell>
          <cell r="H2268">
            <v>0</v>
          </cell>
          <cell r="I2268">
            <v>5</v>
          </cell>
          <cell r="J2268">
            <v>1050000</v>
          </cell>
          <cell r="K2268">
            <v>5</v>
          </cell>
          <cell r="L2268">
            <v>1050000</v>
          </cell>
          <cell r="M2268">
            <v>0</v>
          </cell>
          <cell r="N2268">
            <v>0</v>
          </cell>
        </row>
        <row r="2269">
          <cell r="A2269" t="str">
            <v>53560-T0A-A01</v>
          </cell>
          <cell r="B2269" t="str">
            <v>Lái ngoài CRV LH</v>
          </cell>
          <cell r="C2269" t="str">
            <v>Cái</v>
          </cell>
          <cell r="E2269" t="str">
            <v>LAIN</v>
          </cell>
          <cell r="F2269" t="str">
            <v>LAINGOAI</v>
          </cell>
          <cell r="G2269">
            <v>0</v>
          </cell>
          <cell r="H2269">
            <v>0</v>
          </cell>
          <cell r="I2269">
            <v>6</v>
          </cell>
          <cell r="J2269">
            <v>1500000</v>
          </cell>
          <cell r="K2269">
            <v>6</v>
          </cell>
          <cell r="L2269">
            <v>1500000</v>
          </cell>
          <cell r="M2269">
            <v>0</v>
          </cell>
          <cell r="N2269">
            <v>0</v>
          </cell>
        </row>
        <row r="2270">
          <cell r="A2270" t="str">
            <v>53560-TF0-003</v>
          </cell>
          <cell r="B2270" t="str">
            <v>Lái ngoài LH</v>
          </cell>
          <cell r="C2270" t="str">
            <v>Cái</v>
          </cell>
          <cell r="E2270" t="str">
            <v>LAIN</v>
          </cell>
          <cell r="F2270" t="str">
            <v>LAINGOAI</v>
          </cell>
          <cell r="G2270">
            <v>0</v>
          </cell>
          <cell r="H2270">
            <v>0</v>
          </cell>
          <cell r="I2270">
            <v>5</v>
          </cell>
          <cell r="J2270">
            <v>1050000</v>
          </cell>
          <cell r="K2270">
            <v>5</v>
          </cell>
          <cell r="L2270">
            <v>1050000</v>
          </cell>
          <cell r="M2270">
            <v>0</v>
          </cell>
          <cell r="N2270">
            <v>0</v>
          </cell>
        </row>
        <row r="2271">
          <cell r="A2271" t="str">
            <v>5370B901</v>
          </cell>
          <cell r="B2271" t="str">
            <v>Lòng rè trước LH Xpander 19-21</v>
          </cell>
          <cell r="C2271" t="str">
            <v>Cái</v>
          </cell>
          <cell r="E2271" t="str">
            <v>LR</v>
          </cell>
          <cell r="F2271" t="str">
            <v>LONGRE</v>
          </cell>
          <cell r="G2271">
            <v>0</v>
          </cell>
          <cell r="H2271">
            <v>0</v>
          </cell>
          <cell r="I2271">
            <v>102</v>
          </cell>
          <cell r="J2271">
            <v>81265304</v>
          </cell>
          <cell r="K2271">
            <v>102</v>
          </cell>
          <cell r="L2271">
            <v>81723842</v>
          </cell>
          <cell r="M2271">
            <v>0</v>
          </cell>
          <cell r="N2271">
            <v>-458538</v>
          </cell>
        </row>
        <row r="2272">
          <cell r="A2272" t="str">
            <v>5370B908</v>
          </cell>
          <cell r="B2272" t="str">
            <v>Lòng rè trước RH Xpander 19-21</v>
          </cell>
          <cell r="C2272" t="str">
            <v>Cái</v>
          </cell>
          <cell r="E2272" t="str">
            <v>LR</v>
          </cell>
          <cell r="F2272" t="str">
            <v>LONGRE</v>
          </cell>
          <cell r="G2272">
            <v>0</v>
          </cell>
          <cell r="H2272">
            <v>0</v>
          </cell>
          <cell r="I2272">
            <v>100</v>
          </cell>
          <cell r="J2272">
            <v>87521119</v>
          </cell>
          <cell r="K2272">
            <v>100</v>
          </cell>
          <cell r="L2272">
            <v>88035128</v>
          </cell>
          <cell r="M2272">
            <v>0</v>
          </cell>
          <cell r="N2272">
            <v>-514009</v>
          </cell>
        </row>
        <row r="2273">
          <cell r="A2273" t="str">
            <v>5370C415</v>
          </cell>
          <cell r="B2273" t="str">
            <v>Lòng rè sau LH Xpander 19-21</v>
          </cell>
          <cell r="C2273" t="str">
            <v>Cái</v>
          </cell>
          <cell r="E2273" t="str">
            <v>LR</v>
          </cell>
          <cell r="F2273" t="str">
            <v>LONGRE</v>
          </cell>
          <cell r="G2273">
            <v>0</v>
          </cell>
          <cell r="H2273">
            <v>0</v>
          </cell>
          <cell r="I2273">
            <v>60</v>
          </cell>
          <cell r="J2273">
            <v>33468332</v>
          </cell>
          <cell r="K2273">
            <v>30</v>
          </cell>
          <cell r="L2273">
            <v>16834463</v>
          </cell>
          <cell r="M2273">
            <v>30</v>
          </cell>
          <cell r="N2273">
            <v>16633869</v>
          </cell>
        </row>
        <row r="2274">
          <cell r="A2274" t="str">
            <v>5370C416</v>
          </cell>
          <cell r="B2274" t="str">
            <v>Lòng rè sau RH Xpander 19-21</v>
          </cell>
          <cell r="C2274" t="str">
            <v>Cái</v>
          </cell>
          <cell r="E2274" t="str">
            <v>LR</v>
          </cell>
          <cell r="F2274" t="str">
            <v>LONGRE</v>
          </cell>
          <cell r="G2274">
            <v>0</v>
          </cell>
          <cell r="H2274">
            <v>0</v>
          </cell>
          <cell r="I2274">
            <v>60</v>
          </cell>
          <cell r="J2274">
            <v>32530225</v>
          </cell>
          <cell r="K2274">
            <v>31</v>
          </cell>
          <cell r="L2274">
            <v>16908018</v>
          </cell>
          <cell r="M2274">
            <v>29</v>
          </cell>
          <cell r="N2274">
            <v>15622207</v>
          </cell>
        </row>
        <row r="2275">
          <cell r="A2275" t="str">
            <v>5406030PK</v>
          </cell>
          <cell r="B2275" t="str">
            <v>2 chụp bụi +2 giảm chấn trước- toyota vios 2002-2006, toyota yaris 2008-2013</v>
          </cell>
          <cell r="C2275" t="str">
            <v>Cái</v>
          </cell>
          <cell r="E2275" t="str">
            <v>CSTPCB</v>
          </cell>
          <cell r="F2275" t="str">
            <v>CAOSUTAMPONGCHUPBUIGIAMSOC</v>
          </cell>
          <cell r="G2275">
            <v>0</v>
          </cell>
          <cell r="H2275">
            <v>0</v>
          </cell>
          <cell r="I2275">
            <v>2</v>
          </cell>
          <cell r="J2275">
            <v>520000</v>
          </cell>
          <cell r="K2275">
            <v>2</v>
          </cell>
          <cell r="L2275">
            <v>520000</v>
          </cell>
          <cell r="M2275">
            <v>0</v>
          </cell>
          <cell r="N2275">
            <v>0</v>
          </cell>
        </row>
        <row r="2276">
          <cell r="A2276" t="str">
            <v>54530-3S100</v>
          </cell>
          <cell r="B2276" t="str">
            <v>Rô tuyn càng A</v>
          </cell>
          <cell r="C2276" t="str">
            <v>Quả</v>
          </cell>
          <cell r="E2276" t="str">
            <v>DUNG</v>
          </cell>
          <cell r="F2276" t="str">
            <v>DUNG</v>
          </cell>
          <cell r="G2276">
            <v>0</v>
          </cell>
          <cell r="H2276">
            <v>0</v>
          </cell>
          <cell r="I2276">
            <v>2</v>
          </cell>
          <cell r="J2276">
            <v>800000</v>
          </cell>
          <cell r="K2276">
            <v>2</v>
          </cell>
          <cell r="L2276">
            <v>800000</v>
          </cell>
          <cell r="M2276">
            <v>0</v>
          </cell>
          <cell r="N2276">
            <v>0</v>
          </cell>
        </row>
        <row r="2277">
          <cell r="A2277" t="str">
            <v>54551-A4000</v>
          </cell>
          <cell r="B2277" t="str">
            <v>Cao su càng A nhỏ ( giữa càng)</v>
          </cell>
          <cell r="C2277" t="str">
            <v>Quả</v>
          </cell>
          <cell r="E2277" t="str">
            <v>CSCA</v>
          </cell>
          <cell r="F2277" t="str">
            <v>CAOSUCANGA</v>
          </cell>
          <cell r="G2277">
            <v>0</v>
          </cell>
          <cell r="H2277">
            <v>0</v>
          </cell>
          <cell r="I2277">
            <v>2</v>
          </cell>
          <cell r="J2277">
            <v>120000</v>
          </cell>
          <cell r="K2277">
            <v>2</v>
          </cell>
          <cell r="L2277">
            <v>120000</v>
          </cell>
          <cell r="M2277">
            <v>0</v>
          </cell>
          <cell r="N2277">
            <v>0</v>
          </cell>
        </row>
        <row r="2278">
          <cell r="A2278" t="str">
            <v>54613-EB71A</v>
          </cell>
          <cell r="B2278" t="str">
            <v>Cao su cân bằng trước</v>
          </cell>
          <cell r="C2278" t="str">
            <v>Quả</v>
          </cell>
          <cell r="E2278" t="str">
            <v>CSCBT</v>
          </cell>
          <cell r="F2278" t="str">
            <v>CAOSUCANBANGTRUOC</v>
          </cell>
          <cell r="G2278">
            <v>10</v>
          </cell>
          <cell r="H2278">
            <v>596229</v>
          </cell>
          <cell r="I2278">
            <v>0</v>
          </cell>
          <cell r="J2278">
            <v>0</v>
          </cell>
          <cell r="K2278">
            <v>2</v>
          </cell>
          <cell r="L2278">
            <v>119246</v>
          </cell>
          <cell r="M2278">
            <v>8</v>
          </cell>
          <cell r="N2278">
            <v>476983</v>
          </cell>
        </row>
        <row r="2279">
          <cell r="A2279" t="str">
            <v>54626-2W000</v>
          </cell>
          <cell r="B2279" t="str">
            <v>Cao su đệm giảm sóc trước</v>
          </cell>
          <cell r="C2279" t="str">
            <v>Quả</v>
          </cell>
          <cell r="E2279" t="str">
            <v>CSAGS</v>
          </cell>
          <cell r="F2279" t="str">
            <v>CAOSUACGIAMSOC</v>
          </cell>
          <cell r="G2279">
            <v>0</v>
          </cell>
          <cell r="H2279">
            <v>0</v>
          </cell>
          <cell r="I2279">
            <v>2</v>
          </cell>
          <cell r="J2279">
            <v>560000</v>
          </cell>
          <cell r="K2279">
            <v>2</v>
          </cell>
          <cell r="L2279">
            <v>560000</v>
          </cell>
          <cell r="M2279">
            <v>0</v>
          </cell>
          <cell r="N2279">
            <v>0</v>
          </cell>
        </row>
        <row r="2280">
          <cell r="A2280" t="str">
            <v>54633-2W000</v>
          </cell>
          <cell r="B2280" t="str">
            <v>Cao su đệm lò xo giảm sóc</v>
          </cell>
          <cell r="C2280" t="str">
            <v>Quả</v>
          </cell>
          <cell r="E2280" t="str">
            <v>CSAGS</v>
          </cell>
          <cell r="F2280" t="str">
            <v>CAOSUACGIAMSOC</v>
          </cell>
          <cell r="G2280">
            <v>0</v>
          </cell>
          <cell r="H2280">
            <v>0</v>
          </cell>
          <cell r="I2280">
            <v>2</v>
          </cell>
          <cell r="J2280">
            <v>360000</v>
          </cell>
          <cell r="K2280">
            <v>2</v>
          </cell>
          <cell r="L2280">
            <v>360000</v>
          </cell>
          <cell r="M2280">
            <v>0</v>
          </cell>
          <cell r="N2280">
            <v>0</v>
          </cell>
        </row>
        <row r="2281">
          <cell r="A2281" t="str">
            <v>54KWH02D-Y-2CA-01RA1S5</v>
          </cell>
          <cell r="B2281" t="str">
            <v>Bi moay ơ trước</v>
          </cell>
          <cell r="C2281" t="str">
            <v>Vòng</v>
          </cell>
          <cell r="E2281" t="str">
            <v>BMOTT3</v>
          </cell>
          <cell r="F2281" t="str">
            <v>BIMOAYOTRUOC</v>
          </cell>
          <cell r="G2281">
            <v>6</v>
          </cell>
          <cell r="H2281">
            <v>4590000</v>
          </cell>
          <cell r="I2281">
            <v>0</v>
          </cell>
          <cell r="J2281">
            <v>0</v>
          </cell>
          <cell r="K2281">
            <v>6</v>
          </cell>
          <cell r="L2281">
            <v>4590000</v>
          </cell>
          <cell r="M2281">
            <v>0</v>
          </cell>
          <cell r="N2281">
            <v>0</v>
          </cell>
        </row>
        <row r="2282">
          <cell r="A2282" t="str">
            <v>551-2007N-UE</v>
          </cell>
          <cell r="B2282" t="str">
            <v>Đèn gầm</v>
          </cell>
          <cell r="C2282" t="str">
            <v>Cái</v>
          </cell>
          <cell r="E2282" t="str">
            <v>DG</v>
          </cell>
          <cell r="F2282" t="str">
            <v>DENGAM</v>
          </cell>
          <cell r="G2282">
            <v>12</v>
          </cell>
          <cell r="H2282">
            <v>3161877</v>
          </cell>
          <cell r="I2282">
            <v>0</v>
          </cell>
          <cell r="J2282">
            <v>0</v>
          </cell>
          <cell r="K2282">
            <v>12</v>
          </cell>
          <cell r="L2282">
            <v>3161877</v>
          </cell>
          <cell r="M2282">
            <v>0</v>
          </cell>
          <cell r="N2282">
            <v>0</v>
          </cell>
        </row>
        <row r="2283">
          <cell r="A2283" t="str">
            <v>55274-2W500</v>
          </cell>
          <cell r="B2283" t="str">
            <v>Cao su thanh giằng dọc cầu sau LH</v>
          </cell>
          <cell r="C2283" t="str">
            <v>Quả</v>
          </cell>
          <cell r="E2283" t="str">
            <v>CS</v>
          </cell>
          <cell r="F2283" t="str">
            <v>Cao su</v>
          </cell>
          <cell r="G2283">
            <v>0</v>
          </cell>
          <cell r="H2283">
            <v>0</v>
          </cell>
          <cell r="I2283">
            <v>1</v>
          </cell>
          <cell r="J2283">
            <v>480000</v>
          </cell>
          <cell r="K2283">
            <v>1</v>
          </cell>
          <cell r="L2283">
            <v>480000</v>
          </cell>
          <cell r="M2283">
            <v>0</v>
          </cell>
          <cell r="N2283">
            <v>0</v>
          </cell>
        </row>
        <row r="2284">
          <cell r="A2284" t="str">
            <v>55275-2W500</v>
          </cell>
          <cell r="B2284" t="str">
            <v>Cao su thanh giằng dọc cầu sau RH</v>
          </cell>
          <cell r="C2284" t="str">
            <v>Quả</v>
          </cell>
          <cell r="E2284" t="str">
            <v>CS</v>
          </cell>
          <cell r="F2284" t="str">
            <v>Cao su</v>
          </cell>
          <cell r="G2284">
            <v>0</v>
          </cell>
          <cell r="H2284">
            <v>0</v>
          </cell>
          <cell r="I2284">
            <v>1</v>
          </cell>
          <cell r="J2284">
            <v>480000</v>
          </cell>
          <cell r="K2284">
            <v>1</v>
          </cell>
          <cell r="L2284">
            <v>480000</v>
          </cell>
          <cell r="M2284">
            <v>0</v>
          </cell>
          <cell r="N2284">
            <v>0</v>
          </cell>
        </row>
        <row r="2285">
          <cell r="A2285" t="str">
            <v>55326-2P000</v>
          </cell>
          <cell r="B2285" t="str">
            <v>Cao su đệm giảm sóc sau</v>
          </cell>
          <cell r="C2285" t="str">
            <v>Quả</v>
          </cell>
          <cell r="E2285" t="str">
            <v>CSAGS</v>
          </cell>
          <cell r="F2285" t="str">
            <v>CAOSUACGIAMSOC</v>
          </cell>
          <cell r="G2285">
            <v>0</v>
          </cell>
          <cell r="H2285">
            <v>0</v>
          </cell>
          <cell r="I2285">
            <v>2</v>
          </cell>
          <cell r="J2285">
            <v>980000</v>
          </cell>
          <cell r="K2285">
            <v>2</v>
          </cell>
          <cell r="L2285">
            <v>980000</v>
          </cell>
          <cell r="M2285">
            <v>0</v>
          </cell>
          <cell r="N2285">
            <v>0</v>
          </cell>
        </row>
        <row r="2286">
          <cell r="A2286" t="str">
            <v>55661-0K090</v>
          </cell>
          <cell r="B2286" t="str">
            <v>Ốp cửa gió táp lô giữa INOVA 2009  RH</v>
          </cell>
          <cell r="C2286" t="str">
            <v>Cái</v>
          </cell>
          <cell r="E2286" t="str">
            <v>TONGHOP3</v>
          </cell>
          <cell r="F2286" t="str">
            <v>TONGHOP tầng 3</v>
          </cell>
          <cell r="G2286">
            <v>0</v>
          </cell>
          <cell r="H2286">
            <v>0</v>
          </cell>
          <cell r="I2286">
            <v>1</v>
          </cell>
          <cell r="J2286">
            <v>450000</v>
          </cell>
          <cell r="K2286">
            <v>1</v>
          </cell>
          <cell r="L2286">
            <v>450000</v>
          </cell>
          <cell r="M2286">
            <v>0</v>
          </cell>
          <cell r="N2286">
            <v>0</v>
          </cell>
        </row>
        <row r="2287">
          <cell r="A2287" t="str">
            <v>55662-0K060</v>
          </cell>
          <cell r="B2287" t="str">
            <v>Ốp cửa gió táp lô giữa INOVA 2009 LH</v>
          </cell>
          <cell r="C2287" t="str">
            <v>Cái</v>
          </cell>
          <cell r="E2287" t="str">
            <v>TONGHOP3</v>
          </cell>
          <cell r="F2287" t="str">
            <v>TONGHOP tầng 3</v>
          </cell>
          <cell r="G2287">
            <v>0</v>
          </cell>
          <cell r="H2287">
            <v>0</v>
          </cell>
          <cell r="I2287">
            <v>1</v>
          </cell>
          <cell r="J2287">
            <v>450000</v>
          </cell>
          <cell r="K2287">
            <v>1</v>
          </cell>
          <cell r="L2287">
            <v>450000</v>
          </cell>
          <cell r="M2287">
            <v>0</v>
          </cell>
          <cell r="N2287">
            <v>0</v>
          </cell>
        </row>
        <row r="2288">
          <cell r="A2288" t="str">
            <v>56210W030P</v>
          </cell>
          <cell r="B2288" t="str">
            <v>Giam sóc sau Xpander 19-21</v>
          </cell>
          <cell r="C2288" t="str">
            <v>Cái</v>
          </cell>
          <cell r="E2288" t="str">
            <v>GSS</v>
          </cell>
          <cell r="F2288" t="str">
            <v>GIAMSOCSAU</v>
          </cell>
          <cell r="G2288">
            <v>0</v>
          </cell>
          <cell r="H2288">
            <v>0</v>
          </cell>
          <cell r="I2288">
            <v>164</v>
          </cell>
          <cell r="J2288">
            <v>99351357</v>
          </cell>
          <cell r="K2288">
            <v>121</v>
          </cell>
          <cell r="L2288">
            <v>37615943</v>
          </cell>
          <cell r="M2288">
            <v>43</v>
          </cell>
          <cell r="N2288">
            <v>61735414</v>
          </cell>
        </row>
        <row r="2289">
          <cell r="A2289" t="str">
            <v>56400-2W000</v>
          </cell>
          <cell r="B2289" t="str">
            <v>Các đăng lái đoạn dưới</v>
          </cell>
          <cell r="C2289" t="str">
            <v>Cái</v>
          </cell>
          <cell r="E2289" t="str">
            <v>TONGHOP2</v>
          </cell>
          <cell r="F2289" t="str">
            <v>TONGHOP tầng 2</v>
          </cell>
          <cell r="G2289">
            <v>0</v>
          </cell>
          <cell r="H2289">
            <v>0</v>
          </cell>
          <cell r="I2289">
            <v>1</v>
          </cell>
          <cell r="J2289">
            <v>1950000</v>
          </cell>
          <cell r="K2289">
            <v>1</v>
          </cell>
          <cell r="L2289">
            <v>1950000</v>
          </cell>
          <cell r="M2289">
            <v>0</v>
          </cell>
          <cell r="N2289">
            <v>0</v>
          </cell>
        </row>
        <row r="2290">
          <cell r="A2290" t="str">
            <v>56992-R70-A01</v>
          </cell>
          <cell r="B2290" t="str">
            <v>Dây tăng tổng 6PK2135</v>
          </cell>
          <cell r="C2290" t="str">
            <v>Sợi</v>
          </cell>
          <cell r="E2290" t="str">
            <v>DTT</v>
          </cell>
          <cell r="F2290" t="str">
            <v>DAYTANGTONG</v>
          </cell>
          <cell r="G2290">
            <v>2</v>
          </cell>
          <cell r="H2290">
            <v>993154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2</v>
          </cell>
          <cell r="N2290">
            <v>993154</v>
          </cell>
        </row>
        <row r="2291">
          <cell r="A2291" t="str">
            <v>5700C289</v>
          </cell>
          <cell r="B2291" t="str">
            <v>Cánh cửa trước LH Xpander 19-21</v>
          </cell>
          <cell r="C2291" t="str">
            <v>Cái</v>
          </cell>
          <cell r="E2291" t="str">
            <v>CCT</v>
          </cell>
          <cell r="F2291" t="str">
            <v>CANHCUATRUOC</v>
          </cell>
          <cell r="G2291">
            <v>0</v>
          </cell>
          <cell r="H2291">
            <v>0</v>
          </cell>
          <cell r="I2291">
            <v>4</v>
          </cell>
          <cell r="J2291">
            <v>20235638</v>
          </cell>
          <cell r="K2291">
            <v>4</v>
          </cell>
          <cell r="L2291">
            <v>20235638</v>
          </cell>
          <cell r="M2291">
            <v>0</v>
          </cell>
          <cell r="N2291">
            <v>0</v>
          </cell>
        </row>
        <row r="2292">
          <cell r="A2292" t="str">
            <v>5700C290</v>
          </cell>
          <cell r="B2292" t="str">
            <v>Cánh cửa trước RH Xpander 19-21</v>
          </cell>
          <cell r="C2292" t="str">
            <v>Cái</v>
          </cell>
          <cell r="E2292" t="str">
            <v>CCT</v>
          </cell>
          <cell r="F2292" t="str">
            <v>CANHCUATRUOC</v>
          </cell>
          <cell r="G2292">
            <v>0</v>
          </cell>
          <cell r="H2292">
            <v>0</v>
          </cell>
          <cell r="I2292">
            <v>4</v>
          </cell>
          <cell r="J2292">
            <v>19394280</v>
          </cell>
          <cell r="K2292">
            <v>4</v>
          </cell>
          <cell r="L2292">
            <v>19394280</v>
          </cell>
          <cell r="M2292">
            <v>0</v>
          </cell>
          <cell r="N2292">
            <v>0</v>
          </cell>
        </row>
        <row r="2293">
          <cell r="A2293" t="str">
            <v>5730B917</v>
          </cell>
          <cell r="B2293" t="str">
            <v>Cánh cửa sau LH Xpander 19-21</v>
          </cell>
          <cell r="C2293" t="str">
            <v>Cái</v>
          </cell>
          <cell r="E2293" t="str">
            <v>CCS</v>
          </cell>
          <cell r="F2293" t="str">
            <v>CANHCUASAU</v>
          </cell>
          <cell r="G2293">
            <v>0</v>
          </cell>
          <cell r="H2293">
            <v>0</v>
          </cell>
          <cell r="I2293">
            <v>4</v>
          </cell>
          <cell r="J2293">
            <v>16994503</v>
          </cell>
          <cell r="K2293">
            <v>4</v>
          </cell>
          <cell r="L2293">
            <v>17045674</v>
          </cell>
          <cell r="M2293">
            <v>0</v>
          </cell>
          <cell r="N2293">
            <v>-51171</v>
          </cell>
        </row>
        <row r="2294">
          <cell r="A2294" t="str">
            <v>5730B918</v>
          </cell>
          <cell r="B2294" t="str">
            <v>Cánh cửa sau RH Xpander 19-21</v>
          </cell>
          <cell r="C2294" t="str">
            <v>Cái</v>
          </cell>
          <cell r="E2294" t="str">
            <v>CCS</v>
          </cell>
          <cell r="F2294" t="str">
            <v>CANHCUASAU</v>
          </cell>
          <cell r="G2294">
            <v>0</v>
          </cell>
          <cell r="H2294">
            <v>0</v>
          </cell>
          <cell r="I2294">
            <v>4</v>
          </cell>
          <cell r="J2294">
            <v>16744180</v>
          </cell>
          <cell r="K2294">
            <v>3</v>
          </cell>
          <cell r="L2294">
            <v>12558135</v>
          </cell>
          <cell r="M2294">
            <v>1</v>
          </cell>
          <cell r="N2294">
            <v>4186045</v>
          </cell>
        </row>
        <row r="2295">
          <cell r="A2295" t="str">
            <v>5801C436</v>
          </cell>
          <cell r="B2295" t="str">
            <v>CỐP SAU MITSUBISHI</v>
          </cell>
          <cell r="C2295" t="str">
            <v>Cái</v>
          </cell>
          <cell r="E2295" t="str">
            <v>CSAU</v>
          </cell>
          <cell r="F2295" t="str">
            <v>COPSAU</v>
          </cell>
          <cell r="G2295">
            <v>0</v>
          </cell>
          <cell r="H2295">
            <v>0</v>
          </cell>
          <cell r="I2295">
            <v>4</v>
          </cell>
          <cell r="J2295">
            <v>18657280</v>
          </cell>
          <cell r="K2295">
            <v>4</v>
          </cell>
          <cell r="L2295">
            <v>18657280</v>
          </cell>
          <cell r="M2295">
            <v>0</v>
          </cell>
          <cell r="N2295">
            <v>0</v>
          </cell>
        </row>
        <row r="2296">
          <cell r="A2296" t="str">
            <v>5802A565</v>
          </cell>
          <cell r="B2296" t="str">
            <v>TY CÔP SAU LH Xpander 19-21</v>
          </cell>
          <cell r="C2296" t="str">
            <v>Cái</v>
          </cell>
          <cell r="E2296" t="str">
            <v>TCCP</v>
          </cell>
          <cell r="F2296" t="str">
            <v>TYCHONGCAPO</v>
          </cell>
          <cell r="G2296">
            <v>0</v>
          </cell>
          <cell r="H2296">
            <v>0</v>
          </cell>
          <cell r="I2296">
            <v>6</v>
          </cell>
          <cell r="J2296">
            <v>5271088</v>
          </cell>
          <cell r="K2296">
            <v>3</v>
          </cell>
          <cell r="L2296">
            <v>2635544</v>
          </cell>
          <cell r="M2296">
            <v>3</v>
          </cell>
          <cell r="N2296">
            <v>2635544</v>
          </cell>
        </row>
        <row r="2297">
          <cell r="A2297" t="str">
            <v>5802A566</v>
          </cell>
          <cell r="B2297" t="str">
            <v>TY CÔP SAU RH Xpander 19-21</v>
          </cell>
          <cell r="C2297" t="str">
            <v>Cái</v>
          </cell>
          <cell r="E2297" t="str">
            <v>TCCP</v>
          </cell>
          <cell r="F2297" t="str">
            <v>TYCHONGCAPO</v>
          </cell>
          <cell r="G2297">
            <v>0</v>
          </cell>
          <cell r="H2297">
            <v>0</v>
          </cell>
          <cell r="I2297">
            <v>10</v>
          </cell>
          <cell r="J2297">
            <v>9036175</v>
          </cell>
          <cell r="K2297">
            <v>5</v>
          </cell>
          <cell r="L2297">
            <v>4545167</v>
          </cell>
          <cell r="M2297">
            <v>5</v>
          </cell>
          <cell r="N2297">
            <v>4491008</v>
          </cell>
        </row>
        <row r="2298">
          <cell r="A2298" t="str">
            <v>58101-2WA00</v>
          </cell>
          <cell r="B2298" t="str">
            <v>Má phanh trước</v>
          </cell>
          <cell r="C2298" t="str">
            <v>Bộ</v>
          </cell>
          <cell r="E2298" t="str">
            <v>MPT</v>
          </cell>
          <cell r="F2298" t="str">
            <v>MAPHANHTRUOC</v>
          </cell>
          <cell r="G2298">
            <v>0</v>
          </cell>
          <cell r="H2298">
            <v>0</v>
          </cell>
          <cell r="I2298">
            <v>2</v>
          </cell>
          <cell r="J2298">
            <v>1480000</v>
          </cell>
          <cell r="K2298">
            <v>2</v>
          </cell>
          <cell r="L2298">
            <v>1480000</v>
          </cell>
          <cell r="M2298">
            <v>0</v>
          </cell>
          <cell r="N2298">
            <v>0</v>
          </cell>
        </row>
        <row r="2299">
          <cell r="A2299" t="str">
            <v>58302-2PA00</v>
          </cell>
          <cell r="B2299" t="str">
            <v>Má phanh sau</v>
          </cell>
          <cell r="C2299" t="str">
            <v>Bộ</v>
          </cell>
          <cell r="E2299" t="str">
            <v>MPS/GPS</v>
          </cell>
          <cell r="F2299" t="str">
            <v>MAPHANHSAU/GUOCPHANHSAU</v>
          </cell>
          <cell r="G2299">
            <v>0</v>
          </cell>
          <cell r="H2299">
            <v>0</v>
          </cell>
          <cell r="I2299">
            <v>1</v>
          </cell>
          <cell r="J2299">
            <v>930000</v>
          </cell>
          <cell r="K2299">
            <v>1</v>
          </cell>
          <cell r="L2299">
            <v>930000</v>
          </cell>
          <cell r="M2299">
            <v>0</v>
          </cell>
          <cell r="N2299">
            <v>0</v>
          </cell>
        </row>
        <row r="2300">
          <cell r="A2300" t="str">
            <v>5900A931</v>
          </cell>
          <cell r="B2300" t="str">
            <v>Năp capo Xpander 19-21</v>
          </cell>
          <cell r="C2300" t="str">
            <v>Cái</v>
          </cell>
          <cell r="E2300" t="str">
            <v>NCP</v>
          </cell>
          <cell r="F2300" t="str">
            <v>NAPCAPO</v>
          </cell>
          <cell r="G2300">
            <v>0</v>
          </cell>
          <cell r="H2300">
            <v>0</v>
          </cell>
          <cell r="I2300">
            <v>1</v>
          </cell>
          <cell r="J2300">
            <v>3424905</v>
          </cell>
          <cell r="K2300">
            <v>1</v>
          </cell>
          <cell r="L2300">
            <v>3424905</v>
          </cell>
          <cell r="M2300">
            <v>0</v>
          </cell>
          <cell r="N2300">
            <v>0</v>
          </cell>
        </row>
        <row r="2301">
          <cell r="A2301" t="str">
            <v>5PK1065-SUN</v>
          </cell>
          <cell r="B2301" t="str">
            <v>Dây trợ lực 5PK1065</v>
          </cell>
          <cell r="C2301" t="str">
            <v>Sợi</v>
          </cell>
          <cell r="E2301" t="str">
            <v>DTL</v>
          </cell>
          <cell r="F2301" t="str">
            <v>DAYTROLUC</v>
          </cell>
          <cell r="G2301">
            <v>5</v>
          </cell>
          <cell r="H2301">
            <v>562449</v>
          </cell>
          <cell r="I2301">
            <v>0</v>
          </cell>
          <cell r="J2301">
            <v>0</v>
          </cell>
          <cell r="K2301">
            <v>5</v>
          </cell>
          <cell r="L2301">
            <v>562449</v>
          </cell>
          <cell r="M2301">
            <v>0</v>
          </cell>
          <cell r="N2301">
            <v>0</v>
          </cell>
        </row>
        <row r="2302">
          <cell r="A2302" t="str">
            <v>5PK1130-SUN</v>
          </cell>
          <cell r="B2302" t="str">
            <v>Dây máy phát 5PK1130</v>
          </cell>
          <cell r="C2302" t="str">
            <v>Sợi</v>
          </cell>
          <cell r="E2302" t="str">
            <v>DMP</v>
          </cell>
          <cell r="F2302" t="str">
            <v>DAYMAYPHAT</v>
          </cell>
          <cell r="G2302">
            <v>5</v>
          </cell>
          <cell r="H2302">
            <v>597919</v>
          </cell>
          <cell r="I2302">
            <v>0</v>
          </cell>
          <cell r="J2302">
            <v>0</v>
          </cell>
          <cell r="K2302">
            <v>5</v>
          </cell>
          <cell r="L2302">
            <v>597919</v>
          </cell>
          <cell r="M2302">
            <v>0</v>
          </cell>
          <cell r="N2302">
            <v>0</v>
          </cell>
        </row>
        <row r="2303">
          <cell r="A2303" t="str">
            <v>5PK1150-SUN</v>
          </cell>
          <cell r="B2303" t="str">
            <v>Dây tăng tổng 5PK1150 City</v>
          </cell>
          <cell r="C2303" t="str">
            <v>Sợi</v>
          </cell>
          <cell r="E2303" t="str">
            <v>DCR</v>
          </cell>
          <cell r="F2303" t="str">
            <v>DAYCUROA</v>
          </cell>
          <cell r="G2303">
            <v>5</v>
          </cell>
          <cell r="H2303">
            <v>618187</v>
          </cell>
          <cell r="I2303">
            <v>0</v>
          </cell>
          <cell r="J2303">
            <v>0</v>
          </cell>
          <cell r="K2303">
            <v>5</v>
          </cell>
          <cell r="L2303">
            <v>618187</v>
          </cell>
          <cell r="M2303">
            <v>0</v>
          </cell>
          <cell r="N2303">
            <v>0</v>
          </cell>
        </row>
        <row r="2304">
          <cell r="A2304" t="str">
            <v>5PK1165-SUN</v>
          </cell>
          <cell r="B2304" t="str">
            <v>Dây điều hòa 5PK1165</v>
          </cell>
          <cell r="C2304" t="str">
            <v>Sợi</v>
          </cell>
          <cell r="E2304" t="str">
            <v>DDH</v>
          </cell>
          <cell r="F2304" t="str">
            <v>DAYDIEUHOA</v>
          </cell>
          <cell r="G2304">
            <v>5</v>
          </cell>
          <cell r="H2304">
            <v>658724</v>
          </cell>
          <cell r="I2304">
            <v>0</v>
          </cell>
          <cell r="J2304">
            <v>0</v>
          </cell>
          <cell r="K2304">
            <v>5</v>
          </cell>
          <cell r="L2304">
            <v>658724</v>
          </cell>
          <cell r="M2304">
            <v>0</v>
          </cell>
          <cell r="N2304">
            <v>0</v>
          </cell>
        </row>
        <row r="2305">
          <cell r="A2305" t="str">
            <v>5PK1330-SUN</v>
          </cell>
          <cell r="B2305" t="str">
            <v>Dây 5PK1330</v>
          </cell>
          <cell r="C2305" t="str">
            <v>Sợi</v>
          </cell>
          <cell r="E2305" t="str">
            <v>DCR</v>
          </cell>
          <cell r="F2305" t="str">
            <v>DAYCUROA</v>
          </cell>
          <cell r="G2305">
            <v>5</v>
          </cell>
          <cell r="H2305">
            <v>597919</v>
          </cell>
          <cell r="I2305">
            <v>0</v>
          </cell>
          <cell r="J2305">
            <v>0</v>
          </cell>
          <cell r="K2305">
            <v>5</v>
          </cell>
          <cell r="L2305">
            <v>597919</v>
          </cell>
          <cell r="M2305">
            <v>0</v>
          </cell>
          <cell r="N2305">
            <v>0</v>
          </cell>
        </row>
        <row r="2306">
          <cell r="A2306" t="str">
            <v>5PK1340-SUN</v>
          </cell>
          <cell r="B2306" t="str">
            <v>Dây máy phát 5PK1340</v>
          </cell>
          <cell r="C2306" t="str">
            <v>Sợi</v>
          </cell>
          <cell r="E2306" t="str">
            <v>DMP</v>
          </cell>
          <cell r="F2306" t="str">
            <v>DAYMAYPHAT</v>
          </cell>
          <cell r="G2306">
            <v>5</v>
          </cell>
          <cell r="H2306">
            <v>658724</v>
          </cell>
          <cell r="I2306">
            <v>0</v>
          </cell>
          <cell r="J2306">
            <v>0</v>
          </cell>
          <cell r="K2306">
            <v>5</v>
          </cell>
          <cell r="L2306">
            <v>658724</v>
          </cell>
          <cell r="M2306">
            <v>0</v>
          </cell>
          <cell r="N2306">
            <v>0</v>
          </cell>
        </row>
        <row r="2307">
          <cell r="A2307" t="str">
            <v>5PK860-SUN</v>
          </cell>
          <cell r="B2307" t="str">
            <v>Dây máy phát 5PK860</v>
          </cell>
          <cell r="C2307" t="str">
            <v>Sợi</v>
          </cell>
          <cell r="E2307" t="str">
            <v>DMP</v>
          </cell>
          <cell r="F2307" t="str">
            <v>DAYMAYPHAT</v>
          </cell>
          <cell r="G2307">
            <v>5</v>
          </cell>
          <cell r="H2307">
            <v>501644</v>
          </cell>
          <cell r="I2307">
            <v>1</v>
          </cell>
          <cell r="J2307">
            <v>100329</v>
          </cell>
          <cell r="K2307">
            <v>6</v>
          </cell>
          <cell r="L2307">
            <v>601973</v>
          </cell>
          <cell r="M2307">
            <v>0</v>
          </cell>
          <cell r="N2307">
            <v>0</v>
          </cell>
        </row>
        <row r="2308">
          <cell r="A2308" t="str">
            <v>5PK865-SUN</v>
          </cell>
          <cell r="B2308" t="str">
            <v>Dây máy phát 5PK865 Toyota</v>
          </cell>
          <cell r="C2308" t="str">
            <v>Sợi</v>
          </cell>
          <cell r="E2308" t="str">
            <v>DMP</v>
          </cell>
          <cell r="F2308" t="str">
            <v>DAYMAYPHAT</v>
          </cell>
          <cell r="G2308">
            <v>4</v>
          </cell>
          <cell r="H2308">
            <v>458066</v>
          </cell>
          <cell r="I2308">
            <v>0</v>
          </cell>
          <cell r="J2308">
            <v>0</v>
          </cell>
          <cell r="K2308">
            <v>4</v>
          </cell>
          <cell r="L2308">
            <v>458066</v>
          </cell>
          <cell r="M2308">
            <v>0</v>
          </cell>
          <cell r="N2308">
            <v>0</v>
          </cell>
        </row>
        <row r="2309">
          <cell r="A2309" t="str">
            <v>5PK930-SUN</v>
          </cell>
          <cell r="B2309" t="str">
            <v>Dây cu roa 5PK930</v>
          </cell>
          <cell r="C2309" t="str">
            <v>Sợi</v>
          </cell>
          <cell r="E2309" t="str">
            <v>DCR</v>
          </cell>
          <cell r="F2309" t="str">
            <v>DAYCUROA</v>
          </cell>
          <cell r="G2309">
            <v>5</v>
          </cell>
          <cell r="H2309">
            <v>572583</v>
          </cell>
          <cell r="I2309">
            <v>0</v>
          </cell>
          <cell r="J2309">
            <v>0</v>
          </cell>
          <cell r="K2309">
            <v>5</v>
          </cell>
          <cell r="L2309">
            <v>572583</v>
          </cell>
          <cell r="M2309">
            <v>0</v>
          </cell>
          <cell r="N2309">
            <v>0</v>
          </cell>
        </row>
        <row r="2310">
          <cell r="A2310" t="str">
            <v>5PK970-SUN</v>
          </cell>
          <cell r="B2310" t="str">
            <v>Dây máy phát 5PK970</v>
          </cell>
          <cell r="C2310" t="str">
            <v>Sợi</v>
          </cell>
          <cell r="E2310" t="str">
            <v>DMP</v>
          </cell>
          <cell r="F2310" t="str">
            <v>DAYMAYPHAT</v>
          </cell>
          <cell r="G2310">
            <v>1</v>
          </cell>
          <cell r="H2310">
            <v>118570</v>
          </cell>
          <cell r="I2310">
            <v>0</v>
          </cell>
          <cell r="J2310">
            <v>0</v>
          </cell>
          <cell r="K2310">
            <v>1</v>
          </cell>
          <cell r="L2310">
            <v>118570</v>
          </cell>
          <cell r="M2310">
            <v>0</v>
          </cell>
          <cell r="N2310">
            <v>0</v>
          </cell>
        </row>
        <row r="2311">
          <cell r="A2311" t="str">
            <v>6106</v>
          </cell>
          <cell r="B2311" t="str">
            <v>Phủ gầm bảo vệ chắn đá hông sau - màu Xám 1L</v>
          </cell>
          <cell r="C2311" t="str">
            <v>Lọ</v>
          </cell>
          <cell r="E2311" t="str">
            <v>PG</v>
          </cell>
          <cell r="F2311" t="str">
            <v>PHUGIA</v>
          </cell>
          <cell r="G2311">
            <v>0</v>
          </cell>
          <cell r="H2311">
            <v>0</v>
          </cell>
          <cell r="I2311">
            <v>2</v>
          </cell>
          <cell r="J2311">
            <v>324000</v>
          </cell>
          <cell r="K2311">
            <v>2</v>
          </cell>
          <cell r="L2311">
            <v>324000</v>
          </cell>
          <cell r="M2311">
            <v>0</v>
          </cell>
          <cell r="N2311">
            <v>0</v>
          </cell>
        </row>
        <row r="2312">
          <cell r="A2312" t="str">
            <v>62012RSCM</v>
          </cell>
          <cell r="B2312" t="str">
            <v>Bi đuôi bánh đà</v>
          </cell>
          <cell r="C2312" t="str">
            <v>Vòng</v>
          </cell>
          <cell r="E2312" t="str">
            <v>BDBD</v>
          </cell>
          <cell r="F2312" t="str">
            <v>BIDUOIBANHDA</v>
          </cell>
          <cell r="G2312">
            <v>31</v>
          </cell>
          <cell r="H2312">
            <v>1093145</v>
          </cell>
          <cell r="I2312">
            <v>0</v>
          </cell>
          <cell r="J2312">
            <v>0</v>
          </cell>
          <cell r="K2312">
            <v>31</v>
          </cell>
          <cell r="L2312">
            <v>1093145</v>
          </cell>
          <cell r="M2312">
            <v>0</v>
          </cell>
          <cell r="N2312">
            <v>0</v>
          </cell>
        </row>
        <row r="2313">
          <cell r="A2313" t="str">
            <v>62022RS</v>
          </cell>
          <cell r="B2313" t="str">
            <v>Bi đuôi bánh đà 15-35-11</v>
          </cell>
          <cell r="C2313" t="str">
            <v>Vòng</v>
          </cell>
          <cell r="E2313" t="str">
            <v>BMP</v>
          </cell>
          <cell r="F2313" t="str">
            <v>BIMAYPHAT</v>
          </cell>
          <cell r="G2313">
            <v>20</v>
          </cell>
          <cell r="H2313">
            <v>680000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20</v>
          </cell>
          <cell r="N2313">
            <v>680000</v>
          </cell>
        </row>
        <row r="2314">
          <cell r="A2314" t="str">
            <v>62311-06090-E0</v>
          </cell>
          <cell r="B2314" t="str">
            <v>Gioăng khung cửa trước RH</v>
          </cell>
          <cell r="C2314" t="str">
            <v>Cái</v>
          </cell>
          <cell r="E2314" t="str">
            <v>GCUA</v>
          </cell>
          <cell r="F2314" t="str">
            <v>GIOANGCUA/GIOANGCOP</v>
          </cell>
          <cell r="G2314">
            <v>0</v>
          </cell>
          <cell r="H2314">
            <v>0</v>
          </cell>
          <cell r="I2314">
            <v>1</v>
          </cell>
          <cell r="J2314">
            <v>883476</v>
          </cell>
          <cell r="K2314">
            <v>1</v>
          </cell>
          <cell r="L2314">
            <v>883476</v>
          </cell>
          <cell r="M2314">
            <v>0</v>
          </cell>
          <cell r="N2314">
            <v>0</v>
          </cell>
        </row>
        <row r="2315">
          <cell r="A2315" t="str">
            <v>62331-06080-E0</v>
          </cell>
          <cell r="B2315" t="str">
            <v>Gioăng khung cửa sau RH</v>
          </cell>
          <cell r="C2315" t="str">
            <v>Cái</v>
          </cell>
          <cell r="E2315" t="str">
            <v>GCUA</v>
          </cell>
          <cell r="F2315" t="str">
            <v>GIOANGCUA/GIOANGCOP</v>
          </cell>
          <cell r="G2315">
            <v>0</v>
          </cell>
          <cell r="H2315">
            <v>0</v>
          </cell>
          <cell r="I2315">
            <v>1</v>
          </cell>
          <cell r="J2315">
            <v>883476</v>
          </cell>
          <cell r="K2315">
            <v>1</v>
          </cell>
          <cell r="L2315">
            <v>883476</v>
          </cell>
          <cell r="M2315">
            <v>0</v>
          </cell>
          <cell r="N2315">
            <v>0</v>
          </cell>
        </row>
        <row r="2316">
          <cell r="A2316" t="str">
            <v>62332-06080-E0</v>
          </cell>
          <cell r="B2316" t="str">
            <v>Gioăng khung cửa sau LH</v>
          </cell>
          <cell r="C2316" t="str">
            <v>Cái</v>
          </cell>
          <cell r="E2316" t="str">
            <v>GCUA</v>
          </cell>
          <cell r="F2316" t="str">
            <v>GIOANGCUA/GIOANGCOP</v>
          </cell>
          <cell r="G2316">
            <v>0</v>
          </cell>
          <cell r="H2316">
            <v>0</v>
          </cell>
          <cell r="I2316">
            <v>1</v>
          </cell>
          <cell r="J2316">
            <v>791447</v>
          </cell>
          <cell r="K2316">
            <v>1</v>
          </cell>
          <cell r="L2316">
            <v>791447</v>
          </cell>
          <cell r="M2316">
            <v>0</v>
          </cell>
          <cell r="N2316">
            <v>0</v>
          </cell>
        </row>
        <row r="2317">
          <cell r="A2317" t="str">
            <v>6253051090</v>
          </cell>
          <cell r="B2317" t="str">
            <v>Đĩa côn+ bàn ép Ranger 23-25</v>
          </cell>
          <cell r="C2317" t="str">
            <v>Bộ</v>
          </cell>
          <cell r="E2317" t="str">
            <v>DC.</v>
          </cell>
          <cell r="F2317" t="str">
            <v>DIACON</v>
          </cell>
          <cell r="G2317">
            <v>0</v>
          </cell>
          <cell r="H2317">
            <v>0</v>
          </cell>
          <cell r="I2317">
            <v>160</v>
          </cell>
          <cell r="J2317">
            <v>312000000</v>
          </cell>
          <cell r="K2317">
            <v>153</v>
          </cell>
          <cell r="L2317">
            <v>294450000</v>
          </cell>
          <cell r="M2317">
            <v>7</v>
          </cell>
          <cell r="N2317">
            <v>17550000</v>
          </cell>
        </row>
        <row r="2318">
          <cell r="A2318" t="str">
            <v>626305309</v>
          </cell>
          <cell r="B2318" t="str">
            <v>Bộ côn Ford Transit</v>
          </cell>
          <cell r="C2318" t="str">
            <v>Bộ</v>
          </cell>
          <cell r="E2318" t="str">
            <v>DC.</v>
          </cell>
          <cell r="F2318" t="str">
            <v>DIACON</v>
          </cell>
          <cell r="G2318">
            <v>0</v>
          </cell>
          <cell r="H2318">
            <v>0</v>
          </cell>
          <cell r="I2318">
            <v>2</v>
          </cell>
          <cell r="J2318">
            <v>5980000</v>
          </cell>
          <cell r="K2318">
            <v>2</v>
          </cell>
          <cell r="L2318">
            <v>5980000</v>
          </cell>
          <cell r="M2318">
            <v>0</v>
          </cell>
          <cell r="N2318">
            <v>0</v>
          </cell>
        </row>
        <row r="2319">
          <cell r="A2319" t="str">
            <v>6273044090</v>
          </cell>
          <cell r="B2319" t="str">
            <v>Đĩa côn + bàn ép Ranger 23-27</v>
          </cell>
          <cell r="C2319" t="str">
            <v>Bộ</v>
          </cell>
          <cell r="E2319" t="str">
            <v>DC.</v>
          </cell>
          <cell r="F2319" t="str">
            <v>DIACON</v>
          </cell>
          <cell r="G2319">
            <v>0</v>
          </cell>
          <cell r="H2319">
            <v>0</v>
          </cell>
          <cell r="I2319">
            <v>50</v>
          </cell>
          <cell r="J2319">
            <v>190000000</v>
          </cell>
          <cell r="K2319">
            <v>47</v>
          </cell>
          <cell r="L2319">
            <v>171000000</v>
          </cell>
          <cell r="M2319">
            <v>3</v>
          </cell>
          <cell r="N2319">
            <v>19000000</v>
          </cell>
        </row>
        <row r="2320">
          <cell r="A2320" t="str">
            <v>63022RSCM</v>
          </cell>
          <cell r="B2320" t="str">
            <v>Bi máy phát 15-42-13</v>
          </cell>
          <cell r="C2320" t="str">
            <v>Vòng</v>
          </cell>
          <cell r="E2320" t="str">
            <v>BMP</v>
          </cell>
          <cell r="F2320" t="str">
            <v>BIMAYPHAT</v>
          </cell>
          <cell r="G2320">
            <v>50</v>
          </cell>
          <cell r="H2320">
            <v>2518767</v>
          </cell>
          <cell r="I2320">
            <v>0</v>
          </cell>
          <cell r="J2320">
            <v>0</v>
          </cell>
          <cell r="K2320">
            <v>2</v>
          </cell>
          <cell r="L2320">
            <v>100750</v>
          </cell>
          <cell r="M2320">
            <v>48</v>
          </cell>
          <cell r="N2320">
            <v>2418017</v>
          </cell>
        </row>
        <row r="2321">
          <cell r="A2321" t="str">
            <v>6303106090</v>
          </cell>
          <cell r="B2321" t="str">
            <v>Đĩa côn+bàn ép Colorado</v>
          </cell>
          <cell r="C2321" t="str">
            <v>Bộ</v>
          </cell>
          <cell r="E2321" t="str">
            <v>DC.</v>
          </cell>
          <cell r="F2321" t="str">
            <v>DIACON</v>
          </cell>
          <cell r="G2321">
            <v>0</v>
          </cell>
          <cell r="H2321">
            <v>0</v>
          </cell>
          <cell r="I2321">
            <v>15</v>
          </cell>
          <cell r="J2321">
            <v>57750000</v>
          </cell>
          <cell r="K2321">
            <v>15</v>
          </cell>
          <cell r="L2321">
            <v>57750000</v>
          </cell>
          <cell r="M2321">
            <v>0</v>
          </cell>
          <cell r="N2321">
            <v>0</v>
          </cell>
        </row>
        <row r="2322">
          <cell r="A2322" t="str">
            <v>63032RSCM</v>
          </cell>
          <cell r="B2322" t="str">
            <v>Bi đuôi máy phát 17-47-14</v>
          </cell>
          <cell r="C2322" t="str">
            <v>Vòng</v>
          </cell>
          <cell r="E2322" t="str">
            <v>BMP</v>
          </cell>
          <cell r="F2322" t="str">
            <v>BIMAYPHAT</v>
          </cell>
          <cell r="G2322">
            <v>15</v>
          </cell>
          <cell r="H2322">
            <v>831996</v>
          </cell>
          <cell r="I2322">
            <v>0</v>
          </cell>
          <cell r="J2322">
            <v>0</v>
          </cell>
          <cell r="K2322">
            <v>15</v>
          </cell>
          <cell r="L2322">
            <v>831996</v>
          </cell>
          <cell r="M2322">
            <v>0</v>
          </cell>
          <cell r="N2322">
            <v>0</v>
          </cell>
        </row>
        <row r="2323">
          <cell r="A2323" t="str">
            <v>6400H353XA</v>
          </cell>
          <cell r="B2323" t="str">
            <v>Ốp Ba đờ xốc trước Mitsubishi</v>
          </cell>
          <cell r="C2323" t="str">
            <v>Cái</v>
          </cell>
          <cell r="E2323" t="str">
            <v>BDXT</v>
          </cell>
          <cell r="F2323" t="str">
            <v>BADOXOCTRUOC</v>
          </cell>
          <cell r="G2323">
            <v>0</v>
          </cell>
          <cell r="H2323">
            <v>0</v>
          </cell>
          <cell r="I2323">
            <v>6</v>
          </cell>
          <cell r="J2323">
            <v>3365690</v>
          </cell>
          <cell r="K2323">
            <v>6</v>
          </cell>
          <cell r="L2323">
            <v>3365690</v>
          </cell>
          <cell r="M2323">
            <v>0</v>
          </cell>
          <cell r="N2323">
            <v>0</v>
          </cell>
        </row>
        <row r="2324">
          <cell r="A2324" t="str">
            <v>6407A185</v>
          </cell>
          <cell r="B2324" t="str">
            <v>Ốp inox badesoc trên LH</v>
          </cell>
          <cell r="C2324" t="str">
            <v>Cái</v>
          </cell>
          <cell r="E2324" t="str">
            <v>OBDX</v>
          </cell>
          <cell r="F2324" t="str">
            <v>OPBADOXOC</v>
          </cell>
          <cell r="G2324">
            <v>0</v>
          </cell>
          <cell r="H2324">
            <v>0</v>
          </cell>
          <cell r="I2324">
            <v>75</v>
          </cell>
          <cell r="J2324">
            <v>27021751</v>
          </cell>
          <cell r="K2324">
            <v>18</v>
          </cell>
          <cell r="L2324">
            <v>6266674</v>
          </cell>
          <cell r="M2324">
            <v>57</v>
          </cell>
          <cell r="N2324">
            <v>20755077</v>
          </cell>
        </row>
        <row r="2325">
          <cell r="A2325" t="str">
            <v>6407A187</v>
          </cell>
          <cell r="B2325" t="str">
            <v>Ốp inox Badesoc trước dưới LH</v>
          </cell>
          <cell r="C2325" t="str">
            <v>Cái</v>
          </cell>
          <cell r="E2325" t="str">
            <v>OBDX</v>
          </cell>
          <cell r="F2325" t="str">
            <v>OPBADOXOC</v>
          </cell>
          <cell r="G2325">
            <v>0</v>
          </cell>
          <cell r="H2325">
            <v>0</v>
          </cell>
          <cell r="I2325">
            <v>47</v>
          </cell>
          <cell r="J2325">
            <v>17306200</v>
          </cell>
          <cell r="K2325">
            <v>17</v>
          </cell>
          <cell r="L2325">
            <v>5970128</v>
          </cell>
          <cell r="M2325">
            <v>30</v>
          </cell>
          <cell r="N2325">
            <v>11336072</v>
          </cell>
        </row>
        <row r="2326">
          <cell r="A2326" t="str">
            <v>6407A188</v>
          </cell>
          <cell r="B2326" t="str">
            <v>Ốp inox Badesoc trước dưới RH</v>
          </cell>
          <cell r="C2326" t="str">
            <v>Cái</v>
          </cell>
          <cell r="E2326" t="str">
            <v>OBDX</v>
          </cell>
          <cell r="F2326" t="str">
            <v>OPBADOXOC</v>
          </cell>
          <cell r="G2326">
            <v>0</v>
          </cell>
          <cell r="H2326">
            <v>0</v>
          </cell>
          <cell r="I2326">
            <v>20</v>
          </cell>
          <cell r="J2326">
            <v>6916237</v>
          </cell>
          <cell r="K2326">
            <v>20</v>
          </cell>
          <cell r="L2326">
            <v>6957690</v>
          </cell>
          <cell r="M2326">
            <v>0</v>
          </cell>
          <cell r="N2326">
            <v>-41453</v>
          </cell>
        </row>
        <row r="2327">
          <cell r="A2327" t="str">
            <v>6410D211</v>
          </cell>
          <cell r="B2327" t="str">
            <v>Tai cài badesoc sau LH Xpander 19-21</v>
          </cell>
          <cell r="C2327" t="str">
            <v>Cái</v>
          </cell>
          <cell r="E2327" t="str">
            <v>TCBDX</v>
          </cell>
          <cell r="F2327" t="str">
            <v>TAICAIBADOXOC</v>
          </cell>
          <cell r="G2327">
            <v>0</v>
          </cell>
          <cell r="H2327">
            <v>0</v>
          </cell>
          <cell r="I2327">
            <v>20</v>
          </cell>
          <cell r="J2327">
            <v>2602786</v>
          </cell>
          <cell r="K2327">
            <v>13</v>
          </cell>
          <cell r="L2327">
            <v>1701951</v>
          </cell>
          <cell r="M2327">
            <v>7</v>
          </cell>
          <cell r="N2327">
            <v>900835</v>
          </cell>
        </row>
        <row r="2328">
          <cell r="A2328" t="str">
            <v>6410D212</v>
          </cell>
          <cell r="B2328" t="str">
            <v>Tai cài badesoc sau RH Xpander 19-21</v>
          </cell>
          <cell r="C2328" t="str">
            <v>Cái</v>
          </cell>
          <cell r="E2328" t="str">
            <v>TCBDX</v>
          </cell>
          <cell r="F2328" t="str">
            <v>TAICAIBADOXOC</v>
          </cell>
          <cell r="G2328">
            <v>0</v>
          </cell>
          <cell r="H2328">
            <v>0</v>
          </cell>
          <cell r="I2328">
            <v>20</v>
          </cell>
          <cell r="J2328">
            <v>2602786</v>
          </cell>
          <cell r="K2328">
            <v>16</v>
          </cell>
          <cell r="L2328">
            <v>2094709</v>
          </cell>
          <cell r="M2328">
            <v>4</v>
          </cell>
          <cell r="N2328">
            <v>508077</v>
          </cell>
        </row>
        <row r="2329">
          <cell r="A2329" t="str">
            <v>64119229487</v>
          </cell>
          <cell r="B2329" t="str">
            <v>Dàn lạnh BMW</v>
          </cell>
          <cell r="C2329" t="str">
            <v>Cái</v>
          </cell>
          <cell r="E2329" t="str">
            <v>DLANH</v>
          </cell>
          <cell r="F2329" t="str">
            <v>DANLANH</v>
          </cell>
          <cell r="G2329">
            <v>0</v>
          </cell>
          <cell r="H2329">
            <v>0</v>
          </cell>
          <cell r="I2329">
            <v>1</v>
          </cell>
          <cell r="J2329">
            <v>4112518</v>
          </cell>
          <cell r="K2329">
            <v>1</v>
          </cell>
          <cell r="L2329">
            <v>4112518</v>
          </cell>
          <cell r="M2329">
            <v>0</v>
          </cell>
          <cell r="N2329">
            <v>0</v>
          </cell>
        </row>
        <row r="2330">
          <cell r="A2330" t="str">
            <v>64119237555</v>
          </cell>
          <cell r="B2330" t="str">
            <v>Lọc gió điều hòa BMW</v>
          </cell>
          <cell r="C2330" t="str">
            <v>Cái</v>
          </cell>
          <cell r="E2330" t="str">
            <v>LGDH</v>
          </cell>
          <cell r="F2330" t="str">
            <v>LOCGIODIEUHOA</v>
          </cell>
          <cell r="G2330">
            <v>0</v>
          </cell>
          <cell r="H2330">
            <v>0</v>
          </cell>
          <cell r="I2330">
            <v>1</v>
          </cell>
          <cell r="J2330">
            <v>411252</v>
          </cell>
          <cell r="K2330">
            <v>1</v>
          </cell>
          <cell r="L2330">
            <v>411252</v>
          </cell>
          <cell r="M2330">
            <v>0</v>
          </cell>
          <cell r="N2330">
            <v>0</v>
          </cell>
        </row>
        <row r="2331">
          <cell r="A2331" t="str">
            <v>64119238084</v>
          </cell>
          <cell r="B2331" t="str">
            <v>Cảm biến nhiệt độ dàn lạnh BMW</v>
          </cell>
          <cell r="C2331" t="str">
            <v>Cái</v>
          </cell>
          <cell r="E2331" t="str">
            <v>CB.</v>
          </cell>
          <cell r="F2331" t="str">
            <v>CAMBIEN</v>
          </cell>
          <cell r="G2331">
            <v>0</v>
          </cell>
          <cell r="H2331">
            <v>0</v>
          </cell>
          <cell r="I2331">
            <v>1</v>
          </cell>
          <cell r="J2331">
            <v>1794323</v>
          </cell>
          <cell r="K2331">
            <v>1</v>
          </cell>
          <cell r="L2331">
            <v>1794323</v>
          </cell>
          <cell r="M2331">
            <v>0</v>
          </cell>
          <cell r="N2331">
            <v>0</v>
          </cell>
        </row>
        <row r="2332">
          <cell r="A2332" t="str">
            <v>64119289832</v>
          </cell>
          <cell r="B2332" t="str">
            <v>Van tiết lưu BMW</v>
          </cell>
          <cell r="C2332" t="str">
            <v>Cái</v>
          </cell>
          <cell r="E2332" t="str">
            <v>VHN</v>
          </cell>
          <cell r="F2332" t="str">
            <v>VANHANGNHIET</v>
          </cell>
          <cell r="G2332">
            <v>0</v>
          </cell>
          <cell r="H2332">
            <v>0</v>
          </cell>
          <cell r="I2332">
            <v>1</v>
          </cell>
          <cell r="J2332">
            <v>873910</v>
          </cell>
          <cell r="K2332">
            <v>1</v>
          </cell>
          <cell r="L2332">
            <v>873910</v>
          </cell>
          <cell r="M2332">
            <v>0</v>
          </cell>
          <cell r="N2332">
            <v>0</v>
          </cell>
        </row>
        <row r="2333">
          <cell r="A2333" t="str">
            <v>64506804722</v>
          </cell>
          <cell r="B2333" t="str">
            <v>Dàn nóng BMW</v>
          </cell>
          <cell r="C2333" t="str">
            <v>Cái</v>
          </cell>
          <cell r="E2333" t="str">
            <v>DN</v>
          </cell>
          <cell r="F2333" t="str">
            <v>DANNONG</v>
          </cell>
          <cell r="G2333">
            <v>0</v>
          </cell>
          <cell r="H2333">
            <v>0</v>
          </cell>
          <cell r="I2333">
            <v>1</v>
          </cell>
          <cell r="J2333">
            <v>3906892</v>
          </cell>
          <cell r="K2333">
            <v>1</v>
          </cell>
          <cell r="L2333">
            <v>3906892</v>
          </cell>
          <cell r="M2333">
            <v>0</v>
          </cell>
          <cell r="N2333">
            <v>0</v>
          </cell>
        </row>
        <row r="2334">
          <cell r="A2334" t="str">
            <v>64607-06140</v>
          </cell>
          <cell r="B2334" t="str">
            <v>Dây giật cốp sau Toyota Camry (2006 – 2011)</v>
          </cell>
          <cell r="C2334" t="str">
            <v>Sợi</v>
          </cell>
          <cell r="E2334" t="str">
            <v>DAY</v>
          </cell>
          <cell r="F2334" t="str">
            <v>DAY</v>
          </cell>
          <cell r="G2334">
            <v>0</v>
          </cell>
          <cell r="H2334">
            <v>0</v>
          </cell>
          <cell r="I2334">
            <v>2</v>
          </cell>
          <cell r="J2334">
            <v>2</v>
          </cell>
          <cell r="K2334">
            <v>0</v>
          </cell>
          <cell r="L2334">
            <v>0</v>
          </cell>
          <cell r="M2334">
            <v>2</v>
          </cell>
          <cell r="N2334">
            <v>2</v>
          </cell>
        </row>
        <row r="2335">
          <cell r="A2335" t="str">
            <v>66340HBI</v>
          </cell>
          <cell r="B2335" t="str">
            <v>Bóng đèn Xenon</v>
          </cell>
          <cell r="C2335" t="str">
            <v>Cái</v>
          </cell>
          <cell r="E2335" t="str">
            <v>TONGHOP2</v>
          </cell>
          <cell r="F2335" t="str">
            <v>TONGHOP tầng 2</v>
          </cell>
          <cell r="G2335">
            <v>0</v>
          </cell>
          <cell r="H2335">
            <v>0</v>
          </cell>
          <cell r="I2335">
            <v>2</v>
          </cell>
          <cell r="J2335">
            <v>1844840</v>
          </cell>
          <cell r="K2335">
            <v>2</v>
          </cell>
          <cell r="L2335">
            <v>1844840</v>
          </cell>
          <cell r="M2335">
            <v>0</v>
          </cell>
          <cell r="N2335">
            <v>0</v>
          </cell>
        </row>
        <row r="2336">
          <cell r="A2336" t="str">
            <v>67862-0D150</v>
          </cell>
          <cell r="B2336" t="str">
            <v>Gioăng cánh cửa trước LH</v>
          </cell>
          <cell r="C2336" t="str">
            <v>Cái</v>
          </cell>
          <cell r="E2336" t="str">
            <v>GCUA</v>
          </cell>
          <cell r="F2336" t="str">
            <v>GIOANGCUA/GIOANGCOP</v>
          </cell>
          <cell r="G2336">
            <v>1</v>
          </cell>
          <cell r="H2336">
            <v>331301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1</v>
          </cell>
          <cell r="N2336">
            <v>331301</v>
          </cell>
        </row>
        <row r="2337">
          <cell r="A2337" t="str">
            <v>68160-AE010</v>
          </cell>
          <cell r="B2337" t="str">
            <v>Nẹp kính cửa trước bên phải</v>
          </cell>
          <cell r="C2337" t="str">
            <v>Cái</v>
          </cell>
          <cell r="E2337" t="str">
            <v>NEP</v>
          </cell>
          <cell r="F2337" t="str">
            <v>NEP</v>
          </cell>
          <cell r="G2337">
            <v>1</v>
          </cell>
          <cell r="H2337">
            <v>473840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1</v>
          </cell>
          <cell r="N2337">
            <v>473840</v>
          </cell>
        </row>
        <row r="2338">
          <cell r="A2338" t="str">
            <v>68161-28060</v>
          </cell>
          <cell r="B2338" t="str">
            <v>Nẹp chân kính ngoài trước phụ</v>
          </cell>
          <cell r="C2338" t="str">
            <v>Cái</v>
          </cell>
          <cell r="E2338" t="str">
            <v>NEP</v>
          </cell>
          <cell r="F2338" t="str">
            <v>NEP</v>
          </cell>
          <cell r="G2338">
            <v>1</v>
          </cell>
          <cell r="H2338">
            <v>480225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1</v>
          </cell>
          <cell r="N2338">
            <v>480225</v>
          </cell>
        </row>
        <row r="2339">
          <cell r="A2339" t="str">
            <v>68162-28060</v>
          </cell>
          <cell r="B2339" t="str">
            <v>Nẹp chân kính ngoài trước tài</v>
          </cell>
          <cell r="C2339" t="str">
            <v>Cái</v>
          </cell>
          <cell r="E2339" t="str">
            <v>NEP</v>
          </cell>
          <cell r="F2339" t="str">
            <v>NEP</v>
          </cell>
          <cell r="G2339">
            <v>1</v>
          </cell>
          <cell r="H2339">
            <v>480225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1</v>
          </cell>
          <cell r="N2339">
            <v>480225</v>
          </cell>
        </row>
        <row r="2340">
          <cell r="A2340" t="str">
            <v>68164-28040</v>
          </cell>
          <cell r="B2340" t="str">
            <v>Nẹp chân kính sau LH</v>
          </cell>
          <cell r="C2340" t="str">
            <v>Cái</v>
          </cell>
          <cell r="E2340" t="str">
            <v>NEP</v>
          </cell>
          <cell r="F2340" t="str">
            <v>NEP</v>
          </cell>
          <cell r="G2340">
            <v>1</v>
          </cell>
          <cell r="H2340">
            <v>586380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1</v>
          </cell>
          <cell r="N2340">
            <v>586380</v>
          </cell>
        </row>
        <row r="2341">
          <cell r="A2341" t="str">
            <v>68180-08010</v>
          </cell>
          <cell r="B2341" t="str">
            <v>Nẹp kính cửa sau bên phải</v>
          </cell>
          <cell r="C2341" t="str">
            <v>Cái</v>
          </cell>
          <cell r="E2341" t="str">
            <v>NEP</v>
          </cell>
          <cell r="F2341" t="str">
            <v>NEP</v>
          </cell>
          <cell r="G2341">
            <v>1</v>
          </cell>
          <cell r="H2341">
            <v>628513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1</v>
          </cell>
          <cell r="N2341">
            <v>628513</v>
          </cell>
        </row>
        <row r="2342">
          <cell r="A2342" t="str">
            <v>68210-AE010</v>
          </cell>
          <cell r="B2342" t="str">
            <v>Nẹp kính cửa trước bên trái</v>
          </cell>
          <cell r="C2342" t="str">
            <v>Cái</v>
          </cell>
          <cell r="E2342" t="str">
            <v>NEP</v>
          </cell>
          <cell r="F2342" t="str">
            <v>NEP</v>
          </cell>
          <cell r="G2342">
            <v>1</v>
          </cell>
          <cell r="H2342">
            <v>473840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1</v>
          </cell>
          <cell r="N2342">
            <v>473840</v>
          </cell>
        </row>
        <row r="2343">
          <cell r="A2343" t="str">
            <v>68230-08010</v>
          </cell>
          <cell r="B2343" t="str">
            <v>Nẹp kính cửa sau bên trái</v>
          </cell>
          <cell r="C2343" t="str">
            <v>Cái</v>
          </cell>
          <cell r="E2343" t="str">
            <v>NEP</v>
          </cell>
          <cell r="F2343" t="str">
            <v>NEP</v>
          </cell>
          <cell r="G2343">
            <v>1</v>
          </cell>
          <cell r="H2343">
            <v>628513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1</v>
          </cell>
          <cell r="N2343">
            <v>628513</v>
          </cell>
        </row>
        <row r="2344">
          <cell r="A2344" t="str">
            <v>68610-0K012</v>
          </cell>
          <cell r="B2344" t="str">
            <v>Giới hạn cửa trước LH/RH</v>
          </cell>
          <cell r="C2344" t="str">
            <v>Cái</v>
          </cell>
          <cell r="E2344" t="str">
            <v>TONGHOP2</v>
          </cell>
          <cell r="F2344" t="str">
            <v>TONGHOP tầng 2</v>
          </cell>
          <cell r="G2344">
            <v>0</v>
          </cell>
          <cell r="H2344">
            <v>0</v>
          </cell>
          <cell r="I2344">
            <v>3</v>
          </cell>
          <cell r="J2344">
            <v>602011</v>
          </cell>
          <cell r="K2344">
            <v>2</v>
          </cell>
          <cell r="L2344">
            <v>501006</v>
          </cell>
          <cell r="M2344">
            <v>1</v>
          </cell>
          <cell r="N2344">
            <v>101005</v>
          </cell>
        </row>
        <row r="2345">
          <cell r="A2345" t="str">
            <v>68950-0K211</v>
          </cell>
          <cell r="B2345" t="str">
            <v>Ty cốp sau RH</v>
          </cell>
          <cell r="C2345" t="str">
            <v>Cái</v>
          </cell>
          <cell r="E2345" t="str">
            <v>TCCP</v>
          </cell>
          <cell r="F2345" t="str">
            <v>TYCHONGCAPO</v>
          </cell>
          <cell r="G2345">
            <v>0</v>
          </cell>
          <cell r="H2345">
            <v>0</v>
          </cell>
          <cell r="I2345">
            <v>4</v>
          </cell>
          <cell r="J2345">
            <v>1756715</v>
          </cell>
          <cell r="K2345">
            <v>4</v>
          </cell>
          <cell r="L2345">
            <v>1756715</v>
          </cell>
          <cell r="M2345">
            <v>0</v>
          </cell>
          <cell r="N2345">
            <v>0</v>
          </cell>
        </row>
        <row r="2346">
          <cell r="A2346" t="str">
            <v>68950-0K251</v>
          </cell>
          <cell r="B2346" t="str">
            <v>Ty chống cốp/cửa hậu sau RH</v>
          </cell>
          <cell r="C2346" t="str">
            <v>Cái</v>
          </cell>
          <cell r="E2346" t="str">
            <v>TCCP</v>
          </cell>
          <cell r="F2346" t="str">
            <v>TYCHONGCAPO</v>
          </cell>
          <cell r="G2346">
            <v>0</v>
          </cell>
          <cell r="H2346">
            <v>0</v>
          </cell>
          <cell r="I2346">
            <v>1</v>
          </cell>
          <cell r="J2346">
            <v>468004</v>
          </cell>
          <cell r="K2346">
            <v>1</v>
          </cell>
          <cell r="L2346">
            <v>468004</v>
          </cell>
          <cell r="M2346">
            <v>0</v>
          </cell>
          <cell r="N2346">
            <v>0</v>
          </cell>
        </row>
        <row r="2347">
          <cell r="A2347" t="str">
            <v>68950-69195</v>
          </cell>
          <cell r="B2347" t="str">
            <v>Ty đỡ cửa hậu ( RH )</v>
          </cell>
          <cell r="C2347" t="str">
            <v>Cái</v>
          </cell>
          <cell r="E2347" t="str">
            <v>TONGHOP2</v>
          </cell>
          <cell r="F2347" t="str">
            <v>TONGHOP tầng 2</v>
          </cell>
          <cell r="G2347">
            <v>1</v>
          </cell>
          <cell r="H2347">
            <v>1698356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1</v>
          </cell>
          <cell r="N2347">
            <v>1698356</v>
          </cell>
        </row>
        <row r="2348">
          <cell r="A2348" t="str">
            <v>68960-0K211</v>
          </cell>
          <cell r="B2348" t="str">
            <v>Ty cốp sau LH</v>
          </cell>
          <cell r="C2348" t="str">
            <v>Cái</v>
          </cell>
          <cell r="E2348" t="str">
            <v>TCCP</v>
          </cell>
          <cell r="F2348" t="str">
            <v>TYCHONGCAPO</v>
          </cell>
          <cell r="G2348">
            <v>0</v>
          </cell>
          <cell r="H2348">
            <v>0</v>
          </cell>
          <cell r="I2348">
            <v>4</v>
          </cell>
          <cell r="J2348">
            <v>1756715</v>
          </cell>
          <cell r="K2348">
            <v>4</v>
          </cell>
          <cell r="L2348">
            <v>1756715</v>
          </cell>
          <cell r="M2348">
            <v>0</v>
          </cell>
          <cell r="N2348">
            <v>0</v>
          </cell>
        </row>
        <row r="2349">
          <cell r="A2349" t="str">
            <v>68960-0K251</v>
          </cell>
          <cell r="B2349" t="str">
            <v>Ty chống cốp/cửa hậu sau LH</v>
          </cell>
          <cell r="C2349" t="str">
            <v>Cái</v>
          </cell>
          <cell r="E2349" t="str">
            <v>TCCP</v>
          </cell>
          <cell r="F2349" t="str">
            <v>TYCHONGCAPO</v>
          </cell>
          <cell r="G2349">
            <v>0</v>
          </cell>
          <cell r="H2349">
            <v>0</v>
          </cell>
          <cell r="I2349">
            <v>1</v>
          </cell>
          <cell r="J2349">
            <v>468004</v>
          </cell>
          <cell r="K2349">
            <v>1</v>
          </cell>
          <cell r="L2349">
            <v>468004</v>
          </cell>
          <cell r="M2349">
            <v>0</v>
          </cell>
          <cell r="N2349">
            <v>0</v>
          </cell>
        </row>
        <row r="2350">
          <cell r="A2350" t="str">
            <v>68960-69145</v>
          </cell>
          <cell r="B2350" t="str">
            <v>Ty đỡ cửa hậu ( LH )</v>
          </cell>
          <cell r="C2350" t="str">
            <v>Cái</v>
          </cell>
          <cell r="E2350" t="str">
            <v>TONGHOP2</v>
          </cell>
          <cell r="F2350" t="str">
            <v>TONGHOP tầng 2</v>
          </cell>
          <cell r="G2350">
            <v>1</v>
          </cell>
          <cell r="H2350">
            <v>1698356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1</v>
          </cell>
          <cell r="N2350">
            <v>1698356</v>
          </cell>
        </row>
        <row r="2351">
          <cell r="A2351" t="str">
            <v>69030-60182</v>
          </cell>
          <cell r="B2351" t="str">
            <v>Ngoằm khóa cửa RH</v>
          </cell>
          <cell r="C2351" t="str">
            <v>Cái</v>
          </cell>
          <cell r="E2351" t="str">
            <v>TONGHOP2</v>
          </cell>
          <cell r="F2351" t="str">
            <v>TONGHOP tầng 2</v>
          </cell>
          <cell r="G2351">
            <v>0</v>
          </cell>
          <cell r="H2351">
            <v>0</v>
          </cell>
          <cell r="I2351">
            <v>1</v>
          </cell>
          <cell r="J2351">
            <v>2790209</v>
          </cell>
          <cell r="K2351">
            <v>1</v>
          </cell>
          <cell r="L2351">
            <v>2790209</v>
          </cell>
          <cell r="M2351">
            <v>0</v>
          </cell>
          <cell r="N2351">
            <v>0</v>
          </cell>
        </row>
        <row r="2352">
          <cell r="A2352" t="str">
            <v>69050-60062</v>
          </cell>
          <cell r="B2352" t="str">
            <v>Ngoằm khóa cửa RH</v>
          </cell>
          <cell r="C2352" t="str">
            <v>Cái</v>
          </cell>
          <cell r="E2352" t="str">
            <v>TONGHOP2</v>
          </cell>
          <cell r="F2352" t="str">
            <v>TONGHOP tầng 2</v>
          </cell>
          <cell r="G2352">
            <v>0</v>
          </cell>
          <cell r="H2352">
            <v>0</v>
          </cell>
          <cell r="I2352">
            <v>1</v>
          </cell>
          <cell r="J2352">
            <v>2536553</v>
          </cell>
          <cell r="K2352">
            <v>1</v>
          </cell>
          <cell r="L2352">
            <v>2536553</v>
          </cell>
          <cell r="M2352">
            <v>0</v>
          </cell>
          <cell r="N2352">
            <v>0</v>
          </cell>
        </row>
        <row r="2353">
          <cell r="A2353" t="str">
            <v>69220-60061</v>
          </cell>
          <cell r="B2353" t="str">
            <v>Tay mở cửa ngoài</v>
          </cell>
          <cell r="C2353" t="str">
            <v>Cái</v>
          </cell>
          <cell r="E2353" t="str">
            <v>TONGHOP2</v>
          </cell>
          <cell r="F2353" t="str">
            <v>TONGHOP tầng 2</v>
          </cell>
          <cell r="G2353">
            <v>0</v>
          </cell>
          <cell r="H2353">
            <v>0</v>
          </cell>
          <cell r="I2353">
            <v>2</v>
          </cell>
          <cell r="J2353">
            <v>2531867</v>
          </cell>
          <cell r="K2353">
            <v>2</v>
          </cell>
          <cell r="L2353">
            <v>2531867</v>
          </cell>
          <cell r="M2353">
            <v>0</v>
          </cell>
          <cell r="N2353">
            <v>0</v>
          </cell>
        </row>
        <row r="2354">
          <cell r="A2354" t="str">
            <v>69802-60070</v>
          </cell>
          <cell r="B2354" t="str">
            <v>Compa lên kính LH</v>
          </cell>
          <cell r="C2354" t="str">
            <v>Cái</v>
          </cell>
          <cell r="E2354" t="str">
            <v>TONGHOP2</v>
          </cell>
          <cell r="F2354" t="str">
            <v>TONGHOP tầng 2</v>
          </cell>
          <cell r="G2354">
            <v>0</v>
          </cell>
          <cell r="H2354">
            <v>0</v>
          </cell>
          <cell r="I2354">
            <v>1</v>
          </cell>
          <cell r="J2354">
            <v>1572663</v>
          </cell>
          <cell r="K2354">
            <v>1</v>
          </cell>
          <cell r="L2354">
            <v>1572663</v>
          </cell>
          <cell r="M2354">
            <v>0</v>
          </cell>
          <cell r="N2354">
            <v>0</v>
          </cell>
        </row>
        <row r="2355">
          <cell r="A2355" t="str">
            <v>6PK1040-ASUKI</v>
          </cell>
          <cell r="B2355" t="str">
            <v>Dây máy phát 6pk1040</v>
          </cell>
          <cell r="C2355" t="str">
            <v>Sợi</v>
          </cell>
          <cell r="E2355" t="str">
            <v>DAY</v>
          </cell>
          <cell r="F2355" t="str">
            <v>DAY</v>
          </cell>
          <cell r="G2355">
            <v>2</v>
          </cell>
          <cell r="H2355">
            <v>182776</v>
          </cell>
          <cell r="I2355">
            <v>1</v>
          </cell>
          <cell r="J2355">
            <v>91388</v>
          </cell>
          <cell r="K2355">
            <v>3</v>
          </cell>
          <cell r="L2355">
            <v>274164</v>
          </cell>
          <cell r="M2355">
            <v>0</v>
          </cell>
          <cell r="N2355">
            <v>0</v>
          </cell>
        </row>
        <row r="2356">
          <cell r="A2356" t="str">
            <v>6PK1215-SUN</v>
          </cell>
          <cell r="B2356" t="str">
            <v>Dây 6PK1215</v>
          </cell>
          <cell r="C2356" t="str">
            <v>Sợi</v>
          </cell>
          <cell r="E2356" t="str">
            <v>DMP</v>
          </cell>
          <cell r="F2356" t="str">
            <v>DAYMAYPHAT</v>
          </cell>
          <cell r="G2356">
            <v>5</v>
          </cell>
          <cell r="H2356">
            <v>810738</v>
          </cell>
          <cell r="I2356">
            <v>0</v>
          </cell>
          <cell r="J2356">
            <v>0</v>
          </cell>
          <cell r="K2356">
            <v>5</v>
          </cell>
          <cell r="L2356">
            <v>810738</v>
          </cell>
          <cell r="M2356">
            <v>0</v>
          </cell>
          <cell r="N2356">
            <v>0</v>
          </cell>
        </row>
        <row r="2357">
          <cell r="A2357" t="str">
            <v>6PK1220-JP</v>
          </cell>
          <cell r="B2357" t="str">
            <v>Dây tăng tổng 6PK1220 Vios 2020</v>
          </cell>
          <cell r="C2357" t="str">
            <v>Sợi</v>
          </cell>
          <cell r="E2357" t="str">
            <v>DTT</v>
          </cell>
          <cell r="F2357" t="str">
            <v>DAYTANGTONG</v>
          </cell>
          <cell r="G2357">
            <v>0</v>
          </cell>
          <cell r="H2357">
            <v>0</v>
          </cell>
          <cell r="I2357">
            <v>1</v>
          </cell>
          <cell r="J2357">
            <v>302965</v>
          </cell>
          <cell r="K2357">
            <v>1</v>
          </cell>
          <cell r="L2357">
            <v>302965</v>
          </cell>
          <cell r="M2357">
            <v>0</v>
          </cell>
          <cell r="N2357">
            <v>0</v>
          </cell>
        </row>
        <row r="2358">
          <cell r="A2358" t="str">
            <v>6PK1230-SUN</v>
          </cell>
          <cell r="B2358" t="str">
            <v>Dây tăng tổng 6PK1230</v>
          </cell>
          <cell r="C2358" t="str">
            <v>Sợi</v>
          </cell>
          <cell r="E2358" t="str">
            <v>DTT</v>
          </cell>
          <cell r="F2358" t="str">
            <v>DAYTANGTONG</v>
          </cell>
          <cell r="G2358">
            <v>10</v>
          </cell>
          <cell r="H2358">
            <v>1591073</v>
          </cell>
          <cell r="I2358">
            <v>0</v>
          </cell>
          <cell r="J2358">
            <v>0</v>
          </cell>
          <cell r="K2358">
            <v>10</v>
          </cell>
          <cell r="L2358">
            <v>1591073</v>
          </cell>
          <cell r="M2358">
            <v>0</v>
          </cell>
          <cell r="N2358">
            <v>0</v>
          </cell>
        </row>
        <row r="2359">
          <cell r="A2359" t="str">
            <v>6PK1250-SUN</v>
          </cell>
          <cell r="B2359" t="str">
            <v>Dây tăng tổng 6PK1250</v>
          </cell>
          <cell r="C2359" t="str">
            <v>Sợi</v>
          </cell>
          <cell r="E2359" t="str">
            <v>DTT</v>
          </cell>
          <cell r="F2359" t="str">
            <v>DAYTANGTONG</v>
          </cell>
          <cell r="G2359">
            <v>5</v>
          </cell>
          <cell r="H2359">
            <v>775268</v>
          </cell>
          <cell r="I2359">
            <v>0</v>
          </cell>
          <cell r="J2359">
            <v>0</v>
          </cell>
          <cell r="K2359">
            <v>5</v>
          </cell>
          <cell r="L2359">
            <v>775268</v>
          </cell>
          <cell r="M2359">
            <v>0</v>
          </cell>
          <cell r="N2359">
            <v>0</v>
          </cell>
        </row>
        <row r="2360">
          <cell r="A2360" t="str">
            <v>6PK1495-SUN</v>
          </cell>
          <cell r="B2360" t="str">
            <v>Dây tăng tổng 6PK1495 Triton</v>
          </cell>
          <cell r="C2360" t="str">
            <v>Sợi</v>
          </cell>
          <cell r="E2360" t="str">
            <v>DTT</v>
          </cell>
          <cell r="F2360" t="str">
            <v>DAYTANGTONG</v>
          </cell>
          <cell r="G2360">
            <v>4</v>
          </cell>
          <cell r="H2360">
            <v>709395</v>
          </cell>
          <cell r="I2360">
            <v>0</v>
          </cell>
          <cell r="J2360">
            <v>0</v>
          </cell>
          <cell r="K2360">
            <v>4</v>
          </cell>
          <cell r="L2360">
            <v>709395</v>
          </cell>
          <cell r="M2360">
            <v>0</v>
          </cell>
          <cell r="N2360">
            <v>0</v>
          </cell>
        </row>
        <row r="2361">
          <cell r="A2361" t="str">
            <v>6PK1680-CONT</v>
          </cell>
          <cell r="B2361" t="str">
            <v>Dây tăng tổng 6Pk1680</v>
          </cell>
          <cell r="C2361" t="str">
            <v>Cái</v>
          </cell>
          <cell r="E2361" t="str">
            <v>DTT</v>
          </cell>
          <cell r="F2361" t="str">
            <v>DAYTANGTONG</v>
          </cell>
          <cell r="G2361">
            <v>1</v>
          </cell>
          <cell r="H2361">
            <v>114035</v>
          </cell>
          <cell r="I2361">
            <v>1</v>
          </cell>
          <cell r="J2361">
            <v>114035</v>
          </cell>
          <cell r="K2361">
            <v>1</v>
          </cell>
          <cell r="L2361">
            <v>114035</v>
          </cell>
          <cell r="M2361">
            <v>1</v>
          </cell>
          <cell r="N2361">
            <v>114035</v>
          </cell>
        </row>
        <row r="2362">
          <cell r="A2362" t="str">
            <v>6PK1850E-SUN</v>
          </cell>
          <cell r="B2362" t="str">
            <v>Dây tăng tổng 6PK1850</v>
          </cell>
          <cell r="C2362" t="str">
            <v>Sợi</v>
          </cell>
          <cell r="E2362" t="str">
            <v>DTT</v>
          </cell>
          <cell r="F2362" t="str">
            <v>DAYTANGTONG</v>
          </cell>
          <cell r="G2362">
            <v>10</v>
          </cell>
          <cell r="H2362">
            <v>2837582</v>
          </cell>
          <cell r="I2362">
            <v>0</v>
          </cell>
          <cell r="J2362">
            <v>0</v>
          </cell>
          <cell r="K2362">
            <v>10</v>
          </cell>
          <cell r="L2362">
            <v>2837582</v>
          </cell>
          <cell r="M2362">
            <v>0</v>
          </cell>
          <cell r="N2362">
            <v>0</v>
          </cell>
        </row>
        <row r="2363">
          <cell r="A2363" t="str">
            <v>6PK1880-SUN</v>
          </cell>
          <cell r="B2363" t="str">
            <v>Dây cu roa 6PK1880</v>
          </cell>
          <cell r="C2363" t="str">
            <v>Sợi</v>
          </cell>
          <cell r="E2363" t="str">
            <v>DCR</v>
          </cell>
          <cell r="F2363" t="str">
            <v>DAYCUROA</v>
          </cell>
          <cell r="G2363">
            <v>5</v>
          </cell>
          <cell r="H2363">
            <v>1170502</v>
          </cell>
          <cell r="I2363">
            <v>0</v>
          </cell>
          <cell r="J2363">
            <v>0</v>
          </cell>
          <cell r="K2363">
            <v>5</v>
          </cell>
          <cell r="L2363">
            <v>1170502</v>
          </cell>
          <cell r="M2363">
            <v>0</v>
          </cell>
          <cell r="N2363">
            <v>0</v>
          </cell>
        </row>
        <row r="2364">
          <cell r="A2364" t="str">
            <v>6PK2010E-SUN</v>
          </cell>
          <cell r="B2364" t="str">
            <v>Dây tăng tổng 6Pk2010</v>
          </cell>
          <cell r="C2364" t="str">
            <v>Sợi</v>
          </cell>
          <cell r="E2364" t="str">
            <v>DTT</v>
          </cell>
          <cell r="F2364" t="str">
            <v>DAYTANGTONG</v>
          </cell>
          <cell r="G2364">
            <v>5</v>
          </cell>
          <cell r="H2364">
            <v>1469462</v>
          </cell>
          <cell r="I2364">
            <v>0</v>
          </cell>
          <cell r="J2364">
            <v>0</v>
          </cell>
          <cell r="K2364">
            <v>5</v>
          </cell>
          <cell r="L2364">
            <v>1469462</v>
          </cell>
          <cell r="M2364">
            <v>0</v>
          </cell>
          <cell r="N2364">
            <v>0</v>
          </cell>
        </row>
        <row r="2365">
          <cell r="A2365" t="str">
            <v>6PK2100-SUN</v>
          </cell>
          <cell r="B2365" t="str">
            <v>Dây curoa 6pk2100</v>
          </cell>
          <cell r="C2365" t="str">
            <v>Sợi</v>
          </cell>
          <cell r="E2365" t="str">
            <v>DCR</v>
          </cell>
          <cell r="F2365" t="str">
            <v>DAYCUROA</v>
          </cell>
          <cell r="G2365">
            <v>3</v>
          </cell>
          <cell r="H2365">
            <v>668858</v>
          </cell>
          <cell r="I2365">
            <v>0</v>
          </cell>
          <cell r="J2365">
            <v>0</v>
          </cell>
          <cell r="K2365">
            <v>3</v>
          </cell>
          <cell r="L2365">
            <v>668858</v>
          </cell>
          <cell r="M2365">
            <v>0</v>
          </cell>
          <cell r="N2365">
            <v>0</v>
          </cell>
        </row>
        <row r="2366">
          <cell r="A2366" t="str">
            <v>6PK2240-SUN</v>
          </cell>
          <cell r="B2366" t="str">
            <v>Dây tăng tổng 6pk2240</v>
          </cell>
          <cell r="C2366" t="str">
            <v>Sợi</v>
          </cell>
          <cell r="E2366" t="str">
            <v>DTT</v>
          </cell>
          <cell r="F2366" t="str">
            <v>DAYTANGTONG</v>
          </cell>
          <cell r="G2366">
            <v>8</v>
          </cell>
          <cell r="H2366">
            <v>2229529</v>
          </cell>
          <cell r="I2366">
            <v>0</v>
          </cell>
          <cell r="J2366">
            <v>0</v>
          </cell>
          <cell r="K2366">
            <v>5</v>
          </cell>
          <cell r="L2366">
            <v>1393455</v>
          </cell>
          <cell r="M2366">
            <v>3</v>
          </cell>
          <cell r="N2366">
            <v>836074</v>
          </cell>
        </row>
        <row r="2367">
          <cell r="A2367" t="str">
            <v>6PK2250-SUN</v>
          </cell>
          <cell r="B2367" t="str">
            <v>Dây tăng tổng 6PK2250 T30</v>
          </cell>
          <cell r="C2367" t="str">
            <v>Sợi</v>
          </cell>
          <cell r="E2367" t="str">
            <v>DTT</v>
          </cell>
          <cell r="F2367" t="str">
            <v>DAYTANGTONG</v>
          </cell>
          <cell r="G2367">
            <v>4</v>
          </cell>
          <cell r="H2367">
            <v>1074227</v>
          </cell>
          <cell r="I2367">
            <v>1</v>
          </cell>
          <cell r="J2367">
            <v>268557</v>
          </cell>
          <cell r="K2367">
            <v>5</v>
          </cell>
          <cell r="L2367">
            <v>1342784</v>
          </cell>
          <cell r="M2367">
            <v>0</v>
          </cell>
          <cell r="N2367">
            <v>0</v>
          </cell>
        </row>
        <row r="2368">
          <cell r="A2368" t="str">
            <v>6PK2260-SUN</v>
          </cell>
          <cell r="B2368" t="str">
            <v>Dây tăng tổng 6PK2260</v>
          </cell>
          <cell r="C2368" t="str">
            <v>Sợi</v>
          </cell>
          <cell r="E2368" t="str">
            <v>DTT</v>
          </cell>
          <cell r="F2368" t="str">
            <v>DAYTANGTONG</v>
          </cell>
          <cell r="G2368">
            <v>1</v>
          </cell>
          <cell r="H2368">
            <v>235114</v>
          </cell>
          <cell r="I2368">
            <v>0</v>
          </cell>
          <cell r="J2368">
            <v>0</v>
          </cell>
          <cell r="K2368">
            <v>1</v>
          </cell>
          <cell r="L2368">
            <v>235114</v>
          </cell>
          <cell r="M2368">
            <v>0</v>
          </cell>
          <cell r="N2368">
            <v>0</v>
          </cell>
        </row>
        <row r="2369">
          <cell r="A2369" t="str">
            <v>6PK2275-SUN</v>
          </cell>
          <cell r="B2369" t="str">
            <v>Dây tăng tổng 6PK2275</v>
          </cell>
          <cell r="C2369" t="str">
            <v>Sợi</v>
          </cell>
          <cell r="E2369" t="str">
            <v>DTT</v>
          </cell>
          <cell r="F2369" t="str">
            <v>DAYTANGTONG</v>
          </cell>
          <cell r="G2369">
            <v>2</v>
          </cell>
          <cell r="H2369">
            <v>476308</v>
          </cell>
          <cell r="I2369">
            <v>0</v>
          </cell>
          <cell r="J2369">
            <v>0</v>
          </cell>
          <cell r="K2369">
            <v>2</v>
          </cell>
          <cell r="L2369">
            <v>476308</v>
          </cell>
          <cell r="M2369">
            <v>0</v>
          </cell>
          <cell r="N2369">
            <v>0</v>
          </cell>
        </row>
        <row r="2370">
          <cell r="A2370" t="str">
            <v>6PK2285-SUN</v>
          </cell>
          <cell r="B2370" t="str">
            <v>Dây máy phát 6PK2288</v>
          </cell>
          <cell r="C2370" t="str">
            <v>Sợi</v>
          </cell>
          <cell r="E2370" t="str">
            <v>DMP</v>
          </cell>
          <cell r="F2370" t="str">
            <v>DAYMAYPHAT</v>
          </cell>
          <cell r="G2370">
            <v>4</v>
          </cell>
          <cell r="H2370">
            <v>1094496</v>
          </cell>
          <cell r="I2370">
            <v>1</v>
          </cell>
          <cell r="J2370">
            <v>273624</v>
          </cell>
          <cell r="K2370">
            <v>5</v>
          </cell>
          <cell r="L2370">
            <v>1368120</v>
          </cell>
          <cell r="M2370">
            <v>0</v>
          </cell>
          <cell r="N2370">
            <v>0</v>
          </cell>
        </row>
        <row r="2371">
          <cell r="A2371" t="str">
            <v>6PK2290-SUN</v>
          </cell>
          <cell r="B2371" t="str">
            <v>Dây tăng tổng 6PK2290</v>
          </cell>
          <cell r="C2371" t="str">
            <v>Sợi</v>
          </cell>
          <cell r="E2371" t="str">
            <v>DTT</v>
          </cell>
          <cell r="F2371" t="str">
            <v>DAYTANGTONG</v>
          </cell>
          <cell r="G2371">
            <v>4</v>
          </cell>
          <cell r="H2371">
            <v>1094496</v>
          </cell>
          <cell r="I2371">
            <v>0</v>
          </cell>
          <cell r="J2371">
            <v>0</v>
          </cell>
          <cell r="K2371">
            <v>4</v>
          </cell>
          <cell r="L2371">
            <v>1094496</v>
          </cell>
          <cell r="M2371">
            <v>0</v>
          </cell>
          <cell r="N2371">
            <v>0</v>
          </cell>
        </row>
        <row r="2372">
          <cell r="A2372" t="str">
            <v>6PK965-SUN</v>
          </cell>
          <cell r="B2372" t="str">
            <v>Dây máy phát 6PK962 Mazda CX5</v>
          </cell>
          <cell r="C2372" t="str">
            <v>Sợi</v>
          </cell>
          <cell r="E2372" t="str">
            <v>DMP</v>
          </cell>
          <cell r="F2372" t="str">
            <v>DAYMAYPHAT</v>
          </cell>
          <cell r="G2372">
            <v>4</v>
          </cell>
          <cell r="H2372">
            <v>567516</v>
          </cell>
          <cell r="I2372">
            <v>0</v>
          </cell>
          <cell r="J2372">
            <v>0</v>
          </cell>
          <cell r="K2372">
            <v>4</v>
          </cell>
          <cell r="L2372">
            <v>567516</v>
          </cell>
          <cell r="M2372">
            <v>0</v>
          </cell>
          <cell r="N2372">
            <v>0</v>
          </cell>
        </row>
        <row r="2373">
          <cell r="A2373" t="str">
            <v>6PK975-SUN</v>
          </cell>
          <cell r="B2373" t="str">
            <v>Dây máy phát 6PK971 CX5 2.5</v>
          </cell>
          <cell r="C2373" t="str">
            <v>Sợi</v>
          </cell>
          <cell r="E2373" t="str">
            <v>DMP</v>
          </cell>
          <cell r="F2373" t="str">
            <v>DAYMAYPHAT</v>
          </cell>
          <cell r="G2373">
            <v>4</v>
          </cell>
          <cell r="H2373">
            <v>567516</v>
          </cell>
          <cell r="I2373">
            <v>0</v>
          </cell>
          <cell r="J2373">
            <v>0</v>
          </cell>
          <cell r="K2373">
            <v>4</v>
          </cell>
          <cell r="L2373">
            <v>567516</v>
          </cell>
          <cell r="M2373">
            <v>0</v>
          </cell>
          <cell r="N2373">
            <v>0</v>
          </cell>
        </row>
        <row r="2374">
          <cell r="A2374" t="str">
            <v>71193-T9A-T00</v>
          </cell>
          <cell r="B2374" t="str">
            <v>Lọc gió động cơ Honda City</v>
          </cell>
          <cell r="C2374" t="str">
            <v>Cái</v>
          </cell>
          <cell r="E2374" t="str">
            <v>LG.</v>
          </cell>
          <cell r="F2374" t="str">
            <v>LOCGIODONGCO</v>
          </cell>
          <cell r="G2374">
            <v>0</v>
          </cell>
          <cell r="H2374">
            <v>0</v>
          </cell>
          <cell r="I2374">
            <v>1</v>
          </cell>
          <cell r="J2374">
            <v>100000</v>
          </cell>
          <cell r="K2374">
            <v>1</v>
          </cell>
          <cell r="L2374">
            <v>100000</v>
          </cell>
          <cell r="M2374">
            <v>0</v>
          </cell>
          <cell r="N2374">
            <v>0</v>
          </cell>
        </row>
        <row r="2375">
          <cell r="A2375" t="str">
            <v>7450B428</v>
          </cell>
          <cell r="B2375" t="str">
            <v>GA LĂNG Xpander 19-21</v>
          </cell>
          <cell r="C2375" t="str">
            <v>Cái</v>
          </cell>
          <cell r="E2375" t="str">
            <v>GL</v>
          </cell>
          <cell r="F2375" t="str">
            <v>GALANG</v>
          </cell>
          <cell r="G2375">
            <v>0</v>
          </cell>
          <cell r="H2375">
            <v>0</v>
          </cell>
          <cell r="I2375">
            <v>4</v>
          </cell>
          <cell r="J2375">
            <v>9176328</v>
          </cell>
          <cell r="K2375">
            <v>4</v>
          </cell>
          <cell r="L2375">
            <v>9176328</v>
          </cell>
          <cell r="M2375">
            <v>0</v>
          </cell>
          <cell r="N2375">
            <v>0</v>
          </cell>
        </row>
        <row r="2376">
          <cell r="A2376" t="str">
            <v>75711-60080</v>
          </cell>
          <cell r="B2376" t="str">
            <v>Nẹp chân kính trước RH</v>
          </cell>
          <cell r="C2376" t="str">
            <v>Cái</v>
          </cell>
          <cell r="E2376" t="str">
            <v>NEP</v>
          </cell>
          <cell r="F2376" t="str">
            <v>NEP</v>
          </cell>
          <cell r="G2376">
            <v>1</v>
          </cell>
          <cell r="H2376">
            <v>790304</v>
          </cell>
          <cell r="I2376">
            <v>1</v>
          </cell>
          <cell r="J2376">
            <v>699206</v>
          </cell>
          <cell r="K2376">
            <v>1</v>
          </cell>
          <cell r="L2376">
            <v>744755</v>
          </cell>
          <cell r="M2376">
            <v>1</v>
          </cell>
          <cell r="N2376">
            <v>744755</v>
          </cell>
        </row>
        <row r="2377">
          <cell r="A2377" t="str">
            <v>75712-60080</v>
          </cell>
          <cell r="B2377" t="str">
            <v>Nẹp chân kính trước LH</v>
          </cell>
          <cell r="C2377" t="str">
            <v>Cái</v>
          </cell>
          <cell r="E2377" t="str">
            <v>NEP</v>
          </cell>
          <cell r="F2377" t="str">
            <v>NEP</v>
          </cell>
          <cell r="G2377">
            <v>0</v>
          </cell>
          <cell r="H2377">
            <v>0</v>
          </cell>
          <cell r="I2377">
            <v>1</v>
          </cell>
          <cell r="J2377">
            <v>699206</v>
          </cell>
          <cell r="K2377">
            <v>1</v>
          </cell>
          <cell r="L2377">
            <v>699206</v>
          </cell>
          <cell r="M2377">
            <v>0</v>
          </cell>
          <cell r="N2377">
            <v>0</v>
          </cell>
        </row>
        <row r="2378">
          <cell r="A2378" t="str">
            <v>75721-60080</v>
          </cell>
          <cell r="B2378" t="str">
            <v>Nẹp chân kính sau RH</v>
          </cell>
          <cell r="C2378" t="str">
            <v>Cái</v>
          </cell>
          <cell r="E2378" t="str">
            <v>NEP</v>
          </cell>
          <cell r="F2378" t="str">
            <v>NEP</v>
          </cell>
          <cell r="G2378">
            <v>0</v>
          </cell>
          <cell r="H2378">
            <v>0</v>
          </cell>
          <cell r="I2378">
            <v>1</v>
          </cell>
          <cell r="J2378">
            <v>699206</v>
          </cell>
          <cell r="K2378">
            <v>1</v>
          </cell>
          <cell r="L2378">
            <v>699206</v>
          </cell>
          <cell r="M2378">
            <v>0</v>
          </cell>
          <cell r="N2378">
            <v>0</v>
          </cell>
        </row>
        <row r="2379">
          <cell r="A2379" t="str">
            <v>75722-60080</v>
          </cell>
          <cell r="B2379" t="str">
            <v>Nẹp chân kính sau LH</v>
          </cell>
          <cell r="C2379" t="str">
            <v>Cái</v>
          </cell>
          <cell r="E2379" t="str">
            <v>NEP</v>
          </cell>
          <cell r="F2379" t="str">
            <v>NEP</v>
          </cell>
          <cell r="G2379">
            <v>0</v>
          </cell>
          <cell r="H2379">
            <v>0</v>
          </cell>
          <cell r="I2379">
            <v>1</v>
          </cell>
          <cell r="J2379">
            <v>699206</v>
          </cell>
          <cell r="K2379">
            <v>1</v>
          </cell>
          <cell r="L2379">
            <v>699206</v>
          </cell>
          <cell r="M2379">
            <v>0</v>
          </cell>
          <cell r="N2379">
            <v>0</v>
          </cell>
        </row>
        <row r="2380">
          <cell r="A2380" t="str">
            <v>7632D397</v>
          </cell>
          <cell r="B2380" t="str">
            <v>Mặt gương l Xpander 19-21</v>
          </cell>
          <cell r="C2380" t="str">
            <v>Cái</v>
          </cell>
          <cell r="E2380" t="str">
            <v>GUONG</v>
          </cell>
          <cell r="F2380" t="str">
            <v>GUONG</v>
          </cell>
          <cell r="G2380">
            <v>0</v>
          </cell>
          <cell r="H2380">
            <v>0</v>
          </cell>
          <cell r="I2380">
            <v>20</v>
          </cell>
          <cell r="J2380">
            <v>3416732</v>
          </cell>
          <cell r="K2380">
            <v>20</v>
          </cell>
          <cell r="L2380">
            <v>3437210</v>
          </cell>
          <cell r="M2380">
            <v>0</v>
          </cell>
          <cell r="N2380">
            <v>-20478</v>
          </cell>
        </row>
        <row r="2381">
          <cell r="A2381" t="str">
            <v>7632D398</v>
          </cell>
          <cell r="B2381" t="str">
            <v>Mặt gương RH Xpander 19-21</v>
          </cell>
          <cell r="C2381" t="str">
            <v>Cái</v>
          </cell>
          <cell r="E2381" t="str">
            <v>GUONG</v>
          </cell>
          <cell r="F2381" t="str">
            <v>GUONG</v>
          </cell>
          <cell r="G2381">
            <v>0</v>
          </cell>
          <cell r="H2381">
            <v>0</v>
          </cell>
          <cell r="I2381">
            <v>20</v>
          </cell>
          <cell r="J2381">
            <v>3416732</v>
          </cell>
          <cell r="K2381">
            <v>17</v>
          </cell>
          <cell r="L2381">
            <v>2921632</v>
          </cell>
          <cell r="M2381">
            <v>3</v>
          </cell>
          <cell r="N2381">
            <v>495100</v>
          </cell>
        </row>
        <row r="2382">
          <cell r="A2382" t="str">
            <v>77020-0D190</v>
          </cell>
          <cell r="B2382" t="str">
            <v>Cụm bơm xăng Vios 2014</v>
          </cell>
          <cell r="C2382" t="str">
            <v>Cái</v>
          </cell>
          <cell r="E2382" t="str">
            <v>CBX</v>
          </cell>
          <cell r="F2382" t="str">
            <v>CUMBOMXANG</v>
          </cell>
          <cell r="G2382">
            <v>0</v>
          </cell>
          <cell r="H2382">
            <v>0</v>
          </cell>
          <cell r="I2382">
            <v>3</v>
          </cell>
          <cell r="J2382">
            <v>15400713</v>
          </cell>
          <cell r="K2382">
            <v>0</v>
          </cell>
          <cell r="L2382">
            <v>0</v>
          </cell>
          <cell r="M2382">
            <v>3</v>
          </cell>
          <cell r="N2382">
            <v>15400713</v>
          </cell>
        </row>
        <row r="2383">
          <cell r="A2383" t="str">
            <v>77020-0K020</v>
          </cell>
          <cell r="B2383" t="str">
            <v>Cụm bơm xăng</v>
          </cell>
          <cell r="C2383" t="str">
            <v>Cụm</v>
          </cell>
          <cell r="E2383" t="str">
            <v>CBX</v>
          </cell>
          <cell r="F2383" t="str">
            <v>CUMBOMXANG</v>
          </cell>
          <cell r="G2383">
            <v>0</v>
          </cell>
          <cell r="H2383">
            <v>0</v>
          </cell>
          <cell r="I2383">
            <v>2</v>
          </cell>
          <cell r="J2383">
            <v>4250766</v>
          </cell>
          <cell r="K2383">
            <v>2</v>
          </cell>
          <cell r="L2383">
            <v>4250766</v>
          </cell>
          <cell r="M2383">
            <v>0</v>
          </cell>
          <cell r="N2383">
            <v>0</v>
          </cell>
        </row>
        <row r="2384">
          <cell r="A2384" t="str">
            <v>77020-0T010</v>
          </cell>
          <cell r="B2384" t="str">
            <v>Cụm bơm xăng Venza</v>
          </cell>
          <cell r="C2384" t="str">
            <v>Cái</v>
          </cell>
          <cell r="E2384" t="str">
            <v>CBX</v>
          </cell>
          <cell r="F2384" t="str">
            <v>CUMBOMXANG</v>
          </cell>
          <cell r="G2384">
            <v>0</v>
          </cell>
          <cell r="H2384">
            <v>0</v>
          </cell>
          <cell r="I2384">
            <v>1</v>
          </cell>
          <cell r="J2384">
            <v>5791106</v>
          </cell>
          <cell r="K2384">
            <v>1</v>
          </cell>
          <cell r="L2384">
            <v>5791106</v>
          </cell>
          <cell r="M2384">
            <v>0</v>
          </cell>
          <cell r="N2384">
            <v>0</v>
          </cell>
        </row>
        <row r="2385">
          <cell r="A2385" t="str">
            <v>77020-35102</v>
          </cell>
          <cell r="B2385" t="str">
            <v>Cụm bơm xăng 2UZ</v>
          </cell>
          <cell r="C2385" t="str">
            <v>Cái</v>
          </cell>
          <cell r="E2385" t="str">
            <v>CBX</v>
          </cell>
          <cell r="F2385" t="str">
            <v>CUMBOMXANG</v>
          </cell>
          <cell r="G2385">
            <v>0</v>
          </cell>
          <cell r="H2385">
            <v>0</v>
          </cell>
          <cell r="I2385">
            <v>1</v>
          </cell>
          <cell r="J2385">
            <v>6537585</v>
          </cell>
          <cell r="K2385">
            <v>1</v>
          </cell>
          <cell r="L2385">
            <v>6537585</v>
          </cell>
          <cell r="M2385">
            <v>0</v>
          </cell>
          <cell r="N2385">
            <v>0</v>
          </cell>
        </row>
        <row r="2386">
          <cell r="A2386" t="str">
            <v>77020-60302</v>
          </cell>
          <cell r="B2386" t="str">
            <v>Cụm bơm xăng</v>
          </cell>
          <cell r="C2386" t="str">
            <v>Cái</v>
          </cell>
          <cell r="E2386" t="str">
            <v>CBX</v>
          </cell>
          <cell r="F2386" t="str">
            <v>CUMBOMXANG</v>
          </cell>
          <cell r="G2386">
            <v>1</v>
          </cell>
          <cell r="H2386">
            <v>4159453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1</v>
          </cell>
          <cell r="N2386">
            <v>4159453</v>
          </cell>
        </row>
        <row r="2387">
          <cell r="A2387" t="str">
            <v>77020-60441</v>
          </cell>
          <cell r="B2387" t="str">
            <v>Cụm bơm xăng</v>
          </cell>
          <cell r="C2387" t="str">
            <v>Cái</v>
          </cell>
          <cell r="E2387" t="str">
            <v>CBX</v>
          </cell>
          <cell r="F2387" t="str">
            <v>CUMBOMXANG</v>
          </cell>
          <cell r="G2387">
            <v>0</v>
          </cell>
          <cell r="H2387">
            <v>0</v>
          </cell>
          <cell r="I2387">
            <v>1</v>
          </cell>
          <cell r="J2387">
            <v>4732275</v>
          </cell>
          <cell r="K2387">
            <v>1</v>
          </cell>
          <cell r="L2387">
            <v>4732275</v>
          </cell>
          <cell r="M2387">
            <v>0</v>
          </cell>
          <cell r="N2387">
            <v>0</v>
          </cell>
        </row>
        <row r="2388">
          <cell r="A2388" t="str">
            <v>77024-02143</v>
          </cell>
          <cell r="B2388" t="str">
            <v>Lọc xăng liền giá Altis 08</v>
          </cell>
          <cell r="C2388" t="str">
            <v>Cái</v>
          </cell>
          <cell r="E2388" t="str">
            <v>LX</v>
          </cell>
          <cell r="F2388" t="str">
            <v>LOCXANG</v>
          </cell>
          <cell r="G2388">
            <v>6</v>
          </cell>
          <cell r="H2388">
            <v>6268631</v>
          </cell>
          <cell r="I2388">
            <v>138</v>
          </cell>
          <cell r="J2388">
            <v>138126540</v>
          </cell>
          <cell r="K2388">
            <v>144</v>
          </cell>
          <cell r="L2388">
            <v>144395171</v>
          </cell>
          <cell r="M2388">
            <v>0</v>
          </cell>
          <cell r="N2388">
            <v>0</v>
          </cell>
        </row>
        <row r="2389">
          <cell r="A2389" t="str">
            <v>77024-02260</v>
          </cell>
          <cell r="B2389" t="str">
            <v>Lọc xăng Altis 2014 (lọc xăng+giá lọc)</v>
          </cell>
          <cell r="C2389" t="str">
            <v>Cái</v>
          </cell>
          <cell r="E2389" t="str">
            <v>LX</v>
          </cell>
          <cell r="F2389" t="str">
            <v>LOCXANG</v>
          </cell>
          <cell r="G2389">
            <v>3</v>
          </cell>
          <cell r="H2389">
            <v>3732860</v>
          </cell>
          <cell r="I2389">
            <v>7</v>
          </cell>
          <cell r="J2389">
            <v>9650266</v>
          </cell>
          <cell r="K2389">
            <v>10</v>
          </cell>
          <cell r="L2389">
            <v>13383126</v>
          </cell>
          <cell r="M2389">
            <v>0</v>
          </cell>
          <cell r="N2389">
            <v>0</v>
          </cell>
        </row>
        <row r="2390">
          <cell r="A2390" t="str">
            <v>77024-02261</v>
          </cell>
          <cell r="B2390" t="str">
            <v>Lọc xăng Altis 2014 (lọc xăng+giá lọc)</v>
          </cell>
          <cell r="C2390" t="str">
            <v>Cái</v>
          </cell>
          <cell r="E2390" t="str">
            <v>LX</v>
          </cell>
          <cell r="F2390" t="str">
            <v>LOCXANG</v>
          </cell>
          <cell r="G2390">
            <v>0</v>
          </cell>
          <cell r="H2390">
            <v>0</v>
          </cell>
          <cell r="I2390">
            <v>10</v>
          </cell>
          <cell r="J2390">
            <v>13740033</v>
          </cell>
          <cell r="K2390">
            <v>10</v>
          </cell>
          <cell r="L2390">
            <v>13740033</v>
          </cell>
          <cell r="M2390">
            <v>0</v>
          </cell>
          <cell r="N2390">
            <v>0</v>
          </cell>
        </row>
        <row r="2391">
          <cell r="A2391" t="str">
            <v>77024-06070</v>
          </cell>
          <cell r="B2391" t="str">
            <v>Lọc xăng ACV40</v>
          </cell>
          <cell r="C2391" t="str">
            <v>Cái</v>
          </cell>
          <cell r="E2391" t="str">
            <v>LX</v>
          </cell>
          <cell r="F2391" t="str">
            <v>LOCXANG</v>
          </cell>
          <cell r="G2391">
            <v>6</v>
          </cell>
          <cell r="H2391">
            <v>6874155</v>
          </cell>
          <cell r="I2391">
            <v>427</v>
          </cell>
          <cell r="J2391">
            <v>422836876</v>
          </cell>
          <cell r="K2391">
            <v>340</v>
          </cell>
          <cell r="L2391">
            <v>336326036</v>
          </cell>
          <cell r="M2391">
            <v>93</v>
          </cell>
          <cell r="N2391">
            <v>93384995</v>
          </cell>
        </row>
        <row r="2392">
          <cell r="A2392" t="str">
            <v>77024-06190</v>
          </cell>
          <cell r="B2392" t="str">
            <v>Lọc xăng liền giá Camry 2.5</v>
          </cell>
          <cell r="C2392" t="str">
            <v>Cái</v>
          </cell>
          <cell r="E2392" t="str">
            <v>LX</v>
          </cell>
          <cell r="F2392" t="str">
            <v>LOCXANG</v>
          </cell>
          <cell r="G2392">
            <v>6</v>
          </cell>
          <cell r="H2392">
            <v>2229229</v>
          </cell>
          <cell r="I2392">
            <v>184</v>
          </cell>
          <cell r="J2392">
            <v>64919188</v>
          </cell>
          <cell r="K2392">
            <v>141</v>
          </cell>
          <cell r="L2392">
            <v>50170819</v>
          </cell>
          <cell r="M2392">
            <v>49</v>
          </cell>
          <cell r="N2392">
            <v>16977598</v>
          </cell>
        </row>
        <row r="2393">
          <cell r="A2393" t="str">
            <v>77024-0D062</v>
          </cell>
          <cell r="B2393" t="str">
            <v>Lọc xăng 1NZ</v>
          </cell>
          <cell r="C2393" t="str">
            <v>Cái</v>
          </cell>
          <cell r="E2393" t="str">
            <v>LX</v>
          </cell>
          <cell r="F2393" t="str">
            <v>LOCXANG</v>
          </cell>
          <cell r="G2393">
            <v>59</v>
          </cell>
          <cell r="H2393">
            <v>51512373</v>
          </cell>
          <cell r="I2393">
            <v>241</v>
          </cell>
          <cell r="J2393">
            <v>208175790</v>
          </cell>
          <cell r="K2393">
            <v>210</v>
          </cell>
          <cell r="L2393">
            <v>181560504</v>
          </cell>
          <cell r="M2393">
            <v>90</v>
          </cell>
          <cell r="N2393">
            <v>78127659</v>
          </cell>
        </row>
        <row r="2394">
          <cell r="A2394" t="str">
            <v>77024-0E040</v>
          </cell>
          <cell r="B2394" t="str">
            <v>Lọc xăng 1AR</v>
          </cell>
          <cell r="C2394" t="str">
            <v>Cái</v>
          </cell>
          <cell r="E2394" t="str">
            <v>LX</v>
          </cell>
          <cell r="F2394" t="str">
            <v>LOCXANG</v>
          </cell>
          <cell r="G2394">
            <v>2</v>
          </cell>
          <cell r="H2394">
            <v>1619512</v>
          </cell>
          <cell r="I2394">
            <v>7</v>
          </cell>
          <cell r="J2394">
            <v>5668292</v>
          </cell>
          <cell r="K2394">
            <v>9</v>
          </cell>
          <cell r="L2394">
            <v>6478048</v>
          </cell>
          <cell r="M2394">
            <v>0</v>
          </cell>
          <cell r="N2394">
            <v>809756</v>
          </cell>
        </row>
        <row r="2395">
          <cell r="A2395" t="str">
            <v>77024-0K150</v>
          </cell>
          <cell r="B2395" t="str">
            <v>Giá đỡ bơm xăng</v>
          </cell>
          <cell r="C2395" t="str">
            <v>Cái</v>
          </cell>
          <cell r="E2395" t="str">
            <v>LX</v>
          </cell>
          <cell r="F2395" t="str">
            <v>LOCXANG</v>
          </cell>
          <cell r="G2395">
            <v>1</v>
          </cell>
          <cell r="H2395">
            <v>382853</v>
          </cell>
          <cell r="I2395">
            <v>0</v>
          </cell>
          <cell r="J2395">
            <v>0</v>
          </cell>
          <cell r="K2395">
            <v>1</v>
          </cell>
          <cell r="L2395">
            <v>382853</v>
          </cell>
          <cell r="M2395">
            <v>0</v>
          </cell>
          <cell r="N2395">
            <v>0</v>
          </cell>
        </row>
        <row r="2396">
          <cell r="A2396" t="str">
            <v>77024-0T010</v>
          </cell>
          <cell r="B2396" t="str">
            <v>Lọc xăng Toyota Venza</v>
          </cell>
          <cell r="C2396" t="str">
            <v>Cái</v>
          </cell>
          <cell r="E2396" t="str">
            <v>LX</v>
          </cell>
          <cell r="F2396" t="str">
            <v>LOCXANG</v>
          </cell>
          <cell r="G2396">
            <v>0</v>
          </cell>
          <cell r="H2396">
            <v>0</v>
          </cell>
          <cell r="I2396">
            <v>13</v>
          </cell>
          <cell r="J2396">
            <v>16809670</v>
          </cell>
          <cell r="K2396">
            <v>12</v>
          </cell>
          <cell r="L2396">
            <v>15509670</v>
          </cell>
          <cell r="M2396">
            <v>1</v>
          </cell>
          <cell r="N2396">
            <v>1300000</v>
          </cell>
        </row>
        <row r="2397">
          <cell r="A2397" t="str">
            <v>77024-26011</v>
          </cell>
          <cell r="B2397" t="str">
            <v>Lọc xăng liền giá 2TR</v>
          </cell>
          <cell r="C2397" t="str">
            <v>Cái</v>
          </cell>
          <cell r="E2397" t="str">
            <v>LX</v>
          </cell>
          <cell r="F2397" t="str">
            <v>LOCXANG</v>
          </cell>
          <cell r="G2397">
            <v>1</v>
          </cell>
          <cell r="H2397">
            <v>1473260</v>
          </cell>
          <cell r="I2397">
            <v>34</v>
          </cell>
          <cell r="J2397">
            <v>48392285</v>
          </cell>
          <cell r="K2397">
            <v>24</v>
          </cell>
          <cell r="L2397">
            <v>34884649</v>
          </cell>
          <cell r="M2397">
            <v>11</v>
          </cell>
          <cell r="N2397">
            <v>14980896</v>
          </cell>
        </row>
        <row r="2398">
          <cell r="A2398" t="str">
            <v>77024-26030</v>
          </cell>
          <cell r="B2398" t="str">
            <v>Lọc xăng liền giá</v>
          </cell>
          <cell r="C2398" t="str">
            <v>Cái</v>
          </cell>
          <cell r="E2398" t="str">
            <v>LX</v>
          </cell>
          <cell r="F2398" t="str">
            <v>LOCXANG</v>
          </cell>
          <cell r="G2398">
            <v>0</v>
          </cell>
          <cell r="H2398">
            <v>0</v>
          </cell>
          <cell r="I2398">
            <v>2</v>
          </cell>
          <cell r="J2398">
            <v>1920013</v>
          </cell>
          <cell r="K2398">
            <v>2</v>
          </cell>
          <cell r="L2398">
            <v>1920013</v>
          </cell>
          <cell r="M2398">
            <v>0</v>
          </cell>
          <cell r="N2398">
            <v>0</v>
          </cell>
        </row>
        <row r="2399">
          <cell r="A2399" t="str">
            <v>77024-30090</v>
          </cell>
          <cell r="B2399" t="str">
            <v>Lọc xăng liền giá 3GR</v>
          </cell>
          <cell r="C2399" t="str">
            <v>Cái</v>
          </cell>
          <cell r="E2399" t="str">
            <v>LX</v>
          </cell>
          <cell r="F2399" t="str">
            <v>LOCXANG</v>
          </cell>
          <cell r="G2399">
            <v>1</v>
          </cell>
          <cell r="H2399">
            <v>624100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1</v>
          </cell>
          <cell r="N2399">
            <v>624100</v>
          </cell>
        </row>
        <row r="2400">
          <cell r="A2400" t="str">
            <v>77024-35060</v>
          </cell>
          <cell r="B2400" t="str">
            <v>Lọc xăng Lexus GX470</v>
          </cell>
          <cell r="C2400" t="str">
            <v>Cái</v>
          </cell>
          <cell r="E2400" t="str">
            <v>LX</v>
          </cell>
          <cell r="F2400" t="str">
            <v>LOCXANG</v>
          </cell>
          <cell r="G2400">
            <v>1</v>
          </cell>
          <cell r="H2400">
            <v>1132751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1</v>
          </cell>
          <cell r="N2400">
            <v>1132751</v>
          </cell>
        </row>
        <row r="2401">
          <cell r="A2401" t="str">
            <v>77024-35070</v>
          </cell>
          <cell r="B2401" t="str">
            <v>Lọc xăng liền giá GX460</v>
          </cell>
          <cell r="C2401" t="str">
            <v>Cái</v>
          </cell>
          <cell r="E2401" t="str">
            <v>LX</v>
          </cell>
          <cell r="F2401" t="str">
            <v>LOCXANG</v>
          </cell>
          <cell r="G2401">
            <v>1</v>
          </cell>
          <cell r="H2401">
            <v>924018</v>
          </cell>
          <cell r="I2401">
            <v>0</v>
          </cell>
          <cell r="J2401">
            <v>0</v>
          </cell>
          <cell r="K2401">
            <v>1</v>
          </cell>
          <cell r="L2401">
            <v>924018</v>
          </cell>
          <cell r="M2401">
            <v>0</v>
          </cell>
          <cell r="N2401">
            <v>0</v>
          </cell>
        </row>
        <row r="2402">
          <cell r="A2402" t="str">
            <v>77024-42050</v>
          </cell>
          <cell r="B2402" t="str">
            <v>Lọc xăng Toyota Rav4</v>
          </cell>
          <cell r="C2402" t="str">
            <v>Cái</v>
          </cell>
          <cell r="E2402" t="str">
            <v>LX</v>
          </cell>
          <cell r="F2402" t="str">
            <v>LOCXANG</v>
          </cell>
          <cell r="G2402">
            <v>1</v>
          </cell>
          <cell r="H2402">
            <v>1759694</v>
          </cell>
          <cell r="I2402">
            <v>1</v>
          </cell>
          <cell r="J2402">
            <v>2236709</v>
          </cell>
          <cell r="K2402">
            <v>2</v>
          </cell>
          <cell r="L2402">
            <v>3996403</v>
          </cell>
          <cell r="M2402">
            <v>0</v>
          </cell>
          <cell r="N2402">
            <v>0</v>
          </cell>
        </row>
        <row r="2403">
          <cell r="A2403" t="str">
            <v>77024-42070</v>
          </cell>
          <cell r="B2403" t="str">
            <v>Lọc xăng Rav4</v>
          </cell>
          <cell r="C2403" t="str">
            <v>Cái</v>
          </cell>
          <cell r="E2403" t="str">
            <v>LX</v>
          </cell>
          <cell r="F2403" t="str">
            <v>LOCXANG</v>
          </cell>
          <cell r="G2403">
            <v>1</v>
          </cell>
          <cell r="H2403">
            <v>1805370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1</v>
          </cell>
          <cell r="N2403">
            <v>1805370</v>
          </cell>
        </row>
        <row r="2404">
          <cell r="A2404" t="str">
            <v>77024-48040</v>
          </cell>
          <cell r="B2404" t="str">
            <v>Lọc xăng 1AR</v>
          </cell>
          <cell r="C2404" t="str">
            <v>Cái</v>
          </cell>
          <cell r="E2404" t="str">
            <v>LX</v>
          </cell>
          <cell r="F2404" t="str">
            <v>LOCXANG</v>
          </cell>
          <cell r="G2404">
            <v>0</v>
          </cell>
          <cell r="H2404">
            <v>0</v>
          </cell>
          <cell r="I2404">
            <v>2</v>
          </cell>
          <cell r="J2404">
            <v>3056183</v>
          </cell>
          <cell r="K2404">
            <v>2</v>
          </cell>
          <cell r="L2404">
            <v>3056183</v>
          </cell>
          <cell r="M2404">
            <v>0</v>
          </cell>
          <cell r="N2404">
            <v>0</v>
          </cell>
        </row>
        <row r="2405">
          <cell r="A2405" t="str">
            <v>77024-48050</v>
          </cell>
          <cell r="B2405" t="str">
            <v>Lọc xăng 2GR</v>
          </cell>
          <cell r="C2405" t="str">
            <v>Cái</v>
          </cell>
          <cell r="E2405" t="str">
            <v>LX</v>
          </cell>
          <cell r="F2405" t="str">
            <v>LOCXANG</v>
          </cell>
          <cell r="G2405">
            <v>0</v>
          </cell>
          <cell r="H2405">
            <v>0</v>
          </cell>
          <cell r="I2405">
            <v>2</v>
          </cell>
          <cell r="J2405">
            <v>2329758</v>
          </cell>
          <cell r="K2405">
            <v>2</v>
          </cell>
          <cell r="L2405">
            <v>2329758</v>
          </cell>
          <cell r="M2405">
            <v>0</v>
          </cell>
          <cell r="N2405">
            <v>0</v>
          </cell>
        </row>
        <row r="2406">
          <cell r="A2406" t="str">
            <v>77024-50020</v>
          </cell>
          <cell r="B2406" t="str">
            <v>Lọc xăng Lexus LS460</v>
          </cell>
          <cell r="C2406" t="str">
            <v>Cái</v>
          </cell>
          <cell r="E2406" t="str">
            <v>LX</v>
          </cell>
          <cell r="F2406" t="str">
            <v>LOCXANG</v>
          </cell>
          <cell r="G2406">
            <v>0</v>
          </cell>
          <cell r="H2406">
            <v>0</v>
          </cell>
          <cell r="I2406">
            <v>1</v>
          </cell>
          <cell r="J2406">
            <v>2029243</v>
          </cell>
          <cell r="K2406">
            <v>1</v>
          </cell>
          <cell r="L2406">
            <v>2029243</v>
          </cell>
          <cell r="M2406">
            <v>0</v>
          </cell>
          <cell r="N2406">
            <v>0</v>
          </cell>
        </row>
        <row r="2407">
          <cell r="A2407" t="str">
            <v>77024-50021</v>
          </cell>
          <cell r="B2407" t="str">
            <v>Lọc xăng Lexus LS460</v>
          </cell>
          <cell r="C2407" t="str">
            <v>Cái</v>
          </cell>
          <cell r="E2407" t="str">
            <v>LX</v>
          </cell>
          <cell r="F2407" t="str">
            <v>LOCXANG</v>
          </cell>
          <cell r="G2407">
            <v>0</v>
          </cell>
          <cell r="H2407">
            <v>0</v>
          </cell>
          <cell r="I2407">
            <v>6</v>
          </cell>
          <cell r="J2407">
            <v>11379335</v>
          </cell>
          <cell r="K2407">
            <v>5</v>
          </cell>
          <cell r="L2407">
            <v>9433335</v>
          </cell>
          <cell r="M2407">
            <v>1</v>
          </cell>
          <cell r="N2407">
            <v>1946000</v>
          </cell>
        </row>
        <row r="2408">
          <cell r="A2408" t="str">
            <v>77024-52171</v>
          </cell>
          <cell r="B2408" t="str">
            <v>Lọc xăng Yaris 5 cửa xe nhập khẩu</v>
          </cell>
          <cell r="C2408" t="str">
            <v>Cái</v>
          </cell>
          <cell r="E2408" t="str">
            <v>LX</v>
          </cell>
          <cell r="F2408" t="str">
            <v>LOCXANG</v>
          </cell>
          <cell r="G2408">
            <v>0</v>
          </cell>
          <cell r="H2408">
            <v>0</v>
          </cell>
          <cell r="I2408">
            <v>6</v>
          </cell>
          <cell r="J2408">
            <v>7903009</v>
          </cell>
          <cell r="K2408">
            <v>3</v>
          </cell>
          <cell r="L2408">
            <v>4003307</v>
          </cell>
          <cell r="M2408">
            <v>3</v>
          </cell>
          <cell r="N2408">
            <v>3899702</v>
          </cell>
        </row>
        <row r="2409">
          <cell r="A2409" t="str">
            <v>77024-60201</v>
          </cell>
          <cell r="B2409" t="str">
            <v>Lọc xăng LX570</v>
          </cell>
          <cell r="C2409" t="str">
            <v>Cái</v>
          </cell>
          <cell r="E2409" t="str">
            <v>LX</v>
          </cell>
          <cell r="F2409" t="str">
            <v>LOCXANG</v>
          </cell>
          <cell r="G2409">
            <v>0</v>
          </cell>
          <cell r="H2409">
            <v>0</v>
          </cell>
          <cell r="I2409">
            <v>9</v>
          </cell>
          <cell r="J2409">
            <v>8718908</v>
          </cell>
          <cell r="K2409">
            <v>9</v>
          </cell>
          <cell r="L2409">
            <v>8718908</v>
          </cell>
          <cell r="M2409">
            <v>0</v>
          </cell>
          <cell r="N2409">
            <v>0</v>
          </cell>
        </row>
        <row r="2410">
          <cell r="A2410" t="str">
            <v>77024-60230</v>
          </cell>
          <cell r="B2410" t="str">
            <v>Lọc xăng 2UZ (nhựa)</v>
          </cell>
          <cell r="C2410" t="str">
            <v>Cái</v>
          </cell>
          <cell r="E2410" t="str">
            <v>LX</v>
          </cell>
          <cell r="F2410" t="str">
            <v>LOCXANG</v>
          </cell>
          <cell r="G2410">
            <v>0</v>
          </cell>
          <cell r="H2410">
            <v>0</v>
          </cell>
          <cell r="I2410">
            <v>2</v>
          </cell>
          <cell r="J2410">
            <v>1593214</v>
          </cell>
          <cell r="K2410">
            <v>2</v>
          </cell>
          <cell r="L2410">
            <v>1593214</v>
          </cell>
          <cell r="M2410">
            <v>0</v>
          </cell>
          <cell r="N2410">
            <v>0</v>
          </cell>
        </row>
        <row r="2411">
          <cell r="A2411" t="str">
            <v>7812A368</v>
          </cell>
          <cell r="B2411" t="str">
            <v>Dàn nóng Xpander 19-21</v>
          </cell>
          <cell r="C2411" t="str">
            <v>Cái</v>
          </cell>
          <cell r="E2411" t="str">
            <v>DN</v>
          </cell>
          <cell r="F2411" t="str">
            <v>DANNONG</v>
          </cell>
          <cell r="G2411">
            <v>0</v>
          </cell>
          <cell r="H2411">
            <v>0</v>
          </cell>
          <cell r="I2411">
            <v>8</v>
          </cell>
          <cell r="J2411">
            <v>18263370</v>
          </cell>
          <cell r="K2411">
            <v>8</v>
          </cell>
          <cell r="L2411">
            <v>18341152</v>
          </cell>
          <cell r="M2411">
            <v>0</v>
          </cell>
          <cell r="N2411">
            <v>-77782</v>
          </cell>
        </row>
        <row r="2412">
          <cell r="A2412" t="str">
            <v>7813A945</v>
          </cell>
          <cell r="B2412" t="str">
            <v>Bộ đầu lốc Xpander 19-21</v>
          </cell>
          <cell r="C2412" t="str">
            <v>Cái</v>
          </cell>
          <cell r="E2412" t="str">
            <v>LL.</v>
          </cell>
          <cell r="F2412" t="str">
            <v>LOCLANH</v>
          </cell>
          <cell r="G2412">
            <v>0</v>
          </cell>
          <cell r="H2412">
            <v>0</v>
          </cell>
          <cell r="I2412">
            <v>4</v>
          </cell>
          <cell r="J2412">
            <v>7805243</v>
          </cell>
          <cell r="K2412">
            <v>3</v>
          </cell>
          <cell r="L2412">
            <v>5919544</v>
          </cell>
          <cell r="M2412">
            <v>1</v>
          </cell>
          <cell r="N2412">
            <v>1885699</v>
          </cell>
        </row>
        <row r="2413">
          <cell r="A2413" t="str">
            <v>7813B173</v>
          </cell>
          <cell r="B2413" t="str">
            <v>Lốc lạnh Xpander 19-21</v>
          </cell>
          <cell r="C2413" t="str">
            <v>Cái</v>
          </cell>
          <cell r="E2413" t="str">
            <v>LL.</v>
          </cell>
          <cell r="F2413" t="str">
            <v>LOCLANH</v>
          </cell>
          <cell r="G2413">
            <v>0</v>
          </cell>
          <cell r="H2413">
            <v>0</v>
          </cell>
          <cell r="I2413">
            <v>2</v>
          </cell>
          <cell r="J2413">
            <v>12208722</v>
          </cell>
          <cell r="K2413">
            <v>1</v>
          </cell>
          <cell r="L2413">
            <v>6140948</v>
          </cell>
          <cell r="M2413">
            <v>1</v>
          </cell>
          <cell r="N2413">
            <v>6067774</v>
          </cell>
        </row>
        <row r="2414">
          <cell r="A2414" t="str">
            <v>7842A210</v>
          </cell>
          <cell r="B2414" t="str">
            <v>Mô tơ Dàn lạnh sau Xpander 19-21</v>
          </cell>
          <cell r="C2414" t="str">
            <v>Cái</v>
          </cell>
          <cell r="E2414" t="str">
            <v>MTO</v>
          </cell>
          <cell r="F2414" t="str">
            <v>MOTO</v>
          </cell>
          <cell r="G2414">
            <v>0</v>
          </cell>
          <cell r="H2414">
            <v>0</v>
          </cell>
          <cell r="I2414">
            <v>4</v>
          </cell>
          <cell r="J2414">
            <v>8935926</v>
          </cell>
          <cell r="K2414">
            <v>4</v>
          </cell>
          <cell r="L2414">
            <v>8989484</v>
          </cell>
          <cell r="M2414">
            <v>0</v>
          </cell>
          <cell r="N2414">
            <v>-53558</v>
          </cell>
        </row>
        <row r="2415">
          <cell r="A2415" t="str">
            <v>7850A002</v>
          </cell>
          <cell r="B2415" t="str">
            <v>Lọc gió điều hòa Xpander 19-21</v>
          </cell>
          <cell r="C2415" t="str">
            <v>Cái</v>
          </cell>
          <cell r="E2415" t="str">
            <v>LGDH</v>
          </cell>
          <cell r="F2415" t="str">
            <v>LOCGIODIEUHOA</v>
          </cell>
          <cell r="G2415">
            <v>0</v>
          </cell>
          <cell r="H2415">
            <v>0</v>
          </cell>
          <cell r="I2415">
            <v>210</v>
          </cell>
          <cell r="J2415">
            <v>47432286</v>
          </cell>
          <cell r="K2415">
            <v>108</v>
          </cell>
          <cell r="L2415">
            <v>24532375</v>
          </cell>
          <cell r="M2415">
            <v>102</v>
          </cell>
          <cell r="N2415">
            <v>22899911</v>
          </cell>
        </row>
        <row r="2416">
          <cell r="A2416" t="str">
            <v>7A14280-A</v>
          </cell>
          <cell r="B2416" t="str">
            <v>Cao su ty giảm sóc sau Vios</v>
          </cell>
          <cell r="C2416" t="str">
            <v>Cái</v>
          </cell>
          <cell r="E2416" t="str">
            <v>CSAGS</v>
          </cell>
          <cell r="F2416" t="str">
            <v>CAOSUACGIAMSOC</v>
          </cell>
          <cell r="G2416">
            <v>2</v>
          </cell>
          <cell r="H2416">
            <v>127251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2</v>
          </cell>
          <cell r="N2416">
            <v>127251</v>
          </cell>
        </row>
        <row r="2417">
          <cell r="A2417" t="str">
            <v>7H0819631A</v>
          </cell>
          <cell r="B2417" t="str">
            <v>Lọc gió audi Q7</v>
          </cell>
          <cell r="C2417" t="str">
            <v>Cái</v>
          </cell>
          <cell r="E2417" t="str">
            <v>LG.</v>
          </cell>
          <cell r="F2417" t="str">
            <v>LOCGIODONGCO</v>
          </cell>
          <cell r="G2417">
            <v>0</v>
          </cell>
          <cell r="H2417">
            <v>0</v>
          </cell>
          <cell r="I2417">
            <v>1</v>
          </cell>
          <cell r="J2417">
            <v>614326</v>
          </cell>
          <cell r="K2417">
            <v>1</v>
          </cell>
          <cell r="L2417">
            <v>614326</v>
          </cell>
          <cell r="M2417">
            <v>0</v>
          </cell>
          <cell r="N2417">
            <v>0</v>
          </cell>
        </row>
        <row r="2418">
          <cell r="A2418" t="str">
            <v>7L0129620A</v>
          </cell>
          <cell r="B2418" t="str">
            <v>Lọc gió</v>
          </cell>
          <cell r="C2418" t="str">
            <v>Cái</v>
          </cell>
          <cell r="E2418" t="str">
            <v>LG.</v>
          </cell>
          <cell r="F2418" t="str">
            <v>LOCGIODONGCO</v>
          </cell>
          <cell r="G2418">
            <v>0</v>
          </cell>
          <cell r="H2418">
            <v>0</v>
          </cell>
          <cell r="I2418">
            <v>1</v>
          </cell>
          <cell r="J2418">
            <v>614326</v>
          </cell>
          <cell r="K2418">
            <v>1</v>
          </cell>
          <cell r="L2418">
            <v>614326</v>
          </cell>
          <cell r="M2418">
            <v>0</v>
          </cell>
          <cell r="N2418">
            <v>0</v>
          </cell>
        </row>
        <row r="2419">
          <cell r="A2419" t="str">
            <v>7L0399249B</v>
          </cell>
          <cell r="B2419" t="str">
            <v>Chân hộp số</v>
          </cell>
          <cell r="C2419" t="str">
            <v>Cái</v>
          </cell>
          <cell r="E2419" t="str">
            <v>CM</v>
          </cell>
          <cell r="F2419" t="str">
            <v>CHANMAY</v>
          </cell>
          <cell r="G2419">
            <v>0</v>
          </cell>
          <cell r="H2419">
            <v>0</v>
          </cell>
          <cell r="I2419">
            <v>1</v>
          </cell>
          <cell r="J2419">
            <v>1127676</v>
          </cell>
          <cell r="K2419">
            <v>1</v>
          </cell>
          <cell r="L2419">
            <v>1127676</v>
          </cell>
          <cell r="M2419">
            <v>0</v>
          </cell>
          <cell r="N2419">
            <v>0</v>
          </cell>
        </row>
        <row r="2420">
          <cell r="A2420" t="str">
            <v>7L0412137</v>
          </cell>
          <cell r="B2420" t="str">
            <v>Chụp bui giảm sóc trước</v>
          </cell>
          <cell r="C2420" t="str">
            <v>Cái</v>
          </cell>
          <cell r="E2420" t="str">
            <v>CSTPCB</v>
          </cell>
          <cell r="F2420" t="str">
            <v>CAOSUTAMPONGCHUPBUIGIAMSOC</v>
          </cell>
          <cell r="G2420">
            <v>0</v>
          </cell>
          <cell r="H2420">
            <v>0</v>
          </cell>
          <cell r="I2420">
            <v>8</v>
          </cell>
          <cell r="J2420">
            <v>3967934</v>
          </cell>
          <cell r="K2420">
            <v>8</v>
          </cell>
          <cell r="L2420">
            <v>2745289</v>
          </cell>
          <cell r="M2420">
            <v>0</v>
          </cell>
          <cell r="N2420">
            <v>1222645</v>
          </cell>
        </row>
        <row r="2421">
          <cell r="A2421" t="str">
            <v>7L0422831A</v>
          </cell>
          <cell r="B2421" t="str">
            <v>Cao su thước lại</v>
          </cell>
          <cell r="C2421" t="str">
            <v>Cái</v>
          </cell>
          <cell r="E2421" t="str">
            <v>CST.</v>
          </cell>
          <cell r="F2421" t="str">
            <v>CAOSUTHUOC</v>
          </cell>
          <cell r="G2421">
            <v>0</v>
          </cell>
          <cell r="H2421">
            <v>0</v>
          </cell>
          <cell r="I2421">
            <v>2</v>
          </cell>
          <cell r="J2421">
            <v>821221</v>
          </cell>
          <cell r="K2421">
            <v>2</v>
          </cell>
          <cell r="L2421">
            <v>821221</v>
          </cell>
          <cell r="M2421">
            <v>0</v>
          </cell>
          <cell r="N2421">
            <v>0</v>
          </cell>
        </row>
        <row r="2422">
          <cell r="A2422" t="str">
            <v>7L0498201A</v>
          </cell>
          <cell r="B2422" t="str">
            <v>Cao su láp</v>
          </cell>
          <cell r="C2422" t="str">
            <v>Cái</v>
          </cell>
          <cell r="E2422" t="str">
            <v>CSL</v>
          </cell>
          <cell r="F2422" t="str">
            <v>CAOSULAP</v>
          </cell>
          <cell r="G2422">
            <v>0</v>
          </cell>
          <cell r="H2422">
            <v>0</v>
          </cell>
          <cell r="I2422">
            <v>3</v>
          </cell>
          <cell r="J2422">
            <v>2476406</v>
          </cell>
          <cell r="K2422">
            <v>3</v>
          </cell>
          <cell r="L2422">
            <v>2476406</v>
          </cell>
          <cell r="M2422">
            <v>0</v>
          </cell>
          <cell r="N2422">
            <v>0</v>
          </cell>
        </row>
        <row r="2423">
          <cell r="A2423" t="str">
            <v>7L0498287</v>
          </cell>
          <cell r="B2423" t="str">
            <v>Bi moay ơ trước Porsche Cayenne</v>
          </cell>
          <cell r="C2423" t="str">
            <v>Vòng</v>
          </cell>
          <cell r="E2423" t="str">
            <v>BMOTT2</v>
          </cell>
          <cell r="F2423" t="str">
            <v>BIMOAYOTRUOC</v>
          </cell>
          <cell r="G2423">
            <v>0</v>
          </cell>
          <cell r="H2423">
            <v>0</v>
          </cell>
          <cell r="I2423">
            <v>5</v>
          </cell>
          <cell r="J2423">
            <v>12979685</v>
          </cell>
          <cell r="K2423">
            <v>5</v>
          </cell>
          <cell r="L2423">
            <v>12979685</v>
          </cell>
          <cell r="M2423">
            <v>0</v>
          </cell>
          <cell r="N2423">
            <v>0</v>
          </cell>
        </row>
        <row r="2424">
          <cell r="A2424" t="str">
            <v>7L0511413B</v>
          </cell>
          <cell r="B2424" t="str">
            <v>Cao su cân bằng sau</v>
          </cell>
          <cell r="C2424" t="str">
            <v>Quả</v>
          </cell>
          <cell r="E2424" t="str">
            <v>CSCBS</v>
          </cell>
          <cell r="F2424" t="str">
            <v>CAOSUCANBANGSAU</v>
          </cell>
          <cell r="G2424">
            <v>0</v>
          </cell>
          <cell r="H2424">
            <v>0</v>
          </cell>
          <cell r="I2424">
            <v>4</v>
          </cell>
          <cell r="J2424">
            <v>921489</v>
          </cell>
          <cell r="K2424">
            <v>4</v>
          </cell>
          <cell r="L2424">
            <v>921489</v>
          </cell>
          <cell r="M2424">
            <v>0</v>
          </cell>
          <cell r="N2424">
            <v>0</v>
          </cell>
        </row>
        <row r="2425">
          <cell r="A2425" t="str">
            <v>7L0512131B</v>
          </cell>
          <cell r="B2425" t="str">
            <v>Tăng bông giảm sóc sau</v>
          </cell>
          <cell r="C2425" t="str">
            <v>Quả</v>
          </cell>
          <cell r="E2425" t="str">
            <v>CSTPCB</v>
          </cell>
          <cell r="F2425" t="str">
            <v>CAOSUTAMPONGCHUPBUIGIAMSOC</v>
          </cell>
          <cell r="G2425">
            <v>0</v>
          </cell>
          <cell r="H2425">
            <v>0</v>
          </cell>
          <cell r="I2425">
            <v>4</v>
          </cell>
          <cell r="J2425">
            <v>1435224</v>
          </cell>
          <cell r="K2425">
            <v>4</v>
          </cell>
          <cell r="L2425">
            <v>1417612</v>
          </cell>
          <cell r="M2425">
            <v>0</v>
          </cell>
          <cell r="N2425">
            <v>17612</v>
          </cell>
        </row>
        <row r="2426">
          <cell r="A2426" t="str">
            <v>7L0698151AG</v>
          </cell>
          <cell r="B2426" t="str">
            <v>Má phanh trước</v>
          </cell>
          <cell r="C2426" t="str">
            <v>Bộ</v>
          </cell>
          <cell r="E2426" t="str">
            <v>MPT</v>
          </cell>
          <cell r="F2426" t="str">
            <v>MAPHANHTRUOC</v>
          </cell>
          <cell r="G2426">
            <v>0</v>
          </cell>
          <cell r="H2426">
            <v>0</v>
          </cell>
          <cell r="I2426">
            <v>1</v>
          </cell>
          <cell r="J2426">
            <v>3880493</v>
          </cell>
          <cell r="K2426">
            <v>1</v>
          </cell>
          <cell r="L2426">
            <v>3880493</v>
          </cell>
          <cell r="M2426">
            <v>0</v>
          </cell>
          <cell r="N2426">
            <v>0</v>
          </cell>
        </row>
        <row r="2427">
          <cell r="A2427" t="str">
            <v>7L0698151E</v>
          </cell>
          <cell r="B2427" t="str">
            <v>Má phanh trước</v>
          </cell>
          <cell r="C2427" t="str">
            <v>Bộ</v>
          </cell>
          <cell r="E2427" t="str">
            <v>MPT</v>
          </cell>
          <cell r="F2427" t="str">
            <v>MAPHANHTRUOC</v>
          </cell>
          <cell r="G2427">
            <v>0</v>
          </cell>
          <cell r="H2427">
            <v>0</v>
          </cell>
          <cell r="I2427">
            <v>1</v>
          </cell>
          <cell r="J2427">
            <v>1535694</v>
          </cell>
          <cell r="K2427">
            <v>1</v>
          </cell>
          <cell r="L2427">
            <v>1535694</v>
          </cell>
          <cell r="M2427">
            <v>0</v>
          </cell>
          <cell r="N2427">
            <v>0</v>
          </cell>
        </row>
        <row r="2428">
          <cell r="A2428" t="str">
            <v>7L0698151J</v>
          </cell>
          <cell r="B2428" t="str">
            <v>Má Phanh Trước</v>
          </cell>
          <cell r="C2428" t="str">
            <v>Bộ</v>
          </cell>
          <cell r="E2428" t="str">
            <v>MPT</v>
          </cell>
          <cell r="F2428" t="str">
            <v>MAPHANHTRUOC</v>
          </cell>
          <cell r="G2428">
            <v>0</v>
          </cell>
          <cell r="H2428">
            <v>0</v>
          </cell>
          <cell r="I2428">
            <v>1</v>
          </cell>
          <cell r="J2428">
            <v>1176667</v>
          </cell>
          <cell r="K2428">
            <v>1</v>
          </cell>
          <cell r="L2428">
            <v>1176667</v>
          </cell>
          <cell r="M2428">
            <v>0</v>
          </cell>
          <cell r="N2428">
            <v>0</v>
          </cell>
        </row>
        <row r="2429">
          <cell r="A2429" t="str">
            <v>7L0698451B</v>
          </cell>
          <cell r="B2429" t="str">
            <v>Má Phanh Sau</v>
          </cell>
          <cell r="C2429" t="str">
            <v>Bộ</v>
          </cell>
          <cell r="E2429" t="str">
            <v>MPS/GPS</v>
          </cell>
          <cell r="F2429" t="str">
            <v>MAPHANHSAU/GUOCPHANHSAU</v>
          </cell>
          <cell r="G2429">
            <v>0</v>
          </cell>
          <cell r="H2429">
            <v>0</v>
          </cell>
          <cell r="I2429">
            <v>1</v>
          </cell>
          <cell r="J2429">
            <v>802273</v>
          </cell>
          <cell r="K2429">
            <v>1</v>
          </cell>
          <cell r="L2429">
            <v>802273</v>
          </cell>
          <cell r="M2429">
            <v>0</v>
          </cell>
          <cell r="N2429">
            <v>0</v>
          </cell>
        </row>
        <row r="2430">
          <cell r="A2430" t="str">
            <v>7L0698451H</v>
          </cell>
          <cell r="B2430" t="str">
            <v>Má phanh sau</v>
          </cell>
          <cell r="C2430" t="str">
            <v>Bộ</v>
          </cell>
          <cell r="E2430" t="str">
            <v>MPS/GPS</v>
          </cell>
          <cell r="F2430" t="str">
            <v>MAPHANHSAU/GUOCPHANHSAU</v>
          </cell>
          <cell r="G2430">
            <v>0</v>
          </cell>
          <cell r="H2430">
            <v>0</v>
          </cell>
          <cell r="I2430">
            <v>1</v>
          </cell>
          <cell r="J2430">
            <v>2078470</v>
          </cell>
          <cell r="K2430">
            <v>1</v>
          </cell>
          <cell r="L2430">
            <v>2078470</v>
          </cell>
          <cell r="M2430">
            <v>0</v>
          </cell>
          <cell r="N2430">
            <v>0</v>
          </cell>
        </row>
        <row r="2431">
          <cell r="A2431" t="str">
            <v>7L0907637</v>
          </cell>
          <cell r="B2431" t="str">
            <v>Báo mòn phanh trước</v>
          </cell>
          <cell r="C2431" t="str">
            <v>Cái</v>
          </cell>
          <cell r="E2431" t="str">
            <v>CB.</v>
          </cell>
          <cell r="F2431" t="str">
            <v>CAMBIEN</v>
          </cell>
          <cell r="G2431">
            <v>0</v>
          </cell>
          <cell r="H2431">
            <v>0</v>
          </cell>
          <cell r="I2431">
            <v>2</v>
          </cell>
          <cell r="J2431">
            <v>921489</v>
          </cell>
          <cell r="K2431">
            <v>2</v>
          </cell>
          <cell r="L2431">
            <v>921489</v>
          </cell>
          <cell r="M2431">
            <v>0</v>
          </cell>
          <cell r="N2431">
            <v>0</v>
          </cell>
        </row>
        <row r="2432">
          <cell r="A2432" t="str">
            <v>7L6422891AB</v>
          </cell>
          <cell r="B2432" t="str">
            <v>Ống dầu 6</v>
          </cell>
          <cell r="C2432" t="str">
            <v>Cái</v>
          </cell>
          <cell r="E2432" t="str">
            <v>TONGHOP2</v>
          </cell>
          <cell r="F2432" t="str">
            <v>TONGHOP tầng 2</v>
          </cell>
          <cell r="G2432">
            <v>0</v>
          </cell>
          <cell r="H2432">
            <v>0</v>
          </cell>
          <cell r="I2432">
            <v>1</v>
          </cell>
          <cell r="J2432">
            <v>2668967</v>
          </cell>
          <cell r="K2432">
            <v>1</v>
          </cell>
          <cell r="L2432">
            <v>2668967</v>
          </cell>
          <cell r="M2432">
            <v>0</v>
          </cell>
          <cell r="N2432">
            <v>0</v>
          </cell>
        </row>
        <row r="2433">
          <cell r="A2433" t="str">
            <v>7L8121073C</v>
          </cell>
          <cell r="B2433" t="str">
            <v>Ống nước</v>
          </cell>
          <cell r="C2433" t="str">
            <v>Cái</v>
          </cell>
          <cell r="E2433" t="str">
            <v>TONGHOP2</v>
          </cell>
          <cell r="F2433" t="str">
            <v>TONGHOP tầng 2</v>
          </cell>
          <cell r="G2433">
            <v>0</v>
          </cell>
          <cell r="H2433">
            <v>0</v>
          </cell>
          <cell r="I2433">
            <v>1</v>
          </cell>
          <cell r="J2433">
            <v>917492</v>
          </cell>
          <cell r="K2433">
            <v>1</v>
          </cell>
          <cell r="L2433">
            <v>917492</v>
          </cell>
          <cell r="M2433">
            <v>0</v>
          </cell>
          <cell r="N2433">
            <v>0</v>
          </cell>
        </row>
        <row r="2434">
          <cell r="A2434" t="str">
            <v>7L8121073D</v>
          </cell>
          <cell r="B2434" t="str">
            <v>Ống nước audi Q7</v>
          </cell>
          <cell r="C2434" t="str">
            <v>Cái</v>
          </cell>
          <cell r="E2434" t="str">
            <v>TONGHOP2</v>
          </cell>
          <cell r="F2434" t="str">
            <v>TONGHOP tầng 2</v>
          </cell>
          <cell r="G2434">
            <v>0</v>
          </cell>
          <cell r="H2434">
            <v>0</v>
          </cell>
          <cell r="I2434">
            <v>2</v>
          </cell>
          <cell r="J2434">
            <v>1075071</v>
          </cell>
          <cell r="K2434">
            <v>2</v>
          </cell>
          <cell r="L2434">
            <v>1075071</v>
          </cell>
          <cell r="M2434">
            <v>0</v>
          </cell>
          <cell r="N2434">
            <v>0</v>
          </cell>
        </row>
        <row r="2435">
          <cell r="A2435" t="str">
            <v>7L8122073E</v>
          </cell>
          <cell r="B2435" t="str">
            <v>Ống nước đôi audi Q7</v>
          </cell>
          <cell r="C2435" t="str">
            <v>Cái</v>
          </cell>
          <cell r="E2435" t="str">
            <v>TONGHOP2</v>
          </cell>
          <cell r="F2435" t="str">
            <v>TONGHOP tầng 2</v>
          </cell>
          <cell r="G2435">
            <v>0</v>
          </cell>
          <cell r="H2435">
            <v>0</v>
          </cell>
          <cell r="I2435">
            <v>1</v>
          </cell>
          <cell r="J2435">
            <v>1228652</v>
          </cell>
          <cell r="K2435">
            <v>1</v>
          </cell>
          <cell r="L2435">
            <v>1228652</v>
          </cell>
          <cell r="M2435">
            <v>0</v>
          </cell>
          <cell r="N2435">
            <v>0</v>
          </cell>
        </row>
        <row r="2436">
          <cell r="A2436" t="str">
            <v>7L8122101D</v>
          </cell>
          <cell r="B2436" t="str">
            <v>Ống nước Audi Q7</v>
          </cell>
          <cell r="C2436" t="str">
            <v>Cái</v>
          </cell>
          <cell r="E2436" t="str">
            <v>TONGHOP2</v>
          </cell>
          <cell r="F2436" t="str">
            <v>TONGHOP tầng 2</v>
          </cell>
          <cell r="G2436">
            <v>0</v>
          </cell>
          <cell r="H2436">
            <v>0</v>
          </cell>
          <cell r="I2436">
            <v>1</v>
          </cell>
          <cell r="J2436">
            <v>1484621</v>
          </cell>
          <cell r="K2436">
            <v>1</v>
          </cell>
          <cell r="L2436">
            <v>1484621</v>
          </cell>
          <cell r="M2436">
            <v>0</v>
          </cell>
          <cell r="N2436">
            <v>0</v>
          </cell>
        </row>
        <row r="2437">
          <cell r="A2437" t="str">
            <v>7L8199131A</v>
          </cell>
          <cell r="B2437" t="str">
            <v>Chân máy</v>
          </cell>
          <cell r="C2437" t="str">
            <v>Cái</v>
          </cell>
          <cell r="E2437" t="str">
            <v>CM</v>
          </cell>
          <cell r="F2437" t="str">
            <v>CHANMAY</v>
          </cell>
          <cell r="G2437">
            <v>0</v>
          </cell>
          <cell r="H2437">
            <v>0</v>
          </cell>
          <cell r="I2437">
            <v>2</v>
          </cell>
          <cell r="J2437">
            <v>3690577</v>
          </cell>
          <cell r="K2437">
            <v>2</v>
          </cell>
          <cell r="L2437">
            <v>3690577</v>
          </cell>
          <cell r="M2437">
            <v>0</v>
          </cell>
          <cell r="N2437">
            <v>0</v>
          </cell>
        </row>
        <row r="2438">
          <cell r="A2438" t="str">
            <v>7L8411313B</v>
          </cell>
          <cell r="B2438" t="str">
            <v>Cao su cân bằng trước</v>
          </cell>
          <cell r="C2438" t="str">
            <v>Quả</v>
          </cell>
          <cell r="E2438" t="str">
            <v>CSCBT</v>
          </cell>
          <cell r="F2438" t="str">
            <v>CAOSUCANBANGTRUOC</v>
          </cell>
          <cell r="G2438">
            <v>0</v>
          </cell>
          <cell r="H2438">
            <v>0</v>
          </cell>
          <cell r="I2438">
            <v>4</v>
          </cell>
          <cell r="J2438">
            <v>696236</v>
          </cell>
          <cell r="K2438">
            <v>4</v>
          </cell>
          <cell r="L2438">
            <v>696236</v>
          </cell>
          <cell r="M2438">
            <v>0</v>
          </cell>
          <cell r="N2438">
            <v>0</v>
          </cell>
        </row>
        <row r="2439">
          <cell r="A2439" t="str">
            <v>7L8412303</v>
          </cell>
          <cell r="B2439" t="str">
            <v>Tăm bông giảm sóc trước audi</v>
          </cell>
          <cell r="C2439" t="str">
            <v>Quả</v>
          </cell>
          <cell r="E2439" t="str">
            <v>CSTPCB</v>
          </cell>
          <cell r="F2439" t="str">
            <v>CAOSUTAMPONGCHUPBUIGIAMSOC</v>
          </cell>
          <cell r="G2439">
            <v>0</v>
          </cell>
          <cell r="H2439">
            <v>0</v>
          </cell>
          <cell r="I2439">
            <v>4</v>
          </cell>
          <cell r="J2439">
            <v>1435224</v>
          </cell>
          <cell r="K2439">
            <v>4</v>
          </cell>
          <cell r="L2439">
            <v>1417612</v>
          </cell>
          <cell r="M2439">
            <v>0</v>
          </cell>
          <cell r="N2439">
            <v>17612</v>
          </cell>
        </row>
        <row r="2440">
          <cell r="A2440" t="str">
            <v>7L8413031J</v>
          </cell>
          <cell r="B2440" t="str">
            <v>Giảm sóc trước trái</v>
          </cell>
          <cell r="C2440" t="str">
            <v>Cái</v>
          </cell>
          <cell r="E2440" t="str">
            <v>GST</v>
          </cell>
          <cell r="F2440" t="str">
            <v>GIAMSOCTRUOC</v>
          </cell>
          <cell r="G2440">
            <v>0</v>
          </cell>
          <cell r="H2440">
            <v>0</v>
          </cell>
          <cell r="I2440">
            <v>1</v>
          </cell>
          <cell r="J2440">
            <v>4100642</v>
          </cell>
          <cell r="K2440">
            <v>1</v>
          </cell>
          <cell r="L2440">
            <v>4100642</v>
          </cell>
          <cell r="M2440">
            <v>0</v>
          </cell>
          <cell r="N2440">
            <v>0</v>
          </cell>
        </row>
        <row r="2441">
          <cell r="A2441" t="str">
            <v>7L8413032J</v>
          </cell>
          <cell r="B2441" t="str">
            <v>Giảm sóc trước phải</v>
          </cell>
          <cell r="C2441" t="str">
            <v>Cái</v>
          </cell>
          <cell r="E2441" t="str">
            <v>GST</v>
          </cell>
          <cell r="F2441" t="str">
            <v>GIAMSOCTRUOC</v>
          </cell>
          <cell r="G2441">
            <v>0</v>
          </cell>
          <cell r="H2441">
            <v>0</v>
          </cell>
          <cell r="I2441">
            <v>1</v>
          </cell>
          <cell r="J2441">
            <v>4100642</v>
          </cell>
          <cell r="K2441">
            <v>1</v>
          </cell>
          <cell r="L2441">
            <v>4100642</v>
          </cell>
          <cell r="M2441">
            <v>0</v>
          </cell>
          <cell r="N2441">
            <v>0</v>
          </cell>
        </row>
        <row r="2442">
          <cell r="A2442" t="str">
            <v>7L8422893AH</v>
          </cell>
          <cell r="B2442" t="str">
            <v>Ống dầu 5</v>
          </cell>
          <cell r="C2442" t="str">
            <v>Cái</v>
          </cell>
          <cell r="E2442" t="str">
            <v>TONGHOP2</v>
          </cell>
          <cell r="F2442" t="str">
            <v>TONGHOP tầng 2</v>
          </cell>
          <cell r="G2442">
            <v>0</v>
          </cell>
          <cell r="H2442">
            <v>0</v>
          </cell>
          <cell r="I2442">
            <v>1</v>
          </cell>
          <cell r="J2442">
            <v>5851196</v>
          </cell>
          <cell r="K2442">
            <v>1</v>
          </cell>
          <cell r="L2442">
            <v>5851196</v>
          </cell>
          <cell r="M2442">
            <v>0</v>
          </cell>
          <cell r="N2442">
            <v>0</v>
          </cell>
        </row>
        <row r="2443">
          <cell r="A2443" t="str">
            <v>7L8501529A</v>
          </cell>
          <cell r="B2443" t="str">
            <v>Thanh giằng sau LH</v>
          </cell>
          <cell r="C2443" t="str">
            <v>Cây</v>
          </cell>
          <cell r="E2443" t="str">
            <v>TG</v>
          </cell>
          <cell r="F2443" t="str">
            <v>THANHGIANG</v>
          </cell>
          <cell r="G2443">
            <v>0</v>
          </cell>
          <cell r="H2443">
            <v>0</v>
          </cell>
          <cell r="I2443">
            <v>1</v>
          </cell>
          <cell r="J2443">
            <v>1328434</v>
          </cell>
          <cell r="K2443">
            <v>1</v>
          </cell>
          <cell r="L2443">
            <v>1328434</v>
          </cell>
          <cell r="M2443">
            <v>0</v>
          </cell>
          <cell r="N2443">
            <v>0</v>
          </cell>
        </row>
        <row r="2444">
          <cell r="A2444" t="str">
            <v>7L8513029K</v>
          </cell>
          <cell r="B2444" t="str">
            <v>Giảm sóc sau</v>
          </cell>
          <cell r="C2444" t="str">
            <v>Cái</v>
          </cell>
          <cell r="E2444" t="str">
            <v>GSS</v>
          </cell>
          <cell r="F2444" t="str">
            <v>GIAMSOCSAU</v>
          </cell>
          <cell r="G2444">
            <v>0</v>
          </cell>
          <cell r="H2444">
            <v>0</v>
          </cell>
          <cell r="I2444">
            <v>2</v>
          </cell>
          <cell r="J2444">
            <v>7996251</v>
          </cell>
          <cell r="K2444">
            <v>2</v>
          </cell>
          <cell r="L2444">
            <v>7996251</v>
          </cell>
          <cell r="M2444">
            <v>0</v>
          </cell>
          <cell r="N2444">
            <v>0</v>
          </cell>
        </row>
        <row r="2445">
          <cell r="A2445" t="str">
            <v>7L8615301</v>
          </cell>
          <cell r="B2445" t="str">
            <v>Đĩa phanh</v>
          </cell>
          <cell r="C2445" t="str">
            <v>Cái</v>
          </cell>
          <cell r="E2445" t="str">
            <v>DP.</v>
          </cell>
          <cell r="F2445" t="str">
            <v>DIAPHANH</v>
          </cell>
          <cell r="G2445">
            <v>0</v>
          </cell>
          <cell r="H2445">
            <v>0</v>
          </cell>
          <cell r="I2445">
            <v>1</v>
          </cell>
          <cell r="J2445">
            <v>3457776</v>
          </cell>
          <cell r="K2445">
            <v>1</v>
          </cell>
          <cell r="L2445">
            <v>3457776</v>
          </cell>
          <cell r="M2445">
            <v>0</v>
          </cell>
          <cell r="N2445">
            <v>0</v>
          </cell>
        </row>
        <row r="2446">
          <cell r="A2446" t="str">
            <v>7L8615302</v>
          </cell>
          <cell r="B2446" t="str">
            <v>Đĩa phanh</v>
          </cell>
          <cell r="C2446" t="str">
            <v>Cái</v>
          </cell>
          <cell r="E2446" t="str">
            <v>DP.</v>
          </cell>
          <cell r="F2446" t="str">
            <v>DIAPHANH</v>
          </cell>
          <cell r="G2446">
            <v>0</v>
          </cell>
          <cell r="H2446">
            <v>0</v>
          </cell>
          <cell r="I2446">
            <v>1</v>
          </cell>
          <cell r="J2446">
            <v>3457776</v>
          </cell>
          <cell r="K2446">
            <v>1</v>
          </cell>
          <cell r="L2446">
            <v>3457776</v>
          </cell>
          <cell r="M2446">
            <v>0</v>
          </cell>
          <cell r="N2446">
            <v>0</v>
          </cell>
        </row>
        <row r="2447">
          <cell r="A2447" t="str">
            <v>7L8615601G</v>
          </cell>
          <cell r="B2447" t="str">
            <v>Đĩa phanh sau</v>
          </cell>
          <cell r="C2447" t="str">
            <v>Cái</v>
          </cell>
          <cell r="E2447" t="str">
            <v>DP.</v>
          </cell>
          <cell r="F2447" t="str">
            <v>DIAPHANH</v>
          </cell>
          <cell r="G2447">
            <v>0</v>
          </cell>
          <cell r="H2447">
            <v>0</v>
          </cell>
          <cell r="I2447">
            <v>2</v>
          </cell>
          <cell r="J2447">
            <v>5211721</v>
          </cell>
          <cell r="K2447">
            <v>2</v>
          </cell>
          <cell r="L2447">
            <v>5211721</v>
          </cell>
          <cell r="M2447">
            <v>0</v>
          </cell>
          <cell r="N2447">
            <v>0</v>
          </cell>
        </row>
        <row r="2448">
          <cell r="A2448" t="str">
            <v>7P0525337F</v>
          </cell>
          <cell r="B2448" t="str">
            <v>Sao su cầu trước</v>
          </cell>
          <cell r="C2448" t="str">
            <v>Quả</v>
          </cell>
          <cell r="E2448" t="str">
            <v>CS</v>
          </cell>
          <cell r="F2448" t="str">
            <v>Cao su</v>
          </cell>
          <cell r="G2448">
            <v>0</v>
          </cell>
          <cell r="H2448">
            <v>0</v>
          </cell>
          <cell r="I2448">
            <v>1</v>
          </cell>
          <cell r="J2448">
            <v>1023877</v>
          </cell>
          <cell r="K2448">
            <v>1</v>
          </cell>
          <cell r="L2448">
            <v>1023877</v>
          </cell>
          <cell r="M2448">
            <v>0</v>
          </cell>
          <cell r="N2448">
            <v>0</v>
          </cell>
        </row>
        <row r="2449">
          <cell r="A2449" t="str">
            <v>7P0598201</v>
          </cell>
          <cell r="B2449" t="str">
            <v>Cao su láp trong</v>
          </cell>
          <cell r="C2449" t="str">
            <v>Cái</v>
          </cell>
          <cell r="E2449" t="str">
            <v>CSL</v>
          </cell>
          <cell r="F2449" t="str">
            <v>CAOSULAP</v>
          </cell>
          <cell r="G2449">
            <v>0</v>
          </cell>
          <cell r="H2449">
            <v>0</v>
          </cell>
          <cell r="I2449">
            <v>3</v>
          </cell>
          <cell r="J2449">
            <v>2476406</v>
          </cell>
          <cell r="K2449">
            <v>3</v>
          </cell>
          <cell r="L2449">
            <v>2476406</v>
          </cell>
          <cell r="M2449">
            <v>0</v>
          </cell>
          <cell r="N2449">
            <v>0</v>
          </cell>
        </row>
        <row r="2450">
          <cell r="A2450" t="str">
            <v>7P6513029</v>
          </cell>
          <cell r="B2450" t="str">
            <v>Giảm sóc sau Audi</v>
          </cell>
          <cell r="C2450" t="str">
            <v>Cái</v>
          </cell>
          <cell r="E2450" t="str">
            <v>GSS</v>
          </cell>
          <cell r="F2450" t="str">
            <v>GIAMSOCSAU</v>
          </cell>
          <cell r="G2450">
            <v>0</v>
          </cell>
          <cell r="H2450">
            <v>0</v>
          </cell>
          <cell r="I2450">
            <v>2</v>
          </cell>
          <cell r="J2450">
            <v>4638332</v>
          </cell>
          <cell r="K2450">
            <v>2</v>
          </cell>
          <cell r="L2450">
            <v>4638332</v>
          </cell>
          <cell r="M2450">
            <v>0</v>
          </cell>
          <cell r="N2450">
            <v>0</v>
          </cell>
        </row>
        <row r="2451">
          <cell r="A2451" t="str">
            <v>7PK1550-SUN</v>
          </cell>
          <cell r="B2451" t="str">
            <v>Dây tăng tổng 7PK1550 Toyota</v>
          </cell>
          <cell r="C2451" t="str">
            <v>Sợi</v>
          </cell>
          <cell r="E2451" t="str">
            <v>DTT</v>
          </cell>
          <cell r="F2451" t="str">
            <v>DAYTANGTONG</v>
          </cell>
          <cell r="G2451">
            <v>1</v>
          </cell>
          <cell r="H2451">
            <v>293892</v>
          </cell>
          <cell r="I2451">
            <v>0</v>
          </cell>
          <cell r="J2451">
            <v>0</v>
          </cell>
          <cell r="K2451">
            <v>1</v>
          </cell>
          <cell r="L2451">
            <v>293892</v>
          </cell>
          <cell r="M2451">
            <v>0</v>
          </cell>
          <cell r="N2451">
            <v>0</v>
          </cell>
        </row>
        <row r="2452">
          <cell r="A2452" t="str">
            <v>7PK1755E-SUN</v>
          </cell>
          <cell r="B2452" t="str">
            <v>Dây tăng tổng 7PK1755</v>
          </cell>
          <cell r="C2452" t="str">
            <v>Sợi</v>
          </cell>
          <cell r="E2452" t="str">
            <v>DTT</v>
          </cell>
          <cell r="F2452" t="str">
            <v>DAYTANGTONG</v>
          </cell>
          <cell r="G2452">
            <v>5</v>
          </cell>
          <cell r="H2452">
            <v>1469462</v>
          </cell>
          <cell r="I2452">
            <v>0</v>
          </cell>
          <cell r="J2452">
            <v>0</v>
          </cell>
          <cell r="K2452">
            <v>5</v>
          </cell>
          <cell r="L2452">
            <v>1469462</v>
          </cell>
          <cell r="M2452">
            <v>0</v>
          </cell>
          <cell r="N2452">
            <v>0</v>
          </cell>
        </row>
        <row r="2453">
          <cell r="A2453" t="str">
            <v>7PK1930-SUN</v>
          </cell>
          <cell r="B2453" t="str">
            <v>Dây tăng tổng 7PK1930</v>
          </cell>
          <cell r="C2453" t="str">
            <v>Sợi</v>
          </cell>
          <cell r="E2453" t="str">
            <v>DTT</v>
          </cell>
          <cell r="F2453" t="str">
            <v>DAYTANGTONG</v>
          </cell>
          <cell r="G2453">
            <v>2</v>
          </cell>
          <cell r="H2453">
            <v>574836</v>
          </cell>
          <cell r="I2453">
            <v>0</v>
          </cell>
          <cell r="J2453">
            <v>0</v>
          </cell>
          <cell r="K2453">
            <v>2</v>
          </cell>
          <cell r="L2453">
            <v>574836</v>
          </cell>
          <cell r="M2453">
            <v>0</v>
          </cell>
          <cell r="N2453">
            <v>0</v>
          </cell>
        </row>
        <row r="2454">
          <cell r="A2454" t="str">
            <v>7PK2065E-SUN</v>
          </cell>
          <cell r="B2454" t="str">
            <v>Dây tăng tổng 7PK2065</v>
          </cell>
          <cell r="C2454" t="str">
            <v>Sợi</v>
          </cell>
          <cell r="E2454" t="str">
            <v>DTT</v>
          </cell>
          <cell r="F2454" t="str">
            <v>DAYTANGTONG</v>
          </cell>
          <cell r="G2454">
            <v>5</v>
          </cell>
          <cell r="H2454">
            <v>1798824</v>
          </cell>
          <cell r="I2454">
            <v>0</v>
          </cell>
          <cell r="J2454">
            <v>0</v>
          </cell>
          <cell r="K2454">
            <v>5</v>
          </cell>
          <cell r="L2454">
            <v>1798824</v>
          </cell>
          <cell r="M2454">
            <v>0</v>
          </cell>
          <cell r="N2454">
            <v>0</v>
          </cell>
        </row>
        <row r="2455">
          <cell r="A2455" t="str">
            <v>7PK2120-SUN</v>
          </cell>
          <cell r="B2455" t="str">
            <v>Dây tăng tổng 7PK2120</v>
          </cell>
          <cell r="C2455" t="str">
            <v>Sợi</v>
          </cell>
          <cell r="E2455" t="str">
            <v>DTT</v>
          </cell>
          <cell r="F2455" t="str">
            <v>DAYTANGTONG</v>
          </cell>
          <cell r="G2455">
            <v>3</v>
          </cell>
          <cell r="H2455">
            <v>942482</v>
          </cell>
          <cell r="I2455">
            <v>0</v>
          </cell>
          <cell r="J2455">
            <v>0</v>
          </cell>
          <cell r="K2455">
            <v>3</v>
          </cell>
          <cell r="L2455">
            <v>942482</v>
          </cell>
          <cell r="M2455">
            <v>0</v>
          </cell>
          <cell r="N2455">
            <v>0</v>
          </cell>
        </row>
        <row r="2456">
          <cell r="A2456" t="str">
            <v>7PK2164E-SUN</v>
          </cell>
          <cell r="B2456" t="str">
            <v>Dây tăng tổng 7PK2164 Honda</v>
          </cell>
          <cell r="C2456" t="str">
            <v>Sợi</v>
          </cell>
          <cell r="E2456" t="str">
            <v>DTT</v>
          </cell>
          <cell r="F2456" t="str">
            <v>DAYTANGTONG</v>
          </cell>
          <cell r="G2456">
            <v>2</v>
          </cell>
          <cell r="H2456">
            <v>749932</v>
          </cell>
          <cell r="I2456">
            <v>1</v>
          </cell>
          <cell r="J2456">
            <v>374966</v>
          </cell>
          <cell r="K2456">
            <v>3</v>
          </cell>
          <cell r="L2456">
            <v>1124898</v>
          </cell>
          <cell r="M2456">
            <v>0</v>
          </cell>
          <cell r="N2456">
            <v>0</v>
          </cell>
        </row>
        <row r="2457">
          <cell r="A2457" t="str">
            <v>7PP903137</v>
          </cell>
          <cell r="B2457" t="str">
            <v>Dây tăng tổng Porsche Panamera Turbo</v>
          </cell>
          <cell r="C2457" t="str">
            <v>Sợi</v>
          </cell>
          <cell r="E2457" t="str">
            <v>DTT</v>
          </cell>
          <cell r="F2457" t="str">
            <v>DAYTANGTONG</v>
          </cell>
          <cell r="G2457">
            <v>0</v>
          </cell>
          <cell r="H2457">
            <v>0</v>
          </cell>
          <cell r="I2457">
            <v>1</v>
          </cell>
          <cell r="J2457">
            <v>1126316</v>
          </cell>
          <cell r="K2457">
            <v>1</v>
          </cell>
          <cell r="L2457">
            <v>1126316</v>
          </cell>
          <cell r="M2457">
            <v>0</v>
          </cell>
          <cell r="N2457">
            <v>0</v>
          </cell>
        </row>
        <row r="2458">
          <cell r="A2458" t="str">
            <v>8-94374897-8</v>
          </cell>
          <cell r="B2458" t="str">
            <v>Bàn ép D26 Trooper</v>
          </cell>
          <cell r="C2458" t="str">
            <v>Cái</v>
          </cell>
          <cell r="E2458" t="str">
            <v>BE</v>
          </cell>
          <cell r="F2458" t="str">
            <v>BANEP</v>
          </cell>
          <cell r="G2458">
            <v>1</v>
          </cell>
          <cell r="H2458">
            <v>2139902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1</v>
          </cell>
          <cell r="N2458">
            <v>2139902</v>
          </cell>
        </row>
        <row r="2459">
          <cell r="A2459" t="str">
            <v>8-97109246-0</v>
          </cell>
          <cell r="B2459" t="str">
            <v>Bàn ép D25 Isuzu</v>
          </cell>
          <cell r="C2459" t="str">
            <v>Cái</v>
          </cell>
          <cell r="E2459" t="str">
            <v>BE</v>
          </cell>
          <cell r="F2459" t="str">
            <v>BANEP</v>
          </cell>
          <cell r="G2459">
            <v>2</v>
          </cell>
          <cell r="H2459">
            <v>4528413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2</v>
          </cell>
          <cell r="N2459">
            <v>4528413</v>
          </cell>
        </row>
        <row r="2460">
          <cell r="A2460" t="str">
            <v>8-97138138-0</v>
          </cell>
          <cell r="B2460" t="str">
            <v>Đĩa côn 24-26 Isuzu Trooper</v>
          </cell>
          <cell r="C2460" t="str">
            <v>Cái</v>
          </cell>
          <cell r="E2460" t="str">
            <v>DC.</v>
          </cell>
          <cell r="F2460" t="str">
            <v>DIACON</v>
          </cell>
          <cell r="G2460">
            <v>2</v>
          </cell>
          <cell r="H2460">
            <v>4313990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2</v>
          </cell>
          <cell r="N2460">
            <v>4313990</v>
          </cell>
        </row>
        <row r="2461">
          <cell r="A2461" t="str">
            <v>8-97167317-0-TOYO</v>
          </cell>
          <cell r="B2461" t="str">
            <v>Bi chữ thập sau 29-96</v>
          </cell>
          <cell r="C2461" t="str">
            <v>Vòng</v>
          </cell>
          <cell r="E2461" t="str">
            <v>BCT</v>
          </cell>
          <cell r="F2461" t="str">
            <v>BICHUTHAP</v>
          </cell>
          <cell r="G2461">
            <v>40</v>
          </cell>
          <cell r="H2461">
            <v>6730762</v>
          </cell>
          <cell r="I2461">
            <v>0</v>
          </cell>
          <cell r="J2461">
            <v>0</v>
          </cell>
          <cell r="K2461">
            <v>3</v>
          </cell>
          <cell r="L2461">
            <v>504807</v>
          </cell>
          <cell r="M2461">
            <v>37</v>
          </cell>
          <cell r="N2461">
            <v>6225955</v>
          </cell>
        </row>
        <row r="2462">
          <cell r="A2462" t="str">
            <v>8-97947466-0</v>
          </cell>
          <cell r="B2462" t="str">
            <v>Má phanh trước MUX 2017</v>
          </cell>
          <cell r="C2462" t="str">
            <v>Bộ</v>
          </cell>
          <cell r="E2462" t="str">
            <v>MPT</v>
          </cell>
          <cell r="F2462" t="str">
            <v>MAPHANHTRUOC</v>
          </cell>
          <cell r="G2462">
            <v>0</v>
          </cell>
          <cell r="H2462">
            <v>0</v>
          </cell>
          <cell r="I2462">
            <v>1</v>
          </cell>
          <cell r="J2462">
            <v>500000</v>
          </cell>
          <cell r="K2462">
            <v>1</v>
          </cell>
          <cell r="L2462">
            <v>500000</v>
          </cell>
          <cell r="M2462">
            <v>0</v>
          </cell>
          <cell r="N2462">
            <v>0</v>
          </cell>
        </row>
        <row r="2463">
          <cell r="A2463" t="str">
            <v>8-98004225-0</v>
          </cell>
          <cell r="B2463" t="str">
            <v>Ron kính cửa sau RH Dmax 08-12</v>
          </cell>
          <cell r="C2463" t="str">
            <v>Cái</v>
          </cell>
          <cell r="E2463" t="str">
            <v>TONGHOP2</v>
          </cell>
          <cell r="F2463" t="str">
            <v>TONGHOP tầng 2</v>
          </cell>
          <cell r="G2463">
            <v>0</v>
          </cell>
          <cell r="H2463">
            <v>0</v>
          </cell>
          <cell r="I2463">
            <v>1</v>
          </cell>
          <cell r="J2463">
            <v>675000</v>
          </cell>
          <cell r="K2463">
            <v>1</v>
          </cell>
          <cell r="L2463">
            <v>675000</v>
          </cell>
          <cell r="M2463">
            <v>0</v>
          </cell>
          <cell r="N2463">
            <v>0</v>
          </cell>
        </row>
        <row r="2464">
          <cell r="A2464" t="str">
            <v>8-98004226-0</v>
          </cell>
          <cell r="B2464" t="str">
            <v>Ron kính cửa sau LH Dmax 08-12</v>
          </cell>
          <cell r="C2464" t="str">
            <v>Cái</v>
          </cell>
          <cell r="E2464" t="str">
            <v>TONGHOP2</v>
          </cell>
          <cell r="F2464" t="str">
            <v>TONGHOP tầng 2</v>
          </cell>
          <cell r="G2464">
            <v>0</v>
          </cell>
          <cell r="H2464">
            <v>0</v>
          </cell>
          <cell r="I2464">
            <v>1</v>
          </cell>
          <cell r="J2464">
            <v>675000</v>
          </cell>
          <cell r="K2464">
            <v>1</v>
          </cell>
          <cell r="L2464">
            <v>675000</v>
          </cell>
          <cell r="M2464">
            <v>0</v>
          </cell>
          <cell r="N2464">
            <v>0</v>
          </cell>
        </row>
        <row r="2465">
          <cell r="A2465" t="str">
            <v>8-98004233-0</v>
          </cell>
          <cell r="B2465" t="str">
            <v>Ron kính cửa trước RH Dmax 08-12</v>
          </cell>
          <cell r="C2465" t="str">
            <v>Cái</v>
          </cell>
          <cell r="E2465" t="str">
            <v>TONGHOP2</v>
          </cell>
          <cell r="F2465" t="str">
            <v>TONGHOP tầng 2</v>
          </cell>
          <cell r="G2465">
            <v>0</v>
          </cell>
          <cell r="H2465">
            <v>0</v>
          </cell>
          <cell r="I2465">
            <v>1</v>
          </cell>
          <cell r="J2465">
            <v>675000</v>
          </cell>
          <cell r="K2465">
            <v>1</v>
          </cell>
          <cell r="L2465">
            <v>675000</v>
          </cell>
          <cell r="M2465">
            <v>0</v>
          </cell>
          <cell r="N2465">
            <v>0</v>
          </cell>
        </row>
        <row r="2466">
          <cell r="A2466" t="str">
            <v>8-98004234-0</v>
          </cell>
          <cell r="B2466" t="str">
            <v>Ron kính cửa trước LH Dmax 08-12</v>
          </cell>
          <cell r="C2466" t="str">
            <v>Cái</v>
          </cell>
          <cell r="E2466" t="str">
            <v>TONGHOP2</v>
          </cell>
          <cell r="F2466" t="str">
            <v>TONGHOP tầng 2</v>
          </cell>
          <cell r="G2466">
            <v>0</v>
          </cell>
          <cell r="H2466">
            <v>0</v>
          </cell>
          <cell r="I2466">
            <v>1</v>
          </cell>
          <cell r="J2466">
            <v>675000</v>
          </cell>
          <cell r="K2466">
            <v>1</v>
          </cell>
          <cell r="L2466">
            <v>675000</v>
          </cell>
          <cell r="M2466">
            <v>0</v>
          </cell>
          <cell r="N2466">
            <v>0</v>
          </cell>
        </row>
        <row r="2467">
          <cell r="A2467" t="str">
            <v>8-98080661-0</v>
          </cell>
          <cell r="B2467" t="str">
            <v>Đĩa côn</v>
          </cell>
          <cell r="C2467" t="str">
            <v>Cái</v>
          </cell>
          <cell r="E2467" t="str">
            <v>DC.</v>
          </cell>
          <cell r="F2467" t="str">
            <v>DIACON</v>
          </cell>
          <cell r="G2467">
            <v>1</v>
          </cell>
          <cell r="H2467">
            <v>2201576</v>
          </cell>
          <cell r="I2467">
            <v>0</v>
          </cell>
          <cell r="J2467">
            <v>0</v>
          </cell>
          <cell r="K2467">
            <v>1</v>
          </cell>
          <cell r="L2467">
            <v>2201576</v>
          </cell>
          <cell r="M2467">
            <v>0</v>
          </cell>
          <cell r="N2467">
            <v>0</v>
          </cell>
        </row>
        <row r="2468">
          <cell r="A2468" t="str">
            <v>80292-TG0-T01</v>
          </cell>
          <cell r="B2468" t="str">
            <v>Lọc gió điều hòa</v>
          </cell>
          <cell r="C2468" t="str">
            <v>Cái</v>
          </cell>
          <cell r="E2468" t="str">
            <v>LGDH</v>
          </cell>
          <cell r="F2468" t="str">
            <v>LOCGIODIEUHOA</v>
          </cell>
          <cell r="G2468">
            <v>0</v>
          </cell>
          <cell r="H2468">
            <v>0</v>
          </cell>
          <cell r="I2468">
            <v>1</v>
          </cell>
          <cell r="J2468">
            <v>100000</v>
          </cell>
          <cell r="K2468">
            <v>1</v>
          </cell>
          <cell r="L2468">
            <v>100000</v>
          </cell>
          <cell r="M2468">
            <v>0</v>
          </cell>
          <cell r="N2468">
            <v>0</v>
          </cell>
        </row>
        <row r="2469">
          <cell r="A2469" t="str">
            <v>81105-0K130</v>
          </cell>
          <cell r="B2469" t="str">
            <v>Đèn pha Innova RH</v>
          </cell>
          <cell r="C2469" t="str">
            <v>Cái</v>
          </cell>
          <cell r="E2469" t="str">
            <v>DPHA</v>
          </cell>
          <cell r="F2469" t="str">
            <v>DENPHA</v>
          </cell>
          <cell r="G2469">
            <v>2</v>
          </cell>
          <cell r="H2469">
            <v>2728571</v>
          </cell>
          <cell r="I2469">
            <v>312</v>
          </cell>
          <cell r="J2469">
            <v>353867438</v>
          </cell>
          <cell r="K2469">
            <v>313</v>
          </cell>
          <cell r="L2469">
            <v>355548726</v>
          </cell>
          <cell r="M2469">
            <v>1</v>
          </cell>
          <cell r="N2469">
            <v>1047283</v>
          </cell>
        </row>
        <row r="2470">
          <cell r="A2470" t="str">
            <v>81106-0K130</v>
          </cell>
          <cell r="B2470" t="str">
            <v>Đèn pha Innova LH</v>
          </cell>
          <cell r="C2470" t="str">
            <v>Cái</v>
          </cell>
          <cell r="E2470" t="str">
            <v>DPHA</v>
          </cell>
          <cell r="F2470" t="str">
            <v>DENPHA</v>
          </cell>
          <cell r="G2470">
            <v>0</v>
          </cell>
          <cell r="H2470">
            <v>0</v>
          </cell>
          <cell r="I2470">
            <v>463</v>
          </cell>
          <cell r="J2470">
            <v>505211833</v>
          </cell>
          <cell r="K2470">
            <v>364</v>
          </cell>
          <cell r="L2470">
            <v>399995850</v>
          </cell>
          <cell r="M2470">
            <v>99</v>
          </cell>
          <cell r="N2470">
            <v>105215983</v>
          </cell>
        </row>
        <row r="2471">
          <cell r="A2471" t="str">
            <v>81130-0K310</v>
          </cell>
          <cell r="B2471" t="str">
            <v>Đèn pha RH</v>
          </cell>
          <cell r="C2471" t="str">
            <v>Cái</v>
          </cell>
          <cell r="E2471" t="str">
            <v>DPHA</v>
          </cell>
          <cell r="F2471" t="str">
            <v>DENPHA</v>
          </cell>
          <cell r="G2471">
            <v>0</v>
          </cell>
          <cell r="H2471">
            <v>0</v>
          </cell>
          <cell r="I2471">
            <v>550</v>
          </cell>
          <cell r="J2471">
            <v>707894509</v>
          </cell>
          <cell r="K2471">
            <v>512</v>
          </cell>
          <cell r="L2471">
            <v>642416136</v>
          </cell>
          <cell r="M2471">
            <v>38</v>
          </cell>
          <cell r="N2471">
            <v>65478373</v>
          </cell>
        </row>
        <row r="2472">
          <cell r="A2472" t="str">
            <v>81130-0K340</v>
          </cell>
          <cell r="B2472" t="str">
            <v>Đèn pha RH</v>
          </cell>
          <cell r="C2472" t="str">
            <v>Cái</v>
          </cell>
          <cell r="E2472" t="str">
            <v>DPHA</v>
          </cell>
          <cell r="F2472" t="str">
            <v>DENPHA</v>
          </cell>
          <cell r="G2472">
            <v>0</v>
          </cell>
          <cell r="H2472">
            <v>0</v>
          </cell>
          <cell r="I2472">
            <v>339</v>
          </cell>
          <cell r="J2472">
            <v>646037535</v>
          </cell>
          <cell r="K2472">
            <v>336</v>
          </cell>
          <cell r="L2472">
            <v>638434403</v>
          </cell>
          <cell r="M2472">
            <v>3</v>
          </cell>
          <cell r="N2472">
            <v>7603132</v>
          </cell>
        </row>
        <row r="2473">
          <cell r="A2473" t="str">
            <v>81130-0K520</v>
          </cell>
          <cell r="B2473" t="str">
            <v>Đèn pha Innova 2013 RH</v>
          </cell>
          <cell r="C2473" t="str">
            <v>Cái</v>
          </cell>
          <cell r="E2473" t="str">
            <v>DPHA</v>
          </cell>
          <cell r="F2473" t="str">
            <v>DENPHA</v>
          </cell>
          <cell r="G2473">
            <v>0</v>
          </cell>
          <cell r="H2473">
            <v>0</v>
          </cell>
          <cell r="I2473">
            <v>1</v>
          </cell>
          <cell r="J2473">
            <v>1500000</v>
          </cell>
          <cell r="K2473">
            <v>1</v>
          </cell>
          <cell r="L2473">
            <v>1500000</v>
          </cell>
          <cell r="M2473">
            <v>0</v>
          </cell>
          <cell r="N2473">
            <v>0</v>
          </cell>
        </row>
        <row r="2474">
          <cell r="A2474" t="str">
            <v>81130-0K530</v>
          </cell>
          <cell r="B2474" t="str">
            <v>Đèn pha RH</v>
          </cell>
          <cell r="C2474" t="str">
            <v>Cái</v>
          </cell>
          <cell r="E2474" t="str">
            <v>DPHA</v>
          </cell>
          <cell r="F2474" t="str">
            <v>DENPHA</v>
          </cell>
          <cell r="G2474">
            <v>0</v>
          </cell>
          <cell r="H2474">
            <v>0</v>
          </cell>
          <cell r="I2474">
            <v>334</v>
          </cell>
          <cell r="J2474">
            <v>401456630</v>
          </cell>
          <cell r="K2474">
            <v>334</v>
          </cell>
          <cell r="L2474">
            <v>401456630</v>
          </cell>
          <cell r="M2474">
            <v>0</v>
          </cell>
          <cell r="N2474">
            <v>0</v>
          </cell>
        </row>
        <row r="2475">
          <cell r="A2475" t="str">
            <v>81130-6A221</v>
          </cell>
          <cell r="B2475" t="str">
            <v>ĐÈN PHA PRADO</v>
          </cell>
          <cell r="C2475" t="str">
            <v>Cái</v>
          </cell>
          <cell r="E2475" t="str">
            <v>DPHA</v>
          </cell>
          <cell r="F2475" t="str">
            <v>DENPHA</v>
          </cell>
          <cell r="G2475">
            <v>1</v>
          </cell>
          <cell r="H2475">
            <v>3126307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1</v>
          </cell>
          <cell r="N2475">
            <v>3126307</v>
          </cell>
        </row>
        <row r="2476">
          <cell r="A2476" t="str">
            <v>81170-0K310</v>
          </cell>
          <cell r="B2476" t="str">
            <v>Đèn pha LH</v>
          </cell>
          <cell r="C2476" t="str">
            <v>Cái</v>
          </cell>
          <cell r="E2476" t="str">
            <v>DPHA</v>
          </cell>
          <cell r="F2476" t="str">
            <v>DENPHA</v>
          </cell>
          <cell r="G2476">
            <v>0</v>
          </cell>
          <cell r="H2476">
            <v>0</v>
          </cell>
          <cell r="I2476">
            <v>679</v>
          </cell>
          <cell r="J2476">
            <v>840377752</v>
          </cell>
          <cell r="K2476">
            <v>604</v>
          </cell>
          <cell r="L2476">
            <v>738657077</v>
          </cell>
          <cell r="M2476">
            <v>75</v>
          </cell>
          <cell r="N2476">
            <v>101720675</v>
          </cell>
        </row>
        <row r="2477">
          <cell r="A2477" t="str">
            <v>81170-0K340</v>
          </cell>
          <cell r="B2477" t="str">
            <v>Đèn pha LH</v>
          </cell>
          <cell r="C2477" t="str">
            <v>Cái</v>
          </cell>
          <cell r="E2477" t="str">
            <v>DPHA</v>
          </cell>
          <cell r="F2477" t="str">
            <v>DENPHA</v>
          </cell>
          <cell r="G2477">
            <v>0</v>
          </cell>
          <cell r="H2477">
            <v>0</v>
          </cell>
          <cell r="I2477">
            <v>307</v>
          </cell>
          <cell r="J2477">
            <v>584086938</v>
          </cell>
          <cell r="K2477">
            <v>297</v>
          </cell>
          <cell r="L2477">
            <v>560730416</v>
          </cell>
          <cell r="M2477">
            <v>10</v>
          </cell>
          <cell r="N2477">
            <v>23356522</v>
          </cell>
        </row>
        <row r="2478">
          <cell r="A2478" t="str">
            <v>81170-0K520</v>
          </cell>
          <cell r="B2478" t="str">
            <v>Đèn pha Innova 2013 LH</v>
          </cell>
          <cell r="C2478" t="str">
            <v>Cái</v>
          </cell>
          <cell r="E2478" t="str">
            <v>DPHA</v>
          </cell>
          <cell r="F2478" t="str">
            <v>DENPHA</v>
          </cell>
          <cell r="G2478">
            <v>0</v>
          </cell>
          <cell r="H2478">
            <v>0</v>
          </cell>
          <cell r="I2478">
            <v>1</v>
          </cell>
          <cell r="J2478">
            <v>1500000</v>
          </cell>
          <cell r="K2478">
            <v>1</v>
          </cell>
          <cell r="L2478">
            <v>1500000</v>
          </cell>
          <cell r="M2478">
            <v>0</v>
          </cell>
          <cell r="N2478">
            <v>0</v>
          </cell>
        </row>
        <row r="2479">
          <cell r="A2479" t="str">
            <v>81170-0K530</v>
          </cell>
          <cell r="B2479" t="str">
            <v>Đèn pha LH</v>
          </cell>
          <cell r="C2479" t="str">
            <v>Cái</v>
          </cell>
          <cell r="E2479" t="str">
            <v>DPHA</v>
          </cell>
          <cell r="F2479" t="str">
            <v>DENPHA</v>
          </cell>
          <cell r="G2479">
            <v>0</v>
          </cell>
          <cell r="H2479">
            <v>0</v>
          </cell>
          <cell r="I2479">
            <v>296</v>
          </cell>
          <cell r="J2479">
            <v>353923498</v>
          </cell>
          <cell r="K2479">
            <v>295</v>
          </cell>
          <cell r="L2479">
            <v>352727779</v>
          </cell>
          <cell r="M2479">
            <v>1</v>
          </cell>
          <cell r="N2479">
            <v>1195719</v>
          </cell>
        </row>
        <row r="2480">
          <cell r="A2480" t="str">
            <v>81551-0K120</v>
          </cell>
          <cell r="B2480" t="str">
            <v>Đèn hậu RH</v>
          </cell>
          <cell r="C2480" t="str">
            <v>Cái</v>
          </cell>
          <cell r="E2480" t="str">
            <v>DH</v>
          </cell>
          <cell r="F2480" t="str">
            <v>DENHAU</v>
          </cell>
          <cell r="G2480">
            <v>0</v>
          </cell>
          <cell r="H2480">
            <v>0</v>
          </cell>
          <cell r="I2480">
            <v>148</v>
          </cell>
          <cell r="J2480">
            <v>112112927</v>
          </cell>
          <cell r="K2480">
            <v>139</v>
          </cell>
          <cell r="L2480">
            <v>105456311</v>
          </cell>
          <cell r="M2480">
            <v>9</v>
          </cell>
          <cell r="N2480">
            <v>6656616</v>
          </cell>
        </row>
        <row r="2481">
          <cell r="A2481" t="str">
            <v>81551-0K210</v>
          </cell>
          <cell r="B2481" t="str">
            <v>Đèn hậu RH</v>
          </cell>
          <cell r="C2481" t="str">
            <v>Cái</v>
          </cell>
          <cell r="E2481" t="str">
            <v>DH</v>
          </cell>
          <cell r="F2481" t="str">
            <v>DENHAU</v>
          </cell>
          <cell r="G2481">
            <v>15</v>
          </cell>
          <cell r="H2481">
            <v>10281859</v>
          </cell>
          <cell r="I2481">
            <v>362</v>
          </cell>
          <cell r="J2481">
            <v>262210645</v>
          </cell>
          <cell r="K2481">
            <v>367</v>
          </cell>
          <cell r="L2481">
            <v>263939982</v>
          </cell>
          <cell r="M2481">
            <v>10</v>
          </cell>
          <cell r="N2481">
            <v>8552522</v>
          </cell>
        </row>
        <row r="2482">
          <cell r="A2482" t="str">
            <v>81551-0K240</v>
          </cell>
          <cell r="B2482" t="str">
            <v>Đèn hậu miếng ngoài RH</v>
          </cell>
          <cell r="C2482" t="str">
            <v>Cái</v>
          </cell>
          <cell r="E2482" t="str">
            <v>DH</v>
          </cell>
          <cell r="F2482" t="str">
            <v>DENHAU</v>
          </cell>
          <cell r="G2482">
            <v>0</v>
          </cell>
          <cell r="H2482">
            <v>0</v>
          </cell>
          <cell r="I2482">
            <v>156</v>
          </cell>
          <cell r="J2482">
            <v>110983826</v>
          </cell>
          <cell r="K2482">
            <v>153</v>
          </cell>
          <cell r="L2482">
            <v>103672682</v>
          </cell>
          <cell r="M2482">
            <v>3</v>
          </cell>
          <cell r="N2482">
            <v>7311144</v>
          </cell>
        </row>
        <row r="2483">
          <cell r="A2483" t="str">
            <v>81561-06220</v>
          </cell>
          <cell r="B2483" t="str">
            <v>Dàn lạnh</v>
          </cell>
          <cell r="C2483" t="str">
            <v>Cái</v>
          </cell>
          <cell r="E2483" t="str">
            <v>DLANH</v>
          </cell>
          <cell r="F2483" t="str">
            <v>DANLANH</v>
          </cell>
          <cell r="G2483">
            <v>0</v>
          </cell>
          <cell r="H2483">
            <v>0</v>
          </cell>
          <cell r="I2483">
            <v>1</v>
          </cell>
          <cell r="J2483">
            <v>3606402</v>
          </cell>
          <cell r="K2483">
            <v>1</v>
          </cell>
          <cell r="L2483">
            <v>3606402</v>
          </cell>
          <cell r="M2483">
            <v>0</v>
          </cell>
          <cell r="N2483">
            <v>0</v>
          </cell>
        </row>
        <row r="2484">
          <cell r="A2484" t="str">
            <v>81561-0K120</v>
          </cell>
          <cell r="B2484" t="str">
            <v>Đèn hậu LH</v>
          </cell>
          <cell r="C2484" t="str">
            <v>Cái</v>
          </cell>
          <cell r="E2484" t="str">
            <v>DH</v>
          </cell>
          <cell r="F2484" t="str">
            <v>DENHAU</v>
          </cell>
          <cell r="G2484">
            <v>1</v>
          </cell>
          <cell r="H2484">
            <v>881367</v>
          </cell>
          <cell r="I2484">
            <v>205</v>
          </cell>
          <cell r="J2484">
            <v>155000414</v>
          </cell>
          <cell r="K2484">
            <v>201</v>
          </cell>
          <cell r="L2484">
            <v>152183661</v>
          </cell>
          <cell r="M2484">
            <v>5</v>
          </cell>
          <cell r="N2484">
            <v>3698120</v>
          </cell>
        </row>
        <row r="2485">
          <cell r="A2485" t="str">
            <v>81561-0K210</v>
          </cell>
          <cell r="B2485" t="str">
            <v>Đèn hậu LH</v>
          </cell>
          <cell r="C2485" t="str">
            <v>Cái</v>
          </cell>
          <cell r="E2485" t="str">
            <v>DH</v>
          </cell>
          <cell r="F2485" t="str">
            <v>DENHAU</v>
          </cell>
          <cell r="G2485">
            <v>0</v>
          </cell>
          <cell r="H2485">
            <v>0</v>
          </cell>
          <cell r="I2485">
            <v>584</v>
          </cell>
          <cell r="J2485">
            <v>437178196</v>
          </cell>
          <cell r="K2485">
            <v>475</v>
          </cell>
          <cell r="L2485">
            <v>353711068</v>
          </cell>
          <cell r="M2485">
            <v>109</v>
          </cell>
          <cell r="N2485">
            <v>83467128</v>
          </cell>
        </row>
        <row r="2486">
          <cell r="A2486" t="str">
            <v>81561-0K240</v>
          </cell>
          <cell r="B2486" t="str">
            <v>Đèn hậu miếng ngoài LH</v>
          </cell>
          <cell r="C2486" t="str">
            <v>Cái</v>
          </cell>
          <cell r="E2486" t="str">
            <v>DH</v>
          </cell>
          <cell r="F2486" t="str">
            <v>DENHAU</v>
          </cell>
          <cell r="G2486">
            <v>1</v>
          </cell>
          <cell r="H2486">
            <v>754587</v>
          </cell>
          <cell r="I2486">
            <v>170</v>
          </cell>
          <cell r="J2486">
            <v>123237673</v>
          </cell>
          <cell r="K2486">
            <v>160</v>
          </cell>
          <cell r="L2486">
            <v>114490986</v>
          </cell>
          <cell r="M2486">
            <v>11</v>
          </cell>
          <cell r="N2486">
            <v>9501274</v>
          </cell>
        </row>
        <row r="2487">
          <cell r="A2487" t="str">
            <v>81561-42100</v>
          </cell>
          <cell r="B2487" t="str">
            <v>Đèn hậu LH</v>
          </cell>
          <cell r="C2487" t="str">
            <v>Cái</v>
          </cell>
          <cell r="E2487" t="str">
            <v>DH</v>
          </cell>
          <cell r="F2487" t="str">
            <v>DENHAU</v>
          </cell>
          <cell r="G2487">
            <v>0</v>
          </cell>
          <cell r="H2487">
            <v>0</v>
          </cell>
          <cell r="I2487">
            <v>1</v>
          </cell>
          <cell r="J2487">
            <v>2350000</v>
          </cell>
          <cell r="K2487">
            <v>1</v>
          </cell>
          <cell r="L2487">
            <v>2350000</v>
          </cell>
          <cell r="M2487">
            <v>0</v>
          </cell>
          <cell r="N2487">
            <v>0</v>
          </cell>
        </row>
        <row r="2488">
          <cell r="A2488" t="str">
            <v>81561-BZ240</v>
          </cell>
          <cell r="B2488" t="str">
            <v>Đèn lái LH (không bóng ) Avanza 8</v>
          </cell>
          <cell r="C2488" t="str">
            <v>Cái</v>
          </cell>
          <cell r="E2488" t="str">
            <v>DEN</v>
          </cell>
          <cell r="F2488" t="str">
            <v>DEN</v>
          </cell>
          <cell r="G2488">
            <v>0</v>
          </cell>
          <cell r="H2488">
            <v>0</v>
          </cell>
          <cell r="I2488">
            <v>1</v>
          </cell>
          <cell r="J2488">
            <v>850000</v>
          </cell>
          <cell r="K2488">
            <v>1</v>
          </cell>
          <cell r="L2488">
            <v>850000</v>
          </cell>
          <cell r="M2488">
            <v>0</v>
          </cell>
          <cell r="N2488">
            <v>0</v>
          </cell>
        </row>
        <row r="2489">
          <cell r="A2489" t="str">
            <v>81581-0K050</v>
          </cell>
          <cell r="B2489" t="str">
            <v>Đèn hậu trong RH</v>
          </cell>
          <cell r="C2489" t="str">
            <v>Cái</v>
          </cell>
          <cell r="E2489" t="str">
            <v>DH</v>
          </cell>
          <cell r="F2489" t="str">
            <v>DENHAU</v>
          </cell>
          <cell r="G2489">
            <v>0</v>
          </cell>
          <cell r="H2489">
            <v>0</v>
          </cell>
          <cell r="I2489">
            <v>168</v>
          </cell>
          <cell r="J2489">
            <v>106704438</v>
          </cell>
          <cell r="K2489">
            <v>164</v>
          </cell>
          <cell r="L2489">
            <v>99439373</v>
          </cell>
          <cell r="M2489">
            <v>4</v>
          </cell>
          <cell r="N2489">
            <v>7265065</v>
          </cell>
        </row>
        <row r="2490">
          <cell r="A2490" t="str">
            <v>81591-0K050</v>
          </cell>
          <cell r="B2490" t="str">
            <v>Đèn hậu trong LH</v>
          </cell>
          <cell r="C2490" t="str">
            <v>Cái</v>
          </cell>
          <cell r="E2490" t="str">
            <v>DH</v>
          </cell>
          <cell r="F2490" t="str">
            <v>DENHAU</v>
          </cell>
          <cell r="G2490">
            <v>0</v>
          </cell>
          <cell r="H2490">
            <v>0</v>
          </cell>
          <cell r="I2490">
            <v>121</v>
          </cell>
          <cell r="J2490">
            <v>74560909</v>
          </cell>
          <cell r="K2490">
            <v>116</v>
          </cell>
          <cell r="L2490">
            <v>57968282</v>
          </cell>
          <cell r="M2490">
            <v>5</v>
          </cell>
          <cell r="N2490">
            <v>16592627</v>
          </cell>
        </row>
        <row r="2491">
          <cell r="A2491" t="str">
            <v>81920-13022</v>
          </cell>
          <cell r="B2491" t="str">
            <v>Đèn phản quang sau LH</v>
          </cell>
          <cell r="C2491" t="str">
            <v>Cái</v>
          </cell>
          <cell r="E2491" t="str">
            <v>DG</v>
          </cell>
          <cell r="F2491" t="str">
            <v>DENGAM</v>
          </cell>
          <cell r="G2491">
            <v>0</v>
          </cell>
          <cell r="H2491">
            <v>0</v>
          </cell>
          <cell r="I2491">
            <v>2</v>
          </cell>
          <cell r="J2491">
            <v>916807</v>
          </cell>
          <cell r="K2491">
            <v>1</v>
          </cell>
          <cell r="L2491">
            <v>456580</v>
          </cell>
          <cell r="M2491">
            <v>1</v>
          </cell>
          <cell r="N2491">
            <v>460227</v>
          </cell>
        </row>
        <row r="2492">
          <cell r="A2492" t="str">
            <v>8253A261</v>
          </cell>
          <cell r="B2492" t="str">
            <v>Cần gạt mưa sau Xpander 19-21</v>
          </cell>
          <cell r="C2492" t="str">
            <v>Cái</v>
          </cell>
          <cell r="E2492" t="str">
            <v>GM.</v>
          </cell>
          <cell r="F2492" t="str">
            <v>GATMUA</v>
          </cell>
          <cell r="G2492">
            <v>0</v>
          </cell>
          <cell r="H2492">
            <v>0</v>
          </cell>
          <cell r="I2492">
            <v>20</v>
          </cell>
          <cell r="J2492">
            <v>3337870</v>
          </cell>
          <cell r="K2492">
            <v>10</v>
          </cell>
          <cell r="L2492">
            <v>1672959</v>
          </cell>
          <cell r="M2492">
            <v>10</v>
          </cell>
          <cell r="N2492">
            <v>1664911</v>
          </cell>
        </row>
        <row r="2493">
          <cell r="A2493" t="str">
            <v>8301D121</v>
          </cell>
          <cell r="B2493" t="str">
            <v>Đèn pha (L) Mitsubishi Expander</v>
          </cell>
          <cell r="C2493" t="str">
            <v>Cái</v>
          </cell>
          <cell r="E2493" t="str">
            <v>DPHA</v>
          </cell>
          <cell r="F2493" t="str">
            <v>DENPHA</v>
          </cell>
          <cell r="G2493">
            <v>0</v>
          </cell>
          <cell r="H2493">
            <v>0</v>
          </cell>
          <cell r="I2493">
            <v>42</v>
          </cell>
          <cell r="J2493">
            <v>88327148</v>
          </cell>
          <cell r="K2493">
            <v>42</v>
          </cell>
          <cell r="L2493">
            <v>88327148</v>
          </cell>
          <cell r="M2493">
            <v>0</v>
          </cell>
          <cell r="N2493">
            <v>0</v>
          </cell>
        </row>
        <row r="2494">
          <cell r="A2494" t="str">
            <v>8301D122</v>
          </cell>
          <cell r="B2494" t="str">
            <v>Đèn pha (R) Mitsubishi Expander</v>
          </cell>
          <cell r="C2494" t="str">
            <v>Cái</v>
          </cell>
          <cell r="E2494" t="str">
            <v>DPHA</v>
          </cell>
          <cell r="F2494" t="str">
            <v>DENPHA</v>
          </cell>
          <cell r="G2494">
            <v>0</v>
          </cell>
          <cell r="H2494">
            <v>0</v>
          </cell>
          <cell r="I2494">
            <v>56</v>
          </cell>
          <cell r="J2494">
            <v>115666044</v>
          </cell>
          <cell r="K2494">
            <v>56</v>
          </cell>
          <cell r="L2494">
            <v>115666044</v>
          </cell>
          <cell r="M2494">
            <v>0</v>
          </cell>
          <cell r="N2494">
            <v>0</v>
          </cell>
        </row>
        <row r="2495">
          <cell r="A2495" t="str">
            <v>8312A033</v>
          </cell>
          <cell r="B2495" t="str">
            <v>Đèn pha trên LH Xpander 19-21</v>
          </cell>
          <cell r="C2495" t="str">
            <v>Cái</v>
          </cell>
          <cell r="E2495" t="str">
            <v>DPHA</v>
          </cell>
          <cell r="F2495" t="str">
            <v>DENPHA</v>
          </cell>
          <cell r="G2495">
            <v>0</v>
          </cell>
          <cell r="H2495">
            <v>0</v>
          </cell>
          <cell r="I2495">
            <v>41</v>
          </cell>
          <cell r="J2495">
            <v>68444724</v>
          </cell>
          <cell r="K2495">
            <v>41</v>
          </cell>
          <cell r="L2495">
            <v>68601649</v>
          </cell>
          <cell r="M2495">
            <v>0</v>
          </cell>
          <cell r="N2495">
            <v>-156925</v>
          </cell>
        </row>
        <row r="2496">
          <cell r="A2496" t="str">
            <v>8312A034</v>
          </cell>
          <cell r="B2496" t="str">
            <v>Đèn pha trên RH Xpander 19-21</v>
          </cell>
          <cell r="C2496" t="str">
            <v>Cái</v>
          </cell>
          <cell r="E2496" t="str">
            <v>DPHA</v>
          </cell>
          <cell r="F2496" t="str">
            <v>DENPHA</v>
          </cell>
          <cell r="G2496">
            <v>0</v>
          </cell>
          <cell r="H2496">
            <v>0</v>
          </cell>
          <cell r="I2496">
            <v>41</v>
          </cell>
          <cell r="J2496">
            <v>68220959</v>
          </cell>
          <cell r="K2496">
            <v>41</v>
          </cell>
          <cell r="L2496">
            <v>68417116</v>
          </cell>
          <cell r="M2496">
            <v>0</v>
          </cell>
          <cell r="N2496">
            <v>-196157</v>
          </cell>
        </row>
        <row r="2497">
          <cell r="A2497" t="str">
            <v>83181-12030</v>
          </cell>
          <cell r="B2497" t="str">
            <v>Cảm biến tốc độ</v>
          </cell>
          <cell r="C2497" t="str">
            <v>Cái</v>
          </cell>
          <cell r="E2497" t="str">
            <v>CB.</v>
          </cell>
          <cell r="F2497" t="str">
            <v>CAMBIEN</v>
          </cell>
          <cell r="G2497">
            <v>0</v>
          </cell>
          <cell r="H2497">
            <v>0</v>
          </cell>
          <cell r="I2497">
            <v>1</v>
          </cell>
          <cell r="J2497">
            <v>1415145</v>
          </cell>
          <cell r="K2497">
            <v>1</v>
          </cell>
          <cell r="L2497">
            <v>1365000</v>
          </cell>
          <cell r="M2497">
            <v>0</v>
          </cell>
          <cell r="N2497">
            <v>50145</v>
          </cell>
        </row>
        <row r="2498">
          <cell r="A2498" t="str">
            <v>83181-35040</v>
          </cell>
          <cell r="B2498" t="str">
            <v>Cảm biến công tơ mét Toyota</v>
          </cell>
          <cell r="C2498" t="str">
            <v>Cái</v>
          </cell>
          <cell r="E2498" t="str">
            <v>CB.</v>
          </cell>
          <cell r="F2498" t="str">
            <v>CAMBIEN</v>
          </cell>
          <cell r="G2498">
            <v>1</v>
          </cell>
          <cell r="H2498">
            <v>1333988</v>
          </cell>
          <cell r="I2498">
            <v>1</v>
          </cell>
          <cell r="J2498">
            <v>2240932</v>
          </cell>
          <cell r="K2498">
            <v>2</v>
          </cell>
          <cell r="L2498">
            <v>3574920</v>
          </cell>
          <cell r="M2498">
            <v>0</v>
          </cell>
          <cell r="N2498">
            <v>0</v>
          </cell>
        </row>
        <row r="2499">
          <cell r="A2499" t="str">
            <v>8321A749HB</v>
          </cell>
          <cell r="B2499" t="str">
            <v>Ốp đèn gầm trước LH</v>
          </cell>
          <cell r="C2499" t="str">
            <v>Cái</v>
          </cell>
          <cell r="E2499" t="str">
            <v>DG</v>
          </cell>
          <cell r="F2499" t="str">
            <v>DENGAM</v>
          </cell>
          <cell r="G2499">
            <v>0</v>
          </cell>
          <cell r="H2499">
            <v>0</v>
          </cell>
          <cell r="I2499">
            <v>21</v>
          </cell>
          <cell r="J2499">
            <v>7920983</v>
          </cell>
          <cell r="K2499">
            <v>18</v>
          </cell>
          <cell r="L2499">
            <v>6828157</v>
          </cell>
          <cell r="M2499">
            <v>3</v>
          </cell>
          <cell r="N2499">
            <v>1092826</v>
          </cell>
        </row>
        <row r="2500">
          <cell r="A2500" t="str">
            <v>8321A750HB</v>
          </cell>
          <cell r="B2500" t="str">
            <v>Ốp đèn gầm trước RH</v>
          </cell>
          <cell r="C2500" t="str">
            <v>Cái</v>
          </cell>
          <cell r="E2500" t="str">
            <v>DG</v>
          </cell>
          <cell r="F2500" t="str">
            <v>DENGAM</v>
          </cell>
          <cell r="G2500">
            <v>0</v>
          </cell>
          <cell r="H2500">
            <v>0</v>
          </cell>
          <cell r="I2500">
            <v>22</v>
          </cell>
          <cell r="J2500">
            <v>7986532</v>
          </cell>
          <cell r="K2500">
            <v>18</v>
          </cell>
          <cell r="L2500">
            <v>6570019</v>
          </cell>
          <cell r="M2500">
            <v>4</v>
          </cell>
          <cell r="N2500">
            <v>1416513</v>
          </cell>
        </row>
        <row r="2501">
          <cell r="A2501" t="str">
            <v>8321A752</v>
          </cell>
          <cell r="B2501" t="str">
            <v>Đèn gầm RH/LH Xpander 19-21</v>
          </cell>
          <cell r="C2501" t="str">
            <v>Cái</v>
          </cell>
          <cell r="E2501" t="str">
            <v>DG</v>
          </cell>
          <cell r="F2501" t="str">
            <v>DENGAM</v>
          </cell>
          <cell r="G2501">
            <v>0</v>
          </cell>
          <cell r="H2501">
            <v>0</v>
          </cell>
          <cell r="I2501">
            <v>20</v>
          </cell>
          <cell r="J2501">
            <v>8499400</v>
          </cell>
          <cell r="K2501">
            <v>20</v>
          </cell>
          <cell r="L2501">
            <v>8499400</v>
          </cell>
          <cell r="M2501">
            <v>0</v>
          </cell>
          <cell r="N2501">
            <v>0</v>
          </cell>
        </row>
        <row r="2502">
          <cell r="A2502" t="str">
            <v>8330B359</v>
          </cell>
          <cell r="B2502" t="str">
            <v>Đèn hậu miếng ngoài LH Xpander 19-21</v>
          </cell>
          <cell r="C2502" t="str">
            <v>Cái</v>
          </cell>
          <cell r="E2502" t="str">
            <v>DH</v>
          </cell>
          <cell r="F2502" t="str">
            <v>DENHAU</v>
          </cell>
          <cell r="G2502">
            <v>0</v>
          </cell>
          <cell r="H2502">
            <v>0</v>
          </cell>
          <cell r="I2502">
            <v>40</v>
          </cell>
          <cell r="J2502">
            <v>83666231</v>
          </cell>
          <cell r="K2502">
            <v>40</v>
          </cell>
          <cell r="L2502">
            <v>84167688</v>
          </cell>
          <cell r="M2502">
            <v>0</v>
          </cell>
          <cell r="N2502">
            <v>-501457</v>
          </cell>
        </row>
        <row r="2503">
          <cell r="A2503" t="str">
            <v>8330B360</v>
          </cell>
          <cell r="B2503" t="str">
            <v>Đèn hậu miếng ngoài RH Xpander 19-21</v>
          </cell>
          <cell r="C2503" t="str">
            <v>Cái</v>
          </cell>
          <cell r="E2503" t="str">
            <v>DH</v>
          </cell>
          <cell r="F2503" t="str">
            <v>DENHAU</v>
          </cell>
          <cell r="G2503">
            <v>0</v>
          </cell>
          <cell r="H2503">
            <v>0</v>
          </cell>
          <cell r="I2503">
            <v>60</v>
          </cell>
          <cell r="J2503">
            <v>127117387</v>
          </cell>
          <cell r="K2503">
            <v>41</v>
          </cell>
          <cell r="L2503">
            <v>86271880</v>
          </cell>
          <cell r="M2503">
            <v>19</v>
          </cell>
          <cell r="N2503">
            <v>40845507</v>
          </cell>
        </row>
        <row r="2504">
          <cell r="A2504" t="str">
            <v>8330B361</v>
          </cell>
          <cell r="B2504" t="str">
            <v>Đèn cốp sau LH</v>
          </cell>
          <cell r="C2504" t="str">
            <v>Cái</v>
          </cell>
          <cell r="E2504" t="str">
            <v>DH</v>
          </cell>
          <cell r="F2504" t="str">
            <v>DENHAU</v>
          </cell>
          <cell r="G2504">
            <v>0</v>
          </cell>
          <cell r="H2504">
            <v>0</v>
          </cell>
          <cell r="I2504">
            <v>40</v>
          </cell>
          <cell r="J2504">
            <v>56070119</v>
          </cell>
          <cell r="K2504">
            <v>38</v>
          </cell>
          <cell r="L2504">
            <v>41949500</v>
          </cell>
          <cell r="M2504">
            <v>2</v>
          </cell>
          <cell r="N2504">
            <v>14120619</v>
          </cell>
        </row>
        <row r="2505">
          <cell r="A2505" t="str">
            <v>8330B362</v>
          </cell>
          <cell r="B2505" t="str">
            <v>Đèn cốp sau RH</v>
          </cell>
          <cell r="C2505" t="str">
            <v>Cái</v>
          </cell>
          <cell r="E2505" t="str">
            <v>DH</v>
          </cell>
          <cell r="F2505" t="str">
            <v>DENHAU</v>
          </cell>
          <cell r="G2505">
            <v>0</v>
          </cell>
          <cell r="H2505">
            <v>0</v>
          </cell>
          <cell r="I2505">
            <v>30</v>
          </cell>
          <cell r="J2505">
            <v>41296748</v>
          </cell>
          <cell r="K2505">
            <v>30</v>
          </cell>
          <cell r="L2505">
            <v>41571828</v>
          </cell>
          <cell r="M2505">
            <v>0</v>
          </cell>
          <cell r="N2505">
            <v>-275080</v>
          </cell>
        </row>
        <row r="2506">
          <cell r="A2506" t="str">
            <v>83320-02070</v>
          </cell>
          <cell r="B2506" t="str">
            <v>Phao xăng</v>
          </cell>
          <cell r="C2506" t="str">
            <v>Cái</v>
          </cell>
          <cell r="E2506" t="str">
            <v>PX</v>
          </cell>
          <cell r="F2506" t="str">
            <v>PHAOXANG</v>
          </cell>
          <cell r="G2506">
            <v>1</v>
          </cell>
          <cell r="H2506">
            <v>467205</v>
          </cell>
          <cell r="I2506">
            <v>0</v>
          </cell>
          <cell r="J2506">
            <v>0</v>
          </cell>
          <cell r="K2506">
            <v>1</v>
          </cell>
          <cell r="L2506">
            <v>467205</v>
          </cell>
          <cell r="M2506">
            <v>0</v>
          </cell>
          <cell r="N2506">
            <v>0</v>
          </cell>
        </row>
        <row r="2507">
          <cell r="A2507" t="str">
            <v>83320-02180</v>
          </cell>
          <cell r="B2507" t="str">
            <v>Phao xăng</v>
          </cell>
          <cell r="C2507" t="str">
            <v>Cái</v>
          </cell>
          <cell r="E2507" t="str">
            <v>PX</v>
          </cell>
          <cell r="F2507" t="str">
            <v>PHAOXANG</v>
          </cell>
          <cell r="G2507">
            <v>0</v>
          </cell>
          <cell r="H2507">
            <v>0</v>
          </cell>
          <cell r="I2507">
            <v>1</v>
          </cell>
          <cell r="J2507">
            <v>673259</v>
          </cell>
          <cell r="K2507">
            <v>1</v>
          </cell>
          <cell r="L2507">
            <v>673259</v>
          </cell>
          <cell r="M2507">
            <v>0</v>
          </cell>
          <cell r="N2507">
            <v>0</v>
          </cell>
        </row>
        <row r="2508">
          <cell r="A2508" t="str">
            <v>83320-06050</v>
          </cell>
          <cell r="B2508" t="str">
            <v>Phao xăng ACV40</v>
          </cell>
          <cell r="C2508" t="str">
            <v>Cái</v>
          </cell>
          <cell r="E2508" t="str">
            <v>PX</v>
          </cell>
          <cell r="F2508" t="str">
            <v>PHAOXANG</v>
          </cell>
          <cell r="G2508">
            <v>1</v>
          </cell>
          <cell r="H2508">
            <v>625261</v>
          </cell>
          <cell r="I2508">
            <v>0</v>
          </cell>
          <cell r="J2508">
            <v>0</v>
          </cell>
          <cell r="K2508">
            <v>1</v>
          </cell>
          <cell r="L2508">
            <v>625261</v>
          </cell>
          <cell r="M2508">
            <v>0</v>
          </cell>
          <cell r="N2508">
            <v>0</v>
          </cell>
        </row>
        <row r="2509">
          <cell r="A2509" t="str">
            <v>83320-0D030</v>
          </cell>
          <cell r="B2509" t="str">
            <v>Phao xăng Vios 2001-2006</v>
          </cell>
          <cell r="C2509" t="str">
            <v>Cái</v>
          </cell>
          <cell r="E2509" t="str">
            <v>PX</v>
          </cell>
          <cell r="F2509" t="str">
            <v>PHAOXANG</v>
          </cell>
          <cell r="G2509">
            <v>0</v>
          </cell>
          <cell r="H2509">
            <v>0</v>
          </cell>
          <cell r="I2509">
            <v>1</v>
          </cell>
          <cell r="J2509">
            <v>892320</v>
          </cell>
          <cell r="K2509">
            <v>1</v>
          </cell>
          <cell r="L2509">
            <v>892320</v>
          </cell>
          <cell r="M2509">
            <v>0</v>
          </cell>
          <cell r="N2509">
            <v>0</v>
          </cell>
        </row>
        <row r="2510">
          <cell r="A2510" t="str">
            <v>83320-0K010</v>
          </cell>
          <cell r="B2510" t="str">
            <v>Phao xăng</v>
          </cell>
          <cell r="C2510" t="str">
            <v>Cái</v>
          </cell>
          <cell r="E2510" t="str">
            <v>PX</v>
          </cell>
          <cell r="F2510" t="str">
            <v>PHAOXANG</v>
          </cell>
          <cell r="G2510">
            <v>2</v>
          </cell>
          <cell r="H2510">
            <v>1061848</v>
          </cell>
          <cell r="I2510">
            <v>28</v>
          </cell>
          <cell r="J2510">
            <v>18410912</v>
          </cell>
          <cell r="K2510">
            <v>25</v>
          </cell>
          <cell r="L2510">
            <v>15573202</v>
          </cell>
          <cell r="M2510">
            <v>5</v>
          </cell>
          <cell r="N2510">
            <v>3899558</v>
          </cell>
        </row>
        <row r="2511">
          <cell r="A2511" t="str">
            <v>83320-0K030</v>
          </cell>
          <cell r="B2511" t="str">
            <v>Phao xăng Innova</v>
          </cell>
          <cell r="C2511" t="str">
            <v>Cái</v>
          </cell>
          <cell r="E2511" t="str">
            <v>PX</v>
          </cell>
          <cell r="F2511" t="str">
            <v>PHAOXANG</v>
          </cell>
          <cell r="G2511">
            <v>15</v>
          </cell>
          <cell r="H2511">
            <v>8268951</v>
          </cell>
          <cell r="I2511">
            <v>34</v>
          </cell>
          <cell r="J2511">
            <v>22378579</v>
          </cell>
          <cell r="K2511">
            <v>48</v>
          </cell>
          <cell r="L2511">
            <v>29957530</v>
          </cell>
          <cell r="M2511">
            <v>1</v>
          </cell>
          <cell r="N2511">
            <v>690000</v>
          </cell>
        </row>
        <row r="2512">
          <cell r="A2512" t="str">
            <v>83320-0K040</v>
          </cell>
          <cell r="B2512" t="str">
            <v>Phao báo nhiên liệu Hilux</v>
          </cell>
          <cell r="C2512" t="str">
            <v>Cái</v>
          </cell>
          <cell r="E2512" t="str">
            <v>PX</v>
          </cell>
          <cell r="F2512" t="str">
            <v>PHAOXANG</v>
          </cell>
          <cell r="G2512">
            <v>2</v>
          </cell>
          <cell r="H2512">
            <v>1039040</v>
          </cell>
          <cell r="I2512">
            <v>2</v>
          </cell>
          <cell r="J2512">
            <v>1188431</v>
          </cell>
          <cell r="K2512">
            <v>4</v>
          </cell>
          <cell r="L2512">
            <v>2227471</v>
          </cell>
          <cell r="M2512">
            <v>0</v>
          </cell>
          <cell r="N2512">
            <v>0</v>
          </cell>
        </row>
        <row r="2513">
          <cell r="A2513" t="str">
            <v>83320-12640</v>
          </cell>
          <cell r="B2513" t="str">
            <v>Phao xăng 1NZ</v>
          </cell>
          <cell r="C2513" t="str">
            <v>Cái</v>
          </cell>
          <cell r="E2513" t="str">
            <v>PX</v>
          </cell>
          <cell r="F2513" t="str">
            <v>PHAOXANG</v>
          </cell>
          <cell r="G2513">
            <v>3</v>
          </cell>
          <cell r="H2513">
            <v>1875784</v>
          </cell>
          <cell r="I2513">
            <v>0</v>
          </cell>
          <cell r="J2513">
            <v>0</v>
          </cell>
          <cell r="K2513">
            <v>1</v>
          </cell>
          <cell r="L2513">
            <v>625261</v>
          </cell>
          <cell r="M2513">
            <v>2</v>
          </cell>
          <cell r="N2513">
            <v>1250523</v>
          </cell>
        </row>
        <row r="2514">
          <cell r="A2514" t="str">
            <v>83320-12700</v>
          </cell>
          <cell r="B2514" t="str">
            <v>Phao xăng Altis 2008</v>
          </cell>
          <cell r="C2514" t="str">
            <v>Cái</v>
          </cell>
          <cell r="E2514" t="str">
            <v>PX</v>
          </cell>
          <cell r="F2514" t="str">
            <v>PHAOXANG</v>
          </cell>
          <cell r="G2514">
            <v>3</v>
          </cell>
          <cell r="H2514">
            <v>1815275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3</v>
          </cell>
          <cell r="N2514">
            <v>1815275</v>
          </cell>
        </row>
        <row r="2515">
          <cell r="A2515" t="str">
            <v>83320-26420</v>
          </cell>
          <cell r="B2515" t="str">
            <v>Phao xăng Toyota Hiace Cá mập 2TR</v>
          </cell>
          <cell r="C2515" t="str">
            <v>Cái</v>
          </cell>
          <cell r="E2515" t="str">
            <v>PX</v>
          </cell>
          <cell r="F2515" t="str">
            <v>PHAOXANG</v>
          </cell>
          <cell r="G2515">
            <v>0</v>
          </cell>
          <cell r="H2515">
            <v>0</v>
          </cell>
          <cell r="I2515">
            <v>3</v>
          </cell>
          <cell r="J2515">
            <v>2650568</v>
          </cell>
          <cell r="K2515">
            <v>3</v>
          </cell>
          <cell r="L2515">
            <v>2650568</v>
          </cell>
          <cell r="M2515">
            <v>0</v>
          </cell>
          <cell r="N2515">
            <v>0</v>
          </cell>
        </row>
        <row r="2516">
          <cell r="A2516" t="str">
            <v>83320-33070</v>
          </cell>
          <cell r="B2516" t="str">
            <v>Phao xăng ACV30</v>
          </cell>
          <cell r="C2516" t="str">
            <v>Cái</v>
          </cell>
          <cell r="E2516" t="str">
            <v>PX</v>
          </cell>
          <cell r="F2516" t="str">
            <v>PHAOXANG</v>
          </cell>
          <cell r="G2516">
            <v>1</v>
          </cell>
          <cell r="H2516">
            <v>630965</v>
          </cell>
          <cell r="I2516">
            <v>0</v>
          </cell>
          <cell r="J2516">
            <v>0</v>
          </cell>
          <cell r="K2516">
            <v>1</v>
          </cell>
          <cell r="L2516">
            <v>630965</v>
          </cell>
          <cell r="M2516">
            <v>0</v>
          </cell>
          <cell r="N2516">
            <v>0</v>
          </cell>
        </row>
        <row r="2517">
          <cell r="A2517" t="str">
            <v>83320-52261</v>
          </cell>
          <cell r="B2517" t="str">
            <v>Phao báo xăng Yaris</v>
          </cell>
          <cell r="C2517" t="str">
            <v>Cái</v>
          </cell>
          <cell r="E2517" t="str">
            <v>PX</v>
          </cell>
          <cell r="F2517" t="str">
            <v>PHAOXANG</v>
          </cell>
          <cell r="G2517">
            <v>0</v>
          </cell>
          <cell r="H2517">
            <v>0</v>
          </cell>
          <cell r="I2517">
            <v>1</v>
          </cell>
          <cell r="J2517">
            <v>806655</v>
          </cell>
          <cell r="K2517">
            <v>1</v>
          </cell>
          <cell r="L2517">
            <v>806655</v>
          </cell>
          <cell r="M2517">
            <v>0</v>
          </cell>
          <cell r="N2517">
            <v>0</v>
          </cell>
        </row>
        <row r="2518">
          <cell r="A2518" t="str">
            <v>8334A182</v>
          </cell>
          <cell r="B2518" t="str">
            <v>Đèn soi biển số Xpander 19-21</v>
          </cell>
          <cell r="C2518" t="str">
            <v>Cái</v>
          </cell>
          <cell r="E2518" t="str">
            <v>TONGHOP2</v>
          </cell>
          <cell r="F2518" t="str">
            <v>TONGHOP tầng 2</v>
          </cell>
          <cell r="G2518">
            <v>0</v>
          </cell>
          <cell r="H2518">
            <v>0</v>
          </cell>
          <cell r="I2518">
            <v>4</v>
          </cell>
          <cell r="J2518">
            <v>2199154</v>
          </cell>
          <cell r="K2518">
            <v>2</v>
          </cell>
          <cell r="L2518">
            <v>1099577</v>
          </cell>
          <cell r="M2518">
            <v>2</v>
          </cell>
          <cell r="N2518">
            <v>1099577</v>
          </cell>
        </row>
        <row r="2519">
          <cell r="A2519" t="str">
            <v>83530-28020</v>
          </cell>
          <cell r="B2519" t="str">
            <v>Báo dầu máy Toyota</v>
          </cell>
          <cell r="C2519" t="str">
            <v>Cái</v>
          </cell>
          <cell r="E2519" t="str">
            <v>CB.</v>
          </cell>
          <cell r="F2519" t="str">
            <v>CAMBIEN</v>
          </cell>
          <cell r="G2519">
            <v>1</v>
          </cell>
          <cell r="H2519">
            <v>256115</v>
          </cell>
          <cell r="I2519">
            <v>3</v>
          </cell>
          <cell r="J2519">
            <v>846932</v>
          </cell>
          <cell r="K2519">
            <v>4</v>
          </cell>
          <cell r="L2519">
            <v>1103047</v>
          </cell>
          <cell r="M2519">
            <v>0</v>
          </cell>
          <cell r="N2519">
            <v>0</v>
          </cell>
        </row>
        <row r="2520">
          <cell r="A2520" t="str">
            <v>83530-60020</v>
          </cell>
          <cell r="B2520" t="str">
            <v>Báo dầu máy Toyota</v>
          </cell>
          <cell r="C2520" t="str">
            <v>Cái</v>
          </cell>
          <cell r="E2520" t="str">
            <v>CB.</v>
          </cell>
          <cell r="F2520" t="str">
            <v>CAMBIEN</v>
          </cell>
          <cell r="G2520">
            <v>2</v>
          </cell>
          <cell r="H2520">
            <v>501904</v>
          </cell>
          <cell r="I2520">
            <v>17</v>
          </cell>
          <cell r="J2520">
            <v>5346704</v>
          </cell>
          <cell r="K2520">
            <v>18</v>
          </cell>
          <cell r="L2520">
            <v>5528860</v>
          </cell>
          <cell r="M2520">
            <v>1</v>
          </cell>
          <cell r="N2520">
            <v>319748</v>
          </cell>
        </row>
        <row r="2521">
          <cell r="A2521" t="str">
            <v>8355A091</v>
          </cell>
          <cell r="B2521" t="str">
            <v>Đèn phản quang badersoc sau LH Xpander 19-21</v>
          </cell>
          <cell r="C2521" t="str">
            <v>Cái</v>
          </cell>
          <cell r="E2521" t="str">
            <v>DG</v>
          </cell>
          <cell r="F2521" t="str">
            <v>DENGAM</v>
          </cell>
          <cell r="G2521">
            <v>0</v>
          </cell>
          <cell r="H2521">
            <v>0</v>
          </cell>
          <cell r="I2521">
            <v>101</v>
          </cell>
          <cell r="J2521">
            <v>9651553</v>
          </cell>
          <cell r="K2521">
            <v>74</v>
          </cell>
          <cell r="L2521">
            <v>7109471</v>
          </cell>
          <cell r="M2521">
            <v>27</v>
          </cell>
          <cell r="N2521">
            <v>2542082</v>
          </cell>
        </row>
        <row r="2522">
          <cell r="A2522" t="str">
            <v>8355A092</v>
          </cell>
          <cell r="B2522" t="str">
            <v>Đèn phản quang badersoc sau RH Xpander 19-21</v>
          </cell>
          <cell r="C2522" t="str">
            <v>Cái</v>
          </cell>
          <cell r="E2522" t="str">
            <v>DG</v>
          </cell>
          <cell r="F2522" t="str">
            <v>DENGAM</v>
          </cell>
          <cell r="G2522">
            <v>0</v>
          </cell>
          <cell r="H2522">
            <v>0</v>
          </cell>
          <cell r="I2522">
            <v>100</v>
          </cell>
          <cell r="J2522">
            <v>9555477</v>
          </cell>
          <cell r="K2522">
            <v>74</v>
          </cell>
          <cell r="L2522">
            <v>7109470</v>
          </cell>
          <cell r="M2522">
            <v>26</v>
          </cell>
          <cell r="N2522">
            <v>2446007</v>
          </cell>
        </row>
        <row r="2523">
          <cell r="A2523" t="str">
            <v>83710-38200</v>
          </cell>
          <cell r="B2523" t="str">
            <v>Dây công tơ mét Zace</v>
          </cell>
          <cell r="C2523" t="str">
            <v>Sợi</v>
          </cell>
          <cell r="E2523" t="str">
            <v>DCTM</v>
          </cell>
          <cell r="F2523" t="str">
            <v>DAYCONGTOMET</v>
          </cell>
          <cell r="G2523">
            <v>0</v>
          </cell>
          <cell r="H2523">
            <v>0</v>
          </cell>
          <cell r="I2523">
            <v>2</v>
          </cell>
          <cell r="J2523">
            <v>2064862</v>
          </cell>
          <cell r="K2523">
            <v>2</v>
          </cell>
          <cell r="L2523">
            <v>2064862</v>
          </cell>
          <cell r="M2523">
            <v>0</v>
          </cell>
          <cell r="N2523">
            <v>0</v>
          </cell>
        </row>
        <row r="2524">
          <cell r="A2524" t="str">
            <v>83800-F0T01</v>
          </cell>
          <cell r="B2524" t="str">
            <v>Đồng hồ taplo</v>
          </cell>
          <cell r="C2524" t="str">
            <v>Cụm</v>
          </cell>
          <cell r="E2524" t="str">
            <v>TLO</v>
          </cell>
          <cell r="F2524" t="str">
            <v>TAPLO</v>
          </cell>
          <cell r="G2524">
            <v>0</v>
          </cell>
          <cell r="H2524">
            <v>0</v>
          </cell>
          <cell r="I2524">
            <v>1</v>
          </cell>
          <cell r="J2524">
            <v>14143200</v>
          </cell>
          <cell r="K2524">
            <v>1</v>
          </cell>
          <cell r="L2524">
            <v>14143200</v>
          </cell>
          <cell r="M2524">
            <v>0</v>
          </cell>
          <cell r="N2524">
            <v>0</v>
          </cell>
        </row>
        <row r="2525">
          <cell r="A2525" t="str">
            <v>84210-04010</v>
          </cell>
          <cell r="B2525" t="str">
            <v>Cảm biến/Công tắc đèn báo lùi (không dây)</v>
          </cell>
          <cell r="C2525" t="str">
            <v>Cái</v>
          </cell>
          <cell r="E2525" t="str">
            <v>CB.</v>
          </cell>
          <cell r="F2525" t="str">
            <v>CAMBIEN</v>
          </cell>
          <cell r="G2525">
            <v>7</v>
          </cell>
          <cell r="H2525">
            <v>828068</v>
          </cell>
          <cell r="I2525">
            <v>46</v>
          </cell>
          <cell r="J2525">
            <v>9023589</v>
          </cell>
          <cell r="K2525">
            <v>52</v>
          </cell>
          <cell r="L2525">
            <v>9213969</v>
          </cell>
          <cell r="M2525">
            <v>1</v>
          </cell>
          <cell r="N2525">
            <v>637688</v>
          </cell>
        </row>
        <row r="2526">
          <cell r="A2526" t="str">
            <v>84306-0K051</v>
          </cell>
          <cell r="B2526" t="str">
            <v>Cuộn cáp còi (lắp xong mới được rút dây)</v>
          </cell>
          <cell r="C2526" t="str">
            <v>Cái</v>
          </cell>
          <cell r="E2526" t="str">
            <v>CCC</v>
          </cell>
          <cell r="F2526" t="str">
            <v>CUONCAPCOI</v>
          </cell>
          <cell r="G2526">
            <v>1</v>
          </cell>
          <cell r="H2526">
            <v>1811682</v>
          </cell>
          <cell r="I2526">
            <v>0</v>
          </cell>
          <cell r="J2526">
            <v>0</v>
          </cell>
          <cell r="K2526">
            <v>1</v>
          </cell>
          <cell r="L2526">
            <v>1811682</v>
          </cell>
          <cell r="M2526">
            <v>0</v>
          </cell>
          <cell r="N2526">
            <v>0</v>
          </cell>
        </row>
        <row r="2527">
          <cell r="A2527" t="str">
            <v>84306-12070</v>
          </cell>
          <cell r="B2527" t="str">
            <v>Cuộn cáp còi 1FZ</v>
          </cell>
          <cell r="C2527" t="str">
            <v>Cái</v>
          </cell>
          <cell r="E2527" t="str">
            <v>CCC</v>
          </cell>
          <cell r="F2527" t="str">
            <v>CUONCAPCOI</v>
          </cell>
          <cell r="G2527">
            <v>1</v>
          </cell>
          <cell r="H2527">
            <v>2016972</v>
          </cell>
          <cell r="I2527">
            <v>0</v>
          </cell>
          <cell r="J2527">
            <v>0</v>
          </cell>
          <cell r="K2527">
            <v>1</v>
          </cell>
          <cell r="L2527">
            <v>2016972</v>
          </cell>
          <cell r="M2527">
            <v>0</v>
          </cell>
          <cell r="N2527">
            <v>0</v>
          </cell>
        </row>
        <row r="2528">
          <cell r="A2528" t="str">
            <v>84306-48030</v>
          </cell>
          <cell r="B2528" t="str">
            <v>Cuộn cáp còi</v>
          </cell>
          <cell r="C2528" t="str">
            <v>Cái</v>
          </cell>
          <cell r="E2528" t="str">
            <v>CCC</v>
          </cell>
          <cell r="F2528" t="str">
            <v>CUONCAPCOI</v>
          </cell>
          <cell r="G2528">
            <v>1</v>
          </cell>
          <cell r="H2528">
            <v>1772517</v>
          </cell>
          <cell r="I2528">
            <v>2</v>
          </cell>
          <cell r="J2528">
            <v>3664428</v>
          </cell>
          <cell r="K2528">
            <v>3</v>
          </cell>
          <cell r="L2528">
            <v>5436945</v>
          </cell>
          <cell r="M2528">
            <v>0</v>
          </cell>
          <cell r="N2528">
            <v>0</v>
          </cell>
        </row>
        <row r="2529">
          <cell r="A2529" t="str">
            <v>84307-0T010</v>
          </cell>
          <cell r="B2529" t="str">
            <v>Cuộn cáp còi 1AR (lắp xong mới được rút dây)</v>
          </cell>
          <cell r="C2529" t="str">
            <v>cái</v>
          </cell>
          <cell r="E2529" t="str">
            <v>CCC</v>
          </cell>
          <cell r="F2529" t="str">
            <v>CUONCAPCOI</v>
          </cell>
          <cell r="G2529">
            <v>0</v>
          </cell>
          <cell r="H2529">
            <v>0</v>
          </cell>
          <cell r="I2529">
            <v>1</v>
          </cell>
          <cell r="J2529">
            <v>6030000</v>
          </cell>
          <cell r="K2529">
            <v>1</v>
          </cell>
          <cell r="L2529">
            <v>6030000</v>
          </cell>
          <cell r="M2529">
            <v>0</v>
          </cell>
          <cell r="N2529">
            <v>0</v>
          </cell>
        </row>
        <row r="2530">
          <cell r="A2530" t="str">
            <v>84340-69025</v>
          </cell>
          <cell r="B2530" t="str">
            <v>Cảm biến chân phanh</v>
          </cell>
          <cell r="C2530" t="str">
            <v>Cái</v>
          </cell>
          <cell r="E2530" t="str">
            <v>CB.</v>
          </cell>
          <cell r="F2530" t="str">
            <v>CAMBIEN</v>
          </cell>
          <cell r="G2530">
            <v>0</v>
          </cell>
          <cell r="H2530">
            <v>0</v>
          </cell>
          <cell r="I2530">
            <v>2</v>
          </cell>
          <cell r="J2530">
            <v>869618</v>
          </cell>
          <cell r="K2530">
            <v>2</v>
          </cell>
          <cell r="L2530">
            <v>869618</v>
          </cell>
          <cell r="M2530">
            <v>0</v>
          </cell>
          <cell r="N2530">
            <v>0</v>
          </cell>
        </row>
        <row r="2531">
          <cell r="A2531" t="str">
            <v>84340-69075</v>
          </cell>
          <cell r="B2531" t="str">
            <v>Cảm biến nhiệt độ</v>
          </cell>
          <cell r="C2531" t="str">
            <v>Cái</v>
          </cell>
          <cell r="E2531" t="str">
            <v>CB.</v>
          </cell>
          <cell r="F2531" t="str">
            <v>CAMBIEN</v>
          </cell>
          <cell r="G2531">
            <v>0</v>
          </cell>
          <cell r="H2531">
            <v>0</v>
          </cell>
          <cell r="I2531">
            <v>3</v>
          </cell>
          <cell r="J2531">
            <v>1063253</v>
          </cell>
          <cell r="K2531">
            <v>3</v>
          </cell>
          <cell r="L2531">
            <v>1063253</v>
          </cell>
          <cell r="M2531">
            <v>0</v>
          </cell>
          <cell r="N2531">
            <v>0</v>
          </cell>
        </row>
        <row r="2532">
          <cell r="A2532" t="str">
            <v>85720-60130</v>
          </cell>
          <cell r="B2532" t="str">
            <v>Mô tơ lên kính cửa trước</v>
          </cell>
          <cell r="C2532" t="str">
            <v>Cái</v>
          </cell>
          <cell r="E2532" t="str">
            <v>TONGHOP2</v>
          </cell>
          <cell r="F2532" t="str">
            <v>TONGHOP tầng 2</v>
          </cell>
          <cell r="G2532">
            <v>0</v>
          </cell>
          <cell r="H2532">
            <v>0</v>
          </cell>
          <cell r="I2532">
            <v>1</v>
          </cell>
          <cell r="J2532">
            <v>3500444</v>
          </cell>
          <cell r="K2532">
            <v>1</v>
          </cell>
          <cell r="L2532">
            <v>3500444</v>
          </cell>
          <cell r="M2532">
            <v>0</v>
          </cell>
          <cell r="N2532">
            <v>0</v>
          </cell>
        </row>
        <row r="2533">
          <cell r="A2533" t="str">
            <v>8635A430</v>
          </cell>
          <cell r="B2533" t="str">
            <v>Hộp DK túi khí Xpander 19-21</v>
          </cell>
          <cell r="C2533" t="str">
            <v>Hộp</v>
          </cell>
          <cell r="E2533" t="str">
            <v>TK</v>
          </cell>
          <cell r="F2533" t="str">
            <v>TUIKHI</v>
          </cell>
          <cell r="G2533">
            <v>0</v>
          </cell>
          <cell r="H2533">
            <v>0</v>
          </cell>
          <cell r="I2533">
            <v>4</v>
          </cell>
          <cell r="J2533">
            <v>13009258</v>
          </cell>
          <cell r="K2533">
            <v>2</v>
          </cell>
          <cell r="L2533">
            <v>6504629</v>
          </cell>
          <cell r="M2533">
            <v>2</v>
          </cell>
          <cell r="N2533">
            <v>6504629</v>
          </cell>
        </row>
        <row r="2534">
          <cell r="A2534" t="str">
            <v>8637B647</v>
          </cell>
          <cell r="B2534" t="str">
            <v>Hộp đen Xpander 19-21</v>
          </cell>
          <cell r="C2534" t="str">
            <v>Cái</v>
          </cell>
          <cell r="E2534" t="str">
            <v>TONGHOP2</v>
          </cell>
          <cell r="F2534" t="str">
            <v>TONGHOP tầng 2</v>
          </cell>
          <cell r="G2534">
            <v>0</v>
          </cell>
          <cell r="H2534">
            <v>0</v>
          </cell>
          <cell r="I2534">
            <v>4</v>
          </cell>
          <cell r="J2534">
            <v>22442268</v>
          </cell>
          <cell r="K2534">
            <v>2</v>
          </cell>
          <cell r="L2534">
            <v>11221134</v>
          </cell>
          <cell r="M2534">
            <v>2</v>
          </cell>
          <cell r="N2534">
            <v>11221134</v>
          </cell>
        </row>
        <row r="2535">
          <cell r="A2535" t="str">
            <v>87103-06041</v>
          </cell>
          <cell r="B2535" t="str">
            <v>Mô tơ quạt dàn lạnh Camry 2.4</v>
          </cell>
          <cell r="C2535" t="str">
            <v>Cái</v>
          </cell>
          <cell r="E2535" t="str">
            <v>MTO</v>
          </cell>
          <cell r="F2535" t="str">
            <v>MOTO</v>
          </cell>
          <cell r="G2535">
            <v>0</v>
          </cell>
          <cell r="H2535">
            <v>0</v>
          </cell>
          <cell r="I2535">
            <v>2</v>
          </cell>
          <cell r="J2535">
            <v>5411715</v>
          </cell>
          <cell r="K2535">
            <v>0</v>
          </cell>
          <cell r="L2535">
            <v>0</v>
          </cell>
          <cell r="M2535">
            <v>2</v>
          </cell>
          <cell r="N2535">
            <v>5411715</v>
          </cell>
        </row>
        <row r="2536">
          <cell r="A2536" t="str">
            <v>87103-0K390</v>
          </cell>
          <cell r="B2536" t="str">
            <v>Mô tơ quạt dàn lạnh trước</v>
          </cell>
          <cell r="C2536" t="str">
            <v>Cái</v>
          </cell>
          <cell r="E2536" t="str">
            <v>MTO</v>
          </cell>
          <cell r="F2536" t="str">
            <v>MOTO</v>
          </cell>
          <cell r="G2536">
            <v>0</v>
          </cell>
          <cell r="H2536">
            <v>0</v>
          </cell>
          <cell r="I2536">
            <v>11</v>
          </cell>
          <cell r="J2536">
            <v>7964681</v>
          </cell>
          <cell r="K2536">
            <v>9</v>
          </cell>
          <cell r="L2536">
            <v>6729944</v>
          </cell>
          <cell r="M2536">
            <v>2</v>
          </cell>
          <cell r="N2536">
            <v>1234737</v>
          </cell>
        </row>
        <row r="2537">
          <cell r="A2537" t="str">
            <v>87107-02290</v>
          </cell>
          <cell r="B2537" t="str">
            <v>Dàn sưởi trong taplo</v>
          </cell>
          <cell r="C2537" t="str">
            <v>Cái</v>
          </cell>
          <cell r="E2537" t="str">
            <v>DN</v>
          </cell>
          <cell r="F2537" t="str">
            <v>DANNONG</v>
          </cell>
          <cell r="G2537">
            <v>2</v>
          </cell>
          <cell r="H2537">
            <v>1252902</v>
          </cell>
          <cell r="I2537">
            <v>3</v>
          </cell>
          <cell r="J2537">
            <v>1720167</v>
          </cell>
          <cell r="K2537">
            <v>3</v>
          </cell>
          <cell r="L2537">
            <v>1799760</v>
          </cell>
          <cell r="M2537">
            <v>2</v>
          </cell>
          <cell r="N2537">
            <v>1173309</v>
          </cell>
        </row>
        <row r="2538">
          <cell r="A2538" t="str">
            <v>87107-06060</v>
          </cell>
          <cell r="B2538" t="str">
            <v>Dàn sưởi trong taplo</v>
          </cell>
          <cell r="C2538" t="str">
            <v>Cái</v>
          </cell>
          <cell r="E2538" t="str">
            <v>DN</v>
          </cell>
          <cell r="F2538" t="str">
            <v>DANNONG</v>
          </cell>
          <cell r="G2538">
            <v>1</v>
          </cell>
          <cell r="H2538">
            <v>652673</v>
          </cell>
          <cell r="I2538">
            <v>5</v>
          </cell>
          <cell r="J2538">
            <v>3081613</v>
          </cell>
          <cell r="K2538">
            <v>3</v>
          </cell>
          <cell r="L2538">
            <v>1865863</v>
          </cell>
          <cell r="M2538">
            <v>3</v>
          </cell>
          <cell r="N2538">
            <v>1868423</v>
          </cell>
        </row>
        <row r="2539">
          <cell r="A2539" t="str">
            <v>87139-06080</v>
          </cell>
          <cell r="B2539" t="str">
            <v>Lọc gió điều hòa Toyota</v>
          </cell>
          <cell r="C2539" t="str">
            <v>Cái</v>
          </cell>
          <cell r="E2539" t="str">
            <v>LGDH</v>
          </cell>
          <cell r="F2539" t="str">
            <v>LOCGIODIEUHOA</v>
          </cell>
          <cell r="G2539">
            <v>0</v>
          </cell>
          <cell r="H2539">
            <v>0</v>
          </cell>
          <cell r="I2539">
            <v>183</v>
          </cell>
          <cell r="J2539">
            <v>54046264</v>
          </cell>
          <cell r="K2539">
            <v>183</v>
          </cell>
          <cell r="L2539">
            <v>54046264</v>
          </cell>
          <cell r="M2539">
            <v>0</v>
          </cell>
          <cell r="N2539">
            <v>0</v>
          </cell>
        </row>
        <row r="2540">
          <cell r="A2540" t="str">
            <v>87139-YZZ78</v>
          </cell>
          <cell r="B2540" t="str">
            <v>Lọc gió điều hòa Toyota</v>
          </cell>
          <cell r="C2540" t="str">
            <v>Cái</v>
          </cell>
          <cell r="E2540" t="str">
            <v>LGDH</v>
          </cell>
          <cell r="F2540" t="str">
            <v>LOCGIODIEUHOA</v>
          </cell>
          <cell r="G2540">
            <v>0</v>
          </cell>
          <cell r="H2540">
            <v>0</v>
          </cell>
          <cell r="I2540">
            <v>148</v>
          </cell>
          <cell r="J2540">
            <v>40277497</v>
          </cell>
          <cell r="K2540">
            <v>144</v>
          </cell>
          <cell r="L2540">
            <v>39188530</v>
          </cell>
          <cell r="M2540">
            <v>4</v>
          </cell>
          <cell r="N2540">
            <v>1088967</v>
          </cell>
        </row>
        <row r="2541">
          <cell r="A2541" t="str">
            <v>87139-YZZ79</v>
          </cell>
          <cell r="B2541" t="str">
            <v>Lọc gió điều hòa Toyota</v>
          </cell>
          <cell r="C2541" t="str">
            <v>Cái</v>
          </cell>
          <cell r="E2541" t="str">
            <v>LGDH</v>
          </cell>
          <cell r="F2541" t="str">
            <v>LOCGIODIEUHOA</v>
          </cell>
          <cell r="G2541">
            <v>0</v>
          </cell>
          <cell r="H2541">
            <v>0</v>
          </cell>
          <cell r="I2541">
            <v>21</v>
          </cell>
          <cell r="J2541">
            <v>5788589</v>
          </cell>
          <cell r="K2541">
            <v>20</v>
          </cell>
          <cell r="L2541">
            <v>5512942</v>
          </cell>
          <cell r="M2541">
            <v>1</v>
          </cell>
          <cell r="N2541">
            <v>275647</v>
          </cell>
        </row>
        <row r="2542">
          <cell r="A2542" t="str">
            <v>88440-0K010</v>
          </cell>
          <cell r="B2542" t="str">
            <v>Bi tỳ máy phát $70  (tỳ dưới) màu đen</v>
          </cell>
          <cell r="C2542" t="str">
            <v>Vòng</v>
          </cell>
          <cell r="E2542" t="str">
            <v>BTY-BITY</v>
          </cell>
          <cell r="F2542" t="str">
            <v>BITY</v>
          </cell>
          <cell r="G2542">
            <v>0</v>
          </cell>
          <cell r="H2542">
            <v>0</v>
          </cell>
          <cell r="I2542">
            <v>146</v>
          </cell>
          <cell r="J2542">
            <v>74683017</v>
          </cell>
          <cell r="K2542">
            <v>141</v>
          </cell>
          <cell r="L2542">
            <v>71760057</v>
          </cell>
          <cell r="M2542">
            <v>5</v>
          </cell>
          <cell r="N2542">
            <v>2922960</v>
          </cell>
        </row>
        <row r="2543">
          <cell r="A2543" t="str">
            <v>88440-0K011</v>
          </cell>
          <cell r="B2543" t="str">
            <v>Bi tỳ máy phát $70  (tỳ dưới) màu đen</v>
          </cell>
          <cell r="C2543" t="str">
            <v>Vòng</v>
          </cell>
          <cell r="E2543" t="str">
            <v>BTY-BITY</v>
          </cell>
          <cell r="F2543" t="str">
            <v>BITY</v>
          </cell>
          <cell r="G2543">
            <v>0</v>
          </cell>
          <cell r="H2543">
            <v>0</v>
          </cell>
          <cell r="I2543">
            <v>206</v>
          </cell>
          <cell r="J2543">
            <v>122073126</v>
          </cell>
          <cell r="K2543">
            <v>207</v>
          </cell>
          <cell r="L2543">
            <v>122665715</v>
          </cell>
          <cell r="M2543">
            <v>-1</v>
          </cell>
          <cell r="N2543">
            <v>-592589</v>
          </cell>
        </row>
        <row r="2544">
          <cell r="A2544" t="str">
            <v>88440-0K060</v>
          </cell>
          <cell r="B2544" t="str">
            <v>Bi tỳ $80 gần lốc trên 1KD</v>
          </cell>
          <cell r="C2544" t="str">
            <v>Cái</v>
          </cell>
          <cell r="E2544" t="str">
            <v>BTY-BITY</v>
          </cell>
          <cell r="F2544" t="str">
            <v>BITY</v>
          </cell>
          <cell r="G2544">
            <v>2</v>
          </cell>
          <cell r="H2544">
            <v>1029370</v>
          </cell>
          <cell r="I2544">
            <v>54</v>
          </cell>
          <cell r="J2544">
            <v>28206349</v>
          </cell>
          <cell r="K2544">
            <v>55</v>
          </cell>
          <cell r="L2544">
            <v>28710898</v>
          </cell>
          <cell r="M2544">
            <v>1</v>
          </cell>
          <cell r="N2544">
            <v>524821</v>
          </cell>
        </row>
        <row r="2545">
          <cell r="A2545" t="str">
            <v>88440-0K380</v>
          </cell>
          <cell r="B2545" t="str">
            <v>Bi tỳ dưới $70 (gần lốc lạnh) 1TR/2TR</v>
          </cell>
          <cell r="C2545" t="str">
            <v>Vòng</v>
          </cell>
          <cell r="E2545" t="str">
            <v>BTY-BITY</v>
          </cell>
          <cell r="F2545" t="str">
            <v>BITY</v>
          </cell>
          <cell r="G2545">
            <v>0</v>
          </cell>
          <cell r="H2545">
            <v>0</v>
          </cell>
          <cell r="I2545">
            <v>2</v>
          </cell>
          <cell r="J2545">
            <v>2</v>
          </cell>
          <cell r="K2545">
            <v>2</v>
          </cell>
          <cell r="L2545">
            <v>2</v>
          </cell>
          <cell r="M2545">
            <v>0</v>
          </cell>
          <cell r="N2545">
            <v>0</v>
          </cell>
        </row>
        <row r="2546">
          <cell r="A2546" t="str">
            <v>88450-02350</v>
          </cell>
          <cell r="B2546" t="str">
            <v>Dàn nóng Altis (trắng)</v>
          </cell>
          <cell r="C2546" t="str">
            <v>Cái</v>
          </cell>
          <cell r="E2546" t="str">
            <v>DN</v>
          </cell>
          <cell r="F2546" t="str">
            <v>DANNONG</v>
          </cell>
          <cell r="G2546">
            <v>1</v>
          </cell>
          <cell r="H2546">
            <v>4084127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1</v>
          </cell>
          <cell r="N2546">
            <v>4084127</v>
          </cell>
        </row>
        <row r="2547">
          <cell r="A2547" t="str">
            <v>89170-02B10</v>
          </cell>
          <cell r="B2547" t="str">
            <v>Hộp điều khiển trung tâm</v>
          </cell>
          <cell r="C2547" t="str">
            <v>Cái</v>
          </cell>
          <cell r="E2547" t="str">
            <v>HDK</v>
          </cell>
          <cell r="F2547" t="str">
            <v>HOPDIEUKHIEN</v>
          </cell>
          <cell r="G2547">
            <v>1</v>
          </cell>
          <cell r="H2547">
            <v>5900000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1</v>
          </cell>
          <cell r="N2547">
            <v>5900000</v>
          </cell>
        </row>
        <row r="2548">
          <cell r="A2548" t="str">
            <v>89341-71010</v>
          </cell>
          <cell r="B2548" t="str">
            <v>Cảm biến báo lùi Innova</v>
          </cell>
          <cell r="C2548" t="str">
            <v>Cái</v>
          </cell>
          <cell r="E2548" t="str">
            <v>CB.</v>
          </cell>
          <cell r="F2548" t="str">
            <v>CAMBIEN</v>
          </cell>
          <cell r="G2548">
            <v>0</v>
          </cell>
          <cell r="H2548">
            <v>0</v>
          </cell>
          <cell r="I2548">
            <v>1</v>
          </cell>
          <cell r="J2548">
            <v>1233825</v>
          </cell>
          <cell r="K2548">
            <v>1</v>
          </cell>
          <cell r="L2548">
            <v>1233825</v>
          </cell>
          <cell r="M2548">
            <v>0</v>
          </cell>
          <cell r="N2548">
            <v>0</v>
          </cell>
        </row>
        <row r="2549">
          <cell r="A2549" t="str">
            <v>89421-20190</v>
          </cell>
          <cell r="B2549" t="str">
            <v>Cảm biến trục cơ Toyota Land Cruiser 2000</v>
          </cell>
          <cell r="C2549" t="str">
            <v>Cái</v>
          </cell>
          <cell r="E2549" t="str">
            <v>CB.</v>
          </cell>
          <cell r="F2549" t="str">
            <v>CAMBIEN</v>
          </cell>
          <cell r="G2549">
            <v>1</v>
          </cell>
          <cell r="H2549">
            <v>1775157</v>
          </cell>
          <cell r="I2549">
            <v>0</v>
          </cell>
          <cell r="J2549">
            <v>0</v>
          </cell>
          <cell r="K2549">
            <v>1</v>
          </cell>
          <cell r="L2549">
            <v>1775157</v>
          </cell>
          <cell r="M2549">
            <v>0</v>
          </cell>
          <cell r="N2549">
            <v>0</v>
          </cell>
        </row>
        <row r="2550">
          <cell r="A2550" t="str">
            <v>89422-33030</v>
          </cell>
          <cell r="B2550" t="str">
            <v>Cảm biến nhiệt độ nước</v>
          </cell>
          <cell r="C2550" t="str">
            <v>Cái</v>
          </cell>
          <cell r="E2550" t="str">
            <v>CB.</v>
          </cell>
          <cell r="F2550" t="str">
            <v>CAMBIEN</v>
          </cell>
          <cell r="G2550">
            <v>0</v>
          </cell>
          <cell r="H2550">
            <v>0</v>
          </cell>
          <cell r="I2550">
            <v>3</v>
          </cell>
          <cell r="J2550">
            <v>1981945</v>
          </cell>
          <cell r="K2550">
            <v>3</v>
          </cell>
          <cell r="L2550">
            <v>1981945</v>
          </cell>
          <cell r="M2550">
            <v>0</v>
          </cell>
          <cell r="N2550">
            <v>0</v>
          </cell>
        </row>
        <row r="2551">
          <cell r="A2551" t="str">
            <v>89422-35010</v>
          </cell>
          <cell r="B2551" t="str">
            <v>Cảm biến nhiệt độ đóng mở quạt</v>
          </cell>
          <cell r="C2551" t="str">
            <v>Cái</v>
          </cell>
          <cell r="E2551" t="str">
            <v>CB.</v>
          </cell>
          <cell r="F2551" t="str">
            <v>CAMBIEN</v>
          </cell>
          <cell r="G2551">
            <v>0</v>
          </cell>
          <cell r="H2551">
            <v>0</v>
          </cell>
          <cell r="I2551">
            <v>1</v>
          </cell>
          <cell r="J2551">
            <v>702943</v>
          </cell>
          <cell r="K2551">
            <v>1</v>
          </cell>
          <cell r="L2551">
            <v>702943</v>
          </cell>
          <cell r="M2551">
            <v>0</v>
          </cell>
          <cell r="N2551">
            <v>0</v>
          </cell>
        </row>
        <row r="2552">
          <cell r="A2552" t="str">
            <v>89465-52370</v>
          </cell>
          <cell r="B2552" t="str">
            <v>Cảm biến oxy Yaris No.2</v>
          </cell>
          <cell r="C2552" t="str">
            <v>Cái</v>
          </cell>
          <cell r="E2552" t="str">
            <v>CB.</v>
          </cell>
          <cell r="F2552" t="str">
            <v>CAMBIEN</v>
          </cell>
          <cell r="G2552">
            <v>0</v>
          </cell>
          <cell r="H2552">
            <v>0</v>
          </cell>
          <cell r="I2552">
            <v>1</v>
          </cell>
          <cell r="J2552">
            <v>2156227</v>
          </cell>
          <cell r="K2552">
            <v>1</v>
          </cell>
          <cell r="L2552">
            <v>2156227</v>
          </cell>
          <cell r="M2552">
            <v>0</v>
          </cell>
          <cell r="N2552">
            <v>0</v>
          </cell>
        </row>
        <row r="2553">
          <cell r="A2553" t="str">
            <v>89465-52380</v>
          </cell>
          <cell r="B2553" t="str">
            <v>Cảm biến khí xả Yaris No.1</v>
          </cell>
          <cell r="C2553" t="str">
            <v>Cái</v>
          </cell>
          <cell r="E2553" t="str">
            <v>CB.</v>
          </cell>
          <cell r="F2553" t="str">
            <v>CAMBIEN</v>
          </cell>
          <cell r="G2553">
            <v>0</v>
          </cell>
          <cell r="H2553">
            <v>0</v>
          </cell>
          <cell r="I2553">
            <v>10</v>
          </cell>
          <cell r="J2553">
            <v>19699600</v>
          </cell>
          <cell r="K2553">
            <v>9</v>
          </cell>
          <cell r="L2553">
            <v>17771239</v>
          </cell>
          <cell r="M2553">
            <v>1</v>
          </cell>
          <cell r="N2553">
            <v>1928361</v>
          </cell>
        </row>
        <row r="2554">
          <cell r="A2554" t="str">
            <v>89467-33080</v>
          </cell>
          <cell r="B2554" t="str">
            <v>Cảm biến khí nạp/Cảm biến AF trên</v>
          </cell>
          <cell r="C2554" t="str">
            <v>Cái</v>
          </cell>
          <cell r="E2554" t="str">
            <v>CB.</v>
          </cell>
          <cell r="F2554" t="str">
            <v>CAMBIEN</v>
          </cell>
          <cell r="G2554">
            <v>0</v>
          </cell>
          <cell r="H2554">
            <v>0</v>
          </cell>
          <cell r="I2554">
            <v>3</v>
          </cell>
          <cell r="J2554">
            <v>6266479</v>
          </cell>
          <cell r="K2554">
            <v>3</v>
          </cell>
          <cell r="L2554">
            <v>6266479</v>
          </cell>
          <cell r="M2554">
            <v>0</v>
          </cell>
          <cell r="N2554">
            <v>0</v>
          </cell>
        </row>
        <row r="2555">
          <cell r="A2555" t="str">
            <v>89516-0D270</v>
          </cell>
          <cell r="B2555" t="str">
            <v>Dây cảm biến ABS sau RH</v>
          </cell>
          <cell r="C2555" t="str">
            <v>Cái</v>
          </cell>
          <cell r="E2555" t="str">
            <v>CB.</v>
          </cell>
          <cell r="F2555" t="str">
            <v>CAMBIEN</v>
          </cell>
          <cell r="G2555">
            <v>0</v>
          </cell>
          <cell r="H2555">
            <v>0</v>
          </cell>
          <cell r="I2555">
            <v>1</v>
          </cell>
          <cell r="J2555">
            <v>414407</v>
          </cell>
          <cell r="K2555">
            <v>1</v>
          </cell>
          <cell r="L2555">
            <v>414407</v>
          </cell>
          <cell r="M2555">
            <v>0</v>
          </cell>
          <cell r="N2555">
            <v>0</v>
          </cell>
        </row>
        <row r="2556">
          <cell r="A2556" t="str">
            <v>89542-0K010</v>
          </cell>
          <cell r="B2556" t="str">
            <v>Cảm biến ABS trước RH</v>
          </cell>
          <cell r="C2556" t="str">
            <v>Cái</v>
          </cell>
          <cell r="E2556" t="str">
            <v>CB.</v>
          </cell>
          <cell r="F2556" t="str">
            <v>CAMBIEN</v>
          </cell>
          <cell r="G2556">
            <v>1</v>
          </cell>
          <cell r="H2556">
            <v>1678038</v>
          </cell>
          <cell r="I2556">
            <v>1</v>
          </cell>
          <cell r="J2556">
            <v>1678038</v>
          </cell>
          <cell r="K2556">
            <v>2</v>
          </cell>
          <cell r="L2556">
            <v>3356076</v>
          </cell>
          <cell r="M2556">
            <v>0</v>
          </cell>
          <cell r="N2556">
            <v>0</v>
          </cell>
        </row>
        <row r="2557">
          <cell r="A2557" t="str">
            <v>89542-0K020</v>
          </cell>
          <cell r="B2557" t="str">
            <v>Cảm biến ABS trước RH</v>
          </cell>
          <cell r="C2557" t="str">
            <v>Cái</v>
          </cell>
          <cell r="E2557" t="str">
            <v>CB.</v>
          </cell>
          <cell r="F2557" t="str">
            <v>CAMBIEN</v>
          </cell>
          <cell r="G2557">
            <v>1</v>
          </cell>
          <cell r="H2557">
            <v>2066396</v>
          </cell>
          <cell r="I2557">
            <v>3</v>
          </cell>
          <cell r="J2557">
            <v>5759338</v>
          </cell>
          <cell r="K2557">
            <v>3</v>
          </cell>
          <cell r="L2557">
            <v>5856559</v>
          </cell>
          <cell r="M2557">
            <v>1</v>
          </cell>
          <cell r="N2557">
            <v>1969175</v>
          </cell>
        </row>
        <row r="2558">
          <cell r="A2558" t="str">
            <v>89542-0T011</v>
          </cell>
          <cell r="B2558" t="str">
            <v>Cảm biến ABS trước LH/RH</v>
          </cell>
          <cell r="C2558" t="str">
            <v>Cái</v>
          </cell>
          <cell r="E2558" t="str">
            <v>CB.</v>
          </cell>
          <cell r="F2558" t="str">
            <v>CAMBIEN</v>
          </cell>
          <cell r="G2558">
            <v>0</v>
          </cell>
          <cell r="H2558">
            <v>0</v>
          </cell>
          <cell r="I2558">
            <v>6</v>
          </cell>
          <cell r="J2558">
            <v>14374564</v>
          </cell>
          <cell r="K2558">
            <v>5</v>
          </cell>
          <cell r="L2558">
            <v>11900348</v>
          </cell>
          <cell r="M2558">
            <v>1</v>
          </cell>
          <cell r="N2558">
            <v>2474216</v>
          </cell>
        </row>
        <row r="2559">
          <cell r="A2559" t="str">
            <v>89542-52030</v>
          </cell>
          <cell r="B2559" t="str">
            <v>Cảm biến ABS trước Vios 08 Rh</v>
          </cell>
          <cell r="C2559" t="str">
            <v>Cái</v>
          </cell>
          <cell r="E2559" t="str">
            <v>CB.</v>
          </cell>
          <cell r="F2559" t="str">
            <v>CAMBIEN</v>
          </cell>
          <cell r="G2559">
            <v>1</v>
          </cell>
          <cell r="H2559">
            <v>1764252</v>
          </cell>
          <cell r="I2559">
            <v>0</v>
          </cell>
          <cell r="J2559">
            <v>0</v>
          </cell>
          <cell r="K2559">
            <v>1</v>
          </cell>
          <cell r="L2559">
            <v>1764252</v>
          </cell>
          <cell r="M2559">
            <v>0</v>
          </cell>
          <cell r="N2559">
            <v>0</v>
          </cell>
        </row>
        <row r="2560">
          <cell r="A2560" t="str">
            <v>89542-60040</v>
          </cell>
          <cell r="B2560" t="str">
            <v>Cảm biến ABS trước FZJ100 RH</v>
          </cell>
          <cell r="C2560" t="str">
            <v>Cái</v>
          </cell>
          <cell r="E2560" t="str">
            <v>CB.</v>
          </cell>
          <cell r="F2560" t="str">
            <v>CAMBIEN</v>
          </cell>
          <cell r="G2560">
            <v>0</v>
          </cell>
          <cell r="H2560">
            <v>0</v>
          </cell>
          <cell r="I2560">
            <v>1</v>
          </cell>
          <cell r="J2560">
            <v>2253743</v>
          </cell>
          <cell r="K2560">
            <v>1</v>
          </cell>
          <cell r="L2560">
            <v>2253743</v>
          </cell>
          <cell r="M2560">
            <v>0</v>
          </cell>
          <cell r="N2560">
            <v>0</v>
          </cell>
        </row>
        <row r="2561">
          <cell r="A2561" t="str">
            <v>89543-0K010</v>
          </cell>
          <cell r="B2561" t="str">
            <v>Cảm biến ABS trước LH</v>
          </cell>
          <cell r="C2561" t="str">
            <v>Cái</v>
          </cell>
          <cell r="E2561" t="str">
            <v>CB.</v>
          </cell>
          <cell r="F2561" t="str">
            <v>CAMBIEN</v>
          </cell>
          <cell r="G2561">
            <v>1</v>
          </cell>
          <cell r="H2561">
            <v>1710001</v>
          </cell>
          <cell r="I2561">
            <v>1</v>
          </cell>
          <cell r="J2561">
            <v>1710001</v>
          </cell>
          <cell r="K2561">
            <v>2</v>
          </cell>
          <cell r="L2561">
            <v>3420002</v>
          </cell>
          <cell r="M2561">
            <v>0</v>
          </cell>
          <cell r="N2561">
            <v>0</v>
          </cell>
        </row>
        <row r="2562">
          <cell r="A2562" t="str">
            <v>89543-0K020</v>
          </cell>
          <cell r="B2562" t="str">
            <v>Cảm biến ABS trước LH</v>
          </cell>
          <cell r="C2562" t="str">
            <v>Cái</v>
          </cell>
          <cell r="E2562" t="str">
            <v>CB.</v>
          </cell>
          <cell r="F2562" t="str">
            <v>CAMBIEN</v>
          </cell>
          <cell r="G2562">
            <v>1</v>
          </cell>
          <cell r="H2562">
            <v>2035164</v>
          </cell>
          <cell r="I2562">
            <v>1</v>
          </cell>
          <cell r="J2562">
            <v>1969964</v>
          </cell>
          <cell r="K2562">
            <v>1</v>
          </cell>
          <cell r="L2562">
            <v>2035164</v>
          </cell>
          <cell r="M2562">
            <v>1</v>
          </cell>
          <cell r="N2562">
            <v>1969964</v>
          </cell>
        </row>
        <row r="2563">
          <cell r="A2563" t="str">
            <v>89543-0T011</v>
          </cell>
          <cell r="B2563" t="str">
            <v>Cảm biến ABS trước LH/RH</v>
          </cell>
          <cell r="C2563" t="str">
            <v>Cái</v>
          </cell>
          <cell r="E2563" t="str">
            <v>CB.</v>
          </cell>
          <cell r="F2563" t="str">
            <v>CAMBIEN</v>
          </cell>
          <cell r="G2563">
            <v>0</v>
          </cell>
          <cell r="H2563">
            <v>0</v>
          </cell>
          <cell r="I2563">
            <v>2</v>
          </cell>
          <cell r="J2563">
            <v>5393506</v>
          </cell>
          <cell r="K2563">
            <v>2</v>
          </cell>
          <cell r="L2563">
            <v>5393506</v>
          </cell>
          <cell r="M2563">
            <v>0</v>
          </cell>
          <cell r="N2563">
            <v>0</v>
          </cell>
        </row>
        <row r="2564">
          <cell r="A2564" t="str">
            <v>89543-33070</v>
          </cell>
          <cell r="B2564" t="str">
            <v>Dây cảm biến ABS trước LH</v>
          </cell>
          <cell r="C2564" t="str">
            <v>Sợi</v>
          </cell>
          <cell r="E2564" t="str">
            <v>CB.</v>
          </cell>
          <cell r="F2564" t="str">
            <v>CAMBIEN</v>
          </cell>
          <cell r="G2564">
            <v>1</v>
          </cell>
          <cell r="H2564">
            <v>2279398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1</v>
          </cell>
          <cell r="N2564">
            <v>2279398</v>
          </cell>
        </row>
        <row r="2565">
          <cell r="A2565" t="str">
            <v>89543-48050</v>
          </cell>
          <cell r="B2565" t="str">
            <v>Cảm biến ABS trước LH</v>
          </cell>
          <cell r="C2565" t="str">
            <v>Cái</v>
          </cell>
          <cell r="E2565" t="str">
            <v>CB.</v>
          </cell>
          <cell r="F2565" t="str">
            <v>CAMBIEN</v>
          </cell>
          <cell r="G2565">
            <v>0</v>
          </cell>
          <cell r="H2565">
            <v>0</v>
          </cell>
          <cell r="I2565">
            <v>1</v>
          </cell>
          <cell r="J2565">
            <v>2806952</v>
          </cell>
          <cell r="K2565">
            <v>1</v>
          </cell>
          <cell r="L2565">
            <v>2806952</v>
          </cell>
          <cell r="M2565">
            <v>0</v>
          </cell>
          <cell r="N2565">
            <v>0</v>
          </cell>
        </row>
        <row r="2566">
          <cell r="A2566" t="str">
            <v>89543-52030</v>
          </cell>
          <cell r="B2566" t="str">
            <v>Cảm biến ABS trước Vios 08 Lh</v>
          </cell>
          <cell r="C2566" t="str">
            <v>Cái</v>
          </cell>
          <cell r="E2566" t="str">
            <v>CB.</v>
          </cell>
          <cell r="F2566" t="str">
            <v>CAMBIEN</v>
          </cell>
          <cell r="G2566">
            <v>1</v>
          </cell>
          <cell r="H2566">
            <v>1774352</v>
          </cell>
          <cell r="I2566">
            <v>1</v>
          </cell>
          <cell r="J2566">
            <v>1919099</v>
          </cell>
          <cell r="K2566">
            <v>2</v>
          </cell>
          <cell r="L2566">
            <v>3693451</v>
          </cell>
          <cell r="M2566">
            <v>0</v>
          </cell>
          <cell r="N2566">
            <v>0</v>
          </cell>
        </row>
        <row r="2567">
          <cell r="A2567" t="str">
            <v>89543-60050</v>
          </cell>
          <cell r="B2567" t="str">
            <v>Cảm biến ABS trước + sau LH</v>
          </cell>
          <cell r="C2567" t="str">
            <v>Cái</v>
          </cell>
          <cell r="E2567" t="str">
            <v>CB.</v>
          </cell>
          <cell r="F2567" t="str">
            <v>CAMBIEN</v>
          </cell>
          <cell r="G2567">
            <v>0</v>
          </cell>
          <cell r="H2567">
            <v>0</v>
          </cell>
          <cell r="I2567">
            <v>1</v>
          </cell>
          <cell r="J2567">
            <v>1966596</v>
          </cell>
          <cell r="K2567">
            <v>1</v>
          </cell>
          <cell r="L2567">
            <v>1966596</v>
          </cell>
          <cell r="M2567">
            <v>0</v>
          </cell>
          <cell r="N2567">
            <v>0</v>
          </cell>
        </row>
        <row r="2568">
          <cell r="A2568" t="str">
            <v>89545-0K030</v>
          </cell>
          <cell r="B2568" t="str">
            <v>Dây cảm biến ABS sau Innova RH</v>
          </cell>
          <cell r="C2568" t="str">
            <v>Sợi</v>
          </cell>
          <cell r="E2568" t="str">
            <v>CB.</v>
          </cell>
          <cell r="F2568" t="str">
            <v>CAMBIEN</v>
          </cell>
          <cell r="G2568">
            <v>1</v>
          </cell>
          <cell r="H2568">
            <v>1713458</v>
          </cell>
          <cell r="I2568">
            <v>0</v>
          </cell>
          <cell r="J2568">
            <v>0</v>
          </cell>
          <cell r="K2568">
            <v>1</v>
          </cell>
          <cell r="L2568">
            <v>1713458</v>
          </cell>
          <cell r="M2568">
            <v>0</v>
          </cell>
          <cell r="N2568">
            <v>0</v>
          </cell>
        </row>
        <row r="2569">
          <cell r="A2569" t="str">
            <v>89615-20090</v>
          </cell>
          <cell r="B2569" t="str">
            <v>Cảm biến tiếng gõ động cơ Innova</v>
          </cell>
          <cell r="C2569" t="str">
            <v>Cái</v>
          </cell>
          <cell r="E2569" t="str">
            <v>CB.</v>
          </cell>
          <cell r="F2569" t="str">
            <v>CAMBIEN</v>
          </cell>
          <cell r="G2569">
            <v>1</v>
          </cell>
          <cell r="H2569">
            <v>1442578</v>
          </cell>
          <cell r="I2569">
            <v>3</v>
          </cell>
          <cell r="J2569">
            <v>5049746</v>
          </cell>
          <cell r="K2569">
            <v>3</v>
          </cell>
          <cell r="L2569">
            <v>4842202</v>
          </cell>
          <cell r="M2569">
            <v>1</v>
          </cell>
          <cell r="N2569">
            <v>1650122</v>
          </cell>
        </row>
        <row r="2570">
          <cell r="A2570" t="str">
            <v>8K0411327B</v>
          </cell>
          <cell r="B2570" t="str">
            <v>Óp cân bằng trước audi A8</v>
          </cell>
          <cell r="C2570" t="str">
            <v>Cái</v>
          </cell>
          <cell r="E2570" t="str">
            <v>CS</v>
          </cell>
          <cell r="F2570" t="str">
            <v>Cao su</v>
          </cell>
          <cell r="G2570">
            <v>0</v>
          </cell>
          <cell r="H2570">
            <v>0</v>
          </cell>
          <cell r="I2570">
            <v>4</v>
          </cell>
          <cell r="J2570">
            <v>615182</v>
          </cell>
          <cell r="K2570">
            <v>4</v>
          </cell>
          <cell r="L2570">
            <v>615182</v>
          </cell>
          <cell r="M2570">
            <v>0</v>
          </cell>
          <cell r="N2570">
            <v>0</v>
          </cell>
        </row>
        <row r="2571">
          <cell r="A2571" t="str">
            <v>8K0413031AR05026</v>
          </cell>
          <cell r="B2571" t="str">
            <v>Giảm sóc truoc</v>
          </cell>
          <cell r="C2571" t="str">
            <v>Cái</v>
          </cell>
          <cell r="E2571" t="str">
            <v>GST</v>
          </cell>
          <cell r="F2571" t="str">
            <v>GIAMSOCTRUOC</v>
          </cell>
          <cell r="G2571">
            <v>0</v>
          </cell>
          <cell r="H2571">
            <v>0</v>
          </cell>
          <cell r="I2571">
            <v>2</v>
          </cell>
          <cell r="J2571">
            <v>3220000</v>
          </cell>
          <cell r="K2571">
            <v>2</v>
          </cell>
          <cell r="L2571">
            <v>3220000</v>
          </cell>
          <cell r="M2571">
            <v>0</v>
          </cell>
          <cell r="N2571">
            <v>0</v>
          </cell>
        </row>
        <row r="2572">
          <cell r="A2572" t="str">
            <v>8K0698151F</v>
          </cell>
          <cell r="B2572" t="str">
            <v>Má phanh trước Audi A4,A5, S5</v>
          </cell>
          <cell r="C2572" t="str">
            <v>Bộ</v>
          </cell>
          <cell r="E2572" t="str">
            <v>MPT</v>
          </cell>
          <cell r="F2572" t="str">
            <v>MAPHANHTRUOC</v>
          </cell>
          <cell r="G2572">
            <v>0</v>
          </cell>
          <cell r="H2572">
            <v>0</v>
          </cell>
          <cell r="I2572">
            <v>1</v>
          </cell>
          <cell r="J2572">
            <v>1153472</v>
          </cell>
          <cell r="K2572">
            <v>1</v>
          </cell>
          <cell r="L2572">
            <v>1153472</v>
          </cell>
          <cell r="M2572">
            <v>0</v>
          </cell>
          <cell r="N2572">
            <v>0</v>
          </cell>
        </row>
        <row r="2573">
          <cell r="A2573" t="str">
            <v>8KD407151B</v>
          </cell>
          <cell r="B2573" t="str">
            <v>Càng I dưới Audi A4L, A6L, AQ5C  LH</v>
          </cell>
          <cell r="C2573" t="str">
            <v>Cái</v>
          </cell>
          <cell r="E2573" t="str">
            <v>CANG</v>
          </cell>
          <cell r="F2573" t="str">
            <v>CANG</v>
          </cell>
          <cell r="G2573">
            <v>0</v>
          </cell>
          <cell r="H2573">
            <v>0</v>
          </cell>
          <cell r="I2573">
            <v>1</v>
          </cell>
          <cell r="J2573">
            <v>1500553</v>
          </cell>
          <cell r="K2573">
            <v>1</v>
          </cell>
          <cell r="L2573">
            <v>1500553</v>
          </cell>
          <cell r="M2573">
            <v>0</v>
          </cell>
          <cell r="N2573">
            <v>0</v>
          </cell>
        </row>
        <row r="2574">
          <cell r="A2574" t="str">
            <v>8KD407152B</v>
          </cell>
          <cell r="B2574" t="str">
            <v>Càng I dưới Audi A4L, A6L, AQ5C  RH</v>
          </cell>
          <cell r="C2574" t="str">
            <v>Cái</v>
          </cell>
          <cell r="E2574" t="str">
            <v>CANG</v>
          </cell>
          <cell r="F2574" t="str">
            <v>CANG</v>
          </cell>
          <cell r="G2574">
            <v>0</v>
          </cell>
          <cell r="H2574">
            <v>0</v>
          </cell>
          <cell r="I2574">
            <v>1</v>
          </cell>
          <cell r="J2574">
            <v>1500553</v>
          </cell>
          <cell r="K2574">
            <v>1</v>
          </cell>
          <cell r="L2574">
            <v>1500553</v>
          </cell>
          <cell r="M2574">
            <v>0</v>
          </cell>
          <cell r="N2574">
            <v>0</v>
          </cell>
        </row>
        <row r="2575">
          <cell r="A2575" t="str">
            <v>8KD407505B</v>
          </cell>
          <cell r="B2575" t="str">
            <v>Càng I trên Audi LH</v>
          </cell>
          <cell r="C2575" t="str">
            <v>Cái</v>
          </cell>
          <cell r="E2575" t="str">
            <v>CANG</v>
          </cell>
          <cell r="F2575" t="str">
            <v>CANG</v>
          </cell>
          <cell r="G2575">
            <v>0</v>
          </cell>
          <cell r="H2575">
            <v>0</v>
          </cell>
          <cell r="I2575">
            <v>1</v>
          </cell>
          <cell r="J2575">
            <v>620918</v>
          </cell>
          <cell r="K2575">
            <v>1</v>
          </cell>
          <cell r="L2575">
            <v>620918</v>
          </cell>
          <cell r="M2575">
            <v>0</v>
          </cell>
          <cell r="N2575">
            <v>0</v>
          </cell>
        </row>
        <row r="2576">
          <cell r="A2576" t="str">
            <v>8KD407506B</v>
          </cell>
          <cell r="B2576" t="str">
            <v>Càng I trên Audi RH</v>
          </cell>
          <cell r="C2576" t="str">
            <v>Cái</v>
          </cell>
          <cell r="E2576" t="str">
            <v>CANG</v>
          </cell>
          <cell r="F2576" t="str">
            <v>CANG</v>
          </cell>
          <cell r="G2576">
            <v>0</v>
          </cell>
          <cell r="H2576">
            <v>0</v>
          </cell>
          <cell r="I2576">
            <v>1</v>
          </cell>
          <cell r="J2576">
            <v>620918</v>
          </cell>
          <cell r="K2576">
            <v>1</v>
          </cell>
          <cell r="L2576">
            <v>620918</v>
          </cell>
          <cell r="M2576">
            <v>0</v>
          </cell>
          <cell r="N2576">
            <v>0</v>
          </cell>
        </row>
        <row r="2577">
          <cell r="A2577" t="str">
            <v>8KD407509B</v>
          </cell>
          <cell r="B2577" t="str">
            <v>Càng I trên Audi LH</v>
          </cell>
          <cell r="C2577" t="str">
            <v>Cái</v>
          </cell>
          <cell r="E2577" t="str">
            <v>CANG</v>
          </cell>
          <cell r="F2577" t="str">
            <v>CANG</v>
          </cell>
          <cell r="G2577">
            <v>0</v>
          </cell>
          <cell r="H2577">
            <v>0</v>
          </cell>
          <cell r="I2577">
            <v>1</v>
          </cell>
          <cell r="J2577">
            <v>620918</v>
          </cell>
          <cell r="K2577">
            <v>1</v>
          </cell>
          <cell r="L2577">
            <v>620918</v>
          </cell>
          <cell r="M2577">
            <v>0</v>
          </cell>
          <cell r="N2577">
            <v>0</v>
          </cell>
        </row>
        <row r="2578">
          <cell r="A2578" t="str">
            <v>8KD407510B</v>
          </cell>
          <cell r="B2578" t="str">
            <v>Càng I trên Audi RH</v>
          </cell>
          <cell r="C2578" t="str">
            <v>Cái</v>
          </cell>
          <cell r="E2578" t="str">
            <v>CANG</v>
          </cell>
          <cell r="F2578" t="str">
            <v>CANG</v>
          </cell>
          <cell r="G2578">
            <v>0</v>
          </cell>
          <cell r="H2578">
            <v>0</v>
          </cell>
          <cell r="I2578">
            <v>1</v>
          </cell>
          <cell r="J2578">
            <v>620918</v>
          </cell>
          <cell r="K2578">
            <v>1</v>
          </cell>
          <cell r="L2578">
            <v>620918</v>
          </cell>
          <cell r="M2578">
            <v>0</v>
          </cell>
          <cell r="N2578">
            <v>0</v>
          </cell>
        </row>
        <row r="2579">
          <cell r="A2579" t="str">
            <v>8KD412131</v>
          </cell>
          <cell r="B2579" t="str">
            <v>Cao su tăm bông giảm sóc trước Audi A4, A6, A5, A7, Q5</v>
          </cell>
          <cell r="C2579" t="str">
            <v>Quả</v>
          </cell>
          <cell r="E2579" t="str">
            <v>CSTPCB</v>
          </cell>
          <cell r="F2579" t="str">
            <v>CAOSUTAMPONGCHUPBUIGIAMSOC</v>
          </cell>
          <cell r="G2579">
            <v>0</v>
          </cell>
          <cell r="H2579">
            <v>0</v>
          </cell>
          <cell r="I2579">
            <v>4</v>
          </cell>
          <cell r="J2579">
            <v>1200442</v>
          </cell>
          <cell r="K2579">
            <v>4</v>
          </cell>
          <cell r="L2579">
            <v>1200442</v>
          </cell>
          <cell r="M2579">
            <v>0</v>
          </cell>
          <cell r="N2579">
            <v>0</v>
          </cell>
        </row>
        <row r="2580">
          <cell r="A2580" t="str">
            <v>8KD512131</v>
          </cell>
          <cell r="B2580" t="str">
            <v>Cao su tăm bông giảm sóc sau Audi Q5 2.0 2011</v>
          </cell>
          <cell r="C2580" t="str">
            <v>Quả</v>
          </cell>
          <cell r="E2580" t="str">
            <v>CSTPCB</v>
          </cell>
          <cell r="F2580" t="str">
            <v>CAOSUTAMPONGCHUPBUIGIAMSOC</v>
          </cell>
          <cell r="G2580">
            <v>0</v>
          </cell>
          <cell r="H2580">
            <v>0</v>
          </cell>
          <cell r="I2580">
            <v>2</v>
          </cell>
          <cell r="J2580">
            <v>600221</v>
          </cell>
          <cell r="K2580">
            <v>2</v>
          </cell>
          <cell r="L2580">
            <v>600221</v>
          </cell>
          <cell r="M2580">
            <v>0</v>
          </cell>
          <cell r="N2580">
            <v>0</v>
          </cell>
        </row>
        <row r="2581">
          <cell r="A2581" t="str">
            <v>8MK376745-761</v>
          </cell>
          <cell r="B2581" t="str">
            <v>Két nước</v>
          </cell>
          <cell r="C2581" t="str">
            <v>Cái</v>
          </cell>
          <cell r="E2581" t="str">
            <v>KN.</v>
          </cell>
          <cell r="F2581" t="str">
            <v>KETNUOC</v>
          </cell>
          <cell r="G2581">
            <v>0</v>
          </cell>
          <cell r="H2581">
            <v>0</v>
          </cell>
          <cell r="I2581">
            <v>1</v>
          </cell>
          <cell r="J2581">
            <v>3372015</v>
          </cell>
          <cell r="K2581">
            <v>1</v>
          </cell>
          <cell r="L2581">
            <v>3372015</v>
          </cell>
          <cell r="M2581">
            <v>0</v>
          </cell>
          <cell r="N2581">
            <v>0</v>
          </cell>
        </row>
        <row r="2582">
          <cell r="A2582" t="str">
            <v>8MK376745761</v>
          </cell>
          <cell r="B2582" t="str">
            <v>Dàn nóng C240 2004</v>
          </cell>
          <cell r="C2582" t="str">
            <v>Cái</v>
          </cell>
          <cell r="E2582" t="str">
            <v>DN</v>
          </cell>
          <cell r="F2582" t="str">
            <v>DANNONG</v>
          </cell>
          <cell r="G2582">
            <v>0</v>
          </cell>
          <cell r="H2582">
            <v>0</v>
          </cell>
          <cell r="I2582">
            <v>1</v>
          </cell>
          <cell r="J2582">
            <v>3014926</v>
          </cell>
          <cell r="K2582">
            <v>1</v>
          </cell>
          <cell r="L2582">
            <v>3014926</v>
          </cell>
          <cell r="M2582">
            <v>0</v>
          </cell>
          <cell r="N2582">
            <v>0</v>
          </cell>
        </row>
        <row r="2583">
          <cell r="A2583" t="str">
            <v>8PK2410E-SUN</v>
          </cell>
          <cell r="B2583" t="str">
            <v>Dây tăng tổng 8pk2410</v>
          </cell>
          <cell r="C2583" t="str">
            <v>Sợi</v>
          </cell>
          <cell r="E2583" t="str">
            <v>DTT</v>
          </cell>
          <cell r="F2583" t="str">
            <v>DAYTANGTONG</v>
          </cell>
          <cell r="G2583">
            <v>0</v>
          </cell>
          <cell r="H2583">
            <v>0</v>
          </cell>
          <cell r="I2583">
            <v>3</v>
          </cell>
          <cell r="J2583">
            <v>1259777</v>
          </cell>
          <cell r="K2583">
            <v>3</v>
          </cell>
          <cell r="L2583">
            <v>1259777</v>
          </cell>
          <cell r="M2583">
            <v>0</v>
          </cell>
          <cell r="N2583">
            <v>0</v>
          </cell>
        </row>
        <row r="2584">
          <cell r="A2584" t="str">
            <v>9004A-91068</v>
          </cell>
          <cell r="B2584" t="str">
            <v>Bugi bạch kim chân dài giắc 14 IRIDIUM mã thân SC16HR11</v>
          </cell>
          <cell r="C2584" t="str">
            <v>Cái</v>
          </cell>
          <cell r="E2584" t="str">
            <v>BG</v>
          </cell>
          <cell r="F2584" t="str">
            <v>BUGI</v>
          </cell>
          <cell r="G2584">
            <v>14</v>
          </cell>
          <cell r="H2584">
            <v>2149680</v>
          </cell>
          <cell r="I2584">
            <v>10828</v>
          </cell>
          <cell r="J2584">
            <v>1274079491</v>
          </cell>
          <cell r="K2584">
            <v>8970</v>
          </cell>
          <cell r="L2584">
            <v>908362185</v>
          </cell>
          <cell r="M2584">
            <v>1872</v>
          </cell>
          <cell r="N2584">
            <v>367866986</v>
          </cell>
        </row>
        <row r="2585">
          <cell r="A2585" t="str">
            <v>90080-31084</v>
          </cell>
          <cell r="B2585" t="str">
            <v>Ghít 5-10 Toyota</v>
          </cell>
          <cell r="C2585" t="str">
            <v>Cái</v>
          </cell>
          <cell r="E2585" t="str">
            <v>GHIT</v>
          </cell>
          <cell r="F2585" t="str">
            <v>GHIT</v>
          </cell>
          <cell r="G2585">
            <v>0</v>
          </cell>
          <cell r="H2585">
            <v>0</v>
          </cell>
          <cell r="I2585">
            <v>1720</v>
          </cell>
          <cell r="J2585">
            <v>29240000</v>
          </cell>
          <cell r="K2585">
            <v>1720</v>
          </cell>
          <cell r="L2585">
            <v>29240000</v>
          </cell>
          <cell r="M2585">
            <v>0</v>
          </cell>
          <cell r="N2585">
            <v>0</v>
          </cell>
        </row>
        <row r="2586">
          <cell r="A2586" t="str">
            <v>90080-31096-A</v>
          </cell>
          <cell r="B2586" t="str">
            <v>Phớt đầu trục cơ 48-68-7</v>
          </cell>
          <cell r="C2586" t="str">
            <v>Cái</v>
          </cell>
          <cell r="E2586" t="str">
            <v>PDC</v>
          </cell>
          <cell r="F2586" t="str">
            <v>PHOTDAUCO/PHOTDUOICO</v>
          </cell>
          <cell r="G2586">
            <v>0</v>
          </cell>
          <cell r="H2586">
            <v>0</v>
          </cell>
          <cell r="I2586">
            <v>31</v>
          </cell>
          <cell r="J2586">
            <v>986945</v>
          </cell>
          <cell r="K2586">
            <v>30</v>
          </cell>
          <cell r="L2586">
            <v>951940</v>
          </cell>
          <cell r="M2586">
            <v>1</v>
          </cell>
          <cell r="N2586">
            <v>35005</v>
          </cell>
        </row>
        <row r="2587">
          <cell r="A2587" t="str">
            <v>90080-38070</v>
          </cell>
          <cell r="B2587" t="str">
            <v>Cao su ắc nhíp</v>
          </cell>
          <cell r="C2587" t="str">
            <v>Quả</v>
          </cell>
          <cell r="E2587" t="str">
            <v>CSAN</v>
          </cell>
          <cell r="F2587" t="str">
            <v>CAOSUACNHIP</v>
          </cell>
          <cell r="G2587">
            <v>108</v>
          </cell>
          <cell r="H2587">
            <v>1326749</v>
          </cell>
          <cell r="I2587">
            <v>1234</v>
          </cell>
          <cell r="J2587">
            <v>11968336</v>
          </cell>
          <cell r="K2587">
            <v>904</v>
          </cell>
          <cell r="L2587">
            <v>9015323</v>
          </cell>
          <cell r="M2587">
            <v>438</v>
          </cell>
          <cell r="N2587">
            <v>4279762</v>
          </cell>
        </row>
        <row r="2588">
          <cell r="A2588" t="str">
            <v>90080-91206</v>
          </cell>
          <cell r="B2588" t="str">
            <v>Dây tăng tổng 7PK1473</v>
          </cell>
          <cell r="C2588" t="str">
            <v>Sợi</v>
          </cell>
          <cell r="E2588" t="str">
            <v>DTT</v>
          </cell>
          <cell r="F2588" t="str">
            <v>DAYTANGTONG</v>
          </cell>
          <cell r="G2588">
            <v>3</v>
          </cell>
          <cell r="H2588">
            <v>1283574</v>
          </cell>
          <cell r="I2588">
            <v>140</v>
          </cell>
          <cell r="J2588">
            <v>58399122</v>
          </cell>
          <cell r="K2588">
            <v>141</v>
          </cell>
          <cell r="L2588">
            <v>58901132</v>
          </cell>
          <cell r="M2588">
            <v>2</v>
          </cell>
          <cell r="N2588">
            <v>781564</v>
          </cell>
        </row>
        <row r="2589">
          <cell r="A2589" t="str">
            <v>90080-91232</v>
          </cell>
          <cell r="B2589" t="str">
            <v>Dây trợ lực 3PK850</v>
          </cell>
          <cell r="C2589" t="str">
            <v>Sợi</v>
          </cell>
          <cell r="E2589" t="str">
            <v>DTL</v>
          </cell>
          <cell r="F2589" t="str">
            <v>DAYTROLUC</v>
          </cell>
          <cell r="G2589">
            <v>3</v>
          </cell>
          <cell r="H2589">
            <v>295306</v>
          </cell>
          <cell r="I2589">
            <v>33</v>
          </cell>
          <cell r="J2589">
            <v>1018894</v>
          </cell>
          <cell r="K2589">
            <v>25</v>
          </cell>
          <cell r="L2589">
            <v>997067</v>
          </cell>
          <cell r="M2589">
            <v>11</v>
          </cell>
          <cell r="N2589">
            <v>317133</v>
          </cell>
        </row>
        <row r="2590">
          <cell r="A2590" t="str">
            <v>90080-92014</v>
          </cell>
          <cell r="B2590" t="str">
            <v>Dây trợ lực A36 Toyota Zace</v>
          </cell>
          <cell r="C2590" t="str">
            <v>Sợi</v>
          </cell>
          <cell r="E2590" t="str">
            <v>DTL</v>
          </cell>
          <cell r="F2590" t="str">
            <v>DAYTROLUC</v>
          </cell>
          <cell r="G2590">
            <v>1</v>
          </cell>
          <cell r="H2590">
            <v>76011</v>
          </cell>
          <cell r="I2590">
            <v>910</v>
          </cell>
          <cell r="J2590">
            <v>60885806</v>
          </cell>
          <cell r="K2590">
            <v>593</v>
          </cell>
          <cell r="L2590">
            <v>38118443</v>
          </cell>
          <cell r="M2590">
            <v>318</v>
          </cell>
          <cell r="N2590">
            <v>22843374</v>
          </cell>
        </row>
        <row r="2591">
          <cell r="A2591" t="str">
            <v>90080-92023</v>
          </cell>
          <cell r="B2591" t="str">
            <v>Dây điều hòa A40 Zace</v>
          </cell>
          <cell r="C2591" t="str">
            <v>Sợi</v>
          </cell>
          <cell r="E2591" t="str">
            <v>DDH</v>
          </cell>
          <cell r="F2591" t="str">
            <v>DAYDIEUHOA</v>
          </cell>
          <cell r="G2591">
            <v>3</v>
          </cell>
          <cell r="H2591">
            <v>241944</v>
          </cell>
          <cell r="I2591">
            <v>941</v>
          </cell>
          <cell r="J2591">
            <v>75075058</v>
          </cell>
          <cell r="K2591">
            <v>598</v>
          </cell>
          <cell r="L2591">
            <v>47475236</v>
          </cell>
          <cell r="M2591">
            <v>346</v>
          </cell>
          <cell r="N2591">
            <v>27841766</v>
          </cell>
        </row>
        <row r="2592">
          <cell r="A2592" t="str">
            <v>90082-93003</v>
          </cell>
          <cell r="B2592" t="str">
            <v>Dây máy phát F35</v>
          </cell>
          <cell r="C2592" t="str">
            <v>Sợi</v>
          </cell>
          <cell r="E2592" t="str">
            <v>DMP</v>
          </cell>
          <cell r="F2592" t="str">
            <v>DAYMAYPHAT</v>
          </cell>
          <cell r="G2592">
            <v>21</v>
          </cell>
          <cell r="H2592">
            <v>752860</v>
          </cell>
          <cell r="I2592">
            <v>683</v>
          </cell>
          <cell r="J2592">
            <v>22483520</v>
          </cell>
          <cell r="K2592">
            <v>527</v>
          </cell>
          <cell r="L2592">
            <v>17429719</v>
          </cell>
          <cell r="M2592">
            <v>177</v>
          </cell>
          <cell r="N2592">
            <v>5806661</v>
          </cell>
        </row>
        <row r="2593">
          <cell r="A2593" t="str">
            <v>90310-35001-A</v>
          </cell>
          <cell r="B2593" t="str">
            <v>Phớt láp sau/phớt tem pét 34-41 (Hàng A)</v>
          </cell>
          <cell r="C2593" t="str">
            <v>Cái</v>
          </cell>
          <cell r="E2593" t="str">
            <v>PLAP</v>
          </cell>
          <cell r="F2593" t="str">
            <v>PHOTLAP</v>
          </cell>
          <cell r="G2593">
            <v>3</v>
          </cell>
          <cell r="H2593">
            <v>194976</v>
          </cell>
          <cell r="I2593">
            <v>3</v>
          </cell>
          <cell r="J2593">
            <v>3</v>
          </cell>
          <cell r="K2593">
            <v>3</v>
          </cell>
          <cell r="L2593">
            <v>97490</v>
          </cell>
          <cell r="M2593">
            <v>3</v>
          </cell>
          <cell r="N2593">
            <v>97489</v>
          </cell>
        </row>
        <row r="2594">
          <cell r="A2594" t="str">
            <v>90310-35005-A</v>
          </cell>
          <cell r="B2594" t="str">
            <v>Phớt đầu láp trước 35-50 (Hàng A)</v>
          </cell>
          <cell r="C2594" t="str">
            <v>Cái</v>
          </cell>
          <cell r="E2594" t="str">
            <v>PLAP</v>
          </cell>
          <cell r="F2594" t="str">
            <v>PHOTLAP</v>
          </cell>
          <cell r="G2594">
            <v>3</v>
          </cell>
          <cell r="H2594">
            <v>161731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3</v>
          </cell>
          <cell r="N2594">
            <v>161731</v>
          </cell>
        </row>
        <row r="2595">
          <cell r="A2595" t="str">
            <v>90310-50001</v>
          </cell>
          <cell r="B2595" t="str">
            <v>Phớt moay ơ sau 50-70 (sắt)</v>
          </cell>
          <cell r="C2595" t="str">
            <v>Cái</v>
          </cell>
          <cell r="E2595" t="str">
            <v>PMO</v>
          </cell>
          <cell r="F2595" t="str">
            <v>PHOTMOAYO</v>
          </cell>
          <cell r="G2595">
            <v>0</v>
          </cell>
          <cell r="H2595">
            <v>0</v>
          </cell>
          <cell r="I2595">
            <v>1</v>
          </cell>
          <cell r="J2595">
            <v>88140</v>
          </cell>
          <cell r="K2595">
            <v>0</v>
          </cell>
          <cell r="L2595">
            <v>0</v>
          </cell>
          <cell r="M2595">
            <v>1</v>
          </cell>
          <cell r="N2595">
            <v>88140</v>
          </cell>
        </row>
        <row r="2596">
          <cell r="A2596" t="str">
            <v>90310-50001-A</v>
          </cell>
          <cell r="B2596" t="str">
            <v>Phớt moay ơ sau 50-70 (sắt) (Hàng A)</v>
          </cell>
          <cell r="C2596" t="str">
            <v>Cái</v>
          </cell>
          <cell r="E2596" t="str">
            <v>PMO</v>
          </cell>
          <cell r="F2596" t="str">
            <v>PHOTMOAYO</v>
          </cell>
          <cell r="G2596">
            <v>2</v>
          </cell>
          <cell r="H2596">
            <v>47203</v>
          </cell>
          <cell r="I2596">
            <v>2</v>
          </cell>
          <cell r="J2596">
            <v>47203</v>
          </cell>
          <cell r="K2596">
            <v>4</v>
          </cell>
          <cell r="L2596">
            <v>94406</v>
          </cell>
          <cell r="M2596">
            <v>0</v>
          </cell>
          <cell r="N2596">
            <v>0</v>
          </cell>
        </row>
        <row r="2597">
          <cell r="A2597" t="str">
            <v>90310-50006</v>
          </cell>
          <cell r="B2597" t="str">
            <v>Phớt moay ơ sau 50-70 (sắt)</v>
          </cell>
          <cell r="C2597" t="str">
            <v>Cái</v>
          </cell>
          <cell r="E2597" t="str">
            <v>PMO</v>
          </cell>
          <cell r="F2597" t="str">
            <v>PHOTMOAYO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1</v>
          </cell>
          <cell r="L2597">
            <v>0</v>
          </cell>
          <cell r="M2597">
            <v>-1</v>
          </cell>
          <cell r="N2597">
            <v>0</v>
          </cell>
        </row>
        <row r="2598">
          <cell r="A2598" t="str">
            <v>90310-58002</v>
          </cell>
          <cell r="B2598" t="str">
            <v>Phớt láp 58-70</v>
          </cell>
          <cell r="C2598" t="str">
            <v>Cái</v>
          </cell>
          <cell r="E2598" t="str">
            <v>PLAP</v>
          </cell>
          <cell r="F2598" t="str">
            <v>PHOTLAP</v>
          </cell>
          <cell r="G2598">
            <v>6</v>
          </cell>
          <cell r="H2598">
            <v>453700</v>
          </cell>
          <cell r="I2598">
            <v>0</v>
          </cell>
          <cell r="J2598">
            <v>0</v>
          </cell>
          <cell r="K2598">
            <v>6</v>
          </cell>
          <cell r="L2598">
            <v>453700</v>
          </cell>
          <cell r="M2598">
            <v>0</v>
          </cell>
          <cell r="N2598">
            <v>0</v>
          </cell>
        </row>
        <row r="2599">
          <cell r="A2599" t="str">
            <v>90310-58003</v>
          </cell>
          <cell r="B2599" t="str">
            <v>Phớt moay ơ sau/láp sau 58-75 Toyota</v>
          </cell>
          <cell r="C2599" t="str">
            <v>Cái</v>
          </cell>
          <cell r="E2599" t="str">
            <v>PMO</v>
          </cell>
          <cell r="F2599" t="str">
            <v>PHOTMOAYO</v>
          </cell>
          <cell r="G2599">
            <v>0</v>
          </cell>
          <cell r="H2599">
            <v>0</v>
          </cell>
          <cell r="I2599">
            <v>4</v>
          </cell>
          <cell r="J2599">
            <v>405226</v>
          </cell>
          <cell r="K2599">
            <v>4</v>
          </cell>
          <cell r="L2599">
            <v>405226</v>
          </cell>
          <cell r="M2599">
            <v>0</v>
          </cell>
          <cell r="N2599">
            <v>0</v>
          </cell>
        </row>
        <row r="2600">
          <cell r="A2600" t="str">
            <v>90310-58003-A</v>
          </cell>
          <cell r="B2600" t="str">
            <v>Phớt moay ơ sau/láp sau 58-75 Toyota (Hàng A)</v>
          </cell>
          <cell r="C2600" t="str">
            <v>Cái</v>
          </cell>
          <cell r="E2600" t="str">
            <v>PMO</v>
          </cell>
          <cell r="F2600" t="str">
            <v>PHOTMOAYO</v>
          </cell>
          <cell r="G2600">
            <v>6</v>
          </cell>
          <cell r="H2600">
            <v>302545</v>
          </cell>
          <cell r="I2600">
            <v>0</v>
          </cell>
          <cell r="J2600">
            <v>0</v>
          </cell>
          <cell r="K2600">
            <v>4</v>
          </cell>
          <cell r="L2600">
            <v>201697</v>
          </cell>
          <cell r="M2600">
            <v>2</v>
          </cell>
          <cell r="N2600">
            <v>100848</v>
          </cell>
        </row>
        <row r="2601">
          <cell r="A2601" t="str">
            <v>90310-T0008</v>
          </cell>
          <cell r="B2601" t="str">
            <v>Phớt láp sau trong 58-70</v>
          </cell>
          <cell r="C2601" t="str">
            <v>Cái</v>
          </cell>
          <cell r="E2601" t="str">
            <v>PLAP</v>
          </cell>
          <cell r="F2601" t="str">
            <v>PHOTLAP</v>
          </cell>
          <cell r="G2601">
            <v>33</v>
          </cell>
          <cell r="H2601">
            <v>2016419</v>
          </cell>
          <cell r="I2601">
            <v>143</v>
          </cell>
          <cell r="J2601">
            <v>9746130</v>
          </cell>
          <cell r="K2601">
            <v>129</v>
          </cell>
          <cell r="L2601">
            <v>8256634</v>
          </cell>
          <cell r="M2601">
            <v>47</v>
          </cell>
          <cell r="N2601">
            <v>3505915</v>
          </cell>
        </row>
        <row r="2602">
          <cell r="A2602" t="str">
            <v>90310-T0008-A</v>
          </cell>
          <cell r="B2602" t="str">
            <v>Phớt láp sau trong 58-70 (Hàng A)</v>
          </cell>
          <cell r="C2602" t="str">
            <v>Cái</v>
          </cell>
          <cell r="E2602" t="str">
            <v>PLAP</v>
          </cell>
          <cell r="F2602" t="str">
            <v>PHOTLAP</v>
          </cell>
          <cell r="G2602">
            <v>5</v>
          </cell>
          <cell r="H2602">
            <v>80845</v>
          </cell>
          <cell r="I2602">
            <v>0</v>
          </cell>
          <cell r="J2602">
            <v>0</v>
          </cell>
          <cell r="K2602">
            <v>4</v>
          </cell>
          <cell r="L2602">
            <v>64676</v>
          </cell>
          <cell r="M2602">
            <v>1</v>
          </cell>
          <cell r="N2602">
            <v>16169</v>
          </cell>
        </row>
        <row r="2603">
          <cell r="A2603" t="str">
            <v>90311-25021-A</v>
          </cell>
          <cell r="B2603" t="str">
            <v>Phớt đầu trục cơ 25-37-6 (Hàng A)</v>
          </cell>
          <cell r="C2603" t="str">
            <v>Cái</v>
          </cell>
          <cell r="E2603" t="str">
            <v>PDC</v>
          </cell>
          <cell r="F2603" t="str">
            <v>PHOTDAUCO/PHOTDUOICO</v>
          </cell>
          <cell r="G2603">
            <v>8</v>
          </cell>
          <cell r="H2603">
            <v>326748</v>
          </cell>
          <cell r="I2603">
            <v>0</v>
          </cell>
          <cell r="J2603">
            <v>0</v>
          </cell>
          <cell r="K2603">
            <v>8</v>
          </cell>
          <cell r="L2603">
            <v>326748</v>
          </cell>
          <cell r="M2603">
            <v>0</v>
          </cell>
          <cell r="N2603">
            <v>0</v>
          </cell>
        </row>
        <row r="2604">
          <cell r="A2604" t="str">
            <v>90311-25032</v>
          </cell>
          <cell r="B2604" t="str">
            <v>Phớt đầu trục cơ 25-37</v>
          </cell>
          <cell r="C2604" t="str">
            <v>Cái</v>
          </cell>
          <cell r="E2604" t="str">
            <v>PDC</v>
          </cell>
          <cell r="F2604" t="str">
            <v>PHOTDAUCO/PHOTDUOICO</v>
          </cell>
          <cell r="G2604">
            <v>0</v>
          </cell>
          <cell r="H2604">
            <v>0</v>
          </cell>
          <cell r="I2604">
            <v>1</v>
          </cell>
          <cell r="J2604">
            <v>72208</v>
          </cell>
          <cell r="K2604">
            <v>1</v>
          </cell>
          <cell r="L2604">
            <v>72208</v>
          </cell>
          <cell r="M2604">
            <v>0</v>
          </cell>
          <cell r="N2604">
            <v>0</v>
          </cell>
        </row>
        <row r="2605">
          <cell r="A2605" t="str">
            <v>90311-25032-A</v>
          </cell>
          <cell r="B2605" t="str">
            <v>Phớt đầu trục cơ 25-37-6 (Hàng A)</v>
          </cell>
          <cell r="C2605" t="str">
            <v>Cái</v>
          </cell>
          <cell r="E2605" t="str">
            <v>PDC</v>
          </cell>
          <cell r="F2605" t="str">
            <v>PHOTDAUCO/PHOTDUOICO</v>
          </cell>
          <cell r="G2605">
            <v>0</v>
          </cell>
          <cell r="H2605">
            <v>0</v>
          </cell>
          <cell r="I2605">
            <v>30</v>
          </cell>
          <cell r="J2605">
            <v>597797</v>
          </cell>
          <cell r="K2605">
            <v>30</v>
          </cell>
          <cell r="L2605">
            <v>597797</v>
          </cell>
          <cell r="M2605">
            <v>0</v>
          </cell>
          <cell r="N2605">
            <v>0</v>
          </cell>
        </row>
        <row r="2606">
          <cell r="A2606" t="str">
            <v>90311-32020</v>
          </cell>
          <cell r="B2606" t="str">
            <v>Phớt cam 32-46</v>
          </cell>
          <cell r="C2606" t="str">
            <v>Cái</v>
          </cell>
          <cell r="E2606" t="str">
            <v>PCAM</v>
          </cell>
          <cell r="F2606" t="str">
            <v>PHOTCAM</v>
          </cell>
          <cell r="G2606">
            <v>0</v>
          </cell>
          <cell r="H2606">
            <v>0</v>
          </cell>
          <cell r="I2606">
            <v>1</v>
          </cell>
          <cell r="J2606">
            <v>79240</v>
          </cell>
          <cell r="K2606">
            <v>1</v>
          </cell>
          <cell r="L2606">
            <v>79240</v>
          </cell>
          <cell r="M2606">
            <v>0</v>
          </cell>
          <cell r="N2606">
            <v>0</v>
          </cell>
        </row>
        <row r="2607">
          <cell r="A2607" t="str">
            <v>90311-32020-A</v>
          </cell>
          <cell r="B2607" t="str">
            <v>Phớt cam 32-46 (Hàng A)</v>
          </cell>
          <cell r="C2607" t="str">
            <v>Cái</v>
          </cell>
          <cell r="E2607" t="str">
            <v>PCAM</v>
          </cell>
          <cell r="F2607" t="str">
            <v>PHOTCAM</v>
          </cell>
          <cell r="G2607">
            <v>3</v>
          </cell>
          <cell r="H2607">
            <v>136812</v>
          </cell>
          <cell r="I2607">
            <v>0</v>
          </cell>
          <cell r="J2607">
            <v>0</v>
          </cell>
          <cell r="K2607">
            <v>2</v>
          </cell>
          <cell r="L2607">
            <v>91208</v>
          </cell>
          <cell r="M2607">
            <v>1</v>
          </cell>
          <cell r="N2607">
            <v>45604</v>
          </cell>
        </row>
        <row r="2608">
          <cell r="A2608" t="str">
            <v>90311-34021</v>
          </cell>
          <cell r="B2608" t="str">
            <v>Phớt láp 34-48 RH</v>
          </cell>
          <cell r="C2608" t="str">
            <v>Cái</v>
          </cell>
          <cell r="E2608" t="str">
            <v>PLAP</v>
          </cell>
          <cell r="F2608" t="str">
            <v>PHOTLAP</v>
          </cell>
          <cell r="G2608">
            <v>0</v>
          </cell>
          <cell r="H2608">
            <v>0</v>
          </cell>
          <cell r="I2608">
            <v>3</v>
          </cell>
          <cell r="J2608">
            <v>288606</v>
          </cell>
          <cell r="K2608">
            <v>3</v>
          </cell>
          <cell r="L2608">
            <v>288606</v>
          </cell>
          <cell r="M2608">
            <v>0</v>
          </cell>
          <cell r="N2608">
            <v>0</v>
          </cell>
        </row>
        <row r="2609">
          <cell r="A2609" t="str">
            <v>90311-35010-A</v>
          </cell>
          <cell r="B2609" t="str">
            <v>Phớt láp trước 35-55 (Hàng A)</v>
          </cell>
          <cell r="C2609" t="str">
            <v>Cái</v>
          </cell>
          <cell r="E2609" t="str">
            <v>PLAP</v>
          </cell>
          <cell r="F2609" t="str">
            <v>PHOTLAP</v>
          </cell>
          <cell r="G2609">
            <v>1</v>
          </cell>
          <cell r="H2609">
            <v>23795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1</v>
          </cell>
          <cell r="N2609">
            <v>23795</v>
          </cell>
        </row>
        <row r="2610">
          <cell r="A2610" t="str">
            <v>90311-35020-A</v>
          </cell>
          <cell r="B2610" t="str">
            <v>Phớt láp 34-63 LH (Hàng A)</v>
          </cell>
          <cell r="C2610" t="str">
            <v>Cái</v>
          </cell>
          <cell r="E2610" t="str">
            <v>PLAP</v>
          </cell>
          <cell r="F2610" t="str">
            <v>PHOTLAP</v>
          </cell>
          <cell r="G2610">
            <v>1</v>
          </cell>
          <cell r="H2610">
            <v>82366</v>
          </cell>
          <cell r="I2610">
            <v>29</v>
          </cell>
          <cell r="J2610">
            <v>1398200</v>
          </cell>
          <cell r="K2610">
            <v>30</v>
          </cell>
          <cell r="L2610">
            <v>1480566</v>
          </cell>
          <cell r="M2610">
            <v>0</v>
          </cell>
          <cell r="N2610">
            <v>0</v>
          </cell>
        </row>
        <row r="2611">
          <cell r="A2611" t="str">
            <v>90311-35040</v>
          </cell>
          <cell r="B2611" t="str">
            <v>Phớt cam + phớt đầu cơ 35-49</v>
          </cell>
          <cell r="C2611" t="str">
            <v>Cái</v>
          </cell>
          <cell r="E2611" t="str">
            <v>PCAM</v>
          </cell>
          <cell r="F2611" t="str">
            <v>PHOTCAM</v>
          </cell>
          <cell r="G2611">
            <v>3</v>
          </cell>
          <cell r="H2611">
            <v>352313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3</v>
          </cell>
          <cell r="N2611">
            <v>352313</v>
          </cell>
        </row>
        <row r="2612">
          <cell r="A2612" t="str">
            <v>90311-35047</v>
          </cell>
          <cell r="B2612" t="str">
            <v>Phớt láp 34-63 LH</v>
          </cell>
          <cell r="C2612" t="str">
            <v>Cái</v>
          </cell>
          <cell r="E2612" t="str">
            <v>PLAP</v>
          </cell>
          <cell r="F2612" t="str">
            <v>PHOTLAP</v>
          </cell>
          <cell r="G2612">
            <v>0</v>
          </cell>
          <cell r="H2612">
            <v>0</v>
          </cell>
          <cell r="I2612">
            <v>1</v>
          </cell>
          <cell r="J2612">
            <v>118627</v>
          </cell>
          <cell r="K2612">
            <v>1</v>
          </cell>
          <cell r="L2612">
            <v>118627</v>
          </cell>
          <cell r="M2612">
            <v>0</v>
          </cell>
          <cell r="N2612">
            <v>0</v>
          </cell>
        </row>
        <row r="2613">
          <cell r="A2613" t="str">
            <v>90311-35057-A</v>
          </cell>
          <cell r="B2613" t="str">
            <v>Phớt láp trong 35-54-9-21 RH (Hàng A)</v>
          </cell>
          <cell r="C2613" t="str">
            <v>Cái</v>
          </cell>
          <cell r="E2613" t="str">
            <v>PLAP</v>
          </cell>
          <cell r="F2613" t="str">
            <v>PHOTLAP</v>
          </cell>
          <cell r="G2613">
            <v>2</v>
          </cell>
          <cell r="H2613">
            <v>77630</v>
          </cell>
          <cell r="I2613">
            <v>32</v>
          </cell>
          <cell r="J2613">
            <v>1316963</v>
          </cell>
          <cell r="K2613">
            <v>31</v>
          </cell>
          <cell r="L2613">
            <v>1269437</v>
          </cell>
          <cell r="M2613">
            <v>3</v>
          </cell>
          <cell r="N2613">
            <v>125156</v>
          </cell>
        </row>
        <row r="2614">
          <cell r="A2614" t="str">
            <v>90311-35065</v>
          </cell>
          <cell r="B2614" t="str">
            <v>Phớt láp trong 35-54-9-21 RH</v>
          </cell>
          <cell r="C2614" t="str">
            <v>Cái</v>
          </cell>
          <cell r="E2614" t="str">
            <v>PLAP</v>
          </cell>
          <cell r="F2614" t="str">
            <v>PHOTLAP</v>
          </cell>
          <cell r="G2614">
            <v>2</v>
          </cell>
          <cell r="H2614">
            <v>118979</v>
          </cell>
          <cell r="I2614">
            <v>2</v>
          </cell>
          <cell r="J2614">
            <v>126732</v>
          </cell>
          <cell r="K2614">
            <v>4</v>
          </cell>
          <cell r="L2614">
            <v>245711</v>
          </cell>
          <cell r="M2614">
            <v>0</v>
          </cell>
          <cell r="N2614">
            <v>0</v>
          </cell>
        </row>
        <row r="2615">
          <cell r="A2615" t="str">
            <v>90311-35075</v>
          </cell>
          <cell r="B2615" t="str">
            <v>Phớt láp</v>
          </cell>
          <cell r="C2615" t="str">
            <v>Cái</v>
          </cell>
          <cell r="E2615" t="str">
            <v>PLAP</v>
          </cell>
          <cell r="F2615" t="str">
            <v>PHOTLAP</v>
          </cell>
          <cell r="G2615">
            <v>0</v>
          </cell>
          <cell r="H2615">
            <v>0</v>
          </cell>
          <cell r="I2615">
            <v>1</v>
          </cell>
          <cell r="J2615">
            <v>128653</v>
          </cell>
          <cell r="K2615">
            <v>1</v>
          </cell>
          <cell r="L2615">
            <v>128653</v>
          </cell>
          <cell r="M2615">
            <v>0</v>
          </cell>
          <cell r="N2615">
            <v>0</v>
          </cell>
        </row>
        <row r="2616">
          <cell r="A2616" t="str">
            <v>90311-38022-A</v>
          </cell>
          <cell r="B2616" t="str">
            <v>Phớt đầu cơ 38-58-8 (Hàng A)</v>
          </cell>
          <cell r="C2616" t="str">
            <v>Cái</v>
          </cell>
          <cell r="E2616" t="str">
            <v>PDC</v>
          </cell>
          <cell r="F2616" t="str">
            <v>PHOTDAUCO/PHOTDUOICO</v>
          </cell>
          <cell r="G2616">
            <v>2</v>
          </cell>
          <cell r="H2616">
            <v>48151</v>
          </cell>
          <cell r="I2616">
            <v>12</v>
          </cell>
          <cell r="J2616">
            <v>491941</v>
          </cell>
          <cell r="K2616">
            <v>14</v>
          </cell>
          <cell r="L2616">
            <v>540092</v>
          </cell>
          <cell r="M2616">
            <v>0</v>
          </cell>
          <cell r="N2616">
            <v>0</v>
          </cell>
        </row>
        <row r="2617">
          <cell r="A2617" t="str">
            <v>90311-38032-A</v>
          </cell>
          <cell r="B2617" t="str">
            <v>Phớt hộp số/cát đăng 38-58-11 Toyota (Hàng A)</v>
          </cell>
          <cell r="C2617" t="str">
            <v>Cái</v>
          </cell>
          <cell r="E2617" t="str">
            <v>PHS</v>
          </cell>
          <cell r="F2617" t="str">
            <v>PHOTHOPSO</v>
          </cell>
          <cell r="G2617">
            <v>14</v>
          </cell>
          <cell r="H2617">
            <v>996443</v>
          </cell>
          <cell r="I2617">
            <v>5</v>
          </cell>
          <cell r="J2617">
            <v>355873</v>
          </cell>
          <cell r="K2617">
            <v>17</v>
          </cell>
          <cell r="L2617">
            <v>1209969</v>
          </cell>
          <cell r="M2617">
            <v>2</v>
          </cell>
          <cell r="N2617">
            <v>142347</v>
          </cell>
        </row>
        <row r="2618">
          <cell r="A2618" t="str">
            <v>90311-38047</v>
          </cell>
          <cell r="B2618" t="str">
            <v>Phớt cầu sau/quả dứa 38-74-11 (sắt)</v>
          </cell>
          <cell r="C2618" t="str">
            <v>Cái</v>
          </cell>
          <cell r="E2618" t="str">
            <v>PCAU</v>
          </cell>
          <cell r="F2618" t="str">
            <v>PHOTCAU</v>
          </cell>
          <cell r="G2618">
            <v>0</v>
          </cell>
          <cell r="H2618">
            <v>0</v>
          </cell>
          <cell r="I2618">
            <v>15</v>
          </cell>
          <cell r="J2618">
            <v>1323795</v>
          </cell>
          <cell r="K2618">
            <v>15</v>
          </cell>
          <cell r="L2618">
            <v>1323795</v>
          </cell>
          <cell r="M2618">
            <v>0</v>
          </cell>
          <cell r="N2618">
            <v>0</v>
          </cell>
        </row>
        <row r="2619">
          <cell r="A2619" t="str">
            <v>90311-38064</v>
          </cell>
          <cell r="B2619" t="str">
            <v>Phớt quả bí 37-55 Innova</v>
          </cell>
          <cell r="C2619" t="str">
            <v>Cái</v>
          </cell>
          <cell r="E2619" t="str">
            <v>PQD</v>
          </cell>
          <cell r="F2619" t="str">
            <v>PHOTQUADUA</v>
          </cell>
          <cell r="G2619">
            <v>0</v>
          </cell>
          <cell r="H2619">
            <v>0</v>
          </cell>
          <cell r="I2619">
            <v>2</v>
          </cell>
          <cell r="J2619">
            <v>205445</v>
          </cell>
          <cell r="K2619">
            <v>0</v>
          </cell>
          <cell r="L2619">
            <v>0</v>
          </cell>
          <cell r="M2619">
            <v>2</v>
          </cell>
          <cell r="N2619">
            <v>205445</v>
          </cell>
        </row>
        <row r="2620">
          <cell r="A2620" t="str">
            <v>90311-38067-A</v>
          </cell>
          <cell r="B2620" t="str">
            <v>Phớt đầu trục cơ (cam) 38-50-6 (Hàng A)</v>
          </cell>
          <cell r="C2620" t="str">
            <v>Cái</v>
          </cell>
          <cell r="E2620" t="str">
            <v>PDC</v>
          </cell>
          <cell r="F2620" t="str">
            <v>PHOTDAUCO/PHOTDUOICO</v>
          </cell>
          <cell r="G2620">
            <v>0</v>
          </cell>
          <cell r="H2620">
            <v>0</v>
          </cell>
          <cell r="I2620">
            <v>22</v>
          </cell>
          <cell r="J2620">
            <v>810903</v>
          </cell>
          <cell r="K2620">
            <v>16</v>
          </cell>
          <cell r="L2620">
            <v>607037</v>
          </cell>
          <cell r="M2620">
            <v>6</v>
          </cell>
          <cell r="N2620">
            <v>203866</v>
          </cell>
        </row>
        <row r="2621">
          <cell r="A2621" t="str">
            <v>90311-38075</v>
          </cell>
          <cell r="B2621" t="str">
            <v>Phớt quả bí/A cơ 36-55-8</v>
          </cell>
          <cell r="C2621" t="str">
            <v>Cái</v>
          </cell>
          <cell r="E2621" t="str">
            <v>PQD</v>
          </cell>
          <cell r="F2621" t="str">
            <v>PHOTQUADUA</v>
          </cell>
          <cell r="G2621">
            <v>2</v>
          </cell>
          <cell r="H2621">
            <v>129330</v>
          </cell>
          <cell r="I2621">
            <v>0</v>
          </cell>
          <cell r="J2621">
            <v>0</v>
          </cell>
          <cell r="K2621">
            <v>1</v>
          </cell>
          <cell r="L2621">
            <v>64665</v>
          </cell>
          <cell r="M2621">
            <v>1</v>
          </cell>
          <cell r="N2621">
            <v>64665</v>
          </cell>
        </row>
        <row r="2622">
          <cell r="A2622" t="str">
            <v>90311-38083</v>
          </cell>
          <cell r="B2622" t="str">
            <v>Phớt quả bí 38-55</v>
          </cell>
          <cell r="C2622" t="str">
            <v>Cái</v>
          </cell>
          <cell r="E2622" t="str">
            <v>PQD</v>
          </cell>
          <cell r="F2622" t="str">
            <v>PHOTQUADUA</v>
          </cell>
          <cell r="G2622">
            <v>0</v>
          </cell>
          <cell r="H2622">
            <v>0</v>
          </cell>
          <cell r="I2622">
            <v>4</v>
          </cell>
          <cell r="J2622">
            <v>327759</v>
          </cell>
          <cell r="K2622">
            <v>4</v>
          </cell>
          <cell r="L2622">
            <v>327759</v>
          </cell>
          <cell r="M2622">
            <v>0</v>
          </cell>
          <cell r="N2622">
            <v>0</v>
          </cell>
        </row>
        <row r="2623">
          <cell r="A2623" t="str">
            <v>90311-38086</v>
          </cell>
          <cell r="B2623" t="str">
            <v>Phớt hộp số/cát đăng 38-58-11 Toyota</v>
          </cell>
          <cell r="C2623" t="str">
            <v>Cái</v>
          </cell>
          <cell r="E2623" t="str">
            <v>PHS</v>
          </cell>
          <cell r="F2623" t="str">
            <v>PHOTHOPSO</v>
          </cell>
          <cell r="G2623">
            <v>9</v>
          </cell>
          <cell r="H2623">
            <v>1034247</v>
          </cell>
          <cell r="I2623">
            <v>17</v>
          </cell>
          <cell r="J2623">
            <v>1958897</v>
          </cell>
          <cell r="K2623">
            <v>19</v>
          </cell>
          <cell r="L2623">
            <v>2178970</v>
          </cell>
          <cell r="M2623">
            <v>7</v>
          </cell>
          <cell r="N2623">
            <v>814174</v>
          </cell>
        </row>
        <row r="2624">
          <cell r="A2624" t="str">
            <v>90311-38086-A</v>
          </cell>
          <cell r="B2624" t="str">
            <v>Phớt hộp số/cát đăng 38-58-11 Toyota (hàng A)</v>
          </cell>
          <cell r="C2624" t="str">
            <v>Cái</v>
          </cell>
          <cell r="E2624" t="str">
            <v>PHS</v>
          </cell>
          <cell r="F2624" t="str">
            <v>PHOTHOPSO</v>
          </cell>
          <cell r="G2624">
            <v>20</v>
          </cell>
          <cell r="H2624">
            <v>398993</v>
          </cell>
          <cell r="I2624">
            <v>1</v>
          </cell>
          <cell r="J2624">
            <v>19950</v>
          </cell>
          <cell r="K2624">
            <v>12</v>
          </cell>
          <cell r="L2624">
            <v>239397</v>
          </cell>
          <cell r="M2624">
            <v>9</v>
          </cell>
          <cell r="N2624">
            <v>179546</v>
          </cell>
        </row>
        <row r="2625">
          <cell r="A2625" t="str">
            <v>90311-38089</v>
          </cell>
          <cell r="B2625" t="str">
            <v>Phớt đầu trục cơ (cam) 38-50-6</v>
          </cell>
          <cell r="C2625" t="str">
            <v>Cái</v>
          </cell>
          <cell r="E2625" t="str">
            <v>PDC</v>
          </cell>
          <cell r="F2625" t="str">
            <v>PHOTDAUCO/PHOTDUOICO</v>
          </cell>
          <cell r="G2625">
            <v>0</v>
          </cell>
          <cell r="H2625">
            <v>0</v>
          </cell>
          <cell r="I2625">
            <v>2</v>
          </cell>
          <cell r="J2625">
            <v>203385</v>
          </cell>
          <cell r="K2625">
            <v>2</v>
          </cell>
          <cell r="L2625">
            <v>203385</v>
          </cell>
          <cell r="M2625">
            <v>0</v>
          </cell>
          <cell r="N2625">
            <v>0</v>
          </cell>
        </row>
        <row r="2626">
          <cell r="A2626" t="str">
            <v>90311-38089-A</v>
          </cell>
          <cell r="B2626" t="str">
            <v>Phớt đầu trục cơ (cam) 38-50-6 (Hàng A)</v>
          </cell>
          <cell r="C2626" t="str">
            <v>Cái</v>
          </cell>
          <cell r="E2626" t="str">
            <v>PDC</v>
          </cell>
          <cell r="F2626" t="str">
            <v>PHOTDAUCO/PHOTDUOICO</v>
          </cell>
          <cell r="G2626">
            <v>5</v>
          </cell>
          <cell r="H2626">
            <v>156623</v>
          </cell>
          <cell r="I2626">
            <v>22</v>
          </cell>
          <cell r="J2626">
            <v>535729</v>
          </cell>
          <cell r="K2626">
            <v>27</v>
          </cell>
          <cell r="L2626">
            <v>692352</v>
          </cell>
          <cell r="M2626">
            <v>0</v>
          </cell>
          <cell r="N2626">
            <v>0</v>
          </cell>
        </row>
        <row r="2627">
          <cell r="A2627" t="str">
            <v>90311-40004</v>
          </cell>
          <cell r="B2627" t="str">
            <v>Phớt láp 40-56 RH</v>
          </cell>
          <cell r="C2627" t="str">
            <v>Cái</v>
          </cell>
          <cell r="E2627" t="str">
            <v>PLAP</v>
          </cell>
          <cell r="F2627" t="str">
            <v>PHOTLAP</v>
          </cell>
          <cell r="G2627">
            <v>0</v>
          </cell>
          <cell r="H2627">
            <v>0</v>
          </cell>
          <cell r="I2627">
            <v>1</v>
          </cell>
          <cell r="J2627">
            <v>118471</v>
          </cell>
          <cell r="K2627">
            <v>1</v>
          </cell>
          <cell r="L2627">
            <v>118471</v>
          </cell>
          <cell r="M2627">
            <v>0</v>
          </cell>
          <cell r="N2627">
            <v>0</v>
          </cell>
        </row>
        <row r="2628">
          <cell r="A2628" t="str">
            <v>90311-40004-A</v>
          </cell>
          <cell r="B2628" t="str">
            <v>Phớt láp 40-56 RH (Hàng A)</v>
          </cell>
          <cell r="C2628" t="str">
            <v>Cái</v>
          </cell>
          <cell r="E2628" t="str">
            <v>PLAP</v>
          </cell>
          <cell r="F2628" t="str">
            <v>PHOTLAP</v>
          </cell>
          <cell r="G2628">
            <v>0</v>
          </cell>
          <cell r="H2628">
            <v>0</v>
          </cell>
          <cell r="I2628">
            <v>35</v>
          </cell>
          <cell r="J2628">
            <v>1081743</v>
          </cell>
          <cell r="K2628">
            <v>29</v>
          </cell>
          <cell r="L2628">
            <v>881947</v>
          </cell>
          <cell r="M2628">
            <v>6</v>
          </cell>
          <cell r="N2628">
            <v>199796</v>
          </cell>
        </row>
        <row r="2629">
          <cell r="A2629" t="str">
            <v>90311-40007</v>
          </cell>
          <cell r="B2629" t="str">
            <v>Phớt đầu cơ 40-58-8</v>
          </cell>
          <cell r="C2629" t="str">
            <v>Cái</v>
          </cell>
          <cell r="E2629" t="str">
            <v>PDC</v>
          </cell>
          <cell r="F2629" t="str">
            <v>PHOTDAUCO/PHOTDUOICO</v>
          </cell>
          <cell r="G2629">
            <v>0</v>
          </cell>
          <cell r="H2629">
            <v>0</v>
          </cell>
          <cell r="I2629">
            <v>1</v>
          </cell>
          <cell r="J2629">
            <v>111995</v>
          </cell>
          <cell r="K2629">
            <v>0</v>
          </cell>
          <cell r="L2629">
            <v>0</v>
          </cell>
          <cell r="M2629">
            <v>1</v>
          </cell>
          <cell r="N2629">
            <v>111995</v>
          </cell>
        </row>
        <row r="2630">
          <cell r="A2630" t="str">
            <v>90311-40007-A</v>
          </cell>
          <cell r="B2630" t="str">
            <v>Phớt đầu cơ 40-58-8 (Hàng A)</v>
          </cell>
          <cell r="C2630" t="str">
            <v>Cái</v>
          </cell>
          <cell r="E2630" t="str">
            <v>PDC</v>
          </cell>
          <cell r="F2630" t="str">
            <v>PHOTDAUCO/PHOTDUOICO</v>
          </cell>
          <cell r="G2630">
            <v>0</v>
          </cell>
          <cell r="H2630">
            <v>0</v>
          </cell>
          <cell r="I2630">
            <v>2</v>
          </cell>
          <cell r="J2630">
            <v>111608</v>
          </cell>
          <cell r="K2630">
            <v>2</v>
          </cell>
          <cell r="L2630">
            <v>111608</v>
          </cell>
          <cell r="M2630">
            <v>0</v>
          </cell>
          <cell r="N2630">
            <v>0</v>
          </cell>
        </row>
        <row r="2631">
          <cell r="A2631" t="str">
            <v>90311-40026-A</v>
          </cell>
          <cell r="B2631" t="str">
            <v>Phớt láp 40-64 RH (Hàng A)</v>
          </cell>
          <cell r="C2631" t="str">
            <v>Cái</v>
          </cell>
          <cell r="E2631" t="str">
            <v>PLAP</v>
          </cell>
          <cell r="F2631" t="str">
            <v>PHOTLAP</v>
          </cell>
          <cell r="G2631">
            <v>2</v>
          </cell>
          <cell r="H2631">
            <v>48283</v>
          </cell>
          <cell r="I2631">
            <v>0</v>
          </cell>
          <cell r="J2631">
            <v>0</v>
          </cell>
          <cell r="K2631">
            <v>2</v>
          </cell>
          <cell r="L2631">
            <v>48283</v>
          </cell>
          <cell r="M2631">
            <v>0</v>
          </cell>
          <cell r="N2631">
            <v>0</v>
          </cell>
        </row>
        <row r="2632">
          <cell r="A2632" t="str">
            <v>90311-40031</v>
          </cell>
          <cell r="B2632" t="str">
            <v>Phớt láp 40-64 RH</v>
          </cell>
          <cell r="C2632" t="str">
            <v>Cái</v>
          </cell>
          <cell r="E2632" t="str">
            <v>PLAP</v>
          </cell>
          <cell r="F2632" t="str">
            <v>PHOTLAP</v>
          </cell>
          <cell r="G2632">
            <v>0</v>
          </cell>
          <cell r="H2632">
            <v>0</v>
          </cell>
          <cell r="I2632">
            <v>2</v>
          </cell>
          <cell r="J2632">
            <v>184074</v>
          </cell>
          <cell r="K2632">
            <v>2</v>
          </cell>
          <cell r="L2632">
            <v>184074</v>
          </cell>
          <cell r="M2632">
            <v>0</v>
          </cell>
          <cell r="N2632">
            <v>0</v>
          </cell>
        </row>
        <row r="2633">
          <cell r="A2633" t="str">
            <v>90311-40032-A</v>
          </cell>
          <cell r="B2633" t="str">
            <v>Phớt hộp số 40-58-10 (Hàng A)</v>
          </cell>
          <cell r="C2633" t="str">
            <v>Cái</v>
          </cell>
          <cell r="E2633" t="str">
            <v>PHS</v>
          </cell>
          <cell r="F2633" t="str">
            <v>PHOTHOPSO</v>
          </cell>
          <cell r="G2633">
            <v>0</v>
          </cell>
          <cell r="H2633">
            <v>0</v>
          </cell>
          <cell r="I2633">
            <v>3</v>
          </cell>
          <cell r="J2633">
            <v>164870</v>
          </cell>
          <cell r="K2633">
            <v>3</v>
          </cell>
          <cell r="L2633">
            <v>164870</v>
          </cell>
          <cell r="M2633">
            <v>0</v>
          </cell>
          <cell r="N2633">
            <v>0</v>
          </cell>
        </row>
        <row r="2634">
          <cell r="A2634" t="str">
            <v>90311-40038</v>
          </cell>
          <cell r="B2634" t="str">
            <v>Phớt láp 40-56 RH</v>
          </cell>
          <cell r="C2634" t="str">
            <v>Cái</v>
          </cell>
          <cell r="E2634" t="str">
            <v>PLAP</v>
          </cell>
          <cell r="F2634" t="str">
            <v>PHOTLAP</v>
          </cell>
          <cell r="G2634">
            <v>0</v>
          </cell>
          <cell r="H2634">
            <v>0</v>
          </cell>
          <cell r="I2634">
            <v>5</v>
          </cell>
          <cell r="J2634">
            <v>566441</v>
          </cell>
          <cell r="K2634">
            <v>5</v>
          </cell>
          <cell r="L2634">
            <v>566441</v>
          </cell>
          <cell r="M2634">
            <v>0</v>
          </cell>
          <cell r="N2634">
            <v>0</v>
          </cell>
        </row>
        <row r="2635">
          <cell r="A2635" t="str">
            <v>90311-40041</v>
          </cell>
          <cell r="B2635" t="str">
            <v>Phớt láp 40-64 RH</v>
          </cell>
          <cell r="C2635" t="str">
            <v>Cái</v>
          </cell>
          <cell r="E2635" t="str">
            <v>PLAP</v>
          </cell>
          <cell r="F2635" t="str">
            <v>PHOTLAP</v>
          </cell>
          <cell r="G2635">
            <v>0</v>
          </cell>
          <cell r="H2635">
            <v>0</v>
          </cell>
          <cell r="I2635">
            <v>3</v>
          </cell>
          <cell r="J2635">
            <v>239842</v>
          </cell>
          <cell r="K2635">
            <v>3</v>
          </cell>
          <cell r="L2635">
            <v>239842</v>
          </cell>
          <cell r="M2635">
            <v>0</v>
          </cell>
          <cell r="N2635">
            <v>0</v>
          </cell>
        </row>
        <row r="2636">
          <cell r="A2636" t="str">
            <v>90311-40041-A</v>
          </cell>
          <cell r="B2636" t="str">
            <v>Phớt láp 40-64 RH</v>
          </cell>
          <cell r="C2636" t="str">
            <v>Cái</v>
          </cell>
          <cell r="E2636" t="str">
            <v>PLAP</v>
          </cell>
          <cell r="F2636" t="str">
            <v>PHOTLAP</v>
          </cell>
          <cell r="G2636">
            <v>0</v>
          </cell>
          <cell r="H2636">
            <v>0</v>
          </cell>
          <cell r="I2636">
            <v>10</v>
          </cell>
          <cell r="J2636">
            <v>251115</v>
          </cell>
          <cell r="K2636">
            <v>10</v>
          </cell>
          <cell r="L2636">
            <v>251115</v>
          </cell>
          <cell r="M2636">
            <v>0</v>
          </cell>
          <cell r="N2636">
            <v>0</v>
          </cell>
        </row>
        <row r="2637">
          <cell r="A2637" t="str">
            <v>90311-41008-A</v>
          </cell>
          <cell r="B2637" t="str">
            <v>Phớt hộp số phụ 41-59 có miệng (Hàng A)</v>
          </cell>
          <cell r="C2637" t="str">
            <v>Cái</v>
          </cell>
          <cell r="E2637" t="str">
            <v>PHS</v>
          </cell>
          <cell r="F2637" t="str">
            <v>PHOTHOPSO</v>
          </cell>
          <cell r="G2637">
            <v>0</v>
          </cell>
          <cell r="H2637">
            <v>0</v>
          </cell>
          <cell r="I2637">
            <v>2</v>
          </cell>
          <cell r="J2637">
            <v>91316</v>
          </cell>
          <cell r="K2637">
            <v>2</v>
          </cell>
          <cell r="L2637">
            <v>91316</v>
          </cell>
          <cell r="M2637">
            <v>0</v>
          </cell>
          <cell r="N2637">
            <v>0</v>
          </cell>
        </row>
        <row r="2638">
          <cell r="A2638" t="str">
            <v>90311-41009-A</v>
          </cell>
          <cell r="B2638" t="str">
            <v>Phớt cầu trước/sau 41-74 Toyota (Hàng A)</v>
          </cell>
          <cell r="C2638" t="str">
            <v>Cái</v>
          </cell>
          <cell r="E2638" t="str">
            <v>PCAU</v>
          </cell>
          <cell r="F2638" t="str">
            <v>PHOTCAU</v>
          </cell>
          <cell r="G2638">
            <v>3</v>
          </cell>
          <cell r="H2638">
            <v>132702</v>
          </cell>
          <cell r="I2638">
            <v>0</v>
          </cell>
          <cell r="J2638">
            <v>0</v>
          </cell>
          <cell r="K2638">
            <v>2</v>
          </cell>
          <cell r="L2638">
            <v>88468</v>
          </cell>
          <cell r="M2638">
            <v>1</v>
          </cell>
          <cell r="N2638">
            <v>44234</v>
          </cell>
        </row>
        <row r="2639">
          <cell r="A2639" t="str">
            <v>90311-42026</v>
          </cell>
          <cell r="B2639" t="str">
            <v>Phớt đầu trục cơ 42-60 Toyota</v>
          </cell>
          <cell r="C2639" t="str">
            <v>Cái</v>
          </cell>
          <cell r="E2639" t="str">
            <v>PDC</v>
          </cell>
          <cell r="F2639" t="str">
            <v>PHOTDAUCO/PHOTDUOICO</v>
          </cell>
          <cell r="G2639">
            <v>4</v>
          </cell>
          <cell r="H2639">
            <v>342406</v>
          </cell>
          <cell r="I2639">
            <v>13</v>
          </cell>
          <cell r="J2639">
            <v>1249939</v>
          </cell>
          <cell r="K2639">
            <v>15</v>
          </cell>
          <cell r="L2639">
            <v>1392883</v>
          </cell>
          <cell r="M2639">
            <v>2</v>
          </cell>
          <cell r="N2639">
            <v>199462</v>
          </cell>
        </row>
        <row r="2640">
          <cell r="A2640" t="str">
            <v>90311-42026-A</v>
          </cell>
          <cell r="B2640" t="str">
            <v>Phớt đầu trục cơ 42-60 Toyota (Hàng A)</v>
          </cell>
          <cell r="C2640" t="str">
            <v>Cái</v>
          </cell>
          <cell r="E2640" t="str">
            <v>PDC</v>
          </cell>
          <cell r="F2640" t="str">
            <v>PHOTDAUCO/PHOTDUOICO</v>
          </cell>
          <cell r="G2640">
            <v>0</v>
          </cell>
          <cell r="H2640">
            <v>0</v>
          </cell>
          <cell r="I2640">
            <v>15</v>
          </cell>
          <cell r="J2640">
            <v>413005</v>
          </cell>
          <cell r="K2640">
            <v>8</v>
          </cell>
          <cell r="L2640">
            <v>220270</v>
          </cell>
          <cell r="M2640">
            <v>7</v>
          </cell>
          <cell r="N2640">
            <v>192735</v>
          </cell>
        </row>
        <row r="2641">
          <cell r="A2641" t="str">
            <v>90311-42036</v>
          </cell>
          <cell r="B2641" t="str">
            <v>Phớt đầu cơ 42-60-7</v>
          </cell>
          <cell r="C2641" t="str">
            <v>Cái</v>
          </cell>
          <cell r="E2641" t="str">
            <v>PDC</v>
          </cell>
          <cell r="F2641" t="str">
            <v>PHOTDAUCO/PHOTDUOICO</v>
          </cell>
          <cell r="G2641">
            <v>1</v>
          </cell>
          <cell r="H2641">
            <v>108540</v>
          </cell>
          <cell r="I2641">
            <v>7</v>
          </cell>
          <cell r="J2641">
            <v>664759</v>
          </cell>
          <cell r="K2641">
            <v>8</v>
          </cell>
          <cell r="L2641">
            <v>773299</v>
          </cell>
          <cell r="M2641">
            <v>0</v>
          </cell>
          <cell r="N2641">
            <v>0</v>
          </cell>
        </row>
        <row r="2642">
          <cell r="A2642" t="str">
            <v>90311-42051</v>
          </cell>
          <cell r="B2642" t="str">
            <v>Phớt đầu cơ 42-54-6</v>
          </cell>
          <cell r="C2642" t="str">
            <v>Cái</v>
          </cell>
          <cell r="E2642" t="str">
            <v>PDC</v>
          </cell>
          <cell r="F2642" t="str">
            <v>PHOTDAUCO/PHOTDUOICO</v>
          </cell>
          <cell r="G2642">
            <v>3</v>
          </cell>
          <cell r="H2642">
            <v>255313</v>
          </cell>
          <cell r="I2642">
            <v>5</v>
          </cell>
          <cell r="J2642">
            <v>518185</v>
          </cell>
          <cell r="K2642">
            <v>8</v>
          </cell>
          <cell r="L2642">
            <v>773498</v>
          </cell>
          <cell r="M2642">
            <v>0</v>
          </cell>
          <cell r="N2642">
            <v>0</v>
          </cell>
        </row>
        <row r="2643">
          <cell r="A2643" t="str">
            <v>90311-42051-A</v>
          </cell>
          <cell r="B2643" t="str">
            <v>Phớt đầu cơ 42-54-6 (Hàng A)</v>
          </cell>
          <cell r="C2643" t="str">
            <v>Cái</v>
          </cell>
          <cell r="E2643" t="str">
            <v>PDC</v>
          </cell>
          <cell r="F2643" t="str">
            <v>PHOTDAUCO/PHOTDUOICO</v>
          </cell>
          <cell r="G2643">
            <v>1</v>
          </cell>
          <cell r="H2643">
            <v>87380</v>
          </cell>
          <cell r="I2643">
            <v>0</v>
          </cell>
          <cell r="J2643">
            <v>0</v>
          </cell>
          <cell r="K2643">
            <v>1</v>
          </cell>
          <cell r="L2643">
            <v>87380</v>
          </cell>
          <cell r="M2643">
            <v>0</v>
          </cell>
          <cell r="N2643">
            <v>0</v>
          </cell>
        </row>
        <row r="2644">
          <cell r="A2644" t="str">
            <v>90311-43006</v>
          </cell>
          <cell r="B2644" t="str">
            <v>Phớt đầu trục cơ 43-60-7</v>
          </cell>
          <cell r="C2644" t="str">
            <v>Cái</v>
          </cell>
          <cell r="E2644" t="str">
            <v>PDC</v>
          </cell>
          <cell r="F2644" t="str">
            <v>PHOTDAUCO/PHOTDUOICO</v>
          </cell>
          <cell r="G2644">
            <v>10</v>
          </cell>
          <cell r="H2644">
            <v>812135</v>
          </cell>
          <cell r="I2644">
            <v>3</v>
          </cell>
          <cell r="J2644">
            <v>243640</v>
          </cell>
          <cell r="K2644">
            <v>9</v>
          </cell>
          <cell r="L2644">
            <v>730923</v>
          </cell>
          <cell r="M2644">
            <v>4</v>
          </cell>
          <cell r="N2644">
            <v>324852</v>
          </cell>
        </row>
        <row r="2645">
          <cell r="A2645" t="str">
            <v>90311-43008</v>
          </cell>
          <cell r="B2645" t="str">
            <v>Phớt hộp số 43-58 (đen)</v>
          </cell>
          <cell r="C2645" t="str">
            <v>Cái</v>
          </cell>
          <cell r="E2645" t="str">
            <v>PHS</v>
          </cell>
          <cell r="F2645" t="str">
            <v>PHOTHOPSO</v>
          </cell>
          <cell r="G2645">
            <v>0</v>
          </cell>
          <cell r="H2645">
            <v>0</v>
          </cell>
          <cell r="I2645">
            <v>5</v>
          </cell>
          <cell r="J2645">
            <v>480463</v>
          </cell>
          <cell r="K2645">
            <v>3</v>
          </cell>
          <cell r="L2645">
            <v>313944</v>
          </cell>
          <cell r="M2645">
            <v>2</v>
          </cell>
          <cell r="N2645">
            <v>166519</v>
          </cell>
        </row>
        <row r="2646">
          <cell r="A2646" t="str">
            <v>90311-43010</v>
          </cell>
          <cell r="B2646" t="str">
            <v>Phớt quả bí 43-62</v>
          </cell>
          <cell r="C2646" t="str">
            <v>Cái</v>
          </cell>
          <cell r="E2646" t="str">
            <v>PHOT</v>
          </cell>
          <cell r="F2646" t="str">
            <v>PHOT</v>
          </cell>
          <cell r="G2646">
            <v>0</v>
          </cell>
          <cell r="H2646">
            <v>0</v>
          </cell>
          <cell r="I2646">
            <v>25</v>
          </cell>
          <cell r="J2646">
            <v>3117901</v>
          </cell>
          <cell r="K2646">
            <v>20</v>
          </cell>
          <cell r="L2646">
            <v>2532800</v>
          </cell>
          <cell r="M2646">
            <v>5</v>
          </cell>
          <cell r="N2646">
            <v>585101</v>
          </cell>
        </row>
        <row r="2647">
          <cell r="A2647" t="str">
            <v>90311-44005</v>
          </cell>
          <cell r="B2647" t="str">
            <v>Phớt hộp số 44-74</v>
          </cell>
          <cell r="C2647" t="str">
            <v>Cái</v>
          </cell>
          <cell r="E2647" t="str">
            <v>PHS</v>
          </cell>
          <cell r="F2647" t="str">
            <v>PHOTHOPSO</v>
          </cell>
          <cell r="G2647">
            <v>2</v>
          </cell>
          <cell r="H2647">
            <v>221093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2</v>
          </cell>
          <cell r="N2647">
            <v>221093</v>
          </cell>
        </row>
        <row r="2648">
          <cell r="A2648" t="str">
            <v>90311-45032</v>
          </cell>
          <cell r="B2648" t="str">
            <v>Phớt quả bí 45-62-6</v>
          </cell>
          <cell r="C2648" t="str">
            <v>Cái</v>
          </cell>
          <cell r="E2648" t="str">
            <v>PQD</v>
          </cell>
          <cell r="F2648" t="str">
            <v>PHOTQUADUA</v>
          </cell>
          <cell r="G2648">
            <v>2</v>
          </cell>
          <cell r="H2648">
            <v>262206</v>
          </cell>
          <cell r="I2648">
            <v>0</v>
          </cell>
          <cell r="J2648">
            <v>0</v>
          </cell>
          <cell r="K2648">
            <v>2</v>
          </cell>
          <cell r="L2648">
            <v>262206</v>
          </cell>
          <cell r="M2648">
            <v>0</v>
          </cell>
          <cell r="N2648">
            <v>0</v>
          </cell>
        </row>
        <row r="2649">
          <cell r="A2649" t="str">
            <v>90311-46001-A</v>
          </cell>
          <cell r="B2649" t="str">
            <v>Phớt đầu trục cơ 46-63.7 (2JZ) (Hàng A)</v>
          </cell>
          <cell r="C2649" t="str">
            <v>Cái</v>
          </cell>
          <cell r="E2649" t="str">
            <v>PDC</v>
          </cell>
          <cell r="F2649" t="str">
            <v>PHOTDAUCO/PHOTDUOICO</v>
          </cell>
          <cell r="G2649">
            <v>1</v>
          </cell>
          <cell r="H2649">
            <v>47245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1</v>
          </cell>
          <cell r="N2649">
            <v>47245</v>
          </cell>
        </row>
        <row r="2650">
          <cell r="A2650" t="str">
            <v>90311-47001-A</v>
          </cell>
          <cell r="B2650" t="str">
            <v>Phớt láp sau 47-71 (Hàng A)</v>
          </cell>
          <cell r="C2650" t="str">
            <v>Cái</v>
          </cell>
          <cell r="E2650" t="str">
            <v>PLAP</v>
          </cell>
          <cell r="F2650" t="str">
            <v>PHOTLAP</v>
          </cell>
          <cell r="G2650">
            <v>10</v>
          </cell>
          <cell r="H2650">
            <v>816070</v>
          </cell>
          <cell r="I2650">
            <v>0</v>
          </cell>
          <cell r="J2650">
            <v>0</v>
          </cell>
          <cell r="K2650">
            <v>2</v>
          </cell>
          <cell r="L2650">
            <v>163214</v>
          </cell>
          <cell r="M2650">
            <v>8</v>
          </cell>
          <cell r="N2650">
            <v>652856</v>
          </cell>
        </row>
        <row r="2651">
          <cell r="A2651" t="str">
            <v>90311-47012-A</v>
          </cell>
          <cell r="B2651" t="str">
            <v>Phớt láp trước 47-69 LH (Hàng A)</v>
          </cell>
          <cell r="C2651" t="str">
            <v>Cái</v>
          </cell>
          <cell r="E2651" t="str">
            <v>PLAP</v>
          </cell>
          <cell r="F2651" t="str">
            <v>PHOTLAP</v>
          </cell>
          <cell r="G2651">
            <v>1</v>
          </cell>
          <cell r="H2651">
            <v>45626</v>
          </cell>
          <cell r="I2651">
            <v>0</v>
          </cell>
          <cell r="J2651">
            <v>0</v>
          </cell>
          <cell r="K2651">
            <v>1</v>
          </cell>
          <cell r="L2651">
            <v>45626</v>
          </cell>
          <cell r="M2651">
            <v>0</v>
          </cell>
          <cell r="N2651">
            <v>0</v>
          </cell>
        </row>
        <row r="2652">
          <cell r="A2652" t="str">
            <v>90311-47013</v>
          </cell>
          <cell r="B2652" t="str">
            <v>Phớt láp trước 47-80 RH</v>
          </cell>
          <cell r="C2652" t="str">
            <v>Cái</v>
          </cell>
          <cell r="E2652" t="str">
            <v>PLAP</v>
          </cell>
          <cell r="F2652" t="str">
            <v>PHOTLAP</v>
          </cell>
          <cell r="G2652">
            <v>0</v>
          </cell>
          <cell r="H2652">
            <v>0</v>
          </cell>
          <cell r="I2652">
            <v>1</v>
          </cell>
          <cell r="J2652">
            <v>138521</v>
          </cell>
          <cell r="K2652">
            <v>1</v>
          </cell>
          <cell r="L2652">
            <v>138521</v>
          </cell>
          <cell r="M2652">
            <v>0</v>
          </cell>
          <cell r="N2652">
            <v>0</v>
          </cell>
        </row>
        <row r="2653">
          <cell r="A2653" t="str">
            <v>90311-47013-A</v>
          </cell>
          <cell r="B2653" t="str">
            <v>Phớt láp trước 47-80 RH (Hàng A)</v>
          </cell>
          <cell r="C2653" t="str">
            <v>Cái</v>
          </cell>
          <cell r="E2653" t="str">
            <v>PLAP</v>
          </cell>
          <cell r="F2653" t="str">
            <v>PHOTLAP</v>
          </cell>
          <cell r="G2653">
            <v>1</v>
          </cell>
          <cell r="H2653">
            <v>52236</v>
          </cell>
          <cell r="I2653">
            <v>0</v>
          </cell>
          <cell r="J2653">
            <v>0</v>
          </cell>
          <cell r="K2653">
            <v>1</v>
          </cell>
          <cell r="L2653">
            <v>52236</v>
          </cell>
          <cell r="M2653">
            <v>0</v>
          </cell>
          <cell r="N2653">
            <v>0</v>
          </cell>
        </row>
        <row r="2654">
          <cell r="A2654" t="str">
            <v>90311-47027</v>
          </cell>
          <cell r="B2654" t="str">
            <v>Phớt láp trước 47-69 LH</v>
          </cell>
          <cell r="C2654" t="str">
            <v>Cái</v>
          </cell>
          <cell r="E2654" t="str">
            <v>PLAP</v>
          </cell>
          <cell r="F2654" t="str">
            <v>PHOTLAP</v>
          </cell>
          <cell r="G2654">
            <v>0</v>
          </cell>
          <cell r="H2654">
            <v>0</v>
          </cell>
          <cell r="I2654">
            <v>1</v>
          </cell>
          <cell r="J2654">
            <v>173888</v>
          </cell>
          <cell r="K2654">
            <v>1</v>
          </cell>
          <cell r="L2654">
            <v>173888</v>
          </cell>
          <cell r="M2654">
            <v>0</v>
          </cell>
          <cell r="N2654">
            <v>0</v>
          </cell>
        </row>
        <row r="2655">
          <cell r="A2655" t="str">
            <v>90311-48014</v>
          </cell>
          <cell r="B2655" t="str">
            <v>Phớt đầu trục cơ 48-68-7</v>
          </cell>
          <cell r="C2655" t="str">
            <v>Cái</v>
          </cell>
          <cell r="E2655" t="str">
            <v>PDC</v>
          </cell>
          <cell r="F2655" t="str">
            <v>PHOTDAUCO/PHOTDUOICO</v>
          </cell>
          <cell r="G2655">
            <v>0</v>
          </cell>
          <cell r="H2655">
            <v>0</v>
          </cell>
          <cell r="I2655">
            <v>90</v>
          </cell>
          <cell r="J2655">
            <v>10200310</v>
          </cell>
          <cell r="K2655">
            <v>90</v>
          </cell>
          <cell r="L2655">
            <v>10200310</v>
          </cell>
          <cell r="M2655">
            <v>0</v>
          </cell>
          <cell r="N2655">
            <v>0</v>
          </cell>
        </row>
        <row r="2656">
          <cell r="A2656" t="str">
            <v>90311-48014-A</v>
          </cell>
          <cell r="B2656" t="str">
            <v>Phớt đầu trục cơ 48-68-7 (Hàng A)</v>
          </cell>
          <cell r="C2656" t="str">
            <v>Cái</v>
          </cell>
          <cell r="E2656" t="str">
            <v>PDC</v>
          </cell>
          <cell r="F2656" t="str">
            <v>PHOTDAUCO/PHOTDUOICO</v>
          </cell>
          <cell r="G2656">
            <v>8</v>
          </cell>
          <cell r="H2656">
            <v>399255</v>
          </cell>
          <cell r="I2656">
            <v>2</v>
          </cell>
          <cell r="J2656">
            <v>165138</v>
          </cell>
          <cell r="K2656">
            <v>10</v>
          </cell>
          <cell r="L2656">
            <v>564393</v>
          </cell>
          <cell r="M2656">
            <v>0</v>
          </cell>
          <cell r="N2656">
            <v>0</v>
          </cell>
        </row>
        <row r="2657">
          <cell r="A2657" t="str">
            <v>90311-48016-A</v>
          </cell>
          <cell r="B2657" t="str">
            <v>Phớt hộp số 48-62-8 (Hàng A)</v>
          </cell>
          <cell r="C2657" t="str">
            <v>Cái</v>
          </cell>
          <cell r="E2657" t="str">
            <v>PHS</v>
          </cell>
          <cell r="F2657" t="str">
            <v>PHOTHOPSO</v>
          </cell>
          <cell r="G2657">
            <v>10</v>
          </cell>
          <cell r="H2657">
            <v>344647</v>
          </cell>
          <cell r="I2657">
            <v>0</v>
          </cell>
          <cell r="J2657">
            <v>0</v>
          </cell>
          <cell r="K2657">
            <v>5</v>
          </cell>
          <cell r="L2657">
            <v>172323</v>
          </cell>
          <cell r="M2657">
            <v>5</v>
          </cell>
          <cell r="N2657">
            <v>172324</v>
          </cell>
        </row>
        <row r="2658">
          <cell r="A2658" t="str">
            <v>90311-48031</v>
          </cell>
          <cell r="B2658" t="str">
            <v>Phớt đầu trục cơ 48-68-7</v>
          </cell>
          <cell r="C2658" t="str">
            <v>Cái</v>
          </cell>
          <cell r="E2658" t="str">
            <v>PDC</v>
          </cell>
          <cell r="F2658" t="str">
            <v>PHOTDAUCO/PHOTDUOICO</v>
          </cell>
          <cell r="G2658">
            <v>0</v>
          </cell>
          <cell r="H2658">
            <v>0</v>
          </cell>
          <cell r="I2658">
            <v>2</v>
          </cell>
          <cell r="J2658">
            <v>213408</v>
          </cell>
          <cell r="K2658">
            <v>1</v>
          </cell>
          <cell r="L2658">
            <v>106704</v>
          </cell>
          <cell r="M2658">
            <v>1</v>
          </cell>
          <cell r="N2658">
            <v>106704</v>
          </cell>
        </row>
        <row r="2659">
          <cell r="A2659" t="str">
            <v>90311-48031-A</v>
          </cell>
          <cell r="B2659" t="str">
            <v>Phớt đầu trục cơ 48-68-7 (Hàng A)</v>
          </cell>
          <cell r="C2659" t="str">
            <v>Cái</v>
          </cell>
          <cell r="E2659" t="str">
            <v>PDC</v>
          </cell>
          <cell r="F2659" t="str">
            <v>PHOTDAUCO/PHOTDUOICO</v>
          </cell>
          <cell r="G2659">
            <v>0</v>
          </cell>
          <cell r="H2659">
            <v>0</v>
          </cell>
          <cell r="I2659">
            <v>56</v>
          </cell>
          <cell r="J2659">
            <v>1999931</v>
          </cell>
          <cell r="K2659">
            <v>56</v>
          </cell>
          <cell r="L2659">
            <v>1999931</v>
          </cell>
          <cell r="M2659">
            <v>0</v>
          </cell>
          <cell r="N2659">
            <v>0</v>
          </cell>
        </row>
        <row r="2660">
          <cell r="A2660" t="str">
            <v>90311-50014-A</v>
          </cell>
          <cell r="B2660" t="str">
            <v>Phớt đuôi hộp số phụ 50-70 Land Cruiser (cao su) (Hàng A)</v>
          </cell>
          <cell r="C2660" t="str">
            <v>Cái</v>
          </cell>
          <cell r="E2660" t="str">
            <v>PHS</v>
          </cell>
          <cell r="F2660" t="str">
            <v>PHOTHOPSO</v>
          </cell>
          <cell r="G2660">
            <v>1</v>
          </cell>
          <cell r="H2660">
            <v>46943</v>
          </cell>
          <cell r="I2660">
            <v>0</v>
          </cell>
          <cell r="J2660">
            <v>0</v>
          </cell>
          <cell r="K2660">
            <v>1</v>
          </cell>
          <cell r="L2660">
            <v>46943</v>
          </cell>
          <cell r="M2660">
            <v>0</v>
          </cell>
          <cell r="N2660">
            <v>0</v>
          </cell>
        </row>
        <row r="2661">
          <cell r="A2661" t="str">
            <v>90311-50031-A</v>
          </cell>
          <cell r="B2661" t="str">
            <v>Phớt láp 50-80 LH (Hàng A)</v>
          </cell>
          <cell r="C2661" t="str">
            <v>Cái</v>
          </cell>
          <cell r="E2661" t="str">
            <v>PLAP</v>
          </cell>
          <cell r="F2661" t="str">
            <v>PHOTLAP</v>
          </cell>
          <cell r="G2661">
            <v>5</v>
          </cell>
          <cell r="H2661">
            <v>248601</v>
          </cell>
          <cell r="I2661">
            <v>1</v>
          </cell>
          <cell r="J2661">
            <v>49720</v>
          </cell>
          <cell r="K2661">
            <v>6</v>
          </cell>
          <cell r="L2661">
            <v>298321</v>
          </cell>
          <cell r="M2661">
            <v>0</v>
          </cell>
          <cell r="N2661">
            <v>0</v>
          </cell>
        </row>
        <row r="2662">
          <cell r="A2662" t="str">
            <v>90311-50036-A</v>
          </cell>
          <cell r="B2662" t="str">
            <v>Phớt láp trước 50-68 LH (Hàng A)</v>
          </cell>
          <cell r="C2662" t="str">
            <v>Cái</v>
          </cell>
          <cell r="E2662" t="str">
            <v>PLAP</v>
          </cell>
          <cell r="F2662" t="str">
            <v>PHOTLAP</v>
          </cell>
          <cell r="G2662">
            <v>0</v>
          </cell>
          <cell r="H2662">
            <v>0</v>
          </cell>
          <cell r="I2662">
            <v>26</v>
          </cell>
          <cell r="J2662">
            <v>743595</v>
          </cell>
          <cell r="K2662">
            <v>22</v>
          </cell>
          <cell r="L2662">
            <v>623485</v>
          </cell>
          <cell r="M2662">
            <v>4</v>
          </cell>
          <cell r="N2662">
            <v>120110</v>
          </cell>
        </row>
        <row r="2663">
          <cell r="A2663" t="str">
            <v>90311-50037-A</v>
          </cell>
          <cell r="B2663" t="str">
            <v>Phớt láp 50-80 LH (Hàng A)</v>
          </cell>
          <cell r="C2663" t="str">
            <v>Cái</v>
          </cell>
          <cell r="E2663" t="str">
            <v>PLAP</v>
          </cell>
          <cell r="F2663" t="str">
            <v>PHOTLAP</v>
          </cell>
          <cell r="G2663">
            <v>0</v>
          </cell>
          <cell r="H2663">
            <v>0</v>
          </cell>
          <cell r="I2663">
            <v>16</v>
          </cell>
          <cell r="J2663">
            <v>610344</v>
          </cell>
          <cell r="K2663">
            <v>15</v>
          </cell>
          <cell r="L2663">
            <v>571865</v>
          </cell>
          <cell r="M2663">
            <v>1</v>
          </cell>
          <cell r="N2663">
            <v>38479</v>
          </cell>
        </row>
        <row r="2664">
          <cell r="A2664" t="str">
            <v>90311-50045</v>
          </cell>
          <cell r="B2664" t="str">
            <v>Phớt láp LH &gt; kích thước</v>
          </cell>
          <cell r="C2664" t="str">
            <v>Cái</v>
          </cell>
          <cell r="E2664" t="str">
            <v>PLAP</v>
          </cell>
          <cell r="F2664" t="str">
            <v>PHOTLAP</v>
          </cell>
          <cell r="G2664">
            <v>0</v>
          </cell>
          <cell r="H2664">
            <v>0</v>
          </cell>
          <cell r="I2664">
            <v>5</v>
          </cell>
          <cell r="J2664">
            <v>719496</v>
          </cell>
          <cell r="K2664">
            <v>3</v>
          </cell>
          <cell r="L2664">
            <v>431697</v>
          </cell>
          <cell r="M2664">
            <v>2</v>
          </cell>
          <cell r="N2664">
            <v>287799</v>
          </cell>
        </row>
        <row r="2665">
          <cell r="A2665" t="str">
            <v>90311-51010</v>
          </cell>
          <cell r="B2665" t="str">
            <v>Phớt quả bí 52-67-8</v>
          </cell>
          <cell r="C2665" t="str">
            <v>Cái</v>
          </cell>
          <cell r="E2665" t="str">
            <v>PQD</v>
          </cell>
          <cell r="F2665" t="str">
            <v>PHOTQUADUA</v>
          </cell>
          <cell r="G2665">
            <v>1</v>
          </cell>
          <cell r="H2665">
            <v>105688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1</v>
          </cell>
          <cell r="N2665">
            <v>105688</v>
          </cell>
        </row>
        <row r="2666">
          <cell r="A2666" t="str">
            <v>90311-52024</v>
          </cell>
          <cell r="B2666" t="str">
            <v>Phớt đầu trục cơ 52-70</v>
          </cell>
          <cell r="C2666" t="str">
            <v>Cái</v>
          </cell>
          <cell r="E2666" t="str">
            <v>PDC</v>
          </cell>
          <cell r="F2666" t="str">
            <v>PHOTDAUCO/PHOTDUOICO</v>
          </cell>
          <cell r="G2666">
            <v>0</v>
          </cell>
          <cell r="H2666">
            <v>0</v>
          </cell>
          <cell r="I2666">
            <v>4</v>
          </cell>
          <cell r="J2666">
            <v>577165</v>
          </cell>
          <cell r="K2666">
            <v>4</v>
          </cell>
          <cell r="L2666">
            <v>577165</v>
          </cell>
          <cell r="M2666">
            <v>0</v>
          </cell>
          <cell r="N2666">
            <v>0</v>
          </cell>
        </row>
        <row r="2667">
          <cell r="A2667" t="str">
            <v>90311-52059-A</v>
          </cell>
          <cell r="B2667" t="str">
            <v>Phớt moay ơ sau/láp sau 52-65 Toyota (Hàng A)</v>
          </cell>
          <cell r="C2667" t="str">
            <v>Cái</v>
          </cell>
          <cell r="E2667" t="str">
            <v>PMO</v>
          </cell>
          <cell r="F2667" t="str">
            <v>PHOTMOAYO</v>
          </cell>
          <cell r="G2667">
            <v>0</v>
          </cell>
          <cell r="H2667">
            <v>0</v>
          </cell>
          <cell r="I2667">
            <v>10</v>
          </cell>
          <cell r="J2667">
            <v>170758</v>
          </cell>
          <cell r="K2667">
            <v>9</v>
          </cell>
          <cell r="L2667">
            <v>153683</v>
          </cell>
          <cell r="M2667">
            <v>1</v>
          </cell>
          <cell r="N2667">
            <v>17075</v>
          </cell>
        </row>
        <row r="2668">
          <cell r="A2668" t="str">
            <v>90311-58007-A</v>
          </cell>
          <cell r="B2668" t="str">
            <v>Phớt đầu cơ 58-75 (Hàng A)</v>
          </cell>
          <cell r="C2668" t="str">
            <v>Cái</v>
          </cell>
          <cell r="E2668" t="str">
            <v>PDC</v>
          </cell>
          <cell r="F2668" t="str">
            <v>PHOTDAUCO/PHOTDUOICO</v>
          </cell>
          <cell r="G2668">
            <v>0</v>
          </cell>
          <cell r="H2668">
            <v>0</v>
          </cell>
          <cell r="I2668">
            <v>2</v>
          </cell>
          <cell r="J2668">
            <v>261940</v>
          </cell>
          <cell r="K2668">
            <v>0</v>
          </cell>
          <cell r="L2668">
            <v>0</v>
          </cell>
          <cell r="M2668">
            <v>2</v>
          </cell>
          <cell r="N2668">
            <v>261940</v>
          </cell>
        </row>
        <row r="2669">
          <cell r="A2669" t="str">
            <v>90311-65003</v>
          </cell>
          <cell r="B2669" t="str">
            <v>Phớt bơm cao áp 65-79 1KD</v>
          </cell>
          <cell r="C2669" t="str">
            <v>Cái</v>
          </cell>
          <cell r="E2669" t="str">
            <v>PBD</v>
          </cell>
          <cell r="F2669" t="str">
            <v>PHOTBOMDAU</v>
          </cell>
          <cell r="G2669">
            <v>2</v>
          </cell>
          <cell r="H2669">
            <v>373091</v>
          </cell>
          <cell r="I2669">
            <v>1</v>
          </cell>
          <cell r="J2669">
            <v>238546</v>
          </cell>
          <cell r="K2669">
            <v>3</v>
          </cell>
          <cell r="L2669">
            <v>611637</v>
          </cell>
          <cell r="M2669">
            <v>0</v>
          </cell>
          <cell r="N2669">
            <v>0</v>
          </cell>
        </row>
        <row r="2670">
          <cell r="A2670" t="str">
            <v>90311-70007</v>
          </cell>
          <cell r="B2670" t="str">
            <v>Phớt đuôi cơ 70-92  (Đ)</v>
          </cell>
          <cell r="C2670" t="str">
            <v>Cái</v>
          </cell>
          <cell r="E2670" t="str">
            <v>PDC</v>
          </cell>
          <cell r="F2670" t="str">
            <v>PHOTDAUCO/PHOTDUOICO</v>
          </cell>
          <cell r="G2670">
            <v>3</v>
          </cell>
          <cell r="H2670">
            <v>674084</v>
          </cell>
          <cell r="I2670">
            <v>0</v>
          </cell>
          <cell r="J2670">
            <v>0</v>
          </cell>
          <cell r="K2670">
            <v>3</v>
          </cell>
          <cell r="L2670">
            <v>674084</v>
          </cell>
          <cell r="M2670">
            <v>0</v>
          </cell>
          <cell r="N2670">
            <v>0</v>
          </cell>
        </row>
        <row r="2671">
          <cell r="A2671" t="str">
            <v>90311-70007-A</v>
          </cell>
          <cell r="B2671" t="str">
            <v>Phớt đuôi cơ 70-92 (Hàng A)</v>
          </cell>
          <cell r="C2671" t="str">
            <v>Cái</v>
          </cell>
          <cell r="E2671" t="str">
            <v>PDC</v>
          </cell>
          <cell r="F2671" t="str">
            <v>PHOTDAUCO/PHOTDUOICO</v>
          </cell>
          <cell r="G2671">
            <v>3</v>
          </cell>
          <cell r="H2671">
            <v>176287</v>
          </cell>
          <cell r="I2671">
            <v>15</v>
          </cell>
          <cell r="J2671">
            <v>1587575</v>
          </cell>
          <cell r="K2671">
            <v>18</v>
          </cell>
          <cell r="L2671">
            <v>1763862</v>
          </cell>
          <cell r="M2671">
            <v>0</v>
          </cell>
          <cell r="N2671">
            <v>0</v>
          </cell>
        </row>
        <row r="2672">
          <cell r="A2672" t="str">
            <v>90311-70011-A</v>
          </cell>
          <cell r="B2672" t="str">
            <v>Phớt moay ơ trước 70-94 (Hàng A)</v>
          </cell>
          <cell r="C2672" t="str">
            <v>Cái</v>
          </cell>
          <cell r="E2672" t="str">
            <v>PMO</v>
          </cell>
          <cell r="F2672" t="str">
            <v>PHOTMOAYO</v>
          </cell>
          <cell r="G2672">
            <v>8</v>
          </cell>
          <cell r="H2672">
            <v>429104</v>
          </cell>
          <cell r="I2672">
            <v>0</v>
          </cell>
          <cell r="J2672">
            <v>0</v>
          </cell>
          <cell r="K2672">
            <v>7</v>
          </cell>
          <cell r="L2672">
            <v>375466</v>
          </cell>
          <cell r="M2672">
            <v>1</v>
          </cell>
          <cell r="N2672">
            <v>53638</v>
          </cell>
        </row>
        <row r="2673">
          <cell r="A2673" t="str">
            <v>90311-70012</v>
          </cell>
          <cell r="B2673" t="str">
            <v>Phớt đuôi cơ 70-92</v>
          </cell>
          <cell r="C2673" t="str">
            <v>Cái</v>
          </cell>
          <cell r="E2673" t="str">
            <v>PDC</v>
          </cell>
          <cell r="F2673" t="str">
            <v>PHOTDAUCO/PHOTDUOICO</v>
          </cell>
          <cell r="G2673">
            <v>0</v>
          </cell>
          <cell r="H2673">
            <v>0</v>
          </cell>
          <cell r="I2673">
            <v>1</v>
          </cell>
          <cell r="J2673">
            <v>291037</v>
          </cell>
          <cell r="K2673">
            <v>1</v>
          </cell>
          <cell r="L2673">
            <v>291037</v>
          </cell>
          <cell r="M2673">
            <v>0</v>
          </cell>
          <cell r="N2673">
            <v>0</v>
          </cell>
        </row>
        <row r="2674">
          <cell r="A2674" t="str">
            <v>90311-71001-A</v>
          </cell>
          <cell r="B2674" t="str">
            <v>Phớt cam 71-85 Lexus (2) (Hàng A)</v>
          </cell>
          <cell r="C2674" t="str">
            <v>Cái</v>
          </cell>
          <cell r="E2674" t="str">
            <v>PCAM</v>
          </cell>
          <cell r="F2674" t="str">
            <v>PHOTCAM</v>
          </cell>
          <cell r="G2674">
            <v>0</v>
          </cell>
          <cell r="H2674">
            <v>0</v>
          </cell>
          <cell r="I2674">
            <v>5</v>
          </cell>
          <cell r="J2674">
            <v>423093</v>
          </cell>
          <cell r="K2674">
            <v>5</v>
          </cell>
          <cell r="L2674">
            <v>423093</v>
          </cell>
          <cell r="M2674">
            <v>0</v>
          </cell>
          <cell r="N2674">
            <v>0</v>
          </cell>
        </row>
        <row r="2675">
          <cell r="A2675" t="str">
            <v>90311-71002</v>
          </cell>
          <cell r="B2675" t="str">
            <v>Phớt cam 71-85 Lexus (2)</v>
          </cell>
          <cell r="C2675" t="str">
            <v>Cái</v>
          </cell>
          <cell r="E2675" t="str">
            <v>PCAM</v>
          </cell>
          <cell r="F2675" t="str">
            <v>PHOTCAM</v>
          </cell>
          <cell r="G2675">
            <v>0</v>
          </cell>
          <cell r="H2675">
            <v>0</v>
          </cell>
          <cell r="I2675">
            <v>1</v>
          </cell>
          <cell r="J2675">
            <v>314942</v>
          </cell>
          <cell r="K2675">
            <v>1</v>
          </cell>
          <cell r="L2675">
            <v>314942</v>
          </cell>
          <cell r="M2675">
            <v>0</v>
          </cell>
          <cell r="N2675">
            <v>0</v>
          </cell>
        </row>
        <row r="2676">
          <cell r="A2676" t="str">
            <v>90311-71002-A</v>
          </cell>
          <cell r="B2676" t="str">
            <v>Phớt cam 71-85 Lexus (2) (Hàng A)</v>
          </cell>
          <cell r="C2676" t="str">
            <v>Cái</v>
          </cell>
          <cell r="E2676" t="str">
            <v>PCAM</v>
          </cell>
          <cell r="F2676" t="str">
            <v>PHOTCAM</v>
          </cell>
          <cell r="G2676">
            <v>0</v>
          </cell>
          <cell r="H2676">
            <v>0</v>
          </cell>
          <cell r="I2676">
            <v>3</v>
          </cell>
          <cell r="J2676">
            <v>466208</v>
          </cell>
          <cell r="K2676">
            <v>3</v>
          </cell>
          <cell r="L2676">
            <v>466208</v>
          </cell>
          <cell r="M2676">
            <v>0</v>
          </cell>
          <cell r="N2676">
            <v>0</v>
          </cell>
        </row>
        <row r="2677">
          <cell r="A2677" t="str">
            <v>90311-75016-A</v>
          </cell>
          <cell r="B2677" t="str">
            <v>Phớt đuôi cơ 75-107 (Hàng A)</v>
          </cell>
          <cell r="C2677" t="str">
            <v>Cái</v>
          </cell>
          <cell r="E2677" t="str">
            <v>PDC</v>
          </cell>
          <cell r="F2677" t="str">
            <v>PHOTDAUCO/PHOTDUOICO</v>
          </cell>
          <cell r="G2677">
            <v>2</v>
          </cell>
          <cell r="H2677">
            <v>179563</v>
          </cell>
          <cell r="I2677">
            <v>20</v>
          </cell>
          <cell r="J2677">
            <v>1786886</v>
          </cell>
          <cell r="K2677">
            <v>22</v>
          </cell>
          <cell r="L2677">
            <v>1966449</v>
          </cell>
          <cell r="M2677">
            <v>0</v>
          </cell>
          <cell r="N2677">
            <v>0</v>
          </cell>
        </row>
        <row r="2678">
          <cell r="A2678" t="str">
            <v>90311-76001-A</v>
          </cell>
          <cell r="B2678" t="str">
            <v>Phớt đuôi cơ 76-94 (Hàng A)</v>
          </cell>
          <cell r="C2678" t="str">
            <v>Cái</v>
          </cell>
          <cell r="E2678" t="str">
            <v>PDC</v>
          </cell>
          <cell r="F2678" t="str">
            <v>PHOTDAUCO/PHOTDUOICO</v>
          </cell>
          <cell r="G2678">
            <v>0</v>
          </cell>
          <cell r="H2678">
            <v>0</v>
          </cell>
          <cell r="I2678">
            <v>10</v>
          </cell>
          <cell r="J2678">
            <v>612721</v>
          </cell>
          <cell r="K2678">
            <v>3</v>
          </cell>
          <cell r="L2678">
            <v>183816</v>
          </cell>
          <cell r="M2678">
            <v>7</v>
          </cell>
          <cell r="N2678">
            <v>428905</v>
          </cell>
        </row>
        <row r="2679">
          <cell r="A2679" t="str">
            <v>90311-76002</v>
          </cell>
          <cell r="B2679" t="str">
            <v>Phớt đuôi trục cơ 78-110</v>
          </cell>
          <cell r="C2679" t="str">
            <v>Cái</v>
          </cell>
          <cell r="E2679" t="str">
            <v>PDC</v>
          </cell>
          <cell r="F2679" t="str">
            <v>PHOTDAUCO/PHOTDUOICO</v>
          </cell>
          <cell r="G2679">
            <v>0</v>
          </cell>
          <cell r="H2679">
            <v>0</v>
          </cell>
          <cell r="I2679">
            <v>1</v>
          </cell>
          <cell r="J2679">
            <v>331565</v>
          </cell>
          <cell r="K2679">
            <v>1</v>
          </cell>
          <cell r="L2679">
            <v>331565</v>
          </cell>
          <cell r="M2679">
            <v>0</v>
          </cell>
          <cell r="N2679">
            <v>0</v>
          </cell>
        </row>
        <row r="2680">
          <cell r="A2680" t="str">
            <v>90311-76002-A</v>
          </cell>
          <cell r="B2680" t="str">
            <v>Phớt đuôi trục cơ 78-110 (Hàng A)</v>
          </cell>
          <cell r="C2680" t="str">
            <v>Cái</v>
          </cell>
          <cell r="E2680" t="str">
            <v>PDC</v>
          </cell>
          <cell r="F2680" t="str">
            <v>PHOTDAUCO/PHOTDUOICO</v>
          </cell>
          <cell r="G2680">
            <v>7</v>
          </cell>
          <cell r="H2680">
            <v>716139</v>
          </cell>
          <cell r="I2680">
            <v>0</v>
          </cell>
          <cell r="J2680">
            <v>0</v>
          </cell>
          <cell r="K2680">
            <v>7</v>
          </cell>
          <cell r="L2680">
            <v>716139</v>
          </cell>
          <cell r="M2680">
            <v>0</v>
          </cell>
          <cell r="N2680">
            <v>0</v>
          </cell>
        </row>
        <row r="2681">
          <cell r="A2681" t="str">
            <v>90311-85009-A</v>
          </cell>
          <cell r="B2681" t="str">
            <v>Phớt đuôi cơ 85-105 (Hàng A)</v>
          </cell>
          <cell r="C2681" t="str">
            <v>Cái</v>
          </cell>
          <cell r="E2681" t="str">
            <v>PDC</v>
          </cell>
          <cell r="F2681" t="str">
            <v>PHOTDAUCO/PHOTDUOICO</v>
          </cell>
          <cell r="G2681">
            <v>0</v>
          </cell>
          <cell r="H2681">
            <v>0</v>
          </cell>
          <cell r="I2681">
            <v>10</v>
          </cell>
          <cell r="J2681">
            <v>693078</v>
          </cell>
          <cell r="K2681">
            <v>10</v>
          </cell>
          <cell r="L2681">
            <v>693078</v>
          </cell>
          <cell r="M2681">
            <v>0</v>
          </cell>
          <cell r="N2681">
            <v>0</v>
          </cell>
        </row>
        <row r="2682">
          <cell r="A2682" t="str">
            <v>90311-88003</v>
          </cell>
          <cell r="B2682" t="str">
            <v>Phớt đuôi cơ 88-106 2TR</v>
          </cell>
          <cell r="C2682" t="str">
            <v>Cái</v>
          </cell>
          <cell r="E2682" t="str">
            <v>PDC</v>
          </cell>
          <cell r="F2682" t="str">
            <v>PHOTDAUCO/PHOTDUOICO</v>
          </cell>
          <cell r="G2682">
            <v>0</v>
          </cell>
          <cell r="H2682">
            <v>0</v>
          </cell>
          <cell r="I2682">
            <v>50</v>
          </cell>
          <cell r="J2682">
            <v>9650950</v>
          </cell>
          <cell r="K2682">
            <v>11</v>
          </cell>
          <cell r="L2682">
            <v>2123209</v>
          </cell>
          <cell r="M2682">
            <v>39</v>
          </cell>
          <cell r="N2682">
            <v>7527741</v>
          </cell>
        </row>
        <row r="2683">
          <cell r="A2683" t="str">
            <v>90311-88003-A</v>
          </cell>
          <cell r="B2683" t="str">
            <v>Phớt đuôi cơ 88-106 2TR (Hàng A)</v>
          </cell>
          <cell r="C2683" t="str">
            <v>Cái</v>
          </cell>
          <cell r="E2683" t="str">
            <v>PDC</v>
          </cell>
          <cell r="F2683" t="str">
            <v>PHOTDAUCO/PHOTDUOICO</v>
          </cell>
          <cell r="G2683">
            <v>7</v>
          </cell>
          <cell r="H2683">
            <v>510614</v>
          </cell>
          <cell r="I2683">
            <v>9</v>
          </cell>
          <cell r="J2683">
            <v>964998</v>
          </cell>
          <cell r="K2683">
            <v>16</v>
          </cell>
          <cell r="L2683">
            <v>1475612</v>
          </cell>
          <cell r="M2683">
            <v>0</v>
          </cell>
          <cell r="N2683">
            <v>0</v>
          </cell>
        </row>
        <row r="2684">
          <cell r="A2684" t="str">
            <v>90311-89003-A</v>
          </cell>
          <cell r="B2684" t="str">
            <v>Phớt đuôi cơ 89-105-10 (Hàng A)</v>
          </cell>
          <cell r="C2684" t="str">
            <v>Cái</v>
          </cell>
          <cell r="E2684" t="str">
            <v>PDC</v>
          </cell>
          <cell r="F2684" t="str">
            <v>PHOTDAUCO/PHOTDUOICO</v>
          </cell>
          <cell r="G2684">
            <v>1</v>
          </cell>
          <cell r="H2684">
            <v>75987</v>
          </cell>
          <cell r="I2684">
            <v>28</v>
          </cell>
          <cell r="J2684">
            <v>1950206</v>
          </cell>
          <cell r="K2684">
            <v>29</v>
          </cell>
          <cell r="L2684">
            <v>2026193</v>
          </cell>
          <cell r="M2684">
            <v>0</v>
          </cell>
          <cell r="N2684">
            <v>0</v>
          </cell>
        </row>
        <row r="2685">
          <cell r="A2685" t="str">
            <v>90311-89010</v>
          </cell>
          <cell r="B2685" t="str">
            <v>Phớt đuôi cơ 89-105-10</v>
          </cell>
          <cell r="C2685" t="str">
            <v>Cái</v>
          </cell>
          <cell r="E2685" t="str">
            <v>PDC</v>
          </cell>
          <cell r="F2685" t="str">
            <v>PHOTDAUCO/PHOTDUOICO</v>
          </cell>
          <cell r="G2685">
            <v>0</v>
          </cell>
          <cell r="H2685">
            <v>0</v>
          </cell>
          <cell r="I2685">
            <v>1</v>
          </cell>
          <cell r="J2685">
            <v>336122</v>
          </cell>
          <cell r="K2685">
            <v>1</v>
          </cell>
          <cell r="L2685">
            <v>336122</v>
          </cell>
          <cell r="M2685">
            <v>0</v>
          </cell>
          <cell r="N2685">
            <v>0</v>
          </cell>
        </row>
        <row r="2686">
          <cell r="A2686" t="str">
            <v>90311-89015</v>
          </cell>
          <cell r="B2686" t="str">
            <v>Phớt đuôi cơ 89-105-10</v>
          </cell>
          <cell r="C2686" t="str">
            <v>Cái</v>
          </cell>
          <cell r="E2686" t="str">
            <v>PDC</v>
          </cell>
          <cell r="F2686" t="str">
            <v>PHOTDAUCO/PHOTDUOICO</v>
          </cell>
          <cell r="G2686">
            <v>3</v>
          </cell>
          <cell r="H2686">
            <v>569623</v>
          </cell>
          <cell r="I2686">
            <v>22</v>
          </cell>
          <cell r="J2686">
            <v>5384885</v>
          </cell>
          <cell r="K2686">
            <v>25</v>
          </cell>
          <cell r="L2686">
            <v>5954508</v>
          </cell>
          <cell r="M2686">
            <v>0</v>
          </cell>
          <cell r="N2686">
            <v>0</v>
          </cell>
        </row>
        <row r="2687">
          <cell r="A2687" t="str">
            <v>90311-92005</v>
          </cell>
          <cell r="B2687" t="str">
            <v>Phớt đuôi cơ 92-110</v>
          </cell>
          <cell r="C2687" t="str">
            <v>Cái</v>
          </cell>
          <cell r="E2687" t="str">
            <v>PDC</v>
          </cell>
          <cell r="F2687" t="str">
            <v>PHOTDAUCO/PHOTDUOICO</v>
          </cell>
          <cell r="G2687">
            <v>0</v>
          </cell>
          <cell r="H2687">
            <v>0</v>
          </cell>
          <cell r="I2687">
            <v>13</v>
          </cell>
          <cell r="J2687">
            <v>4003195</v>
          </cell>
          <cell r="K2687">
            <v>13</v>
          </cell>
          <cell r="L2687">
            <v>4003195</v>
          </cell>
          <cell r="M2687">
            <v>0</v>
          </cell>
          <cell r="N2687">
            <v>0</v>
          </cell>
        </row>
        <row r="2688">
          <cell r="A2688" t="str">
            <v>90311-92005-A</v>
          </cell>
          <cell r="B2688" t="str">
            <v>Phớt đuôi cơ 92-110 (Hàng A)</v>
          </cell>
          <cell r="C2688" t="str">
            <v>Cái</v>
          </cell>
          <cell r="E2688" t="str">
            <v>PDC</v>
          </cell>
          <cell r="F2688" t="str">
            <v>PHOTDAUCO/PHOTDUOICO</v>
          </cell>
          <cell r="G2688">
            <v>0</v>
          </cell>
          <cell r="H2688">
            <v>0</v>
          </cell>
          <cell r="I2688">
            <v>15</v>
          </cell>
          <cell r="J2688">
            <v>1187795</v>
          </cell>
          <cell r="K2688">
            <v>15</v>
          </cell>
          <cell r="L2688">
            <v>1187795</v>
          </cell>
          <cell r="M2688">
            <v>0</v>
          </cell>
          <cell r="N2688">
            <v>0</v>
          </cell>
        </row>
        <row r="2689">
          <cell r="A2689" t="str">
            <v>90311-92010</v>
          </cell>
          <cell r="B2689" t="str">
            <v>Phớt đuôi cơ 92-110</v>
          </cell>
          <cell r="C2689" t="str">
            <v>Cái</v>
          </cell>
          <cell r="E2689" t="str">
            <v>PDC</v>
          </cell>
          <cell r="F2689" t="str">
            <v>PHOTDAUCO/PHOTDUOICO</v>
          </cell>
          <cell r="G2689">
            <v>0</v>
          </cell>
          <cell r="H2689">
            <v>0</v>
          </cell>
          <cell r="I2689">
            <v>12</v>
          </cell>
          <cell r="J2689">
            <v>3976704</v>
          </cell>
          <cell r="K2689">
            <v>12</v>
          </cell>
          <cell r="L2689">
            <v>3976704</v>
          </cell>
          <cell r="M2689">
            <v>0</v>
          </cell>
          <cell r="N2689">
            <v>0</v>
          </cell>
        </row>
        <row r="2690">
          <cell r="A2690" t="str">
            <v>90311-95008</v>
          </cell>
          <cell r="B2690" t="str">
            <v>Phớt đuôi cơ 1KD 95-115</v>
          </cell>
          <cell r="C2690" t="str">
            <v>Cái</v>
          </cell>
          <cell r="E2690" t="str">
            <v>PDC</v>
          </cell>
          <cell r="F2690" t="str">
            <v>PHOTDAUCO/PHOTDUOICO</v>
          </cell>
          <cell r="G2690">
            <v>0</v>
          </cell>
          <cell r="H2690">
            <v>0</v>
          </cell>
          <cell r="I2690">
            <v>1</v>
          </cell>
          <cell r="J2690">
            <v>457561</v>
          </cell>
          <cell r="K2690">
            <v>1</v>
          </cell>
          <cell r="L2690">
            <v>457561</v>
          </cell>
          <cell r="M2690">
            <v>0</v>
          </cell>
          <cell r="N2690">
            <v>0</v>
          </cell>
        </row>
        <row r="2691">
          <cell r="A2691" t="str">
            <v>90311-95008-A</v>
          </cell>
          <cell r="B2691" t="str">
            <v>Phớt đuôi cơ 1KD 95-115 (Hàng A)</v>
          </cell>
          <cell r="C2691" t="str">
            <v>Cái</v>
          </cell>
          <cell r="E2691" t="str">
            <v>PDC</v>
          </cell>
          <cell r="F2691" t="str">
            <v>PHOTDAUCO/PHOTDUOICO</v>
          </cell>
          <cell r="G2691">
            <v>0</v>
          </cell>
          <cell r="H2691">
            <v>0</v>
          </cell>
          <cell r="I2691">
            <v>4</v>
          </cell>
          <cell r="J2691">
            <v>448514</v>
          </cell>
          <cell r="K2691">
            <v>4</v>
          </cell>
          <cell r="L2691">
            <v>448514</v>
          </cell>
          <cell r="M2691">
            <v>0</v>
          </cell>
          <cell r="N2691">
            <v>0</v>
          </cell>
        </row>
        <row r="2692">
          <cell r="A2692" t="str">
            <v>90311-95011-A</v>
          </cell>
          <cell r="B2692" t="str">
            <v>Phớt đuôi cơ 1KD 95-115 (Hàng A)</v>
          </cell>
          <cell r="C2692" t="str">
            <v>Cái</v>
          </cell>
          <cell r="E2692" t="str">
            <v>PDC</v>
          </cell>
          <cell r="F2692" t="str">
            <v>PHOTDAUCO/PHOTDUOICO</v>
          </cell>
          <cell r="G2692">
            <v>0</v>
          </cell>
          <cell r="H2692">
            <v>0</v>
          </cell>
          <cell r="I2692">
            <v>15</v>
          </cell>
          <cell r="J2692">
            <v>1186725</v>
          </cell>
          <cell r="K2692">
            <v>14</v>
          </cell>
          <cell r="L2692">
            <v>1106718</v>
          </cell>
          <cell r="M2692">
            <v>1</v>
          </cell>
          <cell r="N2692">
            <v>80007</v>
          </cell>
        </row>
        <row r="2693">
          <cell r="A2693" t="str">
            <v>90311-95013</v>
          </cell>
          <cell r="B2693" t="str">
            <v>Phớt đuôi trục cơ 95-113</v>
          </cell>
          <cell r="C2693" t="str">
            <v>Cái</v>
          </cell>
          <cell r="E2693" t="str">
            <v>PDC</v>
          </cell>
          <cell r="F2693" t="str">
            <v>PHOTDAUCO/PHOTDUOICO</v>
          </cell>
          <cell r="G2693">
            <v>1</v>
          </cell>
          <cell r="H2693">
            <v>326377</v>
          </cell>
          <cell r="I2693">
            <v>32</v>
          </cell>
          <cell r="J2693">
            <v>9383649</v>
          </cell>
          <cell r="K2693">
            <v>10</v>
          </cell>
          <cell r="L2693">
            <v>3072535</v>
          </cell>
          <cell r="M2693">
            <v>23</v>
          </cell>
          <cell r="N2693">
            <v>6637491</v>
          </cell>
        </row>
        <row r="2694">
          <cell r="A2694" t="str">
            <v>90311-95013-A</v>
          </cell>
          <cell r="B2694" t="str">
            <v>Phớt đuôi trục cơ 95-113 ( hàng A)</v>
          </cell>
          <cell r="C2694" t="str">
            <v>Cái</v>
          </cell>
          <cell r="E2694" t="str">
            <v>PDC</v>
          </cell>
          <cell r="F2694" t="str">
            <v>PHOTDAUCO/PHOTDUOICO</v>
          </cell>
          <cell r="G2694">
            <v>0</v>
          </cell>
          <cell r="H2694">
            <v>0</v>
          </cell>
          <cell r="I2694">
            <v>2</v>
          </cell>
          <cell r="J2694">
            <v>200502</v>
          </cell>
          <cell r="K2694">
            <v>2</v>
          </cell>
          <cell r="L2694">
            <v>200502</v>
          </cell>
          <cell r="M2694">
            <v>0</v>
          </cell>
          <cell r="N2694">
            <v>0</v>
          </cell>
        </row>
        <row r="2695">
          <cell r="A2695" t="str">
            <v>90311-99009</v>
          </cell>
          <cell r="B2695" t="str">
            <v>Phớt đuôi cơ 99-119</v>
          </cell>
          <cell r="C2695" t="str">
            <v>Cái</v>
          </cell>
          <cell r="E2695" t="str">
            <v>PDC</v>
          </cell>
          <cell r="F2695" t="str">
            <v>PHOTDAUCO/PHOTDUOICO</v>
          </cell>
          <cell r="G2695">
            <v>0</v>
          </cell>
          <cell r="H2695">
            <v>0</v>
          </cell>
          <cell r="I2695">
            <v>6</v>
          </cell>
          <cell r="J2695">
            <v>2578925</v>
          </cell>
          <cell r="K2695">
            <v>6</v>
          </cell>
          <cell r="L2695">
            <v>2578925</v>
          </cell>
          <cell r="M2695">
            <v>0</v>
          </cell>
          <cell r="N2695">
            <v>0</v>
          </cell>
        </row>
        <row r="2696">
          <cell r="A2696" t="str">
            <v>90311-99009-A</v>
          </cell>
          <cell r="B2696" t="str">
            <v>Phớt đuôi cơ 99-119 (Hàng A)</v>
          </cell>
          <cell r="C2696" t="str">
            <v>Cái</v>
          </cell>
          <cell r="E2696" t="str">
            <v>PDC</v>
          </cell>
          <cell r="F2696" t="str">
            <v>PHOTDAUCO/PHOTDUOICO</v>
          </cell>
          <cell r="G2696">
            <v>2</v>
          </cell>
          <cell r="H2696">
            <v>207111</v>
          </cell>
          <cell r="I2696">
            <v>4</v>
          </cell>
          <cell r="J2696">
            <v>365599</v>
          </cell>
          <cell r="K2696">
            <v>6</v>
          </cell>
          <cell r="L2696">
            <v>572710</v>
          </cell>
          <cell r="M2696">
            <v>0</v>
          </cell>
          <cell r="N2696">
            <v>0</v>
          </cell>
        </row>
        <row r="2697">
          <cell r="A2697" t="str">
            <v>90311-A0020</v>
          </cell>
          <cell r="B2697" t="str">
            <v>Phớt đuôi cơ 89-105</v>
          </cell>
          <cell r="C2697" t="str">
            <v>Cái</v>
          </cell>
          <cell r="E2697" t="str">
            <v>PHOT</v>
          </cell>
          <cell r="F2697" t="str">
            <v>PHOT</v>
          </cell>
          <cell r="G2697">
            <v>0</v>
          </cell>
          <cell r="H2697">
            <v>0</v>
          </cell>
          <cell r="I2697">
            <v>3</v>
          </cell>
          <cell r="J2697">
            <v>856245</v>
          </cell>
          <cell r="K2697">
            <v>3</v>
          </cell>
          <cell r="L2697">
            <v>856245</v>
          </cell>
          <cell r="M2697">
            <v>0</v>
          </cell>
          <cell r="N2697">
            <v>0</v>
          </cell>
        </row>
        <row r="2698">
          <cell r="A2698" t="str">
            <v>90311-T0010</v>
          </cell>
          <cell r="B2698" t="str">
            <v>Phớt moay ơ trước 62-78</v>
          </cell>
          <cell r="C2698" t="str">
            <v>Cái</v>
          </cell>
          <cell r="E2698" t="str">
            <v>PMO</v>
          </cell>
          <cell r="F2698" t="str">
            <v>PHOTMOAYO</v>
          </cell>
          <cell r="G2698">
            <v>1</v>
          </cell>
          <cell r="H2698">
            <v>96821</v>
          </cell>
          <cell r="I2698">
            <v>0</v>
          </cell>
          <cell r="J2698">
            <v>0</v>
          </cell>
          <cell r="K2698">
            <v>1</v>
          </cell>
          <cell r="L2698">
            <v>96821</v>
          </cell>
          <cell r="M2698">
            <v>0</v>
          </cell>
          <cell r="N2698">
            <v>0</v>
          </cell>
        </row>
        <row r="2699">
          <cell r="A2699" t="str">
            <v>90311-T0011</v>
          </cell>
          <cell r="B2699" t="str">
            <v>Phớt moay ơ sau/láp sau 52-65 Toyota</v>
          </cell>
          <cell r="C2699" t="str">
            <v>Cái</v>
          </cell>
          <cell r="E2699" t="str">
            <v>PMO</v>
          </cell>
          <cell r="F2699" t="str">
            <v>PHOTMOAYO</v>
          </cell>
          <cell r="G2699">
            <v>9</v>
          </cell>
          <cell r="H2699">
            <v>589646</v>
          </cell>
          <cell r="I2699">
            <v>129</v>
          </cell>
          <cell r="J2699">
            <v>10241367</v>
          </cell>
          <cell r="K2699">
            <v>125</v>
          </cell>
          <cell r="L2699">
            <v>9882629</v>
          </cell>
          <cell r="M2699">
            <v>13</v>
          </cell>
          <cell r="N2699">
            <v>948384</v>
          </cell>
        </row>
        <row r="2700">
          <cell r="A2700" t="str">
            <v>90311-T0013</v>
          </cell>
          <cell r="B2700" t="str">
            <v>Phớt cầu trước/sau 41-74 Toyota</v>
          </cell>
          <cell r="C2700" t="str">
            <v>Cái</v>
          </cell>
          <cell r="E2700" t="str">
            <v>PCAU</v>
          </cell>
          <cell r="F2700" t="str">
            <v>PHOTCAU</v>
          </cell>
          <cell r="G2700">
            <v>38</v>
          </cell>
          <cell r="H2700">
            <v>3075860</v>
          </cell>
          <cell r="I2700">
            <v>3</v>
          </cell>
          <cell r="J2700">
            <v>370489</v>
          </cell>
          <cell r="K2700">
            <v>7</v>
          </cell>
          <cell r="L2700">
            <v>588400</v>
          </cell>
          <cell r="M2700">
            <v>34</v>
          </cell>
          <cell r="N2700">
            <v>2857949</v>
          </cell>
        </row>
        <row r="2701">
          <cell r="A2701" t="str">
            <v>90311-T0014</v>
          </cell>
          <cell r="B2701" t="str">
            <v>Phớt cầu sau 38-74 (cao su)</v>
          </cell>
          <cell r="C2701" t="str">
            <v>Cái</v>
          </cell>
          <cell r="E2701" t="str">
            <v>PCAU</v>
          </cell>
          <cell r="F2701" t="str">
            <v>PHOTCAU</v>
          </cell>
          <cell r="G2701">
            <v>0</v>
          </cell>
          <cell r="H2701">
            <v>0</v>
          </cell>
          <cell r="I2701">
            <v>5</v>
          </cell>
          <cell r="J2701">
            <v>425000</v>
          </cell>
          <cell r="K2701">
            <v>0</v>
          </cell>
          <cell r="L2701">
            <v>0</v>
          </cell>
          <cell r="M2701">
            <v>5</v>
          </cell>
          <cell r="N2701">
            <v>425000</v>
          </cell>
        </row>
        <row r="2702">
          <cell r="A2702" t="str">
            <v>90311-T0015</v>
          </cell>
          <cell r="B2702" t="str">
            <v>Phớt láp trước 47-69 LH</v>
          </cell>
          <cell r="C2702" t="str">
            <v>Cái</v>
          </cell>
          <cell r="E2702" t="str">
            <v>PLAP</v>
          </cell>
          <cell r="F2702" t="str">
            <v>PHOTLAP</v>
          </cell>
          <cell r="G2702">
            <v>0</v>
          </cell>
          <cell r="H2702">
            <v>0</v>
          </cell>
          <cell r="I2702">
            <v>32</v>
          </cell>
          <cell r="J2702">
            <v>3343445</v>
          </cell>
          <cell r="K2702">
            <v>20</v>
          </cell>
          <cell r="L2702">
            <v>2253749</v>
          </cell>
          <cell r="M2702">
            <v>12</v>
          </cell>
          <cell r="N2702">
            <v>1089696</v>
          </cell>
        </row>
        <row r="2703">
          <cell r="A2703" t="str">
            <v>90311-T0016</v>
          </cell>
          <cell r="B2703" t="str">
            <v>Phớt láp trước 47-80 RH</v>
          </cell>
          <cell r="C2703" t="str">
            <v>Cái</v>
          </cell>
          <cell r="E2703" t="str">
            <v>PLAP</v>
          </cell>
          <cell r="F2703" t="str">
            <v>PHOTLAP</v>
          </cell>
          <cell r="G2703">
            <v>3</v>
          </cell>
          <cell r="H2703">
            <v>363659</v>
          </cell>
          <cell r="I2703">
            <v>23</v>
          </cell>
          <cell r="J2703">
            <v>2947021</v>
          </cell>
          <cell r="K2703">
            <v>17</v>
          </cell>
          <cell r="L2703">
            <v>2158297</v>
          </cell>
          <cell r="M2703">
            <v>9</v>
          </cell>
          <cell r="N2703">
            <v>1152383</v>
          </cell>
        </row>
        <row r="2704">
          <cell r="A2704" t="str">
            <v>90311-T0021</v>
          </cell>
          <cell r="B2704" t="str">
            <v>Phớt đuôi hộp số 29-45-8</v>
          </cell>
          <cell r="C2704" t="str">
            <v>Cái</v>
          </cell>
          <cell r="E2704" t="str">
            <v>PHS</v>
          </cell>
          <cell r="F2704" t="str">
            <v>PHOTHOPSO</v>
          </cell>
          <cell r="G2704">
            <v>0</v>
          </cell>
          <cell r="H2704">
            <v>0</v>
          </cell>
          <cell r="I2704">
            <v>1</v>
          </cell>
          <cell r="J2704">
            <v>50840</v>
          </cell>
          <cell r="K2704">
            <v>1</v>
          </cell>
          <cell r="L2704">
            <v>50840</v>
          </cell>
          <cell r="M2704">
            <v>0</v>
          </cell>
          <cell r="N2704">
            <v>0</v>
          </cell>
        </row>
        <row r="2705">
          <cell r="A2705" t="str">
            <v>90311-T0021-A</v>
          </cell>
          <cell r="B2705" t="str">
            <v>Phớt đuôi hộp số 29-45-8 (hàng A)</v>
          </cell>
          <cell r="C2705" t="str">
            <v>Cái</v>
          </cell>
          <cell r="E2705" t="str">
            <v>PHOT</v>
          </cell>
          <cell r="F2705" t="str">
            <v>PHOT</v>
          </cell>
          <cell r="G2705">
            <v>0</v>
          </cell>
          <cell r="H2705">
            <v>0</v>
          </cell>
          <cell r="I2705">
            <v>1</v>
          </cell>
          <cell r="J2705">
            <v>74370</v>
          </cell>
          <cell r="K2705">
            <v>1</v>
          </cell>
          <cell r="L2705">
            <v>74370</v>
          </cell>
          <cell r="M2705">
            <v>0</v>
          </cell>
          <cell r="N2705">
            <v>0</v>
          </cell>
        </row>
        <row r="2706">
          <cell r="A2706" t="str">
            <v>90311-T0027</v>
          </cell>
          <cell r="B2706" t="str">
            <v>Phớt đuôi hộp số 29-45-8</v>
          </cell>
          <cell r="C2706" t="str">
            <v>Cái</v>
          </cell>
          <cell r="E2706" t="str">
            <v>PHS</v>
          </cell>
          <cell r="F2706" t="str">
            <v>PHOTHOPSO</v>
          </cell>
          <cell r="G2706">
            <v>0</v>
          </cell>
          <cell r="H2706">
            <v>0</v>
          </cell>
          <cell r="I2706">
            <v>5</v>
          </cell>
          <cell r="J2706">
            <v>460084</v>
          </cell>
          <cell r="K2706">
            <v>2</v>
          </cell>
          <cell r="L2706">
            <v>184034</v>
          </cell>
          <cell r="M2706">
            <v>3</v>
          </cell>
          <cell r="N2706">
            <v>276050</v>
          </cell>
        </row>
        <row r="2707">
          <cell r="A2707" t="str">
            <v>90311-T0046</v>
          </cell>
          <cell r="B2707" t="str">
            <v>Phớt đuôi cơ 1KD 95-115</v>
          </cell>
          <cell r="C2707" t="str">
            <v>Cái</v>
          </cell>
          <cell r="E2707" t="str">
            <v>PDC</v>
          </cell>
          <cell r="F2707" t="str">
            <v>PHOTDAUCO/PHOTDUOICO</v>
          </cell>
          <cell r="G2707">
            <v>0</v>
          </cell>
          <cell r="H2707">
            <v>0</v>
          </cell>
          <cell r="I2707">
            <v>85</v>
          </cell>
          <cell r="J2707">
            <v>22575287</v>
          </cell>
          <cell r="K2707">
            <v>47</v>
          </cell>
          <cell r="L2707">
            <v>11948596</v>
          </cell>
          <cell r="M2707">
            <v>38</v>
          </cell>
          <cell r="N2707">
            <v>10626691</v>
          </cell>
        </row>
        <row r="2708">
          <cell r="A2708" t="str">
            <v>90311-T0048</v>
          </cell>
          <cell r="B2708" t="str">
            <v>Phớt đầu trục cơ (cam) 38-50-6</v>
          </cell>
          <cell r="C2708" t="str">
            <v>Cái</v>
          </cell>
          <cell r="E2708" t="str">
            <v>PDC</v>
          </cell>
          <cell r="F2708" t="str">
            <v>PHOTDAUCO/PHOTDUOICO</v>
          </cell>
          <cell r="G2708">
            <v>0</v>
          </cell>
          <cell r="H2708">
            <v>0</v>
          </cell>
          <cell r="I2708">
            <v>29</v>
          </cell>
          <cell r="J2708">
            <v>2237134</v>
          </cell>
          <cell r="K2708">
            <v>23</v>
          </cell>
          <cell r="L2708">
            <v>1647555</v>
          </cell>
          <cell r="M2708">
            <v>6</v>
          </cell>
          <cell r="N2708">
            <v>589579</v>
          </cell>
        </row>
        <row r="2709">
          <cell r="A2709" t="str">
            <v>90311-T0050</v>
          </cell>
          <cell r="B2709" t="str">
            <v>Phớt hộp số/cát đăng 38-58-11 Toyota</v>
          </cell>
          <cell r="C2709" t="str">
            <v>Cái</v>
          </cell>
          <cell r="E2709" t="str">
            <v>PHS</v>
          </cell>
          <cell r="F2709" t="str">
            <v>PHOTHOPSO</v>
          </cell>
          <cell r="G2709">
            <v>20</v>
          </cell>
          <cell r="H2709">
            <v>1097547</v>
          </cell>
          <cell r="I2709">
            <v>20</v>
          </cell>
          <cell r="J2709">
            <v>980063</v>
          </cell>
          <cell r="K2709">
            <v>35</v>
          </cell>
          <cell r="L2709">
            <v>1734587</v>
          </cell>
          <cell r="M2709">
            <v>5</v>
          </cell>
          <cell r="N2709">
            <v>343023</v>
          </cell>
        </row>
        <row r="2710">
          <cell r="A2710" t="str">
            <v>90311-T0054</v>
          </cell>
          <cell r="B2710" t="str">
            <v>Phớt đầu cơ 50-68</v>
          </cell>
          <cell r="C2710" t="str">
            <v>Cái</v>
          </cell>
          <cell r="E2710" t="str">
            <v>PDC</v>
          </cell>
          <cell r="F2710" t="str">
            <v>PHOTDAUCO/PHOTDUOICO</v>
          </cell>
          <cell r="G2710">
            <v>0</v>
          </cell>
          <cell r="H2710">
            <v>0</v>
          </cell>
          <cell r="I2710">
            <v>12</v>
          </cell>
          <cell r="J2710">
            <v>1662976</v>
          </cell>
          <cell r="K2710">
            <v>12</v>
          </cell>
          <cell r="L2710">
            <v>1662976</v>
          </cell>
          <cell r="M2710">
            <v>0</v>
          </cell>
          <cell r="N2710">
            <v>0</v>
          </cell>
        </row>
        <row r="2711">
          <cell r="A2711" t="str">
            <v>90311-T0054-A</v>
          </cell>
          <cell r="B2711" t="str">
            <v>Phớt đầu cơ 50-68 ( hàng A )</v>
          </cell>
          <cell r="C2711" t="str">
            <v>Cái</v>
          </cell>
          <cell r="E2711" t="str">
            <v>PDC</v>
          </cell>
          <cell r="F2711" t="str">
            <v>PHOTDAUCO/PHOTDUOICO</v>
          </cell>
          <cell r="G2711">
            <v>0</v>
          </cell>
          <cell r="H2711">
            <v>0</v>
          </cell>
          <cell r="I2711">
            <v>3</v>
          </cell>
          <cell r="J2711">
            <v>122322</v>
          </cell>
          <cell r="K2711">
            <v>3</v>
          </cell>
          <cell r="L2711">
            <v>122322</v>
          </cell>
          <cell r="M2711">
            <v>0</v>
          </cell>
          <cell r="N2711">
            <v>0</v>
          </cell>
        </row>
        <row r="2712">
          <cell r="A2712" t="str">
            <v>90311-T0056</v>
          </cell>
          <cell r="B2712" t="str">
            <v>Phớt đuôi cơ 76-94</v>
          </cell>
          <cell r="C2712" t="str">
            <v>Cái</v>
          </cell>
          <cell r="E2712" t="str">
            <v>PDC</v>
          </cell>
          <cell r="F2712" t="str">
            <v>PHOTDAUCO/PHOTDUOICO</v>
          </cell>
          <cell r="G2712">
            <v>7</v>
          </cell>
          <cell r="H2712">
            <v>910745</v>
          </cell>
          <cell r="I2712">
            <v>6</v>
          </cell>
          <cell r="J2712">
            <v>682717</v>
          </cell>
          <cell r="K2712">
            <v>13</v>
          </cell>
          <cell r="L2712">
            <v>1593462</v>
          </cell>
          <cell r="M2712">
            <v>0</v>
          </cell>
          <cell r="N2712">
            <v>0</v>
          </cell>
        </row>
        <row r="2713">
          <cell r="A2713" t="str">
            <v>90311-T0058</v>
          </cell>
          <cell r="B2713" t="str">
            <v>Phớt đuôi cơ (thêm kích thước)</v>
          </cell>
          <cell r="C2713" t="str">
            <v>Cái</v>
          </cell>
          <cell r="E2713" t="str">
            <v>PDC</v>
          </cell>
          <cell r="F2713" t="str">
            <v>PHOTDAUCO/PHOTDUOICO</v>
          </cell>
          <cell r="G2713">
            <v>0</v>
          </cell>
          <cell r="H2713">
            <v>0</v>
          </cell>
          <cell r="I2713">
            <v>37</v>
          </cell>
          <cell r="J2713">
            <v>7202147</v>
          </cell>
          <cell r="K2713">
            <v>36</v>
          </cell>
          <cell r="L2713">
            <v>7007499</v>
          </cell>
          <cell r="M2713">
            <v>1</v>
          </cell>
          <cell r="N2713">
            <v>194648</v>
          </cell>
        </row>
        <row r="2714">
          <cell r="A2714" t="str">
            <v>90311-T0074</v>
          </cell>
          <cell r="B2714" t="str">
            <v>Phớt đuôi cơ 2NR</v>
          </cell>
          <cell r="C2714" t="str">
            <v>Cái</v>
          </cell>
          <cell r="E2714" t="str">
            <v>PDC</v>
          </cell>
          <cell r="F2714" t="str">
            <v>PHOTDAUCO/PHOTDUOICO</v>
          </cell>
          <cell r="G2714">
            <v>9</v>
          </cell>
          <cell r="H2714">
            <v>1238970</v>
          </cell>
          <cell r="I2714">
            <v>123</v>
          </cell>
          <cell r="J2714">
            <v>18282319</v>
          </cell>
          <cell r="K2714">
            <v>111</v>
          </cell>
          <cell r="L2714">
            <v>16247776</v>
          </cell>
          <cell r="M2714">
            <v>21</v>
          </cell>
          <cell r="N2714">
            <v>3273513</v>
          </cell>
        </row>
        <row r="2715">
          <cell r="A2715" t="str">
            <v>90311-T0076</v>
          </cell>
          <cell r="B2715" t="str">
            <v>Phớt đầu cơ 35-49</v>
          </cell>
          <cell r="C2715" t="str">
            <v>Cái</v>
          </cell>
          <cell r="E2715" t="str">
            <v>PDC</v>
          </cell>
          <cell r="F2715" t="str">
            <v>PHOTDAUCO/PHOTDUOICO</v>
          </cell>
          <cell r="G2715">
            <v>0</v>
          </cell>
          <cell r="H2715">
            <v>0</v>
          </cell>
          <cell r="I2715">
            <v>9</v>
          </cell>
          <cell r="J2715">
            <v>710996</v>
          </cell>
          <cell r="K2715">
            <v>9</v>
          </cell>
          <cell r="L2715">
            <v>710996</v>
          </cell>
          <cell r="M2715">
            <v>0</v>
          </cell>
          <cell r="N2715">
            <v>0</v>
          </cell>
        </row>
        <row r="2716">
          <cell r="A2716" t="str">
            <v>90311-T0088</v>
          </cell>
          <cell r="B2716" t="str">
            <v>Phớt đuôi trục cơ 78-110</v>
          </cell>
          <cell r="C2716" t="str">
            <v>Cái</v>
          </cell>
          <cell r="E2716" t="str">
            <v>PDC</v>
          </cell>
          <cell r="F2716" t="str">
            <v>PHOTDAUCO/PHOTDUOICO</v>
          </cell>
          <cell r="G2716">
            <v>0</v>
          </cell>
          <cell r="H2716">
            <v>0</v>
          </cell>
          <cell r="I2716">
            <v>1</v>
          </cell>
          <cell r="J2716">
            <v>373491</v>
          </cell>
          <cell r="K2716">
            <v>1</v>
          </cell>
          <cell r="L2716">
            <v>373491</v>
          </cell>
          <cell r="M2716">
            <v>0</v>
          </cell>
          <cell r="N2716">
            <v>0</v>
          </cell>
        </row>
        <row r="2717">
          <cell r="A2717" t="str">
            <v>90311-T0090</v>
          </cell>
          <cell r="B2717" t="str">
            <v>Phớt moay ơ trước 62-78</v>
          </cell>
          <cell r="C2717" t="str">
            <v>Cái</v>
          </cell>
          <cell r="E2717" t="str">
            <v>PMO</v>
          </cell>
          <cell r="F2717" t="str">
            <v>PHOTMOAYO</v>
          </cell>
          <cell r="G2717">
            <v>28</v>
          </cell>
          <cell r="H2717">
            <v>2623972</v>
          </cell>
          <cell r="I2717">
            <v>60</v>
          </cell>
          <cell r="J2717">
            <v>5166594</v>
          </cell>
          <cell r="K2717">
            <v>75</v>
          </cell>
          <cell r="L2717">
            <v>6498921</v>
          </cell>
          <cell r="M2717">
            <v>13</v>
          </cell>
          <cell r="N2717">
            <v>1291645</v>
          </cell>
        </row>
        <row r="2718">
          <cell r="A2718" t="str">
            <v>90311-T0098</v>
          </cell>
          <cell r="B2718" t="str">
            <v>Phớt đuôi cơ 88-106 2TR</v>
          </cell>
          <cell r="C2718" t="str">
            <v>Cái</v>
          </cell>
          <cell r="E2718" t="str">
            <v>PDC</v>
          </cell>
          <cell r="F2718" t="str">
            <v>PHOTDAUCO/PHOTDUOICO</v>
          </cell>
          <cell r="G2718">
            <v>9</v>
          </cell>
          <cell r="H2718">
            <v>2232489</v>
          </cell>
          <cell r="I2718">
            <v>81</v>
          </cell>
          <cell r="J2718">
            <v>18570846</v>
          </cell>
          <cell r="K2718">
            <v>62</v>
          </cell>
          <cell r="L2718">
            <v>14113594</v>
          </cell>
          <cell r="M2718">
            <v>28</v>
          </cell>
          <cell r="N2718">
            <v>6689741</v>
          </cell>
        </row>
        <row r="2719">
          <cell r="A2719" t="str">
            <v>90311-T0098-A</v>
          </cell>
          <cell r="B2719" t="str">
            <v>Phớt đuôi cơ 88-106 2TR</v>
          </cell>
          <cell r="C2719" t="str">
            <v>Cái</v>
          </cell>
          <cell r="E2719" t="str">
            <v>PDC</v>
          </cell>
          <cell r="F2719" t="str">
            <v>PHOTDAUCO/PHOTDUOICO</v>
          </cell>
          <cell r="G2719">
            <v>0</v>
          </cell>
          <cell r="H2719">
            <v>0</v>
          </cell>
          <cell r="I2719">
            <v>89</v>
          </cell>
          <cell r="J2719">
            <v>6377385</v>
          </cell>
          <cell r="K2719">
            <v>84</v>
          </cell>
          <cell r="L2719">
            <v>5993670</v>
          </cell>
          <cell r="M2719">
            <v>5</v>
          </cell>
          <cell r="N2719">
            <v>383715</v>
          </cell>
        </row>
        <row r="2720">
          <cell r="A2720" t="str">
            <v>90311-T0100</v>
          </cell>
          <cell r="B2720" t="str">
            <v>Phớt đầu trục cơ 48-68-7</v>
          </cell>
          <cell r="C2720" t="str">
            <v>Cái</v>
          </cell>
          <cell r="E2720" t="str">
            <v>PDC</v>
          </cell>
          <cell r="F2720" t="str">
            <v>PHOTDAUCO/PHOTDUOICO</v>
          </cell>
          <cell r="G2720">
            <v>0</v>
          </cell>
          <cell r="H2720">
            <v>0</v>
          </cell>
          <cell r="I2720">
            <v>106</v>
          </cell>
          <cell r="J2720">
            <v>11231728</v>
          </cell>
          <cell r="K2720">
            <v>84</v>
          </cell>
          <cell r="L2720">
            <v>8794658</v>
          </cell>
          <cell r="M2720">
            <v>22</v>
          </cell>
          <cell r="N2720">
            <v>2437070</v>
          </cell>
        </row>
        <row r="2721">
          <cell r="A2721" t="str">
            <v>90312-35002-A</v>
          </cell>
          <cell r="B2721" t="str">
            <v>Phớt láp sau 35-49 (Hàng A)</v>
          </cell>
          <cell r="C2721" t="str">
            <v>Cái</v>
          </cell>
          <cell r="E2721" t="str">
            <v>PLAP</v>
          </cell>
          <cell r="F2721" t="str">
            <v>PHOTLAP</v>
          </cell>
          <cell r="G2721">
            <v>2</v>
          </cell>
          <cell r="H2721">
            <v>110826</v>
          </cell>
          <cell r="I2721">
            <v>0</v>
          </cell>
          <cell r="J2721">
            <v>0</v>
          </cell>
          <cell r="K2721">
            <v>2</v>
          </cell>
          <cell r="L2721">
            <v>110826</v>
          </cell>
          <cell r="M2721">
            <v>0</v>
          </cell>
          <cell r="N2721">
            <v>0</v>
          </cell>
        </row>
        <row r="2722">
          <cell r="A2722" t="str">
            <v>90312-96001</v>
          </cell>
          <cell r="B2722" t="str">
            <v>Phớt moay ơ trước ngoài 81-96 (Đ)</v>
          </cell>
          <cell r="C2722" t="str">
            <v>Cái</v>
          </cell>
          <cell r="E2722" t="str">
            <v>PMO</v>
          </cell>
          <cell r="F2722" t="str">
            <v>PHOTMOAYO</v>
          </cell>
          <cell r="G2722">
            <v>3</v>
          </cell>
          <cell r="H2722">
            <v>379832</v>
          </cell>
          <cell r="I2722">
            <v>0</v>
          </cell>
          <cell r="J2722">
            <v>0</v>
          </cell>
          <cell r="K2722">
            <v>3</v>
          </cell>
          <cell r="L2722">
            <v>379832</v>
          </cell>
          <cell r="M2722">
            <v>0</v>
          </cell>
          <cell r="N2722">
            <v>0</v>
          </cell>
        </row>
        <row r="2723">
          <cell r="A2723" t="str">
            <v>90312-T0001</v>
          </cell>
          <cell r="B2723" t="str">
            <v>Phớt moay ơ trước ngoài 81-96 (Đ)</v>
          </cell>
          <cell r="C2723" t="str">
            <v>Cái</v>
          </cell>
          <cell r="E2723" t="str">
            <v>PMO</v>
          </cell>
          <cell r="F2723" t="str">
            <v>PHOTMOAYO</v>
          </cell>
          <cell r="G2723">
            <v>2</v>
          </cell>
          <cell r="H2723">
            <v>284697</v>
          </cell>
          <cell r="I2723">
            <v>26</v>
          </cell>
          <cell r="J2723">
            <v>2071956</v>
          </cell>
          <cell r="K2723">
            <v>7</v>
          </cell>
          <cell r="L2723">
            <v>682151</v>
          </cell>
          <cell r="M2723">
            <v>21</v>
          </cell>
          <cell r="N2723">
            <v>1674502</v>
          </cell>
        </row>
        <row r="2724">
          <cell r="A2724" t="str">
            <v>90313-54001-A</v>
          </cell>
          <cell r="B2724" t="str">
            <v>Phớt láp sau 54-64 có miệng ngoài (Hàng A)</v>
          </cell>
          <cell r="C2724" t="str">
            <v>Cái</v>
          </cell>
          <cell r="E2724" t="str">
            <v>PLAP</v>
          </cell>
          <cell r="F2724" t="str">
            <v>PHOTLAP</v>
          </cell>
          <cell r="G2724">
            <v>5</v>
          </cell>
          <cell r="H2724">
            <v>277257</v>
          </cell>
          <cell r="I2724">
            <v>0</v>
          </cell>
          <cell r="J2724">
            <v>0</v>
          </cell>
          <cell r="K2724">
            <v>2</v>
          </cell>
          <cell r="L2724">
            <v>110903</v>
          </cell>
          <cell r="M2724">
            <v>3</v>
          </cell>
          <cell r="N2724">
            <v>166354</v>
          </cell>
        </row>
        <row r="2725">
          <cell r="A2725" t="str">
            <v>90313-62001</v>
          </cell>
          <cell r="B2725" t="str">
            <v>Phớt láp sau ngoài (moay ơ sau) 62-81-18- có miệng</v>
          </cell>
          <cell r="C2725" t="str">
            <v>Cái</v>
          </cell>
          <cell r="E2725" t="str">
            <v>PLAP</v>
          </cell>
          <cell r="F2725" t="str">
            <v>PHOTLAP</v>
          </cell>
          <cell r="G2725">
            <v>0</v>
          </cell>
          <cell r="H2725">
            <v>0</v>
          </cell>
          <cell r="I2725">
            <v>1</v>
          </cell>
          <cell r="J2725">
            <v>94686</v>
          </cell>
          <cell r="K2725">
            <v>1</v>
          </cell>
          <cell r="L2725">
            <v>94686</v>
          </cell>
          <cell r="M2725">
            <v>0</v>
          </cell>
          <cell r="N2725">
            <v>0</v>
          </cell>
        </row>
        <row r="2726">
          <cell r="A2726" t="str">
            <v>90313-62001-A</v>
          </cell>
          <cell r="B2726" t="str">
            <v>Phớt láp sau ngoài (moay ơ sau) 62-81-18- có miệng (Hàng A)</v>
          </cell>
          <cell r="C2726" t="str">
            <v>Cái</v>
          </cell>
          <cell r="E2726" t="str">
            <v>PLAP</v>
          </cell>
          <cell r="F2726" t="str">
            <v>PHOTLAP</v>
          </cell>
          <cell r="G2726">
            <v>4</v>
          </cell>
          <cell r="H2726">
            <v>262927</v>
          </cell>
          <cell r="I2726">
            <v>3</v>
          </cell>
          <cell r="J2726">
            <v>278836</v>
          </cell>
          <cell r="K2726">
            <v>7</v>
          </cell>
          <cell r="L2726">
            <v>541763</v>
          </cell>
          <cell r="M2726">
            <v>0</v>
          </cell>
          <cell r="N2726">
            <v>0</v>
          </cell>
        </row>
        <row r="2727">
          <cell r="A2727" t="str">
            <v>90313-T0002</v>
          </cell>
          <cell r="B2727" t="str">
            <v>Phớt láp sau chắn mỡ ngoài 57-69</v>
          </cell>
          <cell r="C2727" t="str">
            <v>Cái</v>
          </cell>
          <cell r="E2727" t="str">
            <v>PLAP</v>
          </cell>
          <cell r="F2727" t="str">
            <v>PHOTLAP</v>
          </cell>
          <cell r="G2727">
            <v>15</v>
          </cell>
          <cell r="H2727">
            <v>1142234</v>
          </cell>
          <cell r="I2727">
            <v>7</v>
          </cell>
          <cell r="J2727">
            <v>474184</v>
          </cell>
          <cell r="K2727">
            <v>22</v>
          </cell>
          <cell r="L2727">
            <v>1616418</v>
          </cell>
          <cell r="M2727">
            <v>0</v>
          </cell>
          <cell r="N2727">
            <v>0</v>
          </cell>
        </row>
        <row r="2728">
          <cell r="A2728" t="str">
            <v>90316-72001</v>
          </cell>
          <cell r="B2728" t="str">
            <v>Phớt moay ơ trước trong 72-90 (Đ)</v>
          </cell>
          <cell r="C2728" t="str">
            <v>Cái</v>
          </cell>
          <cell r="E2728" t="str">
            <v>PMO</v>
          </cell>
          <cell r="F2728" t="str">
            <v>PHOTMOAYO</v>
          </cell>
          <cell r="G2728">
            <v>0</v>
          </cell>
          <cell r="H2728">
            <v>0</v>
          </cell>
          <cell r="I2728">
            <v>1</v>
          </cell>
          <cell r="J2728">
            <v>363249</v>
          </cell>
          <cell r="K2728">
            <v>0</v>
          </cell>
          <cell r="L2728">
            <v>0</v>
          </cell>
          <cell r="M2728">
            <v>1</v>
          </cell>
          <cell r="N2728">
            <v>363249</v>
          </cell>
        </row>
        <row r="2729">
          <cell r="A2729" t="str">
            <v>90316-72001-A</v>
          </cell>
          <cell r="B2729" t="str">
            <v>Phớt moay ơ trước trong 72-90 (Hàng A)</v>
          </cell>
          <cell r="C2729" t="str">
            <v>Cái</v>
          </cell>
          <cell r="E2729" t="str">
            <v>PMO</v>
          </cell>
          <cell r="F2729" t="str">
            <v>PHOTMOAYO</v>
          </cell>
          <cell r="G2729">
            <v>0</v>
          </cell>
          <cell r="H2729">
            <v>0</v>
          </cell>
          <cell r="I2729">
            <v>11</v>
          </cell>
          <cell r="J2729">
            <v>522549</v>
          </cell>
          <cell r="K2729">
            <v>11</v>
          </cell>
          <cell r="L2729">
            <v>522549</v>
          </cell>
          <cell r="M2729">
            <v>0</v>
          </cell>
          <cell r="N2729">
            <v>0</v>
          </cell>
        </row>
        <row r="2730">
          <cell r="A2730" t="str">
            <v>90363-40066</v>
          </cell>
          <cell r="B2730" t="str">
            <v>Bi moay ơ trước 40-74-42</v>
          </cell>
          <cell r="C2730" t="str">
            <v>Vòng</v>
          </cell>
          <cell r="E2730" t="str">
            <v>BMOTT2</v>
          </cell>
          <cell r="F2730" t="str">
            <v>BIMOAYOTRUOC</v>
          </cell>
          <cell r="G2730">
            <v>1</v>
          </cell>
          <cell r="H2730">
            <v>479856</v>
          </cell>
          <cell r="I2730">
            <v>73</v>
          </cell>
          <cell r="J2730">
            <v>42304173</v>
          </cell>
          <cell r="K2730">
            <v>71</v>
          </cell>
          <cell r="L2730">
            <v>38085223</v>
          </cell>
          <cell r="M2730">
            <v>3</v>
          </cell>
          <cell r="N2730">
            <v>4698806</v>
          </cell>
        </row>
        <row r="2731">
          <cell r="A2731" t="str">
            <v>90363-40071</v>
          </cell>
          <cell r="B2731" t="str">
            <v>Bi láp sau 40-95</v>
          </cell>
          <cell r="C2731" t="str">
            <v>Vòng</v>
          </cell>
          <cell r="E2731" t="str">
            <v>BMOST2</v>
          </cell>
          <cell r="F2731" t="str">
            <v>BIMOAYOSAU</v>
          </cell>
          <cell r="G2731">
            <v>3</v>
          </cell>
          <cell r="H2731">
            <v>1667486</v>
          </cell>
          <cell r="I2731">
            <v>0</v>
          </cell>
          <cell r="J2731">
            <v>0</v>
          </cell>
          <cell r="K2731">
            <v>3</v>
          </cell>
          <cell r="L2731">
            <v>1667486</v>
          </cell>
          <cell r="M2731">
            <v>0</v>
          </cell>
          <cell r="N2731">
            <v>0</v>
          </cell>
        </row>
        <row r="2732">
          <cell r="A2732" t="str">
            <v>90363-40072</v>
          </cell>
          <cell r="B2732" t="str">
            <v>Bi láp sau 6308 40-90-28 có vai</v>
          </cell>
          <cell r="C2732" t="str">
            <v>Vòng</v>
          </cell>
          <cell r="E2732" t="str">
            <v>BMOST2</v>
          </cell>
          <cell r="F2732" t="str">
            <v>BIMOAYOSAU</v>
          </cell>
          <cell r="G2732">
            <v>0</v>
          </cell>
          <cell r="H2732">
            <v>0</v>
          </cell>
          <cell r="I2732">
            <v>2</v>
          </cell>
          <cell r="J2732">
            <v>878623</v>
          </cell>
          <cell r="K2732">
            <v>2</v>
          </cell>
          <cell r="L2732">
            <v>878623</v>
          </cell>
          <cell r="M2732">
            <v>0</v>
          </cell>
          <cell r="N2732">
            <v>0</v>
          </cell>
        </row>
        <row r="2733">
          <cell r="A2733" t="str">
            <v>90363-41003</v>
          </cell>
          <cell r="B2733" t="str">
            <v>Bi láp trung gian 41-72-23</v>
          </cell>
          <cell r="C2733" t="str">
            <v>Vòng</v>
          </cell>
          <cell r="E2733" t="str">
            <v>BMOST2</v>
          </cell>
          <cell r="F2733" t="str">
            <v>BIMOAYOSAU</v>
          </cell>
          <cell r="G2733">
            <v>12</v>
          </cell>
          <cell r="H2733">
            <v>4683409</v>
          </cell>
          <cell r="I2733">
            <v>0</v>
          </cell>
          <cell r="J2733">
            <v>0</v>
          </cell>
          <cell r="K2733">
            <v>4</v>
          </cell>
          <cell r="L2733">
            <v>1561136</v>
          </cell>
          <cell r="M2733">
            <v>8</v>
          </cell>
          <cell r="N2733">
            <v>3122273</v>
          </cell>
        </row>
        <row r="2734">
          <cell r="A2734" t="str">
            <v>90363-T0008</v>
          </cell>
          <cell r="B2734" t="str">
            <v>Bi láp sau không ca chặn</v>
          </cell>
          <cell r="C2734" t="str">
            <v>Cái</v>
          </cell>
          <cell r="E2734" t="str">
            <v>BMOST2</v>
          </cell>
          <cell r="F2734" t="str">
            <v>BIMOAYOSAU</v>
          </cell>
          <cell r="G2734">
            <v>0</v>
          </cell>
          <cell r="H2734">
            <v>0</v>
          </cell>
          <cell r="I2734">
            <v>180</v>
          </cell>
          <cell r="J2734">
            <v>55176146</v>
          </cell>
          <cell r="K2734">
            <v>144</v>
          </cell>
          <cell r="L2734">
            <v>44230114</v>
          </cell>
          <cell r="M2734">
            <v>36</v>
          </cell>
          <cell r="N2734">
            <v>10946032</v>
          </cell>
        </row>
        <row r="2735">
          <cell r="A2735" t="str">
            <v>90363-T0023</v>
          </cell>
          <cell r="B2735" t="str">
            <v>Bi moay ơ trước 40-75-39 (có ABS)</v>
          </cell>
          <cell r="C2735" t="str">
            <v>Vòng</v>
          </cell>
          <cell r="E2735" t="str">
            <v>BMOTT2</v>
          </cell>
          <cell r="F2735" t="str">
            <v>BIMOAYOTRUOC</v>
          </cell>
          <cell r="G2735">
            <v>0</v>
          </cell>
          <cell r="H2735">
            <v>0</v>
          </cell>
          <cell r="I2735">
            <v>10</v>
          </cell>
          <cell r="J2735">
            <v>5754286</v>
          </cell>
          <cell r="K2735">
            <v>10</v>
          </cell>
          <cell r="L2735">
            <v>4028001</v>
          </cell>
          <cell r="M2735">
            <v>0</v>
          </cell>
          <cell r="N2735">
            <v>1726285</v>
          </cell>
        </row>
        <row r="2736">
          <cell r="A2736" t="str">
            <v>90363-T0033</v>
          </cell>
          <cell r="B2736" t="str">
            <v>Bi láp sau 40-90-23-28 vai 6308/ Innova 2016&gt;</v>
          </cell>
          <cell r="C2736" t="str">
            <v>Vòng</v>
          </cell>
          <cell r="E2736" t="str">
            <v>BMOST2</v>
          </cell>
          <cell r="F2736" t="str">
            <v>BIMOAYOSAU</v>
          </cell>
          <cell r="G2736">
            <v>4</v>
          </cell>
          <cell r="H2736">
            <v>1314374</v>
          </cell>
          <cell r="I2736">
            <v>2</v>
          </cell>
          <cell r="J2736">
            <v>765661</v>
          </cell>
          <cell r="K2736">
            <v>6</v>
          </cell>
          <cell r="L2736">
            <v>2080035</v>
          </cell>
          <cell r="M2736">
            <v>0</v>
          </cell>
          <cell r="N2736">
            <v>0</v>
          </cell>
        </row>
        <row r="2737">
          <cell r="A2737" t="str">
            <v>90366-50007</v>
          </cell>
          <cell r="B2737" t="str">
            <v>Bi vành chậu 50-83-16-22 2TR (2)</v>
          </cell>
          <cell r="C2737" t="str">
            <v>Vòng</v>
          </cell>
          <cell r="E2737" t="str">
            <v>BVC</v>
          </cell>
          <cell r="F2737" t="str">
            <v>BIVANHCHAU</v>
          </cell>
          <cell r="G2737">
            <v>1</v>
          </cell>
          <cell r="H2737">
            <v>575183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1</v>
          </cell>
          <cell r="N2737">
            <v>575183</v>
          </cell>
        </row>
        <row r="2738">
          <cell r="A2738" t="str">
            <v>90366-T0007</v>
          </cell>
          <cell r="B2738" t="str">
            <v>Bi moay ơ trước 43-77-41/46</v>
          </cell>
          <cell r="C2738" t="str">
            <v>Vòng</v>
          </cell>
          <cell r="E2738" t="str">
            <v>BMOTT2</v>
          </cell>
          <cell r="F2738" t="str">
            <v>BIMOAYOTRUOC</v>
          </cell>
          <cell r="G2738">
            <v>5</v>
          </cell>
          <cell r="H2738">
            <v>2389717</v>
          </cell>
          <cell r="I2738">
            <v>731</v>
          </cell>
          <cell r="J2738">
            <v>336335743</v>
          </cell>
          <cell r="K2738">
            <v>722</v>
          </cell>
          <cell r="L2738">
            <v>326170163</v>
          </cell>
          <cell r="M2738">
            <v>14</v>
          </cell>
          <cell r="N2738">
            <v>12555297</v>
          </cell>
        </row>
        <row r="2739">
          <cell r="A2739" t="str">
            <v>90366-T0010</v>
          </cell>
          <cell r="B2739" t="str">
            <v>Bi vành chậu 2TR 53-83-16-22 (2)</v>
          </cell>
          <cell r="C2739" t="str">
            <v>Vòng</v>
          </cell>
          <cell r="E2739" t="str">
            <v>BVC</v>
          </cell>
          <cell r="F2739" t="str">
            <v>BIVANHCHAU</v>
          </cell>
          <cell r="G2739">
            <v>7</v>
          </cell>
          <cell r="H2739">
            <v>2516488</v>
          </cell>
          <cell r="I2739">
            <v>8</v>
          </cell>
          <cell r="J2739">
            <v>2482272</v>
          </cell>
          <cell r="K2739">
            <v>11</v>
          </cell>
          <cell r="L2739">
            <v>3757624</v>
          </cell>
          <cell r="M2739">
            <v>4</v>
          </cell>
          <cell r="N2739">
            <v>1241136</v>
          </cell>
        </row>
        <row r="2740">
          <cell r="A2740" t="str">
            <v>90366-T0013</v>
          </cell>
          <cell r="B2740" t="str">
            <v>Bi quả dứa nhỏ 30-72-17 2TR (1)</v>
          </cell>
          <cell r="C2740" t="str">
            <v>Vòng</v>
          </cell>
          <cell r="E2740" t="str">
            <v>BQD</v>
          </cell>
          <cell r="F2740" t="str">
            <v>BIQUADUA</v>
          </cell>
          <cell r="G2740">
            <v>6</v>
          </cell>
          <cell r="H2740">
            <v>1657927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6</v>
          </cell>
          <cell r="N2740">
            <v>1657927</v>
          </cell>
        </row>
        <row r="2741">
          <cell r="A2741" t="str">
            <v>90366-T0016</v>
          </cell>
          <cell r="B2741" t="str">
            <v>Bi quả dứa to 35-89-28-40 2TR (1)</v>
          </cell>
          <cell r="C2741" t="str">
            <v>Vòng</v>
          </cell>
          <cell r="E2741" t="str">
            <v>BQD</v>
          </cell>
          <cell r="F2741" t="str">
            <v>BIQUADUA</v>
          </cell>
          <cell r="G2741">
            <v>2</v>
          </cell>
          <cell r="H2741">
            <v>999010</v>
          </cell>
          <cell r="I2741">
            <v>0</v>
          </cell>
          <cell r="J2741">
            <v>0</v>
          </cell>
          <cell r="K2741">
            <v>1</v>
          </cell>
          <cell r="L2741">
            <v>499505</v>
          </cell>
          <cell r="M2741">
            <v>1</v>
          </cell>
          <cell r="N2741">
            <v>499505</v>
          </cell>
        </row>
        <row r="2742">
          <cell r="A2742" t="str">
            <v>90366-T0031</v>
          </cell>
          <cell r="B2742" t="str">
            <v>Bi vành chậu 53-83-19-25 (2)</v>
          </cell>
          <cell r="C2742" t="str">
            <v>Vòng</v>
          </cell>
          <cell r="E2742" t="str">
            <v>BVC</v>
          </cell>
          <cell r="F2742" t="str">
            <v>BIVANHCHAU</v>
          </cell>
          <cell r="G2742">
            <v>5</v>
          </cell>
          <cell r="H2742">
            <v>2045907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5</v>
          </cell>
          <cell r="N2742">
            <v>2045907</v>
          </cell>
        </row>
        <row r="2743">
          <cell r="A2743" t="str">
            <v>90366-T0044</v>
          </cell>
          <cell r="B2743" t="str">
            <v>Bi láp sau 42-82-41</v>
          </cell>
          <cell r="C2743" t="str">
            <v>Vòng</v>
          </cell>
          <cell r="E2743" t="str">
            <v>BMOST2</v>
          </cell>
          <cell r="F2743" t="str">
            <v>BIMOAYOSAU</v>
          </cell>
          <cell r="G2743">
            <v>0</v>
          </cell>
          <cell r="H2743">
            <v>0</v>
          </cell>
          <cell r="I2743">
            <v>6</v>
          </cell>
          <cell r="J2743">
            <v>3252484</v>
          </cell>
          <cell r="K2743">
            <v>6</v>
          </cell>
          <cell r="L2743">
            <v>3252484</v>
          </cell>
          <cell r="M2743">
            <v>0</v>
          </cell>
          <cell r="N2743">
            <v>0</v>
          </cell>
        </row>
        <row r="2744">
          <cell r="A2744" t="str">
            <v>90366-T0061</v>
          </cell>
          <cell r="B2744" t="str">
            <v>Bi moay ơ trước Hilux 2015 (có ABS)</v>
          </cell>
          <cell r="C2744" t="str">
            <v>Vòng</v>
          </cell>
          <cell r="E2744" t="str">
            <v>BMOTT3</v>
          </cell>
          <cell r="F2744" t="str">
            <v>BIMOAYOTRUOC</v>
          </cell>
          <cell r="G2744">
            <v>47</v>
          </cell>
          <cell r="H2744">
            <v>42028054</v>
          </cell>
          <cell r="I2744">
            <v>49</v>
          </cell>
          <cell r="J2744">
            <v>41542135</v>
          </cell>
          <cell r="K2744">
            <v>81</v>
          </cell>
          <cell r="L2744">
            <v>69801862</v>
          </cell>
          <cell r="M2744">
            <v>15</v>
          </cell>
          <cell r="N2744">
            <v>13768327</v>
          </cell>
        </row>
        <row r="2745">
          <cell r="A2745" t="str">
            <v>90366-T0062</v>
          </cell>
          <cell r="B2745" t="str">
            <v>Bi quả dứa nhro</v>
          </cell>
          <cell r="C2745" t="str">
            <v>Vòng</v>
          </cell>
          <cell r="E2745" t="str">
            <v>BQD</v>
          </cell>
          <cell r="F2745" t="str">
            <v>BIQUADUA</v>
          </cell>
          <cell r="G2745">
            <v>0</v>
          </cell>
          <cell r="H2745">
            <v>0</v>
          </cell>
          <cell r="I2745">
            <v>3</v>
          </cell>
          <cell r="J2745">
            <v>1608320</v>
          </cell>
          <cell r="K2745">
            <v>2</v>
          </cell>
          <cell r="L2745">
            <v>1112006</v>
          </cell>
          <cell r="M2745">
            <v>1</v>
          </cell>
          <cell r="N2745">
            <v>496314</v>
          </cell>
        </row>
        <row r="2746">
          <cell r="A2746" t="str">
            <v>90366-T0065</v>
          </cell>
          <cell r="B2746" t="str">
            <v>Bi quả dứa to</v>
          </cell>
          <cell r="C2746" t="str">
            <v>Vòng</v>
          </cell>
          <cell r="E2746" t="str">
            <v>BQD</v>
          </cell>
          <cell r="F2746" t="str">
            <v>BIQUADUA</v>
          </cell>
          <cell r="G2746">
            <v>0</v>
          </cell>
          <cell r="H2746">
            <v>0</v>
          </cell>
          <cell r="I2746">
            <v>3</v>
          </cell>
          <cell r="J2746">
            <v>2155397</v>
          </cell>
          <cell r="K2746">
            <v>2</v>
          </cell>
          <cell r="L2746">
            <v>1486391</v>
          </cell>
          <cell r="M2746">
            <v>1</v>
          </cell>
          <cell r="N2746">
            <v>669006</v>
          </cell>
        </row>
        <row r="2747">
          <cell r="A2747" t="str">
            <v>90368-45087</v>
          </cell>
          <cell r="B2747" t="str">
            <v>Bi moay ơ trước 102949/10</v>
          </cell>
          <cell r="C2747" t="str">
            <v>Vòng</v>
          </cell>
          <cell r="E2747" t="str">
            <v>BMOTT2</v>
          </cell>
          <cell r="F2747" t="str">
            <v>BIMOAYOTRUOC</v>
          </cell>
          <cell r="G2747">
            <v>2</v>
          </cell>
          <cell r="H2747">
            <v>947270</v>
          </cell>
          <cell r="I2747">
            <v>0</v>
          </cell>
          <cell r="J2747">
            <v>0</v>
          </cell>
          <cell r="K2747">
            <v>2</v>
          </cell>
          <cell r="L2747">
            <v>947270</v>
          </cell>
          <cell r="M2747">
            <v>0</v>
          </cell>
          <cell r="N2747">
            <v>0</v>
          </cell>
        </row>
        <row r="2748">
          <cell r="A2748" t="str">
            <v>90369-40009</v>
          </cell>
          <cell r="B2748" t="str">
            <v>Bi moay ơ trước 40-75-39 (có ABS)</v>
          </cell>
          <cell r="C2748" t="str">
            <v>Vòng</v>
          </cell>
          <cell r="E2748" t="str">
            <v>BMOTT2</v>
          </cell>
          <cell r="F2748" t="str">
            <v>BIMOAYOTRUOC</v>
          </cell>
          <cell r="G2748">
            <v>3</v>
          </cell>
          <cell r="H2748">
            <v>1563906</v>
          </cell>
          <cell r="I2748">
            <v>33</v>
          </cell>
          <cell r="J2748">
            <v>16855472</v>
          </cell>
          <cell r="K2748">
            <v>27</v>
          </cell>
          <cell r="L2748">
            <v>14351815</v>
          </cell>
          <cell r="M2748">
            <v>9</v>
          </cell>
          <cell r="N2748">
            <v>4067563</v>
          </cell>
        </row>
        <row r="2749">
          <cell r="A2749" t="str">
            <v>90369-45006</v>
          </cell>
          <cell r="B2749" t="str">
            <v>Bi moay ơ trước 45-86-45</v>
          </cell>
          <cell r="C2749" t="str">
            <v>Vòng</v>
          </cell>
          <cell r="E2749" t="str">
            <v>BMOTT2</v>
          </cell>
          <cell r="F2749" t="str">
            <v>BIMOAYOTRUOC</v>
          </cell>
          <cell r="G2749">
            <v>4</v>
          </cell>
          <cell r="H2749">
            <v>3464198</v>
          </cell>
          <cell r="I2749">
            <v>2</v>
          </cell>
          <cell r="J2749">
            <v>1835614</v>
          </cell>
          <cell r="K2749">
            <v>6</v>
          </cell>
          <cell r="L2749">
            <v>5299812</v>
          </cell>
          <cell r="M2749">
            <v>0</v>
          </cell>
          <cell r="N2749">
            <v>0</v>
          </cell>
        </row>
        <row r="2750">
          <cell r="A2750" t="str">
            <v>90369-T0003</v>
          </cell>
          <cell r="B2750" t="str">
            <v>Bi moay ơ trước 1KD (không ABS)</v>
          </cell>
          <cell r="C2750" t="str">
            <v>Vòng</v>
          </cell>
          <cell r="E2750" t="str">
            <v>BMOTT3</v>
          </cell>
          <cell r="F2750" t="str">
            <v>BIMOAYOTRUOC</v>
          </cell>
          <cell r="G2750">
            <v>4</v>
          </cell>
          <cell r="H2750">
            <v>3169590</v>
          </cell>
          <cell r="I2750">
            <v>36</v>
          </cell>
          <cell r="J2750">
            <v>31212532</v>
          </cell>
          <cell r="K2750">
            <v>40</v>
          </cell>
          <cell r="L2750">
            <v>34382122</v>
          </cell>
          <cell r="M2750">
            <v>0</v>
          </cell>
          <cell r="N2750">
            <v>0</v>
          </cell>
        </row>
        <row r="2751">
          <cell r="A2751" t="str">
            <v>90369-T0007</v>
          </cell>
          <cell r="B2751" t="str">
            <v>Bi moay ơ trước 45-84-45</v>
          </cell>
          <cell r="C2751" t="str">
            <v>Vòng</v>
          </cell>
          <cell r="E2751" t="str">
            <v>BMOTT2</v>
          </cell>
          <cell r="F2751" t="str">
            <v>BIMOAYOTRUOC</v>
          </cell>
          <cell r="G2751">
            <v>4</v>
          </cell>
          <cell r="H2751">
            <v>2437431</v>
          </cell>
          <cell r="I2751">
            <v>172</v>
          </cell>
          <cell r="J2751">
            <v>110862499</v>
          </cell>
          <cell r="K2751">
            <v>166</v>
          </cell>
          <cell r="L2751">
            <v>105686198</v>
          </cell>
          <cell r="M2751">
            <v>10</v>
          </cell>
          <cell r="N2751">
            <v>7613732</v>
          </cell>
        </row>
        <row r="2752">
          <cell r="A2752" t="str">
            <v>90385-11021</v>
          </cell>
          <cell r="B2752" t="str">
            <v>Cao su đầu thanh giằng/cao su chỉ (3)</v>
          </cell>
          <cell r="C2752" t="str">
            <v>Quả</v>
          </cell>
          <cell r="E2752" t="str">
            <v>CSG</v>
          </cell>
          <cell r="F2752" t="str">
            <v>CAOSUGIANG</v>
          </cell>
          <cell r="G2752">
            <v>4</v>
          </cell>
          <cell r="H2752">
            <v>68259</v>
          </cell>
          <cell r="I2752">
            <v>8</v>
          </cell>
          <cell r="J2752">
            <v>136520</v>
          </cell>
          <cell r="K2752">
            <v>8</v>
          </cell>
          <cell r="L2752">
            <v>136520</v>
          </cell>
          <cell r="M2752">
            <v>4</v>
          </cell>
          <cell r="N2752">
            <v>68259</v>
          </cell>
        </row>
        <row r="2753">
          <cell r="A2753" t="str">
            <v>90385-T0004</v>
          </cell>
          <cell r="B2753" t="str">
            <v>Cao su chân giảm sóc sau (19-21-37)</v>
          </cell>
          <cell r="C2753" t="str">
            <v>Quả</v>
          </cell>
          <cell r="E2753" t="str">
            <v>CSAGS</v>
          </cell>
          <cell r="F2753" t="str">
            <v>CAOSUACGIAMSOC</v>
          </cell>
          <cell r="G2753">
            <v>25</v>
          </cell>
          <cell r="H2753">
            <v>524795</v>
          </cell>
          <cell r="I2753">
            <v>484</v>
          </cell>
          <cell r="J2753">
            <v>9644432</v>
          </cell>
          <cell r="K2753">
            <v>463</v>
          </cell>
          <cell r="L2753">
            <v>9017308</v>
          </cell>
          <cell r="M2753">
            <v>46</v>
          </cell>
          <cell r="N2753">
            <v>1151919</v>
          </cell>
        </row>
        <row r="2754">
          <cell r="A2754" t="str">
            <v>90385-T0014</v>
          </cell>
          <cell r="B2754" t="str">
            <v>Cao su ắc nhíp quả dài (4/1)</v>
          </cell>
          <cell r="C2754" t="str">
            <v>Quả</v>
          </cell>
          <cell r="E2754" t="str">
            <v>CSAN</v>
          </cell>
          <cell r="F2754" t="str">
            <v>CAOSUACNHIP</v>
          </cell>
          <cell r="G2754">
            <v>16</v>
          </cell>
          <cell r="H2754">
            <v>291040</v>
          </cell>
          <cell r="I2754">
            <v>20</v>
          </cell>
          <cell r="J2754">
            <v>482326</v>
          </cell>
          <cell r="K2754">
            <v>36</v>
          </cell>
          <cell r="L2754">
            <v>773366</v>
          </cell>
          <cell r="M2754">
            <v>0</v>
          </cell>
          <cell r="N2754">
            <v>0</v>
          </cell>
        </row>
        <row r="2755">
          <cell r="A2755" t="str">
            <v>90385-T0017</v>
          </cell>
          <cell r="B2755" t="str">
            <v>Cao su ắc nhíp quả ngắn (4/1)</v>
          </cell>
          <cell r="C2755" t="str">
            <v>Quả</v>
          </cell>
          <cell r="E2755" t="str">
            <v>CSAN</v>
          </cell>
          <cell r="F2755" t="str">
            <v>CAOSUACNHIP</v>
          </cell>
          <cell r="G2755">
            <v>36</v>
          </cell>
          <cell r="H2755">
            <v>545701</v>
          </cell>
          <cell r="I2755">
            <v>0</v>
          </cell>
          <cell r="J2755">
            <v>0</v>
          </cell>
          <cell r="K2755">
            <v>36</v>
          </cell>
          <cell r="L2755">
            <v>545701</v>
          </cell>
          <cell r="M2755">
            <v>0</v>
          </cell>
          <cell r="N2755">
            <v>0</v>
          </cell>
        </row>
        <row r="2756">
          <cell r="A2756" t="str">
            <v>90903-63014</v>
          </cell>
          <cell r="B2756" t="str">
            <v>Bi bát bèo trước</v>
          </cell>
          <cell r="C2756" t="str">
            <v>Vòng</v>
          </cell>
          <cell r="E2756" t="str">
            <v>BBB</v>
          </cell>
          <cell r="F2756" t="str">
            <v>BIBATBEO</v>
          </cell>
          <cell r="G2756">
            <v>4</v>
          </cell>
          <cell r="H2756">
            <v>1832762</v>
          </cell>
          <cell r="I2756">
            <v>98</v>
          </cell>
          <cell r="J2756">
            <v>37652892</v>
          </cell>
          <cell r="K2756">
            <v>102</v>
          </cell>
          <cell r="L2756">
            <v>39007490</v>
          </cell>
          <cell r="M2756">
            <v>0</v>
          </cell>
          <cell r="N2756">
            <v>478164</v>
          </cell>
        </row>
        <row r="2757">
          <cell r="A2757" t="str">
            <v>90913-02081</v>
          </cell>
          <cell r="B2757" t="str">
            <v>Ghít 6-11</v>
          </cell>
          <cell r="C2757" t="str">
            <v>Cái</v>
          </cell>
          <cell r="E2757" t="str">
            <v>GHIT</v>
          </cell>
          <cell r="F2757" t="str">
            <v>GHIT</v>
          </cell>
          <cell r="G2757">
            <v>80</v>
          </cell>
          <cell r="H2757">
            <v>1046183</v>
          </cell>
          <cell r="I2757">
            <v>320</v>
          </cell>
          <cell r="J2757">
            <v>1977668</v>
          </cell>
          <cell r="K2757">
            <v>264</v>
          </cell>
          <cell r="L2757">
            <v>2060994</v>
          </cell>
          <cell r="M2757">
            <v>136</v>
          </cell>
          <cell r="N2757">
            <v>962857</v>
          </cell>
        </row>
        <row r="2758">
          <cell r="A2758" t="str">
            <v>90913-02093</v>
          </cell>
          <cell r="B2758" t="str">
            <v>Ghít 5-9.5 Toyota (16)</v>
          </cell>
          <cell r="C2758" t="str">
            <v>Cái</v>
          </cell>
          <cell r="E2758" t="str">
            <v>GHIT</v>
          </cell>
          <cell r="F2758" t="str">
            <v>GHIT</v>
          </cell>
          <cell r="G2758">
            <v>444</v>
          </cell>
          <cell r="H2758">
            <v>5089156</v>
          </cell>
          <cell r="I2758">
            <v>326</v>
          </cell>
          <cell r="J2758">
            <v>2369366</v>
          </cell>
          <cell r="K2758">
            <v>736</v>
          </cell>
          <cell r="L2758">
            <v>6682373</v>
          </cell>
          <cell r="M2758">
            <v>34</v>
          </cell>
          <cell r="N2758">
            <v>776149</v>
          </cell>
        </row>
        <row r="2759">
          <cell r="A2759" t="str">
            <v>90913-02096</v>
          </cell>
          <cell r="B2759" t="str">
            <v>Ghít 1FZ không loe (12)</v>
          </cell>
          <cell r="C2759" t="str">
            <v>Cái</v>
          </cell>
          <cell r="E2759" t="str">
            <v>GHIT</v>
          </cell>
          <cell r="F2759" t="str">
            <v>GHIT</v>
          </cell>
          <cell r="G2759">
            <v>8</v>
          </cell>
          <cell r="H2759">
            <v>96721</v>
          </cell>
          <cell r="I2759">
            <v>12</v>
          </cell>
          <cell r="J2759">
            <v>98428</v>
          </cell>
          <cell r="K2759">
            <v>20</v>
          </cell>
          <cell r="L2759">
            <v>195149</v>
          </cell>
          <cell r="M2759">
            <v>0</v>
          </cell>
          <cell r="N2759">
            <v>0</v>
          </cell>
        </row>
        <row r="2760">
          <cell r="A2760" t="str">
            <v>90913-02098</v>
          </cell>
          <cell r="B2760" t="str">
            <v>Ghít 8-13 Toyota (8)</v>
          </cell>
          <cell r="C2760" t="str">
            <v>Cái</v>
          </cell>
          <cell r="E2760" t="str">
            <v>GHIT</v>
          </cell>
          <cell r="F2760" t="str">
            <v>GHIT</v>
          </cell>
          <cell r="G2760">
            <v>16</v>
          </cell>
          <cell r="H2760">
            <v>261033</v>
          </cell>
          <cell r="I2760">
            <v>480</v>
          </cell>
          <cell r="J2760">
            <v>3280289</v>
          </cell>
          <cell r="K2760">
            <v>248</v>
          </cell>
          <cell r="L2760">
            <v>1648461</v>
          </cell>
          <cell r="M2760">
            <v>248</v>
          </cell>
          <cell r="N2760">
            <v>1892861</v>
          </cell>
        </row>
        <row r="2761">
          <cell r="A2761" t="str">
            <v>90913-02101</v>
          </cell>
          <cell r="B2761" t="str">
            <v>Ghít 5-10 Toyota</v>
          </cell>
          <cell r="C2761" t="str">
            <v>Cái</v>
          </cell>
          <cell r="E2761" t="str">
            <v>GHIT</v>
          </cell>
          <cell r="F2761" t="str">
            <v>GHIT</v>
          </cell>
          <cell r="G2761">
            <v>24</v>
          </cell>
          <cell r="H2761">
            <v>276751</v>
          </cell>
          <cell r="I2761">
            <v>3048</v>
          </cell>
          <cell r="J2761">
            <v>22508751</v>
          </cell>
          <cell r="K2761">
            <v>2532</v>
          </cell>
          <cell r="L2761">
            <v>17546950</v>
          </cell>
          <cell r="M2761">
            <v>540</v>
          </cell>
          <cell r="N2761">
            <v>5238552</v>
          </cell>
        </row>
        <row r="2762">
          <cell r="A2762" t="str">
            <v>90913-02105</v>
          </cell>
          <cell r="B2762" t="str">
            <v>Ghít 1FZ Loe (12)</v>
          </cell>
          <cell r="C2762" t="str">
            <v>Cái</v>
          </cell>
          <cell r="E2762" t="str">
            <v>GHIT</v>
          </cell>
          <cell r="F2762" t="str">
            <v>GHIT</v>
          </cell>
          <cell r="G2762">
            <v>16</v>
          </cell>
          <cell r="H2762">
            <v>225681</v>
          </cell>
          <cell r="I2762">
            <v>24</v>
          </cell>
          <cell r="J2762">
            <v>196255</v>
          </cell>
          <cell r="K2762">
            <v>40</v>
          </cell>
          <cell r="L2762">
            <v>421936</v>
          </cell>
          <cell r="M2762">
            <v>0</v>
          </cell>
          <cell r="N2762">
            <v>0</v>
          </cell>
        </row>
        <row r="2763">
          <cell r="A2763" t="str">
            <v>90915-10003</v>
          </cell>
          <cell r="B2763" t="str">
            <v>Lọc dầu</v>
          </cell>
          <cell r="C2763" t="str">
            <v>Cái</v>
          </cell>
          <cell r="E2763" t="str">
            <v>LD</v>
          </cell>
          <cell r="F2763" t="str">
            <v>LOCDAU</v>
          </cell>
          <cell r="G2763">
            <v>0</v>
          </cell>
          <cell r="H2763">
            <v>0</v>
          </cell>
          <cell r="I2763">
            <v>23</v>
          </cell>
          <cell r="J2763">
            <v>1849173</v>
          </cell>
          <cell r="K2763">
            <v>23</v>
          </cell>
          <cell r="L2763">
            <v>1849173</v>
          </cell>
          <cell r="M2763">
            <v>0</v>
          </cell>
          <cell r="N2763">
            <v>0</v>
          </cell>
        </row>
        <row r="2764">
          <cell r="A2764" t="str">
            <v>90915-20003</v>
          </cell>
          <cell r="B2764" t="str">
            <v>Lọc dầu Toyota</v>
          </cell>
          <cell r="C2764" t="str">
            <v>Cái</v>
          </cell>
          <cell r="E2764" t="str">
            <v>LD</v>
          </cell>
          <cell r="F2764" t="str">
            <v>LOCDAU</v>
          </cell>
          <cell r="G2764">
            <v>20</v>
          </cell>
          <cell r="H2764">
            <v>2469701</v>
          </cell>
          <cell r="I2764">
            <v>5</v>
          </cell>
          <cell r="J2764">
            <v>765000</v>
          </cell>
          <cell r="K2764">
            <v>3</v>
          </cell>
          <cell r="L2764">
            <v>388164</v>
          </cell>
          <cell r="M2764">
            <v>22</v>
          </cell>
          <cell r="N2764">
            <v>2846537</v>
          </cell>
        </row>
        <row r="2765">
          <cell r="A2765" t="str">
            <v>90915-TE001</v>
          </cell>
          <cell r="B2765" t="str">
            <v>Lọc dầu</v>
          </cell>
          <cell r="C2765" t="str">
            <v>Cái</v>
          </cell>
          <cell r="E2765" t="str">
            <v>LD</v>
          </cell>
          <cell r="F2765" t="str">
            <v>LOCDAU</v>
          </cell>
          <cell r="G2765">
            <v>20</v>
          </cell>
          <cell r="H2765">
            <v>1046795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20</v>
          </cell>
          <cell r="N2765">
            <v>1046795</v>
          </cell>
        </row>
        <row r="2766">
          <cell r="A2766" t="str">
            <v>90915-YZZD2</v>
          </cell>
          <cell r="B2766" t="str">
            <v>Lọc dầu 2001</v>
          </cell>
          <cell r="C2766" t="str">
            <v>Cái</v>
          </cell>
          <cell r="E2766" t="str">
            <v>LD</v>
          </cell>
          <cell r="F2766" t="str">
            <v>LOCDAU</v>
          </cell>
          <cell r="G2766">
            <v>167</v>
          </cell>
          <cell r="H2766">
            <v>13136682</v>
          </cell>
          <cell r="I2766">
            <v>11</v>
          </cell>
          <cell r="J2766">
            <v>388990</v>
          </cell>
          <cell r="K2766">
            <v>100</v>
          </cell>
          <cell r="L2766">
            <v>7653386</v>
          </cell>
          <cell r="M2766">
            <v>78</v>
          </cell>
          <cell r="N2766">
            <v>5872286</v>
          </cell>
        </row>
        <row r="2767">
          <cell r="A2767" t="str">
            <v>90915-YZZD2-CN</v>
          </cell>
          <cell r="B2767" t="str">
            <v>Lọc dầu 2001 (Loại A)</v>
          </cell>
          <cell r="C2767" t="str">
            <v>Cái</v>
          </cell>
          <cell r="E2767" t="str">
            <v>LD</v>
          </cell>
          <cell r="F2767" t="str">
            <v>LOCDAU</v>
          </cell>
          <cell r="G2767">
            <v>24</v>
          </cell>
          <cell r="H2767">
            <v>1091879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24</v>
          </cell>
          <cell r="N2767">
            <v>1091879</v>
          </cell>
        </row>
        <row r="2768">
          <cell r="A2768" t="str">
            <v>90915-YZZD4</v>
          </cell>
          <cell r="B2768" t="str">
            <v>Lọc dầu</v>
          </cell>
          <cell r="C2768" t="str">
            <v>Cái</v>
          </cell>
          <cell r="E2768" t="str">
            <v>LD</v>
          </cell>
          <cell r="F2768" t="str">
            <v>LOCDAU</v>
          </cell>
          <cell r="G2768">
            <v>38</v>
          </cell>
          <cell r="H2768">
            <v>2752707</v>
          </cell>
          <cell r="I2768">
            <v>2276</v>
          </cell>
          <cell r="J2768">
            <v>186152258</v>
          </cell>
          <cell r="K2768">
            <v>2314</v>
          </cell>
          <cell r="L2768">
            <v>188904965</v>
          </cell>
          <cell r="M2768">
            <v>0</v>
          </cell>
          <cell r="N2768">
            <v>0</v>
          </cell>
        </row>
        <row r="2769">
          <cell r="A2769" t="str">
            <v>90915-YZZD4-CN</v>
          </cell>
          <cell r="B2769" t="str">
            <v>Lọc dầu (loại A)</v>
          </cell>
          <cell r="C2769" t="str">
            <v>Cái</v>
          </cell>
          <cell r="E2769" t="str">
            <v>LD</v>
          </cell>
          <cell r="F2769" t="str">
            <v>LOCDAU</v>
          </cell>
          <cell r="G2769">
            <v>6</v>
          </cell>
          <cell r="H2769">
            <v>243774</v>
          </cell>
          <cell r="I2769">
            <v>0</v>
          </cell>
          <cell r="J2769">
            <v>0</v>
          </cell>
          <cell r="K2769">
            <v>5</v>
          </cell>
          <cell r="L2769">
            <v>203145</v>
          </cell>
          <cell r="M2769">
            <v>1</v>
          </cell>
          <cell r="N2769">
            <v>40629</v>
          </cell>
        </row>
        <row r="2770">
          <cell r="A2770" t="str">
            <v>90915-YZZE1</v>
          </cell>
          <cell r="B2770" t="str">
            <v>Lọc dầu 1001 Toyota</v>
          </cell>
          <cell r="C2770" t="str">
            <v>Cái</v>
          </cell>
          <cell r="E2770" t="str">
            <v>LD</v>
          </cell>
          <cell r="F2770" t="str">
            <v>LOCDAU</v>
          </cell>
          <cell r="G2770">
            <v>349</v>
          </cell>
          <cell r="H2770">
            <v>24831959</v>
          </cell>
          <cell r="I2770">
            <v>131</v>
          </cell>
          <cell r="J2770">
            <v>11271039</v>
          </cell>
          <cell r="K2770">
            <v>480</v>
          </cell>
          <cell r="L2770">
            <v>36102998</v>
          </cell>
          <cell r="M2770">
            <v>0</v>
          </cell>
          <cell r="N2770">
            <v>0</v>
          </cell>
        </row>
        <row r="2771">
          <cell r="A2771" t="str">
            <v>90915-YZZE2</v>
          </cell>
          <cell r="B2771" t="str">
            <v>Lọc dầu Toyota</v>
          </cell>
          <cell r="C2771" t="str">
            <v>Cái</v>
          </cell>
          <cell r="E2771" t="str">
            <v>LD</v>
          </cell>
          <cell r="F2771" t="str">
            <v>LOCDAU</v>
          </cell>
          <cell r="G2771">
            <v>130</v>
          </cell>
          <cell r="H2771">
            <v>9618306</v>
          </cell>
          <cell r="I2771">
            <v>512</v>
          </cell>
          <cell r="J2771">
            <v>41749350</v>
          </cell>
          <cell r="K2771">
            <v>642</v>
          </cell>
          <cell r="L2771">
            <v>51367656</v>
          </cell>
          <cell r="M2771">
            <v>0</v>
          </cell>
          <cell r="N2771">
            <v>0</v>
          </cell>
        </row>
        <row r="2772">
          <cell r="A2772" t="str">
            <v>90915-YZZZ2</v>
          </cell>
          <cell r="B2772" t="str">
            <v>Lọc dầu 2001</v>
          </cell>
          <cell r="C2772" t="str">
            <v>Cái</v>
          </cell>
          <cell r="E2772" t="str">
            <v>LD</v>
          </cell>
          <cell r="F2772" t="str">
            <v>LOCDAU</v>
          </cell>
          <cell r="G2772">
            <v>0</v>
          </cell>
          <cell r="H2772">
            <v>0</v>
          </cell>
          <cell r="I2772">
            <v>480</v>
          </cell>
          <cell r="J2772">
            <v>20921204</v>
          </cell>
          <cell r="K2772">
            <v>478</v>
          </cell>
          <cell r="L2772">
            <v>20839206</v>
          </cell>
          <cell r="M2772">
            <v>2</v>
          </cell>
          <cell r="N2772">
            <v>81998</v>
          </cell>
        </row>
        <row r="2773">
          <cell r="A2773" t="str">
            <v>90916-02336</v>
          </cell>
          <cell r="B2773" t="str">
            <v>Dây máy phát 5PK865 Toyota</v>
          </cell>
          <cell r="C2773" t="str">
            <v>Sợi</v>
          </cell>
          <cell r="E2773" t="str">
            <v>DMP</v>
          </cell>
          <cell r="F2773" t="str">
            <v>DAYMAYPHAT</v>
          </cell>
          <cell r="G2773">
            <v>2</v>
          </cell>
          <cell r="H2773">
            <v>221973</v>
          </cell>
          <cell r="I2773">
            <v>2</v>
          </cell>
          <cell r="J2773">
            <v>281225</v>
          </cell>
          <cell r="K2773">
            <v>3</v>
          </cell>
          <cell r="L2773">
            <v>377400</v>
          </cell>
          <cell r="M2773">
            <v>1</v>
          </cell>
          <cell r="N2773">
            <v>125798</v>
          </cell>
        </row>
        <row r="2774">
          <cell r="A2774" t="str">
            <v>90916-02353</v>
          </cell>
          <cell r="B2774" t="str">
            <v>Dây máy phát 1FZ (2)</v>
          </cell>
          <cell r="C2774" t="str">
            <v>Sợi</v>
          </cell>
          <cell r="E2774" t="str">
            <v>DMP</v>
          </cell>
          <cell r="F2774" t="str">
            <v>DAYMAYPHAT</v>
          </cell>
          <cell r="G2774">
            <v>4</v>
          </cell>
          <cell r="H2774">
            <v>617446</v>
          </cell>
          <cell r="I2774">
            <v>91</v>
          </cell>
          <cell r="J2774">
            <v>10650193</v>
          </cell>
          <cell r="K2774">
            <v>93</v>
          </cell>
          <cell r="L2774">
            <v>11069005</v>
          </cell>
          <cell r="M2774">
            <v>2</v>
          </cell>
          <cell r="N2774">
            <v>198634</v>
          </cell>
        </row>
        <row r="2775">
          <cell r="A2775" t="str">
            <v>90916-02452</v>
          </cell>
          <cell r="B2775" t="str">
            <v>Dây máy phát HZJ80 (2)</v>
          </cell>
          <cell r="C2775" t="str">
            <v>Sợi</v>
          </cell>
          <cell r="E2775" t="str">
            <v>DMP</v>
          </cell>
          <cell r="F2775" t="str">
            <v>DAYMAYPHAT</v>
          </cell>
          <cell r="G2775">
            <v>4</v>
          </cell>
          <cell r="H2775">
            <v>567516</v>
          </cell>
          <cell r="I2775">
            <v>2</v>
          </cell>
          <cell r="J2775">
            <v>283758</v>
          </cell>
          <cell r="K2775">
            <v>4</v>
          </cell>
          <cell r="L2775">
            <v>567516</v>
          </cell>
          <cell r="M2775">
            <v>2</v>
          </cell>
          <cell r="N2775">
            <v>283758</v>
          </cell>
        </row>
        <row r="2776">
          <cell r="A2776" t="str">
            <v>90916-02586</v>
          </cell>
          <cell r="B2776" t="str">
            <v>Dây tăng tổng 6pk2240</v>
          </cell>
          <cell r="C2776" t="str">
            <v>Sợi</v>
          </cell>
          <cell r="E2776" t="str">
            <v>DTT</v>
          </cell>
          <cell r="F2776" t="str">
            <v>DAYTANGTONG</v>
          </cell>
          <cell r="G2776">
            <v>0</v>
          </cell>
          <cell r="H2776">
            <v>0</v>
          </cell>
          <cell r="I2776">
            <v>11</v>
          </cell>
          <cell r="J2776">
            <v>11068371</v>
          </cell>
          <cell r="K2776">
            <v>6</v>
          </cell>
          <cell r="L2776">
            <v>5953323</v>
          </cell>
          <cell r="M2776">
            <v>5</v>
          </cell>
          <cell r="N2776">
            <v>5115048</v>
          </cell>
        </row>
        <row r="2777">
          <cell r="A2777" t="str">
            <v>90916-02637</v>
          </cell>
          <cell r="B2777" t="str">
            <v>Dây tăng tổng 6pk2100 1UR</v>
          </cell>
          <cell r="C2777" t="str">
            <v>Sợi</v>
          </cell>
          <cell r="E2777" t="str">
            <v>DTT</v>
          </cell>
          <cell r="F2777" t="str">
            <v>DAYTANGTONG</v>
          </cell>
          <cell r="G2777">
            <v>0</v>
          </cell>
          <cell r="H2777">
            <v>0</v>
          </cell>
          <cell r="I2777">
            <v>1</v>
          </cell>
          <cell r="J2777">
            <v>1242687</v>
          </cell>
          <cell r="K2777">
            <v>1</v>
          </cell>
          <cell r="L2777">
            <v>1242687</v>
          </cell>
          <cell r="M2777">
            <v>0</v>
          </cell>
          <cell r="N2777">
            <v>0</v>
          </cell>
        </row>
        <row r="2778">
          <cell r="A2778" t="str">
            <v>90916-02646</v>
          </cell>
          <cell r="B2778" t="str">
            <v>Dây tăng tổng 6PK1248</v>
          </cell>
          <cell r="C2778" t="str">
            <v>Sợi</v>
          </cell>
          <cell r="E2778" t="str">
            <v>DTT</v>
          </cell>
          <cell r="F2778" t="str">
            <v>DAYTANGTONG</v>
          </cell>
          <cell r="G2778">
            <v>2</v>
          </cell>
          <cell r="H2778">
            <v>1340289</v>
          </cell>
          <cell r="I2778">
            <v>8</v>
          </cell>
          <cell r="J2778">
            <v>5363974</v>
          </cell>
          <cell r="K2778">
            <v>10</v>
          </cell>
          <cell r="L2778">
            <v>6704263</v>
          </cell>
          <cell r="M2778">
            <v>0</v>
          </cell>
          <cell r="N2778">
            <v>0</v>
          </cell>
        </row>
        <row r="2779">
          <cell r="A2779" t="str">
            <v>90916-02652</v>
          </cell>
          <cell r="B2779" t="str">
            <v>Dây tăng tổng 7PK1905  2AZ</v>
          </cell>
          <cell r="C2779" t="str">
            <v>Sợi</v>
          </cell>
          <cell r="E2779" t="str">
            <v>DTT</v>
          </cell>
          <cell r="F2779" t="str">
            <v>DAYTANGTONG</v>
          </cell>
          <cell r="G2779">
            <v>3</v>
          </cell>
          <cell r="H2779">
            <v>3081367</v>
          </cell>
          <cell r="I2779">
            <v>51</v>
          </cell>
          <cell r="J2779">
            <v>54068572</v>
          </cell>
          <cell r="K2779">
            <v>43</v>
          </cell>
          <cell r="L2779">
            <v>46115315</v>
          </cell>
          <cell r="M2779">
            <v>11</v>
          </cell>
          <cell r="N2779">
            <v>11034624</v>
          </cell>
        </row>
        <row r="2780">
          <cell r="A2780" t="str">
            <v>90916-02653</v>
          </cell>
          <cell r="B2780" t="str">
            <v>Dây tăng tổng 7PK1905  2AZ</v>
          </cell>
          <cell r="C2780" t="str">
            <v>Cái</v>
          </cell>
          <cell r="E2780" t="str">
            <v>DTT</v>
          </cell>
          <cell r="F2780" t="str">
            <v>DAYTANGTONG</v>
          </cell>
          <cell r="G2780">
            <v>0</v>
          </cell>
          <cell r="H2780">
            <v>0</v>
          </cell>
          <cell r="I2780">
            <v>4</v>
          </cell>
          <cell r="J2780">
            <v>4590000</v>
          </cell>
          <cell r="K2780">
            <v>4</v>
          </cell>
          <cell r="L2780">
            <v>4590000</v>
          </cell>
          <cell r="M2780">
            <v>0</v>
          </cell>
          <cell r="N2780">
            <v>0</v>
          </cell>
        </row>
        <row r="2781">
          <cell r="A2781" t="str">
            <v>90916-02661</v>
          </cell>
          <cell r="B2781" t="str">
            <v>Dây cu roa 4PK910 Lexus LS600H</v>
          </cell>
          <cell r="C2781" t="str">
            <v>Sợi</v>
          </cell>
          <cell r="E2781" t="str">
            <v>DCR</v>
          </cell>
          <cell r="F2781" t="str">
            <v>DAYCUROA</v>
          </cell>
          <cell r="G2781">
            <v>1</v>
          </cell>
          <cell r="H2781">
            <v>374724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1</v>
          </cell>
          <cell r="N2781">
            <v>374724</v>
          </cell>
        </row>
        <row r="2782">
          <cell r="A2782" t="str">
            <v>90916-02667</v>
          </cell>
          <cell r="B2782" t="str">
            <v>Dây tăng tổng 6PK1256</v>
          </cell>
          <cell r="C2782" t="str">
            <v>Cái</v>
          </cell>
          <cell r="E2782" t="str">
            <v>DTT</v>
          </cell>
          <cell r="F2782" t="str">
            <v>DAYTANGTONG</v>
          </cell>
          <cell r="G2782">
            <v>3</v>
          </cell>
          <cell r="H2782">
            <v>1534202</v>
          </cell>
          <cell r="I2782">
            <v>21</v>
          </cell>
          <cell r="J2782">
            <v>14989861</v>
          </cell>
          <cell r="K2782">
            <v>19</v>
          </cell>
          <cell r="L2782">
            <v>12983833</v>
          </cell>
          <cell r="M2782">
            <v>5</v>
          </cell>
          <cell r="N2782">
            <v>3540230</v>
          </cell>
        </row>
        <row r="2783">
          <cell r="A2783" t="str">
            <v>90916-02668</v>
          </cell>
          <cell r="B2783" t="str">
            <v>Dây tăng tổng 6PK1256</v>
          </cell>
          <cell r="C2783" t="str">
            <v>Cái</v>
          </cell>
          <cell r="E2783" t="str">
            <v>DTT</v>
          </cell>
          <cell r="F2783" t="str">
            <v>DAYTANGTONG</v>
          </cell>
          <cell r="G2783">
            <v>0</v>
          </cell>
          <cell r="H2783">
            <v>0</v>
          </cell>
          <cell r="I2783">
            <v>10</v>
          </cell>
          <cell r="J2783">
            <v>6925239</v>
          </cell>
          <cell r="K2783">
            <v>10</v>
          </cell>
          <cell r="L2783">
            <v>6925239</v>
          </cell>
          <cell r="M2783">
            <v>0</v>
          </cell>
          <cell r="N2783">
            <v>0</v>
          </cell>
        </row>
        <row r="2784">
          <cell r="A2784" t="str">
            <v>90916-02680</v>
          </cell>
          <cell r="B2784" t="str">
            <v>Dây tăng tổng 8pk2410</v>
          </cell>
          <cell r="C2784" t="str">
            <v>Sợi</v>
          </cell>
          <cell r="E2784" t="str">
            <v>DTT</v>
          </cell>
          <cell r="F2784" t="str">
            <v>DAYTANGTONG</v>
          </cell>
          <cell r="G2784">
            <v>1</v>
          </cell>
          <cell r="H2784">
            <v>1158380</v>
          </cell>
          <cell r="I2784">
            <v>0</v>
          </cell>
          <cell r="J2784">
            <v>0</v>
          </cell>
          <cell r="K2784">
            <v>1</v>
          </cell>
          <cell r="L2784">
            <v>1158380</v>
          </cell>
          <cell r="M2784">
            <v>0</v>
          </cell>
          <cell r="N2784">
            <v>0</v>
          </cell>
        </row>
        <row r="2785">
          <cell r="A2785" t="str">
            <v>90916-02705</v>
          </cell>
          <cell r="B2785" t="str">
            <v>Dây tăng tổng 4PK1210</v>
          </cell>
          <cell r="C2785" t="str">
            <v>Sợi</v>
          </cell>
          <cell r="E2785" t="str">
            <v>DTT</v>
          </cell>
          <cell r="F2785" t="str">
            <v>DAYTANGTONG</v>
          </cell>
          <cell r="G2785">
            <v>0</v>
          </cell>
          <cell r="H2785">
            <v>0</v>
          </cell>
          <cell r="I2785">
            <v>5</v>
          </cell>
          <cell r="J2785">
            <v>1929993</v>
          </cell>
          <cell r="K2785">
            <v>5</v>
          </cell>
          <cell r="L2785">
            <v>1977585</v>
          </cell>
          <cell r="M2785">
            <v>0</v>
          </cell>
          <cell r="N2785">
            <v>-47592</v>
          </cell>
        </row>
        <row r="2786">
          <cell r="A2786" t="str">
            <v>90916-02708</v>
          </cell>
          <cell r="B2786" t="str">
            <v>Dây tăng tổng 7PK2280 TRJ150</v>
          </cell>
          <cell r="C2786" t="str">
            <v>Sợi</v>
          </cell>
          <cell r="E2786" t="str">
            <v>DTT</v>
          </cell>
          <cell r="F2786" t="str">
            <v>DAYTANGTONG</v>
          </cell>
          <cell r="G2786">
            <v>3</v>
          </cell>
          <cell r="H2786">
            <v>3163818</v>
          </cell>
          <cell r="I2786">
            <v>7</v>
          </cell>
          <cell r="J2786">
            <v>8479387</v>
          </cell>
          <cell r="K2786">
            <v>9</v>
          </cell>
          <cell r="L2786">
            <v>10405744</v>
          </cell>
          <cell r="M2786">
            <v>1</v>
          </cell>
          <cell r="N2786">
            <v>1237461</v>
          </cell>
        </row>
        <row r="2787">
          <cell r="A2787" t="str">
            <v>90916-02727</v>
          </cell>
          <cell r="B2787" t="str">
            <v>Dây curoa tổng 6PK1670</v>
          </cell>
          <cell r="C2787" t="str">
            <v>Dây</v>
          </cell>
          <cell r="E2787" t="str">
            <v>DTT</v>
          </cell>
          <cell r="F2787" t="str">
            <v>DAYTANGTONG</v>
          </cell>
          <cell r="G2787">
            <v>0</v>
          </cell>
          <cell r="H2787">
            <v>0</v>
          </cell>
          <cell r="I2787">
            <v>1</v>
          </cell>
          <cell r="J2787">
            <v>866681</v>
          </cell>
          <cell r="K2787">
            <v>1</v>
          </cell>
          <cell r="L2787">
            <v>866681</v>
          </cell>
          <cell r="M2787">
            <v>0</v>
          </cell>
          <cell r="N2787">
            <v>0</v>
          </cell>
        </row>
        <row r="2788">
          <cell r="A2788" t="str">
            <v>90916-02759</v>
          </cell>
          <cell r="B2788" t="str">
            <v>Dây tăng tổng 8PK2410</v>
          </cell>
          <cell r="C2788" t="str">
            <v>Sợi</v>
          </cell>
          <cell r="E2788" t="str">
            <v>DTT</v>
          </cell>
          <cell r="F2788" t="str">
            <v>DAYTANGTONG</v>
          </cell>
          <cell r="G2788">
            <v>0</v>
          </cell>
          <cell r="H2788">
            <v>0</v>
          </cell>
          <cell r="I2788">
            <v>14</v>
          </cell>
          <cell r="J2788">
            <v>19216869</v>
          </cell>
          <cell r="K2788">
            <v>10</v>
          </cell>
          <cell r="L2788">
            <v>13709233</v>
          </cell>
          <cell r="M2788">
            <v>4</v>
          </cell>
          <cell r="N2788">
            <v>5507636</v>
          </cell>
        </row>
        <row r="2789">
          <cell r="A2789" t="str">
            <v>90916-03046</v>
          </cell>
          <cell r="B2789" t="str">
            <v>Van hằng nhiệt $48 c54</v>
          </cell>
          <cell r="C2789" t="str">
            <v>Cái</v>
          </cell>
          <cell r="E2789" t="str">
            <v>VHN</v>
          </cell>
          <cell r="F2789" t="str">
            <v>VANHANGNHIET</v>
          </cell>
          <cell r="G2789">
            <v>4</v>
          </cell>
          <cell r="H2789">
            <v>851913</v>
          </cell>
          <cell r="I2789">
            <v>0</v>
          </cell>
          <cell r="J2789">
            <v>0</v>
          </cell>
          <cell r="K2789">
            <v>3</v>
          </cell>
          <cell r="L2789">
            <v>638935</v>
          </cell>
          <cell r="M2789">
            <v>1</v>
          </cell>
          <cell r="N2789">
            <v>212978</v>
          </cell>
        </row>
        <row r="2790">
          <cell r="A2790" t="str">
            <v>90916-03078</v>
          </cell>
          <cell r="B2790" t="str">
            <v>Van hằng nhiệt $52 C46</v>
          </cell>
          <cell r="C2790" t="str">
            <v>Cái</v>
          </cell>
          <cell r="E2790" t="str">
            <v>VHN</v>
          </cell>
          <cell r="F2790" t="str">
            <v>VANHANGNHIET</v>
          </cell>
          <cell r="G2790">
            <v>0</v>
          </cell>
          <cell r="H2790">
            <v>0</v>
          </cell>
          <cell r="I2790">
            <v>21</v>
          </cell>
          <cell r="J2790">
            <v>3797050</v>
          </cell>
          <cell r="K2790">
            <v>21</v>
          </cell>
          <cell r="L2790">
            <v>3797050</v>
          </cell>
          <cell r="M2790">
            <v>0</v>
          </cell>
          <cell r="N2790">
            <v>0</v>
          </cell>
        </row>
        <row r="2791">
          <cell r="A2791" t="str">
            <v>90916-03090</v>
          </cell>
          <cell r="B2791" t="str">
            <v>Van hằng nhiệt $52 C45</v>
          </cell>
          <cell r="C2791" t="str">
            <v>Cái</v>
          </cell>
          <cell r="E2791" t="str">
            <v>VHN</v>
          </cell>
          <cell r="F2791" t="str">
            <v>VANHANGNHIET</v>
          </cell>
          <cell r="G2791">
            <v>0</v>
          </cell>
          <cell r="H2791">
            <v>0</v>
          </cell>
          <cell r="I2791">
            <v>1</v>
          </cell>
          <cell r="J2791">
            <v>384711</v>
          </cell>
          <cell r="K2791">
            <v>1</v>
          </cell>
          <cell r="L2791">
            <v>321803</v>
          </cell>
          <cell r="M2791">
            <v>0</v>
          </cell>
          <cell r="N2791">
            <v>62908</v>
          </cell>
        </row>
        <row r="2792">
          <cell r="A2792" t="str">
            <v>90916-03093</v>
          </cell>
          <cell r="B2792" t="str">
            <v>Van hằng nhiệt $56 c60</v>
          </cell>
          <cell r="C2792" t="str">
            <v>Cái</v>
          </cell>
          <cell r="E2792" t="str">
            <v>VHN</v>
          </cell>
          <cell r="F2792" t="str">
            <v>VANHANGNHIET</v>
          </cell>
          <cell r="G2792">
            <v>12</v>
          </cell>
          <cell r="H2792">
            <v>2972024</v>
          </cell>
          <cell r="I2792">
            <v>501</v>
          </cell>
          <cell r="J2792">
            <v>125347226</v>
          </cell>
          <cell r="K2792">
            <v>458</v>
          </cell>
          <cell r="L2792">
            <v>114050764</v>
          </cell>
          <cell r="M2792">
            <v>55</v>
          </cell>
          <cell r="N2792">
            <v>14268486</v>
          </cell>
        </row>
        <row r="2793">
          <cell r="A2793" t="str">
            <v>90916-03100</v>
          </cell>
          <cell r="B2793" t="str">
            <v>Van hằng nhiệt $64 C68</v>
          </cell>
          <cell r="C2793" t="str">
            <v>Cái</v>
          </cell>
          <cell r="E2793" t="str">
            <v>VHN</v>
          </cell>
          <cell r="F2793" t="str">
            <v>VANHANGNHIET</v>
          </cell>
          <cell r="G2793">
            <v>6</v>
          </cell>
          <cell r="H2793">
            <v>1225749</v>
          </cell>
          <cell r="I2793">
            <v>2</v>
          </cell>
          <cell r="J2793">
            <v>499587</v>
          </cell>
          <cell r="K2793">
            <v>8</v>
          </cell>
          <cell r="L2793">
            <v>1725336</v>
          </cell>
          <cell r="M2793">
            <v>0</v>
          </cell>
          <cell r="N2793">
            <v>0</v>
          </cell>
        </row>
        <row r="2794">
          <cell r="A2794" t="str">
            <v>90916-03117</v>
          </cell>
          <cell r="B2794" t="str">
            <v>Van hằng nhiêt $64 c74 1FZ</v>
          </cell>
          <cell r="C2794" t="str">
            <v>Cái</v>
          </cell>
          <cell r="E2794" t="str">
            <v>VHN</v>
          </cell>
          <cell r="F2794" t="str">
            <v>VANHANGNHIET</v>
          </cell>
          <cell r="G2794">
            <v>0</v>
          </cell>
          <cell r="H2794">
            <v>0</v>
          </cell>
          <cell r="I2794">
            <v>12</v>
          </cell>
          <cell r="J2794">
            <v>3300616</v>
          </cell>
          <cell r="K2794">
            <v>12</v>
          </cell>
          <cell r="L2794">
            <v>3300616</v>
          </cell>
          <cell r="M2794">
            <v>0</v>
          </cell>
          <cell r="N2794">
            <v>0</v>
          </cell>
        </row>
        <row r="2795">
          <cell r="A2795" t="str">
            <v>90916-03118</v>
          </cell>
          <cell r="B2795" t="str">
            <v>Van hằng nhiệt $60 c73 2KD</v>
          </cell>
          <cell r="C2795" t="str">
            <v>Cái</v>
          </cell>
          <cell r="E2795" t="str">
            <v>VHN</v>
          </cell>
          <cell r="F2795" t="str">
            <v>VANHANGNHIET</v>
          </cell>
          <cell r="G2795">
            <v>0</v>
          </cell>
          <cell r="H2795">
            <v>0</v>
          </cell>
          <cell r="I2795">
            <v>42</v>
          </cell>
          <cell r="J2795">
            <v>11191503</v>
          </cell>
          <cell r="K2795">
            <v>42</v>
          </cell>
          <cell r="L2795">
            <v>11191503</v>
          </cell>
          <cell r="M2795">
            <v>0</v>
          </cell>
          <cell r="N2795">
            <v>0</v>
          </cell>
        </row>
        <row r="2796">
          <cell r="A2796" t="str">
            <v>90916-03120</v>
          </cell>
          <cell r="B2796" t="str">
            <v>Van hằng nhiêt $56 c65</v>
          </cell>
          <cell r="C2796" t="str">
            <v>Cái</v>
          </cell>
          <cell r="E2796" t="str">
            <v>VHN</v>
          </cell>
          <cell r="F2796" t="str">
            <v>VANHANGNHIET</v>
          </cell>
          <cell r="G2796">
            <v>3</v>
          </cell>
          <cell r="H2796">
            <v>756448</v>
          </cell>
          <cell r="I2796">
            <v>5</v>
          </cell>
          <cell r="J2796">
            <v>1155533</v>
          </cell>
          <cell r="K2796">
            <v>8</v>
          </cell>
          <cell r="L2796">
            <v>1911981</v>
          </cell>
          <cell r="M2796">
            <v>0</v>
          </cell>
          <cell r="N2796">
            <v>0</v>
          </cell>
        </row>
        <row r="2797">
          <cell r="A2797" t="str">
            <v>90916-03129</v>
          </cell>
          <cell r="B2797" t="str">
            <v>Van hằng nhiệt $56 c70 2AZ</v>
          </cell>
          <cell r="C2797" t="str">
            <v>Cái</v>
          </cell>
          <cell r="E2797" t="str">
            <v>VHN</v>
          </cell>
          <cell r="F2797" t="str">
            <v>VANHANGNHIET</v>
          </cell>
          <cell r="G2797">
            <v>0</v>
          </cell>
          <cell r="H2797">
            <v>0</v>
          </cell>
          <cell r="I2797">
            <v>15</v>
          </cell>
          <cell r="J2797">
            <v>3611114</v>
          </cell>
          <cell r="K2797">
            <v>15</v>
          </cell>
          <cell r="L2797">
            <v>3611114</v>
          </cell>
          <cell r="M2797">
            <v>0</v>
          </cell>
          <cell r="N2797">
            <v>0</v>
          </cell>
        </row>
        <row r="2798">
          <cell r="A2798" t="str">
            <v>90916-03136</v>
          </cell>
          <cell r="B2798" t="str">
            <v>Van hằng nhiệt $56 c70 2AZ</v>
          </cell>
          <cell r="C2798" t="str">
            <v>Cái</v>
          </cell>
          <cell r="E2798" t="str">
            <v>VHN</v>
          </cell>
          <cell r="F2798" t="str">
            <v>VANHANGNHIET</v>
          </cell>
          <cell r="G2798">
            <v>5</v>
          </cell>
          <cell r="H2798">
            <v>1069329</v>
          </cell>
          <cell r="I2798">
            <v>131</v>
          </cell>
          <cell r="J2798">
            <v>31802231</v>
          </cell>
          <cell r="K2798">
            <v>131</v>
          </cell>
          <cell r="L2798">
            <v>30673627</v>
          </cell>
          <cell r="M2798">
            <v>5</v>
          </cell>
          <cell r="N2798">
            <v>2197933</v>
          </cell>
        </row>
        <row r="2799">
          <cell r="A2799" t="str">
            <v>90916-03140</v>
          </cell>
          <cell r="B2799" t="str">
            <v>Van hằng nhiệt $56 c73</v>
          </cell>
          <cell r="C2799" t="str">
            <v>Cái</v>
          </cell>
          <cell r="E2799" t="str">
            <v>VHN</v>
          </cell>
          <cell r="F2799" t="str">
            <v>VANHANGNHIET</v>
          </cell>
          <cell r="G2799">
            <v>0</v>
          </cell>
          <cell r="H2799">
            <v>0</v>
          </cell>
          <cell r="I2799">
            <v>61</v>
          </cell>
          <cell r="J2799">
            <v>15834380</v>
          </cell>
          <cell r="K2799">
            <v>43</v>
          </cell>
          <cell r="L2799">
            <v>10845693</v>
          </cell>
          <cell r="M2799">
            <v>18</v>
          </cell>
          <cell r="N2799">
            <v>4988687</v>
          </cell>
        </row>
        <row r="2800">
          <cell r="A2800" t="str">
            <v>90916-03144</v>
          </cell>
          <cell r="B2800" t="str">
            <v>Van hằng nhiệt $56 c68</v>
          </cell>
          <cell r="C2800" t="str">
            <v>Cái</v>
          </cell>
          <cell r="E2800" t="str">
            <v>VHN</v>
          </cell>
          <cell r="F2800" t="str">
            <v>VANHANGNHIET</v>
          </cell>
          <cell r="G2800">
            <v>0</v>
          </cell>
          <cell r="H2800">
            <v>0</v>
          </cell>
          <cell r="I2800">
            <v>1</v>
          </cell>
          <cell r="J2800">
            <v>250668</v>
          </cell>
          <cell r="K2800">
            <v>0</v>
          </cell>
          <cell r="L2800">
            <v>0</v>
          </cell>
          <cell r="M2800">
            <v>1</v>
          </cell>
          <cell r="N2800">
            <v>250668</v>
          </cell>
        </row>
        <row r="2801">
          <cell r="A2801" t="str">
            <v>90916-A2001</v>
          </cell>
          <cell r="B2801" t="str">
            <v>Dây tăng tổng 7PK2120</v>
          </cell>
          <cell r="C2801" t="str">
            <v>Sợi</v>
          </cell>
          <cell r="E2801" t="str">
            <v>DTT</v>
          </cell>
          <cell r="F2801" t="str">
            <v>DAYTANGTONG</v>
          </cell>
          <cell r="G2801">
            <v>2</v>
          </cell>
          <cell r="H2801">
            <v>1904698</v>
          </cell>
          <cell r="I2801">
            <v>0</v>
          </cell>
          <cell r="J2801">
            <v>0</v>
          </cell>
          <cell r="K2801">
            <v>2</v>
          </cell>
          <cell r="L2801">
            <v>1904698</v>
          </cell>
          <cell r="M2801">
            <v>0</v>
          </cell>
          <cell r="N2801">
            <v>0</v>
          </cell>
        </row>
        <row r="2802">
          <cell r="A2802" t="str">
            <v>90916-A2010</v>
          </cell>
          <cell r="B2802" t="str">
            <v>Dây tăng tổng 7PK2090</v>
          </cell>
          <cell r="C2802" t="str">
            <v>Sợi</v>
          </cell>
          <cell r="E2802" t="str">
            <v>DTT</v>
          </cell>
          <cell r="F2802" t="str">
            <v>DAYTANGTONG</v>
          </cell>
          <cell r="G2802">
            <v>0</v>
          </cell>
          <cell r="H2802">
            <v>0</v>
          </cell>
          <cell r="I2802">
            <v>16</v>
          </cell>
          <cell r="J2802">
            <v>18884584</v>
          </cell>
          <cell r="K2802">
            <v>16</v>
          </cell>
          <cell r="L2802">
            <v>18884584</v>
          </cell>
          <cell r="M2802">
            <v>0</v>
          </cell>
          <cell r="N2802">
            <v>0</v>
          </cell>
        </row>
        <row r="2803">
          <cell r="A2803" t="str">
            <v>90916-A2011</v>
          </cell>
          <cell r="B2803" t="str">
            <v>Dây tăng tổng 7PK1905  2AZ</v>
          </cell>
          <cell r="C2803" t="str">
            <v>Sợi</v>
          </cell>
          <cell r="E2803" t="str">
            <v>DTT</v>
          </cell>
          <cell r="F2803" t="str">
            <v>DAYTANGTONG</v>
          </cell>
          <cell r="G2803">
            <v>0</v>
          </cell>
          <cell r="H2803">
            <v>0</v>
          </cell>
          <cell r="I2803">
            <v>1</v>
          </cell>
          <cell r="J2803">
            <v>1099741</v>
          </cell>
          <cell r="K2803">
            <v>1</v>
          </cell>
          <cell r="L2803">
            <v>1099741</v>
          </cell>
          <cell r="M2803">
            <v>0</v>
          </cell>
          <cell r="N2803">
            <v>0</v>
          </cell>
        </row>
        <row r="2804">
          <cell r="A2804" t="str">
            <v>90916-A2020</v>
          </cell>
          <cell r="B2804" t="str">
            <v>Dây tăng tổng 6PK1248</v>
          </cell>
          <cell r="C2804" t="str">
            <v>Sợi</v>
          </cell>
          <cell r="E2804" t="str">
            <v>DTT</v>
          </cell>
          <cell r="F2804" t="str">
            <v>DAYTANGTONG</v>
          </cell>
          <cell r="G2804">
            <v>0</v>
          </cell>
          <cell r="H2804">
            <v>0</v>
          </cell>
          <cell r="I2804">
            <v>1</v>
          </cell>
          <cell r="J2804">
            <v>701187</v>
          </cell>
          <cell r="K2804">
            <v>0</v>
          </cell>
          <cell r="L2804">
            <v>0</v>
          </cell>
          <cell r="M2804">
            <v>1</v>
          </cell>
          <cell r="N2804">
            <v>701187</v>
          </cell>
        </row>
        <row r="2805">
          <cell r="A2805" t="str">
            <v>90916-A2022</v>
          </cell>
          <cell r="B2805" t="str">
            <v>Dây tăng tổng 3PK1200</v>
          </cell>
          <cell r="C2805" t="str">
            <v>Sợi</v>
          </cell>
          <cell r="E2805" t="str">
            <v>DTT</v>
          </cell>
          <cell r="F2805" t="str">
            <v>DAYTANGTONG</v>
          </cell>
          <cell r="G2805">
            <v>3</v>
          </cell>
          <cell r="H2805">
            <v>1050000</v>
          </cell>
          <cell r="I2805">
            <v>55</v>
          </cell>
          <cell r="J2805">
            <v>19361847</v>
          </cell>
          <cell r="K2805">
            <v>36</v>
          </cell>
          <cell r="L2805">
            <v>12661770</v>
          </cell>
          <cell r="M2805">
            <v>22</v>
          </cell>
          <cell r="N2805">
            <v>7750077</v>
          </cell>
        </row>
        <row r="2806">
          <cell r="A2806" t="str">
            <v>90916-T2006</v>
          </cell>
          <cell r="B2806" t="str">
            <v>Dây tăng tổng 7PK1516 2KD</v>
          </cell>
          <cell r="C2806" t="str">
            <v>Sợi</v>
          </cell>
          <cell r="E2806" t="str">
            <v>DTT</v>
          </cell>
          <cell r="F2806" t="str">
            <v>DAYTANGTONG</v>
          </cell>
          <cell r="G2806">
            <v>0</v>
          </cell>
          <cell r="H2806">
            <v>0</v>
          </cell>
          <cell r="I2806">
            <v>1403</v>
          </cell>
          <cell r="J2806">
            <v>373811625</v>
          </cell>
          <cell r="K2806">
            <v>1367</v>
          </cell>
          <cell r="L2806">
            <v>361004292</v>
          </cell>
          <cell r="M2806">
            <v>36</v>
          </cell>
          <cell r="N2806">
            <v>12807333</v>
          </cell>
        </row>
        <row r="2807">
          <cell r="A2807" t="str">
            <v>90916-T2007</v>
          </cell>
          <cell r="B2807" t="str">
            <v>Dây cu roa 6PK1880</v>
          </cell>
          <cell r="C2807" t="str">
            <v>Sợi</v>
          </cell>
          <cell r="E2807" t="str">
            <v>DCR</v>
          </cell>
          <cell r="F2807" t="str">
            <v>DAYCUROA</v>
          </cell>
          <cell r="G2807">
            <v>1</v>
          </cell>
          <cell r="H2807">
            <v>653657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1</v>
          </cell>
          <cell r="N2807">
            <v>653657</v>
          </cell>
        </row>
        <row r="2808">
          <cell r="A2808" t="str">
            <v>90916-T2014</v>
          </cell>
          <cell r="B2808" t="str">
            <v>Dây tăng tổng 7PK1930</v>
          </cell>
          <cell r="C2808" t="str">
            <v>Sợi</v>
          </cell>
          <cell r="E2808" t="str">
            <v>DTT</v>
          </cell>
          <cell r="F2808" t="str">
            <v>DAYTANGTONG</v>
          </cell>
          <cell r="G2808">
            <v>41</v>
          </cell>
          <cell r="H2808">
            <v>8261612</v>
          </cell>
          <cell r="I2808">
            <v>602</v>
          </cell>
          <cell r="J2808">
            <v>141204362</v>
          </cell>
          <cell r="K2808">
            <v>397</v>
          </cell>
          <cell r="L2808">
            <v>92174449</v>
          </cell>
          <cell r="M2808">
            <v>246</v>
          </cell>
          <cell r="N2808">
            <v>57291525</v>
          </cell>
        </row>
        <row r="2809">
          <cell r="A2809" t="str">
            <v>90916-T2022</v>
          </cell>
          <cell r="B2809" t="str">
            <v>Dây tăng tổng 7PK1870</v>
          </cell>
          <cell r="C2809" t="str">
            <v>Sợi</v>
          </cell>
          <cell r="E2809" t="str">
            <v>DTT</v>
          </cell>
          <cell r="F2809" t="str">
            <v>DAYTANGTONG</v>
          </cell>
          <cell r="G2809">
            <v>5</v>
          </cell>
          <cell r="H2809">
            <v>1453275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5</v>
          </cell>
          <cell r="N2809">
            <v>1453275</v>
          </cell>
        </row>
        <row r="2810">
          <cell r="A2810" t="str">
            <v>90916-T2024</v>
          </cell>
          <cell r="B2810" t="str">
            <v>Dây tăng tổng 7PK2300/2TR</v>
          </cell>
          <cell r="C2810" t="str">
            <v>Sợi</v>
          </cell>
          <cell r="E2810" t="str">
            <v>DTT</v>
          </cell>
          <cell r="F2810" t="str">
            <v>DAYTANGTONG</v>
          </cell>
          <cell r="G2810">
            <v>67</v>
          </cell>
          <cell r="H2810">
            <v>25998558</v>
          </cell>
          <cell r="I2810">
            <v>3071</v>
          </cell>
          <cell r="J2810">
            <v>1105871743</v>
          </cell>
          <cell r="K2810">
            <v>2904</v>
          </cell>
          <cell r="L2810">
            <v>1042121211</v>
          </cell>
          <cell r="M2810">
            <v>234</v>
          </cell>
          <cell r="N2810">
            <v>89749090</v>
          </cell>
        </row>
        <row r="2811">
          <cell r="A2811" t="str">
            <v>90916-T2024-BH</v>
          </cell>
          <cell r="B2811" t="str">
            <v>Dây tăng tổng 7PK2300/2TR (bảo hành)</v>
          </cell>
          <cell r="C2811" t="str">
            <v>Sợi</v>
          </cell>
          <cell r="E2811" t="str">
            <v>DTT</v>
          </cell>
          <cell r="F2811" t="str">
            <v>DAYTANGTONG</v>
          </cell>
          <cell r="G2811">
            <v>0</v>
          </cell>
          <cell r="H2811">
            <v>0</v>
          </cell>
          <cell r="I2811">
            <v>1</v>
          </cell>
          <cell r="J2811">
            <v>0</v>
          </cell>
          <cell r="K2811">
            <v>0</v>
          </cell>
          <cell r="L2811">
            <v>0</v>
          </cell>
          <cell r="M2811">
            <v>1</v>
          </cell>
          <cell r="N2811">
            <v>0</v>
          </cell>
        </row>
        <row r="2812">
          <cell r="A2812" t="str">
            <v>90916-T2026</v>
          </cell>
          <cell r="B2812" t="str">
            <v>Dây tăng tổng 7PK1935</v>
          </cell>
          <cell r="C2812" t="str">
            <v>Sợi</v>
          </cell>
          <cell r="E2812" t="str">
            <v>DTT</v>
          </cell>
          <cell r="F2812" t="str">
            <v>DAYTANGTONG</v>
          </cell>
          <cell r="G2812">
            <v>20</v>
          </cell>
          <cell r="H2812">
            <v>5457987</v>
          </cell>
          <cell r="I2812">
            <v>868</v>
          </cell>
          <cell r="J2812">
            <v>221572847</v>
          </cell>
          <cell r="K2812">
            <v>642</v>
          </cell>
          <cell r="L2812">
            <v>164291406</v>
          </cell>
          <cell r="M2812">
            <v>246</v>
          </cell>
          <cell r="N2812">
            <v>62739428</v>
          </cell>
        </row>
        <row r="2813">
          <cell r="A2813" t="str">
            <v>90916-T2027</v>
          </cell>
          <cell r="B2813" t="str">
            <v>Dây Tăng tổng 6PK1230</v>
          </cell>
          <cell r="C2813" t="str">
            <v>Sợi</v>
          </cell>
          <cell r="E2813" t="str">
            <v>DTT</v>
          </cell>
          <cell r="F2813" t="str">
            <v>DAYTANGTONG</v>
          </cell>
          <cell r="G2813">
            <v>623</v>
          </cell>
          <cell r="H2813">
            <v>110160437</v>
          </cell>
          <cell r="I2813">
            <v>200</v>
          </cell>
          <cell r="J2813">
            <v>36994392</v>
          </cell>
          <cell r="K2813">
            <v>343</v>
          </cell>
          <cell r="L2813">
            <v>59231604</v>
          </cell>
          <cell r="M2813">
            <v>480</v>
          </cell>
          <cell r="N2813">
            <v>87923225</v>
          </cell>
        </row>
        <row r="2814">
          <cell r="A2814" t="str">
            <v>90916-T2028</v>
          </cell>
          <cell r="B2814" t="str">
            <v>Dây tăng tổng 4PK1220</v>
          </cell>
          <cell r="C2814" t="str">
            <v>Sợi</v>
          </cell>
          <cell r="E2814" t="str">
            <v>DTT</v>
          </cell>
          <cell r="F2814" t="str">
            <v>DAYTANGTONG</v>
          </cell>
          <cell r="G2814">
            <v>293</v>
          </cell>
          <cell r="H2814">
            <v>54101975</v>
          </cell>
          <cell r="I2814">
            <v>647</v>
          </cell>
          <cell r="J2814">
            <v>116642162</v>
          </cell>
          <cell r="K2814">
            <v>664</v>
          </cell>
          <cell r="L2814">
            <v>121925623</v>
          </cell>
          <cell r="M2814">
            <v>276</v>
          </cell>
          <cell r="N2814">
            <v>48818514</v>
          </cell>
        </row>
        <row r="2815">
          <cell r="A2815" t="str">
            <v>90916-T2030</v>
          </cell>
          <cell r="B2815" t="str">
            <v>Dây máy phát 4PK1240</v>
          </cell>
          <cell r="C2815" t="str">
            <v>Sợi</v>
          </cell>
          <cell r="E2815" t="str">
            <v>DTT</v>
          </cell>
          <cell r="F2815" t="str">
            <v>DAYTANGTONG</v>
          </cell>
          <cell r="G2815">
            <v>113</v>
          </cell>
          <cell r="H2815">
            <v>22170822</v>
          </cell>
          <cell r="I2815">
            <v>408</v>
          </cell>
          <cell r="J2815">
            <v>81372805</v>
          </cell>
          <cell r="K2815">
            <v>450</v>
          </cell>
          <cell r="L2815">
            <v>89392340</v>
          </cell>
          <cell r="M2815">
            <v>71</v>
          </cell>
          <cell r="N2815">
            <v>14151287</v>
          </cell>
        </row>
        <row r="2816">
          <cell r="A2816" t="str">
            <v>90916-T2031</v>
          </cell>
          <cell r="B2816" t="str">
            <v>Dây máy phát 4PK920</v>
          </cell>
          <cell r="C2816" t="str">
            <v>Sợi</v>
          </cell>
          <cell r="E2816" t="str">
            <v>DMP</v>
          </cell>
          <cell r="F2816" t="str">
            <v>DAYMAYPHAT</v>
          </cell>
          <cell r="G2816">
            <v>13</v>
          </cell>
          <cell r="H2816">
            <v>1926012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13</v>
          </cell>
          <cell r="N2816">
            <v>1926012</v>
          </cell>
        </row>
        <row r="2817">
          <cell r="A2817" t="str">
            <v>90916-T2033</v>
          </cell>
          <cell r="B2817" t="str">
            <v>Dây tăng tổng 7PK2045 Fortuner 2016</v>
          </cell>
          <cell r="C2817" t="str">
            <v>Sợi</v>
          </cell>
          <cell r="E2817" t="str">
            <v>DTT</v>
          </cell>
          <cell r="F2817" t="str">
            <v>DAYTANGTONG</v>
          </cell>
          <cell r="G2817">
            <v>15</v>
          </cell>
          <cell r="H2817">
            <v>5805517</v>
          </cell>
          <cell r="I2817">
            <v>186</v>
          </cell>
          <cell r="J2817">
            <v>66344424</v>
          </cell>
          <cell r="K2817">
            <v>198</v>
          </cell>
          <cell r="L2817">
            <v>71101999</v>
          </cell>
          <cell r="M2817">
            <v>3</v>
          </cell>
          <cell r="N2817">
            <v>1047942</v>
          </cell>
        </row>
        <row r="2818">
          <cell r="A2818" t="str">
            <v>90916-T2039</v>
          </cell>
          <cell r="B2818" t="str">
            <v>Dây tăng tổng 6PK1150</v>
          </cell>
          <cell r="C2818" t="str">
            <v>Cái</v>
          </cell>
          <cell r="E2818" t="str">
            <v>DTT</v>
          </cell>
          <cell r="F2818" t="str">
            <v>DAYTANGTONG</v>
          </cell>
          <cell r="G2818">
            <v>24</v>
          </cell>
          <cell r="H2818">
            <v>6401672</v>
          </cell>
          <cell r="I2818">
            <v>2505</v>
          </cell>
          <cell r="J2818">
            <v>666554863</v>
          </cell>
          <cell r="K2818">
            <v>2292</v>
          </cell>
          <cell r="L2818">
            <v>608977635</v>
          </cell>
          <cell r="M2818">
            <v>237</v>
          </cell>
          <cell r="N2818">
            <v>63978900</v>
          </cell>
        </row>
        <row r="2819">
          <cell r="A2819" t="str">
            <v>90916-T2047</v>
          </cell>
          <cell r="B2819" t="str">
            <v>Dây tăng tổng 6PK1146</v>
          </cell>
          <cell r="C2819" t="str">
            <v>Sợi</v>
          </cell>
          <cell r="E2819" t="str">
            <v>DTT</v>
          </cell>
          <cell r="F2819" t="str">
            <v>DAYTANGTONG</v>
          </cell>
          <cell r="G2819">
            <v>0</v>
          </cell>
          <cell r="H2819">
            <v>0</v>
          </cell>
          <cell r="I2819">
            <v>40</v>
          </cell>
          <cell r="J2819">
            <v>17017169</v>
          </cell>
          <cell r="K2819">
            <v>40</v>
          </cell>
          <cell r="L2819">
            <v>17017169</v>
          </cell>
          <cell r="M2819">
            <v>0</v>
          </cell>
          <cell r="N2819">
            <v>0</v>
          </cell>
        </row>
        <row r="2820">
          <cell r="A2820" t="str">
            <v>90919-01059</v>
          </cell>
          <cell r="B2820" t="str">
            <v>Bugi chân to giắc 21</v>
          </cell>
          <cell r="C2820" t="str">
            <v>Cái</v>
          </cell>
          <cell r="E2820" t="str">
            <v>BG</v>
          </cell>
          <cell r="F2820" t="str">
            <v>BUGI</v>
          </cell>
          <cell r="G2820">
            <v>0</v>
          </cell>
          <cell r="H2820">
            <v>0</v>
          </cell>
          <cell r="I2820">
            <v>3830</v>
          </cell>
          <cell r="J2820">
            <v>68001728</v>
          </cell>
          <cell r="K2820">
            <v>3331</v>
          </cell>
          <cell r="L2820">
            <v>59244296</v>
          </cell>
          <cell r="M2820">
            <v>499</v>
          </cell>
          <cell r="N2820">
            <v>8757432</v>
          </cell>
        </row>
        <row r="2821">
          <cell r="A2821" t="str">
            <v>90919-01059-8N</v>
          </cell>
          <cell r="B2821" t="str">
            <v>Bugi chân to giắc 21</v>
          </cell>
          <cell r="C2821" t="str">
            <v>Cái</v>
          </cell>
          <cell r="E2821" t="str">
            <v>BG</v>
          </cell>
          <cell r="F2821" t="str">
            <v>BUGI</v>
          </cell>
          <cell r="G2821">
            <v>102</v>
          </cell>
          <cell r="H2821">
            <v>2056345</v>
          </cell>
          <cell r="I2821">
            <v>0</v>
          </cell>
          <cell r="J2821">
            <v>0</v>
          </cell>
          <cell r="K2821">
            <v>102</v>
          </cell>
          <cell r="L2821">
            <v>2056345</v>
          </cell>
          <cell r="M2821">
            <v>0</v>
          </cell>
          <cell r="N2821">
            <v>0</v>
          </cell>
        </row>
        <row r="2822">
          <cell r="A2822" t="str">
            <v>90919-01191</v>
          </cell>
          <cell r="B2822" t="str">
            <v>Bugi bạch kim chân dài Innova các đời (6) IRIDIUM SK20HR11</v>
          </cell>
          <cell r="C2822" t="str">
            <v>Cái</v>
          </cell>
          <cell r="E2822" t="str">
            <v>BG</v>
          </cell>
          <cell r="F2822" t="str">
            <v>BUGI</v>
          </cell>
          <cell r="G2822">
            <v>27</v>
          </cell>
          <cell r="H2822">
            <v>5224693</v>
          </cell>
          <cell r="I2822">
            <v>506</v>
          </cell>
          <cell r="J2822">
            <v>108776810</v>
          </cell>
          <cell r="K2822">
            <v>530</v>
          </cell>
          <cell r="L2822">
            <v>112500912</v>
          </cell>
          <cell r="M2822">
            <v>3</v>
          </cell>
          <cell r="N2822">
            <v>1500591</v>
          </cell>
        </row>
        <row r="2823">
          <cell r="A2823" t="str">
            <v>90919-01192</v>
          </cell>
          <cell r="B2823" t="str">
            <v>Bugi 2 chân</v>
          </cell>
          <cell r="C2823" t="str">
            <v>Cái</v>
          </cell>
          <cell r="E2823" t="str">
            <v>BG</v>
          </cell>
          <cell r="F2823" t="str">
            <v>BUGI</v>
          </cell>
          <cell r="G2823">
            <v>14</v>
          </cell>
          <cell r="H2823">
            <v>605566</v>
          </cell>
          <cell r="I2823">
            <v>440</v>
          </cell>
          <cell r="J2823">
            <v>18289478</v>
          </cell>
          <cell r="K2823">
            <v>278</v>
          </cell>
          <cell r="L2823">
            <v>11344181</v>
          </cell>
          <cell r="M2823">
            <v>176</v>
          </cell>
          <cell r="N2823">
            <v>7550863</v>
          </cell>
        </row>
        <row r="2824">
          <cell r="A2824" t="str">
            <v>90919-01210</v>
          </cell>
          <cell r="B2824" t="str">
            <v>Bugi kim chân ngắn (giắc 16) IRIDIUM SK20R11</v>
          </cell>
          <cell r="C2824" t="str">
            <v>Cái</v>
          </cell>
          <cell r="E2824" t="str">
            <v>BG</v>
          </cell>
          <cell r="F2824" t="str">
            <v>BUGI</v>
          </cell>
          <cell r="G2824">
            <v>12</v>
          </cell>
          <cell r="H2824">
            <v>1910363</v>
          </cell>
          <cell r="I2824">
            <v>376</v>
          </cell>
          <cell r="J2824">
            <v>72382545</v>
          </cell>
          <cell r="K2824">
            <v>309</v>
          </cell>
          <cell r="L2824">
            <v>59327211</v>
          </cell>
          <cell r="M2824">
            <v>79</v>
          </cell>
          <cell r="N2824">
            <v>14965697</v>
          </cell>
        </row>
        <row r="2825">
          <cell r="A2825" t="str">
            <v>90919-01233</v>
          </cell>
          <cell r="B2825" t="str">
            <v>Bugi</v>
          </cell>
          <cell r="C2825" t="str">
            <v>Cái</v>
          </cell>
          <cell r="E2825" t="str">
            <v>BG</v>
          </cell>
          <cell r="F2825" t="str">
            <v>BUGI</v>
          </cell>
          <cell r="G2825">
            <v>0</v>
          </cell>
          <cell r="H2825">
            <v>0</v>
          </cell>
          <cell r="I2825">
            <v>24</v>
          </cell>
          <cell r="J2825">
            <v>5060295</v>
          </cell>
          <cell r="K2825">
            <v>24</v>
          </cell>
          <cell r="L2825">
            <v>5060295</v>
          </cell>
          <cell r="M2825">
            <v>0</v>
          </cell>
          <cell r="N2825">
            <v>0</v>
          </cell>
        </row>
        <row r="2826">
          <cell r="A2826" t="str">
            <v>90919-01253</v>
          </cell>
          <cell r="B2826" t="str">
            <v>Bugi bạch kim chân dài giắc 14 IRIDIUM mã thân SC16HR11</v>
          </cell>
          <cell r="C2826" t="str">
            <v>Cái</v>
          </cell>
          <cell r="E2826" t="str">
            <v>BG</v>
          </cell>
          <cell r="F2826" t="str">
            <v>BUGI</v>
          </cell>
          <cell r="G2826">
            <v>9</v>
          </cell>
          <cell r="H2826">
            <v>1757738</v>
          </cell>
          <cell r="I2826">
            <v>174</v>
          </cell>
          <cell r="J2826">
            <v>36152564</v>
          </cell>
          <cell r="K2826">
            <v>183</v>
          </cell>
          <cell r="L2826">
            <v>37910302</v>
          </cell>
          <cell r="M2826">
            <v>0</v>
          </cell>
          <cell r="N2826">
            <v>0</v>
          </cell>
        </row>
        <row r="2827">
          <cell r="A2827" t="str">
            <v>90919-01286</v>
          </cell>
          <cell r="B2827" t="str">
            <v>Bugi bạch kim 3 chấu IRIDIUM</v>
          </cell>
          <cell r="C2827" t="str">
            <v>Cái</v>
          </cell>
          <cell r="E2827" t="str">
            <v>BG</v>
          </cell>
          <cell r="F2827" t="str">
            <v>BUGI</v>
          </cell>
          <cell r="G2827">
            <v>6</v>
          </cell>
          <cell r="H2827">
            <v>1364127</v>
          </cell>
          <cell r="I2827">
            <v>8</v>
          </cell>
          <cell r="J2827">
            <v>1621766</v>
          </cell>
          <cell r="K2827">
            <v>14</v>
          </cell>
          <cell r="L2827">
            <v>2985893</v>
          </cell>
          <cell r="M2827">
            <v>0</v>
          </cell>
          <cell r="N2827">
            <v>0</v>
          </cell>
        </row>
        <row r="2828">
          <cell r="A2828" t="str">
            <v>90919-01287</v>
          </cell>
          <cell r="B2828" t="str">
            <v>Bugi bạch kim (6) IRIDIUM FK20HR-A8</v>
          </cell>
          <cell r="C2828" t="str">
            <v>Cái</v>
          </cell>
          <cell r="E2828" t="str">
            <v>BG</v>
          </cell>
          <cell r="F2828" t="str">
            <v>BUGI</v>
          </cell>
          <cell r="G2828">
            <v>2</v>
          </cell>
          <cell r="H2828">
            <v>419807</v>
          </cell>
          <cell r="I2828">
            <v>0</v>
          </cell>
          <cell r="J2828">
            <v>0</v>
          </cell>
          <cell r="K2828">
            <v>2</v>
          </cell>
          <cell r="L2828">
            <v>419807</v>
          </cell>
          <cell r="M2828">
            <v>0</v>
          </cell>
          <cell r="N2828">
            <v>0</v>
          </cell>
        </row>
        <row r="2829">
          <cell r="A2829" t="str">
            <v>90919-02230</v>
          </cell>
          <cell r="B2829" t="str">
            <v>Mô bin chia điện (8)</v>
          </cell>
          <cell r="C2829" t="str">
            <v>Cái</v>
          </cell>
          <cell r="E2829" t="str">
            <v>MB.</v>
          </cell>
          <cell r="F2829" t="str">
            <v>MOBIN</v>
          </cell>
          <cell r="G2829">
            <v>5</v>
          </cell>
          <cell r="H2829">
            <v>5071795</v>
          </cell>
          <cell r="I2829">
            <v>0</v>
          </cell>
          <cell r="J2829">
            <v>0</v>
          </cell>
          <cell r="K2829">
            <v>5</v>
          </cell>
          <cell r="L2829">
            <v>5071795</v>
          </cell>
          <cell r="M2829">
            <v>0</v>
          </cell>
          <cell r="N2829">
            <v>0</v>
          </cell>
        </row>
        <row r="2830">
          <cell r="A2830" t="str">
            <v>90919-02234</v>
          </cell>
          <cell r="B2830" t="str">
            <v>Mô bin chia điện</v>
          </cell>
          <cell r="C2830" t="str">
            <v>Cái</v>
          </cell>
          <cell r="E2830" t="str">
            <v>MB.</v>
          </cell>
          <cell r="F2830" t="str">
            <v>MOBIN</v>
          </cell>
          <cell r="G2830">
            <v>0</v>
          </cell>
          <cell r="H2830">
            <v>0</v>
          </cell>
          <cell r="I2830">
            <v>17</v>
          </cell>
          <cell r="J2830">
            <v>22434391</v>
          </cell>
          <cell r="K2830">
            <v>11</v>
          </cell>
          <cell r="L2830">
            <v>14426921</v>
          </cell>
          <cell r="M2830">
            <v>6</v>
          </cell>
          <cell r="N2830">
            <v>8007470</v>
          </cell>
        </row>
        <row r="2831">
          <cell r="A2831" t="str">
            <v>90919-02246</v>
          </cell>
          <cell r="B2831" t="str">
            <v>Mô bin chia điên 3MZ</v>
          </cell>
          <cell r="C2831" t="str">
            <v>Cái</v>
          </cell>
          <cell r="E2831" t="str">
            <v>MB.</v>
          </cell>
          <cell r="F2831" t="str">
            <v>MOBIN</v>
          </cell>
          <cell r="G2831">
            <v>0</v>
          </cell>
          <cell r="H2831">
            <v>0</v>
          </cell>
          <cell r="I2831">
            <v>8</v>
          </cell>
          <cell r="J2831">
            <v>10096510</v>
          </cell>
          <cell r="K2831">
            <v>2</v>
          </cell>
          <cell r="L2831">
            <v>2524128</v>
          </cell>
          <cell r="M2831">
            <v>6</v>
          </cell>
          <cell r="N2831">
            <v>7572382</v>
          </cell>
        </row>
        <row r="2832">
          <cell r="A2832" t="str">
            <v>90919-02255</v>
          </cell>
          <cell r="B2832" t="str">
            <v>Mô bin chia điện 2GR</v>
          </cell>
          <cell r="C2832" t="str">
            <v>Cái</v>
          </cell>
          <cell r="E2832" t="str">
            <v>MB.</v>
          </cell>
          <cell r="F2832" t="str">
            <v>MOBIN</v>
          </cell>
          <cell r="G2832">
            <v>0</v>
          </cell>
          <cell r="H2832">
            <v>0</v>
          </cell>
          <cell r="I2832">
            <v>113</v>
          </cell>
          <cell r="J2832">
            <v>137322388</v>
          </cell>
          <cell r="K2832">
            <v>103</v>
          </cell>
          <cell r="L2832">
            <v>125568766</v>
          </cell>
          <cell r="M2832">
            <v>10</v>
          </cell>
          <cell r="N2832">
            <v>11753622</v>
          </cell>
        </row>
        <row r="2833">
          <cell r="A2833" t="str">
            <v>90919-02256</v>
          </cell>
          <cell r="B2833" t="str">
            <v>Mô bin chia điện 2GR</v>
          </cell>
          <cell r="C2833" t="str">
            <v>Cái</v>
          </cell>
          <cell r="E2833" t="str">
            <v>MB.</v>
          </cell>
          <cell r="F2833" t="str">
            <v>MOBIN</v>
          </cell>
          <cell r="G2833">
            <v>1</v>
          </cell>
          <cell r="H2833">
            <v>1016289</v>
          </cell>
          <cell r="I2833">
            <v>110</v>
          </cell>
          <cell r="J2833">
            <v>119735485</v>
          </cell>
          <cell r="K2833">
            <v>77</v>
          </cell>
          <cell r="L2833">
            <v>81851546</v>
          </cell>
          <cell r="M2833">
            <v>34</v>
          </cell>
          <cell r="N2833">
            <v>38900228</v>
          </cell>
        </row>
        <row r="2834">
          <cell r="A2834" t="str">
            <v>90919-02258</v>
          </cell>
          <cell r="B2834" t="str">
            <v>Mô bin chia điện 2ZR</v>
          </cell>
          <cell r="C2834" t="str">
            <v>Cái</v>
          </cell>
          <cell r="E2834" t="str">
            <v>MB.</v>
          </cell>
          <cell r="F2834" t="str">
            <v>MOBIN</v>
          </cell>
          <cell r="G2834">
            <v>2</v>
          </cell>
          <cell r="H2834">
            <v>1677819</v>
          </cell>
          <cell r="I2834">
            <v>434</v>
          </cell>
          <cell r="J2834">
            <v>509924051</v>
          </cell>
          <cell r="K2834">
            <v>196</v>
          </cell>
          <cell r="L2834">
            <v>224731026</v>
          </cell>
          <cell r="M2834">
            <v>240</v>
          </cell>
          <cell r="N2834">
            <v>286870844</v>
          </cell>
        </row>
        <row r="2835">
          <cell r="A2835" t="str">
            <v>90919-02259</v>
          </cell>
          <cell r="B2835" t="str">
            <v>Mô bin chia điện (8)</v>
          </cell>
          <cell r="C2835" t="str">
            <v>Cái</v>
          </cell>
          <cell r="E2835" t="str">
            <v>MB.</v>
          </cell>
          <cell r="F2835" t="str">
            <v>MOBIN</v>
          </cell>
          <cell r="G2835">
            <v>0</v>
          </cell>
          <cell r="H2835">
            <v>0</v>
          </cell>
          <cell r="I2835">
            <v>50</v>
          </cell>
          <cell r="J2835">
            <v>62563530</v>
          </cell>
          <cell r="K2835">
            <v>44</v>
          </cell>
          <cell r="L2835">
            <v>54998771</v>
          </cell>
          <cell r="M2835">
            <v>6</v>
          </cell>
          <cell r="N2835">
            <v>7564759</v>
          </cell>
        </row>
        <row r="2836">
          <cell r="A2836" t="str">
            <v>90919-02260</v>
          </cell>
          <cell r="B2836" t="str">
            <v>Mô bin chia điện (dài 15.5)</v>
          </cell>
          <cell r="C2836" t="str">
            <v>Cái</v>
          </cell>
          <cell r="E2836" t="str">
            <v>MB.</v>
          </cell>
          <cell r="F2836" t="str">
            <v>MOBIN</v>
          </cell>
          <cell r="G2836">
            <v>0</v>
          </cell>
          <cell r="H2836">
            <v>0</v>
          </cell>
          <cell r="I2836">
            <v>394</v>
          </cell>
          <cell r="J2836">
            <v>446586469</v>
          </cell>
          <cell r="K2836">
            <v>371</v>
          </cell>
          <cell r="L2836">
            <v>418127816</v>
          </cell>
          <cell r="M2836">
            <v>23</v>
          </cell>
          <cell r="N2836">
            <v>28458653</v>
          </cell>
        </row>
        <row r="2837">
          <cell r="A2837" t="str">
            <v>90919-02262</v>
          </cell>
          <cell r="B2837" t="str">
            <v>Mô bin chia điện 1ZZ</v>
          </cell>
          <cell r="C2837" t="str">
            <v>Cái</v>
          </cell>
          <cell r="E2837" t="str">
            <v>MB.</v>
          </cell>
          <cell r="F2837" t="str">
            <v>MOBIN</v>
          </cell>
          <cell r="G2837">
            <v>3</v>
          </cell>
          <cell r="H2837">
            <v>2982524</v>
          </cell>
          <cell r="I2837">
            <v>46</v>
          </cell>
          <cell r="J2837">
            <v>52698488</v>
          </cell>
          <cell r="K2837">
            <v>41</v>
          </cell>
          <cell r="L2837">
            <v>46261592</v>
          </cell>
          <cell r="M2837">
            <v>8</v>
          </cell>
          <cell r="N2837">
            <v>9419420</v>
          </cell>
        </row>
        <row r="2838">
          <cell r="A2838" t="str">
            <v>90919-02265</v>
          </cell>
          <cell r="B2838" t="str">
            <v>Mô bin chia điện 1NZ</v>
          </cell>
          <cell r="C2838" t="str">
            <v>Cái</v>
          </cell>
          <cell r="E2838" t="str">
            <v>MB.</v>
          </cell>
          <cell r="F2838" t="str">
            <v>MOBIN</v>
          </cell>
          <cell r="G2838">
            <v>10</v>
          </cell>
          <cell r="H2838">
            <v>9994411</v>
          </cell>
          <cell r="I2838">
            <v>0</v>
          </cell>
          <cell r="J2838">
            <v>0</v>
          </cell>
          <cell r="K2838">
            <v>7</v>
          </cell>
          <cell r="L2838">
            <v>6996087</v>
          </cell>
          <cell r="M2838">
            <v>3</v>
          </cell>
          <cell r="N2838">
            <v>2998324</v>
          </cell>
        </row>
        <row r="2839">
          <cell r="A2839" t="str">
            <v>90919-02266</v>
          </cell>
          <cell r="B2839" t="str">
            <v>Mô bin chia điện (dài 14.5)</v>
          </cell>
          <cell r="C2839" t="str">
            <v>Cái</v>
          </cell>
          <cell r="E2839" t="str">
            <v>MB.</v>
          </cell>
          <cell r="F2839" t="str">
            <v>MOBIN</v>
          </cell>
          <cell r="G2839">
            <v>2</v>
          </cell>
          <cell r="H2839">
            <v>1801529</v>
          </cell>
          <cell r="I2839">
            <v>74</v>
          </cell>
          <cell r="J2839">
            <v>83064230</v>
          </cell>
          <cell r="K2839">
            <v>72</v>
          </cell>
          <cell r="L2839">
            <v>81659839</v>
          </cell>
          <cell r="M2839">
            <v>4</v>
          </cell>
          <cell r="N2839">
            <v>3205920</v>
          </cell>
        </row>
        <row r="2840">
          <cell r="A2840" t="str">
            <v>90919-05024</v>
          </cell>
          <cell r="B2840" t="str">
            <v>Cảm biến cam</v>
          </cell>
          <cell r="C2840" t="str">
            <v>Cái</v>
          </cell>
          <cell r="E2840" t="str">
            <v>CB.</v>
          </cell>
          <cell r="F2840" t="str">
            <v>CAMBIEN</v>
          </cell>
          <cell r="G2840">
            <v>2</v>
          </cell>
          <cell r="H2840">
            <v>2339857</v>
          </cell>
          <cell r="I2840">
            <v>1</v>
          </cell>
          <cell r="J2840">
            <v>1169929</v>
          </cell>
          <cell r="K2840">
            <v>3</v>
          </cell>
          <cell r="L2840">
            <v>3509786</v>
          </cell>
          <cell r="M2840">
            <v>0</v>
          </cell>
          <cell r="N2840">
            <v>0</v>
          </cell>
        </row>
        <row r="2841">
          <cell r="A2841" t="str">
            <v>90919-05025</v>
          </cell>
          <cell r="B2841" t="str">
            <v>Cảm biến trục cam 1KD/2KD</v>
          </cell>
          <cell r="C2841" t="str">
            <v>Cái</v>
          </cell>
          <cell r="E2841" t="str">
            <v>CB.</v>
          </cell>
          <cell r="F2841" t="str">
            <v>CAMBIEN</v>
          </cell>
          <cell r="G2841">
            <v>0</v>
          </cell>
          <cell r="H2841">
            <v>0</v>
          </cell>
          <cell r="I2841">
            <v>2</v>
          </cell>
          <cell r="J2841">
            <v>2003864</v>
          </cell>
          <cell r="K2841">
            <v>2</v>
          </cell>
          <cell r="L2841">
            <v>2003864</v>
          </cell>
          <cell r="M2841">
            <v>0</v>
          </cell>
          <cell r="N2841">
            <v>0</v>
          </cell>
        </row>
        <row r="2842">
          <cell r="A2842" t="str">
            <v>90919-05026</v>
          </cell>
          <cell r="B2842" t="str">
            <v>Cảm biến trục cam</v>
          </cell>
          <cell r="C2842" t="str">
            <v>Cái</v>
          </cell>
          <cell r="E2842" t="str">
            <v>CB.</v>
          </cell>
          <cell r="F2842" t="str">
            <v>CAMBIEN</v>
          </cell>
          <cell r="G2842">
            <v>4</v>
          </cell>
          <cell r="H2842">
            <v>3298058</v>
          </cell>
          <cell r="I2842">
            <v>5</v>
          </cell>
          <cell r="J2842">
            <v>4122574</v>
          </cell>
          <cell r="K2842">
            <v>9</v>
          </cell>
          <cell r="L2842">
            <v>7420632</v>
          </cell>
          <cell r="M2842">
            <v>0</v>
          </cell>
          <cell r="N2842">
            <v>0</v>
          </cell>
        </row>
        <row r="2843">
          <cell r="A2843" t="str">
            <v>90919-05030</v>
          </cell>
          <cell r="B2843" t="str">
            <v>Cảm biến trục cơ</v>
          </cell>
          <cell r="C2843" t="str">
            <v>Cái</v>
          </cell>
          <cell r="E2843" t="str">
            <v>CB.</v>
          </cell>
          <cell r="F2843" t="str">
            <v>CAMBIEN</v>
          </cell>
          <cell r="G2843">
            <v>0</v>
          </cell>
          <cell r="H2843">
            <v>0</v>
          </cell>
          <cell r="I2843">
            <v>1</v>
          </cell>
          <cell r="J2843">
            <v>1124344</v>
          </cell>
          <cell r="K2843">
            <v>1</v>
          </cell>
          <cell r="L2843">
            <v>1124344</v>
          </cell>
          <cell r="M2843">
            <v>0</v>
          </cell>
          <cell r="N2843">
            <v>0</v>
          </cell>
        </row>
        <row r="2844">
          <cell r="A2844" t="str">
            <v>90919-05035</v>
          </cell>
          <cell r="B2844" t="str">
            <v>Cảm biến trục cơ 2UZ</v>
          </cell>
          <cell r="C2844" t="str">
            <v>Cái</v>
          </cell>
          <cell r="E2844" t="str">
            <v>CB.</v>
          </cell>
          <cell r="F2844" t="str">
            <v>CAMBIEN</v>
          </cell>
          <cell r="G2844">
            <v>0</v>
          </cell>
          <cell r="H2844">
            <v>0</v>
          </cell>
          <cell r="I2844">
            <v>1</v>
          </cell>
          <cell r="J2844">
            <v>1159201</v>
          </cell>
          <cell r="K2844">
            <v>1</v>
          </cell>
          <cell r="L2844">
            <v>1159201</v>
          </cell>
          <cell r="M2844">
            <v>0</v>
          </cell>
          <cell r="N2844">
            <v>0</v>
          </cell>
        </row>
        <row r="2845">
          <cell r="A2845" t="str">
            <v>90919-05036</v>
          </cell>
          <cell r="B2845" t="str">
            <v>Cảm biến trục cam Innova</v>
          </cell>
          <cell r="C2845" t="str">
            <v>Cái</v>
          </cell>
          <cell r="E2845" t="str">
            <v>CB.</v>
          </cell>
          <cell r="F2845" t="str">
            <v>CAMBIEN</v>
          </cell>
          <cell r="G2845">
            <v>5</v>
          </cell>
          <cell r="H2845">
            <v>3784325</v>
          </cell>
          <cell r="I2845">
            <v>2</v>
          </cell>
          <cell r="J2845">
            <v>1513730</v>
          </cell>
          <cell r="K2845">
            <v>5</v>
          </cell>
          <cell r="L2845">
            <v>3784325</v>
          </cell>
          <cell r="M2845">
            <v>2</v>
          </cell>
          <cell r="N2845">
            <v>1513730</v>
          </cell>
        </row>
        <row r="2846">
          <cell r="A2846" t="str">
            <v>90919-05047</v>
          </cell>
          <cell r="B2846" t="str">
            <v>Cảm biến trục cơ Camry 2.4</v>
          </cell>
          <cell r="C2846" t="str">
            <v>Cái</v>
          </cell>
          <cell r="E2846" t="str">
            <v>CB.</v>
          </cell>
          <cell r="F2846" t="str">
            <v>CAMBIEN</v>
          </cell>
          <cell r="G2846">
            <v>1</v>
          </cell>
          <cell r="H2846">
            <v>891996</v>
          </cell>
          <cell r="I2846">
            <v>4</v>
          </cell>
          <cell r="J2846">
            <v>3812012</v>
          </cell>
          <cell r="K2846">
            <v>5</v>
          </cell>
          <cell r="L2846">
            <v>4863432</v>
          </cell>
          <cell r="M2846">
            <v>0</v>
          </cell>
          <cell r="N2846">
            <v>-159424</v>
          </cell>
        </row>
        <row r="2847">
          <cell r="A2847" t="str">
            <v>90919-05050</v>
          </cell>
          <cell r="B2847" t="str">
            <v>Cảm biến trục cơ 1KD</v>
          </cell>
          <cell r="C2847" t="str">
            <v>Cái</v>
          </cell>
          <cell r="E2847" t="str">
            <v>CB.</v>
          </cell>
          <cell r="F2847" t="str">
            <v>CAMBIEN</v>
          </cell>
          <cell r="G2847">
            <v>1</v>
          </cell>
          <cell r="H2847">
            <v>795329</v>
          </cell>
          <cell r="I2847">
            <v>3</v>
          </cell>
          <cell r="J2847">
            <v>2852662</v>
          </cell>
          <cell r="K2847">
            <v>4</v>
          </cell>
          <cell r="L2847">
            <v>3748040</v>
          </cell>
          <cell r="M2847">
            <v>0</v>
          </cell>
          <cell r="N2847">
            <v>-100049</v>
          </cell>
        </row>
        <row r="2848">
          <cell r="A2848" t="str">
            <v>90919-05057</v>
          </cell>
          <cell r="B2848" t="str">
            <v>Cảm biến trục cơ</v>
          </cell>
          <cell r="C2848" t="str">
            <v>Cái</v>
          </cell>
          <cell r="E2848" t="str">
            <v>CB.</v>
          </cell>
          <cell r="F2848" t="str">
            <v>CAMBIEN</v>
          </cell>
          <cell r="G2848">
            <v>0</v>
          </cell>
          <cell r="H2848">
            <v>0</v>
          </cell>
          <cell r="I2848">
            <v>2</v>
          </cell>
          <cell r="J2848">
            <v>1537316</v>
          </cell>
          <cell r="K2848">
            <v>1</v>
          </cell>
          <cell r="L2848">
            <v>768658</v>
          </cell>
          <cell r="M2848">
            <v>1</v>
          </cell>
          <cell r="N2848">
            <v>768658</v>
          </cell>
        </row>
        <row r="2849">
          <cell r="A2849" t="str">
            <v>90919-05059</v>
          </cell>
          <cell r="B2849" t="str">
            <v>Cảm biến trục cơ Innova</v>
          </cell>
          <cell r="C2849" t="str">
            <v>Cái</v>
          </cell>
          <cell r="E2849" t="str">
            <v>CB.</v>
          </cell>
          <cell r="F2849" t="str">
            <v>CAMBIEN</v>
          </cell>
          <cell r="G2849">
            <v>2</v>
          </cell>
          <cell r="H2849">
            <v>1997310</v>
          </cell>
          <cell r="I2849">
            <v>3</v>
          </cell>
          <cell r="J2849">
            <v>3684837</v>
          </cell>
          <cell r="K2849">
            <v>5</v>
          </cell>
          <cell r="L2849">
            <v>5682147</v>
          </cell>
          <cell r="M2849">
            <v>0</v>
          </cell>
          <cell r="N2849">
            <v>0</v>
          </cell>
        </row>
        <row r="2850">
          <cell r="A2850" t="str">
            <v>90919-05060</v>
          </cell>
          <cell r="B2850" t="str">
            <v>Cảm biến trục cam</v>
          </cell>
          <cell r="C2850" t="str">
            <v>Cái</v>
          </cell>
          <cell r="E2850" t="str">
            <v>CB.</v>
          </cell>
          <cell r="F2850" t="str">
            <v>CAMBIEN</v>
          </cell>
          <cell r="G2850">
            <v>1</v>
          </cell>
          <cell r="H2850">
            <v>927807</v>
          </cell>
          <cell r="I2850">
            <v>0</v>
          </cell>
          <cell r="J2850">
            <v>0</v>
          </cell>
          <cell r="K2850">
            <v>1</v>
          </cell>
          <cell r="L2850">
            <v>927807</v>
          </cell>
          <cell r="M2850">
            <v>0</v>
          </cell>
          <cell r="N2850">
            <v>0</v>
          </cell>
        </row>
        <row r="2851">
          <cell r="A2851" t="str">
            <v>90919-05061</v>
          </cell>
          <cell r="B2851" t="str">
            <v>Cảm biến cam Innova 2016&gt;</v>
          </cell>
          <cell r="C2851" t="str">
            <v>Cái</v>
          </cell>
          <cell r="E2851" t="str">
            <v>CB.</v>
          </cell>
          <cell r="F2851" t="str">
            <v>CAMBIEN</v>
          </cell>
          <cell r="G2851">
            <v>0</v>
          </cell>
          <cell r="H2851">
            <v>0</v>
          </cell>
          <cell r="I2851">
            <v>1</v>
          </cell>
          <cell r="J2851">
            <v>1014951</v>
          </cell>
          <cell r="K2851">
            <v>1</v>
          </cell>
          <cell r="L2851">
            <v>1014951</v>
          </cell>
          <cell r="M2851">
            <v>0</v>
          </cell>
          <cell r="N2851">
            <v>0</v>
          </cell>
        </row>
        <row r="2852">
          <cell r="A2852" t="str">
            <v>90919-05067</v>
          </cell>
          <cell r="B2852" t="str">
            <v>Cảm biến cơ Camry 2.0</v>
          </cell>
          <cell r="C2852" t="str">
            <v>Cái</v>
          </cell>
          <cell r="E2852" t="str">
            <v>CB.</v>
          </cell>
          <cell r="F2852" t="str">
            <v>CAMBIEN</v>
          </cell>
          <cell r="G2852">
            <v>0</v>
          </cell>
          <cell r="H2852">
            <v>0</v>
          </cell>
          <cell r="I2852">
            <v>1</v>
          </cell>
          <cell r="J2852">
            <v>1139915</v>
          </cell>
          <cell r="K2852">
            <v>1</v>
          </cell>
          <cell r="L2852">
            <v>1139915</v>
          </cell>
          <cell r="M2852">
            <v>0</v>
          </cell>
          <cell r="N2852">
            <v>0</v>
          </cell>
        </row>
        <row r="2853">
          <cell r="A2853" t="str">
            <v>90919-05070</v>
          </cell>
          <cell r="B2853" t="str">
            <v>Cảm biến cơ</v>
          </cell>
          <cell r="C2853" t="str">
            <v>Cái</v>
          </cell>
          <cell r="E2853" t="str">
            <v>CB.</v>
          </cell>
          <cell r="F2853" t="str">
            <v>CAMBIEN</v>
          </cell>
          <cell r="G2853">
            <v>0</v>
          </cell>
          <cell r="H2853">
            <v>0</v>
          </cell>
          <cell r="I2853">
            <v>3</v>
          </cell>
          <cell r="J2853">
            <v>2261991</v>
          </cell>
          <cell r="K2853">
            <v>1</v>
          </cell>
          <cell r="L2853">
            <v>802805</v>
          </cell>
          <cell r="M2853">
            <v>2</v>
          </cell>
          <cell r="N2853">
            <v>1459186</v>
          </cell>
        </row>
        <row r="2854">
          <cell r="A2854" t="str">
            <v>90919-05071</v>
          </cell>
          <cell r="B2854" t="str">
            <v>Cảm biến trục cơ</v>
          </cell>
          <cell r="C2854" t="str">
            <v>Cái</v>
          </cell>
          <cell r="E2854" t="str">
            <v>CB.</v>
          </cell>
          <cell r="F2854" t="str">
            <v>CAMBIEN</v>
          </cell>
          <cell r="G2854">
            <v>1</v>
          </cell>
          <cell r="H2854">
            <v>684227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1</v>
          </cell>
          <cell r="N2854">
            <v>684227</v>
          </cell>
        </row>
        <row r="2855">
          <cell r="A2855" t="str">
            <v>90919-05087</v>
          </cell>
          <cell r="B2855" t="str">
            <v>Cảm biến trục cơ Corolla J</v>
          </cell>
          <cell r="C2855" t="str">
            <v>Cái</v>
          </cell>
          <cell r="E2855" t="str">
            <v>CB.</v>
          </cell>
          <cell r="F2855" t="str">
            <v>CAMBIEN</v>
          </cell>
          <cell r="G2855">
            <v>2</v>
          </cell>
          <cell r="H2855">
            <v>1746864</v>
          </cell>
          <cell r="I2855">
            <v>6</v>
          </cell>
          <cell r="J2855">
            <v>3497702</v>
          </cell>
          <cell r="K2855">
            <v>3</v>
          </cell>
          <cell r="L2855">
            <v>2567996</v>
          </cell>
          <cell r="M2855">
            <v>5</v>
          </cell>
          <cell r="N2855">
            <v>2676570</v>
          </cell>
        </row>
        <row r="2856">
          <cell r="A2856" t="str">
            <v>90919-15530</v>
          </cell>
          <cell r="B2856" t="str">
            <v>Dây cao áp (dây phin) Toyota Land Cruiser 2000</v>
          </cell>
          <cell r="C2856" t="str">
            <v>Sợi</v>
          </cell>
          <cell r="E2856" t="str">
            <v>DCA.</v>
          </cell>
          <cell r="F2856" t="str">
            <v>DAYCAOAP</v>
          </cell>
          <cell r="G2856">
            <v>5</v>
          </cell>
          <cell r="H2856">
            <v>2312903</v>
          </cell>
          <cell r="I2856">
            <v>55</v>
          </cell>
          <cell r="J2856">
            <v>20142737</v>
          </cell>
          <cell r="K2856">
            <v>34</v>
          </cell>
          <cell r="L2856">
            <v>14248731</v>
          </cell>
          <cell r="M2856">
            <v>26</v>
          </cell>
          <cell r="N2856">
            <v>8206909</v>
          </cell>
        </row>
        <row r="2857">
          <cell r="A2857" t="str">
            <v>90919-15531</v>
          </cell>
          <cell r="B2857" t="str">
            <v>Dây cao áp (dây phin) Toyota Land Cruiser 2000</v>
          </cell>
          <cell r="C2857" t="str">
            <v>Sợi</v>
          </cell>
          <cell r="E2857" t="str">
            <v>DCA.</v>
          </cell>
          <cell r="F2857" t="str">
            <v>DAYCAOAP</v>
          </cell>
          <cell r="G2857">
            <v>5</v>
          </cell>
          <cell r="H2857">
            <v>2267402</v>
          </cell>
          <cell r="I2857">
            <v>55</v>
          </cell>
          <cell r="J2857">
            <v>20445189</v>
          </cell>
          <cell r="K2857">
            <v>34</v>
          </cell>
          <cell r="L2857">
            <v>14469821</v>
          </cell>
          <cell r="M2857">
            <v>26</v>
          </cell>
          <cell r="N2857">
            <v>8242770</v>
          </cell>
        </row>
        <row r="2858">
          <cell r="A2858" t="str">
            <v>90919-15532</v>
          </cell>
          <cell r="B2858" t="str">
            <v>Dây cao áp (dây phin) Toyota Land Cruiser 2000</v>
          </cell>
          <cell r="C2858" t="str">
            <v>Sợi</v>
          </cell>
          <cell r="E2858" t="str">
            <v>DCA.</v>
          </cell>
          <cell r="F2858" t="str">
            <v>DAYCAOAP</v>
          </cell>
          <cell r="G2858">
            <v>5</v>
          </cell>
          <cell r="H2858">
            <v>2363443</v>
          </cell>
          <cell r="I2858">
            <v>55</v>
          </cell>
          <cell r="J2858">
            <v>20956873</v>
          </cell>
          <cell r="K2858">
            <v>34</v>
          </cell>
          <cell r="L2858">
            <v>14819878</v>
          </cell>
          <cell r="M2858">
            <v>26</v>
          </cell>
          <cell r="N2858">
            <v>8500438</v>
          </cell>
        </row>
        <row r="2859">
          <cell r="A2859" t="str">
            <v>90919-15533</v>
          </cell>
          <cell r="B2859" t="str">
            <v>Dây cao áp (dây phin) Toyota Land Cruiser 2000</v>
          </cell>
          <cell r="C2859" t="str">
            <v>Sợi</v>
          </cell>
          <cell r="E2859" t="str">
            <v>DCA.</v>
          </cell>
          <cell r="F2859" t="str">
            <v>DAYCAOAP</v>
          </cell>
          <cell r="G2859">
            <v>5</v>
          </cell>
          <cell r="H2859">
            <v>2373713</v>
          </cell>
          <cell r="I2859">
            <v>55</v>
          </cell>
          <cell r="J2859">
            <v>21133304</v>
          </cell>
          <cell r="K2859">
            <v>34</v>
          </cell>
          <cell r="L2859">
            <v>14985252</v>
          </cell>
          <cell r="M2859">
            <v>26</v>
          </cell>
          <cell r="N2859">
            <v>8521765</v>
          </cell>
        </row>
        <row r="2860">
          <cell r="A2860" t="str">
            <v>90919-15534</v>
          </cell>
          <cell r="B2860" t="str">
            <v>Dây cao áp (dây phin) Toyota Land Cruiser 2000</v>
          </cell>
          <cell r="C2860" t="str">
            <v>Sợi</v>
          </cell>
          <cell r="E2860" t="str">
            <v>DCA.</v>
          </cell>
          <cell r="F2860" t="str">
            <v>DAYCAOAP</v>
          </cell>
          <cell r="G2860">
            <v>5</v>
          </cell>
          <cell r="H2860">
            <v>2448125</v>
          </cell>
          <cell r="I2860">
            <v>55</v>
          </cell>
          <cell r="J2860">
            <v>21444443</v>
          </cell>
          <cell r="K2860">
            <v>34</v>
          </cell>
          <cell r="L2860">
            <v>15168518</v>
          </cell>
          <cell r="M2860">
            <v>26</v>
          </cell>
          <cell r="N2860">
            <v>8724050</v>
          </cell>
        </row>
        <row r="2861">
          <cell r="A2861" t="str">
            <v>90919-15535</v>
          </cell>
          <cell r="B2861" t="str">
            <v>Dây cao áp (dây phin) Toyota Land Cruiser 2000</v>
          </cell>
          <cell r="C2861" t="str">
            <v>Sợi</v>
          </cell>
          <cell r="E2861" t="str">
            <v>DCA.</v>
          </cell>
          <cell r="F2861" t="str">
            <v>DAYCAOAP</v>
          </cell>
          <cell r="G2861">
            <v>5</v>
          </cell>
          <cell r="H2861">
            <v>2533932</v>
          </cell>
          <cell r="I2861">
            <v>55</v>
          </cell>
          <cell r="J2861">
            <v>22367773</v>
          </cell>
          <cell r="K2861">
            <v>34</v>
          </cell>
          <cell r="L2861">
            <v>15820881</v>
          </cell>
          <cell r="M2861">
            <v>26</v>
          </cell>
          <cell r="N2861">
            <v>9080824</v>
          </cell>
        </row>
        <row r="2862">
          <cell r="A2862" t="str">
            <v>90919-21428</v>
          </cell>
          <cell r="B2862" t="str">
            <v>Dây cao áp Cress (5 sợi)</v>
          </cell>
          <cell r="C2862" t="str">
            <v>Bộ</v>
          </cell>
          <cell r="E2862" t="str">
            <v>DCA.</v>
          </cell>
          <cell r="F2862" t="str">
            <v>DAYCAOAP</v>
          </cell>
          <cell r="G2862">
            <v>1</v>
          </cell>
          <cell r="H2862">
            <v>1170000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1</v>
          </cell>
          <cell r="N2862">
            <v>1170000</v>
          </cell>
        </row>
        <row r="2863">
          <cell r="A2863" t="str">
            <v>90919-21610</v>
          </cell>
          <cell r="B2863" t="str">
            <v>Dây cao áp (dây phin) Toyota Zace (5 sợi)</v>
          </cell>
          <cell r="C2863" t="str">
            <v>Bộ</v>
          </cell>
          <cell r="E2863" t="str">
            <v>DCA.</v>
          </cell>
          <cell r="F2863" t="str">
            <v>DAYCAOAP</v>
          </cell>
          <cell r="G2863">
            <v>3</v>
          </cell>
          <cell r="H2863">
            <v>4416592</v>
          </cell>
          <cell r="I2863">
            <v>24</v>
          </cell>
          <cell r="J2863">
            <v>48226385</v>
          </cell>
          <cell r="K2863">
            <v>26</v>
          </cell>
          <cell r="L2863">
            <v>46735184</v>
          </cell>
          <cell r="M2863">
            <v>1</v>
          </cell>
          <cell r="N2863">
            <v>5907793</v>
          </cell>
        </row>
        <row r="2864">
          <cell r="A2864" t="str">
            <v>90919-22211</v>
          </cell>
          <cell r="B2864" t="str">
            <v>Dây cao áp Corolla 1.6 chế (4 sợi)</v>
          </cell>
          <cell r="C2864" t="str">
            <v>Bộ</v>
          </cell>
          <cell r="E2864" t="str">
            <v>DCA.</v>
          </cell>
          <cell r="F2864" t="str">
            <v>DAYCAOAP</v>
          </cell>
          <cell r="G2864">
            <v>0</v>
          </cell>
          <cell r="H2864">
            <v>0</v>
          </cell>
          <cell r="I2864">
            <v>1</v>
          </cell>
          <cell r="J2864">
            <v>1550000</v>
          </cell>
          <cell r="K2864">
            <v>1</v>
          </cell>
          <cell r="L2864">
            <v>1550000</v>
          </cell>
          <cell r="M2864">
            <v>0</v>
          </cell>
          <cell r="N2864">
            <v>0</v>
          </cell>
        </row>
        <row r="2865">
          <cell r="A2865" t="str">
            <v>90919-22329</v>
          </cell>
          <cell r="B2865" t="str">
            <v>Dây cao áp Toyota Corolla 1.3/2E ( 4 sợi)</v>
          </cell>
          <cell r="C2865" t="str">
            <v>Bộ</v>
          </cell>
          <cell r="E2865" t="str">
            <v>DCA.</v>
          </cell>
          <cell r="F2865" t="str">
            <v>DAYCAOAP</v>
          </cell>
          <cell r="G2865">
            <v>1</v>
          </cell>
          <cell r="H2865">
            <v>891811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1</v>
          </cell>
          <cell r="N2865">
            <v>891811</v>
          </cell>
        </row>
        <row r="2866">
          <cell r="A2866" t="str">
            <v>90919-22400</v>
          </cell>
          <cell r="B2866" t="str">
            <v>Dây cao áp giác thẳng (4 sợi)</v>
          </cell>
          <cell r="C2866" t="str">
            <v>Bộ</v>
          </cell>
          <cell r="E2866" t="str">
            <v>DCA.</v>
          </cell>
          <cell r="F2866" t="str">
            <v>DAYCAOAP</v>
          </cell>
          <cell r="G2866">
            <v>1</v>
          </cell>
          <cell r="H2866">
            <v>1504475</v>
          </cell>
          <cell r="I2866">
            <v>1</v>
          </cell>
          <cell r="J2866">
            <v>1699704</v>
          </cell>
          <cell r="K2866">
            <v>2</v>
          </cell>
          <cell r="L2866">
            <v>3204179</v>
          </cell>
          <cell r="M2866">
            <v>0</v>
          </cell>
          <cell r="N2866">
            <v>0</v>
          </cell>
        </row>
        <row r="2867">
          <cell r="A2867" t="str">
            <v>90919-C2005</v>
          </cell>
          <cell r="B2867" t="str">
            <v>Mô bin chia điện 2ZR</v>
          </cell>
          <cell r="C2867" t="str">
            <v>Cái</v>
          </cell>
          <cell r="E2867" t="str">
            <v>MB.</v>
          </cell>
          <cell r="F2867" t="str">
            <v>MOBIN</v>
          </cell>
          <cell r="G2867">
            <v>4</v>
          </cell>
          <cell r="H2867">
            <v>3717242</v>
          </cell>
          <cell r="I2867">
            <v>0</v>
          </cell>
          <cell r="J2867">
            <v>0</v>
          </cell>
          <cell r="K2867">
            <v>4</v>
          </cell>
          <cell r="L2867">
            <v>3717242</v>
          </cell>
          <cell r="M2867">
            <v>0</v>
          </cell>
          <cell r="N2867">
            <v>0</v>
          </cell>
        </row>
        <row r="2868">
          <cell r="A2868" t="str">
            <v>90919-T1002</v>
          </cell>
          <cell r="B2868" t="str">
            <v>Bugi chân nhỏ giắc 16</v>
          </cell>
          <cell r="C2868" t="str">
            <v>Cái</v>
          </cell>
          <cell r="E2868" t="str">
            <v>BG</v>
          </cell>
          <cell r="F2868" t="str">
            <v>BUGI</v>
          </cell>
          <cell r="G2868">
            <v>153</v>
          </cell>
          <cell r="H2868">
            <v>3240305</v>
          </cell>
          <cell r="I2868">
            <v>92860</v>
          </cell>
          <cell r="J2868">
            <v>1853890439</v>
          </cell>
          <cell r="K2868">
            <v>79543</v>
          </cell>
          <cell r="L2868">
            <v>1552474383</v>
          </cell>
          <cell r="M2868">
            <v>13470</v>
          </cell>
          <cell r="N2868">
            <v>304656361</v>
          </cell>
        </row>
        <row r="2869">
          <cell r="A2869" t="str">
            <v>90919-T1004</v>
          </cell>
          <cell r="B2869" t="str">
            <v>Bugi chân dài</v>
          </cell>
          <cell r="C2869" t="str">
            <v>Cái</v>
          </cell>
          <cell r="E2869" t="str">
            <v>BG</v>
          </cell>
          <cell r="F2869" t="str">
            <v>BUGI</v>
          </cell>
          <cell r="G2869">
            <v>0</v>
          </cell>
          <cell r="H2869">
            <v>0</v>
          </cell>
          <cell r="I2869">
            <v>69800</v>
          </cell>
          <cell r="J2869">
            <v>1381047627</v>
          </cell>
          <cell r="K2869">
            <v>65673</v>
          </cell>
          <cell r="L2869">
            <v>1298364062</v>
          </cell>
          <cell r="M2869">
            <v>4127</v>
          </cell>
          <cell r="N2869">
            <v>82683565</v>
          </cell>
        </row>
        <row r="2870">
          <cell r="A2870" t="str">
            <v>90919-T2007</v>
          </cell>
          <cell r="B2870" t="str">
            <v>Mô bin chia điện 1NZ</v>
          </cell>
          <cell r="C2870" t="str">
            <v>Cái</v>
          </cell>
          <cell r="E2870" t="str">
            <v>MB.</v>
          </cell>
          <cell r="F2870" t="str">
            <v>MOBIN</v>
          </cell>
          <cell r="G2870">
            <v>15</v>
          </cell>
          <cell r="H2870">
            <v>5410218</v>
          </cell>
          <cell r="I2870">
            <v>903</v>
          </cell>
          <cell r="J2870">
            <v>355138692</v>
          </cell>
          <cell r="K2870">
            <v>918</v>
          </cell>
          <cell r="L2870">
            <v>361508295</v>
          </cell>
          <cell r="M2870">
            <v>0</v>
          </cell>
          <cell r="N2870">
            <v>-959385</v>
          </cell>
        </row>
        <row r="2871">
          <cell r="A2871" t="str">
            <v>90919-T2008</v>
          </cell>
          <cell r="B2871" t="str">
            <v>Mô bin chia điện (dài 15.5)</v>
          </cell>
          <cell r="C2871" t="str">
            <v>Cái</v>
          </cell>
          <cell r="E2871" t="str">
            <v>MB.</v>
          </cell>
          <cell r="F2871" t="str">
            <v>MOBIN</v>
          </cell>
          <cell r="G2871">
            <v>15</v>
          </cell>
          <cell r="H2871">
            <v>15000000</v>
          </cell>
          <cell r="I2871">
            <v>401</v>
          </cell>
          <cell r="J2871">
            <v>365888071</v>
          </cell>
          <cell r="K2871">
            <v>416</v>
          </cell>
          <cell r="L2871">
            <v>380888071</v>
          </cell>
          <cell r="M2871">
            <v>0</v>
          </cell>
          <cell r="N2871">
            <v>0</v>
          </cell>
        </row>
        <row r="2872">
          <cell r="A2872" t="str">
            <v>90919-T2008-BH</v>
          </cell>
          <cell r="B2872" t="str">
            <v>Mô bin chia điện (dài 15.5) ( Bảo Hành )</v>
          </cell>
          <cell r="C2872" t="str">
            <v>Cái</v>
          </cell>
          <cell r="E2872" t="str">
            <v>MB.</v>
          </cell>
          <cell r="F2872" t="str">
            <v>MOBIN</v>
          </cell>
          <cell r="G2872">
            <v>0</v>
          </cell>
          <cell r="H2872">
            <v>0</v>
          </cell>
          <cell r="I2872">
            <v>4</v>
          </cell>
          <cell r="J2872">
            <v>10071559</v>
          </cell>
          <cell r="K2872">
            <v>4</v>
          </cell>
          <cell r="L2872">
            <v>10071559</v>
          </cell>
          <cell r="M2872">
            <v>0</v>
          </cell>
          <cell r="N2872">
            <v>0</v>
          </cell>
        </row>
        <row r="2873">
          <cell r="A2873" t="str">
            <v>90919-T2011</v>
          </cell>
          <cell r="B2873" t="str">
            <v>Mobin</v>
          </cell>
          <cell r="C2873" t="str">
            <v>Cái</v>
          </cell>
          <cell r="E2873" t="str">
            <v>MB.</v>
          </cell>
          <cell r="F2873" t="str">
            <v>MOBIN</v>
          </cell>
          <cell r="G2873">
            <v>35</v>
          </cell>
          <cell r="H2873">
            <v>14533160</v>
          </cell>
          <cell r="I2873">
            <v>557</v>
          </cell>
          <cell r="J2873">
            <v>220611640</v>
          </cell>
          <cell r="K2873">
            <v>570</v>
          </cell>
          <cell r="L2873">
            <v>222495986</v>
          </cell>
          <cell r="M2873">
            <v>22</v>
          </cell>
          <cell r="N2873">
            <v>12648814</v>
          </cell>
        </row>
        <row r="2874">
          <cell r="A2874" t="str">
            <v>90919-ZACE</v>
          </cell>
          <cell r="B2874" t="str">
            <v>Dây cao áp zace</v>
          </cell>
          <cell r="C2874" t="str">
            <v>Bộ</v>
          </cell>
          <cell r="E2874" t="str">
            <v>DCA.</v>
          </cell>
          <cell r="F2874" t="str">
            <v>DAYCAOAP</v>
          </cell>
          <cell r="G2874">
            <v>2</v>
          </cell>
          <cell r="H2874">
            <v>324295</v>
          </cell>
          <cell r="I2874">
            <v>0</v>
          </cell>
          <cell r="J2874">
            <v>0</v>
          </cell>
          <cell r="K2874">
            <v>2</v>
          </cell>
          <cell r="L2874">
            <v>324295</v>
          </cell>
          <cell r="M2874">
            <v>0</v>
          </cell>
          <cell r="N2874">
            <v>0</v>
          </cell>
        </row>
        <row r="2875">
          <cell r="A2875" t="str">
            <v>90947-T2005</v>
          </cell>
          <cell r="B2875" t="str">
            <v>Tuy ô phanh trước Innova</v>
          </cell>
          <cell r="C2875" t="str">
            <v>Cái</v>
          </cell>
          <cell r="E2875" t="str">
            <v>TO</v>
          </cell>
          <cell r="F2875" t="str">
            <v>TUYO</v>
          </cell>
          <cell r="G2875">
            <v>0</v>
          </cell>
          <cell r="H2875">
            <v>0</v>
          </cell>
          <cell r="I2875">
            <v>2</v>
          </cell>
          <cell r="J2875">
            <v>959677</v>
          </cell>
          <cell r="K2875">
            <v>2</v>
          </cell>
          <cell r="L2875">
            <v>959677</v>
          </cell>
          <cell r="M2875">
            <v>0</v>
          </cell>
          <cell r="N2875">
            <v>0</v>
          </cell>
        </row>
        <row r="2876">
          <cell r="A2876" t="str">
            <v>90948-T1001</v>
          </cell>
          <cell r="B2876" t="str">
            <v>Cao su đồng tiền ở đầu giảm sóc trước</v>
          </cell>
          <cell r="C2876" t="str">
            <v>Quả</v>
          </cell>
          <cell r="E2876" t="str">
            <v>CSAGS</v>
          </cell>
          <cell r="F2876" t="str">
            <v>CAOSUACGIAMSOC</v>
          </cell>
          <cell r="G2876">
            <v>8</v>
          </cell>
          <cell r="H2876">
            <v>403395</v>
          </cell>
          <cell r="I2876">
            <v>12</v>
          </cell>
          <cell r="J2876">
            <v>426063</v>
          </cell>
          <cell r="K2876">
            <v>20</v>
          </cell>
          <cell r="L2876">
            <v>829458</v>
          </cell>
          <cell r="M2876">
            <v>0</v>
          </cell>
          <cell r="N2876">
            <v>0</v>
          </cell>
        </row>
        <row r="2877">
          <cell r="A2877" t="str">
            <v>91206-RCT-003</v>
          </cell>
          <cell r="B2877" t="str">
            <v>Phớt láp 34-58</v>
          </cell>
          <cell r="C2877" t="str">
            <v>Cái</v>
          </cell>
          <cell r="E2877" t="str">
            <v>PLAP</v>
          </cell>
          <cell r="F2877" t="str">
            <v>PHOTLAP</v>
          </cell>
          <cell r="G2877">
            <v>0</v>
          </cell>
          <cell r="H2877">
            <v>0</v>
          </cell>
          <cell r="I2877">
            <v>2</v>
          </cell>
          <cell r="J2877">
            <v>200000</v>
          </cell>
          <cell r="K2877">
            <v>2</v>
          </cell>
          <cell r="L2877">
            <v>200000</v>
          </cell>
          <cell r="M2877">
            <v>0</v>
          </cell>
          <cell r="N2877">
            <v>0</v>
          </cell>
        </row>
        <row r="2878">
          <cell r="A2878" t="str">
            <v>91207-P7Z-003-A</v>
          </cell>
          <cell r="B2878" t="str">
            <v>Phớt hộp số 44-68-8 CRV (Hàng A)</v>
          </cell>
          <cell r="C2878" t="str">
            <v>Cái</v>
          </cell>
          <cell r="E2878" t="str">
            <v>PHS</v>
          </cell>
          <cell r="F2878" t="str">
            <v>PHOTHOPSO</v>
          </cell>
          <cell r="G2878">
            <v>1</v>
          </cell>
          <cell r="H2878">
            <v>112500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1</v>
          </cell>
          <cell r="N2878">
            <v>112500</v>
          </cell>
        </row>
        <row r="2879">
          <cell r="A2879" t="str">
            <v>94810727103</v>
          </cell>
          <cell r="B2879" t="str">
            <v>Két sinh hàn Porsche Cayenne</v>
          </cell>
          <cell r="C2879" t="str">
            <v>Cái</v>
          </cell>
          <cell r="E2879" t="str">
            <v>TONGHOP2</v>
          </cell>
          <cell r="F2879" t="str">
            <v>TONGHOP tầng 2</v>
          </cell>
          <cell r="G2879">
            <v>0</v>
          </cell>
          <cell r="H2879">
            <v>0</v>
          </cell>
          <cell r="I2879">
            <v>1</v>
          </cell>
          <cell r="J2879">
            <v>2969378</v>
          </cell>
          <cell r="K2879">
            <v>1</v>
          </cell>
          <cell r="L2879">
            <v>2969378</v>
          </cell>
          <cell r="M2879">
            <v>0</v>
          </cell>
          <cell r="N2879">
            <v>0</v>
          </cell>
        </row>
        <row r="2880">
          <cell r="A2880" t="str">
            <v>950-0125-L</v>
          </cell>
          <cell r="B2880" t="str">
            <v>Mô tơ Bơm xăng DENSO giắc to</v>
          </cell>
          <cell r="C2880" t="str">
            <v>Cái</v>
          </cell>
          <cell r="E2880" t="str">
            <v>BX</v>
          </cell>
          <cell r="F2880" t="str">
            <v>BOMXANG</v>
          </cell>
          <cell r="G2880">
            <v>0</v>
          </cell>
          <cell r="H2880">
            <v>0</v>
          </cell>
          <cell r="I2880">
            <v>4</v>
          </cell>
          <cell r="J2880">
            <v>5280000</v>
          </cell>
          <cell r="K2880">
            <v>4</v>
          </cell>
          <cell r="L2880">
            <v>5280000</v>
          </cell>
          <cell r="M2880">
            <v>0</v>
          </cell>
          <cell r="N2880">
            <v>0</v>
          </cell>
        </row>
        <row r="2881">
          <cell r="A2881" t="str">
            <v>950-0125-L-BH</v>
          </cell>
          <cell r="B2881" t="str">
            <v>Mô tơ Bơm xăng DENSO giắc to ( hàng bảo hành )</v>
          </cell>
          <cell r="C2881" t="str">
            <v>Cái</v>
          </cell>
          <cell r="E2881" t="str">
            <v>BX</v>
          </cell>
          <cell r="F2881" t="str">
            <v>BOMXANG</v>
          </cell>
          <cell r="G2881">
            <v>2</v>
          </cell>
          <cell r="H2881">
            <v>2240000</v>
          </cell>
          <cell r="I2881">
            <v>0</v>
          </cell>
          <cell r="J2881">
            <v>0</v>
          </cell>
          <cell r="K2881">
            <v>2</v>
          </cell>
          <cell r="L2881">
            <v>2240000</v>
          </cell>
          <cell r="M2881">
            <v>0</v>
          </cell>
          <cell r="N2881">
            <v>0</v>
          </cell>
        </row>
        <row r="2882">
          <cell r="A2882" t="str">
            <v>95510612501</v>
          </cell>
          <cell r="B2882" t="str">
            <v>Cảm Biến Nước</v>
          </cell>
          <cell r="C2882" t="str">
            <v>Cái</v>
          </cell>
          <cell r="E2882" t="str">
            <v>CB.</v>
          </cell>
          <cell r="F2882" t="str">
            <v>CAMBIEN</v>
          </cell>
          <cell r="G2882">
            <v>0</v>
          </cell>
          <cell r="H2882">
            <v>0</v>
          </cell>
          <cell r="I2882">
            <v>1</v>
          </cell>
          <cell r="J2882">
            <v>1551060</v>
          </cell>
          <cell r="K2882">
            <v>1</v>
          </cell>
          <cell r="L2882">
            <v>1551060</v>
          </cell>
          <cell r="M2882">
            <v>0</v>
          </cell>
          <cell r="N2882">
            <v>0</v>
          </cell>
        </row>
        <row r="2883">
          <cell r="A2883" t="str">
            <v>95834190100</v>
          </cell>
          <cell r="B2883" t="str">
            <v>Bi moay ơ trước</v>
          </cell>
          <cell r="C2883" t="str">
            <v>Vòng</v>
          </cell>
          <cell r="E2883" t="str">
            <v>BMOTT2</v>
          </cell>
          <cell r="F2883" t="str">
            <v>BIMOAYOTRUOC</v>
          </cell>
          <cell r="G2883">
            <v>0</v>
          </cell>
          <cell r="H2883">
            <v>0</v>
          </cell>
          <cell r="I2883">
            <v>2</v>
          </cell>
          <cell r="J2883">
            <v>3160000</v>
          </cell>
          <cell r="K2883">
            <v>2</v>
          </cell>
          <cell r="L2883">
            <v>3160000</v>
          </cell>
          <cell r="M2883">
            <v>0</v>
          </cell>
          <cell r="N2883">
            <v>0</v>
          </cell>
        </row>
        <row r="2884">
          <cell r="A2884" t="str">
            <v>99322-00910-8T</v>
          </cell>
          <cell r="B2884" t="str">
            <v>Dây trợ lực + điều hòa Toyota  (1)</v>
          </cell>
          <cell r="C2884" t="str">
            <v>Sợi</v>
          </cell>
          <cell r="E2884" t="str">
            <v>DTL</v>
          </cell>
          <cell r="F2884" t="str">
            <v>DAYTROLUC</v>
          </cell>
          <cell r="G2884">
            <v>2</v>
          </cell>
          <cell r="H2884">
            <v>172474</v>
          </cell>
          <cell r="I2884">
            <v>15</v>
          </cell>
          <cell r="J2884">
            <v>1765655</v>
          </cell>
          <cell r="K2884">
            <v>17</v>
          </cell>
          <cell r="L2884">
            <v>1938129</v>
          </cell>
          <cell r="M2884">
            <v>0</v>
          </cell>
          <cell r="N2884">
            <v>0</v>
          </cell>
        </row>
        <row r="2885">
          <cell r="A2885" t="str">
            <v>99332-11300</v>
          </cell>
          <cell r="B2885" t="str">
            <v>Dây trợ lực (dây đơn)</v>
          </cell>
          <cell r="C2885" t="str">
            <v>Sợi</v>
          </cell>
          <cell r="E2885" t="str">
            <v>DTL</v>
          </cell>
          <cell r="F2885" t="str">
            <v>DAYTROLUC</v>
          </cell>
          <cell r="G2885">
            <v>2</v>
          </cell>
          <cell r="H2885">
            <v>283758</v>
          </cell>
          <cell r="I2885">
            <v>1</v>
          </cell>
          <cell r="J2885">
            <v>141879</v>
          </cell>
          <cell r="K2885">
            <v>2</v>
          </cell>
          <cell r="L2885">
            <v>283758</v>
          </cell>
          <cell r="M2885">
            <v>1</v>
          </cell>
          <cell r="N2885">
            <v>141879</v>
          </cell>
        </row>
        <row r="2886">
          <cell r="A2886" t="str">
            <v>99332-51030</v>
          </cell>
          <cell r="B2886" t="str">
            <v>Dây điều hòa A40 Zace</v>
          </cell>
          <cell r="C2886" t="str">
            <v>Sợi</v>
          </cell>
          <cell r="E2886" t="str">
            <v>DDH</v>
          </cell>
          <cell r="F2886" t="str">
            <v>DAYDIEUHOA</v>
          </cell>
          <cell r="G2886">
            <v>0</v>
          </cell>
          <cell r="H2886">
            <v>0</v>
          </cell>
          <cell r="I2886">
            <v>482</v>
          </cell>
          <cell r="J2886">
            <v>40531616</v>
          </cell>
          <cell r="K2886">
            <v>317</v>
          </cell>
          <cell r="L2886">
            <v>26805380</v>
          </cell>
          <cell r="M2886">
            <v>165</v>
          </cell>
          <cell r="N2886">
            <v>13726236</v>
          </cell>
        </row>
        <row r="2887">
          <cell r="A2887" t="str">
            <v>99332-51120</v>
          </cell>
          <cell r="B2887" t="str">
            <v>Dây trợ lực A43.5</v>
          </cell>
          <cell r="C2887" t="str">
            <v>Sợi</v>
          </cell>
          <cell r="E2887" t="str">
            <v>DTL</v>
          </cell>
          <cell r="F2887" t="str">
            <v>DAYTROLUC</v>
          </cell>
          <cell r="G2887">
            <v>1</v>
          </cell>
          <cell r="H2887">
            <v>92381</v>
          </cell>
          <cell r="I2887">
            <v>4</v>
          </cell>
          <cell r="J2887">
            <v>401750</v>
          </cell>
          <cell r="K2887">
            <v>2</v>
          </cell>
          <cell r="L2887">
            <v>197652</v>
          </cell>
          <cell r="M2887">
            <v>3</v>
          </cell>
          <cell r="N2887">
            <v>296479</v>
          </cell>
        </row>
        <row r="2888">
          <cell r="A2888" t="str">
            <v>99332-60910</v>
          </cell>
          <cell r="B2888" t="str">
            <v>Dây trợ lực + điều hòa Toyota  (1)</v>
          </cell>
          <cell r="C2888" t="str">
            <v>Sợi</v>
          </cell>
          <cell r="E2888" t="str">
            <v>DTL</v>
          </cell>
          <cell r="F2888" t="str">
            <v>DAYTROLUC</v>
          </cell>
          <cell r="G2888">
            <v>0</v>
          </cell>
          <cell r="H2888">
            <v>0</v>
          </cell>
          <cell r="I2888">
            <v>27</v>
          </cell>
          <cell r="J2888">
            <v>2561133</v>
          </cell>
          <cell r="K2888">
            <v>27</v>
          </cell>
          <cell r="L2888">
            <v>2561133</v>
          </cell>
          <cell r="M2888">
            <v>0</v>
          </cell>
          <cell r="N2888">
            <v>0</v>
          </cell>
        </row>
        <row r="2889">
          <cell r="A2889" t="str">
            <v>99363-K1200</v>
          </cell>
          <cell r="B2889" t="str">
            <v>Dây bơm trợ lực 3PK1200</v>
          </cell>
          <cell r="C2889" t="str">
            <v>Sợi</v>
          </cell>
          <cell r="E2889" t="str">
            <v>DTL</v>
          </cell>
          <cell r="F2889" t="str">
            <v>DAYTROLUC</v>
          </cell>
          <cell r="G2889">
            <v>0</v>
          </cell>
          <cell r="H2889">
            <v>0</v>
          </cell>
          <cell r="I2889">
            <v>16</v>
          </cell>
          <cell r="J2889">
            <v>5223275</v>
          </cell>
          <cell r="K2889">
            <v>16</v>
          </cell>
          <cell r="L2889">
            <v>5223275</v>
          </cell>
          <cell r="M2889">
            <v>0</v>
          </cell>
          <cell r="N2889">
            <v>0</v>
          </cell>
        </row>
        <row r="2890">
          <cell r="A2890" t="str">
            <v>99364-80880</v>
          </cell>
          <cell r="B2890" t="str">
            <v>Dây điều hòa 4PK880 Toyota</v>
          </cell>
          <cell r="C2890" t="str">
            <v>Sợi</v>
          </cell>
          <cell r="E2890" t="str">
            <v>DDH</v>
          </cell>
          <cell r="F2890" t="str">
            <v>DAYDIEUHOA</v>
          </cell>
          <cell r="G2890">
            <v>0</v>
          </cell>
          <cell r="H2890">
            <v>0</v>
          </cell>
          <cell r="I2890">
            <v>10</v>
          </cell>
          <cell r="J2890">
            <v>1205251</v>
          </cell>
          <cell r="K2890">
            <v>10</v>
          </cell>
          <cell r="L2890">
            <v>1205251</v>
          </cell>
          <cell r="M2890">
            <v>0</v>
          </cell>
          <cell r="N2890">
            <v>0</v>
          </cell>
        </row>
        <row r="2891">
          <cell r="A2891" t="str">
            <v>99366-H1680</v>
          </cell>
          <cell r="B2891" t="str">
            <v>Dây tăng tổng 6Pk1680</v>
          </cell>
          <cell r="C2891" t="str">
            <v>Sợi</v>
          </cell>
          <cell r="E2891" t="str">
            <v>DTT</v>
          </cell>
          <cell r="F2891" t="str">
            <v>DAYTANGTONG</v>
          </cell>
          <cell r="G2891">
            <v>1</v>
          </cell>
          <cell r="H2891">
            <v>712305</v>
          </cell>
          <cell r="I2891">
            <v>0</v>
          </cell>
          <cell r="J2891">
            <v>0</v>
          </cell>
          <cell r="K2891">
            <v>1</v>
          </cell>
          <cell r="L2891">
            <v>712305</v>
          </cell>
          <cell r="M2891">
            <v>0</v>
          </cell>
          <cell r="N2891">
            <v>0</v>
          </cell>
        </row>
        <row r="2892">
          <cell r="A2892" t="str">
            <v>99366-H1700</v>
          </cell>
          <cell r="B2892" t="str">
            <v>Dây tăng tổng 6PK1700</v>
          </cell>
          <cell r="C2892" t="str">
            <v>Sợi</v>
          </cell>
          <cell r="E2892" t="str">
            <v>DTT</v>
          </cell>
          <cell r="F2892" t="str">
            <v>DAYTANGTONG</v>
          </cell>
          <cell r="G2892">
            <v>1</v>
          </cell>
          <cell r="H2892">
            <v>932045</v>
          </cell>
          <cell r="I2892">
            <v>5</v>
          </cell>
          <cell r="J2892">
            <v>4218425</v>
          </cell>
          <cell r="K2892">
            <v>6</v>
          </cell>
          <cell r="L2892">
            <v>5256175</v>
          </cell>
          <cell r="M2892">
            <v>0</v>
          </cell>
          <cell r="N2892">
            <v>-105705</v>
          </cell>
        </row>
        <row r="2893">
          <cell r="A2893" t="str">
            <v>99366-H1810</v>
          </cell>
          <cell r="B2893" t="str">
            <v>Dây tăng tổng 6PK1810</v>
          </cell>
          <cell r="C2893" t="str">
            <v>Sợi</v>
          </cell>
          <cell r="E2893" t="str">
            <v>DTT</v>
          </cell>
          <cell r="F2893" t="str">
            <v>DAYTANGTONG</v>
          </cell>
          <cell r="G2893">
            <v>1</v>
          </cell>
          <cell r="H2893">
            <v>828455</v>
          </cell>
          <cell r="I2893">
            <v>11</v>
          </cell>
          <cell r="J2893">
            <v>11178338</v>
          </cell>
          <cell r="K2893">
            <v>12</v>
          </cell>
          <cell r="L2893">
            <v>12006793</v>
          </cell>
          <cell r="M2893">
            <v>0</v>
          </cell>
          <cell r="N2893">
            <v>0</v>
          </cell>
        </row>
        <row r="2894">
          <cell r="A2894" t="str">
            <v>99366-H2230</v>
          </cell>
          <cell r="B2894" t="str">
            <v>Dây tăng tổng 6PK2230</v>
          </cell>
          <cell r="C2894" t="str">
            <v>Sợi</v>
          </cell>
          <cell r="E2894" t="str">
            <v>DTT</v>
          </cell>
          <cell r="F2894" t="str">
            <v>DAYTANGTONG</v>
          </cell>
          <cell r="G2894">
            <v>2</v>
          </cell>
          <cell r="H2894">
            <v>2150405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2</v>
          </cell>
          <cell r="N2894">
            <v>2150405</v>
          </cell>
        </row>
        <row r="2895">
          <cell r="A2895" t="str">
            <v>99367-C2090</v>
          </cell>
          <cell r="B2895" t="str">
            <v>Dây tăng tổng 7PK2090</v>
          </cell>
          <cell r="C2895" t="str">
            <v>Sợi</v>
          </cell>
          <cell r="E2895" t="str">
            <v>DTT</v>
          </cell>
          <cell r="F2895" t="str">
            <v>DAYTANGTONG</v>
          </cell>
          <cell r="G2895">
            <v>0</v>
          </cell>
          <cell r="H2895">
            <v>0</v>
          </cell>
          <cell r="I2895">
            <v>52</v>
          </cell>
          <cell r="J2895">
            <v>61270256</v>
          </cell>
          <cell r="K2895">
            <v>51</v>
          </cell>
          <cell r="L2895">
            <v>58974453</v>
          </cell>
          <cell r="M2895">
            <v>1</v>
          </cell>
          <cell r="N2895">
            <v>2295803</v>
          </cell>
        </row>
        <row r="2896">
          <cell r="A2896" t="str">
            <v>99367-H2150</v>
          </cell>
          <cell r="B2896" t="str">
            <v>Dây curoa tổng 7PK2150</v>
          </cell>
          <cell r="C2896" t="str">
            <v>Sợi</v>
          </cell>
          <cell r="E2896" t="str">
            <v>DTT</v>
          </cell>
          <cell r="F2896" t="str">
            <v>DAYTANGTONG</v>
          </cell>
          <cell r="G2896">
            <v>0</v>
          </cell>
          <cell r="H2896">
            <v>0</v>
          </cell>
          <cell r="I2896">
            <v>3</v>
          </cell>
          <cell r="J2896">
            <v>3818546</v>
          </cell>
          <cell r="K2896">
            <v>0</v>
          </cell>
          <cell r="L2896">
            <v>0</v>
          </cell>
          <cell r="M2896">
            <v>3</v>
          </cell>
          <cell r="N2896">
            <v>3818546</v>
          </cell>
        </row>
        <row r="2897">
          <cell r="A2897" t="str">
            <v>99367-J1960</v>
          </cell>
          <cell r="B2897" t="str">
            <v>Dây tăng tổng 7PK1960</v>
          </cell>
          <cell r="C2897" t="str">
            <v>Cái</v>
          </cell>
          <cell r="E2897" t="str">
            <v>DTT</v>
          </cell>
          <cell r="F2897" t="str">
            <v>DAYTANGTONG</v>
          </cell>
          <cell r="G2897">
            <v>0</v>
          </cell>
          <cell r="H2897">
            <v>0</v>
          </cell>
          <cell r="I2897">
            <v>4</v>
          </cell>
          <cell r="J2897">
            <v>4983089</v>
          </cell>
          <cell r="K2897">
            <v>4</v>
          </cell>
          <cell r="L2897">
            <v>4983089</v>
          </cell>
          <cell r="M2897">
            <v>0</v>
          </cell>
          <cell r="N2897">
            <v>0</v>
          </cell>
        </row>
        <row r="2898">
          <cell r="A2898" t="str">
            <v>99367-K1550</v>
          </cell>
          <cell r="B2898" t="str">
            <v>Dây tăng tổng 7PK1550 Toyota</v>
          </cell>
          <cell r="C2898" t="str">
            <v>Sợi</v>
          </cell>
          <cell r="E2898" t="str">
            <v>DTT</v>
          </cell>
          <cell r="F2898" t="str">
            <v>DAYTANGTONG</v>
          </cell>
          <cell r="G2898">
            <v>3</v>
          </cell>
          <cell r="H2898">
            <v>2392871</v>
          </cell>
          <cell r="I2898">
            <v>35</v>
          </cell>
          <cell r="J2898">
            <v>29158467</v>
          </cell>
          <cell r="K2898">
            <v>29</v>
          </cell>
          <cell r="L2898">
            <v>23057148</v>
          </cell>
          <cell r="M2898">
            <v>9</v>
          </cell>
          <cell r="N2898">
            <v>8494190</v>
          </cell>
        </row>
        <row r="2899">
          <cell r="A2899" t="str">
            <v>9XW.179.181-141</v>
          </cell>
          <cell r="B2899" t="str">
            <v>Chổi gạt mưa 35cm</v>
          </cell>
          <cell r="C2899" t="str">
            <v>Cái</v>
          </cell>
          <cell r="E2899" t="str">
            <v>GM.</v>
          </cell>
          <cell r="F2899" t="str">
            <v>GATMUA</v>
          </cell>
          <cell r="G2899">
            <v>10</v>
          </cell>
          <cell r="H2899">
            <v>313273</v>
          </cell>
          <cell r="I2899">
            <v>16</v>
          </cell>
          <cell r="J2899">
            <v>501237</v>
          </cell>
          <cell r="K2899">
            <v>26</v>
          </cell>
          <cell r="L2899">
            <v>814510</v>
          </cell>
          <cell r="M2899">
            <v>0</v>
          </cell>
          <cell r="N2899">
            <v>0</v>
          </cell>
        </row>
        <row r="2900">
          <cell r="A2900" t="str">
            <v>9XW.179.181-161</v>
          </cell>
          <cell r="B2900" t="str">
            <v>Chổi gạt mưa 40cm</v>
          </cell>
          <cell r="C2900" t="str">
            <v>Cái</v>
          </cell>
          <cell r="E2900" t="str">
            <v>GM.</v>
          </cell>
          <cell r="F2900" t="str">
            <v>GATMUA</v>
          </cell>
          <cell r="G2900">
            <v>10</v>
          </cell>
          <cell r="H2900">
            <v>353695</v>
          </cell>
          <cell r="I2900">
            <v>7</v>
          </cell>
          <cell r="J2900">
            <v>247588</v>
          </cell>
          <cell r="K2900">
            <v>17</v>
          </cell>
          <cell r="L2900">
            <v>601283</v>
          </cell>
          <cell r="M2900">
            <v>0</v>
          </cell>
          <cell r="N2900">
            <v>0</v>
          </cell>
        </row>
        <row r="2901">
          <cell r="A2901" t="str">
            <v>9XW.179.181-171</v>
          </cell>
          <cell r="B2901" t="str">
            <v>Chổi gạt mưa 42.5cm</v>
          </cell>
          <cell r="C2901" t="str">
            <v>Cái</v>
          </cell>
          <cell r="E2901" t="str">
            <v>GM.</v>
          </cell>
          <cell r="F2901" t="str">
            <v>GATMUA</v>
          </cell>
          <cell r="G2901">
            <v>10</v>
          </cell>
          <cell r="H2901">
            <v>353695</v>
          </cell>
          <cell r="I2901">
            <v>21</v>
          </cell>
          <cell r="J2901">
            <v>742762</v>
          </cell>
          <cell r="K2901">
            <v>31</v>
          </cell>
          <cell r="L2901">
            <v>1096457</v>
          </cell>
          <cell r="M2901">
            <v>0</v>
          </cell>
          <cell r="N2901">
            <v>0</v>
          </cell>
        </row>
        <row r="2902">
          <cell r="A2902" t="str">
            <v>9XW.179.181-181</v>
          </cell>
          <cell r="B2902" t="str">
            <v>Chổi gạt mưa 45cm</v>
          </cell>
          <cell r="C2902" t="str">
            <v>Cái</v>
          </cell>
          <cell r="E2902" t="str">
            <v>GM.</v>
          </cell>
          <cell r="F2902" t="str">
            <v>GATMUA</v>
          </cell>
          <cell r="G2902">
            <v>9</v>
          </cell>
          <cell r="H2902">
            <v>318325</v>
          </cell>
          <cell r="I2902">
            <v>14</v>
          </cell>
          <cell r="J2902">
            <v>495171</v>
          </cell>
          <cell r="K2902">
            <v>23</v>
          </cell>
          <cell r="L2902">
            <v>813496</v>
          </cell>
          <cell r="M2902">
            <v>0</v>
          </cell>
          <cell r="N2902">
            <v>0</v>
          </cell>
        </row>
        <row r="2903">
          <cell r="A2903" t="str">
            <v>9XW.179.181-191</v>
          </cell>
          <cell r="B2903" t="str">
            <v>Chổi gạt mưa 47.5cm Mitsubishi</v>
          </cell>
          <cell r="C2903" t="str">
            <v>Cái</v>
          </cell>
          <cell r="E2903" t="str">
            <v>GM.</v>
          </cell>
          <cell r="F2903" t="str">
            <v>GATMUA</v>
          </cell>
          <cell r="G2903">
            <v>10</v>
          </cell>
          <cell r="H2903">
            <v>363801</v>
          </cell>
          <cell r="I2903">
            <v>21</v>
          </cell>
          <cell r="J2903">
            <v>763982</v>
          </cell>
          <cell r="K2903">
            <v>31</v>
          </cell>
          <cell r="L2903">
            <v>1127783</v>
          </cell>
          <cell r="M2903">
            <v>0</v>
          </cell>
          <cell r="N2903">
            <v>0</v>
          </cell>
        </row>
        <row r="2904">
          <cell r="A2904" t="str">
            <v>9XW.179.181-201</v>
          </cell>
          <cell r="B2904" t="str">
            <v>Chổi gạt mưa dài 50</v>
          </cell>
          <cell r="C2904" t="str">
            <v>Cái</v>
          </cell>
          <cell r="E2904" t="str">
            <v>GM.</v>
          </cell>
          <cell r="F2904" t="str">
            <v>GATMUA</v>
          </cell>
          <cell r="G2904">
            <v>10</v>
          </cell>
          <cell r="H2904">
            <v>363801</v>
          </cell>
          <cell r="I2904">
            <v>14</v>
          </cell>
          <cell r="J2904">
            <v>509321</v>
          </cell>
          <cell r="K2904">
            <v>24</v>
          </cell>
          <cell r="L2904">
            <v>873122</v>
          </cell>
          <cell r="M2904">
            <v>0</v>
          </cell>
          <cell r="N2904">
            <v>0</v>
          </cell>
        </row>
        <row r="2905">
          <cell r="A2905" t="str">
            <v>9XW.179.181-211</v>
          </cell>
          <cell r="B2905" t="str">
            <v>Chổi gạt mưa 52.5cm Mitsubishi</v>
          </cell>
          <cell r="C2905" t="str">
            <v>Cái</v>
          </cell>
          <cell r="E2905" t="str">
            <v>GM.</v>
          </cell>
          <cell r="F2905" t="str">
            <v>GATMUA</v>
          </cell>
          <cell r="G2905">
            <v>10</v>
          </cell>
          <cell r="H2905">
            <v>384012</v>
          </cell>
          <cell r="I2905">
            <v>21</v>
          </cell>
          <cell r="J2905">
            <v>806425</v>
          </cell>
          <cell r="K2905">
            <v>31</v>
          </cell>
          <cell r="L2905">
            <v>1190437</v>
          </cell>
          <cell r="M2905">
            <v>0</v>
          </cell>
          <cell r="N2905">
            <v>0</v>
          </cell>
        </row>
        <row r="2906">
          <cell r="A2906" t="str">
            <v>9XW.179.181-221</v>
          </cell>
          <cell r="B2906" t="str">
            <v>Chổi gạt mưa 55cm</v>
          </cell>
          <cell r="C2906" t="str">
            <v>Cái</v>
          </cell>
          <cell r="E2906" t="str">
            <v>GM.</v>
          </cell>
          <cell r="F2906" t="str">
            <v>GATMUA</v>
          </cell>
          <cell r="G2906">
            <v>10</v>
          </cell>
          <cell r="H2906">
            <v>384012</v>
          </cell>
          <cell r="I2906">
            <v>10</v>
          </cell>
          <cell r="J2906">
            <v>384011</v>
          </cell>
          <cell r="K2906">
            <v>20</v>
          </cell>
          <cell r="L2906">
            <v>768023</v>
          </cell>
          <cell r="M2906">
            <v>0</v>
          </cell>
          <cell r="N2906">
            <v>0</v>
          </cell>
        </row>
        <row r="2907">
          <cell r="A2907" t="str">
            <v>9XW.179.181-241</v>
          </cell>
          <cell r="B2907" t="str">
            <v>Chổi gạt mưa 60cm</v>
          </cell>
          <cell r="C2907" t="str">
            <v>Cái</v>
          </cell>
          <cell r="E2907" t="str">
            <v>GM.</v>
          </cell>
          <cell r="F2907" t="str">
            <v>GATMUA</v>
          </cell>
          <cell r="G2907">
            <v>10</v>
          </cell>
          <cell r="H2907">
            <v>414328</v>
          </cell>
          <cell r="I2907">
            <v>10</v>
          </cell>
          <cell r="J2907">
            <v>414329</v>
          </cell>
          <cell r="K2907">
            <v>20</v>
          </cell>
          <cell r="L2907">
            <v>828657</v>
          </cell>
          <cell r="M2907">
            <v>0</v>
          </cell>
          <cell r="N2907">
            <v>0</v>
          </cell>
        </row>
        <row r="2908">
          <cell r="A2908" t="str">
            <v>9XW.179.181-261</v>
          </cell>
          <cell r="B2908" t="str">
            <v>Chổi gạt mưa 65cm Toyota</v>
          </cell>
          <cell r="C2908" t="str">
            <v>Cái</v>
          </cell>
          <cell r="E2908" t="str">
            <v>GM.</v>
          </cell>
          <cell r="F2908" t="str">
            <v>GATMUA</v>
          </cell>
          <cell r="G2908">
            <v>10</v>
          </cell>
          <cell r="H2908">
            <v>697284</v>
          </cell>
          <cell r="I2908">
            <v>22</v>
          </cell>
          <cell r="J2908">
            <v>1534024</v>
          </cell>
          <cell r="K2908">
            <v>32</v>
          </cell>
          <cell r="L2908">
            <v>2231308</v>
          </cell>
          <cell r="M2908">
            <v>0</v>
          </cell>
          <cell r="N2908">
            <v>0</v>
          </cell>
        </row>
        <row r="2909">
          <cell r="A2909" t="str">
            <v>9XW.187.189-141</v>
          </cell>
          <cell r="B2909" t="str">
            <v>Chổi gạt mưa 35cm mềm</v>
          </cell>
          <cell r="C2909" t="str">
            <v>Cái</v>
          </cell>
          <cell r="E2909" t="str">
            <v>GM.</v>
          </cell>
          <cell r="F2909" t="str">
            <v>GATMUA</v>
          </cell>
          <cell r="G2909">
            <v>10</v>
          </cell>
          <cell r="H2909">
            <v>939818</v>
          </cell>
          <cell r="I2909">
            <v>19</v>
          </cell>
          <cell r="J2909">
            <v>1785654</v>
          </cell>
          <cell r="K2909">
            <v>29</v>
          </cell>
          <cell r="L2909">
            <v>2725472</v>
          </cell>
          <cell r="M2909">
            <v>0</v>
          </cell>
          <cell r="N2909">
            <v>0</v>
          </cell>
        </row>
        <row r="2910">
          <cell r="A2910" t="str">
            <v>9XW.187.189-161</v>
          </cell>
          <cell r="B2910" t="str">
            <v>Chổi gạt mưa mềm 40cm</v>
          </cell>
          <cell r="C2910" t="str">
            <v>Cái</v>
          </cell>
          <cell r="E2910" t="str">
            <v>GM.</v>
          </cell>
          <cell r="F2910" t="str">
            <v>GATMUA</v>
          </cell>
          <cell r="G2910">
            <v>9</v>
          </cell>
          <cell r="H2910">
            <v>873121</v>
          </cell>
          <cell r="I2910">
            <v>18</v>
          </cell>
          <cell r="J2910">
            <v>1746246</v>
          </cell>
          <cell r="K2910">
            <v>27</v>
          </cell>
          <cell r="L2910">
            <v>2619367</v>
          </cell>
          <cell r="M2910">
            <v>0</v>
          </cell>
          <cell r="N2910">
            <v>0</v>
          </cell>
        </row>
        <row r="2911">
          <cell r="A2911" t="str">
            <v>9XW.187.189-181</v>
          </cell>
          <cell r="B2911" t="str">
            <v>Chổi gạt mưa 45cm mềm 3 khúc</v>
          </cell>
          <cell r="C2911" t="str">
            <v>Cái</v>
          </cell>
          <cell r="E2911" t="str">
            <v>GM.</v>
          </cell>
          <cell r="F2911" t="str">
            <v>GATMUA</v>
          </cell>
          <cell r="G2911">
            <v>10</v>
          </cell>
          <cell r="H2911">
            <v>1020663</v>
          </cell>
          <cell r="I2911">
            <v>22</v>
          </cell>
          <cell r="J2911">
            <v>2245458</v>
          </cell>
          <cell r="K2911">
            <v>32</v>
          </cell>
          <cell r="L2911">
            <v>3266121</v>
          </cell>
          <cell r="M2911">
            <v>0</v>
          </cell>
          <cell r="N2911">
            <v>0</v>
          </cell>
        </row>
        <row r="2912">
          <cell r="A2912" t="str">
            <v>9XW.187.189-201</v>
          </cell>
          <cell r="B2912" t="str">
            <v>Chổi gạt mưa 50cm mềm</v>
          </cell>
          <cell r="C2912" t="str">
            <v>Cái</v>
          </cell>
          <cell r="E2912" t="str">
            <v>GM.</v>
          </cell>
          <cell r="F2912" t="str">
            <v>GATMUA</v>
          </cell>
          <cell r="G2912">
            <v>10</v>
          </cell>
          <cell r="H2912">
            <v>1131824</v>
          </cell>
          <cell r="I2912">
            <v>22</v>
          </cell>
          <cell r="J2912">
            <v>2490012</v>
          </cell>
          <cell r="K2912">
            <v>32</v>
          </cell>
          <cell r="L2912">
            <v>3621836</v>
          </cell>
          <cell r="M2912">
            <v>0</v>
          </cell>
          <cell r="N2912">
            <v>0</v>
          </cell>
        </row>
        <row r="2913">
          <cell r="A2913" t="str">
            <v>9XW.187.189-221</v>
          </cell>
          <cell r="B2913" t="str">
            <v>Chổi gạt mưa 55cm mềm 3 khúc</v>
          </cell>
          <cell r="C2913" t="str">
            <v>Cái</v>
          </cell>
          <cell r="E2913" t="str">
            <v>GM.</v>
          </cell>
          <cell r="F2913" t="str">
            <v>GATMUA</v>
          </cell>
          <cell r="G2913">
            <v>10</v>
          </cell>
          <cell r="H2913">
            <v>1172246</v>
          </cell>
          <cell r="I2913">
            <v>21</v>
          </cell>
          <cell r="J2913">
            <v>2461717</v>
          </cell>
          <cell r="K2913">
            <v>31</v>
          </cell>
          <cell r="L2913">
            <v>3633963</v>
          </cell>
          <cell r="M2913">
            <v>0</v>
          </cell>
          <cell r="N2913">
            <v>0</v>
          </cell>
        </row>
        <row r="2914">
          <cell r="A2914" t="str">
            <v>9XW.187.189-241</v>
          </cell>
          <cell r="B2914" t="str">
            <v>Chổi gạt mưa 60cm mềm 3 khúc</v>
          </cell>
          <cell r="C2914" t="str">
            <v>Cái</v>
          </cell>
          <cell r="E2914" t="str">
            <v>GM.</v>
          </cell>
          <cell r="F2914" t="str">
            <v>GATMUA</v>
          </cell>
          <cell r="G2914">
            <v>10</v>
          </cell>
          <cell r="H2914">
            <v>1242985</v>
          </cell>
          <cell r="I2914">
            <v>19</v>
          </cell>
          <cell r="J2914">
            <v>2361673</v>
          </cell>
          <cell r="K2914">
            <v>29</v>
          </cell>
          <cell r="L2914">
            <v>3604658</v>
          </cell>
          <cell r="M2914">
            <v>0</v>
          </cell>
          <cell r="N2914">
            <v>0</v>
          </cell>
        </row>
        <row r="2915">
          <cell r="A2915" t="str">
            <v>9XW.187.189-261</v>
          </cell>
          <cell r="B2915" t="str">
            <v>Chổi gạt mưa 65cm mềm 3 khúc</v>
          </cell>
          <cell r="C2915" t="str">
            <v>Cái</v>
          </cell>
          <cell r="E2915" t="str">
            <v>GM.</v>
          </cell>
          <cell r="F2915" t="str">
            <v>GATMUA</v>
          </cell>
          <cell r="G2915">
            <v>9</v>
          </cell>
          <cell r="H2915">
            <v>1282397</v>
          </cell>
          <cell r="I2915">
            <v>17</v>
          </cell>
          <cell r="J2915">
            <v>2422307</v>
          </cell>
          <cell r="K2915">
            <v>26</v>
          </cell>
          <cell r="L2915">
            <v>3704704</v>
          </cell>
          <cell r="M2915">
            <v>0</v>
          </cell>
          <cell r="N2915">
            <v>0</v>
          </cell>
        </row>
        <row r="2916">
          <cell r="A2916" t="str">
            <v>A-T0-121</v>
          </cell>
          <cell r="B2916" t="str">
            <v>Cây láp trước Camry 2.5</v>
          </cell>
          <cell r="C2916" t="str">
            <v>Cây</v>
          </cell>
          <cell r="E2916" t="str">
            <v>CL.</v>
          </cell>
          <cell r="F2916" t="str">
            <v>CAYLAP</v>
          </cell>
          <cell r="G2916">
            <v>0</v>
          </cell>
          <cell r="H2916">
            <v>0</v>
          </cell>
          <cell r="I2916">
            <v>1</v>
          </cell>
          <cell r="J2916">
            <v>2552039</v>
          </cell>
          <cell r="K2916">
            <v>1</v>
          </cell>
          <cell r="L2916">
            <v>2552039</v>
          </cell>
          <cell r="M2916">
            <v>0</v>
          </cell>
          <cell r="N2916">
            <v>0</v>
          </cell>
        </row>
        <row r="2917">
          <cell r="A2917" t="str">
            <v>A-T0-139</v>
          </cell>
          <cell r="B2917" t="str">
            <v>Cây láp Camry 3.5</v>
          </cell>
          <cell r="C2917" t="str">
            <v>Cây</v>
          </cell>
          <cell r="E2917" t="str">
            <v>CL.</v>
          </cell>
          <cell r="F2917" t="str">
            <v>CAYLAP</v>
          </cell>
          <cell r="G2917">
            <v>0</v>
          </cell>
          <cell r="H2917">
            <v>0</v>
          </cell>
          <cell r="I2917">
            <v>1</v>
          </cell>
          <cell r="J2917">
            <v>2996936</v>
          </cell>
          <cell r="K2917">
            <v>1</v>
          </cell>
          <cell r="L2917">
            <v>2996936</v>
          </cell>
          <cell r="M2917">
            <v>0</v>
          </cell>
          <cell r="N2917">
            <v>0</v>
          </cell>
        </row>
        <row r="2918">
          <cell r="A2918" t="str">
            <v>A-T0-19</v>
          </cell>
          <cell r="B2918" t="str">
            <v>Cây láp Camry 3.5</v>
          </cell>
          <cell r="C2918" t="str">
            <v>Cây</v>
          </cell>
          <cell r="E2918" t="str">
            <v>CL.</v>
          </cell>
          <cell r="F2918" t="str">
            <v>CAYLAP</v>
          </cell>
          <cell r="G2918">
            <v>0</v>
          </cell>
          <cell r="H2918">
            <v>0</v>
          </cell>
          <cell r="I2918">
            <v>1</v>
          </cell>
          <cell r="J2918">
            <v>2790251</v>
          </cell>
          <cell r="K2918">
            <v>1</v>
          </cell>
          <cell r="L2918">
            <v>2790251</v>
          </cell>
          <cell r="M2918">
            <v>0</v>
          </cell>
          <cell r="N2918">
            <v>0</v>
          </cell>
        </row>
        <row r="2919">
          <cell r="A2919" t="str">
            <v>A0002021719</v>
          </cell>
          <cell r="B2919" t="str">
            <v>Bi tỳ trơn</v>
          </cell>
          <cell r="C2919" t="str">
            <v>Vòng</v>
          </cell>
          <cell r="E2919" t="str">
            <v>BTY-BITY</v>
          </cell>
          <cell r="F2919" t="str">
            <v>BITY</v>
          </cell>
          <cell r="G2919">
            <v>0</v>
          </cell>
          <cell r="H2919">
            <v>0</v>
          </cell>
          <cell r="I2919">
            <v>2</v>
          </cell>
          <cell r="J2919">
            <v>1026316</v>
          </cell>
          <cell r="K2919">
            <v>2</v>
          </cell>
          <cell r="L2919">
            <v>1026316</v>
          </cell>
          <cell r="M2919">
            <v>0</v>
          </cell>
          <cell r="N2919">
            <v>0</v>
          </cell>
        </row>
        <row r="2920">
          <cell r="A2920" t="str">
            <v>A0009973807</v>
          </cell>
          <cell r="B2920" t="str">
            <v>Gioăng turbo Mercedes-Benz</v>
          </cell>
          <cell r="C2920" t="str">
            <v>Cái</v>
          </cell>
          <cell r="E2920" t="str">
            <v>TONGHOP2</v>
          </cell>
          <cell r="F2920" t="str">
            <v>TONGHOP tầng 2</v>
          </cell>
          <cell r="G2920">
            <v>0</v>
          </cell>
          <cell r="H2920">
            <v>0</v>
          </cell>
          <cell r="I2920">
            <v>2</v>
          </cell>
          <cell r="J2920">
            <v>112821</v>
          </cell>
          <cell r="K2920">
            <v>2</v>
          </cell>
          <cell r="L2920">
            <v>112821</v>
          </cell>
          <cell r="M2920">
            <v>0</v>
          </cell>
          <cell r="N2920">
            <v>0</v>
          </cell>
        </row>
        <row r="2921">
          <cell r="A2921" t="str">
            <v>A0019937896</v>
          </cell>
          <cell r="B2921" t="str">
            <v>Dây tăng tổng</v>
          </cell>
          <cell r="C2921" t="str">
            <v>Sợi</v>
          </cell>
          <cell r="E2921" t="str">
            <v>DTT</v>
          </cell>
          <cell r="F2921" t="str">
            <v>DAYTANGTONG</v>
          </cell>
          <cell r="G2921">
            <v>0</v>
          </cell>
          <cell r="H2921">
            <v>0</v>
          </cell>
          <cell r="I2921">
            <v>2</v>
          </cell>
          <cell r="J2921">
            <v>2253783</v>
          </cell>
          <cell r="K2921">
            <v>2</v>
          </cell>
          <cell r="L2921">
            <v>2253783</v>
          </cell>
          <cell r="M2921">
            <v>0</v>
          </cell>
          <cell r="N2921">
            <v>0</v>
          </cell>
        </row>
        <row r="2922">
          <cell r="A2922" t="str">
            <v>A0044204420</v>
          </cell>
          <cell r="B2922" t="str">
            <v>Má phanh sau Mercerdes C200 2008/S400/E200/E240</v>
          </cell>
          <cell r="C2922" t="str">
            <v>Bộ</v>
          </cell>
          <cell r="E2922" t="str">
            <v>MPS/GPS</v>
          </cell>
          <cell r="F2922" t="str">
            <v>MAPHANHSAU/GUOCPHANHSAU</v>
          </cell>
          <cell r="G2922">
            <v>0</v>
          </cell>
          <cell r="H2922">
            <v>0</v>
          </cell>
          <cell r="I2922">
            <v>1</v>
          </cell>
          <cell r="J2922">
            <v>789123</v>
          </cell>
          <cell r="K2922">
            <v>1</v>
          </cell>
          <cell r="L2922">
            <v>789123</v>
          </cell>
          <cell r="M2922">
            <v>0</v>
          </cell>
          <cell r="N2922">
            <v>0</v>
          </cell>
        </row>
        <row r="2923">
          <cell r="A2923" t="str">
            <v>A0064209220</v>
          </cell>
          <cell r="B2923" t="str">
            <v>Má phanh sau</v>
          </cell>
          <cell r="C2923" t="str">
            <v>Bộ</v>
          </cell>
          <cell r="E2923" t="str">
            <v>MPS/GPS</v>
          </cell>
          <cell r="F2923" t="str">
            <v>MAPHANHSAU/GUOCPHANHSAU</v>
          </cell>
          <cell r="G2923">
            <v>0</v>
          </cell>
          <cell r="H2923">
            <v>0</v>
          </cell>
          <cell r="I2923">
            <v>1</v>
          </cell>
          <cell r="J2923">
            <v>925419</v>
          </cell>
          <cell r="K2923">
            <v>1</v>
          </cell>
          <cell r="L2923">
            <v>925419</v>
          </cell>
          <cell r="M2923">
            <v>0</v>
          </cell>
          <cell r="N2923">
            <v>0</v>
          </cell>
        </row>
        <row r="2924">
          <cell r="A2924" t="str">
            <v>A0074203320</v>
          </cell>
          <cell r="B2924" t="str">
            <v>Má phanh trước</v>
          </cell>
          <cell r="C2924" t="str">
            <v>Bộ</v>
          </cell>
          <cell r="E2924" t="str">
            <v>MPT</v>
          </cell>
          <cell r="F2924" t="str">
            <v>MAPHANHTRUOC</v>
          </cell>
          <cell r="G2924">
            <v>0</v>
          </cell>
          <cell r="H2924">
            <v>0</v>
          </cell>
          <cell r="I2924">
            <v>1</v>
          </cell>
          <cell r="J2924">
            <v>1336717</v>
          </cell>
          <cell r="K2924">
            <v>1</v>
          </cell>
          <cell r="L2924">
            <v>1336717</v>
          </cell>
          <cell r="M2924">
            <v>0</v>
          </cell>
          <cell r="N2924">
            <v>0</v>
          </cell>
        </row>
        <row r="2925">
          <cell r="A2925" t="str">
            <v>A0074207520</v>
          </cell>
          <cell r="B2925" t="str">
            <v>Má phanh trước Mercedes E200, E250, E300, E400</v>
          </cell>
          <cell r="C2925" t="str">
            <v>Bộ</v>
          </cell>
          <cell r="E2925" t="str">
            <v>MPT</v>
          </cell>
          <cell r="F2925" t="str">
            <v>MAPHANHTRUOC</v>
          </cell>
          <cell r="G2925">
            <v>0</v>
          </cell>
          <cell r="H2925">
            <v>0</v>
          </cell>
          <cell r="I2925">
            <v>1</v>
          </cell>
          <cell r="J2925">
            <v>1157381</v>
          </cell>
          <cell r="K2925">
            <v>1</v>
          </cell>
          <cell r="L2925">
            <v>1157381</v>
          </cell>
          <cell r="M2925">
            <v>0</v>
          </cell>
          <cell r="N2925">
            <v>0</v>
          </cell>
        </row>
        <row r="2926">
          <cell r="A2926" t="str">
            <v>A0119974892</v>
          </cell>
          <cell r="B2926" t="str">
            <v>Lốc lạnh C240 2004</v>
          </cell>
          <cell r="C2926" t="str">
            <v>Cái</v>
          </cell>
          <cell r="E2926" t="str">
            <v>LL.</v>
          </cell>
          <cell r="F2926" t="str">
            <v>LOCLANH</v>
          </cell>
          <cell r="G2926">
            <v>0</v>
          </cell>
          <cell r="H2926">
            <v>0</v>
          </cell>
          <cell r="I2926">
            <v>1</v>
          </cell>
          <cell r="J2926">
            <v>6643056</v>
          </cell>
          <cell r="K2926">
            <v>1</v>
          </cell>
          <cell r="L2926">
            <v>6643056</v>
          </cell>
          <cell r="M2926">
            <v>0</v>
          </cell>
          <cell r="N2926">
            <v>0</v>
          </cell>
        </row>
        <row r="2927">
          <cell r="A2927" t="str">
            <v>A0149977046</v>
          </cell>
          <cell r="B2927" t="str">
            <v>Phớt đầu cơ C240 2004</v>
          </cell>
          <cell r="C2927" t="str">
            <v>Cái</v>
          </cell>
          <cell r="E2927" t="str">
            <v>PDC</v>
          </cell>
          <cell r="F2927" t="str">
            <v>PHOTDAUCO/PHOTDUOICO</v>
          </cell>
          <cell r="G2927">
            <v>0</v>
          </cell>
          <cell r="H2927">
            <v>0</v>
          </cell>
          <cell r="I2927">
            <v>1</v>
          </cell>
          <cell r="J2927">
            <v>408803</v>
          </cell>
          <cell r="K2927">
            <v>1</v>
          </cell>
          <cell r="L2927">
            <v>408803</v>
          </cell>
          <cell r="M2927">
            <v>0</v>
          </cell>
          <cell r="N2927">
            <v>0</v>
          </cell>
        </row>
        <row r="2928">
          <cell r="A2928" t="str">
            <v>A0239978447</v>
          </cell>
          <cell r="B2928" t="str">
            <v>Phớt đầu trục cơ</v>
          </cell>
          <cell r="C2928" t="str">
            <v>Cái</v>
          </cell>
          <cell r="E2928" t="str">
            <v>PDC</v>
          </cell>
          <cell r="F2928" t="str">
            <v>PHOTDAUCO/PHOTDUOICO</v>
          </cell>
          <cell r="G2928">
            <v>0</v>
          </cell>
          <cell r="H2928">
            <v>0</v>
          </cell>
          <cell r="I2928">
            <v>1</v>
          </cell>
          <cell r="J2928">
            <v>409537</v>
          </cell>
          <cell r="K2928">
            <v>1</v>
          </cell>
          <cell r="L2928">
            <v>409537</v>
          </cell>
          <cell r="M2928">
            <v>0</v>
          </cell>
          <cell r="N2928">
            <v>0</v>
          </cell>
        </row>
        <row r="2929">
          <cell r="A2929" t="str">
            <v>A0249971045</v>
          </cell>
          <cell r="B2929" t="str">
            <v>Gioăng turbo Mercedes-Benz</v>
          </cell>
          <cell r="C2929" t="str">
            <v>Cái</v>
          </cell>
          <cell r="E2929" t="str">
            <v>TONGHOP2</v>
          </cell>
          <cell r="F2929" t="str">
            <v>TONGHOP tầng 2</v>
          </cell>
          <cell r="G2929">
            <v>0</v>
          </cell>
          <cell r="H2929">
            <v>0</v>
          </cell>
          <cell r="I2929">
            <v>4</v>
          </cell>
          <cell r="J2929">
            <v>471795</v>
          </cell>
          <cell r="K2929">
            <v>4</v>
          </cell>
          <cell r="L2929">
            <v>471795</v>
          </cell>
          <cell r="M2929">
            <v>0</v>
          </cell>
          <cell r="N2929">
            <v>0</v>
          </cell>
        </row>
        <row r="2930">
          <cell r="A2930" t="str">
            <v>A1003</v>
          </cell>
          <cell r="B2930" t="str">
            <v>Lọc gió</v>
          </cell>
          <cell r="C2930" t="str">
            <v>Cái</v>
          </cell>
          <cell r="E2930" t="str">
            <v>LG.</v>
          </cell>
          <cell r="F2930" t="str">
            <v>LOCGIODONGCO</v>
          </cell>
          <cell r="G2930">
            <v>4</v>
          </cell>
          <cell r="H2930">
            <v>113692</v>
          </cell>
          <cell r="I2930">
            <v>0</v>
          </cell>
          <cell r="J2930">
            <v>0</v>
          </cell>
          <cell r="K2930">
            <v>4</v>
          </cell>
          <cell r="L2930">
            <v>113692</v>
          </cell>
          <cell r="M2930">
            <v>0</v>
          </cell>
          <cell r="N2930">
            <v>0</v>
          </cell>
        </row>
        <row r="2931">
          <cell r="A2931" t="str">
            <v>A1013</v>
          </cell>
          <cell r="B2931" t="str">
            <v>Lọc gió zze142 / ncp93</v>
          </cell>
          <cell r="C2931" t="str">
            <v>Cái</v>
          </cell>
          <cell r="E2931" t="str">
            <v>LG.</v>
          </cell>
          <cell r="F2931" t="str">
            <v>LOCGIODONGCO</v>
          </cell>
          <cell r="G2931">
            <v>12</v>
          </cell>
          <cell r="H2931">
            <v>295062</v>
          </cell>
          <cell r="I2931">
            <v>34</v>
          </cell>
          <cell r="J2931">
            <v>1428227</v>
          </cell>
          <cell r="K2931">
            <v>46</v>
          </cell>
          <cell r="L2931">
            <v>1723289</v>
          </cell>
          <cell r="M2931">
            <v>0</v>
          </cell>
          <cell r="N2931">
            <v>0</v>
          </cell>
        </row>
        <row r="2932">
          <cell r="A2932" t="str">
            <v>A1015</v>
          </cell>
          <cell r="B2932" t="str">
            <v>Lọc gió động cơ</v>
          </cell>
          <cell r="C2932" t="str">
            <v>Cái</v>
          </cell>
          <cell r="E2932" t="str">
            <v>LG.</v>
          </cell>
          <cell r="F2932" t="str">
            <v>LOCGIODONGCO</v>
          </cell>
          <cell r="G2932">
            <v>1</v>
          </cell>
          <cell r="H2932">
            <v>40000</v>
          </cell>
          <cell r="I2932">
            <v>3</v>
          </cell>
          <cell r="J2932">
            <v>150803</v>
          </cell>
          <cell r="K2932">
            <v>4</v>
          </cell>
          <cell r="L2932">
            <v>190803</v>
          </cell>
          <cell r="M2932">
            <v>0</v>
          </cell>
          <cell r="N2932">
            <v>0</v>
          </cell>
        </row>
        <row r="2933">
          <cell r="A2933" t="str">
            <v>A1019</v>
          </cell>
          <cell r="B2933" t="str">
            <v>Lọc gió Toyota</v>
          </cell>
          <cell r="C2933" t="str">
            <v>Cái</v>
          </cell>
          <cell r="E2933" t="str">
            <v>LG.</v>
          </cell>
          <cell r="F2933" t="str">
            <v>LOCGIODONGCO</v>
          </cell>
          <cell r="G2933">
            <v>27</v>
          </cell>
          <cell r="H2933">
            <v>920685</v>
          </cell>
          <cell r="I2933">
            <v>3</v>
          </cell>
          <cell r="J2933">
            <v>102300</v>
          </cell>
          <cell r="K2933">
            <v>30</v>
          </cell>
          <cell r="L2933">
            <v>1022985</v>
          </cell>
          <cell r="M2933">
            <v>0</v>
          </cell>
          <cell r="N2933">
            <v>0</v>
          </cell>
        </row>
        <row r="2934">
          <cell r="A2934" t="str">
            <v>A1120160221</v>
          </cell>
          <cell r="B2934" t="str">
            <v>Gioăng dàn cò E200 LH</v>
          </cell>
          <cell r="C2934" t="str">
            <v>Cái</v>
          </cell>
          <cell r="E2934" t="str">
            <v>GDC</v>
          </cell>
          <cell r="F2934" t="str">
            <v>GIOANGDANCO</v>
          </cell>
          <cell r="G2934">
            <v>0</v>
          </cell>
          <cell r="H2934">
            <v>0</v>
          </cell>
          <cell r="I2934">
            <v>2</v>
          </cell>
          <cell r="J2934">
            <v>1022009</v>
          </cell>
          <cell r="K2934">
            <v>2</v>
          </cell>
          <cell r="L2934">
            <v>1022009</v>
          </cell>
          <cell r="M2934">
            <v>0</v>
          </cell>
          <cell r="N2934">
            <v>0</v>
          </cell>
        </row>
        <row r="2935">
          <cell r="A2935" t="str">
            <v>A1120160420</v>
          </cell>
          <cell r="B2935" t="str">
            <v>Gioăng mặt máy E200 RH</v>
          </cell>
          <cell r="C2935" t="str">
            <v>Cái</v>
          </cell>
          <cell r="E2935" t="str">
            <v>GMM</v>
          </cell>
          <cell r="F2935" t="str">
            <v>GIOANGMATMAY</v>
          </cell>
          <cell r="G2935">
            <v>0</v>
          </cell>
          <cell r="H2935">
            <v>0</v>
          </cell>
          <cell r="I2935">
            <v>2</v>
          </cell>
          <cell r="J2935">
            <v>1941816</v>
          </cell>
          <cell r="K2935">
            <v>2</v>
          </cell>
          <cell r="L2935">
            <v>1941816</v>
          </cell>
          <cell r="M2935">
            <v>0</v>
          </cell>
          <cell r="N2935">
            <v>0</v>
          </cell>
        </row>
        <row r="2936">
          <cell r="A2936" t="str">
            <v>A1129970246</v>
          </cell>
          <cell r="B2936" t="str">
            <v>Phớt đuôi cơ E200 93-114-11.5</v>
          </cell>
          <cell r="C2936" t="str">
            <v>Cái</v>
          </cell>
          <cell r="E2936" t="str">
            <v>PDC</v>
          </cell>
          <cell r="F2936" t="str">
            <v>PHOTDAUCO/PHOTDUOICO</v>
          </cell>
          <cell r="G2936">
            <v>0</v>
          </cell>
          <cell r="H2936">
            <v>0</v>
          </cell>
          <cell r="I2936">
            <v>1</v>
          </cell>
          <cell r="J2936">
            <v>408803</v>
          </cell>
          <cell r="K2936">
            <v>1</v>
          </cell>
          <cell r="L2936">
            <v>408803</v>
          </cell>
          <cell r="M2936">
            <v>0</v>
          </cell>
          <cell r="N2936">
            <v>0</v>
          </cell>
        </row>
        <row r="2937">
          <cell r="A2937" t="str">
            <v>A1513</v>
          </cell>
          <cell r="B2937" t="str">
            <v>Lọc gió Toyota</v>
          </cell>
          <cell r="C2937" t="str">
            <v>Cái</v>
          </cell>
          <cell r="E2937" t="str">
            <v>LG.</v>
          </cell>
          <cell r="F2937" t="str">
            <v>LOCGIODONGCO</v>
          </cell>
          <cell r="G2937">
            <v>8</v>
          </cell>
          <cell r="H2937">
            <v>540648</v>
          </cell>
          <cell r="I2937">
            <v>32</v>
          </cell>
          <cell r="J2937">
            <v>2636482</v>
          </cell>
          <cell r="K2937">
            <v>40</v>
          </cell>
          <cell r="L2937">
            <v>3177130</v>
          </cell>
          <cell r="M2937">
            <v>0</v>
          </cell>
          <cell r="N2937">
            <v>0</v>
          </cell>
        </row>
        <row r="2938">
          <cell r="A2938" t="str">
            <v>A1514</v>
          </cell>
          <cell r="B2938" t="str">
            <v>Lọc gió</v>
          </cell>
          <cell r="C2938" t="str">
            <v>Cái</v>
          </cell>
          <cell r="E2938" t="str">
            <v>LG.</v>
          </cell>
          <cell r="F2938" t="str">
            <v>LOCGIODONGCO</v>
          </cell>
          <cell r="G2938">
            <v>3</v>
          </cell>
          <cell r="H2938">
            <v>209913</v>
          </cell>
          <cell r="I2938">
            <v>2</v>
          </cell>
          <cell r="J2938">
            <v>139942</v>
          </cell>
          <cell r="K2938">
            <v>5</v>
          </cell>
          <cell r="L2938">
            <v>349855</v>
          </cell>
          <cell r="M2938">
            <v>0</v>
          </cell>
          <cell r="N2938">
            <v>0</v>
          </cell>
        </row>
        <row r="2939">
          <cell r="A2939" t="str">
            <v>A1515</v>
          </cell>
          <cell r="B2939" t="str">
            <v>Lọc gió V8 xăng</v>
          </cell>
          <cell r="C2939" t="str">
            <v>Cái</v>
          </cell>
          <cell r="E2939" t="str">
            <v>LG.</v>
          </cell>
          <cell r="F2939" t="str">
            <v>LOCGIODONGCO</v>
          </cell>
          <cell r="G2939">
            <v>2</v>
          </cell>
          <cell r="H2939">
            <v>138786</v>
          </cell>
          <cell r="I2939">
            <v>0</v>
          </cell>
          <cell r="J2939">
            <v>0</v>
          </cell>
          <cell r="K2939">
            <v>2</v>
          </cell>
          <cell r="L2939">
            <v>138786</v>
          </cell>
          <cell r="M2939">
            <v>0</v>
          </cell>
          <cell r="N2939">
            <v>0</v>
          </cell>
        </row>
        <row r="2940">
          <cell r="A2940" t="str">
            <v>A1531</v>
          </cell>
          <cell r="B2940" t="str">
            <v>Lọc gió động cơ</v>
          </cell>
          <cell r="C2940" t="str">
            <v>Cái</v>
          </cell>
          <cell r="E2940" t="str">
            <v>LG.</v>
          </cell>
          <cell r="F2940" t="str">
            <v>LOCGIODONGCO</v>
          </cell>
          <cell r="G2940">
            <v>9</v>
          </cell>
          <cell r="H2940">
            <v>580363</v>
          </cell>
          <cell r="I2940">
            <v>6</v>
          </cell>
          <cell r="J2940">
            <v>743407</v>
          </cell>
          <cell r="K2940">
            <v>15</v>
          </cell>
          <cell r="L2940">
            <v>1323770</v>
          </cell>
          <cell r="M2940">
            <v>0</v>
          </cell>
          <cell r="N2940">
            <v>0</v>
          </cell>
        </row>
        <row r="2941">
          <cell r="A2941" t="str">
            <v>A160J</v>
          </cell>
          <cell r="B2941" t="str">
            <v>Lọc gió</v>
          </cell>
          <cell r="C2941" t="str">
            <v>Cái</v>
          </cell>
          <cell r="E2941" t="str">
            <v>LG.</v>
          </cell>
          <cell r="F2941" t="str">
            <v>LOCGIODONGCO</v>
          </cell>
          <cell r="G2941">
            <v>9</v>
          </cell>
          <cell r="H2941">
            <v>686717</v>
          </cell>
          <cell r="I2941">
            <v>0</v>
          </cell>
          <cell r="J2941">
            <v>0</v>
          </cell>
          <cell r="K2941">
            <v>9</v>
          </cell>
          <cell r="L2941">
            <v>686717</v>
          </cell>
          <cell r="M2941">
            <v>0</v>
          </cell>
          <cell r="N2941">
            <v>0</v>
          </cell>
        </row>
        <row r="2942">
          <cell r="A2942" t="str">
            <v>A1668300318</v>
          </cell>
          <cell r="B2942" t="str">
            <v>Lọc gió điều hòa ngoài Mercedes (2)</v>
          </cell>
          <cell r="C2942" t="str">
            <v>Cái</v>
          </cell>
          <cell r="E2942" t="str">
            <v>LGDH</v>
          </cell>
          <cell r="F2942" t="str">
            <v>LOCGIODIEUHOA</v>
          </cell>
          <cell r="G2942">
            <v>1</v>
          </cell>
          <cell r="H2942">
            <v>201501</v>
          </cell>
          <cell r="I2942">
            <v>1</v>
          </cell>
          <cell r="J2942">
            <v>201501</v>
          </cell>
          <cell r="K2942">
            <v>1</v>
          </cell>
          <cell r="L2942">
            <v>201501</v>
          </cell>
          <cell r="M2942">
            <v>1</v>
          </cell>
          <cell r="N2942">
            <v>201501</v>
          </cell>
        </row>
        <row r="2943">
          <cell r="A2943" t="str">
            <v>A170J</v>
          </cell>
          <cell r="B2943" t="str">
            <v>Lọc gió 1RZ</v>
          </cell>
          <cell r="C2943" t="str">
            <v>Cái</v>
          </cell>
          <cell r="E2943" t="str">
            <v>LG.</v>
          </cell>
          <cell r="F2943" t="str">
            <v>LOCGIODONGCO</v>
          </cell>
          <cell r="G2943">
            <v>5</v>
          </cell>
          <cell r="H2943">
            <v>231573</v>
          </cell>
          <cell r="I2943">
            <v>0</v>
          </cell>
          <cell r="J2943">
            <v>0</v>
          </cell>
          <cell r="K2943">
            <v>3</v>
          </cell>
          <cell r="L2943">
            <v>138944</v>
          </cell>
          <cell r="M2943">
            <v>2</v>
          </cell>
          <cell r="N2943">
            <v>92629</v>
          </cell>
        </row>
        <row r="2944">
          <cell r="A2944" t="str">
            <v>A174J</v>
          </cell>
          <cell r="B2944" t="str">
            <v>Lọc gió</v>
          </cell>
          <cell r="C2944" t="str">
            <v>Cái</v>
          </cell>
          <cell r="E2944" t="str">
            <v>LG.</v>
          </cell>
          <cell r="F2944" t="str">
            <v>LOCGIODONGCO</v>
          </cell>
          <cell r="G2944">
            <v>3</v>
          </cell>
          <cell r="H2944">
            <v>197145</v>
          </cell>
          <cell r="I2944">
            <v>0</v>
          </cell>
          <cell r="J2944">
            <v>0</v>
          </cell>
          <cell r="K2944">
            <v>2</v>
          </cell>
          <cell r="L2944">
            <v>131430</v>
          </cell>
          <cell r="M2944">
            <v>1</v>
          </cell>
          <cell r="N2944">
            <v>65715</v>
          </cell>
        </row>
        <row r="2945">
          <cell r="A2945" t="str">
            <v>A1768202800</v>
          </cell>
          <cell r="B2945" t="str">
            <v>Gạt mưa</v>
          </cell>
          <cell r="C2945" t="str">
            <v>Cái</v>
          </cell>
          <cell r="E2945" t="str">
            <v>GM.</v>
          </cell>
          <cell r="F2945" t="str">
            <v>GATMUA</v>
          </cell>
          <cell r="G2945">
            <v>0</v>
          </cell>
          <cell r="H2945">
            <v>0</v>
          </cell>
          <cell r="I2945">
            <v>2</v>
          </cell>
          <cell r="J2945">
            <v>1645190</v>
          </cell>
          <cell r="K2945">
            <v>2</v>
          </cell>
          <cell r="L2945">
            <v>1622595</v>
          </cell>
          <cell r="M2945">
            <v>0</v>
          </cell>
          <cell r="N2945">
            <v>22595</v>
          </cell>
        </row>
        <row r="2946">
          <cell r="A2946" t="str">
            <v>A177J</v>
          </cell>
          <cell r="B2946" t="str">
            <v>Lọc gió</v>
          </cell>
          <cell r="C2946" t="str">
            <v>Cái</v>
          </cell>
          <cell r="E2946" t="str">
            <v>LG.</v>
          </cell>
          <cell r="F2946" t="str">
            <v>LOCGIODONGCO</v>
          </cell>
          <cell r="G2946">
            <v>0</v>
          </cell>
          <cell r="H2946">
            <v>0</v>
          </cell>
          <cell r="I2946">
            <v>2</v>
          </cell>
          <cell r="J2946">
            <v>110241</v>
          </cell>
          <cell r="K2946">
            <v>2</v>
          </cell>
          <cell r="L2946">
            <v>110241</v>
          </cell>
          <cell r="M2946">
            <v>0</v>
          </cell>
          <cell r="N2946">
            <v>0</v>
          </cell>
        </row>
        <row r="2947">
          <cell r="A2947" t="str">
            <v>A184J</v>
          </cell>
          <cell r="B2947" t="str">
            <v>Lọc gió 2KD</v>
          </cell>
          <cell r="C2947" t="str">
            <v>Cái</v>
          </cell>
          <cell r="E2947" t="str">
            <v>LG.</v>
          </cell>
          <cell r="F2947" t="str">
            <v>LOCGIODONGCO</v>
          </cell>
          <cell r="G2947">
            <v>2</v>
          </cell>
          <cell r="H2947">
            <v>90936</v>
          </cell>
          <cell r="I2947">
            <v>1</v>
          </cell>
          <cell r="J2947">
            <v>106613</v>
          </cell>
          <cell r="K2947">
            <v>3</v>
          </cell>
          <cell r="L2947">
            <v>197549</v>
          </cell>
          <cell r="M2947">
            <v>0</v>
          </cell>
          <cell r="N2947">
            <v>0</v>
          </cell>
        </row>
        <row r="2948">
          <cell r="A2948" t="str">
            <v>A194J</v>
          </cell>
          <cell r="B2948" t="str">
            <v>Lọc gió GX470</v>
          </cell>
          <cell r="C2948" t="str">
            <v>Cái</v>
          </cell>
          <cell r="E2948" t="str">
            <v>LG.</v>
          </cell>
          <cell r="F2948" t="str">
            <v>LOCGIODONGCO</v>
          </cell>
          <cell r="G2948">
            <v>3</v>
          </cell>
          <cell r="H2948">
            <v>195000</v>
          </cell>
          <cell r="I2948">
            <v>0</v>
          </cell>
          <cell r="J2948">
            <v>0</v>
          </cell>
          <cell r="K2948">
            <v>3</v>
          </cell>
          <cell r="L2948">
            <v>195000</v>
          </cell>
          <cell r="M2948">
            <v>0</v>
          </cell>
          <cell r="N2948">
            <v>0</v>
          </cell>
        </row>
        <row r="2949">
          <cell r="A2949" t="str">
            <v>A199J</v>
          </cell>
          <cell r="B2949" t="str">
            <v>Lọc gió Toyota</v>
          </cell>
          <cell r="C2949" t="str">
            <v>Cái</v>
          </cell>
          <cell r="E2949" t="str">
            <v>LG.</v>
          </cell>
          <cell r="F2949" t="str">
            <v>LOCGIODONGCO</v>
          </cell>
          <cell r="G2949">
            <v>15</v>
          </cell>
          <cell r="H2949">
            <v>562987</v>
          </cell>
          <cell r="I2949">
            <v>1</v>
          </cell>
          <cell r="J2949">
            <v>37533</v>
          </cell>
          <cell r="K2949">
            <v>13</v>
          </cell>
          <cell r="L2949">
            <v>487923</v>
          </cell>
          <cell r="M2949">
            <v>3</v>
          </cell>
          <cell r="N2949">
            <v>112597</v>
          </cell>
        </row>
        <row r="2950">
          <cell r="A2950" t="str">
            <v>A1N005T</v>
          </cell>
          <cell r="B2950" t="str">
            <v>Má phanh trước Land 2000</v>
          </cell>
          <cell r="C2950" t="str">
            <v>Bộ</v>
          </cell>
          <cell r="E2950" t="str">
            <v>MPT</v>
          </cell>
          <cell r="F2950" t="str">
            <v>MAPHANHTRUOC</v>
          </cell>
          <cell r="G2950">
            <v>3</v>
          </cell>
          <cell r="H2950">
            <v>764051</v>
          </cell>
          <cell r="I2950">
            <v>1</v>
          </cell>
          <cell r="J2950">
            <v>282086</v>
          </cell>
          <cell r="K2950">
            <v>4</v>
          </cell>
          <cell r="L2950">
            <v>1046137</v>
          </cell>
          <cell r="M2950">
            <v>0</v>
          </cell>
          <cell r="N2950">
            <v>0</v>
          </cell>
        </row>
        <row r="2951">
          <cell r="A2951" t="str">
            <v>A1N011T</v>
          </cell>
          <cell r="B2951" t="str">
            <v>Má phanh trước TRJ120</v>
          </cell>
          <cell r="C2951" t="str">
            <v>Bộ</v>
          </cell>
          <cell r="E2951" t="str">
            <v>MPT</v>
          </cell>
          <cell r="F2951" t="str">
            <v>MAPHANHTRUOC</v>
          </cell>
          <cell r="G2951">
            <v>13</v>
          </cell>
          <cell r="H2951">
            <v>3254786</v>
          </cell>
          <cell r="I2951">
            <v>142</v>
          </cell>
          <cell r="J2951">
            <v>35936641</v>
          </cell>
          <cell r="K2951">
            <v>155</v>
          </cell>
          <cell r="L2951">
            <v>39191427</v>
          </cell>
          <cell r="M2951">
            <v>0</v>
          </cell>
          <cell r="N2951">
            <v>0</v>
          </cell>
        </row>
        <row r="2952">
          <cell r="A2952" t="str">
            <v>A1N021T</v>
          </cell>
          <cell r="B2952" t="str">
            <v>Má phanh trước RZJ95</v>
          </cell>
          <cell r="C2952" t="str">
            <v>Bộ</v>
          </cell>
          <cell r="E2952" t="str">
            <v>MPT</v>
          </cell>
          <cell r="F2952" t="str">
            <v>MAPHANHTRUOC</v>
          </cell>
          <cell r="G2952">
            <v>4</v>
          </cell>
          <cell r="H2952">
            <v>985046</v>
          </cell>
          <cell r="I2952">
            <v>3</v>
          </cell>
          <cell r="J2952">
            <v>738785</v>
          </cell>
          <cell r="K2952">
            <v>7</v>
          </cell>
          <cell r="L2952">
            <v>1723831</v>
          </cell>
          <cell r="M2952">
            <v>0</v>
          </cell>
          <cell r="N2952">
            <v>0</v>
          </cell>
        </row>
        <row r="2953">
          <cell r="A2953" t="str">
            <v>A1N065T</v>
          </cell>
          <cell r="B2953" t="str">
            <v>Má phanh trước Cá mập 05</v>
          </cell>
          <cell r="C2953" t="str">
            <v>Bộ</v>
          </cell>
          <cell r="E2953" t="str">
            <v>MPT</v>
          </cell>
          <cell r="F2953" t="str">
            <v>MAPHANHTRUOC</v>
          </cell>
          <cell r="G2953">
            <v>0</v>
          </cell>
          <cell r="H2953">
            <v>0</v>
          </cell>
          <cell r="I2953">
            <v>21</v>
          </cell>
          <cell r="J2953">
            <v>4224163</v>
          </cell>
          <cell r="K2953">
            <v>21</v>
          </cell>
          <cell r="L2953">
            <v>4224163</v>
          </cell>
          <cell r="M2953">
            <v>0</v>
          </cell>
          <cell r="N2953">
            <v>0</v>
          </cell>
        </row>
        <row r="2954">
          <cell r="A2954" t="str">
            <v>A1N068T</v>
          </cell>
          <cell r="B2954" t="str">
            <v>Má phanh trước Altis 05</v>
          </cell>
          <cell r="C2954" t="str">
            <v>Bộ</v>
          </cell>
          <cell r="E2954" t="str">
            <v>MPT</v>
          </cell>
          <cell r="F2954" t="str">
            <v>MAPHANHTRUOC</v>
          </cell>
          <cell r="G2954">
            <v>6</v>
          </cell>
          <cell r="H2954">
            <v>1190392</v>
          </cell>
          <cell r="I2954">
            <v>10</v>
          </cell>
          <cell r="J2954">
            <v>1629320</v>
          </cell>
          <cell r="K2954">
            <v>8</v>
          </cell>
          <cell r="L2954">
            <v>1516256</v>
          </cell>
          <cell r="M2954">
            <v>8</v>
          </cell>
          <cell r="N2954">
            <v>1303456</v>
          </cell>
        </row>
        <row r="2955">
          <cell r="A2955" t="str">
            <v>A1N073T</v>
          </cell>
          <cell r="B2955" t="str">
            <v>Má phanh trước Camry 2.4</v>
          </cell>
          <cell r="C2955" t="str">
            <v>Bộ</v>
          </cell>
          <cell r="E2955" t="str">
            <v>MPT</v>
          </cell>
          <cell r="F2955" t="str">
            <v>MAPHANHTRUOC</v>
          </cell>
          <cell r="G2955">
            <v>6</v>
          </cell>
          <cell r="H2955">
            <v>1384899</v>
          </cell>
          <cell r="I2955">
            <v>14</v>
          </cell>
          <cell r="J2955">
            <v>3423528</v>
          </cell>
          <cell r="K2955">
            <v>20</v>
          </cell>
          <cell r="L2955">
            <v>4808427</v>
          </cell>
          <cell r="M2955">
            <v>0</v>
          </cell>
          <cell r="N2955">
            <v>0</v>
          </cell>
        </row>
        <row r="2956">
          <cell r="A2956" t="str">
            <v>A1N096T</v>
          </cell>
          <cell r="B2956" t="str">
            <v>Má phanh trước Zace</v>
          </cell>
          <cell r="C2956" t="str">
            <v>Bộ</v>
          </cell>
          <cell r="E2956" t="str">
            <v>MPT</v>
          </cell>
          <cell r="F2956" t="str">
            <v>MAPHANHTRUOC</v>
          </cell>
          <cell r="G2956">
            <v>0</v>
          </cell>
          <cell r="H2956">
            <v>0</v>
          </cell>
          <cell r="I2956">
            <v>1</v>
          </cell>
          <cell r="J2956">
            <v>205073</v>
          </cell>
          <cell r="K2956">
            <v>1</v>
          </cell>
          <cell r="L2956">
            <v>205073</v>
          </cell>
          <cell r="M2956">
            <v>0</v>
          </cell>
          <cell r="N2956">
            <v>0</v>
          </cell>
        </row>
        <row r="2957">
          <cell r="A2957" t="str">
            <v>A1N115T</v>
          </cell>
          <cell r="B2957" t="str">
            <v>Má phanh trước Avalon</v>
          </cell>
          <cell r="C2957" t="str">
            <v>Bộ</v>
          </cell>
          <cell r="E2957" t="str">
            <v>MPT</v>
          </cell>
          <cell r="F2957" t="str">
            <v>MAPHANHTRUOC</v>
          </cell>
          <cell r="G2957">
            <v>3</v>
          </cell>
          <cell r="H2957">
            <v>717502</v>
          </cell>
          <cell r="I2957">
            <v>1</v>
          </cell>
          <cell r="J2957">
            <v>239167</v>
          </cell>
          <cell r="K2957">
            <v>2</v>
          </cell>
          <cell r="L2957">
            <v>478334</v>
          </cell>
          <cell r="M2957">
            <v>2</v>
          </cell>
          <cell r="N2957">
            <v>478335</v>
          </cell>
        </row>
        <row r="2958">
          <cell r="A2958" t="str">
            <v>A1N123T</v>
          </cell>
          <cell r="B2958" t="str">
            <v>Má phanh trước Vios 1.5 E 2008&gt; (to)</v>
          </cell>
          <cell r="C2958" t="str">
            <v>Bộ</v>
          </cell>
          <cell r="E2958" t="str">
            <v>MPT</v>
          </cell>
          <cell r="F2958" t="str">
            <v>MAPHANHTRUOC</v>
          </cell>
          <cell r="G2958">
            <v>17</v>
          </cell>
          <cell r="H2958">
            <v>3727227</v>
          </cell>
          <cell r="I2958">
            <v>26</v>
          </cell>
          <cell r="J2958">
            <v>5747078</v>
          </cell>
          <cell r="K2958">
            <v>43</v>
          </cell>
          <cell r="L2958">
            <v>9474305</v>
          </cell>
          <cell r="M2958">
            <v>0</v>
          </cell>
          <cell r="N2958">
            <v>0</v>
          </cell>
        </row>
        <row r="2959">
          <cell r="A2959" t="str">
            <v>A1N128T</v>
          </cell>
          <cell r="B2959" t="str">
            <v>Má phanh trước Altis</v>
          </cell>
          <cell r="C2959" t="str">
            <v>Bộ</v>
          </cell>
          <cell r="E2959" t="str">
            <v>MPT</v>
          </cell>
          <cell r="F2959" t="str">
            <v>MAPHANHTRUOC</v>
          </cell>
          <cell r="G2959">
            <v>17</v>
          </cell>
          <cell r="H2959">
            <v>4016877</v>
          </cell>
          <cell r="I2959">
            <v>1</v>
          </cell>
          <cell r="J2959">
            <v>255000</v>
          </cell>
          <cell r="K2959">
            <v>18</v>
          </cell>
          <cell r="L2959">
            <v>4271877</v>
          </cell>
          <cell r="M2959">
            <v>0</v>
          </cell>
          <cell r="N2959">
            <v>0</v>
          </cell>
        </row>
        <row r="2960">
          <cell r="A2960" t="str">
            <v>A1N129T</v>
          </cell>
          <cell r="B2960" t="str">
            <v>Má phanh trước Rav4</v>
          </cell>
          <cell r="C2960" t="str">
            <v>Bộ</v>
          </cell>
          <cell r="E2960" t="str">
            <v>MPT</v>
          </cell>
          <cell r="F2960" t="str">
            <v>MAPHANHTRUOC</v>
          </cell>
          <cell r="G2960">
            <v>5</v>
          </cell>
          <cell r="H2960">
            <v>1176694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5</v>
          </cell>
          <cell r="N2960">
            <v>1176694</v>
          </cell>
        </row>
        <row r="2961">
          <cell r="A2961" t="str">
            <v>A1N135T</v>
          </cell>
          <cell r="B2961" t="str">
            <v>Má phanh trước Innova</v>
          </cell>
          <cell r="C2961" t="str">
            <v>Bộ</v>
          </cell>
          <cell r="E2961" t="str">
            <v>MPT</v>
          </cell>
          <cell r="F2961" t="str">
            <v>MAPHANHTRUOC</v>
          </cell>
          <cell r="G2961">
            <v>0</v>
          </cell>
          <cell r="H2961">
            <v>0</v>
          </cell>
          <cell r="I2961">
            <v>150</v>
          </cell>
          <cell r="J2961">
            <v>31926721</v>
          </cell>
          <cell r="K2961">
            <v>150</v>
          </cell>
          <cell r="L2961">
            <v>31926721</v>
          </cell>
          <cell r="M2961">
            <v>0</v>
          </cell>
          <cell r="N2961">
            <v>0</v>
          </cell>
        </row>
        <row r="2962">
          <cell r="A2962" t="str">
            <v>A1N139T</v>
          </cell>
          <cell r="B2962" t="str">
            <v>Ma phanh trước Previa 08&gt;</v>
          </cell>
          <cell r="C2962" t="str">
            <v>Bộ</v>
          </cell>
          <cell r="E2962" t="str">
            <v>MPT</v>
          </cell>
          <cell r="F2962" t="str">
            <v>MAPHANHTRUOC</v>
          </cell>
          <cell r="G2962">
            <v>2</v>
          </cell>
          <cell r="H2962">
            <v>498603</v>
          </cell>
          <cell r="I2962">
            <v>0</v>
          </cell>
          <cell r="J2962">
            <v>0</v>
          </cell>
          <cell r="K2962">
            <v>1</v>
          </cell>
          <cell r="L2962">
            <v>249302</v>
          </cell>
          <cell r="M2962">
            <v>1</v>
          </cell>
          <cell r="N2962">
            <v>249301</v>
          </cell>
        </row>
        <row r="2963">
          <cell r="A2963" t="str">
            <v>A1N154T</v>
          </cell>
          <cell r="B2963" t="str">
            <v>Má phanh trước ACV40</v>
          </cell>
          <cell r="C2963" t="str">
            <v>Bộ</v>
          </cell>
          <cell r="E2963" t="str">
            <v>MPT</v>
          </cell>
          <cell r="F2963" t="str">
            <v>MAPHANHTRUOC</v>
          </cell>
          <cell r="G2963">
            <v>9</v>
          </cell>
          <cell r="H2963">
            <v>2317700</v>
          </cell>
          <cell r="I2963">
            <v>39</v>
          </cell>
          <cell r="J2963">
            <v>9769542</v>
          </cell>
          <cell r="K2963">
            <v>37</v>
          </cell>
          <cell r="L2963">
            <v>9332509</v>
          </cell>
          <cell r="M2963">
            <v>11</v>
          </cell>
          <cell r="N2963">
            <v>2754733</v>
          </cell>
        </row>
        <row r="2964">
          <cell r="A2964" t="str">
            <v>A1N155T</v>
          </cell>
          <cell r="B2964" t="str">
            <v>Má phanh trước Vios Limo 08 (nhỏ)</v>
          </cell>
          <cell r="C2964" t="str">
            <v>Bộ</v>
          </cell>
          <cell r="E2964" t="str">
            <v>MPT</v>
          </cell>
          <cell r="F2964" t="str">
            <v>MAPHANHTRUOC</v>
          </cell>
          <cell r="G2964">
            <v>9</v>
          </cell>
          <cell r="H2964">
            <v>1632162</v>
          </cell>
          <cell r="I2964">
            <v>14</v>
          </cell>
          <cell r="J2964">
            <v>2533373</v>
          </cell>
          <cell r="K2964">
            <v>20</v>
          </cell>
          <cell r="L2964">
            <v>3622867</v>
          </cell>
          <cell r="M2964">
            <v>3</v>
          </cell>
          <cell r="N2964">
            <v>542668</v>
          </cell>
        </row>
        <row r="2965">
          <cell r="A2965" t="str">
            <v>A1N217T</v>
          </cell>
          <cell r="B2965" t="str">
            <v>Má phanh trước Hilux 2012</v>
          </cell>
          <cell r="C2965" t="str">
            <v>Bộ</v>
          </cell>
          <cell r="E2965" t="str">
            <v>MPT</v>
          </cell>
          <cell r="F2965" t="str">
            <v>MAPHANHTRUOC</v>
          </cell>
          <cell r="G2965">
            <v>6</v>
          </cell>
          <cell r="H2965">
            <v>1414809</v>
          </cell>
          <cell r="I2965">
            <v>7</v>
          </cell>
          <cell r="J2965">
            <v>1747775</v>
          </cell>
          <cell r="K2965">
            <v>13</v>
          </cell>
          <cell r="L2965">
            <v>3162584</v>
          </cell>
          <cell r="M2965">
            <v>0</v>
          </cell>
          <cell r="N2965">
            <v>0</v>
          </cell>
        </row>
        <row r="2966">
          <cell r="A2966" t="str">
            <v>A1N229T</v>
          </cell>
          <cell r="B2966" t="str">
            <v>Má phanh trước Cá mập 05</v>
          </cell>
          <cell r="C2966" t="str">
            <v>Bộ</v>
          </cell>
          <cell r="E2966" t="str">
            <v>MPT</v>
          </cell>
          <cell r="F2966" t="str">
            <v>MAPHANHTRUOC</v>
          </cell>
          <cell r="G2966">
            <v>4</v>
          </cell>
          <cell r="H2966">
            <v>978953</v>
          </cell>
          <cell r="I2966">
            <v>0</v>
          </cell>
          <cell r="J2966">
            <v>0</v>
          </cell>
          <cell r="K2966">
            <v>4</v>
          </cell>
          <cell r="L2966">
            <v>978953</v>
          </cell>
          <cell r="M2966">
            <v>0</v>
          </cell>
          <cell r="N2966">
            <v>0</v>
          </cell>
        </row>
        <row r="2967">
          <cell r="A2967" t="str">
            <v>A1N254T</v>
          </cell>
          <cell r="B2967" t="str">
            <v>Má phanh trước Vios 1.3 2014</v>
          </cell>
          <cell r="C2967" t="str">
            <v>Bộ</v>
          </cell>
          <cell r="E2967" t="str">
            <v>MPT</v>
          </cell>
          <cell r="F2967" t="str">
            <v>MAPHANHTRUOC</v>
          </cell>
          <cell r="G2967">
            <v>3</v>
          </cell>
          <cell r="H2967">
            <v>599078</v>
          </cell>
          <cell r="I2967">
            <v>8</v>
          </cell>
          <cell r="J2967">
            <v>1769183</v>
          </cell>
          <cell r="K2967">
            <v>11</v>
          </cell>
          <cell r="L2967">
            <v>2368261</v>
          </cell>
          <cell r="M2967">
            <v>0</v>
          </cell>
          <cell r="N2967">
            <v>0</v>
          </cell>
        </row>
        <row r="2968">
          <cell r="A2968" t="str">
            <v>A2037300155</v>
          </cell>
          <cell r="B2968" t="str">
            <v>Kính tam giác LH</v>
          </cell>
          <cell r="C2968" t="str">
            <v>Cái</v>
          </cell>
          <cell r="E2968" t="str">
            <v>TONGHOP3</v>
          </cell>
          <cell r="F2968" t="str">
            <v>TONGHOP tầng 3</v>
          </cell>
          <cell r="G2968">
            <v>0</v>
          </cell>
          <cell r="H2968">
            <v>0</v>
          </cell>
          <cell r="I2968">
            <v>1</v>
          </cell>
          <cell r="J2968">
            <v>1549610</v>
          </cell>
          <cell r="K2968">
            <v>1</v>
          </cell>
          <cell r="L2968">
            <v>1549610</v>
          </cell>
          <cell r="M2968">
            <v>0</v>
          </cell>
          <cell r="N2968">
            <v>0</v>
          </cell>
        </row>
        <row r="2969">
          <cell r="A2969" t="str">
            <v>A2042402017</v>
          </cell>
          <cell r="B2969" t="str">
            <v>Chân máy</v>
          </cell>
          <cell r="C2969" t="str">
            <v>Cái</v>
          </cell>
          <cell r="E2969" t="str">
            <v>CM</v>
          </cell>
          <cell r="F2969" t="str">
            <v>CHANMAY</v>
          </cell>
          <cell r="G2969">
            <v>0</v>
          </cell>
          <cell r="H2969">
            <v>0</v>
          </cell>
          <cell r="I2969">
            <v>2</v>
          </cell>
          <cell r="J2969">
            <v>3006098</v>
          </cell>
          <cell r="K2969">
            <v>2</v>
          </cell>
          <cell r="L2969">
            <v>3006098</v>
          </cell>
          <cell r="M2969">
            <v>0</v>
          </cell>
          <cell r="N2969">
            <v>0</v>
          </cell>
        </row>
        <row r="2970">
          <cell r="A2970" t="str">
            <v>A2043200789</v>
          </cell>
          <cell r="B2970" t="str">
            <v>Cân bằng trước LH</v>
          </cell>
          <cell r="C2970" t="str">
            <v>Cái</v>
          </cell>
          <cell r="E2970" t="str">
            <v>CBT.</v>
          </cell>
          <cell r="F2970" t="str">
            <v>CANBANGTRUOC</v>
          </cell>
          <cell r="G2970">
            <v>0</v>
          </cell>
          <cell r="H2970">
            <v>0</v>
          </cell>
          <cell r="I2970">
            <v>1</v>
          </cell>
          <cell r="J2970">
            <v>647563</v>
          </cell>
          <cell r="K2970">
            <v>1</v>
          </cell>
          <cell r="L2970">
            <v>647563</v>
          </cell>
          <cell r="M2970">
            <v>0</v>
          </cell>
          <cell r="N2970">
            <v>0</v>
          </cell>
        </row>
        <row r="2971">
          <cell r="A2971" t="str">
            <v>A2043202289</v>
          </cell>
          <cell r="B2971" t="str">
            <v>Cân bằng trước RH</v>
          </cell>
          <cell r="C2971" t="str">
            <v>Quả</v>
          </cell>
          <cell r="E2971" t="str">
            <v>CBT.</v>
          </cell>
          <cell r="F2971" t="str">
            <v>CANBANGTRUOC</v>
          </cell>
          <cell r="G2971">
            <v>0</v>
          </cell>
          <cell r="H2971">
            <v>0</v>
          </cell>
          <cell r="I2971">
            <v>1</v>
          </cell>
          <cell r="J2971">
            <v>647563</v>
          </cell>
          <cell r="K2971">
            <v>1</v>
          </cell>
          <cell r="L2971">
            <v>647563</v>
          </cell>
          <cell r="M2971">
            <v>0</v>
          </cell>
          <cell r="N2971">
            <v>0</v>
          </cell>
        </row>
        <row r="2972">
          <cell r="A2972" t="str">
            <v>A2043203789</v>
          </cell>
          <cell r="B2972" t="str">
            <v>Cân bằng trước C200 LH</v>
          </cell>
          <cell r="C2972" t="str">
            <v>Quả</v>
          </cell>
          <cell r="E2972" t="str">
            <v>CBT.</v>
          </cell>
          <cell r="F2972" t="str">
            <v>CANBANGTRUOC</v>
          </cell>
          <cell r="G2972">
            <v>1</v>
          </cell>
          <cell r="H2972">
            <v>621147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1</v>
          </cell>
          <cell r="N2972">
            <v>621147</v>
          </cell>
        </row>
        <row r="2973">
          <cell r="A2973" t="str">
            <v>A2043304311</v>
          </cell>
          <cell r="B2973" t="str">
            <v>Càng I trên LH</v>
          </cell>
          <cell r="C2973" t="str">
            <v>Quả</v>
          </cell>
          <cell r="E2973" t="str">
            <v>CANG</v>
          </cell>
          <cell r="F2973" t="str">
            <v>CANG</v>
          </cell>
          <cell r="G2973">
            <v>0</v>
          </cell>
          <cell r="H2973">
            <v>0</v>
          </cell>
          <cell r="I2973">
            <v>1</v>
          </cell>
          <cell r="J2973">
            <v>1487119</v>
          </cell>
          <cell r="K2973">
            <v>1</v>
          </cell>
          <cell r="L2973">
            <v>1487119</v>
          </cell>
          <cell r="M2973">
            <v>0</v>
          </cell>
          <cell r="N2973">
            <v>0</v>
          </cell>
        </row>
        <row r="2974">
          <cell r="A2974" t="str">
            <v>A2043304411</v>
          </cell>
          <cell r="B2974" t="str">
            <v>Càng I trên RH</v>
          </cell>
          <cell r="C2974" t="str">
            <v>Quả</v>
          </cell>
          <cell r="E2974" t="str">
            <v>CANG</v>
          </cell>
          <cell r="F2974" t="str">
            <v>CANG</v>
          </cell>
          <cell r="G2974">
            <v>0</v>
          </cell>
          <cell r="H2974">
            <v>0</v>
          </cell>
          <cell r="I2974">
            <v>1</v>
          </cell>
          <cell r="J2974">
            <v>1487119</v>
          </cell>
          <cell r="K2974">
            <v>1</v>
          </cell>
          <cell r="L2974">
            <v>1487119</v>
          </cell>
          <cell r="M2974">
            <v>0</v>
          </cell>
          <cell r="N2974">
            <v>0</v>
          </cell>
        </row>
        <row r="2975">
          <cell r="A2975" t="str">
            <v>A2043306711</v>
          </cell>
          <cell r="B2975" t="str">
            <v>Càng I dưới LH</v>
          </cell>
          <cell r="C2975" t="str">
            <v>Quả</v>
          </cell>
          <cell r="E2975" t="str">
            <v>CANG</v>
          </cell>
          <cell r="F2975" t="str">
            <v>CANG</v>
          </cell>
          <cell r="G2975">
            <v>0</v>
          </cell>
          <cell r="H2975">
            <v>0</v>
          </cell>
          <cell r="I2975">
            <v>2</v>
          </cell>
          <cell r="J2975">
            <v>2976314</v>
          </cell>
          <cell r="K2975">
            <v>2</v>
          </cell>
          <cell r="L2975">
            <v>2976314</v>
          </cell>
          <cell r="M2975">
            <v>0</v>
          </cell>
          <cell r="N2975">
            <v>0</v>
          </cell>
        </row>
        <row r="2976">
          <cell r="A2976" t="str">
            <v>A2043306811</v>
          </cell>
          <cell r="B2976" t="str">
            <v>Càng I dưới RH</v>
          </cell>
          <cell r="C2976" t="str">
            <v>Quả</v>
          </cell>
          <cell r="E2976" t="str">
            <v>CANG</v>
          </cell>
          <cell r="F2976" t="str">
            <v>CANG</v>
          </cell>
          <cell r="G2976">
            <v>0</v>
          </cell>
          <cell r="H2976">
            <v>0</v>
          </cell>
          <cell r="I2976">
            <v>2</v>
          </cell>
          <cell r="J2976">
            <v>2976316</v>
          </cell>
          <cell r="K2976">
            <v>2</v>
          </cell>
          <cell r="L2976">
            <v>2976316</v>
          </cell>
          <cell r="M2976">
            <v>0</v>
          </cell>
          <cell r="N2976">
            <v>0</v>
          </cell>
        </row>
        <row r="2977">
          <cell r="A2977" t="str">
            <v>A2045000393</v>
          </cell>
          <cell r="B2977" t="str">
            <v>Quạt két nước W204/400W/ Có trở</v>
          </cell>
          <cell r="C2977" t="str">
            <v>Cái</v>
          </cell>
          <cell r="E2977" t="str">
            <v>QUAT</v>
          </cell>
          <cell r="F2977" t="str">
            <v>QUAT</v>
          </cell>
          <cell r="G2977">
            <v>0</v>
          </cell>
          <cell r="H2977">
            <v>0</v>
          </cell>
          <cell r="I2977">
            <v>1</v>
          </cell>
          <cell r="J2977">
            <v>5426361</v>
          </cell>
          <cell r="K2977">
            <v>1</v>
          </cell>
          <cell r="L2977">
            <v>5426361</v>
          </cell>
          <cell r="M2977">
            <v>0</v>
          </cell>
          <cell r="N2977">
            <v>0</v>
          </cell>
        </row>
        <row r="2978">
          <cell r="A2978" t="str">
            <v>A2045013782</v>
          </cell>
          <cell r="B2978" t="str">
            <v>Ống nước trên E300-E350 W204</v>
          </cell>
          <cell r="C2978" t="str">
            <v>Cái</v>
          </cell>
          <cell r="E2978" t="str">
            <v>TONGHOP2</v>
          </cell>
          <cell r="F2978" t="str">
            <v>TONGHOP tầng 2</v>
          </cell>
          <cell r="G2978">
            <v>0</v>
          </cell>
          <cell r="H2978">
            <v>0</v>
          </cell>
          <cell r="I2978">
            <v>1</v>
          </cell>
          <cell r="J2978">
            <v>1239273</v>
          </cell>
          <cell r="K2978">
            <v>1</v>
          </cell>
          <cell r="L2978">
            <v>1239273</v>
          </cell>
          <cell r="M2978">
            <v>0</v>
          </cell>
          <cell r="N2978">
            <v>0</v>
          </cell>
        </row>
        <row r="2979">
          <cell r="A2979" t="str">
            <v>A204905540</v>
          </cell>
          <cell r="B2979" t="str">
            <v>Bấm kính tổng</v>
          </cell>
          <cell r="C2979" t="str">
            <v>Cái</v>
          </cell>
          <cell r="E2979" t="str">
            <v>TONGHOP2</v>
          </cell>
          <cell r="F2979" t="str">
            <v>TONGHOP tầng 2</v>
          </cell>
          <cell r="G2979">
            <v>0</v>
          </cell>
          <cell r="H2979">
            <v>0</v>
          </cell>
          <cell r="I2979">
            <v>1</v>
          </cell>
          <cell r="J2979">
            <v>1839896</v>
          </cell>
          <cell r="K2979">
            <v>1</v>
          </cell>
          <cell r="L2979">
            <v>1830381</v>
          </cell>
          <cell r="M2979">
            <v>0</v>
          </cell>
          <cell r="N2979">
            <v>9515</v>
          </cell>
        </row>
        <row r="2980">
          <cell r="A2980" t="str">
            <v>A2052402500</v>
          </cell>
          <cell r="B2980" t="str">
            <v>Chân hộp số</v>
          </cell>
          <cell r="C2980" t="str">
            <v>Cái</v>
          </cell>
          <cell r="E2980" t="str">
            <v>CM</v>
          </cell>
          <cell r="F2980" t="str">
            <v>CHANMAY</v>
          </cell>
          <cell r="G2980">
            <v>0</v>
          </cell>
          <cell r="H2980">
            <v>0</v>
          </cell>
          <cell r="I2980">
            <v>1</v>
          </cell>
          <cell r="J2980">
            <v>1231006</v>
          </cell>
          <cell r="K2980">
            <v>1</v>
          </cell>
          <cell r="L2980">
            <v>1231006</v>
          </cell>
          <cell r="M2980">
            <v>0</v>
          </cell>
          <cell r="N2980">
            <v>0</v>
          </cell>
        </row>
        <row r="2981">
          <cell r="A2981" t="str">
            <v>A2113300435</v>
          </cell>
          <cell r="B2981" t="str">
            <v>Đứng dưới E200</v>
          </cell>
          <cell r="C2981" t="str">
            <v>Cái</v>
          </cell>
          <cell r="E2981" t="str">
            <v>DUNG</v>
          </cell>
          <cell r="F2981" t="str">
            <v>DUNG</v>
          </cell>
          <cell r="G2981">
            <v>0</v>
          </cell>
          <cell r="H2981">
            <v>0</v>
          </cell>
          <cell r="I2981">
            <v>2</v>
          </cell>
          <cell r="J2981">
            <v>1054167</v>
          </cell>
          <cell r="K2981">
            <v>2</v>
          </cell>
          <cell r="L2981">
            <v>1054167</v>
          </cell>
          <cell r="M2981">
            <v>0</v>
          </cell>
          <cell r="N2981">
            <v>0</v>
          </cell>
        </row>
        <row r="2982">
          <cell r="A2982" t="str">
            <v>A2113302703</v>
          </cell>
          <cell r="B2982" t="str">
            <v>Lái ngoài LH</v>
          </cell>
          <cell r="C2982" t="str">
            <v>Quả</v>
          </cell>
          <cell r="E2982" t="str">
            <v>LAIN</v>
          </cell>
          <cell r="F2982" t="str">
            <v>LAINGOAI</v>
          </cell>
          <cell r="G2982">
            <v>0</v>
          </cell>
          <cell r="H2982">
            <v>0</v>
          </cell>
          <cell r="I2982">
            <v>1</v>
          </cell>
          <cell r="J2982">
            <v>579792</v>
          </cell>
          <cell r="K2982">
            <v>1</v>
          </cell>
          <cell r="L2982">
            <v>579792</v>
          </cell>
          <cell r="M2982">
            <v>0</v>
          </cell>
          <cell r="N2982">
            <v>0</v>
          </cell>
        </row>
        <row r="2983">
          <cell r="A2983" t="str">
            <v>A2113302803</v>
          </cell>
          <cell r="B2983" t="str">
            <v>Lái ngoài RH</v>
          </cell>
          <cell r="C2983" t="str">
            <v>Quả</v>
          </cell>
          <cell r="E2983" t="str">
            <v>LAIN</v>
          </cell>
          <cell r="F2983" t="str">
            <v>LAINGOAI</v>
          </cell>
          <cell r="G2983">
            <v>0</v>
          </cell>
          <cell r="H2983">
            <v>0</v>
          </cell>
          <cell r="I2983">
            <v>1</v>
          </cell>
          <cell r="J2983">
            <v>579792</v>
          </cell>
          <cell r="K2983">
            <v>1</v>
          </cell>
          <cell r="L2983">
            <v>579792</v>
          </cell>
          <cell r="M2983">
            <v>0</v>
          </cell>
          <cell r="N2983">
            <v>0</v>
          </cell>
        </row>
        <row r="2984">
          <cell r="A2984" t="str">
            <v>A2113304311</v>
          </cell>
          <cell r="B2984" t="str">
            <v>Càng I dưới E200 LH</v>
          </cell>
          <cell r="C2984" t="str">
            <v>Cái</v>
          </cell>
          <cell r="E2984" t="str">
            <v>CANG</v>
          </cell>
          <cell r="F2984" t="str">
            <v>CANG</v>
          </cell>
          <cell r="G2984">
            <v>0</v>
          </cell>
          <cell r="H2984">
            <v>0</v>
          </cell>
          <cell r="I2984">
            <v>1</v>
          </cell>
          <cell r="J2984">
            <v>1106875</v>
          </cell>
          <cell r="K2984">
            <v>1</v>
          </cell>
          <cell r="L2984">
            <v>1106875</v>
          </cell>
          <cell r="M2984">
            <v>0</v>
          </cell>
          <cell r="N2984">
            <v>0</v>
          </cell>
        </row>
        <row r="2985">
          <cell r="A2985" t="str">
            <v>A2113304411A</v>
          </cell>
          <cell r="B2985" t="str">
            <v>Càng I dưới E200 RH</v>
          </cell>
          <cell r="C2985" t="str">
            <v>Cái</v>
          </cell>
          <cell r="E2985" t="str">
            <v>CANG</v>
          </cell>
          <cell r="F2985" t="str">
            <v>CANG</v>
          </cell>
          <cell r="G2985">
            <v>0</v>
          </cell>
          <cell r="H2985">
            <v>0</v>
          </cell>
          <cell r="I2985">
            <v>1</v>
          </cell>
          <cell r="J2985">
            <v>1106875</v>
          </cell>
          <cell r="K2985">
            <v>1</v>
          </cell>
          <cell r="L2985">
            <v>1106875</v>
          </cell>
          <cell r="M2985">
            <v>0</v>
          </cell>
          <cell r="N2985">
            <v>0</v>
          </cell>
        </row>
        <row r="2986">
          <cell r="A2986" t="str">
            <v>A2115401717</v>
          </cell>
          <cell r="B2986" t="str">
            <v>Cảm biến báo mòn</v>
          </cell>
          <cell r="C2986" t="str">
            <v>Cái</v>
          </cell>
          <cell r="E2986" t="str">
            <v>CB.</v>
          </cell>
          <cell r="F2986" t="str">
            <v>CAMBIEN</v>
          </cell>
          <cell r="G2986">
            <v>0</v>
          </cell>
          <cell r="H2986">
            <v>0</v>
          </cell>
          <cell r="I2986">
            <v>1</v>
          </cell>
          <cell r="J2986">
            <v>133672</v>
          </cell>
          <cell r="K2986">
            <v>1</v>
          </cell>
          <cell r="L2986">
            <v>133672</v>
          </cell>
          <cell r="M2986">
            <v>0</v>
          </cell>
          <cell r="N2986">
            <v>0</v>
          </cell>
        </row>
        <row r="2987">
          <cell r="A2987" t="str">
            <v>A2122400418</v>
          </cell>
          <cell r="B2987" t="str">
            <v>Chân hộp số C200</v>
          </cell>
          <cell r="C2987" t="str">
            <v>Cái</v>
          </cell>
          <cell r="E2987" t="str">
            <v>CM</v>
          </cell>
          <cell r="F2987" t="str">
            <v>CHANMAY</v>
          </cell>
          <cell r="G2987">
            <v>0</v>
          </cell>
          <cell r="H2987">
            <v>0</v>
          </cell>
          <cell r="I2987">
            <v>1</v>
          </cell>
          <cell r="J2987">
            <v>613205</v>
          </cell>
          <cell r="K2987">
            <v>1</v>
          </cell>
          <cell r="L2987">
            <v>613205</v>
          </cell>
          <cell r="M2987">
            <v>0</v>
          </cell>
          <cell r="N2987">
            <v>0</v>
          </cell>
        </row>
        <row r="2988">
          <cell r="A2988" t="str">
            <v>A2122407217</v>
          </cell>
          <cell r="B2988" t="str">
            <v>Chân máy</v>
          </cell>
          <cell r="C2988" t="str">
            <v>Cái</v>
          </cell>
          <cell r="E2988" t="str">
            <v>CM</v>
          </cell>
          <cell r="F2988" t="str">
            <v>CHANMAY</v>
          </cell>
          <cell r="G2988">
            <v>0</v>
          </cell>
          <cell r="H2988">
            <v>0</v>
          </cell>
          <cell r="I2988">
            <v>2</v>
          </cell>
          <cell r="J2988">
            <v>3679231</v>
          </cell>
          <cell r="K2988">
            <v>2</v>
          </cell>
          <cell r="L2988">
            <v>3679231</v>
          </cell>
          <cell r="M2988">
            <v>0</v>
          </cell>
          <cell r="N2988">
            <v>0</v>
          </cell>
        </row>
        <row r="2989">
          <cell r="A2989" t="str">
            <v>A2123200630</v>
          </cell>
          <cell r="B2989" t="str">
            <v>Giảm sóc sau</v>
          </cell>
          <cell r="C2989" t="str">
            <v>Cái</v>
          </cell>
          <cell r="E2989" t="str">
            <v>GSS</v>
          </cell>
          <cell r="F2989" t="str">
            <v>GIAMSOCSAU</v>
          </cell>
          <cell r="G2989">
            <v>0</v>
          </cell>
          <cell r="H2989">
            <v>0</v>
          </cell>
          <cell r="I2989">
            <v>2</v>
          </cell>
          <cell r="J2989">
            <v>9201597</v>
          </cell>
          <cell r="K2989">
            <v>2</v>
          </cell>
          <cell r="L2989">
            <v>9201597</v>
          </cell>
          <cell r="M2989">
            <v>0</v>
          </cell>
          <cell r="N2989">
            <v>0</v>
          </cell>
        </row>
        <row r="2990">
          <cell r="A2990" t="str">
            <v>A2123230365OP</v>
          </cell>
          <cell r="B2990" t="str">
            <v>Ốp cân bằng trước</v>
          </cell>
          <cell r="C2990" t="str">
            <v>Cái</v>
          </cell>
          <cell r="E2990" t="str">
            <v>OPL</v>
          </cell>
          <cell r="F2990" t="str">
            <v>OPPHONGLOP</v>
          </cell>
          <cell r="G2990">
            <v>0</v>
          </cell>
          <cell r="H2990">
            <v>0</v>
          </cell>
          <cell r="I2990">
            <v>4</v>
          </cell>
          <cell r="J2990">
            <v>1033104</v>
          </cell>
          <cell r="K2990">
            <v>4</v>
          </cell>
          <cell r="L2990">
            <v>1016552</v>
          </cell>
          <cell r="M2990">
            <v>0</v>
          </cell>
          <cell r="N2990">
            <v>16552</v>
          </cell>
        </row>
        <row r="2991">
          <cell r="A2991" t="str">
            <v>A2123235300</v>
          </cell>
          <cell r="B2991" t="str">
            <v>Giảm sóc trước</v>
          </cell>
          <cell r="C2991" t="str">
            <v>Cái</v>
          </cell>
          <cell r="E2991" t="str">
            <v>GST</v>
          </cell>
          <cell r="F2991" t="str">
            <v>GIAMSOCTRUOC</v>
          </cell>
          <cell r="G2991">
            <v>0</v>
          </cell>
          <cell r="H2991">
            <v>0</v>
          </cell>
          <cell r="I2991">
            <v>2</v>
          </cell>
          <cell r="J2991">
            <v>10019516</v>
          </cell>
          <cell r="K2991">
            <v>2</v>
          </cell>
          <cell r="L2991">
            <v>10019516</v>
          </cell>
          <cell r="M2991">
            <v>0</v>
          </cell>
          <cell r="N2991">
            <v>0</v>
          </cell>
        </row>
        <row r="2992">
          <cell r="A2992" t="str">
            <v>A2123302711</v>
          </cell>
          <cell r="B2992" t="str">
            <v>Càng I trên LH</v>
          </cell>
          <cell r="C2992" t="str">
            <v>Cái</v>
          </cell>
          <cell r="E2992" t="str">
            <v>CANG</v>
          </cell>
          <cell r="F2992" t="str">
            <v>CANG</v>
          </cell>
          <cell r="G2992">
            <v>0</v>
          </cell>
          <cell r="H2992">
            <v>0</v>
          </cell>
          <cell r="I2992">
            <v>1</v>
          </cell>
          <cell r="J2992">
            <v>1641081</v>
          </cell>
          <cell r="K2992">
            <v>1</v>
          </cell>
          <cell r="L2992">
            <v>1641081</v>
          </cell>
          <cell r="M2992">
            <v>0</v>
          </cell>
          <cell r="N2992">
            <v>0</v>
          </cell>
        </row>
        <row r="2993">
          <cell r="A2993" t="str">
            <v>A2123302811</v>
          </cell>
          <cell r="B2993" t="str">
            <v>Càng I trên RH</v>
          </cell>
          <cell r="C2993" t="str">
            <v>Cái</v>
          </cell>
          <cell r="E2993" t="str">
            <v>CANG</v>
          </cell>
          <cell r="F2993" t="str">
            <v>CANG</v>
          </cell>
          <cell r="G2993">
            <v>0</v>
          </cell>
          <cell r="H2993">
            <v>0</v>
          </cell>
          <cell r="I2993">
            <v>1</v>
          </cell>
          <cell r="J2993">
            <v>1641081</v>
          </cell>
          <cell r="K2993">
            <v>1</v>
          </cell>
          <cell r="L2993">
            <v>1641081</v>
          </cell>
          <cell r="M2993">
            <v>0</v>
          </cell>
          <cell r="N2993">
            <v>0</v>
          </cell>
        </row>
        <row r="2994">
          <cell r="A2994" t="str">
            <v>A2123302911</v>
          </cell>
          <cell r="B2994" t="str">
            <v>Càng I dưới LH</v>
          </cell>
          <cell r="C2994" t="str">
            <v>Cái</v>
          </cell>
          <cell r="E2994" t="str">
            <v>CANG</v>
          </cell>
          <cell r="F2994" t="str">
            <v>CANG</v>
          </cell>
          <cell r="G2994">
            <v>0</v>
          </cell>
          <cell r="H2994">
            <v>0</v>
          </cell>
          <cell r="I2994">
            <v>4</v>
          </cell>
          <cell r="J2994">
            <v>6543358</v>
          </cell>
          <cell r="K2994">
            <v>4</v>
          </cell>
          <cell r="L2994">
            <v>6543358</v>
          </cell>
          <cell r="M2994">
            <v>0</v>
          </cell>
          <cell r="N2994">
            <v>0</v>
          </cell>
        </row>
        <row r="2995">
          <cell r="A2995" t="str">
            <v>A2125011382</v>
          </cell>
          <cell r="B2995" t="str">
            <v>Ống nước trên W212</v>
          </cell>
          <cell r="C2995" t="str">
            <v>Cái</v>
          </cell>
          <cell r="E2995" t="str">
            <v>TONGHOP2</v>
          </cell>
          <cell r="F2995" t="str">
            <v>TONGHOP tầng 2</v>
          </cell>
          <cell r="G2995">
            <v>0</v>
          </cell>
          <cell r="H2995">
            <v>0</v>
          </cell>
          <cell r="I2995">
            <v>1</v>
          </cell>
          <cell r="J2995">
            <v>1075034</v>
          </cell>
          <cell r="K2995">
            <v>1</v>
          </cell>
          <cell r="L2995">
            <v>1075034</v>
          </cell>
          <cell r="M2995">
            <v>0</v>
          </cell>
          <cell r="N2995">
            <v>0</v>
          </cell>
        </row>
        <row r="2996">
          <cell r="A2996" t="str">
            <v>A2128201700</v>
          </cell>
          <cell r="B2996" t="str">
            <v>Chổi gạt mưa dài 60</v>
          </cell>
          <cell r="C2996" t="str">
            <v>Cái</v>
          </cell>
          <cell r="E2996" t="str">
            <v>GM.</v>
          </cell>
          <cell r="F2996" t="str">
            <v>GATMUA</v>
          </cell>
          <cell r="G2996">
            <v>0</v>
          </cell>
          <cell r="H2996">
            <v>0</v>
          </cell>
          <cell r="I2996">
            <v>2</v>
          </cell>
          <cell r="J2996">
            <v>716255</v>
          </cell>
          <cell r="K2996">
            <v>2</v>
          </cell>
          <cell r="L2996">
            <v>716255</v>
          </cell>
          <cell r="M2996">
            <v>0</v>
          </cell>
          <cell r="N2996">
            <v>0</v>
          </cell>
        </row>
        <row r="2997">
          <cell r="A2997" t="str">
            <v>A2129007804</v>
          </cell>
          <cell r="B2997" t="str">
            <v>BALAT PHA W212</v>
          </cell>
          <cell r="C2997" t="str">
            <v>Cái</v>
          </cell>
          <cell r="E2997" t="str">
            <v>TONGHOP2</v>
          </cell>
          <cell r="F2997" t="str">
            <v>TONGHOP tầng 2</v>
          </cell>
          <cell r="G2997">
            <v>0</v>
          </cell>
          <cell r="H2997">
            <v>0</v>
          </cell>
          <cell r="I2997">
            <v>2</v>
          </cell>
          <cell r="J2997">
            <v>2541458</v>
          </cell>
          <cell r="K2997">
            <v>2</v>
          </cell>
          <cell r="L2997">
            <v>2541458</v>
          </cell>
          <cell r="M2997">
            <v>0</v>
          </cell>
          <cell r="N2997">
            <v>0</v>
          </cell>
        </row>
        <row r="2998">
          <cell r="A2998" t="str">
            <v>A2129007804(B)</v>
          </cell>
          <cell r="B2998" t="str">
            <v>Ba lat mờ</v>
          </cell>
          <cell r="C2998" t="str">
            <v>Cái</v>
          </cell>
          <cell r="E2998" t="str">
            <v>TONGHOP2</v>
          </cell>
          <cell r="F2998" t="str">
            <v>TONGHOP tầng 2</v>
          </cell>
          <cell r="G2998">
            <v>0</v>
          </cell>
          <cell r="H2998">
            <v>0</v>
          </cell>
          <cell r="I2998">
            <v>2</v>
          </cell>
          <cell r="J2998">
            <v>1638506</v>
          </cell>
          <cell r="K2998">
            <v>2</v>
          </cell>
          <cell r="L2998">
            <v>1638506</v>
          </cell>
          <cell r="M2998">
            <v>0</v>
          </cell>
          <cell r="N2998">
            <v>0</v>
          </cell>
        </row>
        <row r="2999">
          <cell r="A2999" t="str">
            <v>A2184700094</v>
          </cell>
          <cell r="B2999" t="str">
            <v>Bơm xăng Mercedes C240 2004</v>
          </cell>
          <cell r="C2999" t="str">
            <v>Cái</v>
          </cell>
          <cell r="E2999" t="str">
            <v>BX</v>
          </cell>
          <cell r="F2999" t="str">
            <v>BOMXANG</v>
          </cell>
          <cell r="G2999">
            <v>0</v>
          </cell>
          <cell r="H2999">
            <v>0</v>
          </cell>
          <cell r="I2999">
            <v>1</v>
          </cell>
          <cell r="J2999">
            <v>2938823</v>
          </cell>
          <cell r="K2999">
            <v>1</v>
          </cell>
          <cell r="L2999">
            <v>2938823</v>
          </cell>
          <cell r="M2999">
            <v>0</v>
          </cell>
          <cell r="N2999">
            <v>0</v>
          </cell>
        </row>
        <row r="3000">
          <cell r="A3000" t="str">
            <v>A21847000994</v>
          </cell>
          <cell r="B3000" t="str">
            <v>Lọc xăng Mercedes C240 2004</v>
          </cell>
          <cell r="C3000" t="str">
            <v>Cái</v>
          </cell>
          <cell r="E3000" t="str">
            <v>LX</v>
          </cell>
          <cell r="F3000" t="str">
            <v>LOCXANG</v>
          </cell>
          <cell r="G3000">
            <v>0</v>
          </cell>
          <cell r="H3000">
            <v>0</v>
          </cell>
          <cell r="I3000">
            <v>1</v>
          </cell>
          <cell r="J3000">
            <v>2414034</v>
          </cell>
          <cell r="K3000">
            <v>1</v>
          </cell>
          <cell r="L3000">
            <v>2414034</v>
          </cell>
          <cell r="M3000">
            <v>0</v>
          </cell>
          <cell r="N3000">
            <v>0</v>
          </cell>
        </row>
        <row r="3001">
          <cell r="A3001" t="str">
            <v>A2212400518</v>
          </cell>
          <cell r="B3001" t="str">
            <v>Chân số</v>
          </cell>
          <cell r="C3001" t="str">
            <v>Cái</v>
          </cell>
          <cell r="E3001" t="str">
            <v>CM</v>
          </cell>
          <cell r="F3001" t="str">
            <v>CHANMAY</v>
          </cell>
          <cell r="G3001">
            <v>0</v>
          </cell>
          <cell r="H3001">
            <v>0</v>
          </cell>
          <cell r="I3001">
            <v>1</v>
          </cell>
          <cell r="J3001">
            <v>1243902</v>
          </cell>
          <cell r="K3001">
            <v>1</v>
          </cell>
          <cell r="L3001">
            <v>1243902</v>
          </cell>
          <cell r="M3001">
            <v>0</v>
          </cell>
          <cell r="N3001">
            <v>0</v>
          </cell>
        </row>
        <row r="3002">
          <cell r="A3002" t="str">
            <v>A2303380015</v>
          </cell>
          <cell r="B3002" t="str">
            <v>Lái trong E200</v>
          </cell>
          <cell r="C3002" t="str">
            <v>Quả</v>
          </cell>
          <cell r="E3002" t="str">
            <v>LAIT</v>
          </cell>
          <cell r="F3002" t="str">
            <v>LAITRONG</v>
          </cell>
          <cell r="G3002">
            <v>0</v>
          </cell>
          <cell r="H3002">
            <v>0</v>
          </cell>
          <cell r="I3002">
            <v>2</v>
          </cell>
          <cell r="J3002">
            <v>1054167</v>
          </cell>
          <cell r="K3002">
            <v>2</v>
          </cell>
          <cell r="L3002">
            <v>1054167</v>
          </cell>
          <cell r="M3002">
            <v>0</v>
          </cell>
          <cell r="N3002">
            <v>0</v>
          </cell>
        </row>
        <row r="3003">
          <cell r="A3003" t="str">
            <v>A2319050014</v>
          </cell>
          <cell r="B3003" t="str">
            <v>Cảm biến báo mòn phanh</v>
          </cell>
          <cell r="C3003" t="str">
            <v>Cái</v>
          </cell>
          <cell r="E3003" t="str">
            <v>CB.</v>
          </cell>
          <cell r="F3003" t="str">
            <v>CAMBIEN</v>
          </cell>
          <cell r="G3003">
            <v>0</v>
          </cell>
          <cell r="H3003">
            <v>0</v>
          </cell>
          <cell r="I3003">
            <v>1</v>
          </cell>
          <cell r="J3003">
            <v>133672</v>
          </cell>
          <cell r="K3003">
            <v>1</v>
          </cell>
          <cell r="L3003">
            <v>133672</v>
          </cell>
          <cell r="M3003">
            <v>0</v>
          </cell>
          <cell r="N3003">
            <v>0</v>
          </cell>
        </row>
        <row r="3004">
          <cell r="A3004" t="str">
            <v>A2532400900</v>
          </cell>
          <cell r="B3004" t="str">
            <v>Chân máy RH</v>
          </cell>
          <cell r="C3004" t="str">
            <v>Cái</v>
          </cell>
          <cell r="E3004" t="str">
            <v>CM</v>
          </cell>
          <cell r="F3004" t="str">
            <v>CHANMAY</v>
          </cell>
          <cell r="G3004">
            <v>0</v>
          </cell>
          <cell r="H3004">
            <v>0</v>
          </cell>
          <cell r="I3004">
            <v>1</v>
          </cell>
          <cell r="J3004">
            <v>1897801</v>
          </cell>
          <cell r="K3004">
            <v>1</v>
          </cell>
          <cell r="L3004">
            <v>1897801</v>
          </cell>
          <cell r="M3004">
            <v>0</v>
          </cell>
          <cell r="N3004">
            <v>0</v>
          </cell>
        </row>
        <row r="3005">
          <cell r="A3005" t="str">
            <v>A2532401000</v>
          </cell>
          <cell r="B3005" t="str">
            <v>Chân máy LH</v>
          </cell>
          <cell r="C3005" t="str">
            <v>Cái</v>
          </cell>
          <cell r="E3005" t="str">
            <v>CM</v>
          </cell>
          <cell r="F3005" t="str">
            <v>CHANMAY</v>
          </cell>
          <cell r="G3005">
            <v>0</v>
          </cell>
          <cell r="H3005">
            <v>0</v>
          </cell>
          <cell r="I3005">
            <v>1</v>
          </cell>
          <cell r="J3005">
            <v>1897801</v>
          </cell>
          <cell r="K3005">
            <v>1</v>
          </cell>
          <cell r="L3005">
            <v>1897801</v>
          </cell>
          <cell r="M3005">
            <v>0</v>
          </cell>
          <cell r="N3005">
            <v>0</v>
          </cell>
        </row>
        <row r="3006">
          <cell r="A3006" t="str">
            <v>A2533206700</v>
          </cell>
          <cell r="B3006" t="str">
            <v>Giảm sóc trước RH</v>
          </cell>
          <cell r="C3006" t="str">
            <v>Cái</v>
          </cell>
          <cell r="E3006" t="str">
            <v>GST</v>
          </cell>
          <cell r="F3006" t="str">
            <v>GIAMSOCTRUOC</v>
          </cell>
          <cell r="G3006">
            <v>0</v>
          </cell>
          <cell r="H3006">
            <v>0</v>
          </cell>
          <cell r="I3006">
            <v>1</v>
          </cell>
          <cell r="J3006">
            <v>17112228</v>
          </cell>
          <cell r="K3006">
            <v>1</v>
          </cell>
          <cell r="L3006">
            <v>17112228</v>
          </cell>
          <cell r="M3006">
            <v>0</v>
          </cell>
          <cell r="N3006">
            <v>0</v>
          </cell>
        </row>
        <row r="3007">
          <cell r="A3007" t="str">
            <v>A2533206800</v>
          </cell>
          <cell r="B3007" t="str">
            <v>Giảm sóc trước LH</v>
          </cell>
          <cell r="C3007" t="str">
            <v>Cái</v>
          </cell>
          <cell r="E3007" t="str">
            <v>GST</v>
          </cell>
          <cell r="F3007" t="str">
            <v>GIAMSOCTRUOC</v>
          </cell>
          <cell r="G3007">
            <v>0</v>
          </cell>
          <cell r="H3007">
            <v>0</v>
          </cell>
          <cell r="I3007">
            <v>1</v>
          </cell>
          <cell r="J3007">
            <v>17112227</v>
          </cell>
          <cell r="K3007">
            <v>1</v>
          </cell>
          <cell r="L3007">
            <v>17112227</v>
          </cell>
          <cell r="M3007">
            <v>0</v>
          </cell>
          <cell r="N3007">
            <v>0</v>
          </cell>
        </row>
        <row r="3008">
          <cell r="A3008" t="str">
            <v>A2701800109</v>
          </cell>
          <cell r="B3008" t="str">
            <v>Lọc dầu</v>
          </cell>
          <cell r="C3008" t="str">
            <v>Cái</v>
          </cell>
          <cell r="E3008" t="str">
            <v>LD</v>
          </cell>
          <cell r="F3008" t="str">
            <v>LOCDAU</v>
          </cell>
          <cell r="G3008">
            <v>0</v>
          </cell>
          <cell r="H3008">
            <v>0</v>
          </cell>
          <cell r="I3008">
            <v>1</v>
          </cell>
          <cell r="J3008">
            <v>210786</v>
          </cell>
          <cell r="K3008">
            <v>1</v>
          </cell>
          <cell r="L3008">
            <v>210786</v>
          </cell>
          <cell r="M3008">
            <v>0</v>
          </cell>
          <cell r="N3008">
            <v>0</v>
          </cell>
        </row>
        <row r="3009">
          <cell r="A3009" t="str">
            <v>A2710160921</v>
          </cell>
          <cell r="B3009" t="str">
            <v>Gioăng dàn cò</v>
          </cell>
          <cell r="C3009" t="str">
            <v>Cái</v>
          </cell>
          <cell r="E3009" t="str">
            <v>GDC</v>
          </cell>
          <cell r="F3009" t="str">
            <v>GIOANGDANCO</v>
          </cell>
          <cell r="G3009">
            <v>1</v>
          </cell>
          <cell r="H3009">
            <v>354479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1</v>
          </cell>
          <cell r="N3009">
            <v>354479</v>
          </cell>
        </row>
        <row r="3010">
          <cell r="A3010" t="str">
            <v>A2710161520</v>
          </cell>
          <cell r="B3010" t="str">
            <v>Gioăng mặt máy</v>
          </cell>
          <cell r="C3010" t="str">
            <v>Cái</v>
          </cell>
          <cell r="E3010" t="str">
            <v>GMM</v>
          </cell>
          <cell r="F3010" t="str">
            <v>GIOANGMATMAY</v>
          </cell>
          <cell r="G3010">
            <v>0</v>
          </cell>
          <cell r="H3010">
            <v>0</v>
          </cell>
          <cell r="I3010">
            <v>1</v>
          </cell>
          <cell r="J3010">
            <v>517143</v>
          </cell>
          <cell r="K3010">
            <v>1</v>
          </cell>
          <cell r="L3010">
            <v>517143</v>
          </cell>
          <cell r="M3010">
            <v>0</v>
          </cell>
          <cell r="N3010">
            <v>0</v>
          </cell>
        </row>
        <row r="3011">
          <cell r="A3011" t="str">
            <v>A2712000015</v>
          </cell>
          <cell r="B3011" t="str">
            <v>Van hằng nhiệt Porsche Cayenne</v>
          </cell>
          <cell r="C3011" t="str">
            <v>Cái</v>
          </cell>
          <cell r="E3011" t="str">
            <v>VHN</v>
          </cell>
          <cell r="F3011" t="str">
            <v>VANHANGNHIET</v>
          </cell>
          <cell r="G3011">
            <v>0</v>
          </cell>
          <cell r="H3011">
            <v>0</v>
          </cell>
          <cell r="I3011">
            <v>2</v>
          </cell>
          <cell r="J3011">
            <v>977438</v>
          </cell>
          <cell r="K3011">
            <v>2</v>
          </cell>
          <cell r="L3011">
            <v>977438</v>
          </cell>
          <cell r="M3011">
            <v>0</v>
          </cell>
          <cell r="N3011">
            <v>0</v>
          </cell>
        </row>
        <row r="3012">
          <cell r="A3012" t="str">
            <v>A2712000201</v>
          </cell>
          <cell r="B3012" t="str">
            <v>Bơm nước Porsche Cayenne</v>
          </cell>
          <cell r="C3012" t="str">
            <v>Cái</v>
          </cell>
          <cell r="E3012" t="str">
            <v>BN</v>
          </cell>
          <cell r="F3012" t="str">
            <v>BOMNUOC</v>
          </cell>
          <cell r="G3012">
            <v>0</v>
          </cell>
          <cell r="H3012">
            <v>0</v>
          </cell>
          <cell r="I3012">
            <v>1</v>
          </cell>
          <cell r="J3012">
            <v>1292857</v>
          </cell>
          <cell r="K3012">
            <v>1</v>
          </cell>
          <cell r="L3012">
            <v>1292857</v>
          </cell>
          <cell r="M3012">
            <v>0</v>
          </cell>
          <cell r="N3012">
            <v>0</v>
          </cell>
        </row>
        <row r="3013">
          <cell r="A3013" t="str">
            <v>A2712000401</v>
          </cell>
          <cell r="B3013" t="str">
            <v>Bơm nước (liền gioăng đệm)</v>
          </cell>
          <cell r="C3013" t="str">
            <v>Cái</v>
          </cell>
          <cell r="E3013" t="str">
            <v>BN</v>
          </cell>
          <cell r="F3013" t="str">
            <v>BOMNUOC</v>
          </cell>
          <cell r="G3013">
            <v>0</v>
          </cell>
          <cell r="H3013">
            <v>0</v>
          </cell>
          <cell r="I3013">
            <v>1</v>
          </cell>
          <cell r="J3013">
            <v>1334211</v>
          </cell>
          <cell r="K3013">
            <v>1</v>
          </cell>
          <cell r="L3013">
            <v>1334211</v>
          </cell>
          <cell r="M3013">
            <v>0</v>
          </cell>
          <cell r="N3013">
            <v>0</v>
          </cell>
        </row>
        <row r="3014">
          <cell r="A3014" t="str">
            <v>A2712000470</v>
          </cell>
          <cell r="B3014" t="str">
            <v>Cụm bi tăng tổng</v>
          </cell>
          <cell r="C3014" t="str">
            <v>Vòng</v>
          </cell>
          <cell r="E3014" t="str">
            <v>CBTT</v>
          </cell>
          <cell r="F3014" t="str">
            <v>CUMBITANGTONG</v>
          </cell>
          <cell r="G3014">
            <v>0</v>
          </cell>
          <cell r="H3014">
            <v>0</v>
          </cell>
          <cell r="I3014">
            <v>1</v>
          </cell>
          <cell r="J3014">
            <v>1282895</v>
          </cell>
          <cell r="K3014">
            <v>1</v>
          </cell>
          <cell r="L3014">
            <v>1282895</v>
          </cell>
          <cell r="M3014">
            <v>0</v>
          </cell>
          <cell r="N3014">
            <v>0</v>
          </cell>
        </row>
        <row r="3015">
          <cell r="A3015" t="str">
            <v>A2721840080</v>
          </cell>
          <cell r="B3015" t="str">
            <v>RON SINH HÀN M272</v>
          </cell>
          <cell r="C3015" t="str">
            <v>Cái</v>
          </cell>
          <cell r="E3015" t="str">
            <v>TONGHOP2</v>
          </cell>
          <cell r="F3015" t="str">
            <v>TONGHOP tầng 2</v>
          </cell>
          <cell r="G3015">
            <v>0</v>
          </cell>
          <cell r="H3015">
            <v>0</v>
          </cell>
          <cell r="I3015">
            <v>1</v>
          </cell>
          <cell r="J3015">
            <v>133099</v>
          </cell>
          <cell r="K3015">
            <v>1</v>
          </cell>
          <cell r="L3015">
            <v>133099</v>
          </cell>
          <cell r="M3015">
            <v>0</v>
          </cell>
          <cell r="N3015">
            <v>0</v>
          </cell>
        </row>
        <row r="3016">
          <cell r="A3016" t="str">
            <v>A2721840280</v>
          </cell>
          <cell r="B3016" t="str">
            <v>Ron sinh hàn M272</v>
          </cell>
          <cell r="C3016" t="str">
            <v>Cái</v>
          </cell>
          <cell r="E3016" t="str">
            <v>TONGHOP2</v>
          </cell>
          <cell r="F3016" t="str">
            <v>TONGHOP tầng 2</v>
          </cell>
          <cell r="G3016">
            <v>0</v>
          </cell>
          <cell r="H3016">
            <v>0</v>
          </cell>
          <cell r="I3016">
            <v>1</v>
          </cell>
          <cell r="J3016">
            <v>133099</v>
          </cell>
          <cell r="K3016">
            <v>1</v>
          </cell>
          <cell r="L3016">
            <v>133099</v>
          </cell>
          <cell r="M3016">
            <v>0</v>
          </cell>
          <cell r="N3016">
            <v>0</v>
          </cell>
        </row>
        <row r="3017">
          <cell r="A3017" t="str">
            <v>A2722000415</v>
          </cell>
          <cell r="B3017" t="str">
            <v>Van hằng nhiệt M272/ A2722000115</v>
          </cell>
          <cell r="C3017" t="str">
            <v>Cái</v>
          </cell>
          <cell r="E3017" t="str">
            <v>VHN</v>
          </cell>
          <cell r="F3017" t="str">
            <v>VANHANGNHIET</v>
          </cell>
          <cell r="G3017">
            <v>0</v>
          </cell>
          <cell r="H3017">
            <v>0</v>
          </cell>
          <cell r="I3017">
            <v>1</v>
          </cell>
          <cell r="J3017">
            <v>1279802</v>
          </cell>
          <cell r="K3017">
            <v>1</v>
          </cell>
          <cell r="L3017">
            <v>1279802</v>
          </cell>
          <cell r="M3017">
            <v>0</v>
          </cell>
          <cell r="N3017">
            <v>0</v>
          </cell>
        </row>
        <row r="3018">
          <cell r="A3018" t="str">
            <v>A2722000901</v>
          </cell>
          <cell r="B3018" t="str">
            <v>Bơm nước (liền gioăng đệm)</v>
          </cell>
          <cell r="C3018" t="str">
            <v>Cái</v>
          </cell>
          <cell r="E3018" t="str">
            <v>BN</v>
          </cell>
          <cell r="F3018" t="str">
            <v>BOMNUOC</v>
          </cell>
          <cell r="G3018">
            <v>0</v>
          </cell>
          <cell r="H3018">
            <v>0</v>
          </cell>
          <cell r="I3018">
            <v>1</v>
          </cell>
          <cell r="J3018">
            <v>2354836</v>
          </cell>
          <cell r="K3018">
            <v>1</v>
          </cell>
          <cell r="L3018">
            <v>2354836</v>
          </cell>
          <cell r="M3018">
            <v>0</v>
          </cell>
          <cell r="N3018">
            <v>0</v>
          </cell>
        </row>
        <row r="3019">
          <cell r="A3019" t="str">
            <v>A2740700501</v>
          </cell>
          <cell r="B3019" t="str">
            <v>Phun bơm cao áp</v>
          </cell>
          <cell r="C3019" t="str">
            <v>Cái</v>
          </cell>
          <cell r="E3019" t="str">
            <v>TONGHOP2</v>
          </cell>
          <cell r="F3019" t="str">
            <v>TONGHOP tầng 2</v>
          </cell>
          <cell r="G3019">
            <v>0</v>
          </cell>
          <cell r="H3019">
            <v>0</v>
          </cell>
          <cell r="I3019">
            <v>1</v>
          </cell>
          <cell r="J3019">
            <v>5014667</v>
          </cell>
          <cell r="K3019">
            <v>1</v>
          </cell>
          <cell r="L3019">
            <v>5014667</v>
          </cell>
          <cell r="M3019">
            <v>0</v>
          </cell>
          <cell r="N3019">
            <v>0</v>
          </cell>
        </row>
        <row r="3020">
          <cell r="A3020" t="str">
            <v>A2781500060</v>
          </cell>
          <cell r="B3020" t="str">
            <v>Buly máy phát</v>
          </cell>
          <cell r="C3020" t="str">
            <v>Cái</v>
          </cell>
          <cell r="E3020" t="str">
            <v>BLY</v>
          </cell>
          <cell r="F3020" t="str">
            <v>BULY</v>
          </cell>
          <cell r="G3020">
            <v>0</v>
          </cell>
          <cell r="H3020">
            <v>0</v>
          </cell>
          <cell r="I3020">
            <v>1</v>
          </cell>
          <cell r="J3020">
            <v>1343036</v>
          </cell>
          <cell r="K3020">
            <v>1</v>
          </cell>
          <cell r="L3020">
            <v>1343036</v>
          </cell>
          <cell r="M3020">
            <v>0</v>
          </cell>
          <cell r="N3020">
            <v>0</v>
          </cell>
        </row>
        <row r="3021">
          <cell r="A3021" t="str">
            <v>A2N004T</v>
          </cell>
          <cell r="B3021" t="str">
            <v>Má phanh sau (đĩa) Land 2000</v>
          </cell>
          <cell r="C3021" t="str">
            <v>Bộ</v>
          </cell>
          <cell r="E3021" t="str">
            <v>MPS/GPS</v>
          </cell>
          <cell r="F3021" t="str">
            <v>MAPHANHSAU/GUOCPHANHSAU</v>
          </cell>
          <cell r="G3021">
            <v>4</v>
          </cell>
          <cell r="H3021">
            <v>726424</v>
          </cell>
          <cell r="I3021">
            <v>0</v>
          </cell>
          <cell r="J3021">
            <v>0</v>
          </cell>
          <cell r="K3021">
            <v>4</v>
          </cell>
          <cell r="L3021">
            <v>726424</v>
          </cell>
          <cell r="M3021">
            <v>0</v>
          </cell>
          <cell r="N3021">
            <v>0</v>
          </cell>
        </row>
        <row r="3022">
          <cell r="A3022" t="str">
            <v>A2N007T</v>
          </cell>
          <cell r="B3022" t="str">
            <v>Má phanh sau Altis</v>
          </cell>
          <cell r="C3022" t="str">
            <v>Bộ</v>
          </cell>
          <cell r="E3022" t="str">
            <v>MPS/GPS</v>
          </cell>
          <cell r="F3022" t="str">
            <v>MAPHANHSAU/GUOCPHANHSAU</v>
          </cell>
          <cell r="G3022">
            <v>11</v>
          </cell>
          <cell r="H3022">
            <v>1661860</v>
          </cell>
          <cell r="I3022">
            <v>0</v>
          </cell>
          <cell r="J3022">
            <v>0</v>
          </cell>
          <cell r="K3022">
            <v>11</v>
          </cell>
          <cell r="L3022">
            <v>1661860</v>
          </cell>
          <cell r="M3022">
            <v>0</v>
          </cell>
          <cell r="N3022">
            <v>0</v>
          </cell>
        </row>
        <row r="3023">
          <cell r="A3023" t="str">
            <v>A2N012T</v>
          </cell>
          <cell r="B3023" t="str">
            <v>Má phanh sau (đĩa) TRJ120</v>
          </cell>
          <cell r="C3023" t="str">
            <v>Bộ</v>
          </cell>
          <cell r="E3023" t="str">
            <v>MPS/GPS</v>
          </cell>
          <cell r="F3023" t="str">
            <v>MAPHANHSAU/GUOCPHANHSAU</v>
          </cell>
          <cell r="G3023">
            <v>15</v>
          </cell>
          <cell r="H3023">
            <v>2695730</v>
          </cell>
          <cell r="I3023">
            <v>6</v>
          </cell>
          <cell r="J3023">
            <v>1078292</v>
          </cell>
          <cell r="K3023">
            <v>9</v>
          </cell>
          <cell r="L3023">
            <v>1617437</v>
          </cell>
          <cell r="M3023">
            <v>12</v>
          </cell>
          <cell r="N3023">
            <v>2156585</v>
          </cell>
        </row>
        <row r="3024">
          <cell r="A3024" t="str">
            <v>A2N051T</v>
          </cell>
          <cell r="B3024" t="str">
            <v>Má phanh sau Camry 2.2</v>
          </cell>
          <cell r="C3024" t="str">
            <v>Bộ</v>
          </cell>
          <cell r="E3024" t="str">
            <v>MPS/GPS</v>
          </cell>
          <cell r="F3024" t="str">
            <v>MAPHANHSAU/GUOCPHANHSAU</v>
          </cell>
          <cell r="G3024">
            <v>6</v>
          </cell>
          <cell r="H3024">
            <v>1039869</v>
          </cell>
          <cell r="I3024">
            <v>0</v>
          </cell>
          <cell r="J3024">
            <v>0</v>
          </cell>
          <cell r="K3024">
            <v>6</v>
          </cell>
          <cell r="L3024">
            <v>1039869</v>
          </cell>
          <cell r="M3024">
            <v>0</v>
          </cell>
          <cell r="N3024">
            <v>0</v>
          </cell>
        </row>
        <row r="3025">
          <cell r="A3025" t="str">
            <v>A2N104T</v>
          </cell>
          <cell r="B3025" t="str">
            <v>Má phanh sau Camry 2.4</v>
          </cell>
          <cell r="C3025" t="str">
            <v>Bộ</v>
          </cell>
          <cell r="E3025" t="str">
            <v>MPS/GPS</v>
          </cell>
          <cell r="F3025" t="str">
            <v>MAPHANHSAU/GUOCPHANHSAU</v>
          </cell>
          <cell r="G3025">
            <v>0</v>
          </cell>
          <cell r="H3025">
            <v>0</v>
          </cell>
          <cell r="I3025">
            <v>38</v>
          </cell>
          <cell r="J3025">
            <v>6376619</v>
          </cell>
          <cell r="K3025">
            <v>32</v>
          </cell>
          <cell r="L3025">
            <v>5369785</v>
          </cell>
          <cell r="M3025">
            <v>6</v>
          </cell>
          <cell r="N3025">
            <v>1006834</v>
          </cell>
        </row>
        <row r="3026">
          <cell r="A3026" t="str">
            <v>A2N122T</v>
          </cell>
          <cell r="B3026" t="str">
            <v>Má phanh sau đĩa Vios 08</v>
          </cell>
          <cell r="C3026" t="str">
            <v>Bộ</v>
          </cell>
          <cell r="E3026" t="str">
            <v>MPS/GPS</v>
          </cell>
          <cell r="F3026" t="str">
            <v>MAPHANHSAU/GUOCPHANHSAU</v>
          </cell>
          <cell r="G3026">
            <v>1</v>
          </cell>
          <cell r="H3026">
            <v>138425</v>
          </cell>
          <cell r="I3026">
            <v>58</v>
          </cell>
          <cell r="J3026">
            <v>8624194</v>
          </cell>
          <cell r="K3026">
            <v>59</v>
          </cell>
          <cell r="L3026">
            <v>8762619</v>
          </cell>
          <cell r="M3026">
            <v>0</v>
          </cell>
          <cell r="N3026">
            <v>0</v>
          </cell>
        </row>
        <row r="3027">
          <cell r="A3027" t="str">
            <v>A2N130T</v>
          </cell>
          <cell r="B3027" t="str">
            <v>Má phanh sau ACV40</v>
          </cell>
          <cell r="C3027" t="str">
            <v>Bộ</v>
          </cell>
          <cell r="E3027" t="str">
            <v>MPS/GPS</v>
          </cell>
          <cell r="F3027" t="str">
            <v>MAPHANHSAU/GUOCPHANHSAU</v>
          </cell>
          <cell r="G3027">
            <v>12</v>
          </cell>
          <cell r="H3027">
            <v>1908534</v>
          </cell>
          <cell r="I3027">
            <v>25</v>
          </cell>
          <cell r="J3027">
            <v>4396976</v>
          </cell>
          <cell r="K3027">
            <v>37</v>
          </cell>
          <cell r="L3027">
            <v>6305510</v>
          </cell>
          <cell r="M3027">
            <v>0</v>
          </cell>
          <cell r="N3027">
            <v>0</v>
          </cell>
        </row>
        <row r="3028">
          <cell r="A3028" t="str">
            <v>A2N159T</v>
          </cell>
          <cell r="B3028" t="str">
            <v>Má phanh sau Land V8</v>
          </cell>
          <cell r="C3028" t="str">
            <v>Bộ</v>
          </cell>
          <cell r="E3028" t="str">
            <v>MPS/GPS</v>
          </cell>
          <cell r="F3028" t="str">
            <v>MAPHANHSAU/GUOCPHANHSAU</v>
          </cell>
          <cell r="G3028">
            <v>2</v>
          </cell>
          <cell r="H3028">
            <v>385101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2</v>
          </cell>
          <cell r="N3028">
            <v>385101</v>
          </cell>
        </row>
        <row r="3029">
          <cell r="A3029" t="str">
            <v>A2N224T</v>
          </cell>
          <cell r="B3029" t="str">
            <v>Má phanh sau Altis 2.0</v>
          </cell>
          <cell r="C3029" t="str">
            <v>Bộ</v>
          </cell>
          <cell r="E3029" t="str">
            <v>MPS/GPS</v>
          </cell>
          <cell r="F3029" t="str">
            <v>MAPHANHSAU/GUOCPHANHSAU</v>
          </cell>
          <cell r="G3029">
            <v>2</v>
          </cell>
          <cell r="H3029">
            <v>346591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2</v>
          </cell>
          <cell r="N3029">
            <v>346591</v>
          </cell>
        </row>
        <row r="3030">
          <cell r="A3030" t="str">
            <v>A2N232T</v>
          </cell>
          <cell r="B3030" t="str">
            <v>Má phanh sau 2008 &gt;</v>
          </cell>
          <cell r="C3030" t="str">
            <v>Bộ</v>
          </cell>
          <cell r="E3030" t="str">
            <v>MPS/GPS</v>
          </cell>
          <cell r="F3030" t="str">
            <v>MAPHANHSAU/GUOCPHANHSAU</v>
          </cell>
          <cell r="G3030">
            <v>0</v>
          </cell>
          <cell r="H3030">
            <v>0</v>
          </cell>
          <cell r="I3030">
            <v>1</v>
          </cell>
          <cell r="J3030">
            <v>187867</v>
          </cell>
          <cell r="K3030">
            <v>1</v>
          </cell>
          <cell r="L3030">
            <v>187867</v>
          </cell>
          <cell r="M3030">
            <v>0</v>
          </cell>
          <cell r="N3030">
            <v>0</v>
          </cell>
        </row>
        <row r="3031">
          <cell r="A3031" t="str">
            <v>A3007</v>
          </cell>
          <cell r="B3031" t="str">
            <v>Lọc gió</v>
          </cell>
          <cell r="C3031" t="str">
            <v>Cái</v>
          </cell>
          <cell r="E3031" t="str">
            <v>LG.</v>
          </cell>
          <cell r="F3031" t="str">
            <v>LOCGIODONGCO</v>
          </cell>
          <cell r="G3031">
            <v>3</v>
          </cell>
          <cell r="H3031">
            <v>132752</v>
          </cell>
          <cell r="I3031">
            <v>2</v>
          </cell>
          <cell r="J3031">
            <v>128075</v>
          </cell>
          <cell r="K3031">
            <v>5</v>
          </cell>
          <cell r="L3031">
            <v>260827</v>
          </cell>
          <cell r="M3031">
            <v>0</v>
          </cell>
          <cell r="N3031">
            <v>0</v>
          </cell>
        </row>
        <row r="3032">
          <cell r="A3032" t="str">
            <v>A3017</v>
          </cell>
          <cell r="B3032" t="str">
            <v>Lọc gió</v>
          </cell>
          <cell r="C3032" t="str">
            <v>Cái</v>
          </cell>
          <cell r="E3032" t="str">
            <v>LG.</v>
          </cell>
          <cell r="F3032" t="str">
            <v>LOCGIODONGCO</v>
          </cell>
          <cell r="G3032">
            <v>3</v>
          </cell>
          <cell r="H3032">
            <v>174991</v>
          </cell>
          <cell r="I3032">
            <v>0</v>
          </cell>
          <cell r="J3032">
            <v>0</v>
          </cell>
          <cell r="K3032">
            <v>1</v>
          </cell>
          <cell r="L3032">
            <v>58330</v>
          </cell>
          <cell r="M3032">
            <v>2</v>
          </cell>
          <cell r="N3032">
            <v>116661</v>
          </cell>
        </row>
        <row r="3033">
          <cell r="A3033" t="str">
            <v>A3027</v>
          </cell>
          <cell r="B3033" t="str">
            <v>Lọc gió Vios 2014</v>
          </cell>
          <cell r="C3033" t="str">
            <v>Cái</v>
          </cell>
          <cell r="E3033" t="str">
            <v>LG.</v>
          </cell>
          <cell r="F3033" t="str">
            <v>LOCGIODONGCO</v>
          </cell>
          <cell r="G3033">
            <v>29</v>
          </cell>
          <cell r="H3033">
            <v>1320042</v>
          </cell>
          <cell r="I3033">
            <v>2</v>
          </cell>
          <cell r="J3033">
            <v>141079</v>
          </cell>
          <cell r="K3033">
            <v>31</v>
          </cell>
          <cell r="L3033">
            <v>1461121</v>
          </cell>
          <cell r="M3033">
            <v>0</v>
          </cell>
          <cell r="N3033">
            <v>0</v>
          </cell>
        </row>
        <row r="3034">
          <cell r="A3034" t="str">
            <v>A3505</v>
          </cell>
          <cell r="B3034" t="str">
            <v>Lọc gió Triton</v>
          </cell>
          <cell r="C3034" t="str">
            <v>Cái</v>
          </cell>
          <cell r="E3034" t="str">
            <v>LG.</v>
          </cell>
          <cell r="F3034" t="str">
            <v>LOCGIODONGCO</v>
          </cell>
          <cell r="G3034">
            <v>2</v>
          </cell>
          <cell r="H3034">
            <v>146831</v>
          </cell>
          <cell r="I3034">
            <v>0</v>
          </cell>
          <cell r="J3034">
            <v>0</v>
          </cell>
          <cell r="K3034">
            <v>2</v>
          </cell>
          <cell r="L3034">
            <v>146831</v>
          </cell>
          <cell r="M3034">
            <v>0</v>
          </cell>
          <cell r="N3034">
            <v>0</v>
          </cell>
        </row>
        <row r="3035">
          <cell r="A3035" t="str">
            <v>A364R25MM</v>
          </cell>
          <cell r="B3035" t="str">
            <v>Dây cam 97RTB25</v>
          </cell>
          <cell r="C3035" t="str">
            <v>Sợi</v>
          </cell>
          <cell r="E3035" t="str">
            <v>DCAM</v>
          </cell>
          <cell r="F3035" t="str">
            <v>DAYCAM</v>
          </cell>
          <cell r="G3035">
            <v>2</v>
          </cell>
          <cell r="H3035">
            <v>397619</v>
          </cell>
          <cell r="I3035">
            <v>0</v>
          </cell>
          <cell r="J3035">
            <v>0</v>
          </cell>
          <cell r="K3035">
            <v>2</v>
          </cell>
          <cell r="L3035">
            <v>397619</v>
          </cell>
          <cell r="M3035">
            <v>0</v>
          </cell>
          <cell r="N3035">
            <v>0</v>
          </cell>
        </row>
        <row r="3036">
          <cell r="A3036" t="str">
            <v>A368Y21MM</v>
          </cell>
          <cell r="B3036" t="str">
            <v>Dây cam 117RTB21</v>
          </cell>
          <cell r="C3036" t="str">
            <v>Sợi</v>
          </cell>
          <cell r="E3036" t="str">
            <v>DCAM</v>
          </cell>
          <cell r="F3036" t="str">
            <v>DAYCAM</v>
          </cell>
          <cell r="G3036">
            <v>0</v>
          </cell>
          <cell r="H3036">
            <v>0</v>
          </cell>
          <cell r="I3036">
            <v>1</v>
          </cell>
          <cell r="J3036">
            <v>194373</v>
          </cell>
          <cell r="K3036">
            <v>1</v>
          </cell>
          <cell r="L3036">
            <v>194373</v>
          </cell>
          <cell r="M3036">
            <v>0</v>
          </cell>
          <cell r="N3036">
            <v>0</v>
          </cell>
        </row>
        <row r="3037">
          <cell r="A3037" t="str">
            <v>A379RU30MM</v>
          </cell>
          <cell r="B3037" t="str">
            <v>Dây cam 101RTB30</v>
          </cell>
          <cell r="C3037" t="str">
            <v>Sợi</v>
          </cell>
          <cell r="E3037" t="str">
            <v>DCAM</v>
          </cell>
          <cell r="F3037" t="str">
            <v>DAYCAM</v>
          </cell>
          <cell r="G3037">
            <v>5</v>
          </cell>
          <cell r="H3037">
            <v>1955904</v>
          </cell>
          <cell r="I3037">
            <v>1</v>
          </cell>
          <cell r="J3037">
            <v>391181</v>
          </cell>
          <cell r="K3037">
            <v>6</v>
          </cell>
          <cell r="L3037">
            <v>2347085</v>
          </cell>
          <cell r="M3037">
            <v>0</v>
          </cell>
          <cell r="N3037">
            <v>0</v>
          </cell>
        </row>
        <row r="3038">
          <cell r="A3038" t="str">
            <v>A387YU22MM</v>
          </cell>
          <cell r="B3038" t="str">
            <v>Dây cam 123RTB22</v>
          </cell>
          <cell r="C3038" t="str">
            <v>Sợi</v>
          </cell>
          <cell r="E3038" t="str">
            <v>DCAM</v>
          </cell>
          <cell r="F3038" t="str">
            <v>DAYCAM</v>
          </cell>
          <cell r="G3038">
            <v>4</v>
          </cell>
          <cell r="H3038">
            <v>1118818</v>
          </cell>
          <cell r="I3038">
            <v>0</v>
          </cell>
          <cell r="J3038">
            <v>0</v>
          </cell>
          <cell r="K3038">
            <v>4</v>
          </cell>
          <cell r="L3038">
            <v>1118818</v>
          </cell>
          <cell r="M3038">
            <v>0</v>
          </cell>
          <cell r="N3038">
            <v>0</v>
          </cell>
        </row>
        <row r="3039">
          <cell r="A3039" t="str">
            <v>A419Y100</v>
          </cell>
          <cell r="B3039" t="str">
            <v>Dây cam 133RTB25</v>
          </cell>
          <cell r="C3039" t="str">
            <v>Sợi</v>
          </cell>
          <cell r="E3039" t="str">
            <v>DCAM</v>
          </cell>
          <cell r="F3039" t="str">
            <v>DAYCAM</v>
          </cell>
          <cell r="G3039">
            <v>3</v>
          </cell>
          <cell r="H3039">
            <v>714463</v>
          </cell>
          <cell r="I3039">
            <v>0</v>
          </cell>
          <cell r="J3039">
            <v>0</v>
          </cell>
          <cell r="K3039">
            <v>3</v>
          </cell>
          <cell r="L3039">
            <v>714463</v>
          </cell>
          <cell r="M3039">
            <v>0</v>
          </cell>
          <cell r="N3039">
            <v>0</v>
          </cell>
        </row>
        <row r="3040">
          <cell r="A3040" t="str">
            <v>A425YU100</v>
          </cell>
          <cell r="B3040" t="str">
            <v>Dây cam 135RTB25</v>
          </cell>
          <cell r="C3040" t="str">
            <v>Sợi</v>
          </cell>
          <cell r="E3040" t="str">
            <v>DCAM</v>
          </cell>
          <cell r="F3040" t="str">
            <v>DAYCAM</v>
          </cell>
          <cell r="G3040">
            <v>5</v>
          </cell>
          <cell r="H3040">
            <v>1854562</v>
          </cell>
          <cell r="I3040">
            <v>0</v>
          </cell>
          <cell r="J3040">
            <v>0</v>
          </cell>
          <cell r="K3040">
            <v>5</v>
          </cell>
          <cell r="L3040">
            <v>1854562</v>
          </cell>
          <cell r="M3040">
            <v>0</v>
          </cell>
          <cell r="N3040">
            <v>0</v>
          </cell>
        </row>
        <row r="3041">
          <cell r="A3041" t="str">
            <v>A6120500058</v>
          </cell>
          <cell r="B3041" t="str">
            <v>Phớt ghít C240 2004</v>
          </cell>
          <cell r="C3041" t="str">
            <v>Bộ</v>
          </cell>
          <cell r="E3041" t="str">
            <v>GHIT</v>
          </cell>
          <cell r="F3041" t="str">
            <v>GHIT</v>
          </cell>
          <cell r="G3041">
            <v>0</v>
          </cell>
          <cell r="H3041">
            <v>0</v>
          </cell>
          <cell r="I3041">
            <v>1</v>
          </cell>
          <cell r="J3041">
            <v>919808</v>
          </cell>
          <cell r="K3041">
            <v>1</v>
          </cell>
          <cell r="L3041">
            <v>919808</v>
          </cell>
          <cell r="M3041">
            <v>0</v>
          </cell>
          <cell r="N3041">
            <v>0</v>
          </cell>
        </row>
        <row r="3042">
          <cell r="A3042" t="str">
            <v>A886J</v>
          </cell>
          <cell r="B3042" t="str">
            <v>Lọc gió</v>
          </cell>
          <cell r="C3042" t="str">
            <v>Cái</v>
          </cell>
          <cell r="E3042" t="str">
            <v>LG.</v>
          </cell>
          <cell r="F3042" t="str">
            <v>LOCGIODONGCO</v>
          </cell>
          <cell r="G3042">
            <v>3</v>
          </cell>
          <cell r="H3042">
            <v>120683</v>
          </cell>
          <cell r="I3042">
            <v>2</v>
          </cell>
          <cell r="J3042">
            <v>204000</v>
          </cell>
          <cell r="K3042">
            <v>5</v>
          </cell>
          <cell r="L3042">
            <v>324683</v>
          </cell>
          <cell r="M3042">
            <v>0</v>
          </cell>
          <cell r="N3042">
            <v>0</v>
          </cell>
        </row>
        <row r="3043">
          <cell r="A3043" t="str">
            <v>AB31-12-15BC</v>
          </cell>
          <cell r="B3043" t="str">
            <v>Bi moay ơ trước 47-88-55 Ranger 2012 có ABS</v>
          </cell>
          <cell r="C3043" t="str">
            <v>Vòng</v>
          </cell>
          <cell r="E3043" t="str">
            <v>BMOTT2</v>
          </cell>
          <cell r="F3043" t="str">
            <v>BIMOAYOTRUOC</v>
          </cell>
          <cell r="G3043">
            <v>16</v>
          </cell>
          <cell r="H3043">
            <v>13508193</v>
          </cell>
          <cell r="I3043">
            <v>0</v>
          </cell>
          <cell r="J3043">
            <v>0</v>
          </cell>
          <cell r="K3043">
            <v>16</v>
          </cell>
          <cell r="L3043">
            <v>13508193</v>
          </cell>
          <cell r="M3043">
            <v>0</v>
          </cell>
          <cell r="N3043">
            <v>0</v>
          </cell>
        </row>
        <row r="3044">
          <cell r="A3044" t="str">
            <v>AB39-6C-301AB</v>
          </cell>
          <cell r="B3044" t="str">
            <v>Dây tăng tổng 7PK3136 Mazda</v>
          </cell>
          <cell r="C3044" t="str">
            <v>Sợi</v>
          </cell>
          <cell r="E3044" t="str">
            <v>DTT</v>
          </cell>
          <cell r="F3044" t="str">
            <v>DAYTANGTONG</v>
          </cell>
          <cell r="G3044">
            <v>0</v>
          </cell>
          <cell r="H3044">
            <v>0</v>
          </cell>
          <cell r="I3044">
            <v>20</v>
          </cell>
          <cell r="J3044">
            <v>6258000</v>
          </cell>
          <cell r="K3044">
            <v>0</v>
          </cell>
          <cell r="L3044">
            <v>0</v>
          </cell>
          <cell r="M3044">
            <v>20</v>
          </cell>
          <cell r="N3044">
            <v>6258000</v>
          </cell>
        </row>
        <row r="3045">
          <cell r="A3045" t="str">
            <v>AB39-6C-301CB</v>
          </cell>
          <cell r="B3045" t="str">
            <v>Dây tăng tổng 7PK3103 BT50</v>
          </cell>
          <cell r="C3045" t="str">
            <v>Sợi</v>
          </cell>
          <cell r="E3045" t="str">
            <v>DTT</v>
          </cell>
          <cell r="F3045" t="str">
            <v>DAYTANGTONG</v>
          </cell>
          <cell r="G3045">
            <v>18</v>
          </cell>
          <cell r="H3045">
            <v>5363214</v>
          </cell>
          <cell r="I3045">
            <v>0</v>
          </cell>
          <cell r="J3045">
            <v>0</v>
          </cell>
          <cell r="K3045">
            <v>4</v>
          </cell>
          <cell r="L3045">
            <v>893868</v>
          </cell>
          <cell r="M3045">
            <v>14</v>
          </cell>
          <cell r="N3045">
            <v>4469346</v>
          </cell>
        </row>
        <row r="3046">
          <cell r="A3046" t="str">
            <v>AB3Z-2V-001A</v>
          </cell>
          <cell r="B3046" t="str">
            <v>Má phanh trước Ranger 2012</v>
          </cell>
          <cell r="C3046" t="str">
            <v>Bộ</v>
          </cell>
          <cell r="E3046" t="str">
            <v>MPT</v>
          </cell>
          <cell r="F3046" t="str">
            <v>MAPHANHTRUOC</v>
          </cell>
          <cell r="G3046">
            <v>0</v>
          </cell>
          <cell r="H3046">
            <v>0</v>
          </cell>
          <cell r="I3046">
            <v>1</v>
          </cell>
          <cell r="J3046">
            <v>1250000</v>
          </cell>
          <cell r="K3046">
            <v>1</v>
          </cell>
          <cell r="L3046">
            <v>1250000</v>
          </cell>
          <cell r="M3046">
            <v>0</v>
          </cell>
          <cell r="N3046">
            <v>0</v>
          </cell>
        </row>
        <row r="3047">
          <cell r="A3047" t="str">
            <v>AB3Z-86-20A</v>
          </cell>
          <cell r="B3047" t="str">
            <v>Dây tăng tổng 7PK3136 Mazda</v>
          </cell>
          <cell r="C3047" t="str">
            <v>Sợi</v>
          </cell>
          <cell r="E3047" t="str">
            <v>DTT</v>
          </cell>
          <cell r="F3047" t="str">
            <v>DAYTANGTONG</v>
          </cell>
          <cell r="G3047">
            <v>0</v>
          </cell>
          <cell r="H3047">
            <v>0</v>
          </cell>
          <cell r="I3047">
            <v>16</v>
          </cell>
          <cell r="J3047">
            <v>6733788</v>
          </cell>
          <cell r="K3047">
            <v>16</v>
          </cell>
          <cell r="L3047">
            <v>6733788</v>
          </cell>
          <cell r="M3047">
            <v>0</v>
          </cell>
          <cell r="N3047">
            <v>0</v>
          </cell>
        </row>
        <row r="3048">
          <cell r="A3048" t="str">
            <v>AB3Z3068B</v>
          </cell>
          <cell r="B3048" t="str">
            <v>Cao su càng A dưới</v>
          </cell>
          <cell r="C3048" t="str">
            <v>Quả</v>
          </cell>
          <cell r="E3048" t="str">
            <v>CSCA</v>
          </cell>
          <cell r="F3048" t="str">
            <v>CAOSUCANGA</v>
          </cell>
          <cell r="G3048">
            <v>0</v>
          </cell>
          <cell r="H3048">
            <v>0</v>
          </cell>
          <cell r="I3048">
            <v>4</v>
          </cell>
          <cell r="J3048">
            <v>880000</v>
          </cell>
          <cell r="K3048">
            <v>4</v>
          </cell>
          <cell r="L3048">
            <v>880000</v>
          </cell>
          <cell r="M3048">
            <v>0</v>
          </cell>
          <cell r="N3048">
            <v>0</v>
          </cell>
        </row>
        <row r="3049">
          <cell r="A3049" t="str">
            <v>AB3Z6038S</v>
          </cell>
          <cell r="B3049" t="str">
            <v>Chân máy Ford Ranger RH</v>
          </cell>
          <cell r="C3049" t="str">
            <v>Cái</v>
          </cell>
          <cell r="E3049" t="str">
            <v>CM</v>
          </cell>
          <cell r="F3049" t="str">
            <v>CHANMAY</v>
          </cell>
          <cell r="G3049">
            <v>0</v>
          </cell>
          <cell r="H3049">
            <v>0</v>
          </cell>
          <cell r="I3049">
            <v>1</v>
          </cell>
          <cell r="J3049">
            <v>1174941</v>
          </cell>
          <cell r="K3049">
            <v>1</v>
          </cell>
          <cell r="L3049">
            <v>1174941</v>
          </cell>
          <cell r="M3049">
            <v>0</v>
          </cell>
          <cell r="N3049">
            <v>0</v>
          </cell>
        </row>
        <row r="3050">
          <cell r="A3050" t="str">
            <v>AB3Z6038W</v>
          </cell>
          <cell r="B3050" t="str">
            <v>Chân máy Ford Ranger LH</v>
          </cell>
          <cell r="C3050" t="str">
            <v>Cái</v>
          </cell>
          <cell r="E3050" t="str">
            <v>CM</v>
          </cell>
          <cell r="F3050" t="str">
            <v>CHANMAY</v>
          </cell>
          <cell r="G3050">
            <v>0</v>
          </cell>
          <cell r="H3050">
            <v>0</v>
          </cell>
          <cell r="I3050">
            <v>1</v>
          </cell>
          <cell r="J3050">
            <v>1174941</v>
          </cell>
          <cell r="K3050">
            <v>1</v>
          </cell>
          <cell r="L3050">
            <v>1174941</v>
          </cell>
          <cell r="M3050">
            <v>0</v>
          </cell>
          <cell r="N3050">
            <v>0</v>
          </cell>
        </row>
        <row r="3051">
          <cell r="A3051" t="str">
            <v>AB3Z7E373P</v>
          </cell>
          <cell r="B3051" t="str">
            <v>Chân hộp số Ford Ranger</v>
          </cell>
          <cell r="C3051" t="str">
            <v>Cái</v>
          </cell>
          <cell r="E3051" t="str">
            <v>CM</v>
          </cell>
          <cell r="F3051" t="str">
            <v>CHANMAY</v>
          </cell>
          <cell r="G3051">
            <v>0</v>
          </cell>
          <cell r="H3051">
            <v>0</v>
          </cell>
          <cell r="I3051">
            <v>1</v>
          </cell>
          <cell r="J3051">
            <v>715182</v>
          </cell>
          <cell r="K3051">
            <v>1</v>
          </cell>
          <cell r="L3051">
            <v>715182</v>
          </cell>
          <cell r="M3051">
            <v>0</v>
          </cell>
          <cell r="N3051">
            <v>0</v>
          </cell>
        </row>
        <row r="3052">
          <cell r="A3052" t="str">
            <v>AC-101EX</v>
          </cell>
          <cell r="B3052" t="str">
            <v>Lọc gió điều hòa</v>
          </cell>
          <cell r="C3052" t="str">
            <v>Cái</v>
          </cell>
          <cell r="E3052" t="str">
            <v>LGDH</v>
          </cell>
          <cell r="F3052" t="str">
            <v>LOCGIODIEUHOA</v>
          </cell>
          <cell r="G3052">
            <v>48</v>
          </cell>
          <cell r="H3052">
            <v>9062240</v>
          </cell>
          <cell r="I3052">
            <v>1</v>
          </cell>
          <cell r="J3052">
            <v>188797</v>
          </cell>
          <cell r="K3052">
            <v>29</v>
          </cell>
          <cell r="L3052">
            <v>5097510</v>
          </cell>
          <cell r="M3052">
            <v>20</v>
          </cell>
          <cell r="N3052">
            <v>4153527</v>
          </cell>
        </row>
        <row r="3053">
          <cell r="A3053" t="str">
            <v>AC-108E</v>
          </cell>
          <cell r="B3053" t="str">
            <v>Lọc gió điều hòa</v>
          </cell>
          <cell r="C3053" t="str">
            <v>Cái</v>
          </cell>
          <cell r="E3053" t="str">
            <v>LGDH</v>
          </cell>
          <cell r="F3053" t="str">
            <v>LOCGIODIEUHOA</v>
          </cell>
          <cell r="G3053">
            <v>42</v>
          </cell>
          <cell r="H3053">
            <v>6984730</v>
          </cell>
          <cell r="I3053">
            <v>2</v>
          </cell>
          <cell r="J3053">
            <v>360000</v>
          </cell>
          <cell r="K3053">
            <v>44</v>
          </cell>
          <cell r="L3053">
            <v>7344730</v>
          </cell>
          <cell r="M3053">
            <v>0</v>
          </cell>
          <cell r="N3053">
            <v>0</v>
          </cell>
        </row>
        <row r="3054">
          <cell r="A3054" t="str">
            <v>AC108C</v>
          </cell>
          <cell r="B3054" t="str">
            <v>Lọc gió điều hòa ( có than hoạt tính ) Toyota</v>
          </cell>
          <cell r="C3054" t="str">
            <v>Cái</v>
          </cell>
          <cell r="E3054" t="str">
            <v>LGDH</v>
          </cell>
          <cell r="F3054" t="str">
            <v>LOCGIODIEUHOA</v>
          </cell>
          <cell r="G3054">
            <v>0</v>
          </cell>
          <cell r="H3054">
            <v>0</v>
          </cell>
          <cell r="I3054">
            <v>10</v>
          </cell>
          <cell r="J3054">
            <v>1176364</v>
          </cell>
          <cell r="K3054">
            <v>10</v>
          </cell>
          <cell r="L3054">
            <v>1176364</v>
          </cell>
          <cell r="M3054">
            <v>0</v>
          </cell>
          <cell r="N3054">
            <v>0</v>
          </cell>
        </row>
        <row r="3055">
          <cell r="A3055" t="str">
            <v>AC108J</v>
          </cell>
          <cell r="B3055" t="str">
            <v>Lọc gió điều hòa Toyota</v>
          </cell>
          <cell r="C3055" t="str">
            <v>Cái</v>
          </cell>
          <cell r="E3055" t="str">
            <v>LGDH</v>
          </cell>
          <cell r="F3055" t="str">
            <v>LOCGIODIEUHOA</v>
          </cell>
          <cell r="G3055">
            <v>0</v>
          </cell>
          <cell r="H3055">
            <v>0</v>
          </cell>
          <cell r="I3055">
            <v>10</v>
          </cell>
          <cell r="J3055">
            <v>1257264</v>
          </cell>
          <cell r="K3055">
            <v>10</v>
          </cell>
          <cell r="L3055">
            <v>1257264</v>
          </cell>
          <cell r="M3055">
            <v>0</v>
          </cell>
          <cell r="N3055">
            <v>0</v>
          </cell>
        </row>
        <row r="3056">
          <cell r="A3056" t="str">
            <v>AC8503C</v>
          </cell>
          <cell r="B3056" t="str">
            <v>Lọc gió điều hòa ( có than hoạt tính)</v>
          </cell>
          <cell r="C3056" t="str">
            <v>Cái</v>
          </cell>
          <cell r="E3056" t="str">
            <v>LGDH</v>
          </cell>
          <cell r="F3056" t="str">
            <v>LOCGIODIEUHOA</v>
          </cell>
          <cell r="G3056">
            <v>0</v>
          </cell>
          <cell r="H3056">
            <v>0</v>
          </cell>
          <cell r="I3056">
            <v>1</v>
          </cell>
          <cell r="J3056">
            <v>82215</v>
          </cell>
          <cell r="K3056">
            <v>1</v>
          </cell>
          <cell r="L3056">
            <v>82215</v>
          </cell>
          <cell r="M3056">
            <v>0</v>
          </cell>
          <cell r="N3056">
            <v>0</v>
          </cell>
        </row>
        <row r="3057">
          <cell r="A3057" t="str">
            <v>AF-TY-006</v>
          </cell>
          <cell r="B3057" t="str">
            <v>Lọc gió Vios 05</v>
          </cell>
          <cell r="C3057" t="str">
            <v>Cái</v>
          </cell>
          <cell r="E3057" t="str">
            <v>LG.</v>
          </cell>
          <cell r="F3057" t="str">
            <v>LOCGIODONGCO</v>
          </cell>
          <cell r="G3057">
            <v>8</v>
          </cell>
          <cell r="H3057">
            <v>600000</v>
          </cell>
          <cell r="I3057">
            <v>1</v>
          </cell>
          <cell r="J3057">
            <v>75000</v>
          </cell>
          <cell r="K3057">
            <v>9</v>
          </cell>
          <cell r="L3057">
            <v>675000</v>
          </cell>
          <cell r="M3057">
            <v>0</v>
          </cell>
          <cell r="N3057">
            <v>0</v>
          </cell>
        </row>
        <row r="3058">
          <cell r="A3058" t="str">
            <v>AU0801-3LLX/L588</v>
          </cell>
          <cell r="B3058" t="str">
            <v>Bi moay ơ trước 42-78-45</v>
          </cell>
          <cell r="C3058" t="str">
            <v>Vòng</v>
          </cell>
          <cell r="E3058" t="str">
            <v>BMOTT2</v>
          </cell>
          <cell r="F3058" t="str">
            <v>BIMOAYOTRUOC</v>
          </cell>
          <cell r="G3058">
            <v>0</v>
          </cell>
          <cell r="H3058">
            <v>0</v>
          </cell>
          <cell r="I3058">
            <v>2</v>
          </cell>
          <cell r="J3058">
            <v>770000</v>
          </cell>
          <cell r="K3058">
            <v>2</v>
          </cell>
          <cell r="L3058">
            <v>770000</v>
          </cell>
          <cell r="M3058">
            <v>0</v>
          </cell>
          <cell r="N3058">
            <v>0</v>
          </cell>
        </row>
        <row r="3059">
          <cell r="A3059" t="str">
            <v>AU0933-7LX2/L588</v>
          </cell>
          <cell r="B3059" t="str">
            <v>Bi moay ơ trước 43-78-44</v>
          </cell>
          <cell r="C3059" t="str">
            <v>Vòng</v>
          </cell>
          <cell r="E3059" t="str">
            <v>BMOTT2</v>
          </cell>
          <cell r="F3059" t="str">
            <v>BIMOAYOTRUOC</v>
          </cell>
          <cell r="G3059">
            <v>4</v>
          </cell>
          <cell r="H3059">
            <v>1560000</v>
          </cell>
          <cell r="I3059">
            <v>0</v>
          </cell>
          <cell r="J3059">
            <v>0</v>
          </cell>
          <cell r="K3059">
            <v>4</v>
          </cell>
          <cell r="L3059">
            <v>1560000</v>
          </cell>
          <cell r="M3059">
            <v>0</v>
          </cell>
          <cell r="N3059">
            <v>0</v>
          </cell>
        </row>
        <row r="3060">
          <cell r="A3060" t="str">
            <v>AUDI-Q7</v>
          </cell>
          <cell r="B3060" t="str">
            <v>Cổ hút LH</v>
          </cell>
          <cell r="C3060" t="str">
            <v>Cái</v>
          </cell>
          <cell r="E3060" t="str">
            <v>CHUT</v>
          </cell>
          <cell r="F3060" t="str">
            <v>COHUT</v>
          </cell>
          <cell r="G3060">
            <v>0</v>
          </cell>
          <cell r="H3060">
            <v>0</v>
          </cell>
          <cell r="I3060">
            <v>1</v>
          </cell>
          <cell r="J3060">
            <v>5851622</v>
          </cell>
          <cell r="K3060">
            <v>1</v>
          </cell>
          <cell r="L3060">
            <v>5851622</v>
          </cell>
          <cell r="M3060">
            <v>0</v>
          </cell>
          <cell r="N3060">
            <v>0</v>
          </cell>
        </row>
        <row r="3061">
          <cell r="A3061" t="str">
            <v>B1N093T</v>
          </cell>
          <cell r="B3061" t="str">
            <v>Má phanh trước Livina</v>
          </cell>
          <cell r="C3061" t="str">
            <v>Bộ</v>
          </cell>
          <cell r="E3061" t="str">
            <v>MPT</v>
          </cell>
          <cell r="F3061" t="str">
            <v>MAPHANHTRUOC</v>
          </cell>
          <cell r="G3061">
            <v>3</v>
          </cell>
          <cell r="H3061">
            <v>608063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3</v>
          </cell>
          <cell r="N3061">
            <v>608063</v>
          </cell>
        </row>
        <row r="3062">
          <cell r="A3062" t="str">
            <v>B1N094T</v>
          </cell>
          <cell r="B3062" t="str">
            <v>Má phanh trước T31</v>
          </cell>
          <cell r="C3062" t="str">
            <v>Bộ</v>
          </cell>
          <cell r="E3062" t="str">
            <v>MPT</v>
          </cell>
          <cell r="F3062" t="str">
            <v>MAPHANHTRUOC</v>
          </cell>
          <cell r="G3062">
            <v>2</v>
          </cell>
          <cell r="H3062">
            <v>518872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2</v>
          </cell>
          <cell r="N3062">
            <v>518872</v>
          </cell>
        </row>
        <row r="3063">
          <cell r="A3063" t="str">
            <v>B21H-32-24X</v>
          </cell>
          <cell r="B3063" t="str">
            <v>Lái trong</v>
          </cell>
          <cell r="C3063" t="str">
            <v>Quả</v>
          </cell>
          <cell r="E3063" t="str">
            <v>LAIT</v>
          </cell>
          <cell r="F3063" t="str">
            <v>LAITRONG</v>
          </cell>
          <cell r="G3063">
            <v>2</v>
          </cell>
          <cell r="H3063">
            <v>1754766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2</v>
          </cell>
          <cell r="N3063">
            <v>1754766</v>
          </cell>
        </row>
        <row r="3064">
          <cell r="A3064" t="str">
            <v>B2220</v>
          </cell>
          <cell r="B3064" t="str">
            <v>Giảm sóc trước Vios 05</v>
          </cell>
          <cell r="C3064" t="str">
            <v>Cái</v>
          </cell>
          <cell r="E3064" t="str">
            <v>GST</v>
          </cell>
          <cell r="F3064" t="str">
            <v>GIAMSOCTRUOC</v>
          </cell>
          <cell r="G3064">
            <v>0</v>
          </cell>
          <cell r="H3064">
            <v>0</v>
          </cell>
          <cell r="I3064">
            <v>140</v>
          </cell>
          <cell r="J3064">
            <v>98077120</v>
          </cell>
          <cell r="K3064">
            <v>114</v>
          </cell>
          <cell r="L3064">
            <v>79862799</v>
          </cell>
          <cell r="M3064">
            <v>26</v>
          </cell>
          <cell r="N3064">
            <v>18214321</v>
          </cell>
        </row>
        <row r="3065">
          <cell r="A3065" t="str">
            <v>B2350</v>
          </cell>
          <cell r="B3065" t="str">
            <v>Giảm sóc trước Vios 2014&gt;</v>
          </cell>
          <cell r="C3065" t="str">
            <v>Cái</v>
          </cell>
          <cell r="E3065" t="str">
            <v>GST</v>
          </cell>
          <cell r="F3065" t="str">
            <v>GIAMSOCTRUOC</v>
          </cell>
          <cell r="G3065">
            <v>0</v>
          </cell>
          <cell r="H3065">
            <v>0</v>
          </cell>
          <cell r="I3065">
            <v>652</v>
          </cell>
          <cell r="J3065">
            <v>523768352</v>
          </cell>
          <cell r="K3065">
            <v>633</v>
          </cell>
          <cell r="L3065">
            <v>503685203</v>
          </cell>
          <cell r="M3065">
            <v>19</v>
          </cell>
          <cell r="N3065">
            <v>20083149</v>
          </cell>
        </row>
        <row r="3066">
          <cell r="A3066" t="str">
            <v>B2N064T</v>
          </cell>
          <cell r="B3066" t="str">
            <v>Má phanh sau xtrail</v>
          </cell>
          <cell r="C3066" t="str">
            <v>Bộ</v>
          </cell>
          <cell r="E3066" t="str">
            <v>MPS/GPS</v>
          </cell>
          <cell r="F3066" t="str">
            <v>MAPHANHSAU/GUOCPHANHSAU</v>
          </cell>
          <cell r="G3066">
            <v>1</v>
          </cell>
          <cell r="H3066">
            <v>190554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1</v>
          </cell>
          <cell r="N3066">
            <v>190554</v>
          </cell>
        </row>
        <row r="3067">
          <cell r="A3067" t="str">
            <v>B3212</v>
          </cell>
          <cell r="B3067" t="str">
            <v>Giảm sóc trước Camry 2.4 RH</v>
          </cell>
          <cell r="C3067" t="str">
            <v>Cái</v>
          </cell>
          <cell r="E3067" t="str">
            <v>GST</v>
          </cell>
          <cell r="F3067" t="str">
            <v>GIAMSOCTRUOC</v>
          </cell>
          <cell r="G3067">
            <v>0</v>
          </cell>
          <cell r="H3067">
            <v>0</v>
          </cell>
          <cell r="I3067">
            <v>200</v>
          </cell>
          <cell r="J3067">
            <v>140654466</v>
          </cell>
          <cell r="K3067">
            <v>154</v>
          </cell>
          <cell r="L3067">
            <v>99864664</v>
          </cell>
          <cell r="M3067">
            <v>46</v>
          </cell>
          <cell r="N3067">
            <v>40789802</v>
          </cell>
        </row>
        <row r="3068">
          <cell r="A3068" t="str">
            <v>B3213</v>
          </cell>
          <cell r="B3068" t="str">
            <v>Giảm sóc trước Camry 2.4 Lh</v>
          </cell>
          <cell r="C3068" t="str">
            <v>Cái</v>
          </cell>
          <cell r="E3068" t="str">
            <v>GST</v>
          </cell>
          <cell r="F3068" t="str">
            <v>GIAMSOCTRUOC</v>
          </cell>
          <cell r="G3068">
            <v>0</v>
          </cell>
          <cell r="H3068">
            <v>0</v>
          </cell>
          <cell r="I3068">
            <v>198</v>
          </cell>
          <cell r="J3068">
            <v>139247921</v>
          </cell>
          <cell r="K3068">
            <v>151</v>
          </cell>
          <cell r="L3068">
            <v>97754847</v>
          </cell>
          <cell r="M3068">
            <v>47</v>
          </cell>
          <cell r="N3068">
            <v>41493074</v>
          </cell>
        </row>
        <row r="3069">
          <cell r="A3069" t="str">
            <v>B3214</v>
          </cell>
          <cell r="B3069" t="str">
            <v>Giảm sóc sau Camry 2.4 RH</v>
          </cell>
          <cell r="C3069" t="str">
            <v>Cái</v>
          </cell>
          <cell r="E3069" t="str">
            <v>GSS</v>
          </cell>
          <cell r="F3069" t="str">
            <v>GIAMSOCSAU</v>
          </cell>
          <cell r="G3069">
            <v>0</v>
          </cell>
          <cell r="H3069">
            <v>0</v>
          </cell>
          <cell r="I3069">
            <v>198</v>
          </cell>
          <cell r="J3069">
            <v>139247920</v>
          </cell>
          <cell r="K3069">
            <v>133</v>
          </cell>
          <cell r="L3069">
            <v>90722123</v>
          </cell>
          <cell r="M3069">
            <v>65</v>
          </cell>
          <cell r="N3069">
            <v>48525797</v>
          </cell>
        </row>
        <row r="3070">
          <cell r="A3070" t="str">
            <v>B3215</v>
          </cell>
          <cell r="B3070" t="str">
            <v>Giảm sóc sau Camry 2.4 LH</v>
          </cell>
          <cell r="C3070" t="str">
            <v>Cái</v>
          </cell>
          <cell r="E3070" t="str">
            <v>GSS</v>
          </cell>
          <cell r="F3070" t="str">
            <v>GIAMSOCSAU</v>
          </cell>
          <cell r="G3070">
            <v>0</v>
          </cell>
          <cell r="H3070">
            <v>0</v>
          </cell>
          <cell r="I3070">
            <v>191</v>
          </cell>
          <cell r="J3070">
            <v>134325016</v>
          </cell>
          <cell r="K3070">
            <v>127</v>
          </cell>
          <cell r="L3070">
            <v>86502491</v>
          </cell>
          <cell r="M3070">
            <v>64</v>
          </cell>
          <cell r="N3070">
            <v>47822525</v>
          </cell>
        </row>
        <row r="3071">
          <cell r="A3071" t="str">
            <v>B3232</v>
          </cell>
          <cell r="B3071" t="str">
            <v>Giảm sóc trước Altis Rh</v>
          </cell>
          <cell r="C3071" t="str">
            <v>Cái</v>
          </cell>
          <cell r="E3071" t="str">
            <v>GST</v>
          </cell>
          <cell r="F3071" t="str">
            <v>GIAMSOCTRUOC</v>
          </cell>
          <cell r="G3071">
            <v>0</v>
          </cell>
          <cell r="H3071">
            <v>0</v>
          </cell>
          <cell r="I3071">
            <v>126</v>
          </cell>
          <cell r="J3071">
            <v>89020763</v>
          </cell>
          <cell r="K3071">
            <v>89</v>
          </cell>
          <cell r="L3071">
            <v>62878172</v>
          </cell>
          <cell r="M3071">
            <v>37</v>
          </cell>
          <cell r="N3071">
            <v>26142591</v>
          </cell>
        </row>
        <row r="3072">
          <cell r="A3072" t="str">
            <v>B3233</v>
          </cell>
          <cell r="B3072" t="str">
            <v>Giảm sóc trước Altis Lh</v>
          </cell>
          <cell r="C3072" t="str">
            <v>Cái</v>
          </cell>
          <cell r="E3072" t="str">
            <v>GST</v>
          </cell>
          <cell r="F3072" t="str">
            <v>GIAMSOCTRUOC</v>
          </cell>
          <cell r="G3072">
            <v>0</v>
          </cell>
          <cell r="H3072">
            <v>0</v>
          </cell>
          <cell r="I3072">
            <v>181</v>
          </cell>
          <cell r="J3072">
            <v>127452120</v>
          </cell>
          <cell r="K3072">
            <v>94</v>
          </cell>
          <cell r="L3072">
            <v>66209778</v>
          </cell>
          <cell r="M3072">
            <v>87</v>
          </cell>
          <cell r="N3072">
            <v>61242342</v>
          </cell>
        </row>
        <row r="3073">
          <cell r="A3073" t="str">
            <v>B3239</v>
          </cell>
          <cell r="B3073" t="str">
            <v>Giảm sóc trước Vios 08 Rh</v>
          </cell>
          <cell r="C3073" t="str">
            <v>Cái</v>
          </cell>
          <cell r="E3073" t="str">
            <v>GST</v>
          </cell>
          <cell r="F3073" t="str">
            <v>GIAMSOCTRUOC</v>
          </cell>
          <cell r="G3073">
            <v>0</v>
          </cell>
          <cell r="H3073">
            <v>0</v>
          </cell>
          <cell r="I3073">
            <v>259</v>
          </cell>
          <cell r="J3073">
            <v>182506553</v>
          </cell>
          <cell r="K3073">
            <v>100</v>
          </cell>
          <cell r="L3073">
            <v>69056548</v>
          </cell>
          <cell r="M3073">
            <v>159</v>
          </cell>
          <cell r="N3073">
            <v>113450005</v>
          </cell>
        </row>
        <row r="3074">
          <cell r="A3074" t="str">
            <v>B3240</v>
          </cell>
          <cell r="B3074" t="str">
            <v>Giảm sóc trước Vios 08 Lh</v>
          </cell>
          <cell r="C3074" t="str">
            <v>Cái</v>
          </cell>
          <cell r="E3074" t="str">
            <v>GST</v>
          </cell>
          <cell r="F3074" t="str">
            <v>GIAMSOCTRUOC</v>
          </cell>
          <cell r="G3074">
            <v>0</v>
          </cell>
          <cell r="H3074">
            <v>0</v>
          </cell>
          <cell r="I3074">
            <v>208</v>
          </cell>
          <cell r="J3074">
            <v>146857292</v>
          </cell>
          <cell r="K3074">
            <v>97</v>
          </cell>
          <cell r="L3074">
            <v>67074253</v>
          </cell>
          <cell r="M3074">
            <v>111</v>
          </cell>
          <cell r="N3074">
            <v>79783039</v>
          </cell>
        </row>
        <row r="3075">
          <cell r="A3075" t="str">
            <v>B3251</v>
          </cell>
          <cell r="B3075" t="str">
            <v>Giảm sóc trước ACV40 RH</v>
          </cell>
          <cell r="C3075" t="str">
            <v>Cái</v>
          </cell>
          <cell r="E3075" t="str">
            <v>GST</v>
          </cell>
          <cell r="F3075" t="str">
            <v>GIAMSOCTRUOC</v>
          </cell>
          <cell r="G3075">
            <v>0</v>
          </cell>
          <cell r="H3075">
            <v>0</v>
          </cell>
          <cell r="I3075">
            <v>227</v>
          </cell>
          <cell r="J3075">
            <v>164019456</v>
          </cell>
          <cell r="K3075">
            <v>153</v>
          </cell>
          <cell r="L3075">
            <v>110550561</v>
          </cell>
          <cell r="M3075">
            <v>74</v>
          </cell>
          <cell r="N3075">
            <v>53468895</v>
          </cell>
        </row>
        <row r="3076">
          <cell r="A3076" t="str">
            <v>B3252</v>
          </cell>
          <cell r="B3076" t="str">
            <v>Giảm sóc trước ACV40 Lh</v>
          </cell>
          <cell r="C3076" t="str">
            <v>Cái</v>
          </cell>
          <cell r="E3076" t="str">
            <v>GST</v>
          </cell>
          <cell r="F3076" t="str">
            <v>GIAMSOCTRUOC</v>
          </cell>
          <cell r="G3076">
            <v>0</v>
          </cell>
          <cell r="H3076">
            <v>0</v>
          </cell>
          <cell r="I3076">
            <v>227</v>
          </cell>
          <cell r="J3076">
            <v>164019455</v>
          </cell>
          <cell r="K3076">
            <v>144</v>
          </cell>
          <cell r="L3076">
            <v>104047585</v>
          </cell>
          <cell r="M3076">
            <v>83</v>
          </cell>
          <cell r="N3076">
            <v>59971870</v>
          </cell>
        </row>
        <row r="3077">
          <cell r="A3077" t="str">
            <v>B3253</v>
          </cell>
          <cell r="B3077" t="str">
            <v>Giảm sóc sau ACV40 VN RH</v>
          </cell>
          <cell r="C3077" t="str">
            <v>Cái</v>
          </cell>
          <cell r="E3077" t="str">
            <v>GSS</v>
          </cell>
          <cell r="F3077" t="str">
            <v>GIAMSOCSAU</v>
          </cell>
          <cell r="G3077">
            <v>0</v>
          </cell>
          <cell r="H3077">
            <v>0</v>
          </cell>
          <cell r="I3077">
            <v>234</v>
          </cell>
          <cell r="J3077">
            <v>163623253</v>
          </cell>
          <cell r="K3077">
            <v>165</v>
          </cell>
          <cell r="L3077">
            <v>114676127</v>
          </cell>
          <cell r="M3077">
            <v>69</v>
          </cell>
          <cell r="N3077">
            <v>48947126</v>
          </cell>
        </row>
        <row r="3078">
          <cell r="A3078" t="str">
            <v>B3254</v>
          </cell>
          <cell r="B3078" t="str">
            <v>Giảm sóc sau ACV40 VN LH</v>
          </cell>
          <cell r="C3078" t="str">
            <v>Cái</v>
          </cell>
          <cell r="E3078" t="str">
            <v>GSS</v>
          </cell>
          <cell r="F3078" t="str">
            <v>GIAMSOCSAU</v>
          </cell>
          <cell r="G3078">
            <v>0</v>
          </cell>
          <cell r="H3078">
            <v>0</v>
          </cell>
          <cell r="I3078">
            <v>237</v>
          </cell>
          <cell r="J3078">
            <v>165720987</v>
          </cell>
          <cell r="K3078">
            <v>168</v>
          </cell>
          <cell r="L3078">
            <v>116773861</v>
          </cell>
          <cell r="M3078">
            <v>69</v>
          </cell>
          <cell r="N3078">
            <v>48947126</v>
          </cell>
        </row>
        <row r="3079">
          <cell r="A3079" t="str">
            <v>B3295</v>
          </cell>
          <cell r="B3079" t="str">
            <v>Giảm sóc trước Altis 08 Rh</v>
          </cell>
          <cell r="C3079" t="str">
            <v>Cái</v>
          </cell>
          <cell r="E3079" t="str">
            <v>GST</v>
          </cell>
          <cell r="F3079" t="str">
            <v>GIAMSOCTRUOC</v>
          </cell>
          <cell r="G3079">
            <v>0</v>
          </cell>
          <cell r="H3079">
            <v>0</v>
          </cell>
          <cell r="I3079">
            <v>229</v>
          </cell>
          <cell r="J3079">
            <v>160127029</v>
          </cell>
          <cell r="K3079">
            <v>149</v>
          </cell>
          <cell r="L3079">
            <v>99991992</v>
          </cell>
          <cell r="M3079">
            <v>80</v>
          </cell>
          <cell r="N3079">
            <v>60135037</v>
          </cell>
        </row>
        <row r="3080">
          <cell r="A3080" t="str">
            <v>B3296</v>
          </cell>
          <cell r="B3080" t="str">
            <v>Giảm sóc trước Altis 08 Lh</v>
          </cell>
          <cell r="C3080" t="str">
            <v>Cái</v>
          </cell>
          <cell r="E3080" t="str">
            <v>GST</v>
          </cell>
          <cell r="F3080" t="str">
            <v>GIAMSOCTRUOC</v>
          </cell>
          <cell r="G3080">
            <v>0</v>
          </cell>
          <cell r="H3080">
            <v>0</v>
          </cell>
          <cell r="I3080">
            <v>282</v>
          </cell>
          <cell r="J3080">
            <v>196556399</v>
          </cell>
          <cell r="K3080">
            <v>155</v>
          </cell>
          <cell r="L3080">
            <v>103854280</v>
          </cell>
          <cell r="M3080">
            <v>127</v>
          </cell>
          <cell r="N3080">
            <v>92702119</v>
          </cell>
        </row>
        <row r="3081">
          <cell r="A3081" t="str">
            <v>B3339</v>
          </cell>
          <cell r="B3081" t="str">
            <v>Giảm sóc trước Camry 2.5 RH</v>
          </cell>
          <cell r="C3081" t="str">
            <v>Cái</v>
          </cell>
          <cell r="E3081" t="str">
            <v>GST</v>
          </cell>
          <cell r="F3081" t="str">
            <v>GIAMSOCTRUOC</v>
          </cell>
          <cell r="G3081">
            <v>0</v>
          </cell>
          <cell r="H3081">
            <v>0</v>
          </cell>
          <cell r="I3081">
            <v>158</v>
          </cell>
          <cell r="J3081">
            <v>124159166</v>
          </cell>
          <cell r="K3081">
            <v>106</v>
          </cell>
          <cell r="L3081">
            <v>83296666</v>
          </cell>
          <cell r="M3081">
            <v>52</v>
          </cell>
          <cell r="N3081">
            <v>40862500</v>
          </cell>
        </row>
        <row r="3082">
          <cell r="A3082" t="str">
            <v>B3340</v>
          </cell>
          <cell r="B3082" t="str">
            <v>Giảm sóc trước Camry 2.5 LH</v>
          </cell>
          <cell r="C3082" t="str">
            <v>Cái</v>
          </cell>
          <cell r="E3082" t="str">
            <v>GST</v>
          </cell>
          <cell r="F3082" t="str">
            <v>GIAMSOCTRUOC</v>
          </cell>
          <cell r="G3082">
            <v>0</v>
          </cell>
          <cell r="H3082">
            <v>0</v>
          </cell>
          <cell r="I3082">
            <v>157</v>
          </cell>
          <cell r="J3082">
            <v>123373349</v>
          </cell>
          <cell r="K3082">
            <v>104</v>
          </cell>
          <cell r="L3082">
            <v>81725031</v>
          </cell>
          <cell r="M3082">
            <v>53</v>
          </cell>
          <cell r="N3082">
            <v>41648318</v>
          </cell>
        </row>
        <row r="3083">
          <cell r="A3083" t="str">
            <v>B3341</v>
          </cell>
          <cell r="B3083" t="str">
            <v>Giảm sóc sau RH</v>
          </cell>
          <cell r="C3083" t="str">
            <v>Cái</v>
          </cell>
          <cell r="E3083" t="str">
            <v>GSS</v>
          </cell>
          <cell r="F3083" t="str">
            <v>GIAMSOCSAU</v>
          </cell>
          <cell r="G3083">
            <v>0</v>
          </cell>
          <cell r="H3083">
            <v>0</v>
          </cell>
          <cell r="I3083">
            <v>248</v>
          </cell>
          <cell r="J3083">
            <v>190753912</v>
          </cell>
          <cell r="K3083">
            <v>241</v>
          </cell>
          <cell r="L3083">
            <v>183831391</v>
          </cell>
          <cell r="M3083">
            <v>7</v>
          </cell>
          <cell r="N3083">
            <v>6922521</v>
          </cell>
        </row>
        <row r="3084">
          <cell r="A3084" t="str">
            <v>B3342</v>
          </cell>
          <cell r="B3084" t="str">
            <v>Giảm sóc sau LH</v>
          </cell>
          <cell r="C3084" t="str">
            <v>Cái</v>
          </cell>
          <cell r="E3084" t="str">
            <v>GSS</v>
          </cell>
          <cell r="F3084" t="str">
            <v>GIAMSOCSAU</v>
          </cell>
          <cell r="G3084">
            <v>0</v>
          </cell>
          <cell r="H3084">
            <v>0</v>
          </cell>
          <cell r="I3084">
            <v>233</v>
          </cell>
          <cell r="J3084">
            <v>178447208</v>
          </cell>
          <cell r="K3084">
            <v>226</v>
          </cell>
          <cell r="L3084">
            <v>172293856</v>
          </cell>
          <cell r="M3084">
            <v>7</v>
          </cell>
          <cell r="N3084">
            <v>6153352</v>
          </cell>
        </row>
        <row r="3085">
          <cell r="A3085" t="str">
            <v>B3YH-26-38ZA</v>
          </cell>
          <cell r="B3085" t="str">
            <v>Guốc phanh sau Mazda 3</v>
          </cell>
          <cell r="C3085" t="str">
            <v>Bộ</v>
          </cell>
          <cell r="E3085" t="str">
            <v>MPS/GPS</v>
          </cell>
          <cell r="F3085" t="str">
            <v>MAPHANHSAU/GUOCPHANHSAU</v>
          </cell>
          <cell r="G3085">
            <v>2</v>
          </cell>
          <cell r="H3085">
            <v>1591073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2</v>
          </cell>
          <cell r="N3085">
            <v>1591073</v>
          </cell>
        </row>
        <row r="3086">
          <cell r="A3086" t="str">
            <v>B45A-34-150</v>
          </cell>
          <cell r="B3086" t="str">
            <v>Cân bằng trước Mazda</v>
          </cell>
          <cell r="C3086" t="str">
            <v>Quả</v>
          </cell>
          <cell r="E3086" t="str">
            <v>CBT.</v>
          </cell>
          <cell r="F3086" t="str">
            <v>CANBANGTRUOC</v>
          </cell>
          <cell r="G3086">
            <v>0</v>
          </cell>
          <cell r="H3086">
            <v>0</v>
          </cell>
          <cell r="I3086">
            <v>4</v>
          </cell>
          <cell r="J3086">
            <v>1294969</v>
          </cell>
          <cell r="K3086">
            <v>4</v>
          </cell>
          <cell r="L3086">
            <v>1294969</v>
          </cell>
          <cell r="M3086">
            <v>0</v>
          </cell>
          <cell r="N3086">
            <v>0</v>
          </cell>
        </row>
        <row r="3087">
          <cell r="A3087" t="str">
            <v>B45A-34-170</v>
          </cell>
          <cell r="B3087" t="str">
            <v>Cân bằng trước Mazda CX5</v>
          </cell>
          <cell r="C3087" t="str">
            <v>Quả</v>
          </cell>
          <cell r="E3087" t="str">
            <v>CBT.</v>
          </cell>
          <cell r="F3087" t="str">
            <v>CANBANGTRUOC</v>
          </cell>
          <cell r="G3087">
            <v>0</v>
          </cell>
          <cell r="H3087">
            <v>0</v>
          </cell>
          <cell r="I3087">
            <v>8</v>
          </cell>
          <cell r="J3087">
            <v>2589466</v>
          </cell>
          <cell r="K3087">
            <v>8</v>
          </cell>
          <cell r="L3087">
            <v>2589466</v>
          </cell>
          <cell r="M3087">
            <v>0</v>
          </cell>
          <cell r="N3087">
            <v>0</v>
          </cell>
        </row>
        <row r="3088">
          <cell r="A3088" t="str">
            <v>B4Y0-26-48ZB</v>
          </cell>
          <cell r="B3088" t="str">
            <v>Má phanh sau</v>
          </cell>
          <cell r="C3088" t="str">
            <v>Bộ</v>
          </cell>
          <cell r="E3088" t="str">
            <v>MPS/GPS</v>
          </cell>
          <cell r="F3088" t="str">
            <v>MAPHANHSAU/GUOCPHANHSAU</v>
          </cell>
          <cell r="G3088">
            <v>1</v>
          </cell>
          <cell r="H3088">
            <v>1095416</v>
          </cell>
          <cell r="I3088">
            <v>0</v>
          </cell>
          <cell r="J3088">
            <v>0</v>
          </cell>
          <cell r="K3088">
            <v>1</v>
          </cell>
          <cell r="L3088">
            <v>1095416</v>
          </cell>
          <cell r="M3088">
            <v>0</v>
          </cell>
          <cell r="N3088">
            <v>0</v>
          </cell>
        </row>
        <row r="3089">
          <cell r="A3089" t="str">
            <v>B6YS-33-28ZA</v>
          </cell>
          <cell r="B3089" t="str">
            <v>Má phanh trước</v>
          </cell>
          <cell r="C3089" t="str">
            <v>Bộ</v>
          </cell>
          <cell r="E3089" t="str">
            <v>MPT</v>
          </cell>
          <cell r="F3089" t="str">
            <v>MAPHANHTRUOC</v>
          </cell>
          <cell r="G3089">
            <v>2</v>
          </cell>
          <cell r="H3089">
            <v>2527474</v>
          </cell>
          <cell r="I3089">
            <v>0</v>
          </cell>
          <cell r="J3089">
            <v>0</v>
          </cell>
          <cell r="K3089">
            <v>0</v>
          </cell>
          <cell r="L3089">
            <v>0</v>
          </cell>
          <cell r="M3089">
            <v>2</v>
          </cell>
          <cell r="N3089">
            <v>2527474</v>
          </cell>
        </row>
        <row r="3090">
          <cell r="A3090" t="str">
            <v>BB3Q-67-44BA</v>
          </cell>
          <cell r="B3090" t="str">
            <v>Lọc dầu giấy</v>
          </cell>
          <cell r="C3090" t="str">
            <v>Cái</v>
          </cell>
          <cell r="E3090" t="str">
            <v>LD</v>
          </cell>
          <cell r="F3090" t="str">
            <v>LOCDAU</v>
          </cell>
          <cell r="G3090">
            <v>3</v>
          </cell>
          <cell r="H3090">
            <v>545923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3</v>
          </cell>
          <cell r="N3090">
            <v>545923</v>
          </cell>
        </row>
        <row r="3091">
          <cell r="A3091" t="str">
            <v>BHS2-34-700A</v>
          </cell>
          <cell r="B3091" t="str">
            <v>Giảm sóc trước RH</v>
          </cell>
          <cell r="C3091" t="str">
            <v>Cái</v>
          </cell>
          <cell r="E3091" t="str">
            <v>GST</v>
          </cell>
          <cell r="F3091" t="str">
            <v>GIAMSOCTRUOC</v>
          </cell>
          <cell r="G3091">
            <v>2</v>
          </cell>
          <cell r="H3091">
            <v>2408364</v>
          </cell>
          <cell r="I3091">
            <v>1</v>
          </cell>
          <cell r="J3091">
            <v>1606682</v>
          </cell>
          <cell r="K3091">
            <v>3</v>
          </cell>
          <cell r="L3091">
            <v>4015046</v>
          </cell>
          <cell r="M3091">
            <v>0</v>
          </cell>
          <cell r="N3091">
            <v>0</v>
          </cell>
        </row>
        <row r="3092">
          <cell r="A3092" t="str">
            <v>BHS2-34-900A</v>
          </cell>
          <cell r="B3092" t="str">
            <v>Giảm sóc trước  LH</v>
          </cell>
          <cell r="C3092" t="str">
            <v>Cái</v>
          </cell>
          <cell r="E3092" t="str">
            <v>GST</v>
          </cell>
          <cell r="F3092" t="str">
            <v>GIAMSOCTRUOC</v>
          </cell>
          <cell r="G3092">
            <v>2</v>
          </cell>
          <cell r="H3092">
            <v>2349967</v>
          </cell>
          <cell r="I3092">
            <v>1</v>
          </cell>
          <cell r="J3092">
            <v>1174983</v>
          </cell>
          <cell r="K3092">
            <v>3</v>
          </cell>
          <cell r="L3092">
            <v>3524950</v>
          </cell>
          <cell r="M3092">
            <v>0</v>
          </cell>
          <cell r="N3092">
            <v>0</v>
          </cell>
        </row>
        <row r="3093">
          <cell r="A3093" t="str">
            <v>BJYM-26-38Z</v>
          </cell>
          <cell r="B3093" t="str">
            <v>Guốc phanh sau Laser 1.6</v>
          </cell>
          <cell r="C3093" t="str">
            <v>Bộ</v>
          </cell>
          <cell r="E3093" t="str">
            <v>MPS/GPS</v>
          </cell>
          <cell r="F3093" t="str">
            <v>MAPHANHSAU/GUOCPHANHSAU</v>
          </cell>
          <cell r="G3093">
            <v>2</v>
          </cell>
          <cell r="H3093">
            <v>709395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2</v>
          </cell>
          <cell r="N3093">
            <v>709395</v>
          </cell>
        </row>
        <row r="3094">
          <cell r="A3094" t="str">
            <v>BK3Q6A228BH</v>
          </cell>
          <cell r="B3094" t="str">
            <v>Bi tăng tổng  Ford Ranger</v>
          </cell>
          <cell r="C3094" t="str">
            <v>Cụm</v>
          </cell>
          <cell r="E3094" t="str">
            <v>BT-BITANG</v>
          </cell>
          <cell r="F3094" t="str">
            <v>BITANG</v>
          </cell>
          <cell r="G3094">
            <v>0</v>
          </cell>
          <cell r="H3094">
            <v>0</v>
          </cell>
          <cell r="I3094">
            <v>1</v>
          </cell>
          <cell r="J3094">
            <v>1174941</v>
          </cell>
          <cell r="K3094">
            <v>1</v>
          </cell>
          <cell r="L3094">
            <v>1174941</v>
          </cell>
          <cell r="M3094">
            <v>0</v>
          </cell>
          <cell r="N3094">
            <v>0</v>
          </cell>
        </row>
        <row r="3095">
          <cell r="A3095" t="str">
            <v>BK3Q6C344AC</v>
          </cell>
          <cell r="B3095" t="str">
            <v>Bì tỳ  Ford Ranger</v>
          </cell>
          <cell r="C3095" t="str">
            <v>Cái</v>
          </cell>
          <cell r="E3095" t="str">
            <v>BI</v>
          </cell>
          <cell r="F3095" t="str">
            <v>BI</v>
          </cell>
          <cell r="G3095">
            <v>0</v>
          </cell>
          <cell r="H3095">
            <v>0</v>
          </cell>
          <cell r="I3095">
            <v>1</v>
          </cell>
          <cell r="J3095">
            <v>408675</v>
          </cell>
          <cell r="K3095">
            <v>1</v>
          </cell>
          <cell r="L3095">
            <v>408675</v>
          </cell>
          <cell r="M3095">
            <v>0</v>
          </cell>
          <cell r="N3095">
            <v>0</v>
          </cell>
        </row>
        <row r="3096">
          <cell r="A3096" t="str">
            <v>BKC628700A</v>
          </cell>
          <cell r="B3096" t="str">
            <v>Giảm sóc sau Mazda 3</v>
          </cell>
          <cell r="C3096" t="str">
            <v>Cây</v>
          </cell>
          <cell r="E3096" t="str">
            <v>GSS</v>
          </cell>
          <cell r="F3096" t="str">
            <v>GIAMSOCSAU</v>
          </cell>
          <cell r="G3096">
            <v>0</v>
          </cell>
          <cell r="H3096">
            <v>0</v>
          </cell>
          <cell r="I3096">
            <v>2</v>
          </cell>
          <cell r="J3096">
            <v>2400000</v>
          </cell>
          <cell r="K3096">
            <v>2</v>
          </cell>
          <cell r="L3096">
            <v>2400000</v>
          </cell>
          <cell r="M3096">
            <v>0</v>
          </cell>
          <cell r="N3096">
            <v>0</v>
          </cell>
        </row>
        <row r="3097">
          <cell r="A3097" t="str">
            <v>BMT-342</v>
          </cell>
          <cell r="B3097" t="str">
            <v>Tổng phanh 1NZ</v>
          </cell>
          <cell r="C3097" t="str">
            <v>Cái</v>
          </cell>
          <cell r="E3097" t="str">
            <v>TP.</v>
          </cell>
          <cell r="F3097" t="str">
            <v>TONGPHANH</v>
          </cell>
          <cell r="G3097">
            <v>1</v>
          </cell>
          <cell r="H3097">
            <v>853712</v>
          </cell>
          <cell r="I3097">
            <v>1</v>
          </cell>
          <cell r="J3097">
            <v>853712</v>
          </cell>
          <cell r="K3097">
            <v>2</v>
          </cell>
          <cell r="L3097">
            <v>1707424</v>
          </cell>
          <cell r="M3097">
            <v>0</v>
          </cell>
          <cell r="N3097">
            <v>0</v>
          </cell>
        </row>
        <row r="3098">
          <cell r="A3098" t="str">
            <v>BMTP-439</v>
          </cell>
          <cell r="B3098" t="str">
            <v>Tổng phanh</v>
          </cell>
          <cell r="C3098" t="str">
            <v>Cái</v>
          </cell>
          <cell r="E3098" t="str">
            <v>TP.</v>
          </cell>
          <cell r="F3098" t="str">
            <v>TONGPHANH</v>
          </cell>
          <cell r="G3098">
            <v>0</v>
          </cell>
          <cell r="H3098">
            <v>0</v>
          </cell>
          <cell r="I3098">
            <v>1</v>
          </cell>
          <cell r="J3098">
            <v>1498702</v>
          </cell>
          <cell r="K3098">
            <v>1</v>
          </cell>
          <cell r="L3098">
            <v>1498702</v>
          </cell>
          <cell r="M3098">
            <v>0</v>
          </cell>
          <cell r="N3098">
            <v>0</v>
          </cell>
        </row>
        <row r="3099">
          <cell r="A3099" t="str">
            <v>BMTP-612</v>
          </cell>
          <cell r="B3099" t="str">
            <v>Tổng phanh Hilux</v>
          </cell>
          <cell r="C3099" t="str">
            <v>Cái</v>
          </cell>
          <cell r="E3099" t="str">
            <v>TP.</v>
          </cell>
          <cell r="F3099" t="str">
            <v>TONGPHANH</v>
          </cell>
          <cell r="G3099">
            <v>1</v>
          </cell>
          <cell r="H3099">
            <v>978845</v>
          </cell>
          <cell r="I3099">
            <v>1</v>
          </cell>
          <cell r="J3099">
            <v>978845</v>
          </cell>
          <cell r="K3099">
            <v>2</v>
          </cell>
          <cell r="L3099">
            <v>1957690</v>
          </cell>
          <cell r="M3099">
            <v>0</v>
          </cell>
          <cell r="N3099">
            <v>0</v>
          </cell>
        </row>
        <row r="3100">
          <cell r="A3100" t="str">
            <v>BMTP-625</v>
          </cell>
          <cell r="B3100" t="str">
            <v>Tổng phanh</v>
          </cell>
          <cell r="C3100" t="str">
            <v>Cái</v>
          </cell>
          <cell r="E3100" t="str">
            <v>TP.</v>
          </cell>
          <cell r="F3100" t="str">
            <v>TONGPHANH</v>
          </cell>
          <cell r="G3100">
            <v>0</v>
          </cell>
          <cell r="H3100">
            <v>0</v>
          </cell>
          <cell r="I3100">
            <v>2</v>
          </cell>
          <cell r="J3100">
            <v>2800000</v>
          </cell>
          <cell r="K3100">
            <v>1</v>
          </cell>
          <cell r="L3100">
            <v>1400000</v>
          </cell>
          <cell r="M3100">
            <v>1</v>
          </cell>
          <cell r="N3100">
            <v>1400000</v>
          </cell>
        </row>
        <row r="3101">
          <cell r="A3101" t="str">
            <v>BMTP-636</v>
          </cell>
          <cell r="B3101" t="str">
            <v>Tổng phanh 2ZR</v>
          </cell>
          <cell r="C3101" t="str">
            <v>Cái</v>
          </cell>
          <cell r="E3101" t="str">
            <v>TP.</v>
          </cell>
          <cell r="F3101" t="str">
            <v>TONGPHANH</v>
          </cell>
          <cell r="G3101">
            <v>1</v>
          </cell>
          <cell r="H3101">
            <v>1752639</v>
          </cell>
          <cell r="I3101">
            <v>0</v>
          </cell>
          <cell r="J3101">
            <v>0</v>
          </cell>
          <cell r="K3101">
            <v>1</v>
          </cell>
          <cell r="L3101">
            <v>1752639</v>
          </cell>
          <cell r="M3101">
            <v>0</v>
          </cell>
          <cell r="N3101">
            <v>0</v>
          </cell>
        </row>
        <row r="3102">
          <cell r="A3102" t="str">
            <v>BP1010</v>
          </cell>
          <cell r="B3102" t="str">
            <v>Má phanh trước fortuner 2017</v>
          </cell>
          <cell r="C3102" t="str">
            <v>Bộ</v>
          </cell>
          <cell r="E3102" t="str">
            <v>MPT</v>
          </cell>
          <cell r="F3102" t="str">
            <v>MAPHANHTRUOC</v>
          </cell>
          <cell r="G3102">
            <v>0</v>
          </cell>
          <cell r="H3102">
            <v>0</v>
          </cell>
          <cell r="I3102">
            <v>2</v>
          </cell>
          <cell r="J3102">
            <v>480000</v>
          </cell>
          <cell r="K3102">
            <v>2</v>
          </cell>
          <cell r="L3102">
            <v>480000</v>
          </cell>
          <cell r="M3102">
            <v>0</v>
          </cell>
          <cell r="N3102">
            <v>0</v>
          </cell>
        </row>
        <row r="3103">
          <cell r="A3103" t="str">
            <v>BP2845</v>
          </cell>
          <cell r="B3103" t="str">
            <v>Má phanh trước innova 2017</v>
          </cell>
          <cell r="C3103" t="str">
            <v>Bộ</v>
          </cell>
          <cell r="E3103" t="str">
            <v>MPT</v>
          </cell>
          <cell r="F3103" t="str">
            <v>MAPHANHTRUOC</v>
          </cell>
          <cell r="G3103">
            <v>0</v>
          </cell>
          <cell r="H3103">
            <v>0</v>
          </cell>
          <cell r="I3103">
            <v>2</v>
          </cell>
          <cell r="J3103">
            <v>500000</v>
          </cell>
          <cell r="K3103">
            <v>2</v>
          </cell>
          <cell r="L3103">
            <v>500000</v>
          </cell>
          <cell r="M3103">
            <v>0</v>
          </cell>
          <cell r="N3103">
            <v>0</v>
          </cell>
        </row>
        <row r="3104">
          <cell r="A3104" t="str">
            <v>C-111</v>
          </cell>
          <cell r="B3104" t="str">
            <v>Lọc dầu 2001</v>
          </cell>
          <cell r="C3104" t="str">
            <v>Cái</v>
          </cell>
          <cell r="E3104" t="str">
            <v>LD</v>
          </cell>
          <cell r="F3104" t="str">
            <v>LOCDAU</v>
          </cell>
          <cell r="G3104">
            <v>0</v>
          </cell>
          <cell r="H3104">
            <v>0</v>
          </cell>
          <cell r="I3104">
            <v>5</v>
          </cell>
          <cell r="J3104">
            <v>280500</v>
          </cell>
          <cell r="K3104">
            <v>5</v>
          </cell>
          <cell r="L3104">
            <v>280500</v>
          </cell>
          <cell r="M3104">
            <v>0</v>
          </cell>
          <cell r="N3104">
            <v>0</v>
          </cell>
        </row>
        <row r="3105">
          <cell r="A3105" t="str">
            <v>C-113</v>
          </cell>
          <cell r="B3105" t="str">
            <v>Lọc dầu Toyota</v>
          </cell>
          <cell r="C3105" t="str">
            <v>Cái</v>
          </cell>
          <cell r="E3105" t="str">
            <v>LD</v>
          </cell>
          <cell r="F3105" t="str">
            <v>LOCDAU</v>
          </cell>
          <cell r="G3105">
            <v>55</v>
          </cell>
          <cell r="H3105">
            <v>2830675</v>
          </cell>
          <cell r="I3105">
            <v>0</v>
          </cell>
          <cell r="J3105">
            <v>0</v>
          </cell>
          <cell r="K3105">
            <v>25</v>
          </cell>
          <cell r="L3105">
            <v>1286670</v>
          </cell>
          <cell r="M3105">
            <v>30</v>
          </cell>
          <cell r="N3105">
            <v>1544005</v>
          </cell>
        </row>
        <row r="3106">
          <cell r="A3106" t="str">
            <v>C-316</v>
          </cell>
          <cell r="B3106" t="str">
            <v>Lọc dầu V6</v>
          </cell>
          <cell r="C3106" t="str">
            <v>Cái</v>
          </cell>
          <cell r="E3106" t="str">
            <v>LD</v>
          </cell>
          <cell r="F3106" t="str">
            <v>LOCDAU</v>
          </cell>
          <cell r="G3106">
            <v>55</v>
          </cell>
          <cell r="H3106">
            <v>2613707</v>
          </cell>
          <cell r="I3106">
            <v>0</v>
          </cell>
          <cell r="J3106">
            <v>0</v>
          </cell>
          <cell r="K3106">
            <v>1</v>
          </cell>
          <cell r="L3106">
            <v>47522</v>
          </cell>
          <cell r="M3106">
            <v>54</v>
          </cell>
          <cell r="N3106">
            <v>2566185</v>
          </cell>
        </row>
        <row r="3107">
          <cell r="A3107" t="str">
            <v>C100-34-300B-MIT</v>
          </cell>
          <cell r="B3107" t="str">
            <v>Càng A 323 RH</v>
          </cell>
          <cell r="C3107" t="str">
            <v>Cái</v>
          </cell>
          <cell r="E3107" t="str">
            <v>CANG</v>
          </cell>
          <cell r="F3107" t="str">
            <v>CANG</v>
          </cell>
          <cell r="G3107">
            <v>2</v>
          </cell>
          <cell r="H3107">
            <v>1188858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2</v>
          </cell>
          <cell r="N3107">
            <v>1188858</v>
          </cell>
        </row>
        <row r="3108">
          <cell r="A3108" t="str">
            <v>C100-34-350B-MIT</v>
          </cell>
          <cell r="B3108" t="str">
            <v>Càng A 323 LH</v>
          </cell>
          <cell r="C3108" t="str">
            <v>Cái</v>
          </cell>
          <cell r="E3108" t="str">
            <v>CANG</v>
          </cell>
          <cell r="F3108" t="str">
            <v>CANG</v>
          </cell>
          <cell r="G3108">
            <v>2</v>
          </cell>
          <cell r="H3108">
            <v>1188858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2</v>
          </cell>
          <cell r="N3108">
            <v>1188858</v>
          </cell>
        </row>
        <row r="3109">
          <cell r="A3109" t="str">
            <v>C110J</v>
          </cell>
          <cell r="B3109" t="str">
            <v>Lọc dầu 1001 Toyota</v>
          </cell>
          <cell r="C3109" t="str">
            <v>Cái</v>
          </cell>
          <cell r="E3109" t="str">
            <v>LD</v>
          </cell>
          <cell r="F3109" t="str">
            <v>LOCDAU</v>
          </cell>
          <cell r="G3109">
            <v>55</v>
          </cell>
          <cell r="H3109">
            <v>1292264</v>
          </cell>
          <cell r="I3109">
            <v>422</v>
          </cell>
          <cell r="J3109">
            <v>12178343</v>
          </cell>
          <cell r="K3109">
            <v>477</v>
          </cell>
          <cell r="L3109">
            <v>13470607</v>
          </cell>
          <cell r="M3109">
            <v>0</v>
          </cell>
          <cell r="N3109">
            <v>0</v>
          </cell>
        </row>
        <row r="3110">
          <cell r="A3110" t="str">
            <v>C111T</v>
          </cell>
          <cell r="B3110" t="str">
            <v>Lọc dầu 2001</v>
          </cell>
          <cell r="C3110" t="str">
            <v>Cái</v>
          </cell>
          <cell r="E3110" t="str">
            <v>LD</v>
          </cell>
          <cell r="F3110" t="str">
            <v>LOCDAU</v>
          </cell>
          <cell r="G3110">
            <v>124</v>
          </cell>
          <cell r="H3110">
            <v>4431146</v>
          </cell>
          <cell r="I3110">
            <v>350</v>
          </cell>
          <cell r="J3110">
            <v>12341200</v>
          </cell>
          <cell r="K3110">
            <v>474</v>
          </cell>
          <cell r="L3110">
            <v>16772346</v>
          </cell>
          <cell r="M3110">
            <v>0</v>
          </cell>
          <cell r="N3110">
            <v>0</v>
          </cell>
        </row>
        <row r="3111">
          <cell r="A3111" t="str">
            <v>C113J</v>
          </cell>
          <cell r="B3111" t="str">
            <v>Lọc dầu Toyota</v>
          </cell>
          <cell r="C3111" t="str">
            <v>Cái</v>
          </cell>
          <cell r="E3111" t="str">
            <v>LD</v>
          </cell>
          <cell r="F3111" t="str">
            <v>LOCDAU</v>
          </cell>
          <cell r="G3111">
            <v>60</v>
          </cell>
          <cell r="H3111">
            <v>1580239</v>
          </cell>
          <cell r="I3111">
            <v>317</v>
          </cell>
          <cell r="J3111">
            <v>9203705</v>
          </cell>
          <cell r="K3111">
            <v>377</v>
          </cell>
          <cell r="L3111">
            <v>10783944</v>
          </cell>
          <cell r="M3111">
            <v>0</v>
          </cell>
          <cell r="N3111">
            <v>0</v>
          </cell>
        </row>
        <row r="3112">
          <cell r="A3112" t="str">
            <v>C114T</v>
          </cell>
          <cell r="B3112" t="str">
            <v>Lọc dầu</v>
          </cell>
          <cell r="C3112" t="str">
            <v>Cái</v>
          </cell>
          <cell r="E3112" t="str">
            <v>LD</v>
          </cell>
          <cell r="F3112" t="str">
            <v>LOCDAU</v>
          </cell>
          <cell r="G3112">
            <v>0</v>
          </cell>
          <cell r="H3112">
            <v>0</v>
          </cell>
          <cell r="I3112">
            <v>264</v>
          </cell>
          <cell r="J3112">
            <v>9160920</v>
          </cell>
          <cell r="K3112">
            <v>264</v>
          </cell>
          <cell r="L3112">
            <v>9160920</v>
          </cell>
          <cell r="M3112">
            <v>0</v>
          </cell>
          <cell r="N3112">
            <v>0</v>
          </cell>
        </row>
        <row r="3113">
          <cell r="A3113" t="str">
            <v>C1N030T</v>
          </cell>
          <cell r="B3113" t="str">
            <v>Má phanh trước Civic</v>
          </cell>
          <cell r="C3113" t="str">
            <v>Bộ</v>
          </cell>
          <cell r="E3113" t="str">
            <v>MPT</v>
          </cell>
          <cell r="F3113" t="str">
            <v>MAPHANHTRUOC</v>
          </cell>
          <cell r="G3113">
            <v>8</v>
          </cell>
          <cell r="H3113">
            <v>1978682</v>
          </cell>
          <cell r="I3113">
            <v>0</v>
          </cell>
          <cell r="J3113">
            <v>0</v>
          </cell>
          <cell r="K3113">
            <v>6</v>
          </cell>
          <cell r="L3113">
            <v>1484012</v>
          </cell>
          <cell r="M3113">
            <v>2</v>
          </cell>
          <cell r="N3113">
            <v>494670</v>
          </cell>
        </row>
        <row r="3114">
          <cell r="A3114" t="str">
            <v>C1N077T</v>
          </cell>
          <cell r="B3114" t="str">
            <v>Má phanh trước Honda City</v>
          </cell>
          <cell r="C3114" t="str">
            <v>Bộ</v>
          </cell>
          <cell r="E3114" t="str">
            <v>MPT</v>
          </cell>
          <cell r="F3114" t="str">
            <v>MAPHANHTRUOC</v>
          </cell>
          <cell r="G3114">
            <v>2</v>
          </cell>
          <cell r="H3114">
            <v>438694</v>
          </cell>
          <cell r="I3114">
            <v>0</v>
          </cell>
          <cell r="J3114">
            <v>0</v>
          </cell>
          <cell r="K3114">
            <v>2</v>
          </cell>
          <cell r="L3114">
            <v>438694</v>
          </cell>
          <cell r="M3114">
            <v>0</v>
          </cell>
          <cell r="N3114">
            <v>0</v>
          </cell>
        </row>
        <row r="3115">
          <cell r="A3115" t="str">
            <v>C222J</v>
          </cell>
          <cell r="B3115" t="str">
            <v>Lọc dầu 1FZ</v>
          </cell>
          <cell r="C3115" t="str">
            <v>Cái</v>
          </cell>
          <cell r="E3115" t="str">
            <v>LD</v>
          </cell>
          <cell r="F3115" t="str">
            <v>LOCDAU</v>
          </cell>
          <cell r="G3115">
            <v>0</v>
          </cell>
          <cell r="H3115">
            <v>0</v>
          </cell>
          <cell r="I3115">
            <v>20</v>
          </cell>
          <cell r="J3115">
            <v>1007426</v>
          </cell>
          <cell r="K3115">
            <v>20</v>
          </cell>
          <cell r="L3115">
            <v>1007426</v>
          </cell>
          <cell r="M3115">
            <v>0</v>
          </cell>
          <cell r="N3115">
            <v>0</v>
          </cell>
        </row>
        <row r="3116">
          <cell r="A3116" t="str">
            <v>C2N021T</v>
          </cell>
          <cell r="B3116" t="str">
            <v>Má phanh sau Honda</v>
          </cell>
          <cell r="C3116" t="str">
            <v>Bộ</v>
          </cell>
          <cell r="E3116" t="str">
            <v>MPS/GPS</v>
          </cell>
          <cell r="F3116" t="str">
            <v>MAPHANHSAU/GUOCPHANHSAU</v>
          </cell>
          <cell r="G3116">
            <v>8</v>
          </cell>
          <cell r="H3116">
            <v>1332870</v>
          </cell>
          <cell r="I3116">
            <v>0</v>
          </cell>
          <cell r="J3116">
            <v>0</v>
          </cell>
          <cell r="K3116">
            <v>8</v>
          </cell>
          <cell r="L3116">
            <v>1332870</v>
          </cell>
          <cell r="M3116">
            <v>0</v>
          </cell>
          <cell r="N3116">
            <v>0</v>
          </cell>
        </row>
        <row r="3117">
          <cell r="A3117" t="str">
            <v>C2Y3-33-23ZB</v>
          </cell>
          <cell r="B3117" t="str">
            <v>Má phanh trước Mazda 3</v>
          </cell>
          <cell r="C3117" t="str">
            <v>Bộ</v>
          </cell>
          <cell r="E3117" t="str">
            <v>MPT</v>
          </cell>
          <cell r="F3117" t="str">
            <v>MAPHANHTRUOC</v>
          </cell>
          <cell r="G3117">
            <v>1</v>
          </cell>
          <cell r="H3117">
            <v>1406630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1</v>
          </cell>
          <cell r="N3117">
            <v>1406630</v>
          </cell>
        </row>
        <row r="3118">
          <cell r="A3118" t="str">
            <v>C415J</v>
          </cell>
          <cell r="B3118" t="str">
            <v>Lọc dầu Mitsubishi</v>
          </cell>
          <cell r="C3118" t="str">
            <v>Cái</v>
          </cell>
          <cell r="E3118" t="str">
            <v>LD</v>
          </cell>
          <cell r="F3118" t="str">
            <v>LOCDAU</v>
          </cell>
          <cell r="G3118">
            <v>18</v>
          </cell>
          <cell r="H3118">
            <v>634729</v>
          </cell>
          <cell r="I3118">
            <v>135</v>
          </cell>
          <cell r="J3118">
            <v>4457958</v>
          </cell>
          <cell r="K3118">
            <v>153</v>
          </cell>
          <cell r="L3118">
            <v>5092687</v>
          </cell>
          <cell r="M3118">
            <v>0</v>
          </cell>
          <cell r="N3118">
            <v>0</v>
          </cell>
        </row>
        <row r="3119">
          <cell r="A3119" t="str">
            <v>C809J</v>
          </cell>
          <cell r="B3119" t="str">
            <v>Lọc dầu Honda</v>
          </cell>
          <cell r="C3119" t="str">
            <v>Cái</v>
          </cell>
          <cell r="E3119" t="str">
            <v>LD</v>
          </cell>
          <cell r="F3119" t="str">
            <v>LOCDAU</v>
          </cell>
          <cell r="G3119">
            <v>0</v>
          </cell>
          <cell r="H3119">
            <v>0</v>
          </cell>
          <cell r="I3119">
            <v>353</v>
          </cell>
          <cell r="J3119">
            <v>10902220</v>
          </cell>
          <cell r="K3119">
            <v>346</v>
          </cell>
          <cell r="L3119">
            <v>10684240</v>
          </cell>
          <cell r="M3119">
            <v>7</v>
          </cell>
          <cell r="N3119">
            <v>217980</v>
          </cell>
        </row>
        <row r="3120">
          <cell r="A3120" t="str">
            <v>CBT-63</v>
          </cell>
          <cell r="B3120" t="str">
            <v>Đứng trên $44 2TR</v>
          </cell>
          <cell r="C3120" t="str">
            <v>Quả</v>
          </cell>
          <cell r="E3120" t="str">
            <v>DUNG</v>
          </cell>
          <cell r="F3120" t="str">
            <v>DUNG</v>
          </cell>
          <cell r="G3120">
            <v>1</v>
          </cell>
          <cell r="H3120">
            <v>134491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1</v>
          </cell>
          <cell r="N3120">
            <v>134491</v>
          </cell>
        </row>
        <row r="3121">
          <cell r="A3121" t="str">
            <v>CBU472921C</v>
          </cell>
          <cell r="B3121" t="str">
            <v>Bi tê 323</v>
          </cell>
          <cell r="C3121" t="str">
            <v>Vòng</v>
          </cell>
          <cell r="E3121" t="str">
            <v>BTE-BITE</v>
          </cell>
          <cell r="F3121" t="str">
            <v>BITE</v>
          </cell>
          <cell r="G3121">
            <v>9</v>
          </cell>
          <cell r="H3121">
            <v>1593932</v>
          </cell>
          <cell r="I3121">
            <v>0</v>
          </cell>
          <cell r="J3121">
            <v>0</v>
          </cell>
          <cell r="K3121">
            <v>9</v>
          </cell>
          <cell r="L3121">
            <v>1593932</v>
          </cell>
          <cell r="M3121">
            <v>0</v>
          </cell>
          <cell r="N3121">
            <v>0</v>
          </cell>
        </row>
        <row r="3122">
          <cell r="A3122" t="str">
            <v>CBU543625J</v>
          </cell>
          <cell r="B3122" t="str">
            <v>Bi tê 626</v>
          </cell>
          <cell r="C3122" t="str">
            <v>Vòng</v>
          </cell>
          <cell r="E3122" t="str">
            <v>BTE-BITE</v>
          </cell>
          <cell r="F3122" t="str">
            <v>BITE</v>
          </cell>
          <cell r="G3122">
            <v>4</v>
          </cell>
          <cell r="H3122">
            <v>821054</v>
          </cell>
          <cell r="I3122">
            <v>0</v>
          </cell>
          <cell r="J3122">
            <v>0</v>
          </cell>
          <cell r="K3122">
            <v>4</v>
          </cell>
          <cell r="L3122">
            <v>821054</v>
          </cell>
          <cell r="M3122">
            <v>0</v>
          </cell>
          <cell r="N3122">
            <v>0</v>
          </cell>
        </row>
        <row r="3123">
          <cell r="A3123" t="str">
            <v>CD010357</v>
          </cell>
          <cell r="B3123" t="str">
            <v>Dàn nóng 2KD</v>
          </cell>
          <cell r="C3123" t="str">
            <v>Cái</v>
          </cell>
          <cell r="E3123" t="str">
            <v>DN</v>
          </cell>
          <cell r="F3123" t="str">
            <v>DANNONG</v>
          </cell>
          <cell r="G3123">
            <v>1</v>
          </cell>
          <cell r="H3123">
            <v>1500862</v>
          </cell>
          <cell r="I3123">
            <v>0</v>
          </cell>
          <cell r="J3123">
            <v>0</v>
          </cell>
          <cell r="K3123">
            <v>1</v>
          </cell>
          <cell r="L3123">
            <v>1500862</v>
          </cell>
          <cell r="M3123">
            <v>0</v>
          </cell>
          <cell r="N3123">
            <v>0</v>
          </cell>
        </row>
        <row r="3124">
          <cell r="A3124" t="str">
            <v>CD010392</v>
          </cell>
          <cell r="B3124" t="str">
            <v>Dàn nóng 2AZ</v>
          </cell>
          <cell r="C3124" t="str">
            <v>Cái</v>
          </cell>
          <cell r="E3124" t="str">
            <v>DN</v>
          </cell>
          <cell r="F3124" t="str">
            <v>DANNONG</v>
          </cell>
          <cell r="G3124">
            <v>3</v>
          </cell>
          <cell r="H3124">
            <v>3221942</v>
          </cell>
          <cell r="I3124">
            <v>1</v>
          </cell>
          <cell r="J3124">
            <v>1073981</v>
          </cell>
          <cell r="K3124">
            <v>1</v>
          </cell>
          <cell r="L3124">
            <v>1073981</v>
          </cell>
          <cell r="M3124">
            <v>3</v>
          </cell>
          <cell r="N3124">
            <v>3221942</v>
          </cell>
        </row>
        <row r="3125">
          <cell r="A3125" t="str">
            <v>CD010478</v>
          </cell>
          <cell r="B3125" t="str">
            <v>Dàn nóng 50.5-68</v>
          </cell>
          <cell r="C3125" t="str">
            <v>Cái</v>
          </cell>
          <cell r="E3125" t="str">
            <v>DN</v>
          </cell>
          <cell r="F3125" t="str">
            <v>DANNONG</v>
          </cell>
          <cell r="G3125">
            <v>2</v>
          </cell>
          <cell r="H3125">
            <v>2166397</v>
          </cell>
          <cell r="I3125">
            <v>7</v>
          </cell>
          <cell r="J3125">
            <v>7023062</v>
          </cell>
          <cell r="K3125">
            <v>9</v>
          </cell>
          <cell r="L3125">
            <v>9189459</v>
          </cell>
          <cell r="M3125">
            <v>0</v>
          </cell>
          <cell r="N3125">
            <v>0</v>
          </cell>
        </row>
        <row r="3126">
          <cell r="A3126" t="str">
            <v>CD010479</v>
          </cell>
          <cell r="B3126" t="str">
            <v>Dàn nóng Fortuner xăng</v>
          </cell>
          <cell r="C3126" t="str">
            <v>Cái</v>
          </cell>
          <cell r="E3126" t="str">
            <v>DN</v>
          </cell>
          <cell r="F3126" t="str">
            <v>DANNONG</v>
          </cell>
          <cell r="G3126">
            <v>7</v>
          </cell>
          <cell r="H3126">
            <v>4307436</v>
          </cell>
          <cell r="I3126">
            <v>2</v>
          </cell>
          <cell r="J3126">
            <v>1230696</v>
          </cell>
          <cell r="K3126">
            <v>7</v>
          </cell>
          <cell r="L3126">
            <v>4307436</v>
          </cell>
          <cell r="M3126">
            <v>2</v>
          </cell>
          <cell r="N3126">
            <v>1230696</v>
          </cell>
        </row>
        <row r="3127">
          <cell r="A3127" t="str">
            <v>CD010480</v>
          </cell>
          <cell r="B3127" t="str">
            <v>Dàn nóng Hilux 2004-2012</v>
          </cell>
          <cell r="C3127" t="str">
            <v>Cái</v>
          </cell>
          <cell r="E3127" t="str">
            <v>DN</v>
          </cell>
          <cell r="F3127" t="str">
            <v>DANNONG</v>
          </cell>
          <cell r="G3127">
            <v>1</v>
          </cell>
          <cell r="H3127">
            <v>1063701</v>
          </cell>
          <cell r="I3127">
            <v>4</v>
          </cell>
          <cell r="J3127">
            <v>4425275</v>
          </cell>
          <cell r="K3127">
            <v>5</v>
          </cell>
          <cell r="L3127">
            <v>5488976</v>
          </cell>
          <cell r="M3127">
            <v>0</v>
          </cell>
          <cell r="N3127">
            <v>0</v>
          </cell>
        </row>
        <row r="3128">
          <cell r="A3128" t="str">
            <v>CD010560</v>
          </cell>
          <cell r="B3128" t="str">
            <v>Dàn nóng Camry 2.4 2001&gt;</v>
          </cell>
          <cell r="C3128" t="str">
            <v>Cái</v>
          </cell>
          <cell r="E3128" t="str">
            <v>DN</v>
          </cell>
          <cell r="F3128" t="str">
            <v>DANNONG</v>
          </cell>
          <cell r="G3128">
            <v>1</v>
          </cell>
          <cell r="H3128">
            <v>1375247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1</v>
          </cell>
          <cell r="N3128">
            <v>1375247</v>
          </cell>
        </row>
        <row r="3129">
          <cell r="A3129" t="str">
            <v>CD010677</v>
          </cell>
          <cell r="B3129" t="str">
            <v>Dàn nóng Vios 2008-2013</v>
          </cell>
          <cell r="C3129" t="str">
            <v>Cái</v>
          </cell>
          <cell r="E3129" t="str">
            <v>DN</v>
          </cell>
          <cell r="F3129" t="str">
            <v>DANNONG</v>
          </cell>
          <cell r="G3129">
            <v>2</v>
          </cell>
          <cell r="H3129">
            <v>2420051</v>
          </cell>
          <cell r="I3129">
            <v>0</v>
          </cell>
          <cell r="J3129">
            <v>0</v>
          </cell>
          <cell r="K3129">
            <v>2</v>
          </cell>
          <cell r="L3129">
            <v>2420051</v>
          </cell>
          <cell r="M3129">
            <v>0</v>
          </cell>
          <cell r="N3129">
            <v>0</v>
          </cell>
        </row>
        <row r="3130">
          <cell r="A3130" t="str">
            <v>CD010885</v>
          </cell>
          <cell r="B3130" t="str">
            <v>Dàn nóng Vios 2014-2017</v>
          </cell>
          <cell r="C3130" t="str">
            <v>Cái</v>
          </cell>
          <cell r="E3130" t="str">
            <v>DN</v>
          </cell>
          <cell r="F3130" t="str">
            <v>DANNONG</v>
          </cell>
          <cell r="G3130">
            <v>1</v>
          </cell>
          <cell r="H3130">
            <v>1144498</v>
          </cell>
          <cell r="I3130">
            <v>0</v>
          </cell>
          <cell r="J3130">
            <v>0</v>
          </cell>
          <cell r="K3130">
            <v>1</v>
          </cell>
          <cell r="L3130">
            <v>1144498</v>
          </cell>
          <cell r="M3130">
            <v>0</v>
          </cell>
          <cell r="N3130">
            <v>0</v>
          </cell>
        </row>
        <row r="3131">
          <cell r="A3131" t="str">
            <v>CH-024</v>
          </cell>
          <cell r="B3131" t="str">
            <v>Bàn ép D21.5</v>
          </cell>
          <cell r="C3131" t="str">
            <v>Cái</v>
          </cell>
          <cell r="E3131" t="str">
            <v>BE</v>
          </cell>
          <cell r="F3131" t="str">
            <v>BANEP</v>
          </cell>
          <cell r="G3131">
            <v>3</v>
          </cell>
          <cell r="H3131">
            <v>3424174</v>
          </cell>
          <cell r="I3131">
            <v>0</v>
          </cell>
          <cell r="J3131">
            <v>0</v>
          </cell>
          <cell r="K3131">
            <v>1</v>
          </cell>
          <cell r="L3131">
            <v>1141391</v>
          </cell>
          <cell r="M3131">
            <v>2</v>
          </cell>
          <cell r="N3131">
            <v>2282783</v>
          </cell>
        </row>
        <row r="3132">
          <cell r="A3132" t="str">
            <v>CMT-020A</v>
          </cell>
          <cell r="B3132" t="str">
            <v>Tổng côn 5/8 5S</v>
          </cell>
          <cell r="C3132" t="str">
            <v>Cái</v>
          </cell>
          <cell r="E3132" t="str">
            <v>TC.</v>
          </cell>
          <cell r="F3132" t="str">
            <v>TONGCON</v>
          </cell>
          <cell r="G3132">
            <v>4</v>
          </cell>
          <cell r="H3132">
            <v>1596680</v>
          </cell>
          <cell r="I3132">
            <v>1</v>
          </cell>
          <cell r="J3132">
            <v>399170</v>
          </cell>
          <cell r="K3132">
            <v>5</v>
          </cell>
          <cell r="L3132">
            <v>1995850</v>
          </cell>
          <cell r="M3132">
            <v>0</v>
          </cell>
          <cell r="N3132">
            <v>0</v>
          </cell>
        </row>
        <row r="3133">
          <cell r="A3133" t="str">
            <v>CMT-055A</v>
          </cell>
          <cell r="B3133" t="str">
            <v>Tổng côn Vios 05</v>
          </cell>
          <cell r="C3133" t="str">
            <v>Cái</v>
          </cell>
          <cell r="E3133" t="str">
            <v>TC.</v>
          </cell>
          <cell r="F3133" t="str">
            <v>TONGCON</v>
          </cell>
          <cell r="G3133">
            <v>3</v>
          </cell>
          <cell r="H3133">
            <v>869728</v>
          </cell>
          <cell r="I3133">
            <v>0</v>
          </cell>
          <cell r="J3133">
            <v>0</v>
          </cell>
          <cell r="K3133">
            <v>2</v>
          </cell>
          <cell r="L3133">
            <v>579819</v>
          </cell>
          <cell r="M3133">
            <v>1</v>
          </cell>
          <cell r="N3133">
            <v>289909</v>
          </cell>
        </row>
        <row r="3134">
          <cell r="A3134" t="str">
            <v>CMT-141A</v>
          </cell>
          <cell r="B3134" t="str">
            <v>Tổng côn 1ZZ</v>
          </cell>
          <cell r="C3134" t="str">
            <v>Cái</v>
          </cell>
          <cell r="E3134" t="str">
            <v>TC.</v>
          </cell>
          <cell r="F3134" t="str">
            <v>TONGCON</v>
          </cell>
          <cell r="G3134">
            <v>1</v>
          </cell>
          <cell r="H3134">
            <v>300905</v>
          </cell>
          <cell r="I3134">
            <v>0</v>
          </cell>
          <cell r="J3134">
            <v>0</v>
          </cell>
          <cell r="K3134">
            <v>1</v>
          </cell>
          <cell r="L3134">
            <v>300905</v>
          </cell>
          <cell r="M3134">
            <v>0</v>
          </cell>
          <cell r="N3134">
            <v>0</v>
          </cell>
        </row>
        <row r="3135">
          <cell r="A3135" t="str">
            <v>CMTS-006A</v>
          </cell>
          <cell r="B3135" t="str">
            <v>Tổng côn 1NZ (gang)</v>
          </cell>
          <cell r="C3135" t="str">
            <v>Cái</v>
          </cell>
          <cell r="E3135" t="str">
            <v>TC.</v>
          </cell>
          <cell r="F3135" t="str">
            <v>TONGCON</v>
          </cell>
          <cell r="G3135">
            <v>2</v>
          </cell>
          <cell r="H3135">
            <v>1007507</v>
          </cell>
          <cell r="I3135">
            <v>0</v>
          </cell>
          <cell r="J3135">
            <v>0</v>
          </cell>
          <cell r="K3135">
            <v>2</v>
          </cell>
          <cell r="L3135">
            <v>1007507</v>
          </cell>
          <cell r="M3135">
            <v>0</v>
          </cell>
          <cell r="N3135">
            <v>0</v>
          </cell>
        </row>
        <row r="3136">
          <cell r="A3136" t="str">
            <v>CN1Z18125B</v>
          </cell>
          <cell r="B3136" t="str">
            <v>Giảm sóc sau Eco sport</v>
          </cell>
          <cell r="C3136" t="str">
            <v>Cây</v>
          </cell>
          <cell r="E3136" t="str">
            <v>GSS</v>
          </cell>
          <cell r="F3136" t="str">
            <v>GIAMSOCSAU</v>
          </cell>
          <cell r="G3136">
            <v>0</v>
          </cell>
          <cell r="H3136">
            <v>0</v>
          </cell>
          <cell r="I3136">
            <v>2</v>
          </cell>
          <cell r="J3136">
            <v>2748460</v>
          </cell>
          <cell r="K3136">
            <v>2</v>
          </cell>
          <cell r="L3136">
            <v>2748460</v>
          </cell>
          <cell r="M3136">
            <v>0</v>
          </cell>
          <cell r="N3136">
            <v>0</v>
          </cell>
        </row>
        <row r="3137">
          <cell r="A3137" t="str">
            <v>CRT-082A</v>
          </cell>
          <cell r="B3137" t="str">
            <v>Chuột côn</v>
          </cell>
          <cell r="C3137" t="str">
            <v>Cái</v>
          </cell>
          <cell r="E3137" t="str">
            <v>CCON</v>
          </cell>
          <cell r="F3137" t="str">
            <v>CHUOTCON</v>
          </cell>
          <cell r="G3137">
            <v>1</v>
          </cell>
          <cell r="H3137">
            <v>132758</v>
          </cell>
          <cell r="I3137">
            <v>0</v>
          </cell>
          <cell r="J3137">
            <v>0</v>
          </cell>
          <cell r="K3137">
            <v>1</v>
          </cell>
          <cell r="L3137">
            <v>132758</v>
          </cell>
          <cell r="M3137">
            <v>0</v>
          </cell>
          <cell r="N3137">
            <v>0</v>
          </cell>
        </row>
        <row r="3138">
          <cell r="A3138" t="str">
            <v>CRT-119A</v>
          </cell>
          <cell r="B3138" t="str">
            <v>Chuột côn Cá mập xăng</v>
          </cell>
          <cell r="C3138" t="str">
            <v>Cái</v>
          </cell>
          <cell r="E3138" t="str">
            <v>CCON</v>
          </cell>
          <cell r="F3138" t="str">
            <v>CHUOTCON</v>
          </cell>
          <cell r="G3138">
            <v>7</v>
          </cell>
          <cell r="H3138">
            <v>1259655</v>
          </cell>
          <cell r="I3138">
            <v>0</v>
          </cell>
          <cell r="J3138">
            <v>0</v>
          </cell>
          <cell r="K3138">
            <v>2</v>
          </cell>
          <cell r="L3138">
            <v>359902</v>
          </cell>
          <cell r="M3138">
            <v>5</v>
          </cell>
          <cell r="N3138">
            <v>899753</v>
          </cell>
        </row>
        <row r="3139">
          <cell r="A3139" t="str">
            <v>CRTS-003A</v>
          </cell>
          <cell r="B3139" t="str">
            <v>Chuột côn</v>
          </cell>
          <cell r="C3139" t="str">
            <v>Cái</v>
          </cell>
          <cell r="E3139" t="str">
            <v>CCON</v>
          </cell>
          <cell r="F3139" t="str">
            <v>CHUOTCON</v>
          </cell>
          <cell r="G3139">
            <v>1</v>
          </cell>
          <cell r="H3139">
            <v>225983</v>
          </cell>
          <cell r="I3139">
            <v>1</v>
          </cell>
          <cell r="J3139">
            <v>195645</v>
          </cell>
          <cell r="K3139">
            <v>1</v>
          </cell>
          <cell r="L3139">
            <v>210814</v>
          </cell>
          <cell r="M3139">
            <v>1</v>
          </cell>
          <cell r="N3139">
            <v>210814</v>
          </cell>
        </row>
        <row r="3140">
          <cell r="A3140" t="str">
            <v>CRZ-606A</v>
          </cell>
          <cell r="B3140" t="str">
            <v>Chuột côn</v>
          </cell>
          <cell r="C3140" t="str">
            <v>Cái</v>
          </cell>
          <cell r="E3140" t="str">
            <v>CCON</v>
          </cell>
          <cell r="F3140" t="str">
            <v>CHUOTCON</v>
          </cell>
          <cell r="G3140">
            <v>2</v>
          </cell>
          <cell r="H3140">
            <v>255382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2</v>
          </cell>
          <cell r="N3140">
            <v>255382</v>
          </cell>
        </row>
        <row r="3141">
          <cell r="A3141" t="str">
            <v>CRZ-620A</v>
          </cell>
          <cell r="B3141" t="str">
            <v>Chuột côn</v>
          </cell>
          <cell r="C3141" t="str">
            <v>Cái</v>
          </cell>
          <cell r="E3141" t="str">
            <v>CCON</v>
          </cell>
          <cell r="F3141" t="str">
            <v>CHUOTCON</v>
          </cell>
          <cell r="G3141">
            <v>2</v>
          </cell>
          <cell r="H3141">
            <v>533060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2</v>
          </cell>
          <cell r="N3141">
            <v>533060</v>
          </cell>
        </row>
        <row r="3142">
          <cell r="A3142" t="str">
            <v>CS-009A</v>
          </cell>
          <cell r="B3142" t="str">
            <v>Bàn ép D18 Suzuki</v>
          </cell>
          <cell r="C3142" t="str">
            <v>Cái</v>
          </cell>
          <cell r="E3142" t="str">
            <v>BE</v>
          </cell>
          <cell r="F3142" t="str">
            <v>BANEP</v>
          </cell>
          <cell r="G3142">
            <v>20</v>
          </cell>
          <cell r="H3142">
            <v>10791664</v>
          </cell>
          <cell r="I3142">
            <v>0</v>
          </cell>
          <cell r="J3142">
            <v>0</v>
          </cell>
          <cell r="K3142">
            <v>20</v>
          </cell>
          <cell r="L3142">
            <v>10791664</v>
          </cell>
          <cell r="M3142">
            <v>0</v>
          </cell>
          <cell r="N3142">
            <v>0</v>
          </cell>
        </row>
        <row r="3143">
          <cell r="A3143" t="str">
            <v>CS-025</v>
          </cell>
          <cell r="B3143" t="str">
            <v>Bàn ép D19 Yaris</v>
          </cell>
          <cell r="C3143" t="str">
            <v>Cái</v>
          </cell>
          <cell r="E3143" t="str">
            <v>BE</v>
          </cell>
          <cell r="F3143" t="str">
            <v>BANEP</v>
          </cell>
          <cell r="G3143">
            <v>2</v>
          </cell>
          <cell r="H3143">
            <v>1276486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2</v>
          </cell>
          <cell r="N3143">
            <v>1276486</v>
          </cell>
        </row>
        <row r="3144">
          <cell r="A3144" t="str">
            <v>CT-013A</v>
          </cell>
          <cell r="B3144" t="str">
            <v>Bàn ép D21 Toyota</v>
          </cell>
          <cell r="C3144" t="str">
            <v>Cái</v>
          </cell>
          <cell r="E3144" t="str">
            <v>BE</v>
          </cell>
          <cell r="F3144" t="str">
            <v>BANEP</v>
          </cell>
          <cell r="G3144">
            <v>19</v>
          </cell>
          <cell r="H3144">
            <v>8779111</v>
          </cell>
          <cell r="I3144">
            <v>22</v>
          </cell>
          <cell r="J3144">
            <v>11204166</v>
          </cell>
          <cell r="K3144">
            <v>41</v>
          </cell>
          <cell r="L3144">
            <v>19983277</v>
          </cell>
          <cell r="M3144">
            <v>0</v>
          </cell>
          <cell r="N3144">
            <v>0</v>
          </cell>
        </row>
        <row r="3145">
          <cell r="A3145" t="str">
            <v>CT-128A</v>
          </cell>
          <cell r="B3145" t="str">
            <v>Bàn ép D20 Toyota</v>
          </cell>
          <cell r="C3145" t="str">
            <v>Cái</v>
          </cell>
          <cell r="E3145" t="str">
            <v>BE</v>
          </cell>
          <cell r="F3145" t="str">
            <v>BANEP</v>
          </cell>
          <cell r="G3145">
            <v>12</v>
          </cell>
          <cell r="H3145">
            <v>7068290</v>
          </cell>
          <cell r="I3145">
            <v>0</v>
          </cell>
          <cell r="J3145">
            <v>0</v>
          </cell>
          <cell r="K3145">
            <v>7</v>
          </cell>
          <cell r="L3145">
            <v>4123169</v>
          </cell>
          <cell r="M3145">
            <v>5</v>
          </cell>
          <cell r="N3145">
            <v>2945121</v>
          </cell>
        </row>
        <row r="3146">
          <cell r="A3146" t="str">
            <v>CTX-064A</v>
          </cell>
          <cell r="B3146" t="str">
            <v>Bàn ép D23.5 Toyota</v>
          </cell>
          <cell r="C3146" t="str">
            <v>Cái</v>
          </cell>
          <cell r="E3146" t="str">
            <v>BE</v>
          </cell>
          <cell r="F3146" t="str">
            <v>BANEP</v>
          </cell>
          <cell r="G3146">
            <v>2</v>
          </cell>
          <cell r="H3146">
            <v>1608924</v>
          </cell>
          <cell r="I3146">
            <v>7</v>
          </cell>
          <cell r="J3146">
            <v>6059171</v>
          </cell>
          <cell r="K3146">
            <v>9</v>
          </cell>
          <cell r="L3146">
            <v>7668095</v>
          </cell>
          <cell r="M3146">
            <v>0</v>
          </cell>
          <cell r="N3146">
            <v>0</v>
          </cell>
        </row>
        <row r="3147">
          <cell r="A3147" t="str">
            <v>CTX-065A</v>
          </cell>
          <cell r="B3147" t="str">
            <v>Bàn ép D23.5 Toyota</v>
          </cell>
          <cell r="C3147" t="str">
            <v>Cái</v>
          </cell>
          <cell r="E3147" t="str">
            <v>BE</v>
          </cell>
          <cell r="F3147" t="str">
            <v>BANEP</v>
          </cell>
          <cell r="G3147">
            <v>21</v>
          </cell>
          <cell r="H3147">
            <v>13973308</v>
          </cell>
          <cell r="I3147">
            <v>84</v>
          </cell>
          <cell r="J3147">
            <v>62194899</v>
          </cell>
          <cell r="K3147">
            <v>105</v>
          </cell>
          <cell r="L3147">
            <v>76168207</v>
          </cell>
          <cell r="M3147">
            <v>0</v>
          </cell>
          <cell r="N3147">
            <v>0</v>
          </cell>
        </row>
        <row r="3148">
          <cell r="A3148" t="str">
            <v>CTX-106</v>
          </cell>
          <cell r="B3148" t="str">
            <v>Bàn ép D25 Toyota</v>
          </cell>
          <cell r="C3148" t="str">
            <v>Cái</v>
          </cell>
          <cell r="E3148" t="str">
            <v>BE</v>
          </cell>
          <cell r="F3148" t="str">
            <v>BANEP</v>
          </cell>
          <cell r="G3148">
            <v>8</v>
          </cell>
          <cell r="H3148">
            <v>11048128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8</v>
          </cell>
          <cell r="N3148">
            <v>11048128</v>
          </cell>
        </row>
        <row r="3149">
          <cell r="A3149" t="str">
            <v>CTX-145</v>
          </cell>
          <cell r="B3149" t="str">
            <v>Bàn ép D21.5</v>
          </cell>
          <cell r="C3149" t="str">
            <v>Cái</v>
          </cell>
          <cell r="E3149" t="str">
            <v>BE</v>
          </cell>
          <cell r="F3149" t="str">
            <v>BANEP</v>
          </cell>
          <cell r="G3149">
            <v>2</v>
          </cell>
          <cell r="H3149">
            <v>1884965</v>
          </cell>
          <cell r="I3149">
            <v>0</v>
          </cell>
          <cell r="J3149">
            <v>0</v>
          </cell>
          <cell r="K3149">
            <v>2</v>
          </cell>
          <cell r="L3149">
            <v>1884965</v>
          </cell>
          <cell r="M3149">
            <v>0</v>
          </cell>
          <cell r="N3149">
            <v>0</v>
          </cell>
        </row>
        <row r="3150">
          <cell r="A3150" t="str">
            <v>CTX-160A</v>
          </cell>
          <cell r="B3150" t="str">
            <v>Bàn ép D27.5 Toyota</v>
          </cell>
          <cell r="C3150" t="str">
            <v>Cái</v>
          </cell>
          <cell r="E3150" t="str">
            <v>BE</v>
          </cell>
          <cell r="F3150" t="str">
            <v>BANEP</v>
          </cell>
          <cell r="G3150">
            <v>18</v>
          </cell>
          <cell r="H3150">
            <v>12026940</v>
          </cell>
          <cell r="I3150">
            <v>1</v>
          </cell>
          <cell r="J3150">
            <v>668163</v>
          </cell>
          <cell r="K3150">
            <v>19</v>
          </cell>
          <cell r="L3150">
            <v>12695103</v>
          </cell>
          <cell r="M3150">
            <v>0</v>
          </cell>
          <cell r="N3150">
            <v>0</v>
          </cell>
        </row>
        <row r="3151">
          <cell r="A3151" t="str">
            <v>CVKH187</v>
          </cell>
          <cell r="B3151" t="str">
            <v>Cao su càng A</v>
          </cell>
          <cell r="C3151" t="str">
            <v>Quả</v>
          </cell>
          <cell r="E3151" t="str">
            <v>CSCA</v>
          </cell>
          <cell r="F3151" t="str">
            <v>CAOSUCANGA</v>
          </cell>
          <cell r="G3151">
            <v>0</v>
          </cell>
          <cell r="H3151">
            <v>0</v>
          </cell>
          <cell r="I3151">
            <v>2</v>
          </cell>
          <cell r="J3151">
            <v>260000</v>
          </cell>
          <cell r="K3151">
            <v>2</v>
          </cell>
          <cell r="L3151">
            <v>260000</v>
          </cell>
          <cell r="M3151">
            <v>0</v>
          </cell>
          <cell r="N3151">
            <v>0</v>
          </cell>
        </row>
        <row r="3152">
          <cell r="A3152" t="str">
            <v>CVX-001L/R</v>
          </cell>
          <cell r="B3152" t="str">
            <v>Ty chống cốp/cửa hậu sau Innova dài tổng 53, phần đen 31</v>
          </cell>
          <cell r="C3152" t="str">
            <v>Đôi</v>
          </cell>
          <cell r="E3152" t="str">
            <v>TCCP</v>
          </cell>
          <cell r="F3152" t="str">
            <v>TYCHONGCAPO</v>
          </cell>
          <cell r="G3152">
            <v>2</v>
          </cell>
          <cell r="H3152">
            <v>660000</v>
          </cell>
          <cell r="I3152">
            <v>0</v>
          </cell>
          <cell r="J3152">
            <v>0</v>
          </cell>
          <cell r="K3152">
            <v>2</v>
          </cell>
          <cell r="L3152">
            <v>660000</v>
          </cell>
          <cell r="M3152">
            <v>0</v>
          </cell>
          <cell r="N3152">
            <v>0</v>
          </cell>
        </row>
        <row r="3153">
          <cell r="A3153" t="str">
            <v>D-2254M-01</v>
          </cell>
          <cell r="B3153" t="str">
            <v>Má phanh sau Vios 08</v>
          </cell>
          <cell r="C3153" t="str">
            <v>Bộ</v>
          </cell>
          <cell r="E3153" t="str">
            <v>MPS/GPS</v>
          </cell>
          <cell r="F3153" t="str">
            <v>MAPHANHSAU/GUOCPHANHSAU</v>
          </cell>
          <cell r="G3153">
            <v>2</v>
          </cell>
          <cell r="H3153">
            <v>429615</v>
          </cell>
          <cell r="I3153">
            <v>0</v>
          </cell>
          <cell r="J3153">
            <v>0</v>
          </cell>
          <cell r="K3153">
            <v>2</v>
          </cell>
          <cell r="L3153">
            <v>429615</v>
          </cell>
          <cell r="M3153">
            <v>0</v>
          </cell>
          <cell r="N3153">
            <v>0</v>
          </cell>
        </row>
        <row r="3154">
          <cell r="A3154" t="str">
            <v>D1060-JN01A</v>
          </cell>
          <cell r="B3154" t="str">
            <v>Má phanh trước Teana</v>
          </cell>
          <cell r="C3154" t="str">
            <v>Bộ</v>
          </cell>
          <cell r="E3154" t="str">
            <v>MPT</v>
          </cell>
          <cell r="F3154" t="str">
            <v>MAPHANHTRUOC</v>
          </cell>
          <cell r="G3154">
            <v>1</v>
          </cell>
          <cell r="H3154">
            <v>1591073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  <cell r="M3154">
            <v>1</v>
          </cell>
          <cell r="N3154">
            <v>1591073</v>
          </cell>
        </row>
        <row r="3155">
          <cell r="A3155" t="str">
            <v>D13A00F</v>
          </cell>
          <cell r="B3155" t="str">
            <v>Bát bèo trước</v>
          </cell>
          <cell r="C3155" t="str">
            <v>Cái</v>
          </cell>
          <cell r="E3155" t="str">
            <v>BBT</v>
          </cell>
          <cell r="F3155" t="str">
            <v>BATBEOTRUOC</v>
          </cell>
          <cell r="G3155">
            <v>4</v>
          </cell>
          <cell r="H3155">
            <v>1209008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4</v>
          </cell>
          <cell r="N3155">
            <v>1209008</v>
          </cell>
        </row>
        <row r="3156">
          <cell r="A3156" t="str">
            <v>D13T20F</v>
          </cell>
          <cell r="B3156" t="str">
            <v>Bát bèo trước Escape 3.0</v>
          </cell>
          <cell r="C3156" t="str">
            <v>Cái</v>
          </cell>
          <cell r="E3156" t="str">
            <v>BBT</v>
          </cell>
          <cell r="F3156" t="str">
            <v>BATBEOTRUOC</v>
          </cell>
          <cell r="G3156">
            <v>6</v>
          </cell>
          <cell r="H3156">
            <v>1442167</v>
          </cell>
          <cell r="I3156">
            <v>20</v>
          </cell>
          <cell r="J3156">
            <v>5275370</v>
          </cell>
          <cell r="K3156">
            <v>26</v>
          </cell>
          <cell r="L3156">
            <v>6717537</v>
          </cell>
          <cell r="M3156">
            <v>0</v>
          </cell>
          <cell r="N3156">
            <v>0</v>
          </cell>
        </row>
        <row r="3157">
          <cell r="A3157" t="str">
            <v>D14T20F</v>
          </cell>
          <cell r="B3157" t="str">
            <v>Cao su tăm pông giảm sóc trước</v>
          </cell>
          <cell r="C3157" t="str">
            <v>Quả</v>
          </cell>
          <cell r="E3157" t="str">
            <v>CSTPCB</v>
          </cell>
          <cell r="F3157" t="str">
            <v>CAOSUTAMPONGCHUPBUIGIAMSOC</v>
          </cell>
          <cell r="G3157">
            <v>2</v>
          </cell>
          <cell r="H3157">
            <v>95232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  <cell r="M3157">
            <v>2</v>
          </cell>
          <cell r="N3157">
            <v>95232</v>
          </cell>
        </row>
        <row r="3158">
          <cell r="A3158" t="str">
            <v>D1736UZ</v>
          </cell>
          <cell r="B3158" t="str">
            <v>Cao su láp ngoài $72</v>
          </cell>
          <cell r="C3158" t="str">
            <v>Quả</v>
          </cell>
          <cell r="E3158" t="str">
            <v>CSL</v>
          </cell>
          <cell r="F3158" t="str">
            <v>CAOSULAP</v>
          </cell>
          <cell r="G3158">
            <v>10</v>
          </cell>
          <cell r="H3158">
            <v>739798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  <cell r="M3158">
            <v>10</v>
          </cell>
          <cell r="N3158">
            <v>739798</v>
          </cell>
        </row>
        <row r="3159">
          <cell r="A3159" t="str">
            <v>D1737IZ</v>
          </cell>
          <cell r="B3159" t="str">
            <v>Cao su láp trong $80</v>
          </cell>
          <cell r="C3159" t="str">
            <v>Quả</v>
          </cell>
          <cell r="E3159" t="str">
            <v>CSL</v>
          </cell>
          <cell r="F3159" t="str">
            <v>CAOSULAP</v>
          </cell>
          <cell r="G3159">
            <v>8</v>
          </cell>
          <cell r="H3159">
            <v>567516</v>
          </cell>
          <cell r="I3159">
            <v>2</v>
          </cell>
          <cell r="J3159">
            <v>141879</v>
          </cell>
          <cell r="K3159">
            <v>2</v>
          </cell>
          <cell r="L3159">
            <v>141879</v>
          </cell>
          <cell r="M3159">
            <v>8</v>
          </cell>
          <cell r="N3159">
            <v>567516</v>
          </cell>
        </row>
        <row r="3160">
          <cell r="A3160" t="str">
            <v>D174X1UZ</v>
          </cell>
          <cell r="B3160" t="str">
            <v>Cao su láp ngoài</v>
          </cell>
          <cell r="C3160" t="str">
            <v>Cái</v>
          </cell>
          <cell r="E3160" t="str">
            <v>CSL</v>
          </cell>
          <cell r="F3160" t="str">
            <v>CAOSULAP</v>
          </cell>
          <cell r="G3160">
            <v>10</v>
          </cell>
          <cell r="H3160">
            <v>760067</v>
          </cell>
          <cell r="I3160">
            <v>0</v>
          </cell>
          <cell r="J3160">
            <v>0</v>
          </cell>
          <cell r="K3160">
            <v>2</v>
          </cell>
          <cell r="L3160">
            <v>152013</v>
          </cell>
          <cell r="M3160">
            <v>8</v>
          </cell>
          <cell r="N3160">
            <v>608054</v>
          </cell>
        </row>
        <row r="3161">
          <cell r="A3161" t="str">
            <v>D1761UZ</v>
          </cell>
          <cell r="B3161" t="str">
            <v>Cao su láp ngoài $73</v>
          </cell>
          <cell r="C3161" t="str">
            <v>Quả</v>
          </cell>
          <cell r="E3161" t="str">
            <v>CSL</v>
          </cell>
          <cell r="F3161" t="str">
            <v>CAOSULAP</v>
          </cell>
          <cell r="G3161">
            <v>6</v>
          </cell>
          <cell r="H3161">
            <v>437798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6</v>
          </cell>
          <cell r="N3161">
            <v>437798</v>
          </cell>
        </row>
        <row r="3162">
          <cell r="A3162" t="str">
            <v>D176501A1</v>
          </cell>
          <cell r="B3162" t="str">
            <v>Keo dán máy Audi</v>
          </cell>
          <cell r="C3162" t="str">
            <v>Cái</v>
          </cell>
          <cell r="E3162" t="str">
            <v>TONGHOP2</v>
          </cell>
          <cell r="F3162" t="str">
            <v>TONGHOP tầng 2</v>
          </cell>
          <cell r="G3162">
            <v>0</v>
          </cell>
          <cell r="H3162">
            <v>0</v>
          </cell>
          <cell r="I3162">
            <v>2</v>
          </cell>
          <cell r="J3162">
            <v>1548696</v>
          </cell>
          <cell r="K3162">
            <v>2</v>
          </cell>
          <cell r="L3162">
            <v>1548696</v>
          </cell>
          <cell r="M3162">
            <v>0</v>
          </cell>
          <cell r="N3162">
            <v>0</v>
          </cell>
        </row>
        <row r="3163">
          <cell r="A3163" t="str">
            <v>D17A00UB</v>
          </cell>
          <cell r="B3163" t="str">
            <v>Cao su láp ngoài $76</v>
          </cell>
          <cell r="C3163" t="str">
            <v>Quả</v>
          </cell>
          <cell r="E3163" t="str">
            <v>CSL</v>
          </cell>
          <cell r="F3163" t="str">
            <v>CAOSULAP</v>
          </cell>
          <cell r="G3163">
            <v>10</v>
          </cell>
          <cell r="H3163">
            <v>749932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10</v>
          </cell>
          <cell r="N3163">
            <v>749932</v>
          </cell>
        </row>
        <row r="3164">
          <cell r="A3164" t="str">
            <v>D17A00UZ</v>
          </cell>
          <cell r="B3164" t="str">
            <v>Cao su láp ngoài $75</v>
          </cell>
          <cell r="C3164" t="str">
            <v>Quả</v>
          </cell>
          <cell r="E3164" t="str">
            <v>CSL</v>
          </cell>
          <cell r="F3164" t="str">
            <v>CAOSULAP</v>
          </cell>
          <cell r="G3164">
            <v>10</v>
          </cell>
          <cell r="H3164">
            <v>739798</v>
          </cell>
          <cell r="I3164">
            <v>0</v>
          </cell>
          <cell r="J3164">
            <v>0</v>
          </cell>
          <cell r="K3164">
            <v>0</v>
          </cell>
          <cell r="L3164">
            <v>0</v>
          </cell>
          <cell r="M3164">
            <v>10</v>
          </cell>
          <cell r="N3164">
            <v>739798</v>
          </cell>
        </row>
        <row r="3165">
          <cell r="A3165" t="str">
            <v>D17BT54I</v>
          </cell>
          <cell r="B3165" t="str">
            <v>Cao su láp trong Mazda BT50</v>
          </cell>
          <cell r="C3165" t="str">
            <v>Cái</v>
          </cell>
          <cell r="E3165" t="str">
            <v>CSL</v>
          </cell>
          <cell r="F3165" t="str">
            <v>CAOSULAP</v>
          </cell>
          <cell r="G3165">
            <v>10</v>
          </cell>
          <cell r="H3165">
            <v>760067</v>
          </cell>
          <cell r="I3165">
            <v>0</v>
          </cell>
          <cell r="J3165">
            <v>0</v>
          </cell>
          <cell r="K3165">
            <v>0</v>
          </cell>
          <cell r="L3165">
            <v>0</v>
          </cell>
          <cell r="M3165">
            <v>10</v>
          </cell>
          <cell r="N3165">
            <v>760067</v>
          </cell>
        </row>
        <row r="3166">
          <cell r="A3166" t="str">
            <v>D17BT54U</v>
          </cell>
          <cell r="B3166" t="str">
            <v>Cao su láp ngoài Mazda BT50</v>
          </cell>
          <cell r="C3166" t="str">
            <v>Cái</v>
          </cell>
          <cell r="E3166" t="str">
            <v>CSL</v>
          </cell>
          <cell r="F3166" t="str">
            <v>CAOSULAP</v>
          </cell>
          <cell r="G3166">
            <v>10</v>
          </cell>
          <cell r="H3166">
            <v>841140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10</v>
          </cell>
          <cell r="N3166">
            <v>841140</v>
          </cell>
        </row>
        <row r="3167">
          <cell r="A3167" t="str">
            <v>D17MZ3IZ</v>
          </cell>
          <cell r="B3167" t="str">
            <v>Cao su láp trong $84</v>
          </cell>
          <cell r="C3167" t="str">
            <v>Quả</v>
          </cell>
          <cell r="E3167" t="str">
            <v>CSL</v>
          </cell>
          <cell r="F3167" t="str">
            <v>CAOSULAP</v>
          </cell>
          <cell r="G3167">
            <v>6</v>
          </cell>
          <cell r="H3167">
            <v>456040</v>
          </cell>
          <cell r="I3167">
            <v>4</v>
          </cell>
          <cell r="J3167">
            <v>304027</v>
          </cell>
          <cell r="K3167">
            <v>4</v>
          </cell>
          <cell r="L3167">
            <v>304027</v>
          </cell>
          <cell r="M3167">
            <v>6</v>
          </cell>
          <cell r="N3167">
            <v>456040</v>
          </cell>
        </row>
        <row r="3168">
          <cell r="A3168" t="str">
            <v>D17MZ3UZ</v>
          </cell>
          <cell r="B3168" t="str">
            <v>Cao su láp ngoài $75</v>
          </cell>
          <cell r="C3168" t="str">
            <v>Quả</v>
          </cell>
          <cell r="E3168" t="str">
            <v>CSL</v>
          </cell>
          <cell r="F3168" t="str">
            <v>CAOSULAP</v>
          </cell>
          <cell r="G3168">
            <v>6</v>
          </cell>
          <cell r="H3168">
            <v>456040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6</v>
          </cell>
          <cell r="N3168">
            <v>456040</v>
          </cell>
        </row>
        <row r="3169">
          <cell r="A3169" t="str">
            <v>D17T20IF</v>
          </cell>
          <cell r="B3169" t="str">
            <v>Cao su láp trong $90</v>
          </cell>
          <cell r="C3169" t="str">
            <v>Cái</v>
          </cell>
          <cell r="E3169" t="str">
            <v>CSL</v>
          </cell>
          <cell r="F3169" t="str">
            <v>CAOSULAP</v>
          </cell>
          <cell r="G3169">
            <v>10</v>
          </cell>
          <cell r="H3169">
            <v>760067</v>
          </cell>
          <cell r="I3169">
            <v>0</v>
          </cell>
          <cell r="J3169">
            <v>0</v>
          </cell>
          <cell r="K3169">
            <v>4</v>
          </cell>
          <cell r="L3169">
            <v>304027</v>
          </cell>
          <cell r="M3169">
            <v>6</v>
          </cell>
          <cell r="N3169">
            <v>456040</v>
          </cell>
        </row>
        <row r="3170">
          <cell r="A3170" t="str">
            <v>D17T20UE</v>
          </cell>
          <cell r="B3170" t="str">
            <v>Cao su láp ngoài $76</v>
          </cell>
          <cell r="C3170" t="str">
            <v>Quả</v>
          </cell>
          <cell r="E3170" t="str">
            <v>CSL</v>
          </cell>
          <cell r="F3170" t="str">
            <v>CAOSULAP</v>
          </cell>
          <cell r="G3170">
            <v>10</v>
          </cell>
          <cell r="H3170">
            <v>760067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  <cell r="M3170">
            <v>10</v>
          </cell>
          <cell r="N3170">
            <v>760067</v>
          </cell>
        </row>
        <row r="3171">
          <cell r="A3171" t="str">
            <v>D18A000</v>
          </cell>
          <cell r="B3171" t="str">
            <v>Cao su thước lái $44</v>
          </cell>
          <cell r="C3171" t="str">
            <v>Quả</v>
          </cell>
          <cell r="E3171" t="str">
            <v>CST.</v>
          </cell>
          <cell r="F3171" t="str">
            <v>CAOSUTHUOC</v>
          </cell>
          <cell r="G3171">
            <v>18</v>
          </cell>
          <cell r="H3171">
            <v>1221808</v>
          </cell>
          <cell r="I3171">
            <v>0</v>
          </cell>
          <cell r="J3171">
            <v>0</v>
          </cell>
          <cell r="K3171">
            <v>6</v>
          </cell>
          <cell r="L3171">
            <v>407269</v>
          </cell>
          <cell r="M3171">
            <v>12</v>
          </cell>
          <cell r="N3171">
            <v>814539</v>
          </cell>
        </row>
        <row r="3172">
          <cell r="A3172" t="str">
            <v>D1N003T</v>
          </cell>
          <cell r="B3172" t="str">
            <v>Má phanh trước V73</v>
          </cell>
          <cell r="C3172" t="str">
            <v>Bộ</v>
          </cell>
          <cell r="E3172" t="str">
            <v>MPT</v>
          </cell>
          <cell r="F3172" t="str">
            <v>MAPHANHTRUOC</v>
          </cell>
          <cell r="G3172">
            <v>1</v>
          </cell>
          <cell r="H3172">
            <v>223405</v>
          </cell>
          <cell r="I3172">
            <v>1</v>
          </cell>
          <cell r="J3172">
            <v>223405</v>
          </cell>
          <cell r="K3172">
            <v>2</v>
          </cell>
          <cell r="L3172">
            <v>446810</v>
          </cell>
          <cell r="M3172">
            <v>0</v>
          </cell>
          <cell r="N3172">
            <v>0</v>
          </cell>
        </row>
        <row r="3173">
          <cell r="A3173" t="str">
            <v>D1N004T</v>
          </cell>
          <cell r="B3173" t="str">
            <v>Má phanh trước Galant</v>
          </cell>
          <cell r="C3173" t="str">
            <v>Bộ</v>
          </cell>
          <cell r="E3173" t="str">
            <v>MPT</v>
          </cell>
          <cell r="F3173" t="str">
            <v>MAPHANHTRUOC</v>
          </cell>
          <cell r="G3173">
            <v>2</v>
          </cell>
          <cell r="H3173">
            <v>415503</v>
          </cell>
          <cell r="I3173">
            <v>0</v>
          </cell>
          <cell r="J3173">
            <v>0</v>
          </cell>
          <cell r="K3173">
            <v>0</v>
          </cell>
          <cell r="L3173">
            <v>0</v>
          </cell>
          <cell r="M3173">
            <v>2</v>
          </cell>
          <cell r="N3173">
            <v>415503</v>
          </cell>
        </row>
        <row r="3174">
          <cell r="A3174" t="str">
            <v>D1N042T</v>
          </cell>
          <cell r="B3174" t="str">
            <v>Má phanh trước V31</v>
          </cell>
          <cell r="C3174" t="str">
            <v>Bộ</v>
          </cell>
          <cell r="E3174" t="str">
            <v>MPT</v>
          </cell>
          <cell r="F3174" t="str">
            <v>MAPHANHTRUOC</v>
          </cell>
          <cell r="G3174">
            <v>2</v>
          </cell>
          <cell r="H3174">
            <v>470228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2</v>
          </cell>
          <cell r="N3174">
            <v>470228</v>
          </cell>
        </row>
        <row r="3175">
          <cell r="A3175" t="str">
            <v>D1N074T</v>
          </cell>
          <cell r="B3175" t="str">
            <v>Má phanh trước Triton</v>
          </cell>
          <cell r="C3175" t="str">
            <v>Bộ</v>
          </cell>
          <cell r="E3175" t="str">
            <v>MPT</v>
          </cell>
          <cell r="F3175" t="str">
            <v>MAPHANHTRUOC</v>
          </cell>
          <cell r="G3175">
            <v>0</v>
          </cell>
          <cell r="H3175">
            <v>0</v>
          </cell>
          <cell r="I3175">
            <v>3</v>
          </cell>
          <cell r="J3175">
            <v>722834</v>
          </cell>
          <cell r="K3175">
            <v>3</v>
          </cell>
          <cell r="L3175">
            <v>722834</v>
          </cell>
          <cell r="M3175">
            <v>0</v>
          </cell>
          <cell r="N3175">
            <v>0</v>
          </cell>
        </row>
        <row r="3176">
          <cell r="A3176" t="str">
            <v>D2137E</v>
          </cell>
          <cell r="B3176" t="str">
            <v>Cao su cân bằng sau Laser</v>
          </cell>
          <cell r="C3176" t="str">
            <v>Quả</v>
          </cell>
          <cell r="E3176" t="str">
            <v>CSCBS</v>
          </cell>
          <cell r="F3176" t="str">
            <v>CAOSUCANBANGSAU</v>
          </cell>
          <cell r="G3176">
            <v>16</v>
          </cell>
          <cell r="H3176">
            <v>241802</v>
          </cell>
          <cell r="I3176">
            <v>0</v>
          </cell>
          <cell r="J3176">
            <v>0</v>
          </cell>
          <cell r="K3176">
            <v>4</v>
          </cell>
          <cell r="L3176">
            <v>60451</v>
          </cell>
          <cell r="M3176">
            <v>12</v>
          </cell>
          <cell r="N3176">
            <v>181351</v>
          </cell>
        </row>
        <row r="3177">
          <cell r="A3177" t="str">
            <v>D21A00F</v>
          </cell>
          <cell r="B3177" t="str">
            <v>Cao su cân bằng trước Ford</v>
          </cell>
          <cell r="C3177" t="str">
            <v>Quả</v>
          </cell>
          <cell r="E3177" t="str">
            <v>CSCBT</v>
          </cell>
          <cell r="F3177" t="str">
            <v>CAOSUCANBANGTRUOC</v>
          </cell>
          <cell r="G3177">
            <v>56</v>
          </cell>
          <cell r="H3177">
            <v>959147</v>
          </cell>
          <cell r="I3177">
            <v>0</v>
          </cell>
          <cell r="J3177">
            <v>0</v>
          </cell>
          <cell r="K3177">
            <v>6</v>
          </cell>
          <cell r="L3177">
            <v>102766</v>
          </cell>
          <cell r="M3177">
            <v>50</v>
          </cell>
          <cell r="N3177">
            <v>856381</v>
          </cell>
        </row>
        <row r="3178">
          <cell r="A3178" t="str">
            <v>D21BT52F</v>
          </cell>
          <cell r="B3178" t="str">
            <v>Cao su cân bằng trước</v>
          </cell>
          <cell r="C3178" t="str">
            <v>Quả</v>
          </cell>
          <cell r="E3178" t="str">
            <v>CSCBT</v>
          </cell>
          <cell r="F3178" t="str">
            <v>CAOSUCANBANGTRUOC</v>
          </cell>
          <cell r="G3178">
            <v>4</v>
          </cell>
          <cell r="H3178">
            <v>40140</v>
          </cell>
          <cell r="I3178">
            <v>0</v>
          </cell>
          <cell r="J3178">
            <v>0</v>
          </cell>
          <cell r="K3178">
            <v>4</v>
          </cell>
          <cell r="L3178">
            <v>40140</v>
          </cell>
          <cell r="M3178">
            <v>0</v>
          </cell>
          <cell r="N3178">
            <v>0</v>
          </cell>
        </row>
        <row r="3179">
          <cell r="A3179" t="str">
            <v>D2437B</v>
          </cell>
          <cell r="B3179" t="str">
            <v>Cao su đuôi càng A Mazda 323 90/95</v>
          </cell>
          <cell r="C3179" t="str">
            <v>Quả</v>
          </cell>
          <cell r="E3179" t="str">
            <v>CSCA</v>
          </cell>
          <cell r="F3179" t="str">
            <v>CAOSUCANGA</v>
          </cell>
          <cell r="G3179">
            <v>10</v>
          </cell>
          <cell r="H3179">
            <v>608053</v>
          </cell>
          <cell r="I3179">
            <v>2</v>
          </cell>
          <cell r="J3179">
            <v>121611</v>
          </cell>
          <cell r="K3179">
            <v>2</v>
          </cell>
          <cell r="L3179">
            <v>121611</v>
          </cell>
          <cell r="M3179">
            <v>10</v>
          </cell>
          <cell r="N3179">
            <v>608053</v>
          </cell>
        </row>
        <row r="3180">
          <cell r="A3180" t="str">
            <v>D2441XP</v>
          </cell>
          <cell r="B3180" t="str">
            <v>Cao su càng A trên Ranger (4)</v>
          </cell>
          <cell r="C3180" t="str">
            <v>Quả</v>
          </cell>
          <cell r="E3180" t="str">
            <v>CSCA</v>
          </cell>
          <cell r="F3180" t="str">
            <v>CAOSUCANGA</v>
          </cell>
          <cell r="G3180">
            <v>120</v>
          </cell>
          <cell r="H3180">
            <v>6516904</v>
          </cell>
          <cell r="I3180">
            <v>296</v>
          </cell>
          <cell r="J3180">
            <v>17982151</v>
          </cell>
          <cell r="K3180">
            <v>294</v>
          </cell>
          <cell r="L3180">
            <v>17200221</v>
          </cell>
          <cell r="M3180">
            <v>122</v>
          </cell>
          <cell r="N3180">
            <v>7298834</v>
          </cell>
        </row>
        <row r="3181">
          <cell r="A3181" t="str">
            <v>D2441XW</v>
          </cell>
          <cell r="B3181" t="str">
            <v>Cao su càng A dưới nhỏ Ranger</v>
          </cell>
          <cell r="C3181" t="str">
            <v>Quả</v>
          </cell>
          <cell r="E3181" t="str">
            <v>CSCA</v>
          </cell>
          <cell r="F3181" t="str">
            <v>CAOSUCANGA</v>
          </cell>
          <cell r="G3181">
            <v>16</v>
          </cell>
          <cell r="H3181">
            <v>883969</v>
          </cell>
          <cell r="I3181">
            <v>25</v>
          </cell>
          <cell r="J3181">
            <v>1382248</v>
          </cell>
          <cell r="K3181">
            <v>32</v>
          </cell>
          <cell r="L3181">
            <v>1768730</v>
          </cell>
          <cell r="M3181">
            <v>9</v>
          </cell>
          <cell r="N3181">
            <v>497487</v>
          </cell>
        </row>
        <row r="3182">
          <cell r="A3182" t="str">
            <v>D2444W</v>
          </cell>
          <cell r="B3182" t="str">
            <v>Cao su càng a dưới to B2200</v>
          </cell>
          <cell r="C3182" t="str">
            <v>Quả</v>
          </cell>
          <cell r="E3182" t="str">
            <v>CSCA</v>
          </cell>
          <cell r="F3182" t="str">
            <v>CAOSUCANGA</v>
          </cell>
          <cell r="G3182">
            <v>10</v>
          </cell>
          <cell r="H3182">
            <v>668859</v>
          </cell>
          <cell r="I3182">
            <v>0</v>
          </cell>
          <cell r="J3182">
            <v>0</v>
          </cell>
          <cell r="K3182">
            <v>0</v>
          </cell>
          <cell r="L3182">
            <v>0</v>
          </cell>
          <cell r="M3182">
            <v>10</v>
          </cell>
          <cell r="N3182">
            <v>668859</v>
          </cell>
        </row>
        <row r="3183">
          <cell r="A3183" t="str">
            <v>D2445W</v>
          </cell>
          <cell r="B3183" t="str">
            <v>Cao su càng A dưới Ranger</v>
          </cell>
          <cell r="C3183" t="str">
            <v>Quả</v>
          </cell>
          <cell r="E3183" t="str">
            <v>CSCA</v>
          </cell>
          <cell r="F3183" t="str">
            <v>CAOSUCANGA</v>
          </cell>
          <cell r="G3183">
            <v>2</v>
          </cell>
          <cell r="H3183">
            <v>198337</v>
          </cell>
          <cell r="I3183">
            <v>12</v>
          </cell>
          <cell r="J3183">
            <v>1461828</v>
          </cell>
          <cell r="K3183">
            <v>14</v>
          </cell>
          <cell r="L3183">
            <v>1660165</v>
          </cell>
          <cell r="M3183">
            <v>0</v>
          </cell>
          <cell r="N3183">
            <v>0</v>
          </cell>
        </row>
        <row r="3184">
          <cell r="A3184" t="str">
            <v>D2464WB</v>
          </cell>
          <cell r="B3184" t="str">
            <v>Cao su đuôi càng A 626</v>
          </cell>
          <cell r="C3184" t="str">
            <v>Quả</v>
          </cell>
          <cell r="E3184" t="str">
            <v>CSCA</v>
          </cell>
          <cell r="F3184" t="str">
            <v>CAOSUCANGA</v>
          </cell>
          <cell r="G3184">
            <v>20</v>
          </cell>
          <cell r="H3184">
            <v>1905233</v>
          </cell>
          <cell r="I3184">
            <v>0</v>
          </cell>
          <cell r="J3184">
            <v>0</v>
          </cell>
          <cell r="K3184">
            <v>0</v>
          </cell>
          <cell r="L3184">
            <v>0</v>
          </cell>
          <cell r="M3184">
            <v>20</v>
          </cell>
          <cell r="N3184">
            <v>1905233</v>
          </cell>
        </row>
        <row r="3185">
          <cell r="A3185" t="str">
            <v>D24A00B</v>
          </cell>
          <cell r="B3185" t="str">
            <v>Cao su đuôi càng A Mazda</v>
          </cell>
          <cell r="C3185" t="str">
            <v>Quả</v>
          </cell>
          <cell r="E3185" t="str">
            <v>CSCA</v>
          </cell>
          <cell r="F3185" t="str">
            <v>CAOSUCANGA</v>
          </cell>
          <cell r="G3185">
            <v>27</v>
          </cell>
          <cell r="H3185">
            <v>2289805</v>
          </cell>
          <cell r="I3185">
            <v>4</v>
          </cell>
          <cell r="J3185">
            <v>339230</v>
          </cell>
          <cell r="K3185">
            <v>31</v>
          </cell>
          <cell r="L3185">
            <v>2629035</v>
          </cell>
          <cell r="M3185">
            <v>0</v>
          </cell>
          <cell r="N3185">
            <v>0</v>
          </cell>
        </row>
        <row r="3186">
          <cell r="A3186" t="str">
            <v>D24A00S</v>
          </cell>
          <cell r="B3186" t="str">
            <v>Cao su giữa càng A Mazda</v>
          </cell>
          <cell r="C3186" t="str">
            <v>Quả</v>
          </cell>
          <cell r="E3186" t="str">
            <v>CSCA</v>
          </cell>
          <cell r="F3186" t="str">
            <v>CAOSUCANGA</v>
          </cell>
          <cell r="G3186">
            <v>6</v>
          </cell>
          <cell r="H3186">
            <v>311587</v>
          </cell>
          <cell r="I3186">
            <v>4</v>
          </cell>
          <cell r="J3186">
            <v>207725</v>
          </cell>
          <cell r="K3186">
            <v>10</v>
          </cell>
          <cell r="L3186">
            <v>519312</v>
          </cell>
          <cell r="M3186">
            <v>0</v>
          </cell>
          <cell r="N3186">
            <v>0</v>
          </cell>
        </row>
        <row r="3187">
          <cell r="A3187" t="str">
            <v>D24BT500P</v>
          </cell>
          <cell r="B3187" t="str">
            <v>Cao su càng A trên (4)</v>
          </cell>
          <cell r="C3187" t="str">
            <v>Quả</v>
          </cell>
          <cell r="E3187" t="str">
            <v>CSCA</v>
          </cell>
          <cell r="F3187" t="str">
            <v>CAOSUCANGA</v>
          </cell>
          <cell r="G3187">
            <v>54</v>
          </cell>
          <cell r="H3187">
            <v>6471102</v>
          </cell>
          <cell r="I3187">
            <v>21</v>
          </cell>
          <cell r="J3187">
            <v>2564210</v>
          </cell>
          <cell r="K3187">
            <v>75</v>
          </cell>
          <cell r="L3187">
            <v>9035312</v>
          </cell>
          <cell r="M3187">
            <v>0</v>
          </cell>
          <cell r="N3187">
            <v>0</v>
          </cell>
        </row>
        <row r="3188">
          <cell r="A3188" t="str">
            <v>D24BT50P</v>
          </cell>
          <cell r="B3188" t="str">
            <v>Cao su càng a trên</v>
          </cell>
          <cell r="C3188" t="str">
            <v>Quả</v>
          </cell>
          <cell r="E3188" t="str">
            <v>CSCA</v>
          </cell>
          <cell r="F3188" t="str">
            <v>CAOSUCANGA</v>
          </cell>
          <cell r="G3188">
            <v>6</v>
          </cell>
          <cell r="H3188">
            <v>812276</v>
          </cell>
          <cell r="I3188">
            <v>40</v>
          </cell>
          <cell r="J3188">
            <v>5246544</v>
          </cell>
          <cell r="K3188">
            <v>46</v>
          </cell>
          <cell r="L3188">
            <v>6058820</v>
          </cell>
          <cell r="M3188">
            <v>0</v>
          </cell>
          <cell r="N3188">
            <v>0</v>
          </cell>
        </row>
        <row r="3189">
          <cell r="A3189" t="str">
            <v>D24BT50W</v>
          </cell>
          <cell r="B3189" t="str">
            <v>Cao su càng a dưới</v>
          </cell>
          <cell r="C3189" t="str">
            <v>Quả</v>
          </cell>
          <cell r="E3189" t="str">
            <v>CSCA</v>
          </cell>
          <cell r="F3189" t="str">
            <v>CAOSUCANGA</v>
          </cell>
          <cell r="G3189">
            <v>12</v>
          </cell>
          <cell r="H3189">
            <v>1925504</v>
          </cell>
          <cell r="I3189">
            <v>18</v>
          </cell>
          <cell r="J3189">
            <v>2800624</v>
          </cell>
          <cell r="K3189">
            <v>30</v>
          </cell>
          <cell r="L3189">
            <v>4726128</v>
          </cell>
          <cell r="M3189">
            <v>0</v>
          </cell>
          <cell r="N3189">
            <v>0</v>
          </cell>
        </row>
        <row r="3190">
          <cell r="A3190" t="str">
            <v>D24MZ3WS</v>
          </cell>
          <cell r="B3190" t="str">
            <v>Cao su giữa càng Mazda 3</v>
          </cell>
          <cell r="C3190" t="str">
            <v>Quả</v>
          </cell>
          <cell r="E3190" t="str">
            <v>CSCA</v>
          </cell>
          <cell r="F3190" t="str">
            <v>CAOSUCANGA</v>
          </cell>
          <cell r="G3190">
            <v>10</v>
          </cell>
          <cell r="H3190">
            <v>1135033</v>
          </cell>
          <cell r="I3190">
            <v>0</v>
          </cell>
          <cell r="J3190">
            <v>0</v>
          </cell>
          <cell r="K3190">
            <v>0</v>
          </cell>
          <cell r="L3190">
            <v>0</v>
          </cell>
          <cell r="M3190">
            <v>10</v>
          </cell>
          <cell r="N3190">
            <v>1135033</v>
          </cell>
        </row>
        <row r="3191">
          <cell r="A3191" t="str">
            <v>D24T20WB</v>
          </cell>
          <cell r="B3191" t="str">
            <v>Cao su đuôi càng</v>
          </cell>
          <cell r="C3191" t="str">
            <v>Quả</v>
          </cell>
          <cell r="E3191" t="str">
            <v>CSCA</v>
          </cell>
          <cell r="F3191" t="str">
            <v>CAOSUCANGA</v>
          </cell>
          <cell r="G3191">
            <v>18</v>
          </cell>
          <cell r="H3191">
            <v>1580269</v>
          </cell>
          <cell r="I3191">
            <v>40</v>
          </cell>
          <cell r="J3191">
            <v>4038781</v>
          </cell>
          <cell r="K3191">
            <v>56</v>
          </cell>
          <cell r="L3191">
            <v>5419095</v>
          </cell>
          <cell r="M3191">
            <v>2</v>
          </cell>
          <cell r="N3191">
            <v>199955</v>
          </cell>
        </row>
        <row r="3192">
          <cell r="A3192" t="str">
            <v>D24T20WS</v>
          </cell>
          <cell r="B3192" t="str">
            <v>Cao su giữa càng</v>
          </cell>
          <cell r="C3192" t="str">
            <v>Quả</v>
          </cell>
          <cell r="E3192" t="str">
            <v>CSCA</v>
          </cell>
          <cell r="F3192" t="str">
            <v>CAOSUCANGA</v>
          </cell>
          <cell r="G3192">
            <v>18</v>
          </cell>
          <cell r="H3192">
            <v>982262</v>
          </cell>
          <cell r="I3192">
            <v>2</v>
          </cell>
          <cell r="J3192">
            <v>109140</v>
          </cell>
          <cell r="K3192">
            <v>20</v>
          </cell>
          <cell r="L3192">
            <v>1091402</v>
          </cell>
          <cell r="M3192">
            <v>0</v>
          </cell>
          <cell r="N3192">
            <v>0</v>
          </cell>
        </row>
        <row r="3193">
          <cell r="A3193" t="str">
            <v>D2537B</v>
          </cell>
          <cell r="B3193" t="str">
            <v>Cao su giằng dọc sau (lỗ 20)</v>
          </cell>
          <cell r="C3193" t="str">
            <v>Quả</v>
          </cell>
          <cell r="E3193" t="str">
            <v>CSG</v>
          </cell>
          <cell r="F3193" t="str">
            <v>CAOSUGIANG</v>
          </cell>
          <cell r="G3193">
            <v>0</v>
          </cell>
          <cell r="H3193">
            <v>0</v>
          </cell>
          <cell r="I3193">
            <v>10</v>
          </cell>
          <cell r="J3193">
            <v>580773</v>
          </cell>
          <cell r="K3193">
            <v>10</v>
          </cell>
          <cell r="L3193">
            <v>580773</v>
          </cell>
          <cell r="M3193">
            <v>0</v>
          </cell>
          <cell r="N3193">
            <v>0</v>
          </cell>
        </row>
        <row r="3194">
          <cell r="A3194" t="str">
            <v>D25MZ301</v>
          </cell>
          <cell r="B3194" t="str">
            <v>Cao su quẩy Mazda 3</v>
          </cell>
          <cell r="C3194" t="str">
            <v>Quả</v>
          </cell>
          <cell r="E3194" t="str">
            <v>CSG</v>
          </cell>
          <cell r="F3194" t="str">
            <v>CAOSUGIANG</v>
          </cell>
          <cell r="G3194">
            <v>6</v>
          </cell>
          <cell r="H3194">
            <v>865854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  <cell r="M3194">
            <v>6</v>
          </cell>
          <cell r="N3194">
            <v>865854</v>
          </cell>
        </row>
        <row r="3195">
          <cell r="A3195" t="str">
            <v>D26T10F</v>
          </cell>
          <cell r="B3195" t="str">
            <v>Cao su cân bằng trước</v>
          </cell>
          <cell r="C3195" t="str">
            <v>Quả</v>
          </cell>
          <cell r="E3195" t="str">
            <v>CSCBT</v>
          </cell>
          <cell r="F3195" t="str">
            <v>CAOSUCANBANGTRUOC</v>
          </cell>
          <cell r="G3195">
            <v>6</v>
          </cell>
          <cell r="H3195">
            <v>169837</v>
          </cell>
          <cell r="I3195">
            <v>10</v>
          </cell>
          <cell r="J3195">
            <v>190875</v>
          </cell>
          <cell r="K3195">
            <v>16</v>
          </cell>
          <cell r="L3195">
            <v>360712</v>
          </cell>
          <cell r="M3195">
            <v>0</v>
          </cell>
          <cell r="N3195">
            <v>0</v>
          </cell>
        </row>
        <row r="3196">
          <cell r="A3196" t="str">
            <v>D2733FL</v>
          </cell>
          <cell r="B3196" t="str">
            <v>Cân bằng trước 626 LH</v>
          </cell>
          <cell r="C3196" t="str">
            <v>Quả</v>
          </cell>
          <cell r="E3196" t="str">
            <v>CBT.</v>
          </cell>
          <cell r="F3196" t="str">
            <v>CANBANGTRUOC</v>
          </cell>
          <cell r="G3196">
            <v>5</v>
          </cell>
          <cell r="H3196">
            <v>1003444</v>
          </cell>
          <cell r="I3196">
            <v>0</v>
          </cell>
          <cell r="J3196">
            <v>0</v>
          </cell>
          <cell r="K3196">
            <v>1</v>
          </cell>
          <cell r="L3196">
            <v>200689</v>
          </cell>
          <cell r="M3196">
            <v>4</v>
          </cell>
          <cell r="N3196">
            <v>802755</v>
          </cell>
        </row>
        <row r="3197">
          <cell r="A3197" t="str">
            <v>D2733FR</v>
          </cell>
          <cell r="B3197" t="str">
            <v>Cân bằng trước 626 RH</v>
          </cell>
          <cell r="C3197" t="str">
            <v>Quả</v>
          </cell>
          <cell r="E3197" t="str">
            <v>CBT.</v>
          </cell>
          <cell r="F3197" t="str">
            <v>CANBANGTRUOC</v>
          </cell>
          <cell r="G3197">
            <v>5</v>
          </cell>
          <cell r="H3197">
            <v>1003444</v>
          </cell>
          <cell r="I3197">
            <v>0</v>
          </cell>
          <cell r="J3197">
            <v>0</v>
          </cell>
          <cell r="K3197">
            <v>1</v>
          </cell>
          <cell r="L3197">
            <v>200689</v>
          </cell>
          <cell r="M3197">
            <v>4</v>
          </cell>
          <cell r="N3197">
            <v>802755</v>
          </cell>
        </row>
        <row r="3198">
          <cell r="A3198" t="str">
            <v>D27BT504FL</v>
          </cell>
          <cell r="B3198" t="str">
            <v>Cân bằng trước Everest 2013 LH</v>
          </cell>
          <cell r="C3198" t="str">
            <v>Quả</v>
          </cell>
          <cell r="E3198" t="str">
            <v>CBT.</v>
          </cell>
          <cell r="F3198" t="str">
            <v>CANBANGTRUOC</v>
          </cell>
          <cell r="G3198">
            <v>3</v>
          </cell>
          <cell r="H3198">
            <v>644248</v>
          </cell>
          <cell r="I3198">
            <v>0</v>
          </cell>
          <cell r="J3198">
            <v>0</v>
          </cell>
          <cell r="K3198">
            <v>2</v>
          </cell>
          <cell r="L3198">
            <v>429499</v>
          </cell>
          <cell r="M3198">
            <v>1</v>
          </cell>
          <cell r="N3198">
            <v>214749</v>
          </cell>
        </row>
        <row r="3199">
          <cell r="A3199" t="str">
            <v>D27BT504FR</v>
          </cell>
          <cell r="B3199" t="str">
            <v>Cân bằng trước Everest 2013 RH</v>
          </cell>
          <cell r="C3199" t="str">
            <v>Quả</v>
          </cell>
          <cell r="E3199" t="str">
            <v>CBT.</v>
          </cell>
          <cell r="F3199" t="str">
            <v>CANBANGTRUOC</v>
          </cell>
          <cell r="G3199">
            <v>3</v>
          </cell>
          <cell r="H3199">
            <v>581027</v>
          </cell>
          <cell r="I3199">
            <v>0</v>
          </cell>
          <cell r="J3199">
            <v>0</v>
          </cell>
          <cell r="K3199">
            <v>3</v>
          </cell>
          <cell r="L3199">
            <v>581027</v>
          </cell>
          <cell r="M3199">
            <v>0</v>
          </cell>
          <cell r="N3199">
            <v>0</v>
          </cell>
        </row>
        <row r="3200">
          <cell r="A3200" t="str">
            <v>D294X0</v>
          </cell>
          <cell r="B3200" t="str">
            <v>Bi quang treo Ranger</v>
          </cell>
          <cell r="C3200" t="str">
            <v>Cái</v>
          </cell>
          <cell r="E3200" t="str">
            <v>BQT</v>
          </cell>
          <cell r="F3200" t="str">
            <v>BIQUANGTREO</v>
          </cell>
          <cell r="G3200">
            <v>0</v>
          </cell>
          <cell r="H3200">
            <v>0</v>
          </cell>
          <cell r="I3200">
            <v>2</v>
          </cell>
          <cell r="J3200">
            <v>904145</v>
          </cell>
          <cell r="K3200">
            <v>0</v>
          </cell>
          <cell r="L3200">
            <v>0</v>
          </cell>
          <cell r="M3200">
            <v>2</v>
          </cell>
          <cell r="N3200">
            <v>904145</v>
          </cell>
        </row>
        <row r="3201">
          <cell r="A3201" t="str">
            <v>D2N022T</v>
          </cell>
          <cell r="B3201" t="str">
            <v>Má phanh sau Sport đĩa</v>
          </cell>
          <cell r="C3201" t="str">
            <v>Bộ</v>
          </cell>
          <cell r="E3201" t="str">
            <v>MPS/GPS</v>
          </cell>
          <cell r="F3201" t="str">
            <v>MAPHANHSAU/GUOCPHANHSAU</v>
          </cell>
          <cell r="G3201">
            <v>4</v>
          </cell>
          <cell r="H3201">
            <v>709395</v>
          </cell>
          <cell r="I3201">
            <v>2</v>
          </cell>
          <cell r="J3201">
            <v>354698</v>
          </cell>
          <cell r="K3201">
            <v>2</v>
          </cell>
          <cell r="L3201">
            <v>354698</v>
          </cell>
          <cell r="M3201">
            <v>4</v>
          </cell>
          <cell r="N3201">
            <v>709395</v>
          </cell>
        </row>
        <row r="3202">
          <cell r="A3202" t="str">
            <v>D2N037T</v>
          </cell>
          <cell r="B3202" t="str">
            <v>Má phanh sau (đĩa) V6</v>
          </cell>
          <cell r="C3202" t="str">
            <v>Bộ</v>
          </cell>
          <cell r="E3202" t="str">
            <v>MPS/GPS</v>
          </cell>
          <cell r="F3202" t="str">
            <v>MAPHANHSAU/GUOCPHANHSAU</v>
          </cell>
          <cell r="G3202">
            <v>3</v>
          </cell>
          <cell r="H3202">
            <v>577651</v>
          </cell>
          <cell r="I3202">
            <v>0</v>
          </cell>
          <cell r="J3202">
            <v>0</v>
          </cell>
          <cell r="K3202">
            <v>0</v>
          </cell>
          <cell r="L3202">
            <v>0</v>
          </cell>
          <cell r="M3202">
            <v>3</v>
          </cell>
          <cell r="N3202">
            <v>577651</v>
          </cell>
        </row>
        <row r="3203">
          <cell r="A3203" t="str">
            <v>D2N096T</v>
          </cell>
          <cell r="B3203" t="str">
            <v>Má phanh sau V73</v>
          </cell>
          <cell r="C3203" t="str">
            <v>Bộ</v>
          </cell>
          <cell r="E3203" t="str">
            <v>MPS/GPS</v>
          </cell>
          <cell r="F3203" t="str">
            <v>MAPHANHSAU/GUOCPHANHSAU</v>
          </cell>
          <cell r="G3203">
            <v>1</v>
          </cell>
          <cell r="H3203">
            <v>178276</v>
          </cell>
          <cell r="I3203">
            <v>7</v>
          </cell>
          <cell r="J3203">
            <v>1332872</v>
          </cell>
          <cell r="K3203">
            <v>8</v>
          </cell>
          <cell r="L3203">
            <v>1511148</v>
          </cell>
          <cell r="M3203">
            <v>0</v>
          </cell>
          <cell r="N3203">
            <v>0</v>
          </cell>
        </row>
        <row r="3204">
          <cell r="A3204" t="str">
            <v>D4060-4JA0A</v>
          </cell>
          <cell r="B3204" t="str">
            <v>Guốc phanh sau</v>
          </cell>
          <cell r="C3204" t="str">
            <v>Bộ</v>
          </cell>
          <cell r="E3204" t="str">
            <v>MPS/GPS</v>
          </cell>
          <cell r="F3204" t="str">
            <v>MAPHANHSAU/GUOCPHANHSAU</v>
          </cell>
          <cell r="G3204">
            <v>2</v>
          </cell>
          <cell r="H3204">
            <v>2736239</v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2</v>
          </cell>
          <cell r="N3204">
            <v>2736239</v>
          </cell>
        </row>
        <row r="3205">
          <cell r="A3205" t="str">
            <v>DAC4075W-3CS73</v>
          </cell>
          <cell r="B3205" t="str">
            <v>Bi moay ơ trước 40-75-39 (có ABS)</v>
          </cell>
          <cell r="C3205" t="str">
            <v>Vòng</v>
          </cell>
          <cell r="E3205" t="str">
            <v>BMOTT2</v>
          </cell>
          <cell r="F3205" t="str">
            <v>BIMOAYOTRUOC</v>
          </cell>
          <cell r="G3205">
            <v>17</v>
          </cell>
          <cell r="H3205">
            <v>5101639</v>
          </cell>
          <cell r="I3205">
            <v>2</v>
          </cell>
          <cell r="J3205">
            <v>600193</v>
          </cell>
          <cell r="K3205">
            <v>19</v>
          </cell>
          <cell r="L3205">
            <v>5701832</v>
          </cell>
          <cell r="M3205">
            <v>0</v>
          </cell>
          <cell r="N3205">
            <v>0</v>
          </cell>
        </row>
        <row r="3206">
          <cell r="A3206" t="str">
            <v>DAC4889W2RS</v>
          </cell>
          <cell r="B3206" t="str">
            <v>Bi láp sau 48-89-42</v>
          </cell>
          <cell r="C3206" t="str">
            <v>Vòng</v>
          </cell>
          <cell r="E3206" t="str">
            <v>BMOST2</v>
          </cell>
          <cell r="F3206" t="str">
            <v>BIMOAYOSAU</v>
          </cell>
          <cell r="G3206">
            <v>0</v>
          </cell>
          <cell r="H3206">
            <v>0</v>
          </cell>
          <cell r="I3206">
            <v>2</v>
          </cell>
          <cell r="J3206">
            <v>762000</v>
          </cell>
          <cell r="K3206">
            <v>2</v>
          </cell>
          <cell r="L3206">
            <v>0</v>
          </cell>
          <cell r="M3206">
            <v>0</v>
          </cell>
          <cell r="N3206">
            <v>762000</v>
          </cell>
        </row>
        <row r="3207">
          <cell r="A3207" t="str">
            <v>DAILAP</v>
          </cell>
          <cell r="B3207" t="str">
            <v>Đai láp</v>
          </cell>
          <cell r="C3207" t="str">
            <v>Đôi</v>
          </cell>
          <cell r="E3207" t="str">
            <v>TONGHOP5</v>
          </cell>
          <cell r="F3207" t="str">
            <v>TONGHOP tầng 5</v>
          </cell>
          <cell r="G3207">
            <v>150</v>
          </cell>
          <cell r="H3207">
            <v>914007</v>
          </cell>
          <cell r="I3207">
            <v>2</v>
          </cell>
          <cell r="J3207">
            <v>12187</v>
          </cell>
          <cell r="K3207">
            <v>152</v>
          </cell>
          <cell r="L3207">
            <v>926194</v>
          </cell>
          <cell r="M3207">
            <v>0</v>
          </cell>
          <cell r="N3207">
            <v>0</v>
          </cell>
        </row>
        <row r="3208">
          <cell r="A3208" t="str">
            <v>DB1422</v>
          </cell>
          <cell r="B3208" t="str">
            <v>Má phanh trước Altis 05</v>
          </cell>
          <cell r="C3208" t="str">
            <v>Bộ</v>
          </cell>
          <cell r="E3208" t="str">
            <v>MPT</v>
          </cell>
          <cell r="F3208" t="str">
            <v>MAPHANHTRUOC</v>
          </cell>
          <cell r="G3208">
            <v>0</v>
          </cell>
          <cell r="H3208">
            <v>0</v>
          </cell>
          <cell r="I3208">
            <v>10</v>
          </cell>
          <cell r="J3208">
            <v>1958718</v>
          </cell>
          <cell r="K3208">
            <v>5</v>
          </cell>
          <cell r="L3208">
            <v>979360</v>
          </cell>
          <cell r="M3208">
            <v>5</v>
          </cell>
          <cell r="N3208">
            <v>979358</v>
          </cell>
        </row>
        <row r="3209">
          <cell r="A3209" t="str">
            <v>DB1482</v>
          </cell>
          <cell r="B3209" t="str">
            <v>Má phanh trước TRJ120</v>
          </cell>
          <cell r="C3209" t="str">
            <v>Bộ</v>
          </cell>
          <cell r="E3209" t="str">
            <v>MPT</v>
          </cell>
          <cell r="F3209" t="str">
            <v>MAPHANHTRUOC</v>
          </cell>
          <cell r="G3209">
            <v>0</v>
          </cell>
          <cell r="H3209">
            <v>0</v>
          </cell>
          <cell r="I3209">
            <v>50</v>
          </cell>
          <cell r="J3209">
            <v>12500000</v>
          </cell>
          <cell r="K3209">
            <v>50</v>
          </cell>
          <cell r="L3209">
            <v>12500000</v>
          </cell>
          <cell r="M3209">
            <v>0</v>
          </cell>
          <cell r="N3209">
            <v>0</v>
          </cell>
        </row>
        <row r="3210">
          <cell r="A3210" t="str">
            <v>DB1741</v>
          </cell>
          <cell r="B3210" t="str">
            <v>Má phanh trước Innova</v>
          </cell>
          <cell r="C3210" t="str">
            <v>Bộ</v>
          </cell>
          <cell r="E3210" t="str">
            <v>MPT</v>
          </cell>
          <cell r="F3210" t="str">
            <v>MAPHANHTRUOC</v>
          </cell>
          <cell r="G3210">
            <v>0</v>
          </cell>
          <cell r="H3210">
            <v>0</v>
          </cell>
          <cell r="I3210">
            <v>33</v>
          </cell>
          <cell r="J3210">
            <v>7260000</v>
          </cell>
          <cell r="K3210">
            <v>33</v>
          </cell>
          <cell r="L3210">
            <v>7260000</v>
          </cell>
          <cell r="M3210">
            <v>0</v>
          </cell>
          <cell r="N3210">
            <v>0</v>
          </cell>
        </row>
        <row r="3211">
          <cell r="A3211" t="str">
            <v>DB1785</v>
          </cell>
          <cell r="B3211" t="str">
            <v>Má phanh trước Toyota Vios (to)</v>
          </cell>
          <cell r="C3211" t="str">
            <v>Bộ</v>
          </cell>
          <cell r="E3211" t="str">
            <v>MPT</v>
          </cell>
          <cell r="F3211" t="str">
            <v>MAPHANHTRUOC</v>
          </cell>
          <cell r="G3211">
            <v>0</v>
          </cell>
          <cell r="H3211">
            <v>0</v>
          </cell>
          <cell r="I3211">
            <v>30</v>
          </cell>
          <cell r="J3211">
            <v>5700000</v>
          </cell>
          <cell r="K3211">
            <v>30</v>
          </cell>
          <cell r="L3211">
            <v>5700000</v>
          </cell>
          <cell r="M3211">
            <v>0</v>
          </cell>
          <cell r="N3211">
            <v>0</v>
          </cell>
        </row>
        <row r="3212">
          <cell r="A3212" t="str">
            <v>DB1786</v>
          </cell>
          <cell r="B3212" t="str">
            <v>Má phanh sau 2008&gt;</v>
          </cell>
          <cell r="C3212" t="str">
            <v>Bộ</v>
          </cell>
          <cell r="E3212" t="str">
            <v>MPS/GPS</v>
          </cell>
          <cell r="F3212" t="str">
            <v>MAPHANHSAU/GUOCPHANHSAU</v>
          </cell>
          <cell r="G3212">
            <v>0</v>
          </cell>
          <cell r="H3212">
            <v>0</v>
          </cell>
          <cell r="I3212">
            <v>58</v>
          </cell>
          <cell r="J3212">
            <v>9860000</v>
          </cell>
          <cell r="K3212">
            <v>58</v>
          </cell>
          <cell r="L3212">
            <v>9860000</v>
          </cell>
          <cell r="M3212">
            <v>0</v>
          </cell>
          <cell r="N3212">
            <v>0</v>
          </cell>
        </row>
        <row r="3213">
          <cell r="A3213" t="str">
            <v>DB1800</v>
          </cell>
          <cell r="B3213" t="str">
            <v>Má phanh trước ACV40</v>
          </cell>
          <cell r="C3213" t="str">
            <v>Bộ</v>
          </cell>
          <cell r="E3213" t="str">
            <v>MPT</v>
          </cell>
          <cell r="F3213" t="str">
            <v>MAPHANHTRUOC</v>
          </cell>
          <cell r="G3213">
            <v>0</v>
          </cell>
          <cell r="H3213">
            <v>0</v>
          </cell>
          <cell r="I3213">
            <v>10</v>
          </cell>
          <cell r="J3213">
            <v>2400000</v>
          </cell>
          <cell r="K3213">
            <v>10</v>
          </cell>
          <cell r="L3213">
            <v>2400000</v>
          </cell>
          <cell r="M3213">
            <v>0</v>
          </cell>
          <cell r="N3213">
            <v>0</v>
          </cell>
        </row>
        <row r="3214">
          <cell r="A3214" t="str">
            <v>DB1802</v>
          </cell>
          <cell r="B3214" t="str">
            <v>Má phanh trước Altis</v>
          </cell>
          <cell r="C3214" t="str">
            <v>Bộ</v>
          </cell>
          <cell r="E3214" t="str">
            <v>MPT</v>
          </cell>
          <cell r="F3214" t="str">
            <v>MAPHANHTRUOC</v>
          </cell>
          <cell r="G3214">
            <v>0</v>
          </cell>
          <cell r="H3214">
            <v>0</v>
          </cell>
          <cell r="I3214">
            <v>31</v>
          </cell>
          <cell r="J3214">
            <v>6820000</v>
          </cell>
          <cell r="K3214">
            <v>31</v>
          </cell>
          <cell r="L3214">
            <v>6820000</v>
          </cell>
          <cell r="M3214">
            <v>0</v>
          </cell>
          <cell r="N3214">
            <v>0</v>
          </cell>
        </row>
        <row r="3215">
          <cell r="A3215" t="str">
            <v>DB2396</v>
          </cell>
          <cell r="B3215" t="str">
            <v>Má phanh trước Innova 2016&gt;</v>
          </cell>
          <cell r="C3215" t="str">
            <v>Bộ</v>
          </cell>
          <cell r="E3215" t="str">
            <v>MPT</v>
          </cell>
          <cell r="F3215" t="str">
            <v>MAPHANHTRUOC</v>
          </cell>
          <cell r="G3215">
            <v>0</v>
          </cell>
          <cell r="H3215">
            <v>0</v>
          </cell>
          <cell r="I3215">
            <v>20</v>
          </cell>
          <cell r="J3215">
            <v>5873074</v>
          </cell>
          <cell r="K3215">
            <v>20</v>
          </cell>
          <cell r="L3215">
            <v>5873074</v>
          </cell>
          <cell r="M3215">
            <v>0</v>
          </cell>
          <cell r="N3215">
            <v>0</v>
          </cell>
        </row>
        <row r="3216">
          <cell r="A3216" t="str">
            <v>DB5P-28-1A0A</v>
          </cell>
          <cell r="B3216" t="str">
            <v>Cao su tăm bông mazda</v>
          </cell>
          <cell r="C3216" t="str">
            <v>Quả</v>
          </cell>
          <cell r="E3216" t="str">
            <v>CSTP</v>
          </cell>
          <cell r="F3216" t="str">
            <v>CAOSUTAMPONG</v>
          </cell>
          <cell r="G3216">
            <v>0</v>
          </cell>
          <cell r="H3216">
            <v>0</v>
          </cell>
          <cell r="I3216">
            <v>8</v>
          </cell>
          <cell r="J3216">
            <v>800000</v>
          </cell>
          <cell r="K3216">
            <v>8</v>
          </cell>
          <cell r="L3216">
            <v>800000</v>
          </cell>
          <cell r="M3216">
            <v>0</v>
          </cell>
          <cell r="N3216">
            <v>0</v>
          </cell>
        </row>
        <row r="3217">
          <cell r="A3217" t="str">
            <v>DCP-014</v>
          </cell>
          <cell r="B3217" t="str">
            <v>Chổi gạt mưa 35cm</v>
          </cell>
          <cell r="C3217" t="str">
            <v>Cái</v>
          </cell>
          <cell r="E3217" t="str">
            <v>GM.</v>
          </cell>
          <cell r="F3217" t="str">
            <v>GATMUA</v>
          </cell>
          <cell r="G3217">
            <v>20</v>
          </cell>
          <cell r="H3217">
            <v>994883</v>
          </cell>
          <cell r="I3217">
            <v>0</v>
          </cell>
          <cell r="J3217">
            <v>0</v>
          </cell>
          <cell r="K3217">
            <v>20</v>
          </cell>
          <cell r="L3217">
            <v>994883</v>
          </cell>
          <cell r="M3217">
            <v>0</v>
          </cell>
          <cell r="N3217">
            <v>0</v>
          </cell>
        </row>
        <row r="3218">
          <cell r="A3218" t="str">
            <v>DCP-016R</v>
          </cell>
          <cell r="B3218" t="str">
            <v>Chổi gạt mưa 40cm</v>
          </cell>
          <cell r="C3218" t="str">
            <v>Cái</v>
          </cell>
          <cell r="E3218" t="str">
            <v>GM.</v>
          </cell>
          <cell r="F3218" t="str">
            <v>GATMUA</v>
          </cell>
          <cell r="G3218">
            <v>0</v>
          </cell>
          <cell r="H3218">
            <v>0</v>
          </cell>
          <cell r="I3218">
            <v>305</v>
          </cell>
          <cell r="J3218">
            <v>15305831</v>
          </cell>
          <cell r="K3218">
            <v>305</v>
          </cell>
          <cell r="L3218">
            <v>15305831</v>
          </cell>
          <cell r="M3218">
            <v>0</v>
          </cell>
          <cell r="N3218">
            <v>0</v>
          </cell>
        </row>
        <row r="3219">
          <cell r="A3219" t="str">
            <v>DCP-017</v>
          </cell>
          <cell r="B3219" t="str">
            <v>Chổi gạt mưa 42.5cm</v>
          </cell>
          <cell r="C3219" t="str">
            <v>Cái</v>
          </cell>
          <cell r="E3219" t="str">
            <v>GM.</v>
          </cell>
          <cell r="F3219" t="str">
            <v>GATMUA</v>
          </cell>
          <cell r="G3219">
            <v>43</v>
          </cell>
          <cell r="H3219">
            <v>2033298</v>
          </cell>
          <cell r="I3219">
            <v>0</v>
          </cell>
          <cell r="J3219">
            <v>0</v>
          </cell>
          <cell r="K3219">
            <v>43</v>
          </cell>
          <cell r="L3219">
            <v>2033298</v>
          </cell>
          <cell r="M3219">
            <v>0</v>
          </cell>
          <cell r="N3219">
            <v>0</v>
          </cell>
        </row>
        <row r="3220">
          <cell r="A3220" t="str">
            <v>DCP-018R</v>
          </cell>
          <cell r="B3220" t="str">
            <v>Chổi gạt mưa 45cm</v>
          </cell>
          <cell r="C3220" t="str">
            <v>Cái</v>
          </cell>
          <cell r="E3220" t="str">
            <v>GM.</v>
          </cell>
          <cell r="F3220" t="str">
            <v>GATMUA</v>
          </cell>
          <cell r="G3220">
            <v>11</v>
          </cell>
          <cell r="H3220">
            <v>641842</v>
          </cell>
          <cell r="I3220">
            <v>341</v>
          </cell>
          <cell r="J3220">
            <v>17804220</v>
          </cell>
          <cell r="K3220">
            <v>352</v>
          </cell>
          <cell r="L3220">
            <v>18446062</v>
          </cell>
          <cell r="M3220">
            <v>0</v>
          </cell>
          <cell r="N3220">
            <v>0</v>
          </cell>
        </row>
        <row r="3221">
          <cell r="A3221" t="str">
            <v>DCP-019R</v>
          </cell>
          <cell r="B3221" t="str">
            <v>Chổi gạt mưa 47.5cm Mitsubishi</v>
          </cell>
          <cell r="C3221" t="str">
            <v>Cái</v>
          </cell>
          <cell r="E3221" t="str">
            <v>GM.</v>
          </cell>
          <cell r="F3221" t="str">
            <v>GATMUA</v>
          </cell>
          <cell r="G3221">
            <v>110</v>
          </cell>
          <cell r="H3221">
            <v>5250003</v>
          </cell>
          <cell r="I3221">
            <v>122</v>
          </cell>
          <cell r="J3221">
            <v>6326249</v>
          </cell>
          <cell r="K3221">
            <v>183</v>
          </cell>
          <cell r="L3221">
            <v>9126477</v>
          </cell>
          <cell r="M3221">
            <v>49</v>
          </cell>
          <cell r="N3221">
            <v>2449775</v>
          </cell>
        </row>
        <row r="3222">
          <cell r="A3222" t="str">
            <v>DCP-020R</v>
          </cell>
          <cell r="B3222" t="str">
            <v>Chổi gạt mưa dài 50</v>
          </cell>
          <cell r="C3222" t="str">
            <v>Cái</v>
          </cell>
          <cell r="E3222" t="str">
            <v>GM.</v>
          </cell>
          <cell r="F3222" t="str">
            <v>GATMUA</v>
          </cell>
          <cell r="G3222">
            <v>54</v>
          </cell>
          <cell r="H3222">
            <v>2808756</v>
          </cell>
          <cell r="I3222">
            <v>308</v>
          </cell>
          <cell r="J3222">
            <v>17927957</v>
          </cell>
          <cell r="K3222">
            <v>362</v>
          </cell>
          <cell r="L3222">
            <v>20736713</v>
          </cell>
          <cell r="M3222">
            <v>0</v>
          </cell>
          <cell r="N3222">
            <v>0</v>
          </cell>
        </row>
        <row r="3223">
          <cell r="A3223" t="str">
            <v>DCP-021</v>
          </cell>
          <cell r="B3223" t="str">
            <v>Chổi gạt mưa 52.5cm Mitsubishi</v>
          </cell>
          <cell r="C3223" t="str">
            <v>Cái</v>
          </cell>
          <cell r="E3223" t="str">
            <v>GM.</v>
          </cell>
          <cell r="F3223" t="str">
            <v>GATMUA</v>
          </cell>
          <cell r="G3223">
            <v>69</v>
          </cell>
          <cell r="H3223">
            <v>3586145</v>
          </cell>
          <cell r="I3223">
            <v>0</v>
          </cell>
          <cell r="J3223">
            <v>0</v>
          </cell>
          <cell r="K3223">
            <v>69</v>
          </cell>
          <cell r="L3223">
            <v>3586145</v>
          </cell>
          <cell r="M3223">
            <v>0</v>
          </cell>
          <cell r="N3223">
            <v>0</v>
          </cell>
        </row>
        <row r="3224">
          <cell r="A3224" t="str">
            <v>DCP-022R</v>
          </cell>
          <cell r="B3224" t="str">
            <v>Chổi gạt mưa 55cm</v>
          </cell>
          <cell r="C3224" t="str">
            <v>Cái</v>
          </cell>
          <cell r="E3224" t="str">
            <v>GM.</v>
          </cell>
          <cell r="F3224" t="str">
            <v>GATMUA</v>
          </cell>
          <cell r="G3224">
            <v>17</v>
          </cell>
          <cell r="H3224">
            <v>1426956</v>
          </cell>
          <cell r="I3224">
            <v>387</v>
          </cell>
          <cell r="J3224">
            <v>33871771</v>
          </cell>
          <cell r="K3224">
            <v>404</v>
          </cell>
          <cell r="L3224">
            <v>35298727</v>
          </cell>
          <cell r="M3224">
            <v>0</v>
          </cell>
          <cell r="N3224">
            <v>0</v>
          </cell>
        </row>
        <row r="3225">
          <cell r="A3225" t="str">
            <v>DCP-024R</v>
          </cell>
          <cell r="B3225" t="str">
            <v>Chổi gạt mưa 60cm</v>
          </cell>
          <cell r="C3225" t="str">
            <v>Cái</v>
          </cell>
          <cell r="E3225" t="str">
            <v>GM.</v>
          </cell>
          <cell r="F3225" t="str">
            <v>GATMUA</v>
          </cell>
          <cell r="G3225">
            <v>14</v>
          </cell>
          <cell r="H3225">
            <v>1247709</v>
          </cell>
          <cell r="I3225">
            <v>362</v>
          </cell>
          <cell r="J3225">
            <v>31877086</v>
          </cell>
          <cell r="K3225">
            <v>376</v>
          </cell>
          <cell r="L3225">
            <v>33124795</v>
          </cell>
          <cell r="M3225">
            <v>0</v>
          </cell>
          <cell r="N3225">
            <v>0</v>
          </cell>
        </row>
        <row r="3226">
          <cell r="A3226" t="str">
            <v>DCP-026</v>
          </cell>
          <cell r="B3226" t="str">
            <v>Chổi gạt mưa 65cm Toyota</v>
          </cell>
          <cell r="C3226" t="str">
            <v>Cái</v>
          </cell>
          <cell r="E3226" t="str">
            <v>GM.</v>
          </cell>
          <cell r="F3226" t="str">
            <v>GATMUA</v>
          </cell>
          <cell r="G3226">
            <v>17</v>
          </cell>
          <cell r="H3226">
            <v>633985</v>
          </cell>
          <cell r="I3226">
            <v>0</v>
          </cell>
          <cell r="J3226">
            <v>0</v>
          </cell>
          <cell r="K3226">
            <v>17</v>
          </cell>
          <cell r="L3226">
            <v>633985</v>
          </cell>
          <cell r="M3226">
            <v>0</v>
          </cell>
          <cell r="N3226">
            <v>0</v>
          </cell>
        </row>
        <row r="3227">
          <cell r="A3227" t="str">
            <v>DCP05078</v>
          </cell>
          <cell r="B3227" t="str">
            <v>Lốc lạnh BMW</v>
          </cell>
          <cell r="C3227" t="str">
            <v>Cái</v>
          </cell>
          <cell r="E3227" t="str">
            <v>LL.</v>
          </cell>
          <cell r="F3227" t="str">
            <v>LOCLANH</v>
          </cell>
          <cell r="G3227">
            <v>0</v>
          </cell>
          <cell r="H3227">
            <v>0</v>
          </cell>
          <cell r="I3227">
            <v>1</v>
          </cell>
          <cell r="J3227">
            <v>5710000</v>
          </cell>
          <cell r="K3227">
            <v>1</v>
          </cell>
          <cell r="L3227">
            <v>5710000</v>
          </cell>
          <cell r="M3227">
            <v>0</v>
          </cell>
          <cell r="N3227">
            <v>0</v>
          </cell>
        </row>
        <row r="3228">
          <cell r="A3228" t="str">
            <v>DDP-014R</v>
          </cell>
          <cell r="B3228" t="str">
            <v>Chổi gạt mưa 35cm mềm</v>
          </cell>
          <cell r="C3228" t="str">
            <v>Cái</v>
          </cell>
          <cell r="E3228" t="str">
            <v>GM.</v>
          </cell>
          <cell r="F3228" t="str">
            <v>GATMUA</v>
          </cell>
          <cell r="G3228">
            <v>0</v>
          </cell>
          <cell r="H3228">
            <v>0</v>
          </cell>
          <cell r="I3228">
            <v>130</v>
          </cell>
          <cell r="J3228">
            <v>11277201</v>
          </cell>
          <cell r="K3228">
            <v>100</v>
          </cell>
          <cell r="L3228">
            <v>8674770</v>
          </cell>
          <cell r="M3228">
            <v>30</v>
          </cell>
          <cell r="N3228">
            <v>2602431</v>
          </cell>
        </row>
        <row r="3229">
          <cell r="A3229" t="str">
            <v>DDP-016R</v>
          </cell>
          <cell r="B3229" t="str">
            <v>Chổi gạt mưa mềm 40cm</v>
          </cell>
          <cell r="C3229" t="str">
            <v>Cái</v>
          </cell>
          <cell r="E3229" t="str">
            <v>GM.</v>
          </cell>
          <cell r="F3229" t="str">
            <v>GATMUA</v>
          </cell>
          <cell r="G3229">
            <v>0</v>
          </cell>
          <cell r="H3229">
            <v>0</v>
          </cell>
          <cell r="I3229">
            <v>201</v>
          </cell>
          <cell r="J3229">
            <v>17436288</v>
          </cell>
          <cell r="K3229">
            <v>201</v>
          </cell>
          <cell r="L3229">
            <v>17436288</v>
          </cell>
          <cell r="M3229">
            <v>0</v>
          </cell>
          <cell r="N3229">
            <v>0</v>
          </cell>
        </row>
        <row r="3230">
          <cell r="A3230" t="str">
            <v>DDS-014</v>
          </cell>
          <cell r="B3230" t="str">
            <v>Chổi gạt mưa 35cm mềm</v>
          </cell>
          <cell r="C3230" t="str">
            <v>Cái</v>
          </cell>
          <cell r="E3230" t="str">
            <v>GM.</v>
          </cell>
          <cell r="F3230" t="str">
            <v>GATMUA</v>
          </cell>
          <cell r="G3230">
            <v>101</v>
          </cell>
          <cell r="H3230">
            <v>8945364</v>
          </cell>
          <cell r="I3230">
            <v>607</v>
          </cell>
          <cell r="J3230">
            <v>54272028</v>
          </cell>
          <cell r="K3230">
            <v>704</v>
          </cell>
          <cell r="L3230">
            <v>62860588</v>
          </cell>
          <cell r="M3230">
            <v>4</v>
          </cell>
          <cell r="N3230">
            <v>356804</v>
          </cell>
        </row>
        <row r="3231">
          <cell r="A3231" t="str">
            <v>DDS-016</v>
          </cell>
          <cell r="B3231" t="str">
            <v>Chổi gạt mưa mềm 40cm</v>
          </cell>
          <cell r="C3231" t="str">
            <v>Cái</v>
          </cell>
          <cell r="E3231" t="str">
            <v>GM.</v>
          </cell>
          <cell r="F3231" t="str">
            <v>GATMUA</v>
          </cell>
          <cell r="G3231">
            <v>42</v>
          </cell>
          <cell r="H3231">
            <v>4420546</v>
          </cell>
          <cell r="I3231">
            <v>1484</v>
          </cell>
          <cell r="J3231">
            <v>157034175</v>
          </cell>
          <cell r="K3231">
            <v>1526</v>
          </cell>
          <cell r="L3231">
            <v>161454721</v>
          </cell>
          <cell r="M3231">
            <v>0</v>
          </cell>
          <cell r="N3231">
            <v>0</v>
          </cell>
        </row>
        <row r="3232">
          <cell r="A3232" t="str">
            <v>DDS-018</v>
          </cell>
          <cell r="B3232" t="str">
            <v>Chổi gạt mưa 45cm mềm 3 khúc</v>
          </cell>
          <cell r="C3232" t="str">
            <v>Cái</v>
          </cell>
          <cell r="E3232" t="str">
            <v>GM.</v>
          </cell>
          <cell r="F3232" t="str">
            <v>GATMUA</v>
          </cell>
          <cell r="G3232">
            <v>38</v>
          </cell>
          <cell r="H3232">
            <v>4184944</v>
          </cell>
          <cell r="I3232">
            <v>1431</v>
          </cell>
          <cell r="J3232">
            <v>158526290</v>
          </cell>
          <cell r="K3232">
            <v>1469</v>
          </cell>
          <cell r="L3232">
            <v>162711234</v>
          </cell>
          <cell r="M3232">
            <v>0</v>
          </cell>
          <cell r="N3232">
            <v>0</v>
          </cell>
        </row>
        <row r="3233">
          <cell r="A3233" t="str">
            <v>DDS-020</v>
          </cell>
          <cell r="B3233" t="str">
            <v>Chổi gạt mưa 50cm mềm</v>
          </cell>
          <cell r="C3233" t="str">
            <v>Cái</v>
          </cell>
          <cell r="E3233" t="str">
            <v>GM.</v>
          </cell>
          <cell r="F3233" t="str">
            <v>GATMUA</v>
          </cell>
          <cell r="G3233">
            <v>122</v>
          </cell>
          <cell r="H3233">
            <v>12471239</v>
          </cell>
          <cell r="I3233">
            <v>1252</v>
          </cell>
          <cell r="J3233">
            <v>141667208</v>
          </cell>
          <cell r="K3233">
            <v>1107</v>
          </cell>
          <cell r="L3233">
            <v>123543562</v>
          </cell>
          <cell r="M3233">
            <v>267</v>
          </cell>
          <cell r="N3233">
            <v>30594885</v>
          </cell>
        </row>
        <row r="3234">
          <cell r="A3234" t="str">
            <v>DDS-022</v>
          </cell>
          <cell r="B3234" t="str">
            <v>Chổi gạt mưa 55cm mềm 3 khúc</v>
          </cell>
          <cell r="C3234" t="str">
            <v>Cái</v>
          </cell>
          <cell r="E3234" t="str">
            <v>GM.</v>
          </cell>
          <cell r="F3234" t="str">
            <v>GATMUA</v>
          </cell>
          <cell r="G3234">
            <v>60</v>
          </cell>
          <cell r="H3234">
            <v>8755437</v>
          </cell>
          <cell r="I3234">
            <v>628</v>
          </cell>
          <cell r="J3234">
            <v>90908366</v>
          </cell>
          <cell r="K3234">
            <v>688</v>
          </cell>
          <cell r="L3234">
            <v>99663803</v>
          </cell>
          <cell r="M3234">
            <v>0</v>
          </cell>
          <cell r="N3234">
            <v>0</v>
          </cell>
        </row>
        <row r="3235">
          <cell r="A3235" t="str">
            <v>DDS-024</v>
          </cell>
          <cell r="B3235" t="str">
            <v>Chổi gạt mưa 60cm mềm 3 khúc</v>
          </cell>
          <cell r="C3235" t="str">
            <v>Cái</v>
          </cell>
          <cell r="E3235" t="str">
            <v>GM.</v>
          </cell>
          <cell r="F3235" t="str">
            <v>GATMUA</v>
          </cell>
          <cell r="G3235">
            <v>68</v>
          </cell>
          <cell r="H3235">
            <v>9843194</v>
          </cell>
          <cell r="I3235">
            <v>419</v>
          </cell>
          <cell r="J3235">
            <v>62192955</v>
          </cell>
          <cell r="K3235">
            <v>487</v>
          </cell>
          <cell r="L3235">
            <v>72036149</v>
          </cell>
          <cell r="M3235">
            <v>0</v>
          </cell>
          <cell r="N3235">
            <v>0</v>
          </cell>
        </row>
        <row r="3236">
          <cell r="A3236" t="str">
            <v>DDS-026</v>
          </cell>
          <cell r="B3236" t="str">
            <v>Chổi gạt mưa 65cm mềm 3 khúc</v>
          </cell>
          <cell r="C3236" t="str">
            <v>Cái</v>
          </cell>
          <cell r="E3236" t="str">
            <v>GM.</v>
          </cell>
          <cell r="F3236" t="str">
            <v>GATMUA</v>
          </cell>
          <cell r="G3236">
            <v>105</v>
          </cell>
          <cell r="H3236">
            <v>16356364</v>
          </cell>
          <cell r="I3236">
            <v>1409</v>
          </cell>
          <cell r="J3236">
            <v>233214461</v>
          </cell>
          <cell r="K3236">
            <v>1514</v>
          </cell>
          <cell r="L3236">
            <v>249570825</v>
          </cell>
          <cell r="M3236">
            <v>0</v>
          </cell>
          <cell r="N3236">
            <v>0</v>
          </cell>
        </row>
        <row r="3237">
          <cell r="A3237" t="str">
            <v>DFP4301</v>
          </cell>
          <cell r="B3237" t="str">
            <v>Mô tơ Bơm xăng điện giắc nhỏ</v>
          </cell>
          <cell r="C3237" t="str">
            <v>Cái</v>
          </cell>
          <cell r="E3237" t="str">
            <v>BX</v>
          </cell>
          <cell r="F3237" t="str">
            <v>BOMXANG</v>
          </cell>
          <cell r="G3237">
            <v>6</v>
          </cell>
          <cell r="H3237">
            <v>2672089</v>
          </cell>
          <cell r="I3237">
            <v>1</v>
          </cell>
          <cell r="J3237">
            <v>502206</v>
          </cell>
          <cell r="K3237">
            <v>7</v>
          </cell>
          <cell r="L3237">
            <v>3174295</v>
          </cell>
          <cell r="M3237">
            <v>0</v>
          </cell>
          <cell r="N3237">
            <v>0</v>
          </cell>
        </row>
        <row r="3238">
          <cell r="A3238" t="str">
            <v>DM-014A</v>
          </cell>
          <cell r="B3238" t="str">
            <v>Đĩa côn 20-20 Mazda</v>
          </cell>
          <cell r="C3238" t="str">
            <v>Cái</v>
          </cell>
          <cell r="E3238" t="str">
            <v>DC.</v>
          </cell>
          <cell r="F3238" t="str">
            <v>DIACON</v>
          </cell>
          <cell r="G3238">
            <v>1</v>
          </cell>
          <cell r="H3238">
            <v>486442</v>
          </cell>
          <cell r="I3238">
            <v>0</v>
          </cell>
          <cell r="J3238">
            <v>0</v>
          </cell>
          <cell r="K3238">
            <v>1</v>
          </cell>
          <cell r="L3238">
            <v>486442</v>
          </cell>
          <cell r="M3238">
            <v>0</v>
          </cell>
          <cell r="N3238">
            <v>0</v>
          </cell>
        </row>
        <row r="3239">
          <cell r="A3239" t="str">
            <v>DM-020U</v>
          </cell>
          <cell r="B3239" t="str">
            <v>Đĩa côn 20-21.5</v>
          </cell>
          <cell r="C3239" t="str">
            <v>Cái</v>
          </cell>
          <cell r="E3239" t="str">
            <v>DC.</v>
          </cell>
          <cell r="F3239" t="str">
            <v>DIACON</v>
          </cell>
          <cell r="G3239">
            <v>5</v>
          </cell>
          <cell r="H3239">
            <v>2388283</v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5</v>
          </cell>
          <cell r="N3239">
            <v>2388283</v>
          </cell>
        </row>
        <row r="3240">
          <cell r="A3240" t="str">
            <v>DM-035</v>
          </cell>
          <cell r="B3240" t="str">
            <v>Đĩa côn 23-22.5 Mitsubishi</v>
          </cell>
          <cell r="C3240" t="str">
            <v>Cái</v>
          </cell>
          <cell r="E3240" t="str">
            <v>DC.</v>
          </cell>
          <cell r="F3240" t="str">
            <v>DIACON</v>
          </cell>
          <cell r="G3240">
            <v>1</v>
          </cell>
          <cell r="H3240">
            <v>658724</v>
          </cell>
          <cell r="I3240">
            <v>0</v>
          </cell>
          <cell r="J3240">
            <v>0</v>
          </cell>
          <cell r="K3240">
            <v>1</v>
          </cell>
          <cell r="L3240">
            <v>658724</v>
          </cell>
          <cell r="M3240">
            <v>0</v>
          </cell>
          <cell r="N3240">
            <v>0</v>
          </cell>
        </row>
        <row r="3241">
          <cell r="A3241" t="str">
            <v>DM-052U</v>
          </cell>
          <cell r="B3241" t="str">
            <v>Đĩa côn 14-24 V6</v>
          </cell>
          <cell r="C3241" t="str">
            <v>Cái</v>
          </cell>
          <cell r="E3241" t="str">
            <v>DC.</v>
          </cell>
          <cell r="F3241" t="str">
            <v>DIACON</v>
          </cell>
          <cell r="G3241">
            <v>6</v>
          </cell>
          <cell r="H3241">
            <v>5332676</v>
          </cell>
          <cell r="I3241">
            <v>0</v>
          </cell>
          <cell r="J3241">
            <v>0</v>
          </cell>
          <cell r="K3241">
            <v>6</v>
          </cell>
          <cell r="L3241">
            <v>5332676</v>
          </cell>
          <cell r="M3241">
            <v>0</v>
          </cell>
          <cell r="N3241">
            <v>0</v>
          </cell>
        </row>
        <row r="3242">
          <cell r="A3242" t="str">
            <v>DM-803LU</v>
          </cell>
          <cell r="B3242" t="str">
            <v>Đĩa côn 23-25 Triton dầu</v>
          </cell>
          <cell r="C3242" t="str">
            <v>Cái</v>
          </cell>
          <cell r="E3242" t="str">
            <v>DC.</v>
          </cell>
          <cell r="F3242" t="str">
            <v>DIACON</v>
          </cell>
          <cell r="G3242">
            <v>3</v>
          </cell>
          <cell r="H3242">
            <v>2474613</v>
          </cell>
          <cell r="I3242">
            <v>0</v>
          </cell>
          <cell r="J3242">
            <v>0</v>
          </cell>
          <cell r="K3242">
            <v>3</v>
          </cell>
          <cell r="L3242">
            <v>2474613</v>
          </cell>
          <cell r="M3242">
            <v>0</v>
          </cell>
          <cell r="N3242">
            <v>0</v>
          </cell>
        </row>
        <row r="3243">
          <cell r="A3243" t="str">
            <v>DN-601U</v>
          </cell>
          <cell r="B3243" t="str">
            <v>Đĩa côn 24-25 Nissan</v>
          </cell>
          <cell r="C3243" t="str">
            <v>Cái</v>
          </cell>
          <cell r="E3243" t="str">
            <v>DC.</v>
          </cell>
          <cell r="F3243" t="str">
            <v>DIACON</v>
          </cell>
          <cell r="G3243">
            <v>1</v>
          </cell>
          <cell r="H3243">
            <v>776131</v>
          </cell>
          <cell r="I3243">
            <v>1</v>
          </cell>
          <cell r="J3243">
            <v>776131</v>
          </cell>
          <cell r="K3243">
            <v>2</v>
          </cell>
          <cell r="L3243">
            <v>1552262</v>
          </cell>
          <cell r="M3243">
            <v>0</v>
          </cell>
          <cell r="N3243">
            <v>0</v>
          </cell>
        </row>
        <row r="3244">
          <cell r="A3244" t="str">
            <v>DOT3-355CC</v>
          </cell>
          <cell r="B3244" t="str">
            <v>Dầu phanh trắng DOT3 355 CC</v>
          </cell>
          <cell r="C3244" t="str">
            <v>Lọ</v>
          </cell>
          <cell r="E3244" t="str">
            <v>DP</v>
          </cell>
          <cell r="F3244" t="str">
            <v>DAUPHANH</v>
          </cell>
          <cell r="G3244">
            <v>1</v>
          </cell>
          <cell r="H3244">
            <v>45000</v>
          </cell>
          <cell r="I3244">
            <v>0</v>
          </cell>
          <cell r="J3244">
            <v>0</v>
          </cell>
          <cell r="K3244">
            <v>1</v>
          </cell>
          <cell r="L3244">
            <v>45000</v>
          </cell>
          <cell r="M3244">
            <v>0</v>
          </cell>
          <cell r="N3244">
            <v>0</v>
          </cell>
        </row>
        <row r="3245">
          <cell r="A3245" t="str">
            <v>DOT4-355CC</v>
          </cell>
          <cell r="B3245" t="str">
            <v>Dầu phanh đỏ DOT4 355 CC</v>
          </cell>
          <cell r="C3245" t="str">
            <v>Lọ</v>
          </cell>
          <cell r="E3245" t="str">
            <v>DP</v>
          </cell>
          <cell r="F3245" t="str">
            <v>DAUPHANH</v>
          </cell>
          <cell r="G3245">
            <v>1</v>
          </cell>
          <cell r="H3245">
            <v>60000</v>
          </cell>
          <cell r="I3245">
            <v>0</v>
          </cell>
          <cell r="J3245">
            <v>0</v>
          </cell>
          <cell r="K3245">
            <v>1</v>
          </cell>
          <cell r="L3245">
            <v>60000</v>
          </cell>
          <cell r="M3245">
            <v>0</v>
          </cell>
          <cell r="N3245">
            <v>0</v>
          </cell>
        </row>
        <row r="3246">
          <cell r="A3246" t="str">
            <v>DS-006</v>
          </cell>
          <cell r="B3246" t="str">
            <v>Đĩa côn 18-18</v>
          </cell>
          <cell r="C3246" t="str">
            <v>Cái</v>
          </cell>
          <cell r="E3246" t="str">
            <v>DC.</v>
          </cell>
          <cell r="F3246" t="str">
            <v>DIACON</v>
          </cell>
          <cell r="G3246">
            <v>20</v>
          </cell>
          <cell r="H3246">
            <v>7639812</v>
          </cell>
          <cell r="I3246">
            <v>0</v>
          </cell>
          <cell r="J3246">
            <v>0</v>
          </cell>
          <cell r="K3246">
            <v>1</v>
          </cell>
          <cell r="L3246">
            <v>381991</v>
          </cell>
          <cell r="M3246">
            <v>19</v>
          </cell>
          <cell r="N3246">
            <v>7257821</v>
          </cell>
        </row>
        <row r="3247">
          <cell r="A3247" t="str">
            <v>DT-024VA</v>
          </cell>
          <cell r="B3247" t="str">
            <v>Đĩa côn 21-21</v>
          </cell>
          <cell r="C3247" t="str">
            <v>Cái</v>
          </cell>
          <cell r="E3247" t="str">
            <v>DC.</v>
          </cell>
          <cell r="F3247" t="str">
            <v>DIACON</v>
          </cell>
          <cell r="G3247">
            <v>0</v>
          </cell>
          <cell r="H3247">
            <v>0</v>
          </cell>
          <cell r="I3247">
            <v>1</v>
          </cell>
          <cell r="J3247">
            <v>540000</v>
          </cell>
          <cell r="K3247">
            <v>1</v>
          </cell>
          <cell r="L3247">
            <v>540000</v>
          </cell>
          <cell r="M3247">
            <v>0</v>
          </cell>
          <cell r="N3247">
            <v>0</v>
          </cell>
        </row>
        <row r="3248">
          <cell r="A3248" t="str">
            <v>DT-063VA</v>
          </cell>
          <cell r="B3248" t="str">
            <v>Đĩa côn 21-23.5 Toyota</v>
          </cell>
          <cell r="C3248" t="str">
            <v>Cái</v>
          </cell>
          <cell r="E3248" t="str">
            <v>DC.</v>
          </cell>
          <cell r="F3248" t="str">
            <v>DIACON</v>
          </cell>
          <cell r="G3248">
            <v>19</v>
          </cell>
          <cell r="H3248">
            <v>13012444</v>
          </cell>
          <cell r="I3248">
            <v>4</v>
          </cell>
          <cell r="J3248">
            <v>2739462</v>
          </cell>
          <cell r="K3248">
            <v>16</v>
          </cell>
          <cell r="L3248">
            <v>10957846</v>
          </cell>
          <cell r="M3248">
            <v>7</v>
          </cell>
          <cell r="N3248">
            <v>4794060</v>
          </cell>
        </row>
        <row r="3249">
          <cell r="A3249" t="str">
            <v>DT-064-BH</v>
          </cell>
          <cell r="B3249" t="str">
            <v>Đĩa côn 21-23.5 ( bảo hành )</v>
          </cell>
          <cell r="C3249" t="str">
            <v>Cái</v>
          </cell>
          <cell r="E3249" t="str">
            <v>DC.</v>
          </cell>
          <cell r="F3249" t="str">
            <v>DIACON</v>
          </cell>
          <cell r="G3249">
            <v>1</v>
          </cell>
          <cell r="H3249">
            <v>656093</v>
          </cell>
          <cell r="I3249">
            <v>0</v>
          </cell>
          <cell r="J3249">
            <v>0</v>
          </cell>
          <cell r="K3249">
            <v>1</v>
          </cell>
          <cell r="L3249">
            <v>656093</v>
          </cell>
          <cell r="M3249">
            <v>0</v>
          </cell>
          <cell r="N3249">
            <v>0</v>
          </cell>
        </row>
        <row r="3250">
          <cell r="A3250" t="str">
            <v>DT-072</v>
          </cell>
          <cell r="B3250" t="str">
            <v>Đĩa côn 21-26 Toyota</v>
          </cell>
          <cell r="C3250" t="str">
            <v>Cái</v>
          </cell>
          <cell r="E3250" t="str">
            <v>DC.</v>
          </cell>
          <cell r="F3250" t="str">
            <v>DIACON</v>
          </cell>
          <cell r="G3250">
            <v>2</v>
          </cell>
          <cell r="H3250">
            <v>1562321</v>
          </cell>
          <cell r="I3250">
            <v>14</v>
          </cell>
          <cell r="J3250">
            <v>11696198</v>
          </cell>
          <cell r="K3250">
            <v>16</v>
          </cell>
          <cell r="L3250">
            <v>13258519</v>
          </cell>
          <cell r="M3250">
            <v>0</v>
          </cell>
          <cell r="N3250">
            <v>0</v>
          </cell>
        </row>
        <row r="3251">
          <cell r="A3251" t="str">
            <v>DT-124MU</v>
          </cell>
          <cell r="B3251" t="str">
            <v>Đĩa côn 21-21 Toyota (giảm chấn lò xo)</v>
          </cell>
          <cell r="C3251" t="str">
            <v>Cái</v>
          </cell>
          <cell r="E3251" t="str">
            <v>DC.</v>
          </cell>
          <cell r="F3251" t="str">
            <v>DIACON</v>
          </cell>
          <cell r="G3251">
            <v>26</v>
          </cell>
          <cell r="H3251">
            <v>8662497</v>
          </cell>
          <cell r="I3251">
            <v>33</v>
          </cell>
          <cell r="J3251">
            <v>11851845</v>
          </cell>
          <cell r="K3251">
            <v>59</v>
          </cell>
          <cell r="L3251">
            <v>20514342</v>
          </cell>
          <cell r="M3251">
            <v>0</v>
          </cell>
          <cell r="N3251">
            <v>0</v>
          </cell>
        </row>
        <row r="3252">
          <cell r="A3252" t="str">
            <v>DT-130V</v>
          </cell>
          <cell r="B3252" t="str">
            <v>Đĩa côn 21-20 Toyota</v>
          </cell>
          <cell r="C3252" t="str">
            <v>Cái</v>
          </cell>
          <cell r="E3252" t="str">
            <v>DC.</v>
          </cell>
          <cell r="F3252" t="str">
            <v>DIACON</v>
          </cell>
          <cell r="G3252">
            <v>3</v>
          </cell>
          <cell r="H3252">
            <v>1203030</v>
          </cell>
          <cell r="I3252">
            <v>0</v>
          </cell>
          <cell r="J3252">
            <v>0</v>
          </cell>
          <cell r="K3252">
            <v>3</v>
          </cell>
          <cell r="L3252">
            <v>1203030</v>
          </cell>
          <cell r="M3252">
            <v>0</v>
          </cell>
          <cell r="N3252">
            <v>0</v>
          </cell>
        </row>
        <row r="3253">
          <cell r="A3253" t="str">
            <v>DT-602MU</v>
          </cell>
          <cell r="B3253" t="str">
            <v>Đĩa côn 21-27.5 Toyota</v>
          </cell>
          <cell r="C3253" t="str">
            <v>Cái</v>
          </cell>
          <cell r="E3253" t="str">
            <v>DC.</v>
          </cell>
          <cell r="F3253" t="str">
            <v>DIACON</v>
          </cell>
          <cell r="G3253">
            <v>0</v>
          </cell>
          <cell r="H3253">
            <v>0</v>
          </cell>
          <cell r="I3253">
            <v>14</v>
          </cell>
          <cell r="J3253">
            <v>12285911</v>
          </cell>
          <cell r="K3253">
            <v>14</v>
          </cell>
          <cell r="L3253">
            <v>12285911</v>
          </cell>
          <cell r="M3253">
            <v>0</v>
          </cell>
          <cell r="N3253">
            <v>0</v>
          </cell>
        </row>
        <row r="3254">
          <cell r="A3254" t="str">
            <v>DT-602MU-BH</v>
          </cell>
          <cell r="B3254" t="str">
            <v>Đĩa côn 21-27.5 Toyota ( Bảo hành )</v>
          </cell>
          <cell r="C3254" t="str">
            <v>Cái</v>
          </cell>
          <cell r="E3254" t="str">
            <v>DC.</v>
          </cell>
          <cell r="F3254" t="str">
            <v>DIACON</v>
          </cell>
          <cell r="G3254">
            <v>1</v>
          </cell>
          <cell r="H3254">
            <v>694111</v>
          </cell>
          <cell r="I3254">
            <v>0</v>
          </cell>
          <cell r="J3254">
            <v>0</v>
          </cell>
          <cell r="K3254">
            <v>1</v>
          </cell>
          <cell r="L3254">
            <v>694111</v>
          </cell>
          <cell r="M3254">
            <v>0</v>
          </cell>
          <cell r="N3254">
            <v>0</v>
          </cell>
        </row>
        <row r="3255">
          <cell r="A3255" t="str">
            <v>DTX-137L</v>
          </cell>
          <cell r="B3255" t="str">
            <v>Đĩa côn 21-25 Toyota</v>
          </cell>
          <cell r="C3255" t="str">
            <v>Cái</v>
          </cell>
          <cell r="E3255" t="str">
            <v>DC.</v>
          </cell>
          <cell r="F3255" t="str">
            <v>DIACON</v>
          </cell>
          <cell r="G3255">
            <v>2</v>
          </cell>
          <cell r="H3255">
            <v>2217771</v>
          </cell>
          <cell r="I3255">
            <v>0</v>
          </cell>
          <cell r="J3255">
            <v>0</v>
          </cell>
          <cell r="K3255">
            <v>2</v>
          </cell>
          <cell r="L3255">
            <v>2217771</v>
          </cell>
          <cell r="M3255">
            <v>0</v>
          </cell>
          <cell r="N3255">
            <v>0</v>
          </cell>
        </row>
        <row r="3256">
          <cell r="A3256" t="str">
            <v>DTX-162A</v>
          </cell>
          <cell r="B3256" t="str">
            <v>Đĩa côn 21-23.5 Toyota (giảm chấn lò xo)</v>
          </cell>
          <cell r="C3256" t="str">
            <v>Cái</v>
          </cell>
          <cell r="E3256" t="str">
            <v>DC.</v>
          </cell>
          <cell r="F3256" t="str">
            <v>DIACON</v>
          </cell>
          <cell r="G3256">
            <v>7</v>
          </cell>
          <cell r="H3256">
            <v>4856077</v>
          </cell>
          <cell r="I3256">
            <v>116</v>
          </cell>
          <cell r="J3256">
            <v>65381776</v>
          </cell>
          <cell r="K3256">
            <v>123</v>
          </cell>
          <cell r="L3256">
            <v>70237853</v>
          </cell>
          <cell r="M3256">
            <v>0</v>
          </cell>
          <cell r="N3256">
            <v>0</v>
          </cell>
        </row>
        <row r="3257">
          <cell r="A3257" t="str">
            <v>DZ-030</v>
          </cell>
          <cell r="B3257" t="str">
            <v>Đĩa côn 22-22.5 Mazda</v>
          </cell>
          <cell r="C3257" t="str">
            <v>Cái</v>
          </cell>
          <cell r="E3257" t="str">
            <v>DC.</v>
          </cell>
          <cell r="F3257" t="str">
            <v>DIACON</v>
          </cell>
          <cell r="G3257">
            <v>1</v>
          </cell>
          <cell r="H3257">
            <v>526979</v>
          </cell>
          <cell r="I3257">
            <v>0</v>
          </cell>
          <cell r="J3257">
            <v>0</v>
          </cell>
          <cell r="K3257">
            <v>1</v>
          </cell>
          <cell r="L3257">
            <v>526979</v>
          </cell>
          <cell r="M3257">
            <v>0</v>
          </cell>
          <cell r="N3257">
            <v>0</v>
          </cell>
        </row>
        <row r="3258">
          <cell r="A3258" t="str">
            <v>DZS-004</v>
          </cell>
          <cell r="B3258" t="str">
            <v>Lá côn Honda Civic</v>
          </cell>
          <cell r="C3258" t="str">
            <v>Cái</v>
          </cell>
          <cell r="E3258" t="str">
            <v>DC.</v>
          </cell>
          <cell r="F3258" t="str">
            <v>DIACON</v>
          </cell>
          <cell r="G3258">
            <v>0</v>
          </cell>
          <cell r="H3258">
            <v>0</v>
          </cell>
          <cell r="I3258">
            <v>1</v>
          </cell>
          <cell r="J3258">
            <v>950000</v>
          </cell>
          <cell r="K3258">
            <v>1</v>
          </cell>
          <cell r="L3258">
            <v>950000</v>
          </cell>
          <cell r="M3258">
            <v>0</v>
          </cell>
          <cell r="N3258">
            <v>0</v>
          </cell>
        </row>
        <row r="3259">
          <cell r="A3259" t="str">
            <v>E181-39-050A</v>
          </cell>
          <cell r="B3259" t="str">
            <v>Chân máy dưới két nước</v>
          </cell>
          <cell r="C3259" t="str">
            <v>Cái</v>
          </cell>
          <cell r="E3259" t="str">
            <v>CM</v>
          </cell>
          <cell r="F3259" t="str">
            <v>CHANMAY</v>
          </cell>
          <cell r="G3259">
            <v>0</v>
          </cell>
          <cell r="H3259">
            <v>0</v>
          </cell>
          <cell r="I3259">
            <v>1</v>
          </cell>
          <cell r="J3259">
            <v>1030367</v>
          </cell>
          <cell r="K3259">
            <v>1</v>
          </cell>
          <cell r="L3259">
            <v>1030367</v>
          </cell>
          <cell r="M3259">
            <v>0</v>
          </cell>
          <cell r="N3259">
            <v>0</v>
          </cell>
        </row>
        <row r="3260">
          <cell r="A3260" t="str">
            <v>E181-39-060</v>
          </cell>
          <cell r="B3260" t="str">
            <v>Chân máy dầu</v>
          </cell>
          <cell r="C3260" t="str">
            <v>Cái</v>
          </cell>
          <cell r="E3260" t="str">
            <v>CM</v>
          </cell>
          <cell r="F3260" t="str">
            <v>CHANMAY</v>
          </cell>
          <cell r="G3260">
            <v>0</v>
          </cell>
          <cell r="H3260">
            <v>0</v>
          </cell>
          <cell r="I3260">
            <v>1</v>
          </cell>
          <cell r="J3260">
            <v>2060734</v>
          </cell>
          <cell r="K3260">
            <v>1</v>
          </cell>
          <cell r="L3260">
            <v>2060734</v>
          </cell>
          <cell r="M3260">
            <v>0</v>
          </cell>
          <cell r="N3260">
            <v>0</v>
          </cell>
        </row>
        <row r="3261">
          <cell r="A3261" t="str">
            <v>E181-39-070</v>
          </cell>
          <cell r="B3261" t="str">
            <v>Chân hộp số</v>
          </cell>
          <cell r="C3261" t="str">
            <v>Cái</v>
          </cell>
          <cell r="E3261" t="str">
            <v>CM</v>
          </cell>
          <cell r="F3261" t="str">
            <v>CHANMAY</v>
          </cell>
          <cell r="G3261">
            <v>0</v>
          </cell>
          <cell r="H3261">
            <v>0</v>
          </cell>
          <cell r="I3261">
            <v>1</v>
          </cell>
          <cell r="J3261">
            <v>1545551</v>
          </cell>
          <cell r="K3261">
            <v>1</v>
          </cell>
          <cell r="L3261">
            <v>1545551</v>
          </cell>
          <cell r="M3261">
            <v>0</v>
          </cell>
          <cell r="N3261">
            <v>0</v>
          </cell>
        </row>
        <row r="3262">
          <cell r="A3262" t="str">
            <v>E182-39-040</v>
          </cell>
          <cell r="B3262" t="str">
            <v>Chân máy dưới thước lái</v>
          </cell>
          <cell r="C3262" t="str">
            <v>Cái</v>
          </cell>
          <cell r="E3262" t="str">
            <v>CM</v>
          </cell>
          <cell r="F3262" t="str">
            <v>CHANMAY</v>
          </cell>
          <cell r="G3262">
            <v>0</v>
          </cell>
          <cell r="H3262">
            <v>0</v>
          </cell>
          <cell r="I3262">
            <v>1</v>
          </cell>
          <cell r="J3262">
            <v>1545551</v>
          </cell>
          <cell r="K3262">
            <v>1</v>
          </cell>
          <cell r="L3262">
            <v>1545551</v>
          </cell>
          <cell r="M3262">
            <v>0</v>
          </cell>
          <cell r="N3262">
            <v>0</v>
          </cell>
        </row>
        <row r="3263">
          <cell r="A3263" t="str">
            <v>E1N003T</v>
          </cell>
          <cell r="B3263" t="str">
            <v>Má phanh trước Laser 1.6</v>
          </cell>
          <cell r="C3263" t="str">
            <v>Bộ</v>
          </cell>
          <cell r="E3263" t="str">
            <v>MPT</v>
          </cell>
          <cell r="F3263" t="str">
            <v>MAPHANHTRUOC</v>
          </cell>
          <cell r="G3263">
            <v>1</v>
          </cell>
          <cell r="H3263">
            <v>243221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1</v>
          </cell>
          <cell r="N3263">
            <v>243221</v>
          </cell>
        </row>
        <row r="3264">
          <cell r="A3264" t="str">
            <v>E1N016T</v>
          </cell>
          <cell r="B3264" t="str">
            <v>Má phanh trước 323 97</v>
          </cell>
          <cell r="C3264" t="str">
            <v>Bộ</v>
          </cell>
          <cell r="E3264" t="str">
            <v>MPT</v>
          </cell>
          <cell r="F3264" t="str">
            <v>MAPHANHTRUOC</v>
          </cell>
          <cell r="G3264">
            <v>3</v>
          </cell>
          <cell r="H3264">
            <v>729664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3</v>
          </cell>
          <cell r="N3264">
            <v>729664</v>
          </cell>
        </row>
        <row r="3265">
          <cell r="A3265" t="str">
            <v>E1N025T</v>
          </cell>
          <cell r="B3265" t="str">
            <v>Má phanh trước Mazda 6</v>
          </cell>
          <cell r="C3265" t="str">
            <v>Bộ</v>
          </cell>
          <cell r="E3265" t="str">
            <v>MPT</v>
          </cell>
          <cell r="F3265" t="str">
            <v>MAPHANHTRUOC</v>
          </cell>
          <cell r="G3265">
            <v>1</v>
          </cell>
          <cell r="H3265">
            <v>266241</v>
          </cell>
          <cell r="I3265">
            <v>0</v>
          </cell>
          <cell r="J3265">
            <v>0</v>
          </cell>
          <cell r="K3265">
            <v>1</v>
          </cell>
          <cell r="L3265">
            <v>266241</v>
          </cell>
          <cell r="M3265">
            <v>0</v>
          </cell>
          <cell r="N3265">
            <v>0</v>
          </cell>
        </row>
        <row r="3266">
          <cell r="A3266" t="str">
            <v>E1N026T</v>
          </cell>
          <cell r="B3266" t="str">
            <v>Má phanh trước Laser 1.8</v>
          </cell>
          <cell r="C3266" t="str">
            <v>Bộ</v>
          </cell>
          <cell r="E3266" t="str">
            <v>MPT</v>
          </cell>
          <cell r="F3266" t="str">
            <v>MAPHANHTRUOC</v>
          </cell>
          <cell r="G3266">
            <v>0</v>
          </cell>
          <cell r="H3266">
            <v>0</v>
          </cell>
          <cell r="I3266">
            <v>1</v>
          </cell>
          <cell r="J3266">
            <v>255000</v>
          </cell>
          <cell r="K3266">
            <v>0</v>
          </cell>
          <cell r="L3266">
            <v>0</v>
          </cell>
          <cell r="M3266">
            <v>1</v>
          </cell>
          <cell r="N3266">
            <v>255000</v>
          </cell>
        </row>
        <row r="3267">
          <cell r="A3267" t="str">
            <v>E1N090T</v>
          </cell>
          <cell r="B3267" t="str">
            <v>Má phanh trước Ranger 2012</v>
          </cell>
          <cell r="C3267" t="str">
            <v>Bộ</v>
          </cell>
          <cell r="E3267" t="str">
            <v>MPT</v>
          </cell>
          <cell r="F3267" t="str">
            <v>MAPHANHTRUOC</v>
          </cell>
          <cell r="G3267">
            <v>27</v>
          </cell>
          <cell r="H3267">
            <v>9368326</v>
          </cell>
          <cell r="I3267">
            <v>0</v>
          </cell>
          <cell r="J3267">
            <v>0</v>
          </cell>
          <cell r="K3267">
            <v>27</v>
          </cell>
          <cell r="L3267">
            <v>9368326</v>
          </cell>
          <cell r="M3267">
            <v>0</v>
          </cell>
          <cell r="N3267">
            <v>0</v>
          </cell>
        </row>
        <row r="3268">
          <cell r="A3268" t="str">
            <v>E1N091T</v>
          </cell>
          <cell r="B3268" t="str">
            <v>Má phanh trước Mazda 3</v>
          </cell>
          <cell r="C3268" t="str">
            <v>Bộ</v>
          </cell>
          <cell r="E3268" t="str">
            <v>MPT</v>
          </cell>
          <cell r="F3268" t="str">
            <v>MAPHANHTRUOC</v>
          </cell>
          <cell r="G3268">
            <v>3</v>
          </cell>
          <cell r="H3268">
            <v>814613</v>
          </cell>
          <cell r="I3268">
            <v>0</v>
          </cell>
          <cell r="J3268">
            <v>0</v>
          </cell>
          <cell r="K3268">
            <v>3</v>
          </cell>
          <cell r="L3268">
            <v>814613</v>
          </cell>
          <cell r="M3268">
            <v>0</v>
          </cell>
          <cell r="N3268">
            <v>0</v>
          </cell>
        </row>
        <row r="3269">
          <cell r="A3269" t="str">
            <v>E20018</v>
          </cell>
          <cell r="B3269" t="str">
            <v>Giảm sóc sau Vios 08</v>
          </cell>
          <cell r="C3269" t="str">
            <v>Cái</v>
          </cell>
          <cell r="E3269" t="str">
            <v>GSS</v>
          </cell>
          <cell r="F3269" t="str">
            <v>GIAMSOCSAU</v>
          </cell>
          <cell r="G3269">
            <v>0</v>
          </cell>
          <cell r="H3269">
            <v>0</v>
          </cell>
          <cell r="I3269">
            <v>350</v>
          </cell>
          <cell r="J3269">
            <v>179366110</v>
          </cell>
          <cell r="K3269">
            <v>116</v>
          </cell>
          <cell r="L3269">
            <v>59447053</v>
          </cell>
          <cell r="M3269">
            <v>234</v>
          </cell>
          <cell r="N3269">
            <v>119919057</v>
          </cell>
        </row>
        <row r="3270">
          <cell r="A3270" t="str">
            <v>E20045</v>
          </cell>
          <cell r="B3270" t="str">
            <v>Giảm sóc sau</v>
          </cell>
          <cell r="C3270" t="str">
            <v>Cái</v>
          </cell>
          <cell r="E3270" t="str">
            <v>GSS</v>
          </cell>
          <cell r="F3270" t="str">
            <v>GIAMSOCSAU</v>
          </cell>
          <cell r="G3270">
            <v>0</v>
          </cell>
          <cell r="H3270">
            <v>0</v>
          </cell>
          <cell r="I3270">
            <v>289</v>
          </cell>
          <cell r="J3270">
            <v>139306540</v>
          </cell>
          <cell r="K3270">
            <v>161</v>
          </cell>
          <cell r="L3270">
            <v>78015789</v>
          </cell>
          <cell r="M3270">
            <v>128</v>
          </cell>
          <cell r="N3270">
            <v>61290751</v>
          </cell>
        </row>
        <row r="3271">
          <cell r="A3271" t="str">
            <v>E2949</v>
          </cell>
          <cell r="B3271" t="str">
            <v>Giảm sóc sau Vios</v>
          </cell>
          <cell r="C3271" t="str">
            <v>Cái</v>
          </cell>
          <cell r="E3271" t="str">
            <v>GSS</v>
          </cell>
          <cell r="F3271" t="str">
            <v>GIAMSOCSAU</v>
          </cell>
          <cell r="G3271">
            <v>0</v>
          </cell>
          <cell r="H3271">
            <v>0</v>
          </cell>
          <cell r="I3271">
            <v>120</v>
          </cell>
          <cell r="J3271">
            <v>39086125</v>
          </cell>
          <cell r="K3271">
            <v>110</v>
          </cell>
          <cell r="L3271">
            <v>35828947</v>
          </cell>
          <cell r="M3271">
            <v>10</v>
          </cell>
          <cell r="N3271">
            <v>3257178</v>
          </cell>
        </row>
        <row r="3272">
          <cell r="A3272" t="str">
            <v>E2N043T</v>
          </cell>
          <cell r="B3272" t="str">
            <v>Má phanh sau Laser 1.8</v>
          </cell>
          <cell r="C3272" t="str">
            <v>Bộ</v>
          </cell>
          <cell r="E3272" t="str">
            <v>MPS/GPS</v>
          </cell>
          <cell r="F3272" t="str">
            <v>MAPHANHSAU/GUOCPHANHSAU</v>
          </cell>
          <cell r="G3272">
            <v>2</v>
          </cell>
          <cell r="H3272">
            <v>310107</v>
          </cell>
          <cell r="I3272">
            <v>0</v>
          </cell>
          <cell r="J3272">
            <v>0</v>
          </cell>
          <cell r="K3272">
            <v>2</v>
          </cell>
          <cell r="L3272">
            <v>310107</v>
          </cell>
          <cell r="M3272">
            <v>0</v>
          </cell>
          <cell r="N3272">
            <v>0</v>
          </cell>
        </row>
        <row r="3273">
          <cell r="A3273" t="str">
            <v>E3599</v>
          </cell>
          <cell r="B3273" t="str">
            <v>Giảm sóc sau Fortuner (Ty+K)</v>
          </cell>
          <cell r="C3273" t="str">
            <v>Cái</v>
          </cell>
          <cell r="E3273" t="str">
            <v>GSS</v>
          </cell>
          <cell r="F3273" t="str">
            <v>GIAMSOCSAU</v>
          </cell>
          <cell r="G3273">
            <v>0</v>
          </cell>
          <cell r="H3273">
            <v>0</v>
          </cell>
          <cell r="I3273">
            <v>190</v>
          </cell>
          <cell r="J3273">
            <v>63079007</v>
          </cell>
          <cell r="K3273">
            <v>185</v>
          </cell>
          <cell r="L3273">
            <v>61419037</v>
          </cell>
          <cell r="M3273">
            <v>5</v>
          </cell>
          <cell r="N3273">
            <v>1659970</v>
          </cell>
        </row>
        <row r="3274">
          <cell r="A3274" t="str">
            <v>E3796</v>
          </cell>
          <cell r="B3274" t="str">
            <v>Giảm sóc sau Innova</v>
          </cell>
          <cell r="C3274" t="str">
            <v>Cái</v>
          </cell>
          <cell r="E3274" t="str">
            <v>GSS</v>
          </cell>
          <cell r="F3274" t="str">
            <v>GIAMSOCSAU</v>
          </cell>
          <cell r="G3274">
            <v>0</v>
          </cell>
          <cell r="H3274">
            <v>0</v>
          </cell>
          <cell r="I3274">
            <v>100</v>
          </cell>
          <cell r="J3274">
            <v>35139600</v>
          </cell>
          <cell r="K3274">
            <v>56</v>
          </cell>
          <cell r="L3274">
            <v>18975384</v>
          </cell>
          <cell r="M3274">
            <v>44</v>
          </cell>
          <cell r="N3274">
            <v>16164216</v>
          </cell>
        </row>
        <row r="3275">
          <cell r="A3275" t="str">
            <v>E3803</v>
          </cell>
          <cell r="B3275" t="str">
            <v>Giảm sóc trước Cá mập 06 (T-K)</v>
          </cell>
          <cell r="C3275" t="str">
            <v>Cái</v>
          </cell>
          <cell r="E3275" t="str">
            <v>GST</v>
          </cell>
          <cell r="F3275" t="str">
            <v>GIAMSOCTRUOC</v>
          </cell>
          <cell r="G3275">
            <v>0</v>
          </cell>
          <cell r="H3275">
            <v>0</v>
          </cell>
          <cell r="I3275">
            <v>200</v>
          </cell>
          <cell r="J3275">
            <v>75060000</v>
          </cell>
          <cell r="K3275">
            <v>106</v>
          </cell>
          <cell r="L3275">
            <v>39781800</v>
          </cell>
          <cell r="M3275">
            <v>94</v>
          </cell>
          <cell r="N3275">
            <v>35278200</v>
          </cell>
        </row>
        <row r="3276">
          <cell r="A3276" t="str">
            <v>E6110-EB75A</v>
          </cell>
          <cell r="B3276" t="str">
            <v>Giảm sóc trước Navara 2007-2014</v>
          </cell>
          <cell r="C3276" t="str">
            <v>Cái</v>
          </cell>
          <cell r="E3276" t="str">
            <v>GST</v>
          </cell>
          <cell r="F3276" t="str">
            <v>GIAMSOCTRUOC</v>
          </cell>
          <cell r="G3276">
            <v>2</v>
          </cell>
          <cell r="H3276">
            <v>2043406</v>
          </cell>
          <cell r="I3276">
            <v>0</v>
          </cell>
          <cell r="J3276">
            <v>0</v>
          </cell>
          <cell r="K3276">
            <v>0</v>
          </cell>
          <cell r="L3276">
            <v>0</v>
          </cell>
          <cell r="M3276">
            <v>2</v>
          </cell>
          <cell r="N3276">
            <v>2043406</v>
          </cell>
        </row>
        <row r="3277">
          <cell r="A3277" t="str">
            <v>E6200-EB73A</v>
          </cell>
          <cell r="B3277" t="str">
            <v>Giảm sóc sau Navara</v>
          </cell>
          <cell r="C3277" t="str">
            <v>Cái</v>
          </cell>
          <cell r="E3277" t="str">
            <v>GSS</v>
          </cell>
          <cell r="F3277" t="str">
            <v>GIAMSOCSAU</v>
          </cell>
          <cell r="G3277">
            <v>1</v>
          </cell>
          <cell r="H3277">
            <v>649730</v>
          </cell>
          <cell r="I3277">
            <v>0</v>
          </cell>
          <cell r="J3277">
            <v>0</v>
          </cell>
          <cell r="K3277">
            <v>0</v>
          </cell>
          <cell r="L3277">
            <v>0</v>
          </cell>
          <cell r="M3277">
            <v>1</v>
          </cell>
          <cell r="N3277">
            <v>649730</v>
          </cell>
        </row>
        <row r="3278">
          <cell r="A3278" t="str">
            <v>ET55-41-660A</v>
          </cell>
          <cell r="B3278" t="str">
            <v>Dây ga</v>
          </cell>
          <cell r="C3278" t="str">
            <v>Cái</v>
          </cell>
          <cell r="E3278" t="str">
            <v>DAY</v>
          </cell>
          <cell r="F3278" t="str">
            <v>DAY</v>
          </cell>
          <cell r="G3278">
            <v>0</v>
          </cell>
          <cell r="H3278">
            <v>0</v>
          </cell>
          <cell r="I3278">
            <v>1</v>
          </cell>
          <cell r="J3278">
            <v>1648587</v>
          </cell>
          <cell r="K3278">
            <v>1</v>
          </cell>
          <cell r="L3278">
            <v>1648587</v>
          </cell>
          <cell r="M3278">
            <v>0</v>
          </cell>
          <cell r="N3278">
            <v>0</v>
          </cell>
        </row>
        <row r="3279">
          <cell r="A3279" t="str">
            <v>FA-2034</v>
          </cell>
          <cell r="B3279" t="str">
            <v>Lọc gió Vios 2014</v>
          </cell>
          <cell r="C3279" t="str">
            <v>Cái</v>
          </cell>
          <cell r="E3279" t="str">
            <v>LG.</v>
          </cell>
          <cell r="F3279" t="str">
            <v>LOCGIODONGCO</v>
          </cell>
          <cell r="G3279">
            <v>1</v>
          </cell>
          <cell r="H3279">
            <v>43244</v>
          </cell>
          <cell r="I3279">
            <v>1</v>
          </cell>
          <cell r="J3279">
            <v>43244</v>
          </cell>
          <cell r="K3279">
            <v>1</v>
          </cell>
          <cell r="L3279">
            <v>43244</v>
          </cell>
          <cell r="M3279">
            <v>1</v>
          </cell>
          <cell r="N3279">
            <v>43244</v>
          </cell>
        </row>
        <row r="3280">
          <cell r="A3280" t="str">
            <v>FA-6022</v>
          </cell>
          <cell r="B3280" t="str">
            <v>Lọc gió động cơ</v>
          </cell>
          <cell r="C3280" t="str">
            <v>Cái</v>
          </cell>
          <cell r="E3280" t="str">
            <v>LG.</v>
          </cell>
          <cell r="F3280" t="str">
            <v>LOCGIODONGCO</v>
          </cell>
          <cell r="G3280">
            <v>1</v>
          </cell>
          <cell r="H3280">
            <v>62655</v>
          </cell>
          <cell r="I3280">
            <v>1</v>
          </cell>
          <cell r="J3280">
            <v>62655</v>
          </cell>
          <cell r="K3280">
            <v>1</v>
          </cell>
          <cell r="L3280">
            <v>62655</v>
          </cell>
          <cell r="M3280">
            <v>1</v>
          </cell>
          <cell r="N3280">
            <v>62655</v>
          </cell>
        </row>
        <row r="3281">
          <cell r="A3281" t="str">
            <v>FAC-1201</v>
          </cell>
          <cell r="B3281" t="str">
            <v>Lọc gió điều hòa</v>
          </cell>
          <cell r="C3281" t="str">
            <v>Cái</v>
          </cell>
          <cell r="E3281" t="str">
            <v>LGDH</v>
          </cell>
          <cell r="F3281" t="str">
            <v>LOCGIODIEUHOA</v>
          </cell>
          <cell r="G3281">
            <v>1</v>
          </cell>
          <cell r="H3281">
            <v>45475</v>
          </cell>
          <cell r="I3281">
            <v>1</v>
          </cell>
          <cell r="J3281">
            <v>45475</v>
          </cell>
          <cell r="K3281">
            <v>1</v>
          </cell>
          <cell r="L3281">
            <v>45475</v>
          </cell>
          <cell r="M3281">
            <v>1</v>
          </cell>
          <cell r="N3281">
            <v>45475</v>
          </cell>
        </row>
        <row r="3282">
          <cell r="A3282" t="str">
            <v>FAC-2108</v>
          </cell>
          <cell r="B3282" t="str">
            <v>Lọc gió điều hòa</v>
          </cell>
          <cell r="C3282" t="str">
            <v>Cái</v>
          </cell>
          <cell r="E3282" t="str">
            <v>LGDH</v>
          </cell>
          <cell r="F3282" t="str">
            <v>LOCGIODIEUHOA</v>
          </cell>
          <cell r="G3282">
            <v>18</v>
          </cell>
          <cell r="H3282">
            <v>565545</v>
          </cell>
          <cell r="I3282">
            <v>1</v>
          </cell>
          <cell r="J3282">
            <v>75406</v>
          </cell>
          <cell r="K3282">
            <v>19</v>
          </cell>
          <cell r="L3282">
            <v>640951</v>
          </cell>
          <cell r="M3282">
            <v>0</v>
          </cell>
          <cell r="N3282">
            <v>0</v>
          </cell>
        </row>
        <row r="3283">
          <cell r="A3283" t="str">
            <v>FAC-2111</v>
          </cell>
          <cell r="B3283" t="str">
            <v>Lọc gió điều hòa</v>
          </cell>
          <cell r="C3283" t="str">
            <v>Cái</v>
          </cell>
          <cell r="E3283" t="str">
            <v>LGDH</v>
          </cell>
          <cell r="F3283" t="str">
            <v>LOCGIODIEUHOA</v>
          </cell>
          <cell r="G3283">
            <v>3</v>
          </cell>
          <cell r="H3283">
            <v>105956</v>
          </cell>
          <cell r="I3283">
            <v>1</v>
          </cell>
          <cell r="J3283">
            <v>35319</v>
          </cell>
          <cell r="K3283">
            <v>4</v>
          </cell>
          <cell r="L3283">
            <v>141275</v>
          </cell>
          <cell r="M3283">
            <v>0</v>
          </cell>
          <cell r="N3283">
            <v>0</v>
          </cell>
        </row>
        <row r="3284">
          <cell r="A3284" t="str">
            <v>FB3Q-6C-301GA</v>
          </cell>
          <cell r="B3284" t="str">
            <v>Dây tăng tổng</v>
          </cell>
          <cell r="C3284" t="str">
            <v>Sợi</v>
          </cell>
          <cell r="E3284" t="str">
            <v>DTT</v>
          </cell>
          <cell r="F3284" t="str">
            <v>DAYTANGTONG</v>
          </cell>
          <cell r="G3284">
            <v>3</v>
          </cell>
          <cell r="H3284">
            <v>1140000</v>
          </cell>
          <cell r="I3284">
            <v>0</v>
          </cell>
          <cell r="J3284">
            <v>0</v>
          </cell>
          <cell r="K3284">
            <v>3</v>
          </cell>
          <cell r="L3284">
            <v>1140000</v>
          </cell>
          <cell r="M3284">
            <v>0</v>
          </cell>
          <cell r="N3284">
            <v>0</v>
          </cell>
        </row>
        <row r="3285">
          <cell r="A3285" t="str">
            <v>FB3Q6C301GA</v>
          </cell>
          <cell r="B3285" t="str">
            <v>Dây curoa  Ford Ranger</v>
          </cell>
          <cell r="C3285" t="str">
            <v>Dây</v>
          </cell>
          <cell r="E3285" t="str">
            <v>DAY</v>
          </cell>
          <cell r="F3285" t="str">
            <v>DAY</v>
          </cell>
          <cell r="G3285">
            <v>0</v>
          </cell>
          <cell r="H3285">
            <v>0</v>
          </cell>
          <cell r="I3285">
            <v>1</v>
          </cell>
          <cell r="J3285">
            <v>459760</v>
          </cell>
          <cell r="K3285">
            <v>1</v>
          </cell>
          <cell r="L3285">
            <v>459760</v>
          </cell>
          <cell r="M3285">
            <v>0</v>
          </cell>
          <cell r="N3285">
            <v>0</v>
          </cell>
        </row>
        <row r="3286">
          <cell r="A3286" t="str">
            <v>FCT-085</v>
          </cell>
          <cell r="B3286" t="str">
            <v>Ly tâm quạt Toyota</v>
          </cell>
          <cell r="C3286" t="str">
            <v>Cái</v>
          </cell>
          <cell r="E3286" t="str">
            <v>LTQ</v>
          </cell>
          <cell r="F3286" t="str">
            <v>LYTAMQUAT</v>
          </cell>
          <cell r="G3286">
            <v>1</v>
          </cell>
          <cell r="H3286">
            <v>1144180</v>
          </cell>
          <cell r="I3286">
            <v>8</v>
          </cell>
          <cell r="J3286">
            <v>10045920</v>
          </cell>
          <cell r="K3286">
            <v>9</v>
          </cell>
          <cell r="L3286">
            <v>11190100</v>
          </cell>
          <cell r="M3286">
            <v>0</v>
          </cell>
          <cell r="N3286">
            <v>0</v>
          </cell>
        </row>
        <row r="3287">
          <cell r="A3287" t="str">
            <v>FCT-087</v>
          </cell>
          <cell r="B3287" t="str">
            <v>Ly tâm quạt Toyota</v>
          </cell>
          <cell r="C3287" t="str">
            <v>Cái</v>
          </cell>
          <cell r="E3287" t="str">
            <v>LTQ</v>
          </cell>
          <cell r="F3287" t="str">
            <v>LYTAMQUAT</v>
          </cell>
          <cell r="G3287">
            <v>0</v>
          </cell>
          <cell r="H3287">
            <v>0</v>
          </cell>
          <cell r="I3287">
            <v>1</v>
          </cell>
          <cell r="J3287">
            <v>2337278</v>
          </cell>
          <cell r="K3287">
            <v>1</v>
          </cell>
          <cell r="L3287">
            <v>2337278</v>
          </cell>
          <cell r="M3287">
            <v>0</v>
          </cell>
          <cell r="N3287">
            <v>0</v>
          </cell>
        </row>
        <row r="3288">
          <cell r="A3288" t="str">
            <v>FDL035-LA</v>
          </cell>
          <cell r="B3288" t="str">
            <v>Đèn hậu miếng ngoài LH</v>
          </cell>
          <cell r="C3288" t="str">
            <v>Cái</v>
          </cell>
          <cell r="E3288" t="str">
            <v>DH</v>
          </cell>
          <cell r="F3288" t="str">
            <v>DENHAU</v>
          </cell>
          <cell r="G3288">
            <v>10</v>
          </cell>
          <cell r="H3288">
            <v>5863797</v>
          </cell>
          <cell r="I3288">
            <v>1</v>
          </cell>
          <cell r="J3288">
            <v>586380</v>
          </cell>
          <cell r="K3288">
            <v>10</v>
          </cell>
          <cell r="L3288">
            <v>5863797</v>
          </cell>
          <cell r="M3288">
            <v>1</v>
          </cell>
          <cell r="N3288">
            <v>586380</v>
          </cell>
        </row>
        <row r="3289">
          <cell r="A3289" t="str">
            <v>FDL035-RA</v>
          </cell>
          <cell r="B3289" t="str">
            <v>Đèn hậu miếng ngoài RH</v>
          </cell>
          <cell r="C3289" t="str">
            <v>Cái</v>
          </cell>
          <cell r="E3289" t="str">
            <v>DH</v>
          </cell>
          <cell r="F3289" t="str">
            <v>DENHAU</v>
          </cell>
          <cell r="G3289">
            <v>10</v>
          </cell>
          <cell r="H3289">
            <v>5863797</v>
          </cell>
          <cell r="I3289">
            <v>1</v>
          </cell>
          <cell r="J3289">
            <v>586380</v>
          </cell>
          <cell r="K3289">
            <v>10</v>
          </cell>
          <cell r="L3289">
            <v>5863797</v>
          </cell>
          <cell r="M3289">
            <v>1</v>
          </cell>
          <cell r="N3289">
            <v>586380</v>
          </cell>
        </row>
        <row r="3290">
          <cell r="A3290" t="str">
            <v>FE193J</v>
          </cell>
          <cell r="B3290" t="str">
            <v>Lõi lọc nhiên liệu (giấy) Cá mập (xịn k có viền đen)</v>
          </cell>
          <cell r="C3290" t="str">
            <v>Cái</v>
          </cell>
          <cell r="E3290" t="str">
            <v>LNL</v>
          </cell>
          <cell r="F3290" t="str">
            <v>LOCNHIENLIEU</v>
          </cell>
          <cell r="G3290">
            <v>6</v>
          </cell>
          <cell r="H3290">
            <v>217568</v>
          </cell>
          <cell r="I3290">
            <v>93</v>
          </cell>
          <cell r="J3290">
            <v>3737971</v>
          </cell>
          <cell r="K3290">
            <v>90</v>
          </cell>
          <cell r="L3290">
            <v>3593076</v>
          </cell>
          <cell r="M3290">
            <v>9</v>
          </cell>
          <cell r="N3290">
            <v>362463</v>
          </cell>
        </row>
        <row r="3291">
          <cell r="A3291" t="str">
            <v>FN0620</v>
          </cell>
          <cell r="B3291" t="str">
            <v>Guốc phanh sau Fortuner</v>
          </cell>
          <cell r="C3291" t="str">
            <v>Cái</v>
          </cell>
          <cell r="E3291" t="str">
            <v>MPS/GPS</v>
          </cell>
          <cell r="F3291" t="str">
            <v>MAPHANHSAU/GUOCPHANHSAU</v>
          </cell>
          <cell r="G3291">
            <v>10</v>
          </cell>
          <cell r="H3291">
            <v>3874667</v>
          </cell>
          <cell r="I3291">
            <v>103</v>
          </cell>
          <cell r="J3291">
            <v>38441173</v>
          </cell>
          <cell r="K3291">
            <v>113</v>
          </cell>
          <cell r="L3291">
            <v>42315840</v>
          </cell>
          <cell r="M3291">
            <v>0</v>
          </cell>
          <cell r="N3291">
            <v>0</v>
          </cell>
        </row>
        <row r="3292">
          <cell r="A3292" t="str">
            <v>FN0621</v>
          </cell>
          <cell r="B3292" t="str">
            <v>Má phanh tay Altis (4)</v>
          </cell>
          <cell r="C3292" t="str">
            <v>Bộ</v>
          </cell>
          <cell r="E3292" t="str">
            <v>MPTAY</v>
          </cell>
          <cell r="F3292" t="str">
            <v>MAPHANHTAY</v>
          </cell>
          <cell r="G3292">
            <v>1</v>
          </cell>
          <cell r="H3292">
            <v>210358</v>
          </cell>
          <cell r="I3292">
            <v>0</v>
          </cell>
          <cell r="J3292">
            <v>0</v>
          </cell>
          <cell r="K3292">
            <v>1</v>
          </cell>
          <cell r="L3292">
            <v>210358</v>
          </cell>
          <cell r="M3292">
            <v>0</v>
          </cell>
          <cell r="N3292">
            <v>0</v>
          </cell>
        </row>
        <row r="3293">
          <cell r="A3293" t="str">
            <v>FN0633</v>
          </cell>
          <cell r="B3293" t="str">
            <v>Má phanh tay</v>
          </cell>
          <cell r="C3293" t="str">
            <v>Bộ</v>
          </cell>
          <cell r="E3293" t="str">
            <v>MPTAY</v>
          </cell>
          <cell r="F3293" t="str">
            <v>MAPHANHTAY</v>
          </cell>
          <cell r="G3293">
            <v>0</v>
          </cell>
          <cell r="H3293">
            <v>0</v>
          </cell>
          <cell r="I3293">
            <v>3</v>
          </cell>
          <cell r="J3293">
            <v>633089</v>
          </cell>
          <cell r="K3293">
            <v>3</v>
          </cell>
          <cell r="L3293">
            <v>633089</v>
          </cell>
          <cell r="M3293">
            <v>0</v>
          </cell>
          <cell r="N3293">
            <v>0</v>
          </cell>
        </row>
        <row r="3294">
          <cell r="A3294" t="str">
            <v>FN0637</v>
          </cell>
          <cell r="B3294" t="str">
            <v>Guốc phanh sau Navara</v>
          </cell>
          <cell r="C3294" t="str">
            <v>Cái</v>
          </cell>
          <cell r="E3294" t="str">
            <v>MPS/GPS</v>
          </cell>
          <cell r="F3294" t="str">
            <v>MAPHANHSAU/GUOCPHANHSAU</v>
          </cell>
          <cell r="G3294">
            <v>3</v>
          </cell>
          <cell r="H3294">
            <v>927281</v>
          </cell>
          <cell r="I3294">
            <v>0</v>
          </cell>
          <cell r="J3294">
            <v>0</v>
          </cell>
          <cell r="K3294">
            <v>3</v>
          </cell>
          <cell r="L3294">
            <v>927281</v>
          </cell>
          <cell r="M3294">
            <v>0</v>
          </cell>
          <cell r="N3294">
            <v>0</v>
          </cell>
        </row>
        <row r="3295">
          <cell r="A3295" t="str">
            <v>FN0686</v>
          </cell>
          <cell r="B3295" t="str">
            <v>Guốc phanh sau KDH222</v>
          </cell>
          <cell r="C3295" t="str">
            <v>Bộ</v>
          </cell>
          <cell r="E3295" t="str">
            <v>MPS/GPS</v>
          </cell>
          <cell r="F3295" t="str">
            <v>MAPHANHSAU/GUOCPHANHSAU</v>
          </cell>
          <cell r="G3295">
            <v>3</v>
          </cell>
          <cell r="H3295">
            <v>969231</v>
          </cell>
          <cell r="I3295">
            <v>3</v>
          </cell>
          <cell r="J3295">
            <v>998170</v>
          </cell>
          <cell r="K3295">
            <v>6</v>
          </cell>
          <cell r="L3295">
            <v>1967401</v>
          </cell>
          <cell r="M3295">
            <v>0</v>
          </cell>
          <cell r="N3295">
            <v>0</v>
          </cell>
        </row>
        <row r="3296">
          <cell r="A3296" t="str">
            <v>FN2232</v>
          </cell>
          <cell r="B3296" t="str">
            <v>Guốc phanh sau Camry 88</v>
          </cell>
          <cell r="C3296" t="str">
            <v>Cái</v>
          </cell>
          <cell r="E3296" t="str">
            <v>MPS/GPS</v>
          </cell>
          <cell r="F3296" t="str">
            <v>MAPHANHSAU/GUOCPHANHSAU</v>
          </cell>
          <cell r="G3296">
            <v>7</v>
          </cell>
          <cell r="H3296">
            <v>1355343</v>
          </cell>
          <cell r="I3296">
            <v>0</v>
          </cell>
          <cell r="J3296">
            <v>0</v>
          </cell>
          <cell r="K3296">
            <v>7</v>
          </cell>
          <cell r="L3296">
            <v>1355343</v>
          </cell>
          <cell r="M3296">
            <v>0</v>
          </cell>
          <cell r="N3296">
            <v>0</v>
          </cell>
        </row>
        <row r="3297">
          <cell r="A3297" t="str">
            <v>FN2280</v>
          </cell>
          <cell r="B3297" t="str">
            <v>Guốc phanh sau 1HZ</v>
          </cell>
          <cell r="C3297" t="str">
            <v>Cái</v>
          </cell>
          <cell r="E3297" t="str">
            <v>MPS/GPS</v>
          </cell>
          <cell r="F3297" t="str">
            <v>MAPHANHSAU/GUOCPHANHSAU</v>
          </cell>
          <cell r="G3297">
            <v>1</v>
          </cell>
          <cell r="H3297">
            <v>314161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1</v>
          </cell>
          <cell r="N3297">
            <v>314161</v>
          </cell>
        </row>
        <row r="3298">
          <cell r="A3298" t="str">
            <v>FN2305</v>
          </cell>
          <cell r="B3298" t="str">
            <v>Guốc phanh sau Prado 98</v>
          </cell>
          <cell r="C3298" t="str">
            <v>Cái</v>
          </cell>
          <cell r="E3298" t="str">
            <v>MPS/GPS</v>
          </cell>
          <cell r="F3298" t="str">
            <v>MAPHANHSAU/GUOCPHANHSAU</v>
          </cell>
          <cell r="G3298">
            <v>5</v>
          </cell>
          <cell r="H3298">
            <v>1570804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5</v>
          </cell>
          <cell r="N3298">
            <v>1570804</v>
          </cell>
        </row>
        <row r="3299">
          <cell r="A3299" t="str">
            <v>FN2311</v>
          </cell>
          <cell r="B3299" t="str">
            <v>Guốc phanh sau Corolla 1.6</v>
          </cell>
          <cell r="C3299" t="str">
            <v>Cái</v>
          </cell>
          <cell r="E3299" t="str">
            <v>MPS/GPS</v>
          </cell>
          <cell r="F3299" t="str">
            <v>MAPHANHSAU/GUOCPHANHSAU</v>
          </cell>
          <cell r="G3299">
            <v>3</v>
          </cell>
          <cell r="H3299">
            <v>431718</v>
          </cell>
          <cell r="I3299">
            <v>0</v>
          </cell>
          <cell r="J3299">
            <v>0</v>
          </cell>
          <cell r="K3299">
            <v>1</v>
          </cell>
          <cell r="L3299">
            <v>143906</v>
          </cell>
          <cell r="M3299">
            <v>2</v>
          </cell>
          <cell r="N3299">
            <v>287812</v>
          </cell>
        </row>
        <row r="3300">
          <cell r="A3300" t="str">
            <v>FN2317</v>
          </cell>
          <cell r="B3300" t="str">
            <v>Guốc phanh sau Cá mập 96</v>
          </cell>
          <cell r="C3300" t="str">
            <v>Miếng</v>
          </cell>
          <cell r="E3300" t="str">
            <v>MPS/GPS</v>
          </cell>
          <cell r="F3300" t="str">
            <v>MAPHANHSAU/GUOCPHANHSAU</v>
          </cell>
          <cell r="G3300">
            <v>2</v>
          </cell>
          <cell r="H3300">
            <v>672912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2</v>
          </cell>
          <cell r="N3300">
            <v>672912</v>
          </cell>
        </row>
        <row r="3301">
          <cell r="A3301" t="str">
            <v>FN2330</v>
          </cell>
          <cell r="B3301" t="str">
            <v>Guốc phanh sau Cá mập 98</v>
          </cell>
          <cell r="C3301" t="str">
            <v>Cái</v>
          </cell>
          <cell r="E3301" t="str">
            <v>MPS/GPS</v>
          </cell>
          <cell r="F3301" t="str">
            <v>MAPHANHSAU/GUOCPHANHSAU</v>
          </cell>
          <cell r="G3301">
            <v>4</v>
          </cell>
          <cell r="H3301">
            <v>1359744</v>
          </cell>
          <cell r="I3301">
            <v>0</v>
          </cell>
          <cell r="J3301">
            <v>0</v>
          </cell>
          <cell r="K3301">
            <v>2</v>
          </cell>
          <cell r="L3301">
            <v>679872</v>
          </cell>
          <cell r="M3301">
            <v>2</v>
          </cell>
          <cell r="N3301">
            <v>679872</v>
          </cell>
        </row>
        <row r="3302">
          <cell r="A3302" t="str">
            <v>FN2335</v>
          </cell>
          <cell r="B3302" t="str">
            <v>Guốc phanh sau Innova</v>
          </cell>
          <cell r="C3302" t="str">
            <v>Cái</v>
          </cell>
          <cell r="E3302" t="str">
            <v>MPS/GPS</v>
          </cell>
          <cell r="F3302" t="str">
            <v>MAPHANHSAU/GUOCPHANHSAU</v>
          </cell>
          <cell r="G3302">
            <v>20</v>
          </cell>
          <cell r="H3302">
            <v>5389548</v>
          </cell>
          <cell r="I3302">
            <v>60</v>
          </cell>
          <cell r="J3302">
            <v>16932578</v>
          </cell>
          <cell r="K3302">
            <v>80</v>
          </cell>
          <cell r="L3302">
            <v>22322126</v>
          </cell>
          <cell r="M3302">
            <v>0</v>
          </cell>
          <cell r="N3302">
            <v>0</v>
          </cell>
        </row>
        <row r="3303">
          <cell r="A3303" t="str">
            <v>FN2342</v>
          </cell>
          <cell r="B3303" t="str">
            <v>Guốc phanh sau Corolla J</v>
          </cell>
          <cell r="C3303" t="str">
            <v>Cái</v>
          </cell>
          <cell r="E3303" t="str">
            <v>MPS/GPS</v>
          </cell>
          <cell r="F3303" t="str">
            <v>MAPHANHSAU/GUOCPHANHSAU</v>
          </cell>
          <cell r="G3303">
            <v>9</v>
          </cell>
          <cell r="H3303">
            <v>1322139</v>
          </cell>
          <cell r="I3303">
            <v>5</v>
          </cell>
          <cell r="J3303">
            <v>734523</v>
          </cell>
          <cell r="K3303">
            <v>14</v>
          </cell>
          <cell r="L3303">
            <v>2056662</v>
          </cell>
          <cell r="M3303">
            <v>0</v>
          </cell>
          <cell r="N3303">
            <v>0</v>
          </cell>
        </row>
        <row r="3304">
          <cell r="A3304" t="str">
            <v>FN2378</v>
          </cell>
          <cell r="B3304" t="str">
            <v>Guốc phanh sau Cá mập &gt;2005</v>
          </cell>
          <cell r="C3304" t="str">
            <v>Bộ</v>
          </cell>
          <cell r="E3304" t="str">
            <v>MPS/GPS</v>
          </cell>
          <cell r="F3304" t="str">
            <v>MAPHANHSAU/GUOCPHANHSAU</v>
          </cell>
          <cell r="G3304">
            <v>0</v>
          </cell>
          <cell r="H3304">
            <v>0</v>
          </cell>
          <cell r="I3304">
            <v>3</v>
          </cell>
          <cell r="J3304">
            <v>1085295</v>
          </cell>
          <cell r="K3304">
            <v>3</v>
          </cell>
          <cell r="L3304">
            <v>1085295</v>
          </cell>
          <cell r="M3304">
            <v>0</v>
          </cell>
          <cell r="N3304">
            <v>0</v>
          </cell>
        </row>
        <row r="3305">
          <cell r="A3305" t="str">
            <v>FN2402</v>
          </cell>
          <cell r="B3305" t="str">
            <v>Guốc phanh sau Innova 2016&gt;</v>
          </cell>
          <cell r="C3305" t="str">
            <v>Bộ</v>
          </cell>
          <cell r="E3305" t="str">
            <v>MPS/GPS</v>
          </cell>
          <cell r="F3305" t="str">
            <v>MAPHANHSAU/GUOCPHANHSAU</v>
          </cell>
          <cell r="G3305">
            <v>4</v>
          </cell>
          <cell r="H3305">
            <v>1408432</v>
          </cell>
          <cell r="I3305">
            <v>16</v>
          </cell>
          <cell r="J3305">
            <v>6459939</v>
          </cell>
          <cell r="K3305">
            <v>20</v>
          </cell>
          <cell r="L3305">
            <v>7868371</v>
          </cell>
          <cell r="M3305">
            <v>0</v>
          </cell>
          <cell r="N3305">
            <v>0</v>
          </cell>
        </row>
        <row r="3306">
          <cell r="A3306" t="str">
            <v>FN3386</v>
          </cell>
          <cell r="B3306" t="str">
            <v>Guốc phanh sau 626 98</v>
          </cell>
          <cell r="C3306" t="str">
            <v>Cái</v>
          </cell>
          <cell r="E3306" t="str">
            <v>MPS/GPS</v>
          </cell>
          <cell r="F3306" t="str">
            <v>MAPHANHSAU/GUOCPHANHSAU</v>
          </cell>
          <cell r="G3306">
            <v>5</v>
          </cell>
          <cell r="H3306">
            <v>977952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>
            <v>5</v>
          </cell>
          <cell r="N3306">
            <v>977952</v>
          </cell>
        </row>
        <row r="3307">
          <cell r="A3307" t="str">
            <v>FN3394</v>
          </cell>
          <cell r="B3307" t="str">
            <v>Guốc phanh Laser 1.6</v>
          </cell>
          <cell r="C3307" t="str">
            <v>Cái</v>
          </cell>
          <cell r="E3307" t="str">
            <v>MPS/GPS</v>
          </cell>
          <cell r="F3307" t="str">
            <v>MAPHANHSAU/GUOCPHANHSAU</v>
          </cell>
          <cell r="G3307">
            <v>3</v>
          </cell>
          <cell r="H3307">
            <v>459080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3</v>
          </cell>
          <cell r="N3307">
            <v>459080</v>
          </cell>
        </row>
        <row r="3308">
          <cell r="A3308" t="str">
            <v>FN4452</v>
          </cell>
          <cell r="B3308" t="str">
            <v>Guốc phanh sau Hilander</v>
          </cell>
          <cell r="C3308" t="str">
            <v>Cái</v>
          </cell>
          <cell r="E3308" t="str">
            <v>MPS/GPS</v>
          </cell>
          <cell r="F3308" t="str">
            <v>MAPHANHSAU/GUOCPHANHSAU</v>
          </cell>
          <cell r="G3308">
            <v>2</v>
          </cell>
          <cell r="H3308">
            <v>484416</v>
          </cell>
          <cell r="I3308">
            <v>0</v>
          </cell>
          <cell r="J3308">
            <v>0</v>
          </cell>
          <cell r="K3308">
            <v>1</v>
          </cell>
          <cell r="L3308">
            <v>242208</v>
          </cell>
          <cell r="M3308">
            <v>1</v>
          </cell>
          <cell r="N3308">
            <v>242208</v>
          </cell>
        </row>
        <row r="3309">
          <cell r="A3309" t="str">
            <v>FN4470</v>
          </cell>
          <cell r="B3309" t="str">
            <v>Guốc phanh sau bản 5.1 Dmax</v>
          </cell>
          <cell r="C3309" t="str">
            <v>Cái</v>
          </cell>
          <cell r="E3309" t="str">
            <v>MPS/GPS</v>
          </cell>
          <cell r="F3309" t="str">
            <v>MAPHANHSAU/GUOCPHANHSAU</v>
          </cell>
          <cell r="G3309">
            <v>3</v>
          </cell>
          <cell r="H3309">
            <v>1009368</v>
          </cell>
          <cell r="I3309">
            <v>0</v>
          </cell>
          <cell r="J3309">
            <v>0</v>
          </cell>
          <cell r="K3309">
            <v>1</v>
          </cell>
          <cell r="L3309">
            <v>336456</v>
          </cell>
          <cell r="M3309">
            <v>2</v>
          </cell>
          <cell r="N3309">
            <v>672912</v>
          </cell>
        </row>
        <row r="3310">
          <cell r="A3310" t="str">
            <v>FN6664</v>
          </cell>
          <cell r="B3310" t="str">
            <v>Guốc phanh sau V32</v>
          </cell>
          <cell r="C3310" t="str">
            <v>Cái</v>
          </cell>
          <cell r="E3310" t="str">
            <v>MPS/GPS</v>
          </cell>
          <cell r="F3310" t="str">
            <v>MAPHANHSAU/GUOCPHANHSAU</v>
          </cell>
          <cell r="G3310">
            <v>0</v>
          </cell>
          <cell r="H3310">
            <v>0</v>
          </cell>
          <cell r="I3310">
            <v>2</v>
          </cell>
          <cell r="J3310">
            <v>481889</v>
          </cell>
          <cell r="K3310">
            <v>1</v>
          </cell>
          <cell r="L3310">
            <v>240945</v>
          </cell>
          <cell r="M3310">
            <v>1</v>
          </cell>
          <cell r="N3310">
            <v>240944</v>
          </cell>
        </row>
        <row r="3311">
          <cell r="A3311" t="str">
            <v>FN6712</v>
          </cell>
          <cell r="B3311" t="str">
            <v>Guốc phanh sau Lancer</v>
          </cell>
          <cell r="C3311" t="str">
            <v>Cái</v>
          </cell>
          <cell r="E3311" t="str">
            <v>MPS/GPS</v>
          </cell>
          <cell r="F3311" t="str">
            <v>MAPHANHSAU/GUOCPHANHSAU</v>
          </cell>
          <cell r="G3311">
            <v>2</v>
          </cell>
          <cell r="H3311">
            <v>346590</v>
          </cell>
          <cell r="I3311">
            <v>1</v>
          </cell>
          <cell r="J3311">
            <v>173295</v>
          </cell>
          <cell r="K3311">
            <v>1</v>
          </cell>
          <cell r="L3311">
            <v>173295</v>
          </cell>
          <cell r="M3311">
            <v>2</v>
          </cell>
          <cell r="N3311">
            <v>346590</v>
          </cell>
        </row>
        <row r="3312">
          <cell r="A3312" t="str">
            <v>FN6715</v>
          </cell>
          <cell r="B3312" t="str">
            <v>Guốc phanh sau V31</v>
          </cell>
          <cell r="C3312" t="str">
            <v>Bộ</v>
          </cell>
          <cell r="E3312" t="str">
            <v>MPS/GPS</v>
          </cell>
          <cell r="F3312" t="str">
            <v>MAPHANHSAU/GUOCPHANHSAU</v>
          </cell>
          <cell r="G3312">
            <v>1</v>
          </cell>
          <cell r="H3312">
            <v>289838</v>
          </cell>
          <cell r="I3312">
            <v>0</v>
          </cell>
          <cell r="J3312">
            <v>0</v>
          </cell>
          <cell r="K3312">
            <v>1</v>
          </cell>
          <cell r="L3312">
            <v>289838</v>
          </cell>
          <cell r="M3312">
            <v>0</v>
          </cell>
          <cell r="N3312">
            <v>0</v>
          </cell>
        </row>
        <row r="3313">
          <cell r="A3313" t="str">
            <v>FN6741</v>
          </cell>
          <cell r="B3313" t="str">
            <v>Guốc phanh sau Triton</v>
          </cell>
          <cell r="C3313" t="str">
            <v>Cái</v>
          </cell>
          <cell r="E3313" t="str">
            <v>MPS/GPS</v>
          </cell>
          <cell r="F3313" t="str">
            <v>MAPHANHSAU/GUOCPHANHSAU</v>
          </cell>
          <cell r="G3313">
            <v>2</v>
          </cell>
          <cell r="H3313">
            <v>634402</v>
          </cell>
          <cell r="I3313">
            <v>0</v>
          </cell>
          <cell r="J3313">
            <v>0</v>
          </cell>
          <cell r="K3313">
            <v>2</v>
          </cell>
          <cell r="L3313">
            <v>634402</v>
          </cell>
          <cell r="M3313">
            <v>0</v>
          </cell>
          <cell r="N3313">
            <v>0</v>
          </cell>
        </row>
        <row r="3314">
          <cell r="A3314" t="str">
            <v>FO-2114</v>
          </cell>
          <cell r="B3314" t="str">
            <v>Lọc dầu</v>
          </cell>
          <cell r="C3314" t="str">
            <v>Cái</v>
          </cell>
          <cell r="E3314" t="str">
            <v>LD</v>
          </cell>
          <cell r="F3314" t="str">
            <v>LOCDAU</v>
          </cell>
          <cell r="G3314">
            <v>1</v>
          </cell>
          <cell r="H3314">
            <v>31327</v>
          </cell>
          <cell r="I3314">
            <v>1</v>
          </cell>
          <cell r="J3314">
            <v>31327</v>
          </cell>
          <cell r="K3314">
            <v>1</v>
          </cell>
          <cell r="L3314">
            <v>31327</v>
          </cell>
          <cell r="M3314">
            <v>1</v>
          </cell>
          <cell r="N3314">
            <v>31327</v>
          </cell>
        </row>
        <row r="3315">
          <cell r="A3315" t="str">
            <v>FO-2163P</v>
          </cell>
          <cell r="B3315" t="str">
            <v>Lõi Lọc dầu</v>
          </cell>
          <cell r="C3315" t="str">
            <v>Cái</v>
          </cell>
          <cell r="E3315" t="str">
            <v>LD</v>
          </cell>
          <cell r="F3315" t="str">
            <v>LOCDAU</v>
          </cell>
          <cell r="G3315">
            <v>1</v>
          </cell>
          <cell r="H3315">
            <v>32338</v>
          </cell>
          <cell r="I3315">
            <v>1</v>
          </cell>
          <cell r="J3315">
            <v>32338</v>
          </cell>
          <cell r="K3315">
            <v>1</v>
          </cell>
          <cell r="L3315">
            <v>32338</v>
          </cell>
          <cell r="M3315">
            <v>1</v>
          </cell>
          <cell r="N3315">
            <v>32338</v>
          </cell>
        </row>
        <row r="3316">
          <cell r="A3316" t="str">
            <v>FO-3011PXX</v>
          </cell>
          <cell r="B3316" t="str">
            <v>Lọc dầu</v>
          </cell>
          <cell r="C3316" t="str">
            <v>Cái</v>
          </cell>
          <cell r="E3316" t="str">
            <v>LD</v>
          </cell>
          <cell r="F3316" t="str">
            <v>LOCDAU</v>
          </cell>
          <cell r="G3316">
            <v>1</v>
          </cell>
          <cell r="H3316">
            <v>31327</v>
          </cell>
          <cell r="I3316">
            <v>1</v>
          </cell>
          <cell r="J3316">
            <v>31327</v>
          </cell>
          <cell r="K3316">
            <v>1</v>
          </cell>
          <cell r="L3316">
            <v>31327</v>
          </cell>
          <cell r="M3316">
            <v>1</v>
          </cell>
          <cell r="N3316">
            <v>31327</v>
          </cell>
        </row>
        <row r="3317">
          <cell r="A3317" t="str">
            <v>FS-1137</v>
          </cell>
          <cell r="B3317" t="str">
            <v>Lọc xăng 7K</v>
          </cell>
          <cell r="C3317" t="str">
            <v>Cái</v>
          </cell>
          <cell r="E3317" t="str">
            <v>LX-T5</v>
          </cell>
          <cell r="F3317" t="str">
            <v>LOCXANG-T5</v>
          </cell>
          <cell r="G3317">
            <v>2</v>
          </cell>
          <cell r="H3317">
            <v>200000</v>
          </cell>
          <cell r="I3317">
            <v>0</v>
          </cell>
          <cell r="J3317">
            <v>0</v>
          </cell>
          <cell r="K3317">
            <v>2</v>
          </cell>
          <cell r="L3317">
            <v>200000</v>
          </cell>
          <cell r="M3317">
            <v>0</v>
          </cell>
          <cell r="N3317">
            <v>0</v>
          </cell>
        </row>
        <row r="3318">
          <cell r="A3318" t="str">
            <v>FS01-12-205</v>
          </cell>
          <cell r="B3318" t="str">
            <v>Dây cam 135RTB25</v>
          </cell>
          <cell r="C3318" t="str">
            <v>Sợi</v>
          </cell>
          <cell r="E3318" t="str">
            <v>DCAM</v>
          </cell>
          <cell r="F3318" t="str">
            <v>DAYCAM</v>
          </cell>
          <cell r="G3318">
            <v>4</v>
          </cell>
          <cell r="H3318">
            <v>2634898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4</v>
          </cell>
          <cell r="N3318">
            <v>2634898</v>
          </cell>
        </row>
        <row r="3319">
          <cell r="A3319" t="str">
            <v>FS05-15-909</v>
          </cell>
          <cell r="B3319" t="str">
            <v>Dây điều hòa 5PK1165</v>
          </cell>
          <cell r="C3319" t="str">
            <v>Sợi</v>
          </cell>
          <cell r="E3319" t="str">
            <v>DDH</v>
          </cell>
          <cell r="F3319" t="str">
            <v>DAYDIEUHOA</v>
          </cell>
          <cell r="G3319">
            <v>1</v>
          </cell>
          <cell r="H3319">
            <v>278691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1</v>
          </cell>
          <cell r="N3319">
            <v>278691</v>
          </cell>
        </row>
        <row r="3320">
          <cell r="A3320" t="str">
            <v>FS3205</v>
          </cell>
          <cell r="B3320" t="str">
            <v>Lọc xăng 7K</v>
          </cell>
          <cell r="C3320" t="str">
            <v>Cái</v>
          </cell>
          <cell r="E3320" t="str">
            <v>LX-T5</v>
          </cell>
          <cell r="F3320" t="str">
            <v>LOCXANG-T5</v>
          </cell>
          <cell r="G3320">
            <v>1</v>
          </cell>
          <cell r="H3320">
            <v>70525</v>
          </cell>
          <cell r="I3320">
            <v>5</v>
          </cell>
          <cell r="J3320">
            <v>352584</v>
          </cell>
          <cell r="K3320">
            <v>6</v>
          </cell>
          <cell r="L3320">
            <v>423109</v>
          </cell>
          <cell r="M3320">
            <v>0</v>
          </cell>
          <cell r="N3320">
            <v>0</v>
          </cell>
        </row>
        <row r="3321">
          <cell r="A3321" t="str">
            <v>FS3213</v>
          </cell>
          <cell r="B3321" t="str">
            <v>Lọc xăng 2TR</v>
          </cell>
          <cell r="C3321" t="str">
            <v>Cái</v>
          </cell>
          <cell r="E3321" t="str">
            <v>LX</v>
          </cell>
          <cell r="F3321" t="str">
            <v>LOCXANG</v>
          </cell>
          <cell r="G3321">
            <v>21</v>
          </cell>
          <cell r="H3321">
            <v>1167942</v>
          </cell>
          <cell r="I3321">
            <v>110</v>
          </cell>
          <cell r="J3321">
            <v>7339850</v>
          </cell>
          <cell r="K3321">
            <v>131</v>
          </cell>
          <cell r="L3321">
            <v>8507792</v>
          </cell>
          <cell r="M3321">
            <v>0</v>
          </cell>
          <cell r="N3321">
            <v>0</v>
          </cell>
        </row>
        <row r="3322">
          <cell r="A3322" t="str">
            <v>FS6002U</v>
          </cell>
          <cell r="B3322" t="str">
            <v>Lọc xăng V6</v>
          </cell>
          <cell r="C3322" t="str">
            <v>Cái</v>
          </cell>
          <cell r="E3322" t="str">
            <v>LX-T5</v>
          </cell>
          <cell r="F3322" t="str">
            <v>LOCXANG-T5</v>
          </cell>
          <cell r="G3322">
            <v>8</v>
          </cell>
          <cell r="H3322">
            <v>430440</v>
          </cell>
          <cell r="I3322">
            <v>0</v>
          </cell>
          <cell r="J3322">
            <v>0</v>
          </cell>
          <cell r="K3322">
            <v>7</v>
          </cell>
          <cell r="L3322">
            <v>376635</v>
          </cell>
          <cell r="M3322">
            <v>1</v>
          </cell>
          <cell r="N3322">
            <v>53805</v>
          </cell>
        </row>
        <row r="3323">
          <cell r="A3323" t="str">
            <v>FS6300</v>
          </cell>
          <cell r="B3323" t="str">
            <v>Lọc xăng Camry 2.4</v>
          </cell>
          <cell r="C3323" t="str">
            <v>Cái</v>
          </cell>
          <cell r="E3323" t="str">
            <v>LX-T5</v>
          </cell>
          <cell r="F3323" t="str">
            <v>LOCXANG-T5</v>
          </cell>
          <cell r="G3323">
            <v>6</v>
          </cell>
          <cell r="H3323">
            <v>570000</v>
          </cell>
          <cell r="I3323">
            <v>0</v>
          </cell>
          <cell r="J3323">
            <v>0</v>
          </cell>
          <cell r="K3323">
            <v>6</v>
          </cell>
          <cell r="L3323">
            <v>570000</v>
          </cell>
          <cell r="M3323">
            <v>0</v>
          </cell>
          <cell r="N3323">
            <v>0</v>
          </cell>
        </row>
        <row r="3324">
          <cell r="A3324" t="str">
            <v>FS7308</v>
          </cell>
          <cell r="B3324" t="str">
            <v>Lọc xăng City</v>
          </cell>
          <cell r="C3324" t="str">
            <v>Cái</v>
          </cell>
          <cell r="E3324" t="str">
            <v>LX-T5</v>
          </cell>
          <cell r="F3324" t="str">
            <v>LOCXANG-T5</v>
          </cell>
          <cell r="G3324">
            <v>0</v>
          </cell>
          <cell r="H3324">
            <v>0</v>
          </cell>
          <cell r="I3324">
            <v>3</v>
          </cell>
          <cell r="J3324">
            <v>979200</v>
          </cell>
          <cell r="K3324">
            <v>0</v>
          </cell>
          <cell r="L3324">
            <v>0</v>
          </cell>
          <cell r="M3324">
            <v>3</v>
          </cell>
          <cell r="N3324">
            <v>979200</v>
          </cell>
        </row>
        <row r="3325">
          <cell r="A3325" t="str">
            <v>FU0119241A</v>
          </cell>
          <cell r="B3325" t="str">
            <v>Phớt  quả bí</v>
          </cell>
          <cell r="C3325" t="str">
            <v>Cái</v>
          </cell>
          <cell r="E3325" t="str">
            <v>PHOT</v>
          </cell>
          <cell r="F3325" t="str">
            <v>PHOT</v>
          </cell>
          <cell r="G3325">
            <v>0</v>
          </cell>
          <cell r="H3325">
            <v>0</v>
          </cell>
          <cell r="I3325">
            <v>1</v>
          </cell>
          <cell r="J3325">
            <v>566702</v>
          </cell>
          <cell r="K3325">
            <v>1</v>
          </cell>
          <cell r="L3325">
            <v>566702</v>
          </cell>
          <cell r="M3325">
            <v>0</v>
          </cell>
          <cell r="N3325">
            <v>0</v>
          </cell>
        </row>
        <row r="3326">
          <cell r="A3326" t="str">
            <v>G4YA-33-28ZA</v>
          </cell>
          <cell r="B3326" t="str">
            <v>Má phanh trước Mazda 6</v>
          </cell>
          <cell r="C3326" t="str">
            <v>Bộ</v>
          </cell>
          <cell r="E3326" t="str">
            <v>MPT</v>
          </cell>
          <cell r="F3326" t="str">
            <v>MAPHANHTRUOC</v>
          </cell>
          <cell r="G3326">
            <v>1</v>
          </cell>
          <cell r="H3326">
            <v>1297180</v>
          </cell>
          <cell r="I3326">
            <v>0</v>
          </cell>
          <cell r="J3326">
            <v>0</v>
          </cell>
          <cell r="K3326">
            <v>1</v>
          </cell>
          <cell r="L3326">
            <v>1297180</v>
          </cell>
          <cell r="M3326">
            <v>0</v>
          </cell>
          <cell r="N3326">
            <v>0</v>
          </cell>
        </row>
        <row r="3327">
          <cell r="A3327" t="str">
            <v>G561-16-510C</v>
          </cell>
          <cell r="B3327" t="str">
            <v>Bi tê 626</v>
          </cell>
          <cell r="C3327" t="str">
            <v>Vòng</v>
          </cell>
          <cell r="E3327" t="str">
            <v>BTE-BITE</v>
          </cell>
          <cell r="F3327" t="str">
            <v>BITE</v>
          </cell>
          <cell r="G3327">
            <v>3</v>
          </cell>
          <cell r="H3327">
            <v>802268</v>
          </cell>
          <cell r="I3327">
            <v>0</v>
          </cell>
          <cell r="J3327">
            <v>0</v>
          </cell>
          <cell r="K3327">
            <v>3</v>
          </cell>
          <cell r="L3327">
            <v>802268</v>
          </cell>
          <cell r="M3327">
            <v>0</v>
          </cell>
          <cell r="N3327">
            <v>0</v>
          </cell>
        </row>
        <row r="3328">
          <cell r="A3328" t="str">
            <v>G9510-30030</v>
          </cell>
          <cell r="B3328" t="str">
            <v>Bình điện Hybrid LEXUS GS450H 2011</v>
          </cell>
          <cell r="C3328" t="str">
            <v>Cái</v>
          </cell>
          <cell r="E3328" t="str">
            <v>TONGHOP2</v>
          </cell>
          <cell r="F3328" t="str">
            <v>TONGHOP tầng 2</v>
          </cell>
          <cell r="G3328">
            <v>0</v>
          </cell>
          <cell r="H3328">
            <v>0</v>
          </cell>
          <cell r="I3328">
            <v>1</v>
          </cell>
          <cell r="J3328">
            <v>84013494</v>
          </cell>
          <cell r="K3328">
            <v>1</v>
          </cell>
          <cell r="L3328">
            <v>84013494</v>
          </cell>
          <cell r="M3328">
            <v>0</v>
          </cell>
          <cell r="N3328">
            <v>0</v>
          </cell>
        </row>
        <row r="3329">
          <cell r="A3329" t="str">
            <v>G9510-33040</v>
          </cell>
          <cell r="B3329" t="str">
            <v>Bình ắc Quy</v>
          </cell>
          <cell r="C3329" t="str">
            <v>Cái</v>
          </cell>
          <cell r="E3329" t="str">
            <v>TONGHOP2</v>
          </cell>
          <cell r="F3329" t="str">
            <v>TONGHOP tầng 2</v>
          </cell>
          <cell r="G3329">
            <v>0</v>
          </cell>
          <cell r="H3329">
            <v>0</v>
          </cell>
          <cell r="I3329">
            <v>1</v>
          </cell>
          <cell r="J3329">
            <v>76231000</v>
          </cell>
          <cell r="K3329">
            <v>1</v>
          </cell>
          <cell r="L3329">
            <v>76231000</v>
          </cell>
          <cell r="M3329">
            <v>0</v>
          </cell>
          <cell r="N3329">
            <v>0</v>
          </cell>
        </row>
        <row r="3330">
          <cell r="A3330" t="str">
            <v>GBD900364</v>
          </cell>
          <cell r="B3330" t="str">
            <v>Đĩa phanh trước</v>
          </cell>
          <cell r="C3330" t="str">
            <v>Bộ</v>
          </cell>
          <cell r="E3330" t="str">
            <v>DP.</v>
          </cell>
          <cell r="F3330" t="str">
            <v>DIAPHANH</v>
          </cell>
          <cell r="G3330">
            <v>0</v>
          </cell>
          <cell r="H3330">
            <v>0</v>
          </cell>
          <cell r="I3330">
            <v>2</v>
          </cell>
          <cell r="J3330">
            <v>1300000</v>
          </cell>
          <cell r="K3330">
            <v>2</v>
          </cell>
          <cell r="L3330">
            <v>0</v>
          </cell>
          <cell r="M3330">
            <v>0</v>
          </cell>
          <cell r="N3330">
            <v>1300000</v>
          </cell>
        </row>
        <row r="3331">
          <cell r="A3331" t="str">
            <v>GC059274</v>
          </cell>
          <cell r="B3331" t="str">
            <v>Đầu láp ngoài</v>
          </cell>
          <cell r="C3331" t="str">
            <v>Cái</v>
          </cell>
          <cell r="E3331" t="str">
            <v>TONGHOP2</v>
          </cell>
          <cell r="F3331" t="str">
            <v>TONGHOP tầng 2</v>
          </cell>
          <cell r="G3331">
            <v>0</v>
          </cell>
          <cell r="H3331">
            <v>0</v>
          </cell>
          <cell r="I3331">
            <v>5</v>
          </cell>
          <cell r="J3331">
            <v>1850000</v>
          </cell>
          <cell r="K3331">
            <v>5</v>
          </cell>
          <cell r="L3331">
            <v>1850000</v>
          </cell>
          <cell r="M3331">
            <v>0</v>
          </cell>
          <cell r="N3331">
            <v>0</v>
          </cell>
        </row>
        <row r="3332">
          <cell r="A3332" t="str">
            <v>GFT-222</v>
          </cell>
          <cell r="B3332" t="str">
            <v>Ly tâm quạt Zace</v>
          </cell>
          <cell r="C3332" t="str">
            <v>Cái</v>
          </cell>
          <cell r="E3332" t="str">
            <v>LTQ</v>
          </cell>
          <cell r="F3332" t="str">
            <v>LYTAMQUAT</v>
          </cell>
          <cell r="G3332">
            <v>0</v>
          </cell>
          <cell r="H3332">
            <v>0</v>
          </cell>
          <cell r="I3332">
            <v>1</v>
          </cell>
          <cell r="J3332">
            <v>580000</v>
          </cell>
          <cell r="K3332">
            <v>1</v>
          </cell>
          <cell r="L3332">
            <v>580000</v>
          </cell>
          <cell r="M3332">
            <v>0</v>
          </cell>
          <cell r="N3332">
            <v>0</v>
          </cell>
        </row>
        <row r="3333">
          <cell r="A3333" t="str">
            <v>GJL3-39-060</v>
          </cell>
          <cell r="B3333" t="str">
            <v>Chân máy dầu CX5 2.5</v>
          </cell>
          <cell r="C3333" t="str">
            <v>Cái</v>
          </cell>
          <cell r="E3333" t="str">
            <v>CM</v>
          </cell>
          <cell r="F3333" t="str">
            <v>CHANMAY</v>
          </cell>
          <cell r="G3333">
            <v>0</v>
          </cell>
          <cell r="H3333">
            <v>0</v>
          </cell>
          <cell r="I3333">
            <v>1</v>
          </cell>
          <cell r="J3333">
            <v>2212309</v>
          </cell>
          <cell r="K3333">
            <v>1</v>
          </cell>
          <cell r="L3333">
            <v>2212309</v>
          </cell>
          <cell r="M3333">
            <v>0</v>
          </cell>
          <cell r="N3333">
            <v>0</v>
          </cell>
        </row>
        <row r="3334">
          <cell r="A3334" t="str">
            <v>GN1518080A2B</v>
          </cell>
          <cell r="B3334" t="str">
            <v>Giảm sóc sau Ford</v>
          </cell>
          <cell r="C3334" t="str">
            <v>Cây</v>
          </cell>
          <cell r="E3334" t="str">
            <v>GSS</v>
          </cell>
          <cell r="F3334" t="str">
            <v>GIAMSOCSAU</v>
          </cell>
          <cell r="G3334">
            <v>0</v>
          </cell>
          <cell r="H3334">
            <v>0</v>
          </cell>
          <cell r="I3334">
            <v>2</v>
          </cell>
          <cell r="J3334">
            <v>2840306</v>
          </cell>
          <cell r="K3334">
            <v>2</v>
          </cell>
          <cell r="L3334">
            <v>2840306</v>
          </cell>
          <cell r="M3334">
            <v>0</v>
          </cell>
          <cell r="N3334">
            <v>0</v>
          </cell>
        </row>
        <row r="3335">
          <cell r="A3335" t="str">
            <v>GRM14238</v>
          </cell>
          <cell r="B3335" t="str">
            <v>Bát bèo trước Camry</v>
          </cell>
          <cell r="C3335" t="str">
            <v>Cái</v>
          </cell>
          <cell r="E3335" t="str">
            <v>BBT</v>
          </cell>
          <cell r="F3335" t="str">
            <v>BATBEOTRUOC</v>
          </cell>
          <cell r="G3335">
            <v>0</v>
          </cell>
          <cell r="H3335">
            <v>0</v>
          </cell>
          <cell r="I3335">
            <v>2</v>
          </cell>
          <cell r="J3335">
            <v>560000</v>
          </cell>
          <cell r="K3335">
            <v>2</v>
          </cell>
          <cell r="L3335">
            <v>560000</v>
          </cell>
          <cell r="M3335">
            <v>0</v>
          </cell>
          <cell r="N3335">
            <v>0</v>
          </cell>
        </row>
        <row r="3336">
          <cell r="A3336" t="str">
            <v>GRM16022</v>
          </cell>
          <cell r="B3336" t="str">
            <v>Cao su cân bằng trước</v>
          </cell>
          <cell r="C3336" t="str">
            <v>Quả</v>
          </cell>
          <cell r="E3336" t="str">
            <v>CSCBT</v>
          </cell>
          <cell r="F3336" t="str">
            <v>CAOSUCANBANGTRUOC</v>
          </cell>
          <cell r="G3336">
            <v>0</v>
          </cell>
          <cell r="H3336">
            <v>0</v>
          </cell>
          <cell r="I3336">
            <v>2</v>
          </cell>
          <cell r="J3336">
            <v>80000</v>
          </cell>
          <cell r="K3336">
            <v>2</v>
          </cell>
          <cell r="L3336">
            <v>80000</v>
          </cell>
          <cell r="M3336">
            <v>0</v>
          </cell>
          <cell r="N3336">
            <v>0</v>
          </cell>
        </row>
        <row r="3337">
          <cell r="A3337" t="str">
            <v>GRM30620</v>
          </cell>
          <cell r="B3337" t="str">
            <v>Cao su</v>
          </cell>
          <cell r="C3337" t="str">
            <v>Quả</v>
          </cell>
          <cell r="E3337" t="str">
            <v>CS</v>
          </cell>
          <cell r="F3337" t="str">
            <v>Cao su</v>
          </cell>
          <cell r="G3337">
            <v>0</v>
          </cell>
          <cell r="H3337">
            <v>0</v>
          </cell>
          <cell r="I3337">
            <v>2</v>
          </cell>
          <cell r="J3337">
            <v>2</v>
          </cell>
          <cell r="K3337">
            <v>0</v>
          </cell>
          <cell r="L3337">
            <v>0</v>
          </cell>
          <cell r="M3337">
            <v>2</v>
          </cell>
          <cell r="N3337">
            <v>2</v>
          </cell>
        </row>
        <row r="3338">
          <cell r="A3338" t="str">
            <v>GV9B-34-460</v>
          </cell>
          <cell r="B3338" t="str">
            <v>Cao su đuôi càng</v>
          </cell>
          <cell r="C3338" t="str">
            <v>Quả</v>
          </cell>
          <cell r="E3338" t="str">
            <v>CS</v>
          </cell>
          <cell r="F3338" t="str">
            <v>Cao su</v>
          </cell>
          <cell r="G3338">
            <v>0</v>
          </cell>
          <cell r="H3338">
            <v>0</v>
          </cell>
          <cell r="I3338">
            <v>2</v>
          </cell>
          <cell r="J3338">
            <v>320000</v>
          </cell>
          <cell r="K3338">
            <v>2</v>
          </cell>
          <cell r="L3338">
            <v>320000</v>
          </cell>
          <cell r="M3338">
            <v>0</v>
          </cell>
          <cell r="N3338">
            <v>0</v>
          </cell>
        </row>
        <row r="3339">
          <cell r="A3339" t="str">
            <v>GV9B-34-700</v>
          </cell>
          <cell r="B3339" t="str">
            <v>Giảm sóc trước Rh</v>
          </cell>
          <cell r="C3339" t="str">
            <v>Cái</v>
          </cell>
          <cell r="E3339" t="str">
            <v>GST</v>
          </cell>
          <cell r="F3339" t="str">
            <v>GIAMSOCTRUOC</v>
          </cell>
          <cell r="G3339">
            <v>0</v>
          </cell>
          <cell r="H3339">
            <v>0</v>
          </cell>
          <cell r="I3339">
            <v>1</v>
          </cell>
          <cell r="J3339">
            <v>1450000</v>
          </cell>
          <cell r="K3339">
            <v>1</v>
          </cell>
          <cell r="L3339">
            <v>1450000</v>
          </cell>
          <cell r="M3339">
            <v>0</v>
          </cell>
          <cell r="N3339">
            <v>0</v>
          </cell>
        </row>
        <row r="3340">
          <cell r="A3340" t="str">
            <v>GWD-32A</v>
          </cell>
          <cell r="B3340" t="str">
            <v>Bơm nước Daihatsu (liền gioăng đệm)</v>
          </cell>
          <cell r="C3340" t="str">
            <v>Cái</v>
          </cell>
          <cell r="E3340" t="str">
            <v>BN</v>
          </cell>
          <cell r="F3340" t="str">
            <v>BOMNUOC</v>
          </cell>
          <cell r="G3340">
            <v>0</v>
          </cell>
          <cell r="H3340">
            <v>0</v>
          </cell>
          <cell r="I3340">
            <v>20</v>
          </cell>
          <cell r="J3340">
            <v>5056758</v>
          </cell>
          <cell r="K3340">
            <v>20</v>
          </cell>
          <cell r="L3340">
            <v>5056758</v>
          </cell>
          <cell r="M3340">
            <v>0</v>
          </cell>
          <cell r="N3340">
            <v>0</v>
          </cell>
        </row>
        <row r="3341">
          <cell r="A3341" t="str">
            <v>GWHO-60A</v>
          </cell>
          <cell r="B3341" t="str">
            <v>Bơm nước Civic 1.8 2011&lt; (liền gioăng đệm)</v>
          </cell>
          <cell r="C3341" t="str">
            <v>Cái</v>
          </cell>
          <cell r="E3341" t="str">
            <v>BN</v>
          </cell>
          <cell r="F3341" t="str">
            <v>BOMNUOC</v>
          </cell>
          <cell r="G3341">
            <v>0</v>
          </cell>
          <cell r="H3341">
            <v>0</v>
          </cell>
          <cell r="I3341">
            <v>21</v>
          </cell>
          <cell r="J3341">
            <v>8413724</v>
          </cell>
          <cell r="K3341">
            <v>6</v>
          </cell>
          <cell r="L3341">
            <v>2403922</v>
          </cell>
          <cell r="M3341">
            <v>15</v>
          </cell>
          <cell r="N3341">
            <v>6009802</v>
          </cell>
        </row>
        <row r="3342">
          <cell r="A3342" t="str">
            <v>GWHO-63A</v>
          </cell>
          <cell r="B3342" t="str">
            <v>Bơm nước (liền gioăng đệm)</v>
          </cell>
          <cell r="C3342" t="str">
            <v>Cái</v>
          </cell>
          <cell r="E3342" t="str">
            <v>BN</v>
          </cell>
          <cell r="F3342" t="str">
            <v>BOMNUOC</v>
          </cell>
          <cell r="G3342">
            <v>0</v>
          </cell>
          <cell r="H3342">
            <v>0</v>
          </cell>
          <cell r="I3342">
            <v>20</v>
          </cell>
          <cell r="J3342">
            <v>12685862</v>
          </cell>
          <cell r="K3342">
            <v>3</v>
          </cell>
          <cell r="L3342">
            <v>1902879</v>
          </cell>
          <cell r="M3342">
            <v>17</v>
          </cell>
          <cell r="N3342">
            <v>10782983</v>
          </cell>
        </row>
        <row r="3343">
          <cell r="A3343" t="str">
            <v>GWIS-50A</v>
          </cell>
          <cell r="B3343" t="str">
            <v>Bơm nước Isuzu (liền gioăng đệm)</v>
          </cell>
          <cell r="C3343" t="str">
            <v>Cái</v>
          </cell>
          <cell r="E3343" t="str">
            <v>BN</v>
          </cell>
          <cell r="F3343" t="str">
            <v>BOMNUOC</v>
          </cell>
          <cell r="G3343">
            <v>0</v>
          </cell>
          <cell r="H3343">
            <v>0</v>
          </cell>
          <cell r="I3343">
            <v>20</v>
          </cell>
          <cell r="J3343">
            <v>11329051</v>
          </cell>
          <cell r="K3343">
            <v>16</v>
          </cell>
          <cell r="L3343">
            <v>9063242</v>
          </cell>
          <cell r="M3343">
            <v>4</v>
          </cell>
          <cell r="N3343">
            <v>2265809</v>
          </cell>
        </row>
        <row r="3344">
          <cell r="A3344" t="str">
            <v>GWM-100A</v>
          </cell>
          <cell r="B3344" t="str">
            <v>Bơm nước Triton (liền gioăng đệm)</v>
          </cell>
          <cell r="C3344" t="str">
            <v>Cái</v>
          </cell>
          <cell r="E3344" t="str">
            <v>BN</v>
          </cell>
          <cell r="F3344" t="str">
            <v>BOMNUOC</v>
          </cell>
          <cell r="G3344">
            <v>0</v>
          </cell>
          <cell r="H3344">
            <v>0</v>
          </cell>
          <cell r="I3344">
            <v>10</v>
          </cell>
          <cell r="J3344">
            <v>7136028</v>
          </cell>
          <cell r="K3344">
            <v>10</v>
          </cell>
          <cell r="L3344">
            <v>7136028</v>
          </cell>
          <cell r="M3344">
            <v>0</v>
          </cell>
          <cell r="N3344">
            <v>0</v>
          </cell>
        </row>
        <row r="3345">
          <cell r="A3345" t="str">
            <v>GWM-40A</v>
          </cell>
          <cell r="B3345" t="str">
            <v>Bơm nước V6 6G72 (liền gioăng đệm)</v>
          </cell>
          <cell r="C3345" t="str">
            <v>Cái</v>
          </cell>
          <cell r="E3345" t="str">
            <v>BN</v>
          </cell>
          <cell r="F3345" t="str">
            <v>BOMNUOC</v>
          </cell>
          <cell r="G3345">
            <v>0</v>
          </cell>
          <cell r="H3345">
            <v>0</v>
          </cell>
          <cell r="I3345">
            <v>20</v>
          </cell>
          <cell r="J3345">
            <v>7614062</v>
          </cell>
          <cell r="K3345">
            <v>16</v>
          </cell>
          <cell r="L3345">
            <v>6091250</v>
          </cell>
          <cell r="M3345">
            <v>4</v>
          </cell>
          <cell r="N3345">
            <v>1522812</v>
          </cell>
        </row>
        <row r="3346">
          <cell r="A3346" t="str">
            <v>GWM-91A</v>
          </cell>
          <cell r="B3346" t="str">
            <v>Bơm nước</v>
          </cell>
          <cell r="C3346" t="str">
            <v>Cái</v>
          </cell>
          <cell r="E3346" t="str">
            <v>BN</v>
          </cell>
          <cell r="F3346" t="str">
            <v>BOMNUOC</v>
          </cell>
          <cell r="G3346">
            <v>0</v>
          </cell>
          <cell r="H3346">
            <v>0</v>
          </cell>
          <cell r="I3346">
            <v>30</v>
          </cell>
          <cell r="J3346">
            <v>15180259</v>
          </cell>
          <cell r="K3346">
            <v>8</v>
          </cell>
          <cell r="L3346">
            <v>4048069</v>
          </cell>
          <cell r="M3346">
            <v>22</v>
          </cell>
          <cell r="N3346">
            <v>11132190</v>
          </cell>
        </row>
        <row r="3347">
          <cell r="A3347" t="str">
            <v>GWMZ-38A</v>
          </cell>
          <cell r="B3347" t="str">
            <v>Bơm nước Everest xăng (liền gioăng đệm)</v>
          </cell>
          <cell r="C3347" t="str">
            <v>Cái</v>
          </cell>
          <cell r="E3347" t="str">
            <v>BN</v>
          </cell>
          <cell r="F3347" t="str">
            <v>BOMNUOC</v>
          </cell>
          <cell r="G3347">
            <v>2</v>
          </cell>
          <cell r="H3347">
            <v>1185153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2</v>
          </cell>
          <cell r="N3347">
            <v>1185153</v>
          </cell>
        </row>
        <row r="3348">
          <cell r="A3348" t="str">
            <v>GWMZ-49A</v>
          </cell>
          <cell r="B3348" t="str">
            <v>Bơm nước WL (liền gioăng đệm)</v>
          </cell>
          <cell r="C3348" t="str">
            <v>Cái</v>
          </cell>
          <cell r="E3348" t="str">
            <v>BN</v>
          </cell>
          <cell r="F3348" t="str">
            <v>BOMNUOC</v>
          </cell>
          <cell r="G3348">
            <v>0</v>
          </cell>
          <cell r="H3348">
            <v>0</v>
          </cell>
          <cell r="I3348">
            <v>40</v>
          </cell>
          <cell r="J3348">
            <v>15598595</v>
          </cell>
          <cell r="K3348">
            <v>40</v>
          </cell>
          <cell r="L3348">
            <v>15598595</v>
          </cell>
          <cell r="M3348">
            <v>0</v>
          </cell>
          <cell r="N3348">
            <v>0</v>
          </cell>
        </row>
        <row r="3349">
          <cell r="A3349" t="str">
            <v>GWMZ-54A</v>
          </cell>
          <cell r="B3349" t="str">
            <v>Bơm nước Escaper (liền gioăng đệm)</v>
          </cell>
          <cell r="C3349" t="str">
            <v>Cái</v>
          </cell>
          <cell r="E3349" t="str">
            <v>BN</v>
          </cell>
          <cell r="F3349" t="str">
            <v>BOMNUOC</v>
          </cell>
          <cell r="G3349">
            <v>0</v>
          </cell>
          <cell r="H3349">
            <v>0</v>
          </cell>
          <cell r="I3349">
            <v>20</v>
          </cell>
          <cell r="J3349">
            <v>9907786</v>
          </cell>
          <cell r="K3349">
            <v>3</v>
          </cell>
          <cell r="L3349">
            <v>1486168</v>
          </cell>
          <cell r="M3349">
            <v>17</v>
          </cell>
          <cell r="N3349">
            <v>8421618</v>
          </cell>
        </row>
        <row r="3350">
          <cell r="A3350" t="str">
            <v>GWMZ-57A</v>
          </cell>
          <cell r="B3350" t="str">
            <v>Bơm nước Mazda 3 (liền gioăng đệm)</v>
          </cell>
          <cell r="C3350" t="str">
            <v>Cái</v>
          </cell>
          <cell r="E3350" t="str">
            <v>BN</v>
          </cell>
          <cell r="F3350" t="str">
            <v>BOMNUOC</v>
          </cell>
          <cell r="G3350">
            <v>0</v>
          </cell>
          <cell r="H3350">
            <v>0</v>
          </cell>
          <cell r="I3350">
            <v>20</v>
          </cell>
          <cell r="J3350">
            <v>10901253</v>
          </cell>
          <cell r="K3350">
            <v>8</v>
          </cell>
          <cell r="L3350">
            <v>4360501</v>
          </cell>
          <cell r="M3350">
            <v>12</v>
          </cell>
          <cell r="N3350">
            <v>6540752</v>
          </cell>
        </row>
        <row r="3351">
          <cell r="A3351" t="str">
            <v>GWMZ-58A</v>
          </cell>
          <cell r="B3351" t="str">
            <v>Bơm nước Mazda 6 (liền gioăng đệm)</v>
          </cell>
          <cell r="C3351" t="str">
            <v>Cái</v>
          </cell>
          <cell r="E3351" t="str">
            <v>BN</v>
          </cell>
          <cell r="F3351" t="str">
            <v>BOMNUOC</v>
          </cell>
          <cell r="G3351">
            <v>0</v>
          </cell>
          <cell r="H3351">
            <v>0</v>
          </cell>
          <cell r="I3351">
            <v>34</v>
          </cell>
          <cell r="J3351">
            <v>14850396</v>
          </cell>
          <cell r="K3351">
            <v>17</v>
          </cell>
          <cell r="L3351">
            <v>7425198</v>
          </cell>
          <cell r="M3351">
            <v>17</v>
          </cell>
          <cell r="N3351">
            <v>7425198</v>
          </cell>
        </row>
        <row r="3352">
          <cell r="A3352" t="str">
            <v>GWT-101A</v>
          </cell>
          <cell r="B3352" t="str">
            <v>Bơm nước Vios (liền gioăng đệm)</v>
          </cell>
          <cell r="C3352" t="str">
            <v>Cái</v>
          </cell>
          <cell r="E3352" t="str">
            <v>BN</v>
          </cell>
          <cell r="F3352" t="str">
            <v>BOMNUOC</v>
          </cell>
          <cell r="G3352">
            <v>0</v>
          </cell>
          <cell r="H3352">
            <v>0</v>
          </cell>
          <cell r="I3352">
            <v>2</v>
          </cell>
          <cell r="J3352">
            <v>580000</v>
          </cell>
          <cell r="K3352">
            <v>2</v>
          </cell>
          <cell r="L3352">
            <v>580000</v>
          </cell>
          <cell r="M3352">
            <v>0</v>
          </cell>
          <cell r="N3352">
            <v>0</v>
          </cell>
        </row>
        <row r="3353">
          <cell r="A3353" t="str">
            <v>GWT-119A</v>
          </cell>
          <cell r="B3353" t="str">
            <v>Bơm nước 2AZ</v>
          </cell>
          <cell r="C3353" t="str">
            <v>Cái</v>
          </cell>
          <cell r="E3353" t="str">
            <v>BN</v>
          </cell>
          <cell r="F3353" t="str">
            <v>BOMNUOC</v>
          </cell>
          <cell r="G3353">
            <v>0</v>
          </cell>
          <cell r="H3353">
            <v>0</v>
          </cell>
          <cell r="I3353">
            <v>101</v>
          </cell>
          <cell r="J3353">
            <v>28018595</v>
          </cell>
          <cell r="K3353">
            <v>40</v>
          </cell>
          <cell r="L3353">
            <v>11096475</v>
          </cell>
          <cell r="M3353">
            <v>61</v>
          </cell>
          <cell r="N3353">
            <v>16922120</v>
          </cell>
        </row>
        <row r="3354">
          <cell r="A3354" t="str">
            <v>GWT-131A</v>
          </cell>
          <cell r="B3354" t="str">
            <v>Bơm nước 2TR (liền gioăng đệm)</v>
          </cell>
          <cell r="C3354" t="str">
            <v>Cái</v>
          </cell>
          <cell r="E3354" t="str">
            <v>BN</v>
          </cell>
          <cell r="F3354" t="str">
            <v>BOMNUOC</v>
          </cell>
          <cell r="G3354">
            <v>0</v>
          </cell>
          <cell r="H3354">
            <v>0</v>
          </cell>
          <cell r="I3354">
            <v>106</v>
          </cell>
          <cell r="J3354">
            <v>39096959</v>
          </cell>
          <cell r="K3354">
            <v>104</v>
          </cell>
          <cell r="L3354">
            <v>33564365</v>
          </cell>
          <cell r="M3354">
            <v>2</v>
          </cell>
          <cell r="N3354">
            <v>5532594</v>
          </cell>
        </row>
        <row r="3355">
          <cell r="A3355" t="str">
            <v>GWT-144A</v>
          </cell>
          <cell r="B3355" t="str">
            <v>Bơm nước 3ZR (liền gioăng đệm)</v>
          </cell>
          <cell r="C3355" t="str">
            <v>Cái</v>
          </cell>
          <cell r="E3355" t="str">
            <v>BN</v>
          </cell>
          <cell r="F3355" t="str">
            <v>BOMNUOC</v>
          </cell>
          <cell r="G3355">
            <v>0</v>
          </cell>
          <cell r="H3355">
            <v>0</v>
          </cell>
          <cell r="I3355">
            <v>20</v>
          </cell>
          <cell r="J3355">
            <v>8914319</v>
          </cell>
          <cell r="K3355">
            <v>10</v>
          </cell>
          <cell r="L3355">
            <v>4457160</v>
          </cell>
          <cell r="M3355">
            <v>10</v>
          </cell>
          <cell r="N3355">
            <v>4457159</v>
          </cell>
        </row>
        <row r="3356">
          <cell r="A3356" t="str">
            <v>GWT-145A</v>
          </cell>
          <cell r="B3356" t="str">
            <v>Bơm nước 2KD (liền gioăng đệm)</v>
          </cell>
          <cell r="C3356" t="str">
            <v>Cái</v>
          </cell>
          <cell r="E3356" t="str">
            <v>BN</v>
          </cell>
          <cell r="F3356" t="str">
            <v>BOMNUOC</v>
          </cell>
          <cell r="G3356">
            <v>0</v>
          </cell>
          <cell r="H3356">
            <v>0</v>
          </cell>
          <cell r="I3356">
            <v>30</v>
          </cell>
          <cell r="J3356">
            <v>17596634</v>
          </cell>
          <cell r="K3356">
            <v>22</v>
          </cell>
          <cell r="L3356">
            <v>12904197</v>
          </cell>
          <cell r="M3356">
            <v>8</v>
          </cell>
          <cell r="N3356">
            <v>4692437</v>
          </cell>
        </row>
        <row r="3357">
          <cell r="A3357" t="str">
            <v>GWT-149A</v>
          </cell>
          <cell r="B3357" t="str">
            <v>Bơm nước (liền gioăng đệm)</v>
          </cell>
          <cell r="C3357" t="str">
            <v>Cái</v>
          </cell>
          <cell r="E3357" t="str">
            <v>BN</v>
          </cell>
          <cell r="F3357" t="str">
            <v>BOMNUOC</v>
          </cell>
          <cell r="G3357">
            <v>0</v>
          </cell>
          <cell r="H3357">
            <v>0</v>
          </cell>
          <cell r="I3357">
            <v>42</v>
          </cell>
          <cell r="J3357">
            <v>20494237</v>
          </cell>
          <cell r="K3357">
            <v>13</v>
          </cell>
          <cell r="L3357">
            <v>6343454</v>
          </cell>
          <cell r="M3357">
            <v>29</v>
          </cell>
          <cell r="N3357">
            <v>14150783</v>
          </cell>
        </row>
        <row r="3358">
          <cell r="A3358" t="str">
            <v>GWT-151A</v>
          </cell>
          <cell r="B3358" t="str">
            <v>Bơm nước Prado (liền gioăng đệm)</v>
          </cell>
          <cell r="C3358" t="str">
            <v>Cái</v>
          </cell>
          <cell r="E3358" t="str">
            <v>BN</v>
          </cell>
          <cell r="F3358" t="str">
            <v>BOMNUOC</v>
          </cell>
          <cell r="G3358">
            <v>0</v>
          </cell>
          <cell r="H3358">
            <v>0</v>
          </cell>
          <cell r="I3358">
            <v>5</v>
          </cell>
          <cell r="J3358">
            <v>3635367</v>
          </cell>
          <cell r="K3358">
            <v>5</v>
          </cell>
          <cell r="L3358">
            <v>3635367</v>
          </cell>
          <cell r="M3358">
            <v>0</v>
          </cell>
          <cell r="N3358">
            <v>0</v>
          </cell>
        </row>
        <row r="3359">
          <cell r="A3359" t="str">
            <v>GWT-157A</v>
          </cell>
          <cell r="B3359" t="str">
            <v>Bơm nước Camry</v>
          </cell>
          <cell r="C3359" t="str">
            <v>Cái</v>
          </cell>
          <cell r="E3359" t="str">
            <v>BN</v>
          </cell>
          <cell r="F3359" t="str">
            <v>BOMNUOC</v>
          </cell>
          <cell r="G3359">
            <v>0</v>
          </cell>
          <cell r="H3359">
            <v>0</v>
          </cell>
          <cell r="I3359">
            <v>30</v>
          </cell>
          <cell r="J3359">
            <v>10383208</v>
          </cell>
          <cell r="K3359">
            <v>30</v>
          </cell>
          <cell r="L3359">
            <v>10383208</v>
          </cell>
          <cell r="M3359">
            <v>0</v>
          </cell>
          <cell r="N3359">
            <v>0</v>
          </cell>
        </row>
        <row r="3360">
          <cell r="A3360" t="str">
            <v>GWT-60A</v>
          </cell>
          <cell r="B3360" t="str">
            <v>Bơm nước Zace (liền gioăng đệm)</v>
          </cell>
          <cell r="C3360" t="str">
            <v>Cái</v>
          </cell>
          <cell r="E3360" t="str">
            <v>BN</v>
          </cell>
          <cell r="F3360" t="str">
            <v>BOMNUOC</v>
          </cell>
          <cell r="G3360">
            <v>0</v>
          </cell>
          <cell r="H3360">
            <v>0</v>
          </cell>
          <cell r="I3360">
            <v>1</v>
          </cell>
          <cell r="J3360">
            <v>390000</v>
          </cell>
          <cell r="K3360">
            <v>1</v>
          </cell>
          <cell r="L3360">
            <v>390000</v>
          </cell>
          <cell r="M3360">
            <v>0</v>
          </cell>
          <cell r="N3360">
            <v>0</v>
          </cell>
        </row>
        <row r="3361">
          <cell r="A3361" t="str">
            <v>GWT-64A</v>
          </cell>
          <cell r="B3361" t="str">
            <v>Bơm nước Hilux (liền gioăng đệm)</v>
          </cell>
          <cell r="C3361" t="str">
            <v>Cái</v>
          </cell>
          <cell r="E3361" t="str">
            <v>BN</v>
          </cell>
          <cell r="F3361" t="str">
            <v>BOMNUOC</v>
          </cell>
          <cell r="G3361">
            <v>0</v>
          </cell>
          <cell r="H3361">
            <v>0</v>
          </cell>
          <cell r="I3361">
            <v>20</v>
          </cell>
          <cell r="J3361">
            <v>5580350</v>
          </cell>
          <cell r="K3361">
            <v>5</v>
          </cell>
          <cell r="L3361">
            <v>1395089</v>
          </cell>
          <cell r="M3361">
            <v>15</v>
          </cell>
          <cell r="N3361">
            <v>4185261</v>
          </cell>
        </row>
        <row r="3362">
          <cell r="A3362" t="str">
            <v>GWT-77A</v>
          </cell>
          <cell r="B3362" t="str">
            <v>Bơm nước 3S (liền gioăng đệm)</v>
          </cell>
          <cell r="C3362" t="str">
            <v>Cái</v>
          </cell>
          <cell r="E3362" t="str">
            <v>BN</v>
          </cell>
          <cell r="F3362" t="str">
            <v>BOMNUOC</v>
          </cell>
          <cell r="G3362">
            <v>0</v>
          </cell>
          <cell r="H3362">
            <v>0</v>
          </cell>
          <cell r="I3362">
            <v>23</v>
          </cell>
          <cell r="J3362">
            <v>5908868</v>
          </cell>
          <cell r="K3362">
            <v>23</v>
          </cell>
          <cell r="L3362">
            <v>5908868</v>
          </cell>
          <cell r="M3362">
            <v>0</v>
          </cell>
          <cell r="N3362">
            <v>0</v>
          </cell>
        </row>
        <row r="3363">
          <cell r="A3363" t="str">
            <v>GWT-85A</v>
          </cell>
          <cell r="B3363" t="str">
            <v>Bơm nước 1RZ (liền gioăng đệm)</v>
          </cell>
          <cell r="C3363" t="str">
            <v>Cái</v>
          </cell>
          <cell r="E3363" t="str">
            <v>BN</v>
          </cell>
          <cell r="F3363" t="str">
            <v>BOMNUOC</v>
          </cell>
          <cell r="G3363">
            <v>0</v>
          </cell>
          <cell r="H3363">
            <v>0</v>
          </cell>
          <cell r="I3363">
            <v>10</v>
          </cell>
          <cell r="J3363">
            <v>3675241</v>
          </cell>
          <cell r="K3363">
            <v>10</v>
          </cell>
          <cell r="L3363">
            <v>3675241</v>
          </cell>
          <cell r="M3363">
            <v>0</v>
          </cell>
          <cell r="N3363">
            <v>0</v>
          </cell>
        </row>
        <row r="3364">
          <cell r="A3364" t="str">
            <v>GWT-87A</v>
          </cell>
          <cell r="B3364" t="str">
            <v>Bơm nước Previa (liền gioăng đệm)</v>
          </cell>
          <cell r="C3364" t="str">
            <v>Cái</v>
          </cell>
          <cell r="E3364" t="str">
            <v>BN</v>
          </cell>
          <cell r="F3364" t="str">
            <v>BOMNUOC</v>
          </cell>
          <cell r="G3364">
            <v>0</v>
          </cell>
          <cell r="H3364">
            <v>0</v>
          </cell>
          <cell r="I3364">
            <v>20</v>
          </cell>
          <cell r="J3364">
            <v>13411216</v>
          </cell>
          <cell r="K3364">
            <v>0</v>
          </cell>
          <cell r="L3364">
            <v>0</v>
          </cell>
          <cell r="M3364">
            <v>20</v>
          </cell>
          <cell r="N3364">
            <v>13411216</v>
          </cell>
        </row>
        <row r="3365">
          <cell r="A3365" t="str">
            <v>GWT-96A</v>
          </cell>
          <cell r="B3365" t="str">
            <v>Bơm nước 2TR (liền gioăng đệm)</v>
          </cell>
          <cell r="C3365" t="str">
            <v>Cái</v>
          </cell>
          <cell r="E3365" t="str">
            <v>BN</v>
          </cell>
          <cell r="F3365" t="str">
            <v>BOMNUOC</v>
          </cell>
          <cell r="G3365">
            <v>0</v>
          </cell>
          <cell r="H3365">
            <v>0</v>
          </cell>
          <cell r="I3365">
            <v>100</v>
          </cell>
          <cell r="J3365">
            <v>42219493</v>
          </cell>
          <cell r="K3365">
            <v>95</v>
          </cell>
          <cell r="L3365">
            <v>38841940</v>
          </cell>
          <cell r="M3365">
            <v>5</v>
          </cell>
          <cell r="N3365">
            <v>3377553</v>
          </cell>
        </row>
        <row r="3366">
          <cell r="A3366" t="str">
            <v>GWT-98A</v>
          </cell>
          <cell r="B3366" t="str">
            <v>Bơm nước Altis liền buly (liền gioăng đệm)</v>
          </cell>
          <cell r="C3366" t="str">
            <v>Cái</v>
          </cell>
          <cell r="E3366" t="str">
            <v>BN</v>
          </cell>
          <cell r="F3366" t="str">
            <v>BOMNUOC</v>
          </cell>
          <cell r="G3366">
            <v>0</v>
          </cell>
          <cell r="H3366">
            <v>0</v>
          </cell>
          <cell r="I3366">
            <v>20</v>
          </cell>
          <cell r="J3366">
            <v>7450996</v>
          </cell>
          <cell r="K3366">
            <v>13</v>
          </cell>
          <cell r="L3366">
            <v>4843148</v>
          </cell>
          <cell r="M3366">
            <v>7</v>
          </cell>
          <cell r="N3366">
            <v>2607848</v>
          </cell>
        </row>
        <row r="3367">
          <cell r="A3367" t="str">
            <v>GWT-99A</v>
          </cell>
          <cell r="B3367" t="str">
            <v>Bơm nước 1FZ (liền gioăng đệm)</v>
          </cell>
          <cell r="C3367" t="str">
            <v>Cái</v>
          </cell>
          <cell r="E3367" t="str">
            <v>BN</v>
          </cell>
          <cell r="F3367" t="str">
            <v>BOMNUOC</v>
          </cell>
          <cell r="G3367">
            <v>0</v>
          </cell>
          <cell r="H3367">
            <v>0</v>
          </cell>
          <cell r="I3367">
            <v>20</v>
          </cell>
          <cell r="J3367">
            <v>10959126</v>
          </cell>
          <cell r="K3367">
            <v>14</v>
          </cell>
          <cell r="L3367">
            <v>7671389</v>
          </cell>
          <cell r="M3367">
            <v>6</v>
          </cell>
          <cell r="N3367">
            <v>3287737</v>
          </cell>
        </row>
        <row r="3368">
          <cell r="A3368" t="str">
            <v>H1N001T</v>
          </cell>
          <cell r="B3368" t="str">
            <v>Má phanh trước Vitara</v>
          </cell>
          <cell r="C3368" t="str">
            <v>Bộ</v>
          </cell>
          <cell r="E3368" t="str">
            <v>MPT</v>
          </cell>
          <cell r="F3368" t="str">
            <v>MAPHANHTRUOC</v>
          </cell>
          <cell r="G3368">
            <v>1</v>
          </cell>
          <cell r="H3368">
            <v>195590</v>
          </cell>
          <cell r="I3368">
            <v>3</v>
          </cell>
          <cell r="J3368">
            <v>588180</v>
          </cell>
          <cell r="K3368">
            <v>0</v>
          </cell>
          <cell r="L3368">
            <v>0</v>
          </cell>
          <cell r="M3368">
            <v>4</v>
          </cell>
          <cell r="N3368">
            <v>783770</v>
          </cell>
        </row>
        <row r="3369">
          <cell r="A3369" t="str">
            <v>H1N041T</v>
          </cell>
          <cell r="B3369" t="str">
            <v>Má phanh trước Teana</v>
          </cell>
          <cell r="C3369" t="str">
            <v>Bộ</v>
          </cell>
          <cell r="E3369" t="str">
            <v>MPT</v>
          </cell>
          <cell r="F3369" t="str">
            <v>MAPHANHTRUOC</v>
          </cell>
          <cell r="G3369">
            <v>5</v>
          </cell>
          <cell r="H3369">
            <v>1205972</v>
          </cell>
          <cell r="I3369">
            <v>0</v>
          </cell>
          <cell r="J3369">
            <v>0</v>
          </cell>
          <cell r="K3369">
            <v>2</v>
          </cell>
          <cell r="L3369">
            <v>482389</v>
          </cell>
          <cell r="M3369">
            <v>3</v>
          </cell>
          <cell r="N3369">
            <v>723583</v>
          </cell>
        </row>
        <row r="3370">
          <cell r="A3370" t="str">
            <v>HC-17887/31-KOYO</v>
          </cell>
          <cell r="B3370" t="str">
            <v>Bi vành chậu 1TR (2)</v>
          </cell>
          <cell r="C3370" t="str">
            <v>Vòng</v>
          </cell>
          <cell r="E3370" t="str">
            <v>BVC</v>
          </cell>
          <cell r="F3370" t="str">
            <v>BIVANHCHAU</v>
          </cell>
          <cell r="G3370">
            <v>2</v>
          </cell>
          <cell r="H3370">
            <v>332802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  <cell r="M3370">
            <v>2</v>
          </cell>
          <cell r="N3370">
            <v>332802</v>
          </cell>
        </row>
        <row r="3371">
          <cell r="A3371" t="str">
            <v>HD-VAT-MH</v>
          </cell>
          <cell r="B3371" t="str">
            <v>HĐ Vat</v>
          </cell>
          <cell r="C3371" t="str">
            <v>Tờ</v>
          </cell>
          <cell r="E3371" t="str">
            <v>TONGHOP2</v>
          </cell>
          <cell r="F3371" t="str">
            <v>TONGHOP tầng 2</v>
          </cell>
          <cell r="G3371">
            <v>0</v>
          </cell>
          <cell r="H3371">
            <v>0</v>
          </cell>
          <cell r="I3371">
            <v>15</v>
          </cell>
          <cell r="J3371">
            <v>15748800</v>
          </cell>
          <cell r="K3371">
            <v>15</v>
          </cell>
          <cell r="L3371">
            <v>15748800</v>
          </cell>
          <cell r="M3371">
            <v>0</v>
          </cell>
          <cell r="N3371">
            <v>0</v>
          </cell>
        </row>
        <row r="3372">
          <cell r="A3372" t="str">
            <v>HOPDUNGLOCGIO</v>
          </cell>
          <cell r="B3372" t="str">
            <v>Hộp đựng lọc gió</v>
          </cell>
          <cell r="C3372" t="str">
            <v>Cái</v>
          </cell>
          <cell r="E3372" t="str">
            <v>TONGHOP2</v>
          </cell>
          <cell r="F3372" t="str">
            <v>TONGHOP tầng 2</v>
          </cell>
          <cell r="G3372">
            <v>0</v>
          </cell>
          <cell r="H3372">
            <v>0</v>
          </cell>
          <cell r="I3372">
            <v>1</v>
          </cell>
          <cell r="J3372">
            <v>1050000</v>
          </cell>
          <cell r="K3372">
            <v>1</v>
          </cell>
          <cell r="L3372">
            <v>1050000</v>
          </cell>
          <cell r="M3372">
            <v>0</v>
          </cell>
          <cell r="N3372">
            <v>0</v>
          </cell>
        </row>
        <row r="3373">
          <cell r="A3373" t="str">
            <v>HT-13506-13040</v>
          </cell>
          <cell r="B3373" t="str">
            <v>Xích cam Toyota Zace</v>
          </cell>
          <cell r="C3373" t="str">
            <v>Cái</v>
          </cell>
          <cell r="E3373" t="str">
            <v>XC</v>
          </cell>
          <cell r="F3373" t="str">
            <v>XICHCAM</v>
          </cell>
          <cell r="G3373">
            <v>3</v>
          </cell>
          <cell r="H3373">
            <v>738154</v>
          </cell>
          <cell r="I3373">
            <v>0</v>
          </cell>
          <cell r="J3373">
            <v>0</v>
          </cell>
          <cell r="K3373">
            <v>3</v>
          </cell>
          <cell r="L3373">
            <v>738154</v>
          </cell>
          <cell r="M3373">
            <v>0</v>
          </cell>
          <cell r="N3373">
            <v>0</v>
          </cell>
        </row>
        <row r="3374">
          <cell r="A3374" t="str">
            <v>HT-16401-71010-2T-CN</v>
          </cell>
          <cell r="B3374" t="str">
            <v>Nắp két nước 2 tầng</v>
          </cell>
          <cell r="C3374" t="str">
            <v>Cái</v>
          </cell>
          <cell r="E3374" t="str">
            <v>HT-NKN</v>
          </cell>
          <cell r="F3374" t="str">
            <v>NAPKETNUOC</v>
          </cell>
          <cell r="G3374">
            <v>20</v>
          </cell>
          <cell r="H3374">
            <v>506834</v>
          </cell>
          <cell r="I3374">
            <v>0</v>
          </cell>
          <cell r="J3374">
            <v>0</v>
          </cell>
          <cell r="K3374">
            <v>20</v>
          </cell>
          <cell r="L3374">
            <v>506834</v>
          </cell>
          <cell r="M3374">
            <v>0</v>
          </cell>
          <cell r="N3374">
            <v>0</v>
          </cell>
        </row>
        <row r="3375">
          <cell r="A3375" t="str">
            <v>HT-17801-0L040</v>
          </cell>
          <cell r="B3375" t="str">
            <v>Lọc gió Toyota</v>
          </cell>
          <cell r="C3375" t="str">
            <v>Cái</v>
          </cell>
          <cell r="E3375" t="str">
            <v>LG.</v>
          </cell>
          <cell r="F3375" t="str">
            <v>LOCGIODONGCO</v>
          </cell>
          <cell r="G3375">
            <v>10</v>
          </cell>
          <cell r="H3375">
            <v>715455</v>
          </cell>
          <cell r="I3375">
            <v>0</v>
          </cell>
          <cell r="J3375">
            <v>0</v>
          </cell>
          <cell r="K3375">
            <v>9</v>
          </cell>
          <cell r="L3375">
            <v>643910</v>
          </cell>
          <cell r="M3375">
            <v>1</v>
          </cell>
          <cell r="N3375">
            <v>71545</v>
          </cell>
        </row>
        <row r="3376">
          <cell r="A3376" t="str">
            <v>HT-AB3Z-86-20A</v>
          </cell>
          <cell r="B3376" t="str">
            <v>Dây tăng tổng 7PK3136 Mazda</v>
          </cell>
          <cell r="C3376" t="str">
            <v>Sợi</v>
          </cell>
          <cell r="E3376" t="str">
            <v>HT-DTT</v>
          </cell>
          <cell r="F3376" t="str">
            <v>DAYTANGTONG</v>
          </cell>
          <cell r="G3376">
            <v>12</v>
          </cell>
          <cell r="H3376">
            <v>4433207</v>
          </cell>
          <cell r="I3376">
            <v>0</v>
          </cell>
          <cell r="J3376">
            <v>0</v>
          </cell>
          <cell r="K3376">
            <v>12</v>
          </cell>
          <cell r="L3376">
            <v>4433207</v>
          </cell>
          <cell r="M3376">
            <v>0</v>
          </cell>
          <cell r="N3376">
            <v>0</v>
          </cell>
        </row>
        <row r="3377">
          <cell r="A3377" t="str">
            <v>HT-AOFURIO-SIZEL</v>
          </cell>
          <cell r="B3377" t="str">
            <v>Áo furio size L</v>
          </cell>
          <cell r="C3377" t="str">
            <v>Cái</v>
          </cell>
          <cell r="E3377" t="str">
            <v>QUATANG-T2</v>
          </cell>
          <cell r="F3377" t="str">
            <v>QUATANG-T2</v>
          </cell>
          <cell r="G3377">
            <v>18</v>
          </cell>
          <cell r="H3377">
            <v>1350000</v>
          </cell>
          <cell r="I3377">
            <v>0</v>
          </cell>
          <cell r="J3377">
            <v>0</v>
          </cell>
          <cell r="K3377">
            <v>18</v>
          </cell>
          <cell r="L3377">
            <v>1350000</v>
          </cell>
          <cell r="M3377">
            <v>0</v>
          </cell>
          <cell r="N3377">
            <v>0</v>
          </cell>
        </row>
        <row r="3378">
          <cell r="A3378" t="str">
            <v>HT-AOFURIO-SIZEM</v>
          </cell>
          <cell r="B3378" t="str">
            <v>Áo furio size M</v>
          </cell>
          <cell r="C3378" t="str">
            <v>Cái</v>
          </cell>
          <cell r="E3378" t="str">
            <v>QUATANG-T2</v>
          </cell>
          <cell r="F3378" t="str">
            <v>QUATANG-T2</v>
          </cell>
          <cell r="G3378">
            <v>9</v>
          </cell>
          <cell r="H3378">
            <v>675000</v>
          </cell>
          <cell r="I3378">
            <v>0</v>
          </cell>
          <cell r="J3378">
            <v>0</v>
          </cell>
          <cell r="K3378">
            <v>9</v>
          </cell>
          <cell r="L3378">
            <v>675000</v>
          </cell>
          <cell r="M3378">
            <v>0</v>
          </cell>
          <cell r="N3378">
            <v>0</v>
          </cell>
        </row>
        <row r="3379">
          <cell r="A3379" t="str">
            <v>HT-AOFURIO-SIZEXL</v>
          </cell>
          <cell r="B3379" t="str">
            <v>Áo furio size XL</v>
          </cell>
          <cell r="C3379" t="str">
            <v>Cái</v>
          </cell>
          <cell r="E3379" t="str">
            <v>QUATANG-T2</v>
          </cell>
          <cell r="F3379" t="str">
            <v>QUATANG-T2</v>
          </cell>
          <cell r="G3379">
            <v>9</v>
          </cell>
          <cell r="H3379">
            <v>675000</v>
          </cell>
          <cell r="I3379">
            <v>0</v>
          </cell>
          <cell r="J3379">
            <v>0</v>
          </cell>
          <cell r="K3379">
            <v>9</v>
          </cell>
          <cell r="L3379">
            <v>675000</v>
          </cell>
          <cell r="M3379">
            <v>0</v>
          </cell>
          <cell r="N3379">
            <v>0</v>
          </cell>
        </row>
        <row r="3380">
          <cell r="A3380" t="str">
            <v>HT-BULY</v>
          </cell>
          <cell r="B3380" t="str">
            <v>Buly</v>
          </cell>
          <cell r="C3380" t="str">
            <v>Cái</v>
          </cell>
          <cell r="E3380" t="str">
            <v>CHAYCUA</v>
          </cell>
          <cell r="F3380" t="str">
            <v>CHAYCUA</v>
          </cell>
          <cell r="G3380">
            <v>0</v>
          </cell>
          <cell r="H3380">
            <v>0</v>
          </cell>
          <cell r="I3380">
            <v>1</v>
          </cell>
          <cell r="J3380">
            <v>1471937</v>
          </cell>
          <cell r="K3380">
            <v>1</v>
          </cell>
          <cell r="L3380">
            <v>1471937</v>
          </cell>
          <cell r="M3380">
            <v>0</v>
          </cell>
          <cell r="N3380">
            <v>0</v>
          </cell>
        </row>
        <row r="3381">
          <cell r="A3381" t="str">
            <v>HT-CM</v>
          </cell>
          <cell r="B3381" t="str">
            <v>Chân máy</v>
          </cell>
          <cell r="C3381" t="str">
            <v>Cái</v>
          </cell>
          <cell r="E3381" t="str">
            <v>CHAYCUA</v>
          </cell>
          <cell r="F3381" t="str">
            <v>CHAYCUA</v>
          </cell>
          <cell r="G3381">
            <v>0</v>
          </cell>
          <cell r="H3381">
            <v>0</v>
          </cell>
          <cell r="I3381">
            <v>3</v>
          </cell>
          <cell r="J3381">
            <v>923402</v>
          </cell>
          <cell r="K3381">
            <v>3</v>
          </cell>
          <cell r="L3381">
            <v>923402</v>
          </cell>
          <cell r="M3381">
            <v>0</v>
          </cell>
          <cell r="N3381">
            <v>0</v>
          </cell>
        </row>
        <row r="3382">
          <cell r="A3382" t="str">
            <v>HT-CN</v>
          </cell>
          <cell r="B3382" t="str">
            <v>Cút nước</v>
          </cell>
          <cell r="C3382" t="str">
            <v>Cái</v>
          </cell>
          <cell r="E3382" t="str">
            <v>CHAYCUA</v>
          </cell>
          <cell r="F3382" t="str">
            <v>CHAYCUA</v>
          </cell>
          <cell r="G3382">
            <v>0</v>
          </cell>
          <cell r="H3382">
            <v>0</v>
          </cell>
          <cell r="I3382">
            <v>1</v>
          </cell>
          <cell r="J3382">
            <v>276071</v>
          </cell>
          <cell r="K3382">
            <v>1</v>
          </cell>
          <cell r="L3382">
            <v>276071</v>
          </cell>
          <cell r="M3382">
            <v>0</v>
          </cell>
          <cell r="N3382">
            <v>0</v>
          </cell>
        </row>
        <row r="3383">
          <cell r="A3383" t="str">
            <v>HT-DAY</v>
          </cell>
          <cell r="B3383" t="str">
            <v>Dây giật cốp sau Toyota</v>
          </cell>
          <cell r="C3383" t="str">
            <v>Sợi</v>
          </cell>
          <cell r="E3383" t="str">
            <v>DPT</v>
          </cell>
          <cell r="F3383" t="str">
            <v>DAYPHANHTAY</v>
          </cell>
          <cell r="G3383">
            <v>2</v>
          </cell>
          <cell r="H3383">
            <v>2285271</v>
          </cell>
          <cell r="I3383">
            <v>0</v>
          </cell>
          <cell r="J3383">
            <v>0</v>
          </cell>
          <cell r="K3383">
            <v>2</v>
          </cell>
          <cell r="L3383">
            <v>2285271</v>
          </cell>
          <cell r="M3383">
            <v>0</v>
          </cell>
          <cell r="N3383">
            <v>0</v>
          </cell>
        </row>
        <row r="3384">
          <cell r="A3384" t="str">
            <v>HT-GIOANG</v>
          </cell>
          <cell r="B3384" t="str">
            <v>Gioăng</v>
          </cell>
          <cell r="C3384" t="str">
            <v>Cái</v>
          </cell>
          <cell r="E3384" t="str">
            <v>CHAYCUA</v>
          </cell>
          <cell r="F3384" t="str">
            <v>CHAYCUA</v>
          </cell>
          <cell r="G3384">
            <v>0</v>
          </cell>
          <cell r="H3384">
            <v>0</v>
          </cell>
          <cell r="I3384">
            <v>2</v>
          </cell>
          <cell r="J3384">
            <v>314874</v>
          </cell>
          <cell r="K3384">
            <v>2</v>
          </cell>
          <cell r="L3384">
            <v>314874</v>
          </cell>
          <cell r="M3384">
            <v>0</v>
          </cell>
          <cell r="N3384">
            <v>0</v>
          </cell>
        </row>
        <row r="3385">
          <cell r="A3385" t="str">
            <v>HT-MPS</v>
          </cell>
          <cell r="B3385" t="str">
            <v>Má phanh sau</v>
          </cell>
          <cell r="C3385" t="str">
            <v>Bộ</v>
          </cell>
          <cell r="E3385" t="str">
            <v>CHAYCUA</v>
          </cell>
          <cell r="F3385" t="str">
            <v>CHAYCUA</v>
          </cell>
          <cell r="G3385">
            <v>0</v>
          </cell>
          <cell r="H3385">
            <v>0</v>
          </cell>
          <cell r="I3385">
            <v>3</v>
          </cell>
          <cell r="J3385">
            <v>1600000</v>
          </cell>
          <cell r="K3385">
            <v>3</v>
          </cell>
          <cell r="L3385">
            <v>1600000</v>
          </cell>
          <cell r="M3385">
            <v>0</v>
          </cell>
          <cell r="N3385">
            <v>0</v>
          </cell>
        </row>
        <row r="3386">
          <cell r="A3386" t="str">
            <v>HT-MPT</v>
          </cell>
          <cell r="B3386" t="str">
            <v>Má phanh trước</v>
          </cell>
          <cell r="C3386" t="str">
            <v>Bộ</v>
          </cell>
          <cell r="E3386" t="str">
            <v>CHAYCUA</v>
          </cell>
          <cell r="F3386" t="str">
            <v>CHAYCUA</v>
          </cell>
          <cell r="G3386">
            <v>0</v>
          </cell>
          <cell r="H3386">
            <v>0</v>
          </cell>
          <cell r="I3386">
            <v>1</v>
          </cell>
          <cell r="J3386">
            <v>1582236</v>
          </cell>
          <cell r="K3386">
            <v>1</v>
          </cell>
          <cell r="L3386">
            <v>1582236</v>
          </cell>
          <cell r="M3386">
            <v>0</v>
          </cell>
          <cell r="N3386">
            <v>0</v>
          </cell>
        </row>
        <row r="3387">
          <cell r="A3387" t="str">
            <v>HT-MPTAY</v>
          </cell>
          <cell r="B3387" t="str">
            <v>Má phanh tay</v>
          </cell>
          <cell r="C3387" t="str">
            <v>Cái</v>
          </cell>
          <cell r="E3387" t="str">
            <v>CHAYCUA</v>
          </cell>
          <cell r="F3387" t="str">
            <v>CHAYCUA</v>
          </cell>
          <cell r="G3387">
            <v>0</v>
          </cell>
          <cell r="H3387">
            <v>0</v>
          </cell>
          <cell r="I3387">
            <v>1</v>
          </cell>
          <cell r="J3387">
            <v>1173917</v>
          </cell>
          <cell r="K3387">
            <v>1</v>
          </cell>
          <cell r="L3387">
            <v>1173917</v>
          </cell>
          <cell r="M3387">
            <v>0</v>
          </cell>
          <cell r="N3387">
            <v>0</v>
          </cell>
        </row>
        <row r="3388">
          <cell r="A3388" t="str">
            <v>HT-T24UZ20WB</v>
          </cell>
          <cell r="B3388" t="str">
            <v>Cao su càng A dưới LX570 (quả to)</v>
          </cell>
          <cell r="C3388" t="str">
            <v>Cái</v>
          </cell>
          <cell r="E3388" t="str">
            <v>CSCA</v>
          </cell>
          <cell r="F3388" t="str">
            <v>CAOSUCANGA</v>
          </cell>
          <cell r="G3388">
            <v>8</v>
          </cell>
          <cell r="H3388">
            <v>2334924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8</v>
          </cell>
          <cell r="N3388">
            <v>2334924</v>
          </cell>
        </row>
        <row r="3389">
          <cell r="A3389" t="str">
            <v>HTF35BW10E-G-3CG3-01</v>
          </cell>
          <cell r="B3389" t="str">
            <v>Bi láp sau 35-80V (không liền căn chặn)</v>
          </cell>
          <cell r="C3389" t="str">
            <v>Vòng</v>
          </cell>
          <cell r="E3389" t="str">
            <v>BMOST2</v>
          </cell>
          <cell r="F3389" t="str">
            <v>BIMOAYOSAU</v>
          </cell>
          <cell r="G3389">
            <v>2</v>
          </cell>
          <cell r="H3389">
            <v>376000</v>
          </cell>
          <cell r="I3389">
            <v>40</v>
          </cell>
          <cell r="J3389">
            <v>7628378</v>
          </cell>
          <cell r="K3389">
            <v>22</v>
          </cell>
          <cell r="L3389">
            <v>4190189</v>
          </cell>
          <cell r="M3389">
            <v>20</v>
          </cell>
          <cell r="N3389">
            <v>3814189</v>
          </cell>
        </row>
        <row r="3390">
          <cell r="A3390" t="str">
            <v>HX386RU26</v>
          </cell>
          <cell r="B3390" t="str">
            <v>Dây cam 103RTB26</v>
          </cell>
          <cell r="C3390" t="str">
            <v>Sợi</v>
          </cell>
          <cell r="E3390" t="str">
            <v>DCAM</v>
          </cell>
          <cell r="F3390" t="str">
            <v>DAYCAM</v>
          </cell>
          <cell r="G3390">
            <v>1</v>
          </cell>
          <cell r="H3390">
            <v>508722</v>
          </cell>
          <cell r="I3390">
            <v>0</v>
          </cell>
          <cell r="J3390">
            <v>0</v>
          </cell>
          <cell r="K3390">
            <v>1</v>
          </cell>
          <cell r="L3390">
            <v>508722</v>
          </cell>
          <cell r="M3390">
            <v>0</v>
          </cell>
          <cell r="N3390">
            <v>0</v>
          </cell>
        </row>
        <row r="3391">
          <cell r="A3391" t="str">
            <v>I1746IZ</v>
          </cell>
          <cell r="B3391" t="str">
            <v>Cao su láp trong $81</v>
          </cell>
          <cell r="C3391" t="str">
            <v>Quả</v>
          </cell>
          <cell r="E3391" t="str">
            <v>CSL</v>
          </cell>
          <cell r="F3391" t="str">
            <v>CAOSULAP</v>
          </cell>
          <cell r="G3391">
            <v>10</v>
          </cell>
          <cell r="H3391">
            <v>760067</v>
          </cell>
          <cell r="I3391">
            <v>2</v>
          </cell>
          <cell r="J3391">
            <v>152013</v>
          </cell>
          <cell r="K3391">
            <v>2</v>
          </cell>
          <cell r="L3391">
            <v>152013</v>
          </cell>
          <cell r="M3391">
            <v>10</v>
          </cell>
          <cell r="N3391">
            <v>760067</v>
          </cell>
        </row>
        <row r="3392">
          <cell r="A3392" t="str">
            <v>I1746UZ</v>
          </cell>
          <cell r="B3392" t="str">
            <v>Cao su láp ngoài $82 Isuzu Trooper</v>
          </cell>
          <cell r="C3392" t="str">
            <v>Quả</v>
          </cell>
          <cell r="E3392" t="str">
            <v>CSL</v>
          </cell>
          <cell r="F3392" t="str">
            <v>CAOSULAP</v>
          </cell>
          <cell r="G3392">
            <v>9</v>
          </cell>
          <cell r="H3392">
            <v>684060</v>
          </cell>
          <cell r="I3392">
            <v>0</v>
          </cell>
          <cell r="J3392">
            <v>0</v>
          </cell>
          <cell r="K3392">
            <v>0</v>
          </cell>
          <cell r="L3392">
            <v>0</v>
          </cell>
          <cell r="M3392">
            <v>9</v>
          </cell>
          <cell r="N3392">
            <v>684060</v>
          </cell>
        </row>
        <row r="3393">
          <cell r="A3393" t="str">
            <v>I174704IZ</v>
          </cell>
          <cell r="B3393" t="str">
            <v>Cao su láp ngoài $80</v>
          </cell>
          <cell r="C3393" t="str">
            <v>Quả</v>
          </cell>
          <cell r="E3393" t="str">
            <v>CSL</v>
          </cell>
          <cell r="F3393" t="str">
            <v>CAOSULAP</v>
          </cell>
          <cell r="G3393">
            <v>7</v>
          </cell>
          <cell r="H3393">
            <v>588799</v>
          </cell>
          <cell r="I3393">
            <v>0</v>
          </cell>
          <cell r="J3393">
            <v>0</v>
          </cell>
          <cell r="K3393">
            <v>6</v>
          </cell>
          <cell r="L3393">
            <v>504685</v>
          </cell>
          <cell r="M3393">
            <v>1</v>
          </cell>
          <cell r="N3393">
            <v>84114</v>
          </cell>
        </row>
        <row r="3394">
          <cell r="A3394" t="str">
            <v>I174704UZ</v>
          </cell>
          <cell r="B3394" t="str">
            <v>Cao su láp ngoài $88</v>
          </cell>
          <cell r="C3394" t="str">
            <v>Quả</v>
          </cell>
          <cell r="E3394" t="str">
            <v>CSL</v>
          </cell>
          <cell r="F3394" t="str">
            <v>CAOSULAP</v>
          </cell>
          <cell r="G3394">
            <v>2</v>
          </cell>
          <cell r="H3394">
            <v>166201</v>
          </cell>
          <cell r="I3394">
            <v>12</v>
          </cell>
          <cell r="J3394">
            <v>988904</v>
          </cell>
          <cell r="K3394">
            <v>12</v>
          </cell>
          <cell r="L3394">
            <v>990084</v>
          </cell>
          <cell r="M3394">
            <v>2</v>
          </cell>
          <cell r="N3394">
            <v>165021</v>
          </cell>
        </row>
        <row r="3395">
          <cell r="A3395" t="str">
            <v>I1847040Z</v>
          </cell>
          <cell r="B3395" t="str">
            <v>Cao su thước lái Trooper</v>
          </cell>
          <cell r="C3395" t="str">
            <v>Quả</v>
          </cell>
          <cell r="E3395" t="str">
            <v>CST.</v>
          </cell>
          <cell r="F3395" t="str">
            <v>CAOSUTHUOC</v>
          </cell>
          <cell r="G3395">
            <v>16</v>
          </cell>
          <cell r="H3395">
            <v>1296909</v>
          </cell>
          <cell r="I3395">
            <v>17</v>
          </cell>
          <cell r="J3395">
            <v>1178403</v>
          </cell>
          <cell r="K3395">
            <v>20</v>
          </cell>
          <cell r="L3395">
            <v>1551289</v>
          </cell>
          <cell r="M3395">
            <v>13</v>
          </cell>
          <cell r="N3395">
            <v>924023</v>
          </cell>
        </row>
        <row r="3396">
          <cell r="A3396" t="str">
            <v>I2043F</v>
          </cell>
          <cell r="B3396" t="str">
            <v>Cao su ắc nhíp (8)</v>
          </cell>
          <cell r="C3396" t="str">
            <v>Quả</v>
          </cell>
          <cell r="E3396" t="str">
            <v>CSAN</v>
          </cell>
          <cell r="F3396" t="str">
            <v>CAOSUACNHIP</v>
          </cell>
          <cell r="G3396">
            <v>20</v>
          </cell>
          <cell r="H3396">
            <v>283756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20</v>
          </cell>
          <cell r="N3396">
            <v>283756</v>
          </cell>
        </row>
        <row r="3397">
          <cell r="A3397" t="str">
            <v>I2147040</v>
          </cell>
          <cell r="B3397" t="str">
            <v>Cao su cân bằng trước Dmax</v>
          </cell>
          <cell r="C3397" t="str">
            <v>Quả</v>
          </cell>
          <cell r="E3397" t="str">
            <v>CSCBT</v>
          </cell>
          <cell r="F3397" t="str">
            <v>CAOSUCANBANGTRUOC</v>
          </cell>
          <cell r="G3397">
            <v>2</v>
          </cell>
          <cell r="H3397">
            <v>26342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2</v>
          </cell>
          <cell r="N3397">
            <v>26342</v>
          </cell>
        </row>
        <row r="3398">
          <cell r="A3398" t="str">
            <v>I2147400</v>
          </cell>
          <cell r="B3398" t="str">
            <v>Cao su cân bằng trước Dmax</v>
          </cell>
          <cell r="C3398" t="str">
            <v>Quả</v>
          </cell>
          <cell r="E3398" t="str">
            <v>CSCBT</v>
          </cell>
          <cell r="F3398" t="str">
            <v>CAOSUCANBANGTRUOC</v>
          </cell>
          <cell r="G3398">
            <v>6</v>
          </cell>
          <cell r="H3398">
            <v>181980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  <cell r="M3398">
            <v>6</v>
          </cell>
          <cell r="N3398">
            <v>181980</v>
          </cell>
        </row>
        <row r="3399">
          <cell r="A3399" t="str">
            <v>I2445WS</v>
          </cell>
          <cell r="B3399" t="str">
            <v>Cao su càng A dưới Trooper</v>
          </cell>
          <cell r="C3399" t="str">
            <v>Quả</v>
          </cell>
          <cell r="E3399" t="str">
            <v>CSCA</v>
          </cell>
          <cell r="F3399" t="str">
            <v>CAOSUCANGA</v>
          </cell>
          <cell r="G3399">
            <v>8</v>
          </cell>
          <cell r="H3399">
            <v>543194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8</v>
          </cell>
          <cell r="N3399">
            <v>543194</v>
          </cell>
        </row>
        <row r="3400">
          <cell r="A3400" t="str">
            <v>I264702F</v>
          </cell>
          <cell r="B3400" t="str">
            <v>Cao su ắc nhíp sắt</v>
          </cell>
          <cell r="C3400" t="str">
            <v>Quả</v>
          </cell>
          <cell r="E3400" t="str">
            <v>CSAN</v>
          </cell>
          <cell r="F3400" t="str">
            <v>CAOSUACNHIP</v>
          </cell>
          <cell r="G3400">
            <v>10</v>
          </cell>
          <cell r="H3400">
            <v>704146</v>
          </cell>
          <cell r="I3400">
            <v>0</v>
          </cell>
          <cell r="J3400">
            <v>0</v>
          </cell>
          <cell r="K3400">
            <v>10</v>
          </cell>
          <cell r="L3400">
            <v>704146</v>
          </cell>
          <cell r="M3400">
            <v>0</v>
          </cell>
          <cell r="N3400">
            <v>0</v>
          </cell>
        </row>
        <row r="3401">
          <cell r="A3401" t="str">
            <v>J1N015T</v>
          </cell>
          <cell r="B3401" t="str">
            <v>Má phanh trước Trooper</v>
          </cell>
          <cell r="C3401" t="str">
            <v>Bộ</v>
          </cell>
          <cell r="E3401" t="str">
            <v>MPT</v>
          </cell>
          <cell r="F3401" t="str">
            <v>MAPHANHTRUOC</v>
          </cell>
          <cell r="G3401">
            <v>2</v>
          </cell>
          <cell r="H3401">
            <v>482389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2</v>
          </cell>
          <cell r="N3401">
            <v>482389</v>
          </cell>
        </row>
        <row r="3402">
          <cell r="A3402" t="str">
            <v>J2N009T</v>
          </cell>
          <cell r="B3402" t="str">
            <v>Má phanh sau</v>
          </cell>
          <cell r="C3402" t="str">
            <v>Bộ</v>
          </cell>
          <cell r="E3402" t="str">
            <v>MPS/GPS</v>
          </cell>
          <cell r="F3402" t="str">
            <v>MAPHANHSAU/GUOCPHANHSAU</v>
          </cell>
          <cell r="G3402">
            <v>3</v>
          </cell>
          <cell r="H3402">
            <v>623246</v>
          </cell>
          <cell r="I3402">
            <v>0</v>
          </cell>
          <cell r="J3402">
            <v>0</v>
          </cell>
          <cell r="K3402">
            <v>0</v>
          </cell>
          <cell r="L3402">
            <v>0</v>
          </cell>
          <cell r="M3402">
            <v>3</v>
          </cell>
          <cell r="N3402">
            <v>623246</v>
          </cell>
        </row>
        <row r="3403">
          <cell r="A3403" t="str">
            <v>JK272000-3380</v>
          </cell>
          <cell r="B3403" t="str">
            <v>Còi sên 2 giắc chống nước</v>
          </cell>
          <cell r="C3403" t="str">
            <v>Đôi</v>
          </cell>
          <cell r="E3403" t="str">
            <v>COI</v>
          </cell>
          <cell r="F3403" t="str">
            <v>COI</v>
          </cell>
          <cell r="G3403">
            <v>0</v>
          </cell>
          <cell r="H3403">
            <v>0</v>
          </cell>
          <cell r="I3403">
            <v>400</v>
          </cell>
          <cell r="J3403">
            <v>64011979</v>
          </cell>
          <cell r="K3403">
            <v>400</v>
          </cell>
          <cell r="L3403">
            <v>64395638</v>
          </cell>
          <cell r="M3403">
            <v>0</v>
          </cell>
          <cell r="N3403">
            <v>-383659</v>
          </cell>
        </row>
        <row r="3404">
          <cell r="A3404" t="str">
            <v>JK272000-6900</v>
          </cell>
          <cell r="B3404" t="str">
            <v>Còi sên có giắc</v>
          </cell>
          <cell r="C3404" t="str">
            <v>Đôi</v>
          </cell>
          <cell r="E3404" t="str">
            <v>COI</v>
          </cell>
          <cell r="F3404" t="str">
            <v>COI</v>
          </cell>
          <cell r="G3404">
            <v>445</v>
          </cell>
          <cell r="H3404">
            <v>60884488</v>
          </cell>
          <cell r="I3404">
            <v>10486</v>
          </cell>
          <cell r="J3404">
            <v>1513411795</v>
          </cell>
          <cell r="K3404">
            <v>10928</v>
          </cell>
          <cell r="L3404">
            <v>1573859007</v>
          </cell>
          <cell r="M3404">
            <v>3</v>
          </cell>
          <cell r="N3404">
            <v>437276</v>
          </cell>
        </row>
        <row r="3405">
          <cell r="A3405" t="str">
            <v>JK272000-6910</v>
          </cell>
          <cell r="B3405" t="str">
            <v>Còi đĩa có giắc</v>
          </cell>
          <cell r="C3405" t="str">
            <v>Đôi</v>
          </cell>
          <cell r="E3405" t="str">
            <v>COI</v>
          </cell>
          <cell r="F3405" t="str">
            <v>COI</v>
          </cell>
          <cell r="G3405">
            <v>42</v>
          </cell>
          <cell r="H3405">
            <v>5081222</v>
          </cell>
          <cell r="I3405">
            <v>5162</v>
          </cell>
          <cell r="J3405">
            <v>640896533</v>
          </cell>
          <cell r="K3405">
            <v>3608</v>
          </cell>
          <cell r="L3405">
            <v>452475857</v>
          </cell>
          <cell r="M3405">
            <v>1596</v>
          </cell>
          <cell r="N3405">
            <v>193501898</v>
          </cell>
        </row>
        <row r="3406">
          <cell r="A3406" t="str">
            <v>JK272000-6920</v>
          </cell>
          <cell r="B3406" t="str">
            <v>Còi đĩa không giắc</v>
          </cell>
          <cell r="C3406" t="str">
            <v>Cái</v>
          </cell>
          <cell r="E3406" t="str">
            <v>COI</v>
          </cell>
          <cell r="F3406" t="str">
            <v>COI</v>
          </cell>
          <cell r="G3406">
            <v>0</v>
          </cell>
          <cell r="H3406">
            <v>0</v>
          </cell>
          <cell r="I3406">
            <v>1031</v>
          </cell>
          <cell r="J3406">
            <v>116244219</v>
          </cell>
          <cell r="K3406">
            <v>688</v>
          </cell>
          <cell r="L3406">
            <v>77571312</v>
          </cell>
          <cell r="M3406">
            <v>343</v>
          </cell>
          <cell r="N3406">
            <v>38672907</v>
          </cell>
        </row>
        <row r="3407">
          <cell r="A3407" t="str">
            <v>JK272000-6930</v>
          </cell>
          <cell r="B3407" t="str">
            <v>Còi sên không giắc</v>
          </cell>
          <cell r="C3407" t="str">
            <v>Đôi</v>
          </cell>
          <cell r="E3407" t="str">
            <v>COI</v>
          </cell>
          <cell r="F3407" t="str">
            <v>COI</v>
          </cell>
          <cell r="G3407">
            <v>0</v>
          </cell>
          <cell r="H3407">
            <v>0</v>
          </cell>
          <cell r="I3407">
            <v>8926</v>
          </cell>
          <cell r="J3407">
            <v>1265473351</v>
          </cell>
          <cell r="K3407">
            <v>6241</v>
          </cell>
          <cell r="L3407">
            <v>878577313</v>
          </cell>
          <cell r="M3407">
            <v>2685</v>
          </cell>
          <cell r="N3407">
            <v>386896038</v>
          </cell>
        </row>
        <row r="3408">
          <cell r="A3408" t="str">
            <v>JK272000-7700</v>
          </cell>
          <cell r="B3408" t="str">
            <v>Còi sên 1 giắc</v>
          </cell>
          <cell r="C3408" t="str">
            <v>Đôi</v>
          </cell>
          <cell r="E3408" t="str">
            <v>COI</v>
          </cell>
          <cell r="F3408" t="str">
            <v>COI</v>
          </cell>
          <cell r="G3408">
            <v>0</v>
          </cell>
          <cell r="H3408">
            <v>0</v>
          </cell>
          <cell r="I3408">
            <v>407</v>
          </cell>
          <cell r="J3408">
            <v>64657139</v>
          </cell>
          <cell r="K3408">
            <v>405</v>
          </cell>
          <cell r="L3408">
            <v>64339408</v>
          </cell>
          <cell r="M3408">
            <v>2</v>
          </cell>
          <cell r="N3408">
            <v>317731</v>
          </cell>
        </row>
        <row r="3409">
          <cell r="A3409" t="str">
            <v>JK437300-1530</v>
          </cell>
          <cell r="B3409" t="str">
            <v>Đầu lốc lạnh 2TR</v>
          </cell>
          <cell r="C3409" t="str">
            <v>Cái</v>
          </cell>
          <cell r="E3409" t="str">
            <v>LL.</v>
          </cell>
          <cell r="F3409" t="str">
            <v>LOCLANH</v>
          </cell>
          <cell r="G3409">
            <v>0</v>
          </cell>
          <cell r="H3409">
            <v>0</v>
          </cell>
          <cell r="I3409">
            <v>2</v>
          </cell>
          <cell r="J3409">
            <v>1810000</v>
          </cell>
          <cell r="K3409">
            <v>2</v>
          </cell>
          <cell r="L3409">
            <v>0</v>
          </cell>
          <cell r="M3409">
            <v>0</v>
          </cell>
          <cell r="N3409">
            <v>1810000</v>
          </cell>
        </row>
        <row r="3410">
          <cell r="A3410" t="str">
            <v>JVB-441S</v>
          </cell>
          <cell r="B3410" t="str">
            <v>Má phanh sau Altis</v>
          </cell>
          <cell r="C3410" t="str">
            <v>Bộ</v>
          </cell>
          <cell r="E3410" t="str">
            <v>MPS/GPS</v>
          </cell>
          <cell r="F3410" t="str">
            <v>MAPHANHSAU/GUOCPHANHSAU</v>
          </cell>
          <cell r="G3410">
            <v>16</v>
          </cell>
          <cell r="H3410">
            <v>2580330</v>
          </cell>
          <cell r="I3410">
            <v>0</v>
          </cell>
          <cell r="J3410">
            <v>0</v>
          </cell>
          <cell r="K3410">
            <v>6</v>
          </cell>
          <cell r="L3410">
            <v>967626</v>
          </cell>
          <cell r="M3410">
            <v>10</v>
          </cell>
          <cell r="N3410">
            <v>1612704</v>
          </cell>
        </row>
        <row r="3411">
          <cell r="A3411" t="str">
            <v>JVB-503</v>
          </cell>
          <cell r="B3411" t="str">
            <v>Má phanh trước Camry 2.4</v>
          </cell>
          <cell r="C3411" t="str">
            <v>Bộ</v>
          </cell>
          <cell r="E3411" t="str">
            <v>MPT</v>
          </cell>
          <cell r="F3411" t="str">
            <v>MAPHANHTRUOC</v>
          </cell>
          <cell r="G3411">
            <v>10</v>
          </cell>
          <cell r="H3411">
            <v>2361273</v>
          </cell>
          <cell r="I3411">
            <v>3</v>
          </cell>
          <cell r="J3411">
            <v>708382</v>
          </cell>
          <cell r="K3411">
            <v>13</v>
          </cell>
          <cell r="L3411">
            <v>3069655</v>
          </cell>
          <cell r="M3411">
            <v>0</v>
          </cell>
          <cell r="N3411">
            <v>0</v>
          </cell>
        </row>
        <row r="3412">
          <cell r="A3412" t="str">
            <v>JVB-528</v>
          </cell>
          <cell r="B3412" t="str">
            <v>Má phanh sau Camry 2.4</v>
          </cell>
          <cell r="C3412" t="str">
            <v>Bộ</v>
          </cell>
          <cell r="E3412" t="str">
            <v>MPS/GPS</v>
          </cell>
          <cell r="F3412" t="str">
            <v>MAPHANHSAU/GUOCPHANHSAU</v>
          </cell>
          <cell r="G3412">
            <v>9</v>
          </cell>
          <cell r="H3412">
            <v>1486690</v>
          </cell>
          <cell r="I3412">
            <v>0</v>
          </cell>
          <cell r="J3412">
            <v>0</v>
          </cell>
          <cell r="K3412">
            <v>9</v>
          </cell>
          <cell r="L3412">
            <v>1486690</v>
          </cell>
          <cell r="M3412">
            <v>0</v>
          </cell>
          <cell r="N3412">
            <v>0</v>
          </cell>
        </row>
        <row r="3413">
          <cell r="A3413" t="str">
            <v>JVB-83</v>
          </cell>
          <cell r="B3413" t="str">
            <v>Má phanh sau Mazda 6</v>
          </cell>
          <cell r="C3413" t="str">
            <v>Bộ</v>
          </cell>
          <cell r="E3413" t="str">
            <v>MPS/GPS</v>
          </cell>
          <cell r="F3413" t="str">
            <v>MAPHANHSAU/GUOCPHANHSAU</v>
          </cell>
          <cell r="G3413">
            <v>2</v>
          </cell>
          <cell r="H3413">
            <v>385100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2</v>
          </cell>
          <cell r="N3413">
            <v>385100</v>
          </cell>
        </row>
        <row r="3414">
          <cell r="A3414" t="str">
            <v>JVB-W008</v>
          </cell>
          <cell r="B3414" t="str">
            <v>Má phanh trước Highlander</v>
          </cell>
          <cell r="C3414" t="str">
            <v>Bộ</v>
          </cell>
          <cell r="E3414" t="str">
            <v>MPT</v>
          </cell>
          <cell r="F3414" t="str">
            <v>MAPHANHTRUOC</v>
          </cell>
          <cell r="G3414">
            <v>2</v>
          </cell>
          <cell r="H3414">
            <v>628322</v>
          </cell>
          <cell r="I3414">
            <v>0</v>
          </cell>
          <cell r="J3414">
            <v>0</v>
          </cell>
          <cell r="K3414">
            <v>0</v>
          </cell>
          <cell r="L3414">
            <v>0</v>
          </cell>
          <cell r="M3414">
            <v>2</v>
          </cell>
          <cell r="N3414">
            <v>628322</v>
          </cell>
        </row>
        <row r="3415">
          <cell r="A3415" t="str">
            <v>K-1267</v>
          </cell>
          <cell r="B3415" t="str">
            <v>Guốc phanh sau Nissan</v>
          </cell>
          <cell r="C3415" t="str">
            <v>Bộ</v>
          </cell>
          <cell r="E3415" t="str">
            <v>MPS/GPS</v>
          </cell>
          <cell r="F3415" t="str">
            <v>MAPHANHSAU/GUOCPHANHSAU</v>
          </cell>
          <cell r="G3415">
            <v>0</v>
          </cell>
          <cell r="H3415">
            <v>0</v>
          </cell>
          <cell r="I3415">
            <v>1</v>
          </cell>
          <cell r="J3415">
            <v>380000</v>
          </cell>
          <cell r="K3415">
            <v>1</v>
          </cell>
          <cell r="L3415">
            <v>380000</v>
          </cell>
          <cell r="M3415">
            <v>0</v>
          </cell>
          <cell r="N3415">
            <v>0</v>
          </cell>
        </row>
        <row r="3416">
          <cell r="A3416" t="str">
            <v>K16R-U11</v>
          </cell>
          <cell r="B3416" t="str">
            <v>Bugi chân nhỏ giắc 16</v>
          </cell>
          <cell r="C3416" t="str">
            <v>Cái</v>
          </cell>
          <cell r="E3416" t="str">
            <v>BG</v>
          </cell>
          <cell r="F3416" t="str">
            <v>BUGI</v>
          </cell>
          <cell r="G3416">
            <v>298</v>
          </cell>
          <cell r="H3416">
            <v>4464146</v>
          </cell>
          <cell r="I3416">
            <v>598</v>
          </cell>
          <cell r="J3416">
            <v>11870980</v>
          </cell>
          <cell r="K3416">
            <v>896</v>
          </cell>
          <cell r="L3416">
            <v>16335126</v>
          </cell>
          <cell r="M3416">
            <v>0</v>
          </cell>
          <cell r="N3416">
            <v>0</v>
          </cell>
        </row>
        <row r="3417">
          <cell r="A3417" t="str">
            <v>K1N009T</v>
          </cell>
          <cell r="B3417" t="str">
            <v>Má phanh trước Ranger</v>
          </cell>
          <cell r="C3417" t="str">
            <v>Bộ</v>
          </cell>
          <cell r="E3417" t="str">
            <v>MPT</v>
          </cell>
          <cell r="F3417" t="str">
            <v>MAPHANHTRUOC</v>
          </cell>
          <cell r="G3417">
            <v>7</v>
          </cell>
          <cell r="H3417">
            <v>1794274</v>
          </cell>
          <cell r="I3417">
            <v>35</v>
          </cell>
          <cell r="J3417">
            <v>9410083</v>
          </cell>
          <cell r="K3417">
            <v>33</v>
          </cell>
          <cell r="L3417">
            <v>8832792</v>
          </cell>
          <cell r="M3417">
            <v>9</v>
          </cell>
          <cell r="N3417">
            <v>2371565</v>
          </cell>
        </row>
        <row r="3418">
          <cell r="A3418" t="str">
            <v>K20HR-U11</v>
          </cell>
          <cell r="B3418" t="str">
            <v>Bugi chân dài</v>
          </cell>
          <cell r="C3418" t="str">
            <v>Cái</v>
          </cell>
          <cell r="E3418" t="str">
            <v>BG</v>
          </cell>
          <cell r="F3418" t="str">
            <v>BUGI</v>
          </cell>
          <cell r="G3418">
            <v>700</v>
          </cell>
          <cell r="H3418">
            <v>13592613</v>
          </cell>
          <cell r="I3418">
            <v>0</v>
          </cell>
          <cell r="J3418">
            <v>0</v>
          </cell>
          <cell r="K3418">
            <v>444</v>
          </cell>
          <cell r="L3418">
            <v>8621600</v>
          </cell>
          <cell r="M3418">
            <v>256</v>
          </cell>
          <cell r="N3418">
            <v>4971013</v>
          </cell>
        </row>
        <row r="3419">
          <cell r="A3419" t="str">
            <v>KA103305</v>
          </cell>
          <cell r="B3419" t="str">
            <v>Gioăng mặt máy 3UZ</v>
          </cell>
          <cell r="C3419" t="str">
            <v>Cái</v>
          </cell>
          <cell r="E3419" t="str">
            <v>GMM</v>
          </cell>
          <cell r="F3419" t="str">
            <v>GIOANGMATMAY</v>
          </cell>
          <cell r="G3419">
            <v>2</v>
          </cell>
          <cell r="H3419">
            <v>712462</v>
          </cell>
          <cell r="I3419">
            <v>0</v>
          </cell>
          <cell r="J3419">
            <v>0</v>
          </cell>
          <cell r="K3419">
            <v>0</v>
          </cell>
          <cell r="L3419">
            <v>0</v>
          </cell>
          <cell r="M3419">
            <v>2</v>
          </cell>
          <cell r="N3419">
            <v>712462</v>
          </cell>
        </row>
        <row r="3420">
          <cell r="A3420" t="str">
            <v>KA103306</v>
          </cell>
          <cell r="B3420" t="str">
            <v>Gioăng mặt máy 3UZ</v>
          </cell>
          <cell r="C3420" t="str">
            <v>Cái</v>
          </cell>
          <cell r="E3420" t="str">
            <v>GMM</v>
          </cell>
          <cell r="F3420" t="str">
            <v>GIOANGMATMAY</v>
          </cell>
          <cell r="G3420">
            <v>1</v>
          </cell>
          <cell r="H3420">
            <v>356231</v>
          </cell>
          <cell r="I3420">
            <v>0</v>
          </cell>
          <cell r="J3420">
            <v>0</v>
          </cell>
          <cell r="K3420">
            <v>0</v>
          </cell>
          <cell r="L3420">
            <v>0</v>
          </cell>
          <cell r="M3420">
            <v>1</v>
          </cell>
          <cell r="N3420">
            <v>356231</v>
          </cell>
        </row>
        <row r="3421">
          <cell r="A3421" t="str">
            <v>KD35-34-170</v>
          </cell>
          <cell r="B3421" t="str">
            <v>Cân bằng trước Mazda CX5</v>
          </cell>
          <cell r="C3421" t="str">
            <v>Quả</v>
          </cell>
          <cell r="E3421" t="str">
            <v>CBT.</v>
          </cell>
          <cell r="F3421" t="str">
            <v>CANBANGTRUOC</v>
          </cell>
          <cell r="G3421">
            <v>0</v>
          </cell>
          <cell r="H3421">
            <v>0</v>
          </cell>
          <cell r="I3421">
            <v>2</v>
          </cell>
          <cell r="J3421">
            <v>800000</v>
          </cell>
          <cell r="K3421">
            <v>2</v>
          </cell>
          <cell r="L3421">
            <v>800000</v>
          </cell>
          <cell r="M3421">
            <v>0</v>
          </cell>
          <cell r="N3421">
            <v>0</v>
          </cell>
        </row>
        <row r="3422">
          <cell r="A3422" t="str">
            <v>KH10738</v>
          </cell>
          <cell r="B3422" t="str">
            <v>Gioăng đáy catte 7K</v>
          </cell>
          <cell r="C3422" t="str">
            <v>Cái</v>
          </cell>
          <cell r="E3422" t="str">
            <v>GDCT</v>
          </cell>
          <cell r="F3422" t="str">
            <v>GIOANGDAYCATTE</v>
          </cell>
          <cell r="G3422">
            <v>7</v>
          </cell>
          <cell r="H3422">
            <v>626915</v>
          </cell>
          <cell r="I3422">
            <v>2</v>
          </cell>
          <cell r="J3422">
            <v>203895</v>
          </cell>
          <cell r="K3422">
            <v>9</v>
          </cell>
          <cell r="L3422">
            <v>830810</v>
          </cell>
          <cell r="M3422">
            <v>0</v>
          </cell>
          <cell r="N3422">
            <v>0</v>
          </cell>
        </row>
        <row r="3423">
          <cell r="A3423" t="str">
            <v>KTR1001</v>
          </cell>
          <cell r="B3423" t="str">
            <v>Lái ngoaig Innova</v>
          </cell>
          <cell r="C3423" t="str">
            <v>Quả</v>
          </cell>
          <cell r="E3423" t="str">
            <v>LAIN</v>
          </cell>
          <cell r="F3423" t="str">
            <v>LAINGOAI</v>
          </cell>
          <cell r="G3423">
            <v>0</v>
          </cell>
          <cell r="H3423">
            <v>0</v>
          </cell>
          <cell r="I3423">
            <v>2</v>
          </cell>
          <cell r="J3423">
            <v>300000</v>
          </cell>
          <cell r="K3423">
            <v>2</v>
          </cell>
          <cell r="L3423">
            <v>0</v>
          </cell>
          <cell r="M3423">
            <v>0</v>
          </cell>
          <cell r="N3423">
            <v>300000</v>
          </cell>
        </row>
        <row r="3424">
          <cell r="A3424" t="str">
            <v>L2Y63328ZA</v>
          </cell>
          <cell r="B3424" t="str">
            <v>Má phanh trước Mazda CX9</v>
          </cell>
          <cell r="C3424" t="str">
            <v>Bộ</v>
          </cell>
          <cell r="E3424" t="str">
            <v>MPT</v>
          </cell>
          <cell r="F3424" t="str">
            <v>MAPHANHTRUOC</v>
          </cell>
          <cell r="G3424">
            <v>0</v>
          </cell>
          <cell r="H3424">
            <v>0</v>
          </cell>
          <cell r="I3424">
            <v>1</v>
          </cell>
          <cell r="J3424">
            <v>1586955</v>
          </cell>
          <cell r="K3424">
            <v>1</v>
          </cell>
          <cell r="L3424">
            <v>1586955</v>
          </cell>
          <cell r="M3424">
            <v>0</v>
          </cell>
          <cell r="N3424">
            <v>0</v>
          </cell>
        </row>
        <row r="3425">
          <cell r="A3425" t="str">
            <v>L2Y72648ZA</v>
          </cell>
          <cell r="B3425" t="str">
            <v>Má phanh sau Mazda Cx9</v>
          </cell>
          <cell r="C3425" t="str">
            <v>Bộ</v>
          </cell>
          <cell r="E3425" t="str">
            <v>MPS/GPS</v>
          </cell>
          <cell r="F3425" t="str">
            <v>MAPHANHSAU/GUOCPHANHSAU</v>
          </cell>
          <cell r="G3425">
            <v>0</v>
          </cell>
          <cell r="H3425">
            <v>0</v>
          </cell>
          <cell r="I3425">
            <v>1</v>
          </cell>
          <cell r="J3425">
            <v>1535763</v>
          </cell>
          <cell r="K3425">
            <v>1</v>
          </cell>
          <cell r="L3425">
            <v>1535763</v>
          </cell>
          <cell r="M3425">
            <v>0</v>
          </cell>
          <cell r="N3425">
            <v>0</v>
          </cell>
        </row>
        <row r="3426">
          <cell r="A3426" t="str">
            <v>L33615909BMC</v>
          </cell>
          <cell r="B3426" t="str">
            <v>Dây tăng tổng</v>
          </cell>
          <cell r="C3426" t="str">
            <v>Sợi</v>
          </cell>
          <cell r="E3426" t="str">
            <v>DTT</v>
          </cell>
          <cell r="F3426" t="str">
            <v>DAYTANGTONG</v>
          </cell>
          <cell r="G3426">
            <v>0</v>
          </cell>
          <cell r="H3426">
            <v>0</v>
          </cell>
          <cell r="I3426">
            <v>2</v>
          </cell>
          <cell r="J3426">
            <v>566702</v>
          </cell>
          <cell r="K3426">
            <v>2</v>
          </cell>
          <cell r="L3426">
            <v>566702</v>
          </cell>
          <cell r="M3426">
            <v>0</v>
          </cell>
          <cell r="N3426">
            <v>0</v>
          </cell>
        </row>
        <row r="3427">
          <cell r="A3427" t="str">
            <v>L813-18-140C</v>
          </cell>
          <cell r="B3427" t="str">
            <v>Dây cao áp Mazda 6</v>
          </cell>
          <cell r="C3427" t="str">
            <v>Bộ</v>
          </cell>
          <cell r="E3427" t="str">
            <v>DCA.</v>
          </cell>
          <cell r="F3427" t="str">
            <v>DAYCAOAP</v>
          </cell>
          <cell r="G3427">
            <v>2</v>
          </cell>
          <cell r="H3427">
            <v>1848655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2</v>
          </cell>
          <cell r="N3427">
            <v>1848655</v>
          </cell>
        </row>
        <row r="3428">
          <cell r="A3428" t="str">
            <v>LF01-11-310</v>
          </cell>
          <cell r="B3428" t="str">
            <v>Phớt đuôi cơ liền bưởng</v>
          </cell>
          <cell r="C3428" t="str">
            <v>Cái</v>
          </cell>
          <cell r="E3428" t="str">
            <v>PHOT</v>
          </cell>
          <cell r="F3428" t="str">
            <v>PHOT</v>
          </cell>
          <cell r="G3428">
            <v>0</v>
          </cell>
          <cell r="H3428">
            <v>0</v>
          </cell>
          <cell r="I3428">
            <v>1</v>
          </cell>
          <cell r="J3428">
            <v>813990</v>
          </cell>
          <cell r="K3428">
            <v>1</v>
          </cell>
          <cell r="L3428">
            <v>813990</v>
          </cell>
          <cell r="M3428">
            <v>0</v>
          </cell>
          <cell r="N3428">
            <v>0</v>
          </cell>
        </row>
        <row r="3429">
          <cell r="A3429" t="str">
            <v>LFA1-15-909</v>
          </cell>
          <cell r="B3429" t="str">
            <v>Dây tăng tổng 6PK2260</v>
          </cell>
          <cell r="C3429" t="str">
            <v>Sợi</v>
          </cell>
          <cell r="E3429" t="str">
            <v>DTT</v>
          </cell>
          <cell r="F3429" t="str">
            <v>DAYTANGTONG</v>
          </cell>
          <cell r="G3429">
            <v>3</v>
          </cell>
          <cell r="H3429">
            <v>1945770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  <cell r="M3429">
            <v>3</v>
          </cell>
          <cell r="N3429">
            <v>1945770</v>
          </cell>
        </row>
        <row r="3430">
          <cell r="A3430" t="str">
            <v>LFHH-20-490A</v>
          </cell>
          <cell r="B3430" t="str">
            <v>Lọc xăng Mazda 3</v>
          </cell>
          <cell r="C3430" t="str">
            <v>Cái</v>
          </cell>
          <cell r="E3430" t="str">
            <v>LX</v>
          </cell>
          <cell r="F3430" t="str">
            <v>LOCXANG</v>
          </cell>
          <cell r="G3430">
            <v>0</v>
          </cell>
          <cell r="H3430">
            <v>0</v>
          </cell>
          <cell r="I3430">
            <v>3</v>
          </cell>
          <cell r="J3430">
            <v>1989000</v>
          </cell>
          <cell r="K3430">
            <v>0</v>
          </cell>
          <cell r="L3430">
            <v>0</v>
          </cell>
          <cell r="M3430">
            <v>3</v>
          </cell>
          <cell r="N3430">
            <v>1989000</v>
          </cell>
        </row>
        <row r="3431">
          <cell r="A3431" t="str">
            <v>LM-48548/10-KOYO</v>
          </cell>
          <cell r="B3431" t="str">
            <v>Bi moay ơ trước ngoài</v>
          </cell>
          <cell r="C3431" t="str">
            <v>Vòng</v>
          </cell>
          <cell r="E3431" t="str">
            <v>BMOTT2</v>
          </cell>
          <cell r="F3431" t="str">
            <v>BIMOAYOTRUOC</v>
          </cell>
          <cell r="G3431">
            <v>4</v>
          </cell>
          <cell r="H3431">
            <v>400000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4</v>
          </cell>
          <cell r="N3431">
            <v>400000</v>
          </cell>
        </row>
        <row r="3432">
          <cell r="A3432" t="str">
            <v>LT-TY6268A</v>
          </cell>
          <cell r="B3432" t="str">
            <v>LÒNG RÈ</v>
          </cell>
          <cell r="C3432" t="str">
            <v>Cái</v>
          </cell>
          <cell r="E3432" t="str">
            <v>LR</v>
          </cell>
          <cell r="F3432" t="str">
            <v>LONGRE</v>
          </cell>
          <cell r="G3432">
            <v>0</v>
          </cell>
          <cell r="H3432">
            <v>0</v>
          </cell>
          <cell r="I3432">
            <v>1</v>
          </cell>
          <cell r="J3432">
            <v>300000</v>
          </cell>
          <cell r="K3432">
            <v>1</v>
          </cell>
          <cell r="L3432">
            <v>300000</v>
          </cell>
          <cell r="M3432">
            <v>0</v>
          </cell>
          <cell r="N3432">
            <v>0</v>
          </cell>
        </row>
        <row r="3433">
          <cell r="A3433" t="str">
            <v>M-301</v>
          </cell>
          <cell r="B3433" t="str">
            <v>Si lanh phanh sau 15/16 có xả E</v>
          </cell>
          <cell r="C3433" t="str">
            <v>Cái</v>
          </cell>
          <cell r="E3433" t="str">
            <v>SLP</v>
          </cell>
          <cell r="F3433" t="str">
            <v>SILANHPHANH</v>
          </cell>
          <cell r="G3433">
            <v>2</v>
          </cell>
          <cell r="H3433">
            <v>213333</v>
          </cell>
          <cell r="I3433">
            <v>0</v>
          </cell>
          <cell r="J3433">
            <v>0</v>
          </cell>
          <cell r="K3433">
            <v>0</v>
          </cell>
          <cell r="L3433">
            <v>0</v>
          </cell>
          <cell r="M3433">
            <v>2</v>
          </cell>
          <cell r="N3433">
            <v>213333</v>
          </cell>
        </row>
        <row r="3434">
          <cell r="A3434" t="str">
            <v>M1042R</v>
          </cell>
          <cell r="B3434" t="str">
            <v>Chân máy V31</v>
          </cell>
          <cell r="C3434" t="str">
            <v>Cái</v>
          </cell>
          <cell r="E3434" t="str">
            <v>CM</v>
          </cell>
          <cell r="F3434" t="str">
            <v>CHANMAY</v>
          </cell>
          <cell r="G3434">
            <v>0</v>
          </cell>
          <cell r="H3434">
            <v>0</v>
          </cell>
          <cell r="I3434">
            <v>4</v>
          </cell>
          <cell r="J3434">
            <v>562579</v>
          </cell>
          <cell r="K3434">
            <v>4</v>
          </cell>
          <cell r="L3434">
            <v>562579</v>
          </cell>
          <cell r="M3434">
            <v>0</v>
          </cell>
          <cell r="N3434">
            <v>0</v>
          </cell>
        </row>
        <row r="3435">
          <cell r="A3435" t="str">
            <v>M12649/10-KOYO</v>
          </cell>
          <cell r="B3435" t="str">
            <v>Bi moay ơ trước trong</v>
          </cell>
          <cell r="C3435" t="str">
            <v>Vòng</v>
          </cell>
          <cell r="E3435" t="str">
            <v>BMOTT2</v>
          </cell>
          <cell r="F3435" t="str">
            <v>BIMOAYOTRUOC</v>
          </cell>
          <cell r="G3435">
            <v>4</v>
          </cell>
          <cell r="H3435">
            <v>300000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4</v>
          </cell>
          <cell r="N3435">
            <v>300000</v>
          </cell>
        </row>
        <row r="3436">
          <cell r="A3436" t="str">
            <v>M14NA4F</v>
          </cell>
          <cell r="B3436" t="str">
            <v>Cao su liền chụp giảm trước Triton</v>
          </cell>
          <cell r="C3436" t="str">
            <v>Cái</v>
          </cell>
          <cell r="E3436" t="str">
            <v>CSTPCB</v>
          </cell>
          <cell r="F3436" t="str">
            <v>CAOSUTAMPONGCHUPBUIGIAMSOC</v>
          </cell>
          <cell r="G3436">
            <v>0</v>
          </cell>
          <cell r="H3436">
            <v>0</v>
          </cell>
          <cell r="I3436">
            <v>8</v>
          </cell>
          <cell r="J3436">
            <v>852547</v>
          </cell>
          <cell r="K3436">
            <v>7</v>
          </cell>
          <cell r="L3436">
            <v>745978</v>
          </cell>
          <cell r="M3436">
            <v>1</v>
          </cell>
          <cell r="N3436">
            <v>106569</v>
          </cell>
        </row>
        <row r="3437">
          <cell r="A3437" t="str">
            <v>M17CS3IZ</v>
          </cell>
          <cell r="B3437" t="str">
            <v>Cao su láp trong $72</v>
          </cell>
          <cell r="C3437" t="str">
            <v>Quả</v>
          </cell>
          <cell r="E3437" t="str">
            <v>CSL</v>
          </cell>
          <cell r="F3437" t="str">
            <v>CAOSULAP</v>
          </cell>
          <cell r="G3437">
            <v>10</v>
          </cell>
          <cell r="H3437">
            <v>760067</v>
          </cell>
          <cell r="I3437">
            <v>2</v>
          </cell>
          <cell r="J3437">
            <v>152013</v>
          </cell>
          <cell r="K3437">
            <v>2</v>
          </cell>
          <cell r="L3437">
            <v>152013</v>
          </cell>
          <cell r="M3437">
            <v>10</v>
          </cell>
          <cell r="N3437">
            <v>760067</v>
          </cell>
        </row>
        <row r="3438">
          <cell r="A3438" t="str">
            <v>M17CS3UZ</v>
          </cell>
          <cell r="B3438" t="str">
            <v>Cao su láp ngoài $85</v>
          </cell>
          <cell r="C3438" t="str">
            <v>Quả</v>
          </cell>
          <cell r="E3438" t="str">
            <v>CSL</v>
          </cell>
          <cell r="F3438" t="str">
            <v>CAOSULAP</v>
          </cell>
          <cell r="G3438">
            <v>5</v>
          </cell>
          <cell r="H3438">
            <v>380033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5</v>
          </cell>
          <cell r="N3438">
            <v>380033</v>
          </cell>
        </row>
        <row r="3439">
          <cell r="A3439" t="str">
            <v>M17T04IZ</v>
          </cell>
          <cell r="B3439" t="str">
            <v>Cao su láp $78</v>
          </cell>
          <cell r="C3439" t="str">
            <v>Quả</v>
          </cell>
          <cell r="E3439" t="str">
            <v>CSL</v>
          </cell>
          <cell r="F3439" t="str">
            <v>CAOSULAP</v>
          </cell>
          <cell r="G3439">
            <v>8</v>
          </cell>
          <cell r="H3439">
            <v>608054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8</v>
          </cell>
          <cell r="N3439">
            <v>608054</v>
          </cell>
        </row>
        <row r="3440">
          <cell r="A3440" t="str">
            <v>M17T04UZ</v>
          </cell>
          <cell r="B3440" t="str">
            <v>Cao su láp trong+ngoài $85</v>
          </cell>
          <cell r="C3440" t="str">
            <v>Quả</v>
          </cell>
          <cell r="E3440" t="str">
            <v>CSL</v>
          </cell>
          <cell r="F3440" t="str">
            <v>CAOSULAP</v>
          </cell>
          <cell r="G3440">
            <v>7</v>
          </cell>
          <cell r="H3440">
            <v>560422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7</v>
          </cell>
          <cell r="N3440">
            <v>560422</v>
          </cell>
        </row>
        <row r="3441">
          <cell r="A3441" t="str">
            <v>M18V73LZ</v>
          </cell>
          <cell r="B3441" t="str">
            <v>Cao su thước lái V73</v>
          </cell>
          <cell r="C3441" t="str">
            <v>Quả</v>
          </cell>
          <cell r="E3441" t="str">
            <v>CST.</v>
          </cell>
          <cell r="F3441" t="str">
            <v>CAOSUTHUOC</v>
          </cell>
          <cell r="G3441">
            <v>8</v>
          </cell>
          <cell r="H3441">
            <v>654941</v>
          </cell>
          <cell r="I3441">
            <v>10</v>
          </cell>
          <cell r="J3441">
            <v>843977</v>
          </cell>
          <cell r="K3441">
            <v>18</v>
          </cell>
          <cell r="L3441">
            <v>1498918</v>
          </cell>
          <cell r="M3441">
            <v>0</v>
          </cell>
          <cell r="N3441">
            <v>0</v>
          </cell>
        </row>
        <row r="3442">
          <cell r="A3442" t="str">
            <v>M18V73RZ</v>
          </cell>
          <cell r="B3442" t="str">
            <v>Cao su thước $50</v>
          </cell>
          <cell r="C3442" t="str">
            <v>Cái</v>
          </cell>
          <cell r="E3442" t="str">
            <v>CST.</v>
          </cell>
          <cell r="F3442" t="str">
            <v>CAOSUTHUOC</v>
          </cell>
          <cell r="G3442">
            <v>8</v>
          </cell>
          <cell r="H3442">
            <v>648455</v>
          </cell>
          <cell r="I3442">
            <v>0</v>
          </cell>
          <cell r="J3442">
            <v>0</v>
          </cell>
          <cell r="K3442">
            <v>8</v>
          </cell>
          <cell r="L3442">
            <v>648455</v>
          </cell>
          <cell r="M3442">
            <v>0</v>
          </cell>
          <cell r="N3442">
            <v>0</v>
          </cell>
        </row>
        <row r="3443">
          <cell r="A3443" t="str">
            <v>M21V450</v>
          </cell>
          <cell r="B3443" t="str">
            <v>Cao su cân bằng trước lỗ 26</v>
          </cell>
          <cell r="C3443" t="str">
            <v>Quả</v>
          </cell>
          <cell r="E3443" t="str">
            <v>CSCBT</v>
          </cell>
          <cell r="F3443" t="str">
            <v>CAOSUCANBANGTRUOC</v>
          </cell>
          <cell r="G3443">
            <v>0</v>
          </cell>
          <cell r="H3443">
            <v>0</v>
          </cell>
          <cell r="I3443">
            <v>4</v>
          </cell>
          <cell r="J3443">
            <v>92424</v>
          </cell>
          <cell r="K3443">
            <v>0</v>
          </cell>
          <cell r="L3443">
            <v>0</v>
          </cell>
          <cell r="M3443">
            <v>4</v>
          </cell>
          <cell r="N3443">
            <v>92424</v>
          </cell>
        </row>
        <row r="3444">
          <cell r="A3444" t="str">
            <v>M2426S</v>
          </cell>
          <cell r="B3444" t="str">
            <v>Cao su giữa càng Lancer</v>
          </cell>
          <cell r="C3444" t="str">
            <v>Quả</v>
          </cell>
          <cell r="E3444" t="str">
            <v>CSCA</v>
          </cell>
          <cell r="F3444" t="str">
            <v>CAOSUCANGA</v>
          </cell>
          <cell r="G3444">
            <v>10</v>
          </cell>
          <cell r="H3444">
            <v>597919</v>
          </cell>
          <cell r="I3444">
            <v>0</v>
          </cell>
          <cell r="J3444">
            <v>0</v>
          </cell>
          <cell r="K3444">
            <v>2</v>
          </cell>
          <cell r="L3444">
            <v>119584</v>
          </cell>
          <cell r="M3444">
            <v>8</v>
          </cell>
          <cell r="N3444">
            <v>478335</v>
          </cell>
        </row>
        <row r="3445">
          <cell r="A3445" t="str">
            <v>M2445P</v>
          </cell>
          <cell r="B3445" t="str">
            <v>Cao su càng A trên (4)</v>
          </cell>
          <cell r="C3445" t="str">
            <v>Quả</v>
          </cell>
          <cell r="E3445" t="str">
            <v>CSCA</v>
          </cell>
          <cell r="F3445" t="str">
            <v>CAOSUCANGA</v>
          </cell>
          <cell r="G3445">
            <v>0</v>
          </cell>
          <cell r="H3445">
            <v>0</v>
          </cell>
          <cell r="I3445">
            <v>38</v>
          </cell>
          <cell r="J3445">
            <v>2863127</v>
          </cell>
          <cell r="K3445">
            <v>34</v>
          </cell>
          <cell r="L3445">
            <v>2561745</v>
          </cell>
          <cell r="M3445">
            <v>4</v>
          </cell>
          <cell r="N3445">
            <v>301382</v>
          </cell>
        </row>
        <row r="3446">
          <cell r="A3446" t="str">
            <v>M2445WS</v>
          </cell>
          <cell r="B3446" t="str">
            <v>Cao su càng A dưới (2) No.2</v>
          </cell>
          <cell r="C3446" t="str">
            <v>Quả</v>
          </cell>
          <cell r="E3446" t="str">
            <v>CSCA</v>
          </cell>
          <cell r="F3446" t="str">
            <v>CAOSUCANGA</v>
          </cell>
          <cell r="G3446">
            <v>10</v>
          </cell>
          <cell r="H3446">
            <v>638456</v>
          </cell>
          <cell r="I3446">
            <v>0</v>
          </cell>
          <cell r="J3446">
            <v>0</v>
          </cell>
          <cell r="K3446">
            <v>10</v>
          </cell>
          <cell r="L3446">
            <v>638456</v>
          </cell>
          <cell r="M3446">
            <v>0</v>
          </cell>
          <cell r="N3446">
            <v>0</v>
          </cell>
        </row>
        <row r="3447">
          <cell r="A3447" t="str">
            <v>M24T02P</v>
          </cell>
          <cell r="B3447" t="str">
            <v>Cao su càng A</v>
          </cell>
          <cell r="C3447" t="str">
            <v>Quả</v>
          </cell>
          <cell r="E3447" t="str">
            <v>CSCA</v>
          </cell>
          <cell r="F3447" t="str">
            <v>CAOSUCANGA</v>
          </cell>
          <cell r="G3447">
            <v>13</v>
          </cell>
          <cell r="H3447">
            <v>1192451</v>
          </cell>
          <cell r="I3447">
            <v>9</v>
          </cell>
          <cell r="J3447">
            <v>858814</v>
          </cell>
          <cell r="K3447">
            <v>22</v>
          </cell>
          <cell r="L3447">
            <v>2051265</v>
          </cell>
          <cell r="M3447">
            <v>0</v>
          </cell>
          <cell r="N3447">
            <v>0</v>
          </cell>
        </row>
        <row r="3448">
          <cell r="A3448" t="str">
            <v>M24T04P</v>
          </cell>
          <cell r="B3448" t="str">
            <v>Cao su càng A trên Triton</v>
          </cell>
          <cell r="C3448" t="str">
            <v>Cái</v>
          </cell>
          <cell r="E3448" t="str">
            <v>CSCA</v>
          </cell>
          <cell r="F3448" t="str">
            <v>CAOSUCANGA</v>
          </cell>
          <cell r="G3448">
            <v>16</v>
          </cell>
          <cell r="H3448">
            <v>1367745</v>
          </cell>
          <cell r="I3448">
            <v>0</v>
          </cell>
          <cell r="J3448">
            <v>0</v>
          </cell>
          <cell r="K3448">
            <v>16</v>
          </cell>
          <cell r="L3448">
            <v>1367745</v>
          </cell>
          <cell r="M3448">
            <v>0</v>
          </cell>
          <cell r="N3448">
            <v>0</v>
          </cell>
        </row>
        <row r="3449">
          <cell r="A3449" t="str">
            <v>M24T04W</v>
          </cell>
          <cell r="B3449" t="str">
            <v>Cao su càng A dưới</v>
          </cell>
          <cell r="C3449" t="str">
            <v>Quả</v>
          </cell>
          <cell r="E3449" t="str">
            <v>CSCA</v>
          </cell>
          <cell r="F3449" t="str">
            <v>CAOSUCANGA</v>
          </cell>
          <cell r="G3449">
            <v>17</v>
          </cell>
          <cell r="H3449">
            <v>1996417</v>
          </cell>
          <cell r="I3449">
            <v>0</v>
          </cell>
          <cell r="J3449">
            <v>0</v>
          </cell>
          <cell r="K3449">
            <v>17</v>
          </cell>
          <cell r="L3449">
            <v>1996417</v>
          </cell>
          <cell r="M3449">
            <v>0</v>
          </cell>
          <cell r="N3449">
            <v>0</v>
          </cell>
        </row>
        <row r="3450">
          <cell r="A3450" t="str">
            <v>M25CS302</v>
          </cell>
          <cell r="B3450" t="str">
            <v>Cao su ép vào càng cong sau 12-36-29-45</v>
          </cell>
          <cell r="C3450" t="str">
            <v>Quả</v>
          </cell>
          <cell r="E3450" t="str">
            <v>CSCA</v>
          </cell>
          <cell r="F3450" t="str">
            <v>CAOSUCANGA</v>
          </cell>
          <cell r="G3450">
            <v>40</v>
          </cell>
          <cell r="H3450">
            <v>2431460</v>
          </cell>
          <cell r="I3450">
            <v>0</v>
          </cell>
          <cell r="J3450">
            <v>0</v>
          </cell>
          <cell r="K3450">
            <v>40</v>
          </cell>
          <cell r="L3450">
            <v>2431460</v>
          </cell>
          <cell r="M3450">
            <v>0</v>
          </cell>
          <cell r="N3450">
            <v>0</v>
          </cell>
        </row>
        <row r="3451">
          <cell r="A3451" t="str">
            <v>M27T04FL</v>
          </cell>
          <cell r="B3451" t="str">
            <v>Cân bằng trước Triton LH</v>
          </cell>
          <cell r="C3451" t="str">
            <v>Quả</v>
          </cell>
          <cell r="E3451" t="str">
            <v>CBT.</v>
          </cell>
          <cell r="F3451" t="str">
            <v>CANBANGTRUOC</v>
          </cell>
          <cell r="G3451">
            <v>0</v>
          </cell>
          <cell r="H3451">
            <v>0</v>
          </cell>
          <cell r="I3451">
            <v>2</v>
          </cell>
          <cell r="J3451">
            <v>405975</v>
          </cell>
          <cell r="K3451">
            <v>0</v>
          </cell>
          <cell r="L3451">
            <v>0</v>
          </cell>
          <cell r="M3451">
            <v>2</v>
          </cell>
          <cell r="N3451">
            <v>405975</v>
          </cell>
        </row>
        <row r="3452">
          <cell r="A3452" t="str">
            <v>M27T04FR</v>
          </cell>
          <cell r="B3452" t="str">
            <v>Cân bằng trước Triton RH</v>
          </cell>
          <cell r="C3452" t="str">
            <v>Quả</v>
          </cell>
          <cell r="E3452" t="str">
            <v>CBT.</v>
          </cell>
          <cell r="F3452" t="str">
            <v>CANBANGTRUOC</v>
          </cell>
          <cell r="G3452">
            <v>0</v>
          </cell>
          <cell r="H3452">
            <v>0</v>
          </cell>
          <cell r="I3452">
            <v>2</v>
          </cell>
          <cell r="J3452">
            <v>405975</v>
          </cell>
          <cell r="K3452">
            <v>0</v>
          </cell>
          <cell r="L3452">
            <v>0</v>
          </cell>
          <cell r="M3452">
            <v>2</v>
          </cell>
          <cell r="N3452">
            <v>405975</v>
          </cell>
        </row>
        <row r="3453">
          <cell r="A3453" t="str">
            <v>M304500</v>
          </cell>
          <cell r="B3453" t="str">
            <v>Piston phanh trước $43 c45 cổ 32</v>
          </cell>
          <cell r="C3453" t="str">
            <v>Quả</v>
          </cell>
          <cell r="E3453" t="str">
            <v>PTP</v>
          </cell>
          <cell r="F3453" t="str">
            <v>PISTONPHANH</v>
          </cell>
          <cell r="G3453">
            <v>4</v>
          </cell>
          <cell r="H3453">
            <v>500794</v>
          </cell>
          <cell r="I3453">
            <v>1</v>
          </cell>
          <cell r="J3453">
            <v>122000</v>
          </cell>
          <cell r="K3453">
            <v>3</v>
          </cell>
          <cell r="L3453">
            <v>373676</v>
          </cell>
          <cell r="M3453">
            <v>2</v>
          </cell>
          <cell r="N3453">
            <v>249118</v>
          </cell>
        </row>
        <row r="3454">
          <cell r="A3454" t="str">
            <v>M729A1/STD</v>
          </cell>
          <cell r="B3454" t="str">
            <v>Balie 1TR/2TR/STD</v>
          </cell>
          <cell r="C3454" t="str">
            <v>Bộ</v>
          </cell>
          <cell r="E3454" t="str">
            <v>BALIE</v>
          </cell>
          <cell r="F3454" t="str">
            <v>BALIE</v>
          </cell>
          <cell r="G3454">
            <v>0</v>
          </cell>
          <cell r="H3454">
            <v>0</v>
          </cell>
          <cell r="I3454">
            <v>7</v>
          </cell>
          <cell r="J3454">
            <v>2710442</v>
          </cell>
          <cell r="K3454">
            <v>0</v>
          </cell>
          <cell r="L3454">
            <v>0</v>
          </cell>
          <cell r="M3454">
            <v>7</v>
          </cell>
          <cell r="N3454">
            <v>2710442</v>
          </cell>
        </row>
        <row r="3455">
          <cell r="A3455" t="str">
            <v>MB239498</v>
          </cell>
          <cell r="B3455" t="str">
            <v>Dây máy phát V32</v>
          </cell>
          <cell r="C3455" t="str">
            <v>Sợi</v>
          </cell>
          <cell r="E3455" t="str">
            <v>DMP</v>
          </cell>
          <cell r="F3455" t="str">
            <v>DAYMAYPHAT</v>
          </cell>
          <cell r="G3455">
            <v>3</v>
          </cell>
          <cell r="H3455">
            <v>337470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3</v>
          </cell>
          <cell r="N3455">
            <v>337470</v>
          </cell>
        </row>
        <row r="3456">
          <cell r="A3456" t="str">
            <v>MB338595</v>
          </cell>
          <cell r="B3456" t="str">
            <v>Cao su cân bằng trước lỗ 24</v>
          </cell>
          <cell r="C3456" t="str">
            <v>Quả</v>
          </cell>
          <cell r="E3456" t="str">
            <v>CSCBT</v>
          </cell>
          <cell r="F3456" t="str">
            <v>CAOSUCANBANGTRUOC</v>
          </cell>
          <cell r="G3456">
            <v>14</v>
          </cell>
          <cell r="H3456">
            <v>524952</v>
          </cell>
          <cell r="I3456">
            <v>2</v>
          </cell>
          <cell r="J3456">
            <v>74993</v>
          </cell>
          <cell r="K3456">
            <v>6</v>
          </cell>
          <cell r="L3456">
            <v>224979</v>
          </cell>
          <cell r="M3456">
            <v>10</v>
          </cell>
          <cell r="N3456">
            <v>374966</v>
          </cell>
        </row>
        <row r="3457">
          <cell r="A3457" t="str">
            <v>MB520882</v>
          </cell>
          <cell r="B3457" t="str">
            <v>Dây phanh tay RH</v>
          </cell>
          <cell r="C3457" t="str">
            <v>Sợi</v>
          </cell>
          <cell r="E3457" t="str">
            <v>DPT</v>
          </cell>
          <cell r="F3457" t="str">
            <v>DAYPHANHTAY</v>
          </cell>
          <cell r="G3457">
            <v>1</v>
          </cell>
          <cell r="H3457">
            <v>207752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1</v>
          </cell>
          <cell r="N3457">
            <v>207752</v>
          </cell>
        </row>
        <row r="3458">
          <cell r="A3458" t="str">
            <v>MB520883</v>
          </cell>
          <cell r="B3458" t="str">
            <v>Dây phanh tay LH</v>
          </cell>
          <cell r="C3458" t="str">
            <v>Sợi</v>
          </cell>
          <cell r="E3458" t="str">
            <v>DPT</v>
          </cell>
          <cell r="F3458" t="str">
            <v>DAYPHANHTAY</v>
          </cell>
          <cell r="G3458">
            <v>1</v>
          </cell>
          <cell r="H3458">
            <v>207752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1</v>
          </cell>
          <cell r="N3458">
            <v>207752</v>
          </cell>
        </row>
        <row r="3459">
          <cell r="A3459" t="str">
            <v>MB571605</v>
          </cell>
          <cell r="B3459" t="str">
            <v>Phao xăng V6</v>
          </cell>
          <cell r="C3459" t="str">
            <v>Cái</v>
          </cell>
          <cell r="E3459" t="str">
            <v>PX</v>
          </cell>
          <cell r="F3459" t="str">
            <v>PHAOXANG</v>
          </cell>
          <cell r="G3459">
            <v>2</v>
          </cell>
          <cell r="H3459">
            <v>705940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2</v>
          </cell>
          <cell r="N3459">
            <v>705940</v>
          </cell>
        </row>
        <row r="3460">
          <cell r="A3460" t="str">
            <v>MB813344</v>
          </cell>
          <cell r="B3460" t="str">
            <v>Dây điều hòa Mitsubishi</v>
          </cell>
          <cell r="C3460" t="str">
            <v>Sợi</v>
          </cell>
          <cell r="E3460" t="str">
            <v>DDH</v>
          </cell>
          <cell r="F3460" t="str">
            <v>DAYDIEUHOA</v>
          </cell>
          <cell r="G3460">
            <v>2</v>
          </cell>
          <cell r="H3460">
            <v>152013</v>
          </cell>
          <cell r="I3460">
            <v>0</v>
          </cell>
          <cell r="J3460">
            <v>0</v>
          </cell>
          <cell r="K3460">
            <v>2</v>
          </cell>
          <cell r="L3460">
            <v>76007</v>
          </cell>
          <cell r="M3460">
            <v>0</v>
          </cell>
          <cell r="N3460">
            <v>76006</v>
          </cell>
        </row>
        <row r="3461">
          <cell r="A3461" t="str">
            <v>MB837719</v>
          </cell>
          <cell r="B3461" t="str">
            <v>Phớt láp sau trong 37-62 Mitsubishi</v>
          </cell>
          <cell r="C3461" t="str">
            <v>Cái</v>
          </cell>
          <cell r="E3461" t="str">
            <v>PLAP</v>
          </cell>
          <cell r="F3461" t="str">
            <v>PHOTLAP</v>
          </cell>
          <cell r="G3461">
            <v>9</v>
          </cell>
          <cell r="H3461">
            <v>634729</v>
          </cell>
          <cell r="I3461">
            <v>0</v>
          </cell>
          <cell r="J3461">
            <v>0</v>
          </cell>
          <cell r="K3461">
            <v>0</v>
          </cell>
          <cell r="L3461">
            <v>0</v>
          </cell>
          <cell r="M3461">
            <v>9</v>
          </cell>
          <cell r="N3461">
            <v>634729</v>
          </cell>
        </row>
        <row r="3462">
          <cell r="A3462" t="str">
            <v>MB858876</v>
          </cell>
          <cell r="B3462" t="str">
            <v>Guốc phanh sau V31 (2)</v>
          </cell>
          <cell r="C3462" t="str">
            <v>Miếng</v>
          </cell>
          <cell r="E3462" t="str">
            <v>MPS/GPS</v>
          </cell>
          <cell r="F3462" t="str">
            <v>MAPHANHSAU/GUOCPHANHSAU</v>
          </cell>
          <cell r="G3462">
            <v>4</v>
          </cell>
          <cell r="H3462">
            <v>575624</v>
          </cell>
          <cell r="I3462">
            <v>4</v>
          </cell>
          <cell r="J3462">
            <v>575624</v>
          </cell>
          <cell r="K3462">
            <v>8</v>
          </cell>
          <cell r="L3462">
            <v>1151248</v>
          </cell>
          <cell r="M3462">
            <v>0</v>
          </cell>
          <cell r="N3462">
            <v>0</v>
          </cell>
        </row>
        <row r="3463">
          <cell r="A3463" t="str">
            <v>MB858877</v>
          </cell>
          <cell r="B3463" t="str">
            <v>Guốc phanh sau V31 (1)</v>
          </cell>
          <cell r="C3463" t="str">
            <v>miếng</v>
          </cell>
          <cell r="E3463" t="str">
            <v>MPS/GPS</v>
          </cell>
          <cell r="F3463" t="str">
            <v>MAPHANHSAU/GUOCPHANHSAU</v>
          </cell>
          <cell r="G3463">
            <v>2</v>
          </cell>
          <cell r="H3463">
            <v>287812</v>
          </cell>
          <cell r="I3463">
            <v>2</v>
          </cell>
          <cell r="J3463">
            <v>287812</v>
          </cell>
          <cell r="K3463">
            <v>4</v>
          </cell>
          <cell r="L3463">
            <v>575624</v>
          </cell>
          <cell r="M3463">
            <v>0</v>
          </cell>
          <cell r="N3463">
            <v>0</v>
          </cell>
        </row>
        <row r="3464">
          <cell r="A3464" t="str">
            <v>MB858878</v>
          </cell>
          <cell r="B3464" t="str">
            <v>Guốc phanh sau V31 (1)</v>
          </cell>
          <cell r="C3464" t="str">
            <v>miếng</v>
          </cell>
          <cell r="E3464" t="str">
            <v>MPS/GPS</v>
          </cell>
          <cell r="F3464" t="str">
            <v>MAPHANHSAU/GUOCPHANHSAU</v>
          </cell>
          <cell r="G3464">
            <v>2</v>
          </cell>
          <cell r="H3464">
            <v>287812</v>
          </cell>
          <cell r="I3464">
            <v>2</v>
          </cell>
          <cell r="J3464">
            <v>287812</v>
          </cell>
          <cell r="K3464">
            <v>4</v>
          </cell>
          <cell r="L3464">
            <v>575624</v>
          </cell>
          <cell r="M3464">
            <v>0</v>
          </cell>
          <cell r="N3464">
            <v>0</v>
          </cell>
        </row>
        <row r="3465">
          <cell r="A3465" t="str">
            <v>MB958692</v>
          </cell>
          <cell r="B3465" t="str">
            <v>Dây trợ lực A35 Triton</v>
          </cell>
          <cell r="C3465" t="str">
            <v>Sợi</v>
          </cell>
          <cell r="E3465" t="str">
            <v>DTL</v>
          </cell>
          <cell r="F3465" t="str">
            <v>DAYTROLUC</v>
          </cell>
          <cell r="G3465">
            <v>5</v>
          </cell>
          <cell r="H3465">
            <v>760067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5</v>
          </cell>
          <cell r="N3465">
            <v>760067</v>
          </cell>
        </row>
        <row r="3466">
          <cell r="A3466" t="str">
            <v>MBC-538</v>
          </cell>
          <cell r="B3466" t="str">
            <v>Bàn ép D24</v>
          </cell>
          <cell r="C3466" t="str">
            <v>Cái</v>
          </cell>
          <cell r="E3466" t="str">
            <v>BE</v>
          </cell>
          <cell r="F3466" t="str">
            <v>BANEP</v>
          </cell>
          <cell r="G3466">
            <v>0</v>
          </cell>
          <cell r="H3466">
            <v>0</v>
          </cell>
          <cell r="I3466">
            <v>1</v>
          </cell>
          <cell r="J3466">
            <v>1050000</v>
          </cell>
          <cell r="K3466">
            <v>1</v>
          </cell>
          <cell r="L3466">
            <v>1050000</v>
          </cell>
          <cell r="M3466">
            <v>0</v>
          </cell>
          <cell r="N3466">
            <v>0</v>
          </cell>
        </row>
        <row r="3467">
          <cell r="A3467" t="str">
            <v>MD025522</v>
          </cell>
          <cell r="B3467" t="str">
            <v>Dây điều hòa V32</v>
          </cell>
          <cell r="C3467" t="str">
            <v>Sợi</v>
          </cell>
          <cell r="E3467" t="str">
            <v>DDH</v>
          </cell>
          <cell r="F3467" t="str">
            <v>DAYDIEUHOA</v>
          </cell>
          <cell r="G3467">
            <v>3</v>
          </cell>
          <cell r="H3467">
            <v>288825</v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3</v>
          </cell>
          <cell r="N3467">
            <v>288825</v>
          </cell>
        </row>
        <row r="3468">
          <cell r="A3468" t="str">
            <v>MD100679</v>
          </cell>
          <cell r="B3468" t="str">
            <v>Dây cam 149RTB25</v>
          </cell>
          <cell r="C3468" t="str">
            <v>Sợi</v>
          </cell>
          <cell r="E3468" t="str">
            <v>DCAM</v>
          </cell>
          <cell r="F3468" t="str">
            <v>DAYCAM</v>
          </cell>
          <cell r="G3468">
            <v>1</v>
          </cell>
          <cell r="H3468">
            <v>439825</v>
          </cell>
          <cell r="I3468">
            <v>0</v>
          </cell>
          <cell r="J3468">
            <v>0</v>
          </cell>
          <cell r="K3468">
            <v>1</v>
          </cell>
          <cell r="L3468">
            <v>439825</v>
          </cell>
          <cell r="M3468">
            <v>0</v>
          </cell>
          <cell r="N3468">
            <v>0</v>
          </cell>
        </row>
        <row r="3469">
          <cell r="A3469" t="str">
            <v>MD104578</v>
          </cell>
          <cell r="B3469" t="str">
            <v>Bi tăng cam</v>
          </cell>
          <cell r="C3469" t="str">
            <v>Vòng</v>
          </cell>
          <cell r="E3469" t="str">
            <v>BT-BITANG</v>
          </cell>
          <cell r="F3469" t="str">
            <v>BITANG</v>
          </cell>
          <cell r="G3469">
            <v>1</v>
          </cell>
          <cell r="H3469">
            <v>341208</v>
          </cell>
          <cell r="I3469">
            <v>0</v>
          </cell>
          <cell r="J3469">
            <v>0</v>
          </cell>
          <cell r="K3469">
            <v>1</v>
          </cell>
          <cell r="L3469">
            <v>341208</v>
          </cell>
          <cell r="M3469">
            <v>0</v>
          </cell>
          <cell r="N3469">
            <v>0</v>
          </cell>
        </row>
        <row r="3470">
          <cell r="A3470" t="str">
            <v>MD140071</v>
          </cell>
          <cell r="B3470" t="str">
            <v>Bi tăng cam 10-60-35</v>
          </cell>
          <cell r="C3470" t="str">
            <v>Vòng</v>
          </cell>
          <cell r="E3470" t="str">
            <v>BT-BITANG</v>
          </cell>
          <cell r="F3470" t="str">
            <v>BITANG</v>
          </cell>
          <cell r="G3470">
            <v>2</v>
          </cell>
          <cell r="H3470">
            <v>700188</v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2</v>
          </cell>
          <cell r="N3470">
            <v>700188</v>
          </cell>
        </row>
        <row r="3471">
          <cell r="A3471" t="str">
            <v>MD168061</v>
          </cell>
          <cell r="B3471" t="str">
            <v>Phớt đầu trục cơ 44 60 7-(pco)</v>
          </cell>
          <cell r="C3471" t="str">
            <v>Cái</v>
          </cell>
          <cell r="E3471" t="str">
            <v>PHOT</v>
          </cell>
          <cell r="F3471" t="str">
            <v>PHOT</v>
          </cell>
          <cell r="G3471">
            <v>0</v>
          </cell>
          <cell r="H3471">
            <v>0</v>
          </cell>
          <cell r="I3471">
            <v>1</v>
          </cell>
          <cell r="J3471">
            <v>82668</v>
          </cell>
          <cell r="K3471">
            <v>1</v>
          </cell>
          <cell r="L3471">
            <v>82668</v>
          </cell>
          <cell r="M3471">
            <v>0</v>
          </cell>
          <cell r="N3471">
            <v>0</v>
          </cell>
        </row>
        <row r="3472">
          <cell r="A3472" t="str">
            <v>MD180581</v>
          </cell>
          <cell r="B3472" t="str">
            <v>Dây trợ lực V32</v>
          </cell>
          <cell r="C3472" t="str">
            <v>Sợi</v>
          </cell>
          <cell r="E3472" t="str">
            <v>DTL</v>
          </cell>
          <cell r="F3472" t="str">
            <v>DAYTROLUC</v>
          </cell>
          <cell r="G3472">
            <v>2</v>
          </cell>
          <cell r="H3472">
            <v>202684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2</v>
          </cell>
          <cell r="N3472">
            <v>202684</v>
          </cell>
        </row>
        <row r="3473">
          <cell r="A3473" t="str">
            <v>MD182294-A</v>
          </cell>
          <cell r="B3473" t="str">
            <v>Dây cam 124RTB29 (hàng A)</v>
          </cell>
          <cell r="C3473" t="str">
            <v>Sợi</v>
          </cell>
          <cell r="E3473" t="str">
            <v>DCAM</v>
          </cell>
          <cell r="F3473" t="str">
            <v>DAYCAM</v>
          </cell>
          <cell r="G3473">
            <v>10</v>
          </cell>
          <cell r="H3473">
            <v>3167320</v>
          </cell>
          <cell r="I3473">
            <v>0</v>
          </cell>
          <cell r="J3473">
            <v>0</v>
          </cell>
          <cell r="K3473">
            <v>1</v>
          </cell>
          <cell r="L3473">
            <v>316732</v>
          </cell>
          <cell r="M3473">
            <v>9</v>
          </cell>
          <cell r="N3473">
            <v>2850588</v>
          </cell>
        </row>
        <row r="3474">
          <cell r="A3474" t="str">
            <v>MD185960</v>
          </cell>
          <cell r="B3474" t="str">
            <v>Dây trợ lực V33</v>
          </cell>
          <cell r="C3474" t="str">
            <v>Sợi</v>
          </cell>
          <cell r="E3474" t="str">
            <v>DTL</v>
          </cell>
          <cell r="F3474" t="str">
            <v>DAYTROLUC</v>
          </cell>
          <cell r="G3474">
            <v>1</v>
          </cell>
          <cell r="H3474">
            <v>70940</v>
          </cell>
          <cell r="I3474">
            <v>0</v>
          </cell>
          <cell r="J3474">
            <v>0</v>
          </cell>
          <cell r="K3474">
            <v>1</v>
          </cell>
          <cell r="L3474">
            <v>70940</v>
          </cell>
          <cell r="M3474">
            <v>0</v>
          </cell>
          <cell r="N3474">
            <v>0</v>
          </cell>
        </row>
        <row r="3475">
          <cell r="A3475" t="str">
            <v>MD186125</v>
          </cell>
          <cell r="B3475" t="str">
            <v>Dây điều hòa + máy phát 4PK985  (2)</v>
          </cell>
          <cell r="C3475" t="str">
            <v>Sợi</v>
          </cell>
          <cell r="E3475" t="str">
            <v>DDH</v>
          </cell>
          <cell r="F3475" t="str">
            <v>DAYDIEUHOA</v>
          </cell>
          <cell r="G3475">
            <v>2</v>
          </cell>
          <cell r="H3475">
            <v>229033</v>
          </cell>
          <cell r="I3475">
            <v>0</v>
          </cell>
          <cell r="J3475">
            <v>0</v>
          </cell>
          <cell r="K3475">
            <v>0</v>
          </cell>
          <cell r="L3475">
            <v>0</v>
          </cell>
          <cell r="M3475">
            <v>2</v>
          </cell>
          <cell r="N3475">
            <v>229033</v>
          </cell>
        </row>
        <row r="3476">
          <cell r="A3476" t="str">
            <v>MD187462</v>
          </cell>
          <cell r="B3476" t="str">
            <v>Dây máy phát 5PK1340</v>
          </cell>
          <cell r="C3476" t="str">
            <v>Sợi</v>
          </cell>
          <cell r="E3476" t="str">
            <v>DMP</v>
          </cell>
          <cell r="F3476" t="str">
            <v>DAYMAYPHAT</v>
          </cell>
          <cell r="G3476">
            <v>2</v>
          </cell>
          <cell r="H3476">
            <v>364832</v>
          </cell>
          <cell r="I3476">
            <v>0</v>
          </cell>
          <cell r="J3476">
            <v>0</v>
          </cell>
          <cell r="K3476">
            <v>2</v>
          </cell>
          <cell r="L3476">
            <v>182416</v>
          </cell>
          <cell r="M3476">
            <v>0</v>
          </cell>
          <cell r="N3476">
            <v>182416</v>
          </cell>
        </row>
        <row r="3477">
          <cell r="A3477" t="str">
            <v>MD197467</v>
          </cell>
          <cell r="B3477" t="str">
            <v>Ghít 8-13 Mitsubishi</v>
          </cell>
          <cell r="C3477" t="str">
            <v>Cái</v>
          </cell>
          <cell r="E3477" t="str">
            <v>GHIT</v>
          </cell>
          <cell r="F3477" t="str">
            <v>GHIT</v>
          </cell>
          <cell r="G3477">
            <v>4</v>
          </cell>
          <cell r="H3477">
            <v>83325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4</v>
          </cell>
          <cell r="N3477">
            <v>83325</v>
          </cell>
        </row>
        <row r="3478">
          <cell r="A3478" t="str">
            <v>MD199223</v>
          </cell>
          <cell r="B3478" t="str">
            <v>Dây máy phát 5PK1130</v>
          </cell>
          <cell r="C3478" t="str">
            <v>Sợi</v>
          </cell>
          <cell r="E3478" t="str">
            <v>DMP</v>
          </cell>
          <cell r="F3478" t="str">
            <v>DAYMAYPHAT</v>
          </cell>
          <cell r="G3478">
            <v>1</v>
          </cell>
          <cell r="H3478">
            <v>172282</v>
          </cell>
          <cell r="I3478">
            <v>0</v>
          </cell>
          <cell r="J3478">
            <v>0</v>
          </cell>
          <cell r="K3478">
            <v>1</v>
          </cell>
          <cell r="L3478">
            <v>0</v>
          </cell>
          <cell r="M3478">
            <v>0</v>
          </cell>
          <cell r="N3478">
            <v>172282</v>
          </cell>
        </row>
        <row r="3479">
          <cell r="A3479" t="str">
            <v>MD307342</v>
          </cell>
          <cell r="B3479" t="str">
            <v>Ghít 6-11 Mitshubishi (16)</v>
          </cell>
          <cell r="C3479" t="str">
            <v>Cái</v>
          </cell>
          <cell r="E3479" t="str">
            <v>GHIT</v>
          </cell>
          <cell r="F3479" t="str">
            <v>GHIT</v>
          </cell>
          <cell r="G3479">
            <v>120</v>
          </cell>
          <cell r="H3479">
            <v>1813512</v>
          </cell>
          <cell r="I3479">
            <v>0</v>
          </cell>
          <cell r="J3479">
            <v>0</v>
          </cell>
          <cell r="K3479">
            <v>0</v>
          </cell>
          <cell r="L3479">
            <v>0</v>
          </cell>
          <cell r="M3479">
            <v>120</v>
          </cell>
          <cell r="N3479">
            <v>1813512</v>
          </cell>
        </row>
        <row r="3480">
          <cell r="A3480" t="str">
            <v>MD307487</v>
          </cell>
          <cell r="B3480" t="str">
            <v>Dây cam 187RTB32</v>
          </cell>
          <cell r="C3480" t="str">
            <v>Sợi</v>
          </cell>
          <cell r="E3480" t="str">
            <v>DCAM</v>
          </cell>
          <cell r="F3480" t="str">
            <v>DAYCAM</v>
          </cell>
          <cell r="G3480">
            <v>2</v>
          </cell>
          <cell r="H3480">
            <v>1216106</v>
          </cell>
          <cell r="I3480">
            <v>0</v>
          </cell>
          <cell r="J3480">
            <v>0</v>
          </cell>
          <cell r="K3480">
            <v>0</v>
          </cell>
          <cell r="L3480">
            <v>0</v>
          </cell>
          <cell r="M3480">
            <v>2</v>
          </cell>
          <cell r="N3480">
            <v>1216106</v>
          </cell>
        </row>
        <row r="3481">
          <cell r="A3481" t="str">
            <v>MD308587</v>
          </cell>
          <cell r="B3481" t="str">
            <v>Ty tăng V31</v>
          </cell>
          <cell r="C3481" t="str">
            <v>Cái</v>
          </cell>
          <cell r="E3481" t="str">
            <v>TTANG</v>
          </cell>
          <cell r="F3481" t="str">
            <v>TYTANG</v>
          </cell>
          <cell r="G3481">
            <v>2</v>
          </cell>
          <cell r="H3481">
            <v>2581406</v>
          </cell>
          <cell r="I3481">
            <v>0</v>
          </cell>
          <cell r="J3481">
            <v>0</v>
          </cell>
          <cell r="K3481">
            <v>0</v>
          </cell>
          <cell r="L3481">
            <v>0</v>
          </cell>
          <cell r="M3481">
            <v>2</v>
          </cell>
          <cell r="N3481">
            <v>2581406</v>
          </cell>
        </row>
        <row r="3482">
          <cell r="A3482" t="str">
            <v>MD314582</v>
          </cell>
          <cell r="B3482" t="str">
            <v>Mô bin chia điện</v>
          </cell>
          <cell r="C3482" t="str">
            <v>Cái</v>
          </cell>
          <cell r="E3482" t="str">
            <v>MB.</v>
          </cell>
          <cell r="F3482" t="str">
            <v>MOBIN</v>
          </cell>
          <cell r="G3482">
            <v>1</v>
          </cell>
          <cell r="H3482">
            <v>1109335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1</v>
          </cell>
          <cell r="N3482">
            <v>1109335</v>
          </cell>
        </row>
        <row r="3483">
          <cell r="A3483" t="str">
            <v>MD319022-A</v>
          </cell>
          <cell r="B3483" t="str">
            <v>Bi tỳ dây curoa cam (hàng A)</v>
          </cell>
          <cell r="C3483" t="str">
            <v>Vòng</v>
          </cell>
          <cell r="E3483" t="str">
            <v>BTY-BITY</v>
          </cell>
          <cell r="F3483" t="str">
            <v>BITY</v>
          </cell>
          <cell r="G3483">
            <v>0</v>
          </cell>
          <cell r="H3483">
            <v>0</v>
          </cell>
          <cell r="I3483">
            <v>1</v>
          </cell>
          <cell r="J3483">
            <v>250000</v>
          </cell>
          <cell r="K3483">
            <v>0</v>
          </cell>
          <cell r="L3483">
            <v>0</v>
          </cell>
          <cell r="M3483">
            <v>1</v>
          </cell>
          <cell r="N3483">
            <v>250000</v>
          </cell>
        </row>
        <row r="3484">
          <cell r="A3484" t="str">
            <v>MD337408</v>
          </cell>
          <cell r="B3484" t="str">
            <v>Van hằng nhiệt $56 c66</v>
          </cell>
          <cell r="C3484" t="str">
            <v>Cái</v>
          </cell>
          <cell r="E3484" t="str">
            <v>VHN</v>
          </cell>
          <cell r="F3484" t="str">
            <v>VANHANGNHIET</v>
          </cell>
          <cell r="G3484">
            <v>1</v>
          </cell>
          <cell r="H3484">
            <v>165389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1</v>
          </cell>
          <cell r="N3484">
            <v>165389</v>
          </cell>
        </row>
        <row r="3485">
          <cell r="A3485" t="str">
            <v>MD337658</v>
          </cell>
          <cell r="B3485" t="str">
            <v>Dây trợ lực 4PK1055 (1)</v>
          </cell>
          <cell r="C3485" t="str">
            <v>Sợi</v>
          </cell>
          <cell r="E3485" t="str">
            <v>DTL</v>
          </cell>
          <cell r="F3485" t="str">
            <v>DAYTROLUC</v>
          </cell>
          <cell r="G3485">
            <v>2</v>
          </cell>
          <cell r="H3485">
            <v>202684</v>
          </cell>
          <cell r="I3485">
            <v>0</v>
          </cell>
          <cell r="J3485">
            <v>0</v>
          </cell>
          <cell r="K3485">
            <v>0</v>
          </cell>
          <cell r="L3485">
            <v>0</v>
          </cell>
          <cell r="M3485">
            <v>2</v>
          </cell>
          <cell r="N3485">
            <v>202684</v>
          </cell>
        </row>
        <row r="3486">
          <cell r="A3486" t="str">
            <v>MD352473</v>
          </cell>
          <cell r="B3486" t="str">
            <v>Bi tỳ đối trọng</v>
          </cell>
          <cell r="C3486" t="str">
            <v>Vòng</v>
          </cell>
          <cell r="E3486" t="str">
            <v>BTY-BITY</v>
          </cell>
          <cell r="F3486" t="str">
            <v>BITY</v>
          </cell>
          <cell r="G3486">
            <v>0</v>
          </cell>
          <cell r="H3486">
            <v>0</v>
          </cell>
          <cell r="I3486">
            <v>1</v>
          </cell>
          <cell r="J3486">
            <v>403006</v>
          </cell>
          <cell r="K3486">
            <v>1</v>
          </cell>
          <cell r="L3486">
            <v>403006</v>
          </cell>
          <cell r="M3486">
            <v>0</v>
          </cell>
          <cell r="N3486">
            <v>0</v>
          </cell>
        </row>
        <row r="3487">
          <cell r="A3487" t="str">
            <v>MD368209</v>
          </cell>
          <cell r="B3487" t="str">
            <v>Bi tỳ dây curoa tổng trơn 10-90-33 (1)</v>
          </cell>
          <cell r="C3487" t="str">
            <v>Vòng</v>
          </cell>
          <cell r="E3487" t="str">
            <v>BTY-BITY</v>
          </cell>
          <cell r="F3487" t="str">
            <v>BITY</v>
          </cell>
          <cell r="G3487">
            <v>2</v>
          </cell>
          <cell r="H3487">
            <v>1037013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2</v>
          </cell>
          <cell r="N3487">
            <v>1037013</v>
          </cell>
        </row>
        <row r="3488">
          <cell r="A3488" t="str">
            <v>MD368210</v>
          </cell>
          <cell r="B3488" t="str">
            <v>Bi tỳ dây curoa tổng (rãnh) (1)</v>
          </cell>
          <cell r="C3488" t="str">
            <v>Vòng</v>
          </cell>
          <cell r="E3488" t="str">
            <v>BTY-BITY</v>
          </cell>
          <cell r="F3488" t="str">
            <v>BITY</v>
          </cell>
          <cell r="G3488">
            <v>2</v>
          </cell>
          <cell r="H3488">
            <v>1086653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2</v>
          </cell>
          <cell r="N3488">
            <v>1086653</v>
          </cell>
        </row>
        <row r="3489">
          <cell r="A3489" t="str">
            <v>MD374877-A</v>
          </cell>
          <cell r="B3489" t="str">
            <v>Bi tỳ dây curoa tổng trơn</v>
          </cell>
          <cell r="C3489" t="str">
            <v>Vòng</v>
          </cell>
          <cell r="E3489" t="str">
            <v>BI</v>
          </cell>
          <cell r="F3489" t="str">
            <v>BI</v>
          </cell>
          <cell r="G3489">
            <v>0</v>
          </cell>
          <cell r="H3489">
            <v>0</v>
          </cell>
          <cell r="I3489">
            <v>1</v>
          </cell>
          <cell r="J3489">
            <v>568342</v>
          </cell>
          <cell r="K3489">
            <v>1</v>
          </cell>
          <cell r="L3489">
            <v>568342</v>
          </cell>
          <cell r="M3489">
            <v>0</v>
          </cell>
          <cell r="N3489">
            <v>0</v>
          </cell>
        </row>
        <row r="3490">
          <cell r="A3490" t="str">
            <v>MD976524</v>
          </cell>
          <cell r="B3490" t="str">
            <v>Dây cao áp V6 (7 sợi)</v>
          </cell>
          <cell r="C3490" t="str">
            <v>Bộ</v>
          </cell>
          <cell r="E3490" t="str">
            <v>DCA.</v>
          </cell>
          <cell r="F3490" t="str">
            <v>DAYCAOAP</v>
          </cell>
          <cell r="G3490">
            <v>1</v>
          </cell>
          <cell r="H3490">
            <v>326410</v>
          </cell>
          <cell r="I3490">
            <v>0</v>
          </cell>
          <cell r="J3490">
            <v>0</v>
          </cell>
          <cell r="K3490">
            <v>1</v>
          </cell>
          <cell r="L3490">
            <v>326410</v>
          </cell>
          <cell r="M3490">
            <v>0</v>
          </cell>
          <cell r="N3490">
            <v>0</v>
          </cell>
        </row>
        <row r="3491">
          <cell r="A3491" t="str">
            <v>MD997698</v>
          </cell>
          <cell r="B3491" t="str">
            <v>Dây cao áp (6)</v>
          </cell>
          <cell r="C3491" t="str">
            <v>Bộ</v>
          </cell>
          <cell r="E3491" t="str">
            <v>DCA.</v>
          </cell>
          <cell r="F3491" t="str">
            <v>DAYCAOAP</v>
          </cell>
          <cell r="G3491">
            <v>3</v>
          </cell>
          <cell r="H3491">
            <v>871871</v>
          </cell>
          <cell r="I3491">
            <v>0</v>
          </cell>
          <cell r="J3491">
            <v>0</v>
          </cell>
          <cell r="K3491">
            <v>0</v>
          </cell>
          <cell r="L3491">
            <v>0</v>
          </cell>
          <cell r="M3491">
            <v>3</v>
          </cell>
          <cell r="N3491">
            <v>871871</v>
          </cell>
        </row>
        <row r="3492">
          <cell r="A3492" t="str">
            <v>MIC-2035</v>
          </cell>
          <cell r="B3492" t="str">
            <v>Mô bin chia điện</v>
          </cell>
          <cell r="C3492" t="str">
            <v>Cái</v>
          </cell>
          <cell r="E3492" t="str">
            <v>MB.</v>
          </cell>
          <cell r="F3492" t="str">
            <v>MOBIN</v>
          </cell>
          <cell r="G3492">
            <v>2</v>
          </cell>
          <cell r="H3492">
            <v>979821</v>
          </cell>
          <cell r="I3492">
            <v>0</v>
          </cell>
          <cell r="J3492">
            <v>0</v>
          </cell>
          <cell r="K3492">
            <v>0</v>
          </cell>
          <cell r="L3492">
            <v>0</v>
          </cell>
          <cell r="M3492">
            <v>2</v>
          </cell>
          <cell r="N3492">
            <v>979821</v>
          </cell>
        </row>
        <row r="3493">
          <cell r="A3493" t="str">
            <v>MIC-H3016</v>
          </cell>
          <cell r="B3493" t="str">
            <v>Mô bin Civic 1.8</v>
          </cell>
          <cell r="C3493" t="str">
            <v>Cái</v>
          </cell>
          <cell r="E3493" t="str">
            <v>MB.</v>
          </cell>
          <cell r="F3493" t="str">
            <v>MOBIN</v>
          </cell>
          <cell r="G3493">
            <v>0</v>
          </cell>
          <cell r="H3493">
            <v>0</v>
          </cell>
          <cell r="I3493">
            <v>4</v>
          </cell>
          <cell r="J3493">
            <v>2122763</v>
          </cell>
          <cell r="K3493">
            <v>4</v>
          </cell>
          <cell r="L3493">
            <v>2122763</v>
          </cell>
          <cell r="M3493">
            <v>0</v>
          </cell>
          <cell r="N3493">
            <v>0</v>
          </cell>
        </row>
        <row r="3494">
          <cell r="A3494" t="str">
            <v>MIC-N3029</v>
          </cell>
          <cell r="B3494" t="str">
            <v>Mô bin chia điện</v>
          </cell>
          <cell r="C3494" t="str">
            <v>cái</v>
          </cell>
          <cell r="E3494" t="str">
            <v>MB.</v>
          </cell>
          <cell r="F3494" t="str">
            <v>MOBIN</v>
          </cell>
          <cell r="G3494">
            <v>2</v>
          </cell>
          <cell r="H3494">
            <v>842941</v>
          </cell>
          <cell r="I3494">
            <v>0</v>
          </cell>
          <cell r="J3494">
            <v>0</v>
          </cell>
          <cell r="K3494">
            <v>1</v>
          </cell>
          <cell r="L3494">
            <v>421471</v>
          </cell>
          <cell r="M3494">
            <v>1</v>
          </cell>
          <cell r="N3494">
            <v>421470</v>
          </cell>
        </row>
        <row r="3495">
          <cell r="A3495" t="str">
            <v>MIC-T3001</v>
          </cell>
          <cell r="B3495" t="str">
            <v>Mô bin chia điện 1NZ</v>
          </cell>
          <cell r="C3495" t="str">
            <v>Cái</v>
          </cell>
          <cell r="E3495" t="str">
            <v>MB.</v>
          </cell>
          <cell r="F3495" t="str">
            <v>MOBIN</v>
          </cell>
          <cell r="G3495">
            <v>8</v>
          </cell>
          <cell r="H3495">
            <v>3592802</v>
          </cell>
          <cell r="I3495">
            <v>1</v>
          </cell>
          <cell r="J3495">
            <v>449100</v>
          </cell>
          <cell r="K3495">
            <v>3</v>
          </cell>
          <cell r="L3495">
            <v>1347300</v>
          </cell>
          <cell r="M3495">
            <v>6</v>
          </cell>
          <cell r="N3495">
            <v>2694602</v>
          </cell>
        </row>
        <row r="3496">
          <cell r="A3496" t="str">
            <v>MIC-T3002</v>
          </cell>
          <cell r="B3496" t="str">
            <v>Mô bin chia điện (dài 15.5)</v>
          </cell>
          <cell r="C3496" t="str">
            <v>Cái</v>
          </cell>
          <cell r="E3496" t="str">
            <v>MB.</v>
          </cell>
          <cell r="F3496" t="str">
            <v>MOBIN</v>
          </cell>
          <cell r="G3496">
            <v>9</v>
          </cell>
          <cell r="H3496">
            <v>3963275</v>
          </cell>
          <cell r="I3496">
            <v>6</v>
          </cell>
          <cell r="J3496">
            <v>2722484</v>
          </cell>
          <cell r="K3496">
            <v>15</v>
          </cell>
          <cell r="L3496">
            <v>6685759</v>
          </cell>
          <cell r="M3496">
            <v>0</v>
          </cell>
          <cell r="N3496">
            <v>0</v>
          </cell>
        </row>
        <row r="3497">
          <cell r="A3497" t="str">
            <v>MIC-T3003</v>
          </cell>
          <cell r="B3497" t="str">
            <v>Mô bin chia điện 1ZZ</v>
          </cell>
          <cell r="C3497" t="str">
            <v>Cái</v>
          </cell>
          <cell r="E3497" t="str">
            <v>MB.</v>
          </cell>
          <cell r="F3497" t="str">
            <v>MOBIN</v>
          </cell>
          <cell r="G3497">
            <v>2</v>
          </cell>
          <cell r="H3497">
            <v>806063</v>
          </cell>
          <cell r="I3497">
            <v>0</v>
          </cell>
          <cell r="J3497">
            <v>0</v>
          </cell>
          <cell r="K3497">
            <v>2</v>
          </cell>
          <cell r="L3497">
            <v>806063</v>
          </cell>
          <cell r="M3497">
            <v>0</v>
          </cell>
          <cell r="N3497">
            <v>0</v>
          </cell>
        </row>
        <row r="3498">
          <cell r="A3498" t="str">
            <v>MIC-T3005</v>
          </cell>
          <cell r="B3498" t="str">
            <v>Mô bin chia điện (dài 14.5)</v>
          </cell>
          <cell r="C3498" t="str">
            <v>Cái</v>
          </cell>
          <cell r="E3498" t="str">
            <v>MB.</v>
          </cell>
          <cell r="F3498" t="str">
            <v>MOBIN</v>
          </cell>
          <cell r="G3498">
            <v>6</v>
          </cell>
          <cell r="H3498">
            <v>2439666</v>
          </cell>
          <cell r="I3498">
            <v>18</v>
          </cell>
          <cell r="J3498">
            <v>8880709</v>
          </cell>
          <cell r="K3498">
            <v>21</v>
          </cell>
          <cell r="L3498">
            <v>9837760</v>
          </cell>
          <cell r="M3498">
            <v>3</v>
          </cell>
          <cell r="N3498">
            <v>1482615</v>
          </cell>
        </row>
        <row r="3499">
          <cell r="A3499" t="str">
            <v>MIC-T3008</v>
          </cell>
          <cell r="B3499" t="str">
            <v>Mô bin chia điện 2ZR</v>
          </cell>
          <cell r="C3499" t="str">
            <v>Cái</v>
          </cell>
          <cell r="E3499" t="str">
            <v>MB.</v>
          </cell>
          <cell r="F3499" t="str">
            <v>MOBIN</v>
          </cell>
          <cell r="G3499">
            <v>0</v>
          </cell>
          <cell r="H3499">
            <v>0</v>
          </cell>
          <cell r="I3499">
            <v>6</v>
          </cell>
          <cell r="J3499">
            <v>2722484</v>
          </cell>
          <cell r="K3499">
            <v>3</v>
          </cell>
          <cell r="L3499">
            <v>1361242</v>
          </cell>
          <cell r="M3499">
            <v>3</v>
          </cell>
          <cell r="N3499">
            <v>1361242</v>
          </cell>
        </row>
        <row r="3500">
          <cell r="A3500" t="str">
            <v>MN101368</v>
          </cell>
          <cell r="B3500" t="str">
            <v>Cân bằng trước Out</v>
          </cell>
          <cell r="C3500" t="str">
            <v>Quả</v>
          </cell>
          <cell r="E3500" t="str">
            <v>CBT.</v>
          </cell>
          <cell r="F3500" t="str">
            <v>CANBANGTRUOC</v>
          </cell>
          <cell r="G3500">
            <v>0</v>
          </cell>
          <cell r="H3500">
            <v>0</v>
          </cell>
          <cell r="I3500">
            <v>16</v>
          </cell>
          <cell r="J3500">
            <v>22441532</v>
          </cell>
          <cell r="K3500">
            <v>8</v>
          </cell>
          <cell r="L3500">
            <v>11220766</v>
          </cell>
          <cell r="M3500">
            <v>8</v>
          </cell>
          <cell r="N3500">
            <v>11220766</v>
          </cell>
        </row>
        <row r="3501">
          <cell r="A3501" t="str">
            <v>MN101372</v>
          </cell>
          <cell r="B3501" t="str">
            <v>Bát bèo trước Outlander</v>
          </cell>
          <cell r="C3501" t="str">
            <v>Cái</v>
          </cell>
          <cell r="E3501" t="str">
            <v>BBT</v>
          </cell>
          <cell r="F3501" t="str">
            <v>BATBEOTRUOC</v>
          </cell>
          <cell r="G3501">
            <v>0</v>
          </cell>
          <cell r="H3501">
            <v>0</v>
          </cell>
          <cell r="I3501">
            <v>8</v>
          </cell>
          <cell r="J3501">
            <v>10459228</v>
          </cell>
          <cell r="K3501">
            <v>4</v>
          </cell>
          <cell r="L3501">
            <v>5229614</v>
          </cell>
          <cell r="M3501">
            <v>4</v>
          </cell>
          <cell r="N3501">
            <v>5229614</v>
          </cell>
        </row>
        <row r="3502">
          <cell r="A3502" t="str">
            <v>MN103259</v>
          </cell>
          <cell r="B3502" t="str">
            <v>Lái trong</v>
          </cell>
          <cell r="C3502" t="str">
            <v>Quả</v>
          </cell>
          <cell r="E3502" t="str">
            <v>LAIT</v>
          </cell>
          <cell r="F3502" t="str">
            <v>LAITRONG</v>
          </cell>
          <cell r="G3502">
            <v>1</v>
          </cell>
          <cell r="H3502">
            <v>302546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>
            <v>1</v>
          </cell>
          <cell r="N3502">
            <v>302546</v>
          </cell>
        </row>
        <row r="3503">
          <cell r="A3503" t="str">
            <v>MN103392</v>
          </cell>
          <cell r="B3503" t="str">
            <v>Cao su cân bằng sau Grandis</v>
          </cell>
          <cell r="C3503" t="str">
            <v>Quả</v>
          </cell>
          <cell r="E3503" t="str">
            <v>CSCBS</v>
          </cell>
          <cell r="F3503" t="str">
            <v>CAOSUCANBANGSAU</v>
          </cell>
          <cell r="G3503">
            <v>8</v>
          </cell>
          <cell r="H3503">
            <v>485280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8</v>
          </cell>
          <cell r="N3503">
            <v>485280</v>
          </cell>
        </row>
        <row r="3504">
          <cell r="A3504" t="str">
            <v>MN110709</v>
          </cell>
          <cell r="B3504" t="str">
            <v>Đĩa côn 23-21.5</v>
          </cell>
          <cell r="C3504" t="str">
            <v>Cái</v>
          </cell>
          <cell r="E3504" t="str">
            <v>DC.</v>
          </cell>
          <cell r="F3504" t="str">
            <v>DIACON</v>
          </cell>
          <cell r="G3504">
            <v>2</v>
          </cell>
          <cell r="H3504">
            <v>3025458</v>
          </cell>
          <cell r="I3504">
            <v>0</v>
          </cell>
          <cell r="J3504">
            <v>0</v>
          </cell>
          <cell r="K3504">
            <v>1</v>
          </cell>
          <cell r="L3504">
            <v>1512729</v>
          </cell>
          <cell r="M3504">
            <v>1</v>
          </cell>
          <cell r="N3504">
            <v>1512729</v>
          </cell>
        </row>
        <row r="3505">
          <cell r="A3505" t="str">
            <v>MN137248</v>
          </cell>
          <cell r="B3505" t="str">
            <v>Bi tỳ cam</v>
          </cell>
          <cell r="C3505" t="str">
            <v>Vòng</v>
          </cell>
          <cell r="E3505" t="str">
            <v>BTY-BITY</v>
          </cell>
          <cell r="F3505" t="str">
            <v>BITY</v>
          </cell>
          <cell r="G3505">
            <v>0</v>
          </cell>
          <cell r="H3505">
            <v>0</v>
          </cell>
          <cell r="I3505">
            <v>1</v>
          </cell>
          <cell r="J3505">
            <v>361672</v>
          </cell>
          <cell r="K3505">
            <v>1</v>
          </cell>
          <cell r="L3505">
            <v>361672</v>
          </cell>
          <cell r="M3505">
            <v>0</v>
          </cell>
          <cell r="N3505">
            <v>0</v>
          </cell>
        </row>
        <row r="3506">
          <cell r="A3506" t="str">
            <v>MN149179-A</v>
          </cell>
          <cell r="B3506" t="str">
            <v>Cụm bi tăng tổng (Hàng A)</v>
          </cell>
          <cell r="C3506" t="str">
            <v>Vòng</v>
          </cell>
          <cell r="E3506" t="str">
            <v>CBTT</v>
          </cell>
          <cell r="F3506" t="str">
            <v>CUMBITANGTONG</v>
          </cell>
          <cell r="G3506">
            <v>0</v>
          </cell>
          <cell r="H3506">
            <v>0</v>
          </cell>
          <cell r="I3506">
            <v>1</v>
          </cell>
          <cell r="J3506">
            <v>878346</v>
          </cell>
          <cell r="K3506">
            <v>1</v>
          </cell>
          <cell r="L3506">
            <v>878346</v>
          </cell>
          <cell r="M3506">
            <v>0</v>
          </cell>
          <cell r="N3506">
            <v>0</v>
          </cell>
        </row>
        <row r="3507">
          <cell r="A3507" t="str">
            <v>MN158345</v>
          </cell>
          <cell r="B3507" t="str">
            <v>Lọc xăng-nhiên liệu</v>
          </cell>
          <cell r="C3507" t="str">
            <v>Cái</v>
          </cell>
          <cell r="E3507" t="str">
            <v>LX</v>
          </cell>
          <cell r="F3507" t="str">
            <v>LOCXANG</v>
          </cell>
          <cell r="G3507">
            <v>0</v>
          </cell>
          <cell r="H3507">
            <v>0</v>
          </cell>
          <cell r="I3507">
            <v>1</v>
          </cell>
          <cell r="J3507">
            <v>516674</v>
          </cell>
          <cell r="K3507">
            <v>1</v>
          </cell>
          <cell r="L3507">
            <v>516674</v>
          </cell>
          <cell r="M3507">
            <v>0</v>
          </cell>
          <cell r="N3507">
            <v>0</v>
          </cell>
        </row>
        <row r="3508">
          <cell r="A3508" t="str">
            <v>MN163743</v>
          </cell>
          <cell r="B3508" t="str">
            <v>Báo dầu Xpander 19-21</v>
          </cell>
          <cell r="C3508" t="str">
            <v>Cái</v>
          </cell>
          <cell r="E3508" t="str">
            <v>CB.</v>
          </cell>
          <cell r="F3508" t="str">
            <v>CAMBIEN</v>
          </cell>
          <cell r="G3508">
            <v>0</v>
          </cell>
          <cell r="H3508">
            <v>0</v>
          </cell>
          <cell r="I3508">
            <v>18</v>
          </cell>
          <cell r="J3508">
            <v>6139197</v>
          </cell>
          <cell r="K3508">
            <v>9</v>
          </cell>
          <cell r="L3508">
            <v>3079617</v>
          </cell>
          <cell r="M3508">
            <v>9</v>
          </cell>
          <cell r="N3508">
            <v>3059580</v>
          </cell>
        </row>
        <row r="3509">
          <cell r="A3509" t="str">
            <v>MN171120</v>
          </cell>
          <cell r="B3509" t="str">
            <v>Bàn ép D25</v>
          </cell>
          <cell r="C3509" t="str">
            <v>Cái</v>
          </cell>
          <cell r="E3509" t="str">
            <v>BE</v>
          </cell>
          <cell r="F3509" t="str">
            <v>BANEP</v>
          </cell>
          <cell r="G3509">
            <v>1</v>
          </cell>
          <cell r="H3509">
            <v>2042543</v>
          </cell>
          <cell r="I3509">
            <v>0</v>
          </cell>
          <cell r="J3509">
            <v>0</v>
          </cell>
          <cell r="K3509">
            <v>1</v>
          </cell>
          <cell r="L3509">
            <v>2042543</v>
          </cell>
          <cell r="M3509">
            <v>0</v>
          </cell>
          <cell r="N3509">
            <v>0</v>
          </cell>
        </row>
        <row r="3510">
          <cell r="A3510" t="str">
            <v>MN195370</v>
          </cell>
          <cell r="B3510" t="str">
            <v>Gioăng mặt máy Xpander 19-21</v>
          </cell>
          <cell r="C3510" t="str">
            <v>Cái</v>
          </cell>
          <cell r="E3510" t="str">
            <v>GMM</v>
          </cell>
          <cell r="F3510" t="str">
            <v>GIOANGMATMAY</v>
          </cell>
          <cell r="G3510">
            <v>0</v>
          </cell>
          <cell r="H3510">
            <v>0</v>
          </cell>
          <cell r="I3510">
            <v>12</v>
          </cell>
          <cell r="J3510">
            <v>10820786</v>
          </cell>
          <cell r="K3510">
            <v>8</v>
          </cell>
          <cell r="L3510">
            <v>7213857</v>
          </cell>
          <cell r="M3510">
            <v>4</v>
          </cell>
          <cell r="N3510">
            <v>3606929</v>
          </cell>
        </row>
        <row r="3511">
          <cell r="A3511" t="str">
            <v>MR124880-ROKY</v>
          </cell>
          <cell r="B3511" t="str">
            <v>Cao su càng A trên (4)</v>
          </cell>
          <cell r="C3511" t="str">
            <v>Quả</v>
          </cell>
          <cell r="E3511" t="str">
            <v>CSCA</v>
          </cell>
          <cell r="F3511" t="str">
            <v>CAOSUCANGA</v>
          </cell>
          <cell r="G3511">
            <v>0</v>
          </cell>
          <cell r="H3511">
            <v>0</v>
          </cell>
          <cell r="I3511">
            <v>4</v>
          </cell>
          <cell r="J3511">
            <v>400000</v>
          </cell>
          <cell r="K3511">
            <v>4</v>
          </cell>
          <cell r="L3511">
            <v>400000</v>
          </cell>
          <cell r="M3511">
            <v>0</v>
          </cell>
          <cell r="N3511">
            <v>0</v>
          </cell>
        </row>
        <row r="3512">
          <cell r="A3512" t="str">
            <v>MR150091</v>
          </cell>
          <cell r="B3512" t="str">
            <v>Cao su cân bằng trước lỗ 26</v>
          </cell>
          <cell r="C3512" t="str">
            <v>Quả</v>
          </cell>
          <cell r="E3512" t="str">
            <v>CSCBT</v>
          </cell>
          <cell r="F3512" t="str">
            <v>CAOSUCANBANGTRUOC</v>
          </cell>
          <cell r="G3512">
            <v>8</v>
          </cell>
          <cell r="H3512">
            <v>218899</v>
          </cell>
          <cell r="I3512">
            <v>0</v>
          </cell>
          <cell r="J3512">
            <v>0</v>
          </cell>
          <cell r="K3512">
            <v>0</v>
          </cell>
          <cell r="L3512">
            <v>0</v>
          </cell>
          <cell r="M3512">
            <v>8</v>
          </cell>
          <cell r="N3512">
            <v>218899</v>
          </cell>
        </row>
        <row r="3513">
          <cell r="A3513" t="str">
            <v>MR150094</v>
          </cell>
          <cell r="B3513" t="str">
            <v>Cao su cân bằng trước lỗ 30</v>
          </cell>
          <cell r="C3513" t="str">
            <v>Quả</v>
          </cell>
          <cell r="E3513" t="str">
            <v>CSCBT</v>
          </cell>
          <cell r="F3513" t="str">
            <v>CAOSUCANBANGTRUOC</v>
          </cell>
          <cell r="G3513">
            <v>6</v>
          </cell>
          <cell r="H3513">
            <v>158454</v>
          </cell>
          <cell r="I3513">
            <v>0</v>
          </cell>
          <cell r="J3513">
            <v>0</v>
          </cell>
          <cell r="K3513">
            <v>0</v>
          </cell>
          <cell r="L3513">
            <v>0</v>
          </cell>
          <cell r="M3513">
            <v>6</v>
          </cell>
          <cell r="N3513">
            <v>158454</v>
          </cell>
        </row>
        <row r="3514">
          <cell r="A3514" t="str">
            <v>MR210523</v>
          </cell>
          <cell r="B3514" t="str">
            <v>Dây côn Jolie</v>
          </cell>
          <cell r="C3514" t="str">
            <v>Sợi</v>
          </cell>
          <cell r="E3514" t="str">
            <v>DCON</v>
          </cell>
          <cell r="F3514" t="str">
            <v>DAYCON</v>
          </cell>
          <cell r="G3514">
            <v>3</v>
          </cell>
          <cell r="H3514">
            <v>684060</v>
          </cell>
          <cell r="I3514">
            <v>0</v>
          </cell>
          <cell r="J3514">
            <v>0</v>
          </cell>
          <cell r="K3514">
            <v>0</v>
          </cell>
          <cell r="L3514">
            <v>0</v>
          </cell>
          <cell r="M3514">
            <v>3</v>
          </cell>
          <cell r="N3514">
            <v>684060</v>
          </cell>
        </row>
        <row r="3515">
          <cell r="A3515" t="str">
            <v>MR234911</v>
          </cell>
          <cell r="B3515" t="str">
            <v>Dây ga V31</v>
          </cell>
          <cell r="C3515" t="str">
            <v>Sợi</v>
          </cell>
          <cell r="E3515" t="str">
            <v>DG.</v>
          </cell>
          <cell r="F3515" t="str">
            <v>DAYGA</v>
          </cell>
          <cell r="G3515">
            <v>3</v>
          </cell>
          <cell r="H3515">
            <v>820872</v>
          </cell>
          <cell r="I3515">
            <v>0</v>
          </cell>
          <cell r="J3515">
            <v>0</v>
          </cell>
          <cell r="K3515">
            <v>0</v>
          </cell>
          <cell r="L3515">
            <v>0</v>
          </cell>
          <cell r="M3515">
            <v>3</v>
          </cell>
          <cell r="N3515">
            <v>820872</v>
          </cell>
        </row>
        <row r="3516">
          <cell r="A3516" t="str">
            <v>MR242779-A</v>
          </cell>
          <cell r="B3516" t="str">
            <v>Bi tỳ đối trọng</v>
          </cell>
          <cell r="C3516" t="str">
            <v>Vòng</v>
          </cell>
          <cell r="E3516" t="str">
            <v>BTY-BITY</v>
          </cell>
          <cell r="F3516" t="str">
            <v>BITY</v>
          </cell>
          <cell r="G3516">
            <v>0</v>
          </cell>
          <cell r="H3516">
            <v>0</v>
          </cell>
          <cell r="I3516">
            <v>1</v>
          </cell>
          <cell r="J3516">
            <v>361672</v>
          </cell>
          <cell r="K3516">
            <v>1</v>
          </cell>
          <cell r="L3516">
            <v>361672</v>
          </cell>
          <cell r="M3516">
            <v>0</v>
          </cell>
          <cell r="N3516">
            <v>0</v>
          </cell>
        </row>
        <row r="3517">
          <cell r="A3517" t="str">
            <v>MR272946</v>
          </cell>
          <cell r="B3517" t="str">
            <v>Bi bát bèo trước Outlander</v>
          </cell>
          <cell r="C3517" t="str">
            <v>Cái</v>
          </cell>
          <cell r="E3517" t="str">
            <v>BBB</v>
          </cell>
          <cell r="F3517" t="str">
            <v>BIBATBEO</v>
          </cell>
          <cell r="G3517">
            <v>0</v>
          </cell>
          <cell r="H3517">
            <v>0</v>
          </cell>
          <cell r="I3517">
            <v>28</v>
          </cell>
          <cell r="J3517">
            <v>7745072</v>
          </cell>
          <cell r="K3517">
            <v>14</v>
          </cell>
          <cell r="L3517">
            <v>3888053</v>
          </cell>
          <cell r="M3517">
            <v>14</v>
          </cell>
          <cell r="N3517">
            <v>3857019</v>
          </cell>
        </row>
        <row r="3518">
          <cell r="A3518" t="str">
            <v>MR307832</v>
          </cell>
          <cell r="B3518" t="str">
            <v>Dây phanh tay Jolie LH</v>
          </cell>
          <cell r="C3518" t="str">
            <v>Sợi</v>
          </cell>
          <cell r="E3518" t="str">
            <v>DPT</v>
          </cell>
          <cell r="F3518" t="str">
            <v>DAYPHANHTAY</v>
          </cell>
          <cell r="G3518">
            <v>1</v>
          </cell>
          <cell r="H3518">
            <v>212819</v>
          </cell>
          <cell r="I3518">
            <v>0</v>
          </cell>
          <cell r="J3518">
            <v>0</v>
          </cell>
          <cell r="K3518">
            <v>0</v>
          </cell>
          <cell r="L3518">
            <v>0</v>
          </cell>
          <cell r="M3518">
            <v>1</v>
          </cell>
          <cell r="N3518">
            <v>212819</v>
          </cell>
        </row>
        <row r="3519">
          <cell r="A3519" t="str">
            <v>MR331291</v>
          </cell>
          <cell r="B3519" t="str">
            <v>Bàn ép D21.5 Mitsubishi</v>
          </cell>
          <cell r="C3519" t="str">
            <v>Cái</v>
          </cell>
          <cell r="E3519" t="str">
            <v>BE</v>
          </cell>
          <cell r="F3519" t="str">
            <v>BANEP</v>
          </cell>
          <cell r="G3519">
            <v>1</v>
          </cell>
          <cell r="H3519">
            <v>1613578</v>
          </cell>
          <cell r="I3519">
            <v>1</v>
          </cell>
          <cell r="J3519">
            <v>1613578</v>
          </cell>
          <cell r="K3519">
            <v>1</v>
          </cell>
          <cell r="L3519">
            <v>1613578</v>
          </cell>
          <cell r="M3519">
            <v>1</v>
          </cell>
          <cell r="N3519">
            <v>1613578</v>
          </cell>
        </row>
        <row r="3520">
          <cell r="A3520" t="str">
            <v>MR353517</v>
          </cell>
          <cell r="B3520" t="str">
            <v>Dây ga Jolie</v>
          </cell>
          <cell r="C3520" t="str">
            <v>Sợi</v>
          </cell>
          <cell r="E3520" t="str">
            <v>DG.</v>
          </cell>
          <cell r="F3520" t="str">
            <v>DAYGA</v>
          </cell>
          <cell r="G3520">
            <v>4</v>
          </cell>
          <cell r="H3520">
            <v>709395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4</v>
          </cell>
          <cell r="N3520">
            <v>709395</v>
          </cell>
        </row>
        <row r="3521">
          <cell r="A3521" t="str">
            <v>MR388786</v>
          </cell>
          <cell r="B3521" t="str">
            <v>Đĩa côn 23-24</v>
          </cell>
          <cell r="C3521" t="str">
            <v>Cái</v>
          </cell>
          <cell r="E3521" t="str">
            <v>DC.</v>
          </cell>
          <cell r="F3521" t="str">
            <v>DIACON</v>
          </cell>
          <cell r="G3521">
            <v>1</v>
          </cell>
          <cell r="H3521">
            <v>1411880</v>
          </cell>
          <cell r="I3521">
            <v>0</v>
          </cell>
          <cell r="J3521">
            <v>0</v>
          </cell>
          <cell r="K3521">
            <v>1</v>
          </cell>
          <cell r="L3521">
            <v>1411880</v>
          </cell>
          <cell r="M3521">
            <v>0</v>
          </cell>
          <cell r="N3521">
            <v>0</v>
          </cell>
        </row>
        <row r="3522">
          <cell r="A3522" t="str">
            <v>MR389546</v>
          </cell>
          <cell r="B3522" t="str">
            <v>Má phanh trước V6</v>
          </cell>
          <cell r="C3522" t="str">
            <v>Bộ</v>
          </cell>
          <cell r="E3522" t="str">
            <v>MPT</v>
          </cell>
          <cell r="F3522" t="str">
            <v>MAPHANHTRUOC</v>
          </cell>
          <cell r="G3522">
            <v>1</v>
          </cell>
          <cell r="H3522">
            <v>724597</v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1</v>
          </cell>
          <cell r="N3522">
            <v>724597</v>
          </cell>
        </row>
        <row r="3523">
          <cell r="A3523" t="str">
            <v>MR446314-A</v>
          </cell>
          <cell r="B3523" t="str">
            <v>Bi tê (hàng A)</v>
          </cell>
          <cell r="C3523" t="str">
            <v>Vòng</v>
          </cell>
          <cell r="E3523" t="str">
            <v>BTE-BITE</v>
          </cell>
          <cell r="F3523" t="str">
            <v>BITE</v>
          </cell>
          <cell r="G3523">
            <v>2</v>
          </cell>
          <cell r="H3523">
            <v>620726</v>
          </cell>
          <cell r="I3523">
            <v>0</v>
          </cell>
          <cell r="J3523">
            <v>0</v>
          </cell>
          <cell r="K3523">
            <v>2</v>
          </cell>
          <cell r="L3523">
            <v>620726</v>
          </cell>
          <cell r="M3523">
            <v>0</v>
          </cell>
          <cell r="N3523">
            <v>0</v>
          </cell>
        </row>
        <row r="3524">
          <cell r="A3524" t="str">
            <v>MR510539</v>
          </cell>
          <cell r="B3524" t="str">
            <v>Má phanh trước V73</v>
          </cell>
          <cell r="C3524" t="str">
            <v>Bộ</v>
          </cell>
          <cell r="E3524" t="str">
            <v>MPT</v>
          </cell>
          <cell r="F3524" t="str">
            <v>MAPHANHTRUOC</v>
          </cell>
          <cell r="G3524">
            <v>1</v>
          </cell>
          <cell r="H3524">
            <v>691743</v>
          </cell>
          <cell r="I3524">
            <v>0</v>
          </cell>
          <cell r="J3524">
            <v>0</v>
          </cell>
          <cell r="K3524">
            <v>1</v>
          </cell>
          <cell r="L3524">
            <v>691743</v>
          </cell>
          <cell r="M3524">
            <v>0</v>
          </cell>
          <cell r="N3524">
            <v>0</v>
          </cell>
        </row>
        <row r="3525">
          <cell r="A3525" t="str">
            <v>MR527545</v>
          </cell>
          <cell r="B3525" t="str">
            <v>Piston phanh trước Mitsubishi</v>
          </cell>
          <cell r="C3525" t="str">
            <v>Cái</v>
          </cell>
          <cell r="E3525" t="str">
            <v>PTP</v>
          </cell>
          <cell r="F3525" t="str">
            <v>PISTONPHANH</v>
          </cell>
          <cell r="G3525">
            <v>4</v>
          </cell>
          <cell r="H3525">
            <v>1041900</v>
          </cell>
          <cell r="I3525">
            <v>0</v>
          </cell>
          <cell r="J3525">
            <v>0</v>
          </cell>
          <cell r="K3525">
            <v>2</v>
          </cell>
          <cell r="L3525">
            <v>520950</v>
          </cell>
          <cell r="M3525">
            <v>2</v>
          </cell>
          <cell r="N3525">
            <v>520950</v>
          </cell>
        </row>
        <row r="3526">
          <cell r="A3526" t="str">
            <v>MR594335</v>
          </cell>
          <cell r="B3526" t="str">
            <v>Cao su cân bằng lỗ 24</v>
          </cell>
          <cell r="C3526" t="str">
            <v>Quả</v>
          </cell>
          <cell r="E3526" t="str">
            <v>CSCBT</v>
          </cell>
          <cell r="F3526" t="str">
            <v>CAOSUCANBANGTRUOC</v>
          </cell>
          <cell r="G3526">
            <v>2</v>
          </cell>
          <cell r="H3526">
            <v>83048</v>
          </cell>
          <cell r="I3526">
            <v>0</v>
          </cell>
          <cell r="J3526">
            <v>0</v>
          </cell>
          <cell r="K3526">
            <v>2</v>
          </cell>
          <cell r="L3526">
            <v>83048</v>
          </cell>
          <cell r="M3526">
            <v>0</v>
          </cell>
          <cell r="N3526">
            <v>0</v>
          </cell>
        </row>
        <row r="3527">
          <cell r="A3527" t="str">
            <v>MR985041</v>
          </cell>
          <cell r="B3527" t="str">
            <v>Cảm biến trục cam/trục cơ Xpander 19-21</v>
          </cell>
          <cell r="C3527" t="str">
            <v>Cái</v>
          </cell>
          <cell r="E3527" t="str">
            <v>CB.</v>
          </cell>
          <cell r="F3527" t="str">
            <v>CAMBIEN</v>
          </cell>
          <cell r="G3527">
            <v>0</v>
          </cell>
          <cell r="H3527">
            <v>0</v>
          </cell>
          <cell r="I3527">
            <v>4</v>
          </cell>
          <cell r="J3527">
            <v>7642108</v>
          </cell>
          <cell r="K3527">
            <v>2</v>
          </cell>
          <cell r="L3527">
            <v>3821054</v>
          </cell>
          <cell r="M3527">
            <v>2</v>
          </cell>
          <cell r="N3527">
            <v>3821054</v>
          </cell>
        </row>
        <row r="3528">
          <cell r="A3528" t="str">
            <v>MR994968</v>
          </cell>
          <cell r="B3528" t="str">
            <v>Dây cam 122RTB20</v>
          </cell>
          <cell r="C3528" t="str">
            <v>Sợi</v>
          </cell>
          <cell r="E3528" t="str">
            <v>DCAM</v>
          </cell>
          <cell r="F3528" t="str">
            <v>DAYCAM</v>
          </cell>
          <cell r="G3528">
            <v>1</v>
          </cell>
          <cell r="H3528">
            <v>658724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1</v>
          </cell>
          <cell r="N3528">
            <v>658724</v>
          </cell>
        </row>
        <row r="3529">
          <cell r="A3529" t="str">
            <v>MZ-302</v>
          </cell>
          <cell r="B3529" t="str">
            <v>Si lanh phanh</v>
          </cell>
          <cell r="C3529" t="str">
            <v>Cái</v>
          </cell>
          <cell r="E3529" t="str">
            <v>SLP</v>
          </cell>
          <cell r="F3529" t="str">
            <v>SILANHPHANH</v>
          </cell>
          <cell r="G3529">
            <v>6</v>
          </cell>
          <cell r="H3529">
            <v>660000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6</v>
          </cell>
          <cell r="N3529">
            <v>660000</v>
          </cell>
        </row>
        <row r="3530">
          <cell r="A3530" t="str">
            <v>MZ690009</v>
          </cell>
          <cell r="B3530" t="str">
            <v>Má phanh sau (đĩa) V6</v>
          </cell>
          <cell r="C3530" t="str">
            <v>Bộ</v>
          </cell>
          <cell r="E3530" t="str">
            <v>MPS/GPS</v>
          </cell>
          <cell r="F3530" t="str">
            <v>MAPHANHSAU/GUOCPHANHSAU</v>
          </cell>
          <cell r="G3530">
            <v>1</v>
          </cell>
          <cell r="H3530">
            <v>689127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1</v>
          </cell>
          <cell r="N3530">
            <v>689127</v>
          </cell>
        </row>
        <row r="3531">
          <cell r="A3531" t="str">
            <v>MZ690610</v>
          </cell>
          <cell r="B3531" t="str">
            <v>Dây đối trọng 99RTB19</v>
          </cell>
          <cell r="C3531" t="str">
            <v>Sợi</v>
          </cell>
          <cell r="E3531" t="str">
            <v>DDT</v>
          </cell>
          <cell r="F3531" t="str">
            <v>DAYDOITRONG</v>
          </cell>
          <cell r="G3531">
            <v>0</v>
          </cell>
          <cell r="H3531">
            <v>0</v>
          </cell>
          <cell r="I3531">
            <v>1</v>
          </cell>
          <cell r="J3531">
            <v>555364</v>
          </cell>
          <cell r="K3531">
            <v>1</v>
          </cell>
          <cell r="L3531">
            <v>555364</v>
          </cell>
          <cell r="M3531">
            <v>0</v>
          </cell>
          <cell r="N3531">
            <v>0</v>
          </cell>
        </row>
        <row r="3532">
          <cell r="A3532" t="str">
            <v>MZ690623</v>
          </cell>
          <cell r="B3532" t="str">
            <v>Dây đối trọng 65RT Mitsubishi</v>
          </cell>
          <cell r="C3532" t="str">
            <v>Sợi</v>
          </cell>
          <cell r="E3532" t="str">
            <v>DDT</v>
          </cell>
          <cell r="F3532" t="str">
            <v>DAYDOITRONG</v>
          </cell>
          <cell r="G3532">
            <v>1</v>
          </cell>
          <cell r="H3532">
            <v>251876</v>
          </cell>
          <cell r="I3532">
            <v>0</v>
          </cell>
          <cell r="J3532">
            <v>0</v>
          </cell>
          <cell r="K3532">
            <v>1</v>
          </cell>
          <cell r="L3532">
            <v>251876</v>
          </cell>
          <cell r="M3532">
            <v>0</v>
          </cell>
          <cell r="N3532">
            <v>0</v>
          </cell>
        </row>
        <row r="3533">
          <cell r="A3533" t="str">
            <v>N0160276</v>
          </cell>
          <cell r="B3533" t="str">
            <v>Ốc xả hơi</v>
          </cell>
          <cell r="C3533" t="str">
            <v>Cái</v>
          </cell>
          <cell r="E3533" t="str">
            <v>TONGHOP3</v>
          </cell>
          <cell r="F3533" t="str">
            <v>TONGHOP tầng 3</v>
          </cell>
          <cell r="G3533">
            <v>0</v>
          </cell>
          <cell r="H3533">
            <v>0</v>
          </cell>
          <cell r="I3533">
            <v>1</v>
          </cell>
          <cell r="J3533">
            <v>112265</v>
          </cell>
          <cell r="K3533">
            <v>1</v>
          </cell>
          <cell r="L3533">
            <v>112265</v>
          </cell>
          <cell r="M3533">
            <v>0</v>
          </cell>
          <cell r="N3533">
            <v>0</v>
          </cell>
        </row>
        <row r="3534">
          <cell r="A3534" t="str">
            <v>N11YC</v>
          </cell>
          <cell r="B3534" t="str">
            <v>Bugi chân to giắc 21</v>
          </cell>
          <cell r="C3534" t="str">
            <v>Cái</v>
          </cell>
          <cell r="E3534" t="str">
            <v>BG</v>
          </cell>
          <cell r="F3534" t="str">
            <v>BUGI</v>
          </cell>
          <cell r="G3534">
            <v>16</v>
          </cell>
          <cell r="H3534">
            <v>452928</v>
          </cell>
          <cell r="I3534">
            <v>16</v>
          </cell>
          <cell r="J3534">
            <v>452928</v>
          </cell>
          <cell r="K3534">
            <v>20</v>
          </cell>
          <cell r="L3534">
            <v>566160</v>
          </cell>
          <cell r="M3534">
            <v>12</v>
          </cell>
          <cell r="N3534">
            <v>339696</v>
          </cell>
        </row>
        <row r="3535">
          <cell r="A3535" t="str">
            <v>N2444P</v>
          </cell>
          <cell r="B3535" t="str">
            <v>Cao su càng A trên Urvan</v>
          </cell>
          <cell r="C3535" t="str">
            <v>Quả</v>
          </cell>
          <cell r="E3535" t="str">
            <v>CSCA</v>
          </cell>
          <cell r="F3535" t="str">
            <v>CAOSUCANGA</v>
          </cell>
          <cell r="G3535">
            <v>12</v>
          </cell>
          <cell r="H3535">
            <v>583731</v>
          </cell>
          <cell r="I3535">
            <v>0</v>
          </cell>
          <cell r="J3535">
            <v>0</v>
          </cell>
          <cell r="K3535">
            <v>12</v>
          </cell>
          <cell r="L3535">
            <v>583731</v>
          </cell>
          <cell r="M3535">
            <v>0</v>
          </cell>
          <cell r="N3535">
            <v>0</v>
          </cell>
        </row>
        <row r="3536">
          <cell r="A3536" t="str">
            <v>N24J32WB</v>
          </cell>
          <cell r="B3536" t="str">
            <v>Cao su đuôi càng A J32</v>
          </cell>
          <cell r="C3536" t="str">
            <v>Quả</v>
          </cell>
          <cell r="E3536" t="str">
            <v>CSCA</v>
          </cell>
          <cell r="F3536" t="str">
            <v>CAOSUCANGA</v>
          </cell>
          <cell r="G3536">
            <v>26</v>
          </cell>
          <cell r="H3536">
            <v>4253580</v>
          </cell>
          <cell r="I3536">
            <v>0</v>
          </cell>
          <cell r="J3536">
            <v>0</v>
          </cell>
          <cell r="K3536">
            <v>4</v>
          </cell>
          <cell r="L3536">
            <v>327198</v>
          </cell>
          <cell r="M3536">
            <v>22</v>
          </cell>
          <cell r="N3536">
            <v>3926382</v>
          </cell>
        </row>
        <row r="3537">
          <cell r="A3537" t="str">
            <v>N24J32WS</v>
          </cell>
          <cell r="B3537" t="str">
            <v>Cao su giữa càng A J32</v>
          </cell>
          <cell r="C3537" t="str">
            <v>Cái</v>
          </cell>
          <cell r="E3537" t="str">
            <v>CSCA</v>
          </cell>
          <cell r="F3537" t="str">
            <v>CAOSUCANGA</v>
          </cell>
          <cell r="G3537">
            <v>28</v>
          </cell>
          <cell r="H3537">
            <v>2748465</v>
          </cell>
          <cell r="I3537">
            <v>0</v>
          </cell>
          <cell r="J3537">
            <v>0</v>
          </cell>
          <cell r="K3537">
            <v>4</v>
          </cell>
          <cell r="L3537">
            <v>392638</v>
          </cell>
          <cell r="M3537">
            <v>24</v>
          </cell>
          <cell r="N3537">
            <v>2355827</v>
          </cell>
        </row>
        <row r="3538">
          <cell r="A3538" t="str">
            <v>N24NR20P</v>
          </cell>
          <cell r="B3538" t="str">
            <v>Cao su càng A trên Nissan Navara (4)</v>
          </cell>
          <cell r="C3538" t="str">
            <v>Quả</v>
          </cell>
          <cell r="E3538" t="str">
            <v>CSCA</v>
          </cell>
          <cell r="F3538" t="str">
            <v>CAOSUCANGA</v>
          </cell>
          <cell r="G3538">
            <v>0</v>
          </cell>
          <cell r="H3538">
            <v>0</v>
          </cell>
          <cell r="I3538">
            <v>40</v>
          </cell>
          <cell r="J3538">
            <v>3536213</v>
          </cell>
          <cell r="K3538">
            <v>40</v>
          </cell>
          <cell r="L3538">
            <v>3536213</v>
          </cell>
          <cell r="M3538">
            <v>0</v>
          </cell>
          <cell r="N3538">
            <v>0</v>
          </cell>
        </row>
        <row r="3539">
          <cell r="A3539" t="str">
            <v>N24NR20W</v>
          </cell>
          <cell r="B3539" t="str">
            <v>Cao su càng A dưới Nissan Navaza (4)</v>
          </cell>
          <cell r="C3539" t="str">
            <v>Quả</v>
          </cell>
          <cell r="E3539" t="str">
            <v>CSCA</v>
          </cell>
          <cell r="F3539" t="str">
            <v>CAOSUCANGA</v>
          </cell>
          <cell r="G3539">
            <v>20</v>
          </cell>
          <cell r="H3539">
            <v>2159588</v>
          </cell>
          <cell r="I3539">
            <v>90</v>
          </cell>
          <cell r="J3539">
            <v>10056981</v>
          </cell>
          <cell r="K3539">
            <v>110</v>
          </cell>
          <cell r="L3539">
            <v>12216569</v>
          </cell>
          <cell r="M3539">
            <v>0</v>
          </cell>
          <cell r="N3539">
            <v>0</v>
          </cell>
        </row>
        <row r="3540">
          <cell r="A3540" t="str">
            <v>N90316801</v>
          </cell>
          <cell r="B3540" t="str">
            <v>Phớt láp</v>
          </cell>
          <cell r="C3540" t="str">
            <v>Cái</v>
          </cell>
          <cell r="E3540" t="str">
            <v>PLAP</v>
          </cell>
          <cell r="F3540" t="str">
            <v>PHOTLAP</v>
          </cell>
          <cell r="G3540">
            <v>0</v>
          </cell>
          <cell r="H3540">
            <v>0</v>
          </cell>
          <cell r="I3540">
            <v>2</v>
          </cell>
          <cell r="J3540">
            <v>1839273</v>
          </cell>
          <cell r="K3540">
            <v>2</v>
          </cell>
          <cell r="L3540">
            <v>1839273</v>
          </cell>
          <cell r="M3540">
            <v>0</v>
          </cell>
          <cell r="N3540">
            <v>0</v>
          </cell>
        </row>
        <row r="3541">
          <cell r="A3541" t="str">
            <v>N90692901</v>
          </cell>
          <cell r="B3541" t="str">
            <v>Cút nước</v>
          </cell>
          <cell r="C3541" t="str">
            <v>Cái</v>
          </cell>
          <cell r="E3541" t="str">
            <v>CN</v>
          </cell>
          <cell r="F3541" t="str">
            <v>CUTNUOC</v>
          </cell>
          <cell r="G3541">
            <v>0</v>
          </cell>
          <cell r="H3541">
            <v>0</v>
          </cell>
          <cell r="I3541">
            <v>1</v>
          </cell>
          <cell r="J3541">
            <v>573571</v>
          </cell>
          <cell r="K3541">
            <v>1</v>
          </cell>
          <cell r="L3541">
            <v>573571</v>
          </cell>
          <cell r="M3541">
            <v>0</v>
          </cell>
          <cell r="N3541">
            <v>0</v>
          </cell>
        </row>
        <row r="3542">
          <cell r="A3542" t="str">
            <v>NP-68SCRN48P</v>
          </cell>
          <cell r="B3542" t="str">
            <v>Bi tê cao 48</v>
          </cell>
          <cell r="C3542" t="str">
            <v>Vòng</v>
          </cell>
          <cell r="E3542" t="str">
            <v>BTE-BITE</v>
          </cell>
          <cell r="F3542" t="str">
            <v>BITE</v>
          </cell>
          <cell r="G3542">
            <v>0</v>
          </cell>
          <cell r="H3542">
            <v>0</v>
          </cell>
          <cell r="I3542">
            <v>1</v>
          </cell>
          <cell r="J3542">
            <v>528111</v>
          </cell>
          <cell r="K3542">
            <v>1</v>
          </cell>
          <cell r="L3542">
            <v>528111</v>
          </cell>
          <cell r="M3542">
            <v>0</v>
          </cell>
          <cell r="N3542">
            <v>0</v>
          </cell>
        </row>
        <row r="3543">
          <cell r="A3543" t="str">
            <v>NPD3355C</v>
          </cell>
          <cell r="B3543" t="str">
            <v>Dầu phanh trắng DOT3 355 ML</v>
          </cell>
          <cell r="C3543" t="str">
            <v>Lọ</v>
          </cell>
          <cell r="E3543" t="str">
            <v>DP</v>
          </cell>
          <cell r="F3543" t="str">
            <v>DAUPHANH</v>
          </cell>
          <cell r="G3543">
            <v>618</v>
          </cell>
          <cell r="H3543">
            <v>23698956</v>
          </cell>
          <cell r="I3543">
            <v>0</v>
          </cell>
          <cell r="J3543">
            <v>0</v>
          </cell>
          <cell r="K3543">
            <v>618</v>
          </cell>
          <cell r="L3543">
            <v>23698956</v>
          </cell>
          <cell r="M3543">
            <v>0</v>
          </cell>
          <cell r="N3543">
            <v>0</v>
          </cell>
        </row>
        <row r="3544">
          <cell r="A3544" t="str">
            <v>NPD3355R</v>
          </cell>
          <cell r="B3544" t="str">
            <v>Dầu phanh đỏ DOT3 355 ML</v>
          </cell>
          <cell r="C3544" t="str">
            <v>Lọ</v>
          </cell>
          <cell r="E3544" t="str">
            <v>DP</v>
          </cell>
          <cell r="F3544" t="str">
            <v>DAUPHANH</v>
          </cell>
          <cell r="G3544">
            <v>480</v>
          </cell>
          <cell r="H3544">
            <v>18406957</v>
          </cell>
          <cell r="I3544">
            <v>252</v>
          </cell>
          <cell r="J3544">
            <v>9663651</v>
          </cell>
          <cell r="K3544">
            <v>732</v>
          </cell>
          <cell r="L3544">
            <v>28070608</v>
          </cell>
          <cell r="M3544">
            <v>0</v>
          </cell>
          <cell r="N3544">
            <v>0</v>
          </cell>
        </row>
        <row r="3545">
          <cell r="A3545" t="str">
            <v>NSD-104</v>
          </cell>
          <cell r="B3545" t="str">
            <v>Đĩa côn 24-25 Isuzu</v>
          </cell>
          <cell r="C3545" t="str">
            <v>Cái</v>
          </cell>
          <cell r="E3545" t="str">
            <v>DC.</v>
          </cell>
          <cell r="F3545" t="str">
            <v>DIACON</v>
          </cell>
          <cell r="G3545">
            <v>0</v>
          </cell>
          <cell r="H3545">
            <v>0</v>
          </cell>
          <cell r="I3545">
            <v>1</v>
          </cell>
          <cell r="J3545">
            <v>950000</v>
          </cell>
          <cell r="K3545">
            <v>1</v>
          </cell>
          <cell r="L3545">
            <v>950000</v>
          </cell>
          <cell r="M3545">
            <v>0</v>
          </cell>
          <cell r="N3545">
            <v>0</v>
          </cell>
        </row>
        <row r="3546">
          <cell r="A3546" t="str">
            <v>O13206F</v>
          </cell>
          <cell r="B3546" t="str">
            <v>Bát bèo trước Civic</v>
          </cell>
          <cell r="C3546" t="str">
            <v>Cái</v>
          </cell>
          <cell r="E3546" t="str">
            <v>BBT</v>
          </cell>
          <cell r="F3546" t="str">
            <v>BATBEOTRUOC</v>
          </cell>
          <cell r="G3546">
            <v>13</v>
          </cell>
          <cell r="H3546">
            <v>3399846</v>
          </cell>
          <cell r="I3546">
            <v>0</v>
          </cell>
          <cell r="J3546">
            <v>0</v>
          </cell>
          <cell r="K3546">
            <v>13</v>
          </cell>
          <cell r="L3546">
            <v>3399846</v>
          </cell>
          <cell r="M3546">
            <v>0</v>
          </cell>
          <cell r="N3546">
            <v>0</v>
          </cell>
        </row>
        <row r="3547">
          <cell r="A3547" t="str">
            <v>O17090UZ</v>
          </cell>
          <cell r="B3547" t="str">
            <v>Cao su láp ngoài $90</v>
          </cell>
          <cell r="C3547" t="str">
            <v>Quả</v>
          </cell>
          <cell r="E3547" t="str">
            <v>CSL</v>
          </cell>
          <cell r="F3547" t="str">
            <v>CAOSULAP</v>
          </cell>
          <cell r="G3547">
            <v>3</v>
          </cell>
          <cell r="H3547">
            <v>228020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3</v>
          </cell>
          <cell r="N3547">
            <v>228020</v>
          </cell>
        </row>
        <row r="3548">
          <cell r="A3548" t="str">
            <v>O17098UZ</v>
          </cell>
          <cell r="B3548" t="str">
            <v>Cao su láp ngoài $92</v>
          </cell>
          <cell r="C3548" t="str">
            <v>Cái</v>
          </cell>
          <cell r="E3548" t="str">
            <v>CSL</v>
          </cell>
          <cell r="F3548" t="str">
            <v>CAOSULAP</v>
          </cell>
          <cell r="G3548">
            <v>6</v>
          </cell>
          <cell r="H3548">
            <v>456040</v>
          </cell>
          <cell r="I3548">
            <v>0</v>
          </cell>
          <cell r="J3548">
            <v>0</v>
          </cell>
          <cell r="K3548">
            <v>1</v>
          </cell>
          <cell r="L3548">
            <v>76007</v>
          </cell>
          <cell r="M3548">
            <v>5</v>
          </cell>
          <cell r="N3548">
            <v>380033</v>
          </cell>
        </row>
        <row r="3549">
          <cell r="A3549" t="str">
            <v>O18206LZ</v>
          </cell>
          <cell r="B3549" t="str">
            <v>Cao su thước $45 LH</v>
          </cell>
          <cell r="C3549" t="str">
            <v>Quả</v>
          </cell>
          <cell r="E3549" t="str">
            <v>CST.</v>
          </cell>
          <cell r="F3549" t="str">
            <v>CAOSUTHUOC</v>
          </cell>
          <cell r="G3549">
            <v>9</v>
          </cell>
          <cell r="H3549">
            <v>597383</v>
          </cell>
          <cell r="I3549">
            <v>1</v>
          </cell>
          <cell r="J3549">
            <v>66376</v>
          </cell>
          <cell r="K3549">
            <v>9</v>
          </cell>
          <cell r="L3549">
            <v>597383</v>
          </cell>
          <cell r="M3549">
            <v>1</v>
          </cell>
          <cell r="N3549">
            <v>66376</v>
          </cell>
        </row>
        <row r="3550">
          <cell r="A3550" t="str">
            <v>O21206F</v>
          </cell>
          <cell r="B3550" t="str">
            <v>Cao su cân bằng trước</v>
          </cell>
          <cell r="C3550" t="str">
            <v>Quả</v>
          </cell>
          <cell r="E3550" t="str">
            <v>CSCBT</v>
          </cell>
          <cell r="F3550" t="str">
            <v>CAOSUCANBANGTRUOC</v>
          </cell>
          <cell r="G3550">
            <v>0</v>
          </cell>
          <cell r="H3550">
            <v>0</v>
          </cell>
          <cell r="I3550">
            <v>10</v>
          </cell>
          <cell r="J3550">
            <v>210967</v>
          </cell>
          <cell r="K3550">
            <v>4</v>
          </cell>
          <cell r="L3550">
            <v>84386</v>
          </cell>
          <cell r="M3550">
            <v>6</v>
          </cell>
          <cell r="N3550">
            <v>126581</v>
          </cell>
        </row>
        <row r="3551">
          <cell r="A3551" t="str">
            <v>O24206WB</v>
          </cell>
          <cell r="B3551" t="str">
            <v>Cao su đuôi càng (14-65-63)</v>
          </cell>
          <cell r="C3551" t="str">
            <v>Quả</v>
          </cell>
          <cell r="E3551" t="str">
            <v>CSCA</v>
          </cell>
          <cell r="F3551" t="str">
            <v>CAOSUCANGA</v>
          </cell>
          <cell r="G3551">
            <v>0</v>
          </cell>
          <cell r="H3551">
            <v>0</v>
          </cell>
          <cell r="I3551">
            <v>74</v>
          </cell>
          <cell r="J3551">
            <v>7938223</v>
          </cell>
          <cell r="K3551">
            <v>68</v>
          </cell>
          <cell r="L3551">
            <v>7298985</v>
          </cell>
          <cell r="M3551">
            <v>6</v>
          </cell>
          <cell r="N3551">
            <v>639238</v>
          </cell>
        </row>
        <row r="3552">
          <cell r="A3552" t="str">
            <v>O24206WS</v>
          </cell>
          <cell r="B3552" t="str">
            <v>Cao su giữa càng Civic 1.8</v>
          </cell>
          <cell r="C3552" t="str">
            <v>Quả</v>
          </cell>
          <cell r="E3552" t="str">
            <v>CSCA</v>
          </cell>
          <cell r="F3552" t="str">
            <v>CAOSUCANGA</v>
          </cell>
          <cell r="G3552">
            <v>108</v>
          </cell>
          <cell r="H3552">
            <v>5950375</v>
          </cell>
          <cell r="I3552">
            <v>8</v>
          </cell>
          <cell r="J3552">
            <v>440768</v>
          </cell>
          <cell r="K3552">
            <v>90</v>
          </cell>
          <cell r="L3552">
            <v>4958646</v>
          </cell>
          <cell r="M3552">
            <v>26</v>
          </cell>
          <cell r="N3552">
            <v>1432497</v>
          </cell>
        </row>
        <row r="3553">
          <cell r="A3553" t="str">
            <v>O24286WB</v>
          </cell>
          <cell r="B3553" t="str">
            <v>Cao su giằng dọc càng sau Civic</v>
          </cell>
          <cell r="C3553" t="str">
            <v>Quả</v>
          </cell>
          <cell r="E3553" t="str">
            <v>CSG</v>
          </cell>
          <cell r="F3553" t="str">
            <v>CAOSUGIANG</v>
          </cell>
          <cell r="G3553">
            <v>10</v>
          </cell>
          <cell r="H3553">
            <v>648748</v>
          </cell>
          <cell r="I3553">
            <v>0</v>
          </cell>
          <cell r="J3553">
            <v>0</v>
          </cell>
          <cell r="K3553">
            <v>2</v>
          </cell>
          <cell r="L3553">
            <v>129750</v>
          </cell>
          <cell r="M3553">
            <v>8</v>
          </cell>
          <cell r="N3553">
            <v>518998</v>
          </cell>
        </row>
        <row r="3554">
          <cell r="A3554" t="str">
            <v>O24407WS</v>
          </cell>
          <cell r="B3554" t="str">
            <v>Cao su càng A nhỏ (ép giữa càng)</v>
          </cell>
          <cell r="C3554" t="str">
            <v>Quả</v>
          </cell>
          <cell r="E3554" t="str">
            <v>CSCA</v>
          </cell>
          <cell r="F3554" t="str">
            <v>CAOSUCANGA</v>
          </cell>
          <cell r="G3554">
            <v>4</v>
          </cell>
          <cell r="H3554">
            <v>413364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4</v>
          </cell>
          <cell r="N3554">
            <v>413364</v>
          </cell>
        </row>
        <row r="3555">
          <cell r="A3555" t="str">
            <v>OE0993200258</v>
          </cell>
          <cell r="B3555" t="str">
            <v>Cụm chia hơi</v>
          </cell>
          <cell r="C3555" t="str">
            <v>Cụm</v>
          </cell>
          <cell r="E3555" t="str">
            <v>TONGHOP2</v>
          </cell>
          <cell r="F3555" t="str">
            <v>TONGHOP tầng 2</v>
          </cell>
          <cell r="G3555">
            <v>0</v>
          </cell>
          <cell r="H3555">
            <v>0</v>
          </cell>
          <cell r="I3555">
            <v>1</v>
          </cell>
          <cell r="J3555">
            <v>3972482</v>
          </cell>
          <cell r="K3555">
            <v>1</v>
          </cell>
          <cell r="L3555">
            <v>3972482</v>
          </cell>
          <cell r="M3555">
            <v>0</v>
          </cell>
          <cell r="N3555">
            <v>0</v>
          </cell>
        </row>
        <row r="3556">
          <cell r="A3556" t="str">
            <v>OE117J</v>
          </cell>
          <cell r="B3556" t="str">
            <v>Lọc dầu giấy</v>
          </cell>
          <cell r="C3556" t="str">
            <v>Cái</v>
          </cell>
          <cell r="E3556" t="str">
            <v>LD</v>
          </cell>
          <cell r="F3556" t="str">
            <v>LOCDAU</v>
          </cell>
          <cell r="G3556">
            <v>10</v>
          </cell>
          <cell r="H3556">
            <v>221525</v>
          </cell>
          <cell r="I3556">
            <v>0</v>
          </cell>
          <cell r="J3556">
            <v>0</v>
          </cell>
          <cell r="K3556">
            <v>10</v>
          </cell>
          <cell r="L3556">
            <v>221525</v>
          </cell>
          <cell r="M3556">
            <v>0</v>
          </cell>
          <cell r="N3556">
            <v>0</v>
          </cell>
        </row>
        <row r="3557">
          <cell r="A3557" t="str">
            <v>OE51001</v>
          </cell>
          <cell r="B3557" t="str">
            <v>Lọc dầu giấy</v>
          </cell>
          <cell r="C3557" t="str">
            <v>Cái</v>
          </cell>
          <cell r="E3557" t="str">
            <v>LD</v>
          </cell>
          <cell r="F3557" t="str">
            <v>LOCDAU</v>
          </cell>
          <cell r="G3557">
            <v>4</v>
          </cell>
          <cell r="H3557">
            <v>112886</v>
          </cell>
          <cell r="I3557">
            <v>0</v>
          </cell>
          <cell r="J3557">
            <v>0</v>
          </cell>
          <cell r="K3557">
            <v>4</v>
          </cell>
          <cell r="L3557">
            <v>112886</v>
          </cell>
          <cell r="M3557">
            <v>0</v>
          </cell>
          <cell r="N3557">
            <v>0</v>
          </cell>
        </row>
        <row r="3558">
          <cell r="A3558" t="str">
            <v>P-AU0969-1LL/L588</v>
          </cell>
          <cell r="B3558" t="str">
            <v>Bi moay ơ trước 45-84-45</v>
          </cell>
          <cell r="C3558" t="str">
            <v>Vòng</v>
          </cell>
          <cell r="E3558" t="str">
            <v>BMOTT2</v>
          </cell>
          <cell r="F3558" t="str">
            <v>BIMOAYOTRUOC</v>
          </cell>
          <cell r="G3558">
            <v>8</v>
          </cell>
          <cell r="H3558">
            <v>2793210</v>
          </cell>
          <cell r="I3558">
            <v>1</v>
          </cell>
          <cell r="J3558">
            <v>349151</v>
          </cell>
          <cell r="K3558">
            <v>9</v>
          </cell>
          <cell r="L3558">
            <v>3142361</v>
          </cell>
          <cell r="M3558">
            <v>0</v>
          </cell>
          <cell r="N3558">
            <v>0</v>
          </cell>
        </row>
        <row r="3559">
          <cell r="A3559" t="str">
            <v>P-HUB732T-1</v>
          </cell>
          <cell r="B3559" t="str">
            <v>Bi moay ơ sau</v>
          </cell>
          <cell r="C3559" t="str">
            <v>Cụm</v>
          </cell>
          <cell r="E3559" t="str">
            <v>BMOST3</v>
          </cell>
          <cell r="F3559" t="str">
            <v>BIMOAYOSAU</v>
          </cell>
          <cell r="G3559">
            <v>2</v>
          </cell>
          <cell r="H3559">
            <v>1524997</v>
          </cell>
          <cell r="I3559">
            <v>4</v>
          </cell>
          <cell r="J3559">
            <v>3492073</v>
          </cell>
          <cell r="K3559">
            <v>6</v>
          </cell>
          <cell r="L3559">
            <v>5017070</v>
          </cell>
          <cell r="M3559">
            <v>0</v>
          </cell>
          <cell r="N3559">
            <v>0</v>
          </cell>
        </row>
        <row r="3560">
          <cell r="A3560" t="str">
            <v>P30000-5100</v>
          </cell>
          <cell r="B3560" t="str">
            <v>Lốc lạnh Mercedes benz MB140</v>
          </cell>
          <cell r="C3560" t="str">
            <v>Cái</v>
          </cell>
          <cell r="E3560" t="str">
            <v>LL.</v>
          </cell>
          <cell r="F3560" t="str">
            <v>LOCLANH</v>
          </cell>
          <cell r="G3560">
            <v>0</v>
          </cell>
          <cell r="H3560">
            <v>0</v>
          </cell>
          <cell r="I3560">
            <v>2</v>
          </cell>
          <cell r="J3560">
            <v>7000000</v>
          </cell>
          <cell r="K3560">
            <v>1</v>
          </cell>
          <cell r="L3560">
            <v>3500000</v>
          </cell>
          <cell r="M3560">
            <v>1</v>
          </cell>
          <cell r="N3560">
            <v>3500000</v>
          </cell>
        </row>
        <row r="3561">
          <cell r="A3561" t="str">
            <v>P95948811</v>
          </cell>
          <cell r="B3561" t="str">
            <v>Giảm sóc trước LH</v>
          </cell>
          <cell r="C3561" t="str">
            <v>Cây</v>
          </cell>
          <cell r="E3561" t="str">
            <v>GST</v>
          </cell>
          <cell r="F3561" t="str">
            <v>GIAMSOCTRUOC</v>
          </cell>
          <cell r="G3561">
            <v>0</v>
          </cell>
          <cell r="H3561">
            <v>0</v>
          </cell>
          <cell r="I3561">
            <v>2</v>
          </cell>
          <cell r="J3561">
            <v>1500000</v>
          </cell>
          <cell r="K3561">
            <v>2</v>
          </cell>
          <cell r="L3561">
            <v>1500000</v>
          </cell>
          <cell r="M3561">
            <v>0</v>
          </cell>
          <cell r="N3561">
            <v>0</v>
          </cell>
        </row>
        <row r="3562">
          <cell r="A3562" t="str">
            <v>P95948812</v>
          </cell>
          <cell r="B3562" t="str">
            <v>Giảm sóc trước RH</v>
          </cell>
          <cell r="C3562" t="str">
            <v>Cây</v>
          </cell>
          <cell r="E3562" t="str">
            <v>GST</v>
          </cell>
          <cell r="F3562" t="str">
            <v>GIAMSOCTRUOC</v>
          </cell>
          <cell r="G3562">
            <v>0</v>
          </cell>
          <cell r="H3562">
            <v>0</v>
          </cell>
          <cell r="I3562">
            <v>2</v>
          </cell>
          <cell r="J3562">
            <v>1500000</v>
          </cell>
          <cell r="K3562">
            <v>2</v>
          </cell>
          <cell r="L3562">
            <v>1500000</v>
          </cell>
          <cell r="M3562">
            <v>0</v>
          </cell>
          <cell r="N3562">
            <v>0</v>
          </cell>
        </row>
        <row r="3563">
          <cell r="A3563" t="str">
            <v>PE01-13-ZE0F</v>
          </cell>
          <cell r="B3563" t="str">
            <v>Lọc xăng Mazda</v>
          </cell>
          <cell r="C3563" t="str">
            <v>Cái</v>
          </cell>
          <cell r="E3563" t="str">
            <v>LX</v>
          </cell>
          <cell r="F3563" t="str">
            <v>LOCXANG</v>
          </cell>
          <cell r="G3563">
            <v>0</v>
          </cell>
          <cell r="H3563">
            <v>0</v>
          </cell>
          <cell r="I3563">
            <v>1</v>
          </cell>
          <cell r="J3563">
            <v>750000</v>
          </cell>
          <cell r="K3563">
            <v>1</v>
          </cell>
          <cell r="L3563">
            <v>750000</v>
          </cell>
          <cell r="M3563">
            <v>0</v>
          </cell>
          <cell r="N3563">
            <v>0</v>
          </cell>
        </row>
        <row r="3564">
          <cell r="A3564" t="str">
            <v>PE01-14-302</v>
          </cell>
          <cell r="B3564" t="str">
            <v>Lọc dầu</v>
          </cell>
          <cell r="C3564" t="str">
            <v>Cái</v>
          </cell>
          <cell r="E3564" t="str">
            <v>LD</v>
          </cell>
          <cell r="F3564" t="str">
            <v>LOCDAU</v>
          </cell>
          <cell r="G3564">
            <v>0</v>
          </cell>
          <cell r="H3564">
            <v>0</v>
          </cell>
          <cell r="I3564">
            <v>1</v>
          </cell>
          <cell r="J3564">
            <v>180000</v>
          </cell>
          <cell r="K3564">
            <v>1</v>
          </cell>
          <cell r="L3564">
            <v>180000</v>
          </cell>
          <cell r="M3564">
            <v>0</v>
          </cell>
          <cell r="N3564">
            <v>0</v>
          </cell>
        </row>
        <row r="3565">
          <cell r="A3565" t="str">
            <v>PE01-15-908</v>
          </cell>
          <cell r="B3565" t="str">
            <v>Dây bơm nước 3PK798</v>
          </cell>
          <cell r="C3565" t="str">
            <v>Sợi</v>
          </cell>
          <cell r="E3565" t="str">
            <v>DDH</v>
          </cell>
          <cell r="F3565" t="str">
            <v>DAYDIEUHOA</v>
          </cell>
          <cell r="G3565">
            <v>1</v>
          </cell>
          <cell r="H3565">
            <v>163161</v>
          </cell>
          <cell r="I3565">
            <v>0</v>
          </cell>
          <cell r="J3565">
            <v>0</v>
          </cell>
          <cell r="K3565">
            <v>0</v>
          </cell>
          <cell r="L3565">
            <v>0</v>
          </cell>
          <cell r="M3565">
            <v>1</v>
          </cell>
          <cell r="N3565">
            <v>163161</v>
          </cell>
        </row>
        <row r="3566">
          <cell r="A3566" t="str">
            <v>PE03-15-980B</v>
          </cell>
          <cell r="B3566" t="str">
            <v>Cụm bi tăng tổng CX5 2.0</v>
          </cell>
          <cell r="C3566" t="str">
            <v>Cụm</v>
          </cell>
          <cell r="E3566" t="str">
            <v>CBTT</v>
          </cell>
          <cell r="F3566" t="str">
            <v>CUMBITANGTONG</v>
          </cell>
          <cell r="G3566">
            <v>0</v>
          </cell>
          <cell r="H3566">
            <v>0</v>
          </cell>
          <cell r="I3566">
            <v>1</v>
          </cell>
          <cell r="J3566">
            <v>800000</v>
          </cell>
          <cell r="K3566">
            <v>1</v>
          </cell>
          <cell r="L3566">
            <v>800000</v>
          </cell>
          <cell r="M3566">
            <v>0</v>
          </cell>
          <cell r="N3566">
            <v>0</v>
          </cell>
        </row>
        <row r="3567">
          <cell r="A3567" t="str">
            <v>PE7W-15-909</v>
          </cell>
          <cell r="B3567" t="str">
            <v>Dây tăng tổng</v>
          </cell>
          <cell r="C3567" t="str">
            <v>Sợi</v>
          </cell>
          <cell r="E3567" t="str">
            <v>DTT</v>
          </cell>
          <cell r="F3567" t="str">
            <v>DAYTANGTONG</v>
          </cell>
          <cell r="G3567">
            <v>0</v>
          </cell>
          <cell r="H3567">
            <v>0</v>
          </cell>
          <cell r="I3567">
            <v>1</v>
          </cell>
          <cell r="J3567">
            <v>350000</v>
          </cell>
          <cell r="K3567">
            <v>1</v>
          </cell>
          <cell r="L3567">
            <v>350000</v>
          </cell>
          <cell r="M3567">
            <v>0</v>
          </cell>
          <cell r="N3567">
            <v>0</v>
          </cell>
        </row>
        <row r="3568">
          <cell r="A3568" t="str">
            <v>PF48F</v>
          </cell>
          <cell r="B3568" t="str">
            <v>Lọc dầu</v>
          </cell>
          <cell r="C3568" t="str">
            <v>Cái</v>
          </cell>
          <cell r="E3568" t="str">
            <v>LD</v>
          </cell>
          <cell r="F3568" t="str">
            <v>LOCDAU</v>
          </cell>
          <cell r="G3568">
            <v>0</v>
          </cell>
          <cell r="H3568">
            <v>0</v>
          </cell>
          <cell r="I3568">
            <v>12</v>
          </cell>
          <cell r="J3568">
            <v>2205018</v>
          </cell>
          <cell r="K3568">
            <v>12</v>
          </cell>
          <cell r="L3568">
            <v>2205018</v>
          </cell>
          <cell r="M3568">
            <v>0</v>
          </cell>
          <cell r="N3568">
            <v>0</v>
          </cell>
        </row>
        <row r="3569">
          <cell r="A3569" t="str">
            <v>PL011171</v>
          </cell>
          <cell r="B3569" t="str">
            <v>Két nước Altis 1.8 SS</v>
          </cell>
          <cell r="C3569" t="str">
            <v>Cái</v>
          </cell>
          <cell r="E3569" t="str">
            <v>KN.</v>
          </cell>
          <cell r="F3569" t="str">
            <v>KETNUOC</v>
          </cell>
          <cell r="G3569">
            <v>1</v>
          </cell>
          <cell r="H3569">
            <v>630634</v>
          </cell>
          <cell r="I3569">
            <v>6</v>
          </cell>
          <cell r="J3569">
            <v>4698630</v>
          </cell>
          <cell r="K3569">
            <v>7</v>
          </cell>
          <cell r="L3569">
            <v>5329264</v>
          </cell>
          <cell r="M3569">
            <v>0</v>
          </cell>
          <cell r="N3569">
            <v>0</v>
          </cell>
        </row>
        <row r="3570">
          <cell r="A3570" t="str">
            <v>PL011251</v>
          </cell>
          <cell r="B3570" t="str">
            <v>Két nước ACV30 STD</v>
          </cell>
          <cell r="C3570" t="str">
            <v>Cái</v>
          </cell>
          <cell r="E3570" t="str">
            <v>KN.</v>
          </cell>
          <cell r="F3570" t="str">
            <v>KETNUOC</v>
          </cell>
          <cell r="G3570">
            <v>3</v>
          </cell>
          <cell r="H3570">
            <v>3249010</v>
          </cell>
          <cell r="I3570">
            <v>1</v>
          </cell>
          <cell r="J3570">
            <v>1083004</v>
          </cell>
          <cell r="K3570">
            <v>4</v>
          </cell>
          <cell r="L3570">
            <v>4332014</v>
          </cell>
          <cell r="M3570">
            <v>0</v>
          </cell>
          <cell r="N3570">
            <v>0</v>
          </cell>
        </row>
        <row r="3571">
          <cell r="A3571" t="str">
            <v>PL011253</v>
          </cell>
          <cell r="B3571" t="str">
            <v>Két nước Camry 3.0&gt;2001 STD</v>
          </cell>
          <cell r="C3571" t="str">
            <v>Cái</v>
          </cell>
          <cell r="E3571" t="str">
            <v>KN.</v>
          </cell>
          <cell r="F3571" t="str">
            <v>KETNUOC</v>
          </cell>
          <cell r="G3571">
            <v>0</v>
          </cell>
          <cell r="H3571">
            <v>0</v>
          </cell>
          <cell r="I3571">
            <v>1</v>
          </cell>
          <cell r="J3571">
            <v>2300000</v>
          </cell>
          <cell r="K3571">
            <v>1</v>
          </cell>
          <cell r="L3571">
            <v>2300000</v>
          </cell>
          <cell r="M3571">
            <v>0</v>
          </cell>
          <cell r="N3571">
            <v>0</v>
          </cell>
        </row>
        <row r="3572">
          <cell r="A3572" t="str">
            <v>PL011837R</v>
          </cell>
          <cell r="B3572" t="str">
            <v>Két nước Vios 05 SS</v>
          </cell>
          <cell r="C3572" t="str">
            <v>Cái</v>
          </cell>
          <cell r="E3572" t="str">
            <v>KN.</v>
          </cell>
          <cell r="F3572" t="str">
            <v>KETNUOC</v>
          </cell>
          <cell r="G3572">
            <v>8</v>
          </cell>
          <cell r="H3572">
            <v>6499695</v>
          </cell>
          <cell r="I3572">
            <v>0</v>
          </cell>
          <cell r="J3572">
            <v>0</v>
          </cell>
          <cell r="K3572">
            <v>6</v>
          </cell>
          <cell r="L3572">
            <v>4874772</v>
          </cell>
          <cell r="M3572">
            <v>2</v>
          </cell>
          <cell r="N3572">
            <v>1624923</v>
          </cell>
        </row>
        <row r="3573">
          <cell r="A3573" t="str">
            <v>PL011849R</v>
          </cell>
          <cell r="B3573" t="str">
            <v>Két nước Fortuner 2TR số san</v>
          </cell>
          <cell r="C3573" t="str">
            <v>Cái</v>
          </cell>
          <cell r="E3573" t="str">
            <v>KN.</v>
          </cell>
          <cell r="F3573" t="str">
            <v>KETNUOC</v>
          </cell>
          <cell r="G3573">
            <v>0</v>
          </cell>
          <cell r="H3573">
            <v>0</v>
          </cell>
          <cell r="I3573">
            <v>68</v>
          </cell>
          <cell r="J3573">
            <v>61114071</v>
          </cell>
          <cell r="K3573">
            <v>68</v>
          </cell>
          <cell r="L3573">
            <v>61114071</v>
          </cell>
          <cell r="M3573">
            <v>0</v>
          </cell>
          <cell r="N3573">
            <v>0</v>
          </cell>
        </row>
        <row r="3574">
          <cell r="A3574" t="str">
            <v>PL011850R</v>
          </cell>
          <cell r="B3574" t="str">
            <v>Két nước Fortuner 2TR số tự động</v>
          </cell>
          <cell r="C3574" t="str">
            <v>Cái</v>
          </cell>
          <cell r="E3574" t="str">
            <v>KN.</v>
          </cell>
          <cell r="F3574" t="str">
            <v>KETNUOC</v>
          </cell>
          <cell r="G3574">
            <v>2</v>
          </cell>
          <cell r="H3574">
            <v>1879608</v>
          </cell>
          <cell r="I3574">
            <v>17</v>
          </cell>
          <cell r="J3574">
            <v>20252450</v>
          </cell>
          <cell r="K3574">
            <v>19</v>
          </cell>
          <cell r="L3574">
            <v>22132058</v>
          </cell>
          <cell r="M3574">
            <v>0</v>
          </cell>
          <cell r="N3574">
            <v>0</v>
          </cell>
        </row>
        <row r="3575">
          <cell r="A3575" t="str">
            <v>PL011851R</v>
          </cell>
          <cell r="B3575" t="str">
            <v>Két nước Fortuner 2KD số sàn</v>
          </cell>
          <cell r="C3575" t="str">
            <v>Cái</v>
          </cell>
          <cell r="E3575" t="str">
            <v>KN.</v>
          </cell>
          <cell r="F3575" t="str">
            <v>KETNUOC</v>
          </cell>
          <cell r="G3575">
            <v>3</v>
          </cell>
          <cell r="H3575">
            <v>2724489</v>
          </cell>
          <cell r="I3575">
            <v>3</v>
          </cell>
          <cell r="J3575">
            <v>3932984</v>
          </cell>
          <cell r="K3575">
            <v>6</v>
          </cell>
          <cell r="L3575">
            <v>6657473</v>
          </cell>
          <cell r="M3575">
            <v>0</v>
          </cell>
          <cell r="N3575">
            <v>0</v>
          </cell>
        </row>
        <row r="3576">
          <cell r="A3576" t="str">
            <v>PL011861R</v>
          </cell>
          <cell r="B3576" t="str">
            <v>Két nước Toyota ATM</v>
          </cell>
          <cell r="C3576" t="str">
            <v>Cái</v>
          </cell>
          <cell r="E3576" t="str">
            <v>KN.</v>
          </cell>
          <cell r="F3576" t="str">
            <v>KETNUOC</v>
          </cell>
          <cell r="G3576">
            <v>1</v>
          </cell>
          <cell r="H3576">
            <v>1083526</v>
          </cell>
          <cell r="I3576">
            <v>0</v>
          </cell>
          <cell r="J3576">
            <v>0</v>
          </cell>
          <cell r="K3576">
            <v>1</v>
          </cell>
          <cell r="L3576">
            <v>1083526</v>
          </cell>
          <cell r="M3576">
            <v>0</v>
          </cell>
          <cell r="N3576">
            <v>0</v>
          </cell>
        </row>
        <row r="3577">
          <cell r="A3577" t="str">
            <v>PL011862</v>
          </cell>
          <cell r="B3577" t="str">
            <v>Két nước GX470</v>
          </cell>
          <cell r="C3577" t="str">
            <v>Cái</v>
          </cell>
          <cell r="E3577" t="str">
            <v>KN.</v>
          </cell>
          <cell r="F3577" t="str">
            <v>KETNUOC</v>
          </cell>
          <cell r="G3577">
            <v>0</v>
          </cell>
          <cell r="H3577">
            <v>0</v>
          </cell>
          <cell r="I3577">
            <v>1</v>
          </cell>
          <cell r="J3577">
            <v>2698291</v>
          </cell>
          <cell r="K3577">
            <v>1</v>
          </cell>
          <cell r="L3577">
            <v>2698291</v>
          </cell>
          <cell r="M3577">
            <v>0</v>
          </cell>
          <cell r="N3577">
            <v>0</v>
          </cell>
        </row>
        <row r="3578">
          <cell r="A3578" t="str">
            <v>PL011937</v>
          </cell>
          <cell r="B3578" t="str">
            <v>Két nước Toyota Lexus IS250 9/2005&gt;</v>
          </cell>
          <cell r="C3578" t="str">
            <v>Cái</v>
          </cell>
          <cell r="E3578" t="str">
            <v>KN.</v>
          </cell>
          <cell r="F3578" t="str">
            <v>KETNUOC</v>
          </cell>
          <cell r="G3578">
            <v>1</v>
          </cell>
          <cell r="H3578">
            <v>1372524</v>
          </cell>
          <cell r="I3578">
            <v>1</v>
          </cell>
          <cell r="J3578">
            <v>1508029</v>
          </cell>
          <cell r="K3578">
            <v>2</v>
          </cell>
          <cell r="L3578">
            <v>2880553</v>
          </cell>
          <cell r="M3578">
            <v>0</v>
          </cell>
          <cell r="N3578">
            <v>0</v>
          </cell>
        </row>
        <row r="3579">
          <cell r="A3579" t="str">
            <v>PL011952</v>
          </cell>
          <cell r="B3579" t="str">
            <v>Két nước Vios số sàn</v>
          </cell>
          <cell r="C3579" t="str">
            <v>Cái</v>
          </cell>
          <cell r="E3579" t="str">
            <v>KN.</v>
          </cell>
          <cell r="F3579" t="str">
            <v>KETNUOC</v>
          </cell>
          <cell r="G3579">
            <v>3</v>
          </cell>
          <cell r="H3579">
            <v>1821489</v>
          </cell>
          <cell r="I3579">
            <v>2</v>
          </cell>
          <cell r="J3579">
            <v>1409523</v>
          </cell>
          <cell r="K3579">
            <v>5</v>
          </cell>
          <cell r="L3579">
            <v>3231012</v>
          </cell>
          <cell r="M3579">
            <v>0</v>
          </cell>
          <cell r="N3579">
            <v>0</v>
          </cell>
        </row>
        <row r="3580">
          <cell r="A3580" t="str">
            <v>PL011953</v>
          </cell>
          <cell r="B3580" t="str">
            <v>Két nước Vios 08 STD</v>
          </cell>
          <cell r="C3580" t="str">
            <v>Cái</v>
          </cell>
          <cell r="E3580" t="str">
            <v>KN.</v>
          </cell>
          <cell r="F3580" t="str">
            <v>KETNUOC</v>
          </cell>
          <cell r="G3580">
            <v>3</v>
          </cell>
          <cell r="H3580">
            <v>2285677</v>
          </cell>
          <cell r="I3580">
            <v>2</v>
          </cell>
          <cell r="J3580">
            <v>1711564</v>
          </cell>
          <cell r="K3580">
            <v>3</v>
          </cell>
          <cell r="L3580">
            <v>2285677</v>
          </cell>
          <cell r="M3580">
            <v>2</v>
          </cell>
          <cell r="N3580">
            <v>1711564</v>
          </cell>
        </row>
        <row r="3581">
          <cell r="A3581" t="str">
            <v>PL011961</v>
          </cell>
          <cell r="B3581" t="str">
            <v>Két nước</v>
          </cell>
          <cell r="C3581" t="str">
            <v>Cái</v>
          </cell>
          <cell r="E3581" t="str">
            <v>KN.</v>
          </cell>
          <cell r="F3581" t="str">
            <v>KETNUOC</v>
          </cell>
          <cell r="G3581">
            <v>1</v>
          </cell>
          <cell r="H3581">
            <v>1205564</v>
          </cell>
          <cell r="I3581">
            <v>1</v>
          </cell>
          <cell r="J3581">
            <v>3500000</v>
          </cell>
          <cell r="K3581">
            <v>2</v>
          </cell>
          <cell r="L3581">
            <v>4705564</v>
          </cell>
          <cell r="M3581">
            <v>0</v>
          </cell>
          <cell r="N3581">
            <v>0</v>
          </cell>
        </row>
        <row r="3582">
          <cell r="A3582" t="str">
            <v>PL011982</v>
          </cell>
          <cell r="B3582" t="str">
            <v>Két nước AT</v>
          </cell>
          <cell r="C3582" t="str">
            <v>Cái</v>
          </cell>
          <cell r="E3582" t="str">
            <v>KN.</v>
          </cell>
          <cell r="F3582" t="str">
            <v>KETNUOC</v>
          </cell>
          <cell r="G3582">
            <v>1</v>
          </cell>
          <cell r="H3582">
            <v>1406398</v>
          </cell>
          <cell r="I3582">
            <v>0</v>
          </cell>
          <cell r="J3582">
            <v>0</v>
          </cell>
          <cell r="K3582">
            <v>1</v>
          </cell>
          <cell r="L3582">
            <v>1406398</v>
          </cell>
          <cell r="M3582">
            <v>0</v>
          </cell>
          <cell r="N3582">
            <v>0</v>
          </cell>
        </row>
        <row r="3583">
          <cell r="A3583" t="str">
            <v>PL012019R</v>
          </cell>
          <cell r="B3583" t="str">
            <v>Két nước Camry 2.4 STĐ (2 dàn, dầy)</v>
          </cell>
          <cell r="C3583" t="str">
            <v>Cái</v>
          </cell>
          <cell r="E3583" t="str">
            <v>KN.</v>
          </cell>
          <cell r="F3583" t="str">
            <v>KETNUOC</v>
          </cell>
          <cell r="G3583">
            <v>4</v>
          </cell>
          <cell r="H3583">
            <v>5319152</v>
          </cell>
          <cell r="I3583">
            <v>15</v>
          </cell>
          <cell r="J3583">
            <v>22169648</v>
          </cell>
          <cell r="K3583">
            <v>19</v>
          </cell>
          <cell r="L3583">
            <v>27488800</v>
          </cell>
          <cell r="M3583">
            <v>0</v>
          </cell>
          <cell r="N3583">
            <v>0</v>
          </cell>
        </row>
        <row r="3584">
          <cell r="A3584" t="str">
            <v>PL012139</v>
          </cell>
          <cell r="B3584" t="str">
            <v>Két nước LS460</v>
          </cell>
          <cell r="C3584" t="str">
            <v>Cái</v>
          </cell>
          <cell r="E3584" t="str">
            <v>KN.</v>
          </cell>
          <cell r="F3584" t="str">
            <v>KETNUOC</v>
          </cell>
          <cell r="G3584">
            <v>1</v>
          </cell>
          <cell r="H3584">
            <v>1736214</v>
          </cell>
          <cell r="I3584">
            <v>2</v>
          </cell>
          <cell r="J3584">
            <v>4077087</v>
          </cell>
          <cell r="K3584">
            <v>3</v>
          </cell>
          <cell r="L3584">
            <v>5813301</v>
          </cell>
          <cell r="M3584">
            <v>0</v>
          </cell>
          <cell r="N3584">
            <v>0</v>
          </cell>
        </row>
        <row r="3585">
          <cell r="A3585" t="str">
            <v>PL012203</v>
          </cell>
          <cell r="B3585" t="str">
            <v>Két nước STĐ</v>
          </cell>
          <cell r="C3585" t="str">
            <v>Cái</v>
          </cell>
          <cell r="E3585" t="str">
            <v>KN.</v>
          </cell>
          <cell r="F3585" t="str">
            <v>KETNUOC</v>
          </cell>
          <cell r="G3585">
            <v>1</v>
          </cell>
          <cell r="H3585">
            <v>2494504</v>
          </cell>
          <cell r="I3585">
            <v>0</v>
          </cell>
          <cell r="J3585">
            <v>0</v>
          </cell>
          <cell r="K3585">
            <v>1</v>
          </cell>
          <cell r="L3585">
            <v>2494504</v>
          </cell>
          <cell r="M3585">
            <v>0</v>
          </cell>
          <cell r="N3585">
            <v>0</v>
          </cell>
        </row>
        <row r="3586">
          <cell r="A3586" t="str">
            <v>PL012204</v>
          </cell>
          <cell r="B3586" t="str">
            <v>Két nước Land V8 STD</v>
          </cell>
          <cell r="C3586" t="str">
            <v>Cái</v>
          </cell>
          <cell r="E3586" t="str">
            <v>KN.</v>
          </cell>
          <cell r="F3586" t="str">
            <v>KETNUOC</v>
          </cell>
          <cell r="G3586">
            <v>1</v>
          </cell>
          <cell r="H3586">
            <v>3522500</v>
          </cell>
          <cell r="I3586">
            <v>0</v>
          </cell>
          <cell r="J3586">
            <v>0</v>
          </cell>
          <cell r="K3586">
            <v>0</v>
          </cell>
          <cell r="L3586">
            <v>0</v>
          </cell>
          <cell r="M3586">
            <v>1</v>
          </cell>
          <cell r="N3586">
            <v>3522500</v>
          </cell>
        </row>
        <row r="3587">
          <cell r="A3587" t="str">
            <v>PL012208</v>
          </cell>
          <cell r="B3587" t="str">
            <v>Két nước Toyota STĐ</v>
          </cell>
          <cell r="C3587" t="str">
            <v>Cái</v>
          </cell>
          <cell r="E3587" t="str">
            <v>KN.</v>
          </cell>
          <cell r="F3587" t="str">
            <v>KETNUOC</v>
          </cell>
          <cell r="G3587">
            <v>3</v>
          </cell>
          <cell r="H3587">
            <v>5792247</v>
          </cell>
          <cell r="I3587">
            <v>1</v>
          </cell>
          <cell r="J3587">
            <v>2523086</v>
          </cell>
          <cell r="K3587">
            <v>4</v>
          </cell>
          <cell r="L3587">
            <v>8315333</v>
          </cell>
          <cell r="M3587">
            <v>0</v>
          </cell>
          <cell r="N3587">
            <v>0</v>
          </cell>
        </row>
        <row r="3588">
          <cell r="A3588" t="str">
            <v>PL012213</v>
          </cell>
          <cell r="B3588" t="str">
            <v>Két nước Yaris</v>
          </cell>
          <cell r="C3588" t="str">
            <v>Cái</v>
          </cell>
          <cell r="E3588" t="str">
            <v>KN.</v>
          </cell>
          <cell r="F3588" t="str">
            <v>KETNUOC</v>
          </cell>
          <cell r="G3588">
            <v>0</v>
          </cell>
          <cell r="H3588">
            <v>0</v>
          </cell>
          <cell r="I3588">
            <v>4</v>
          </cell>
          <cell r="J3588">
            <v>4622876</v>
          </cell>
          <cell r="K3588">
            <v>4</v>
          </cell>
          <cell r="L3588">
            <v>4622876</v>
          </cell>
          <cell r="M3588">
            <v>0</v>
          </cell>
          <cell r="N3588">
            <v>0</v>
          </cell>
        </row>
        <row r="3589">
          <cell r="A3589" t="str">
            <v>PL012274</v>
          </cell>
          <cell r="B3589" t="str">
            <v>Két nước Altis 08 STD</v>
          </cell>
          <cell r="C3589" t="str">
            <v>Cái</v>
          </cell>
          <cell r="E3589" t="str">
            <v>KN.</v>
          </cell>
          <cell r="F3589" t="str">
            <v>KETNUOC</v>
          </cell>
          <cell r="G3589">
            <v>1</v>
          </cell>
          <cell r="H3589">
            <v>974325</v>
          </cell>
          <cell r="I3589">
            <v>0</v>
          </cell>
          <cell r="J3589">
            <v>0</v>
          </cell>
          <cell r="K3589">
            <v>1</v>
          </cell>
          <cell r="L3589">
            <v>974325</v>
          </cell>
          <cell r="M3589">
            <v>0</v>
          </cell>
          <cell r="N3589">
            <v>0</v>
          </cell>
        </row>
        <row r="3590">
          <cell r="A3590" t="str">
            <v>PL012281</v>
          </cell>
          <cell r="B3590" t="str">
            <v>Két nước RX350/RX450 2009</v>
          </cell>
          <cell r="C3590" t="str">
            <v>Cái</v>
          </cell>
          <cell r="E3590" t="str">
            <v>KN.</v>
          </cell>
          <cell r="F3590" t="str">
            <v>KETNUOC</v>
          </cell>
          <cell r="G3590">
            <v>1</v>
          </cell>
          <cell r="H3590">
            <v>1666529</v>
          </cell>
          <cell r="I3590">
            <v>1</v>
          </cell>
          <cell r="J3590">
            <v>1910329</v>
          </cell>
          <cell r="K3590">
            <v>2</v>
          </cell>
          <cell r="L3590">
            <v>3576858</v>
          </cell>
          <cell r="M3590">
            <v>0</v>
          </cell>
          <cell r="N3590">
            <v>0</v>
          </cell>
        </row>
        <row r="3591">
          <cell r="A3591" t="str">
            <v>PL012322</v>
          </cell>
          <cell r="B3591" t="str">
            <v>Két nước LS460</v>
          </cell>
          <cell r="C3591" t="str">
            <v>Cái</v>
          </cell>
          <cell r="E3591" t="str">
            <v>KN.</v>
          </cell>
          <cell r="F3591" t="str">
            <v>KETNUOC</v>
          </cell>
          <cell r="G3591">
            <v>0</v>
          </cell>
          <cell r="H3591">
            <v>0</v>
          </cell>
          <cell r="I3591">
            <v>1</v>
          </cell>
          <cell r="J3591">
            <v>2633665</v>
          </cell>
          <cell r="K3591">
            <v>1</v>
          </cell>
          <cell r="L3591">
            <v>2633665</v>
          </cell>
          <cell r="M3591">
            <v>0</v>
          </cell>
          <cell r="N3591">
            <v>0</v>
          </cell>
        </row>
        <row r="3592">
          <cell r="A3592" t="str">
            <v>PL012375</v>
          </cell>
          <cell r="B3592" t="str">
            <v>Két nước 2KD số sàn đời 3 cút</v>
          </cell>
          <cell r="C3592" t="str">
            <v>Cái</v>
          </cell>
          <cell r="E3592" t="str">
            <v>KN.</v>
          </cell>
          <cell r="F3592" t="str">
            <v>KETNUOC</v>
          </cell>
          <cell r="G3592">
            <v>3</v>
          </cell>
          <cell r="H3592">
            <v>7732044</v>
          </cell>
          <cell r="I3592">
            <v>0</v>
          </cell>
          <cell r="J3592">
            <v>0</v>
          </cell>
          <cell r="K3592">
            <v>3</v>
          </cell>
          <cell r="L3592">
            <v>7732044</v>
          </cell>
          <cell r="M3592">
            <v>0</v>
          </cell>
          <cell r="N3592">
            <v>0</v>
          </cell>
        </row>
        <row r="3593">
          <cell r="A3593" t="str">
            <v>PL012377</v>
          </cell>
          <cell r="B3593" t="str">
            <v>Két nước Cá mập 2TR đời 2 cút</v>
          </cell>
          <cell r="C3593" t="str">
            <v>Cái</v>
          </cell>
          <cell r="E3593" t="str">
            <v>KN.</v>
          </cell>
          <cell r="F3593" t="str">
            <v>KETNUOC</v>
          </cell>
          <cell r="G3593">
            <v>1</v>
          </cell>
          <cell r="H3593">
            <v>1505668</v>
          </cell>
          <cell r="I3593">
            <v>8</v>
          </cell>
          <cell r="J3593">
            <v>14844753</v>
          </cell>
          <cell r="K3593">
            <v>9</v>
          </cell>
          <cell r="L3593">
            <v>16350421</v>
          </cell>
          <cell r="M3593">
            <v>0</v>
          </cell>
          <cell r="N3593">
            <v>0</v>
          </cell>
        </row>
        <row r="3594">
          <cell r="A3594" t="str">
            <v>PL012432R</v>
          </cell>
          <cell r="B3594" t="str">
            <v>Két nước Camry 2.5 2009 ATM</v>
          </cell>
          <cell r="C3594" t="str">
            <v>Cái</v>
          </cell>
          <cell r="E3594" t="str">
            <v>KN.</v>
          </cell>
          <cell r="F3594" t="str">
            <v>KETNUOC</v>
          </cell>
          <cell r="G3594">
            <v>2</v>
          </cell>
          <cell r="H3594">
            <v>2762166</v>
          </cell>
          <cell r="I3594">
            <v>3</v>
          </cell>
          <cell r="J3594">
            <v>4335458</v>
          </cell>
          <cell r="K3594">
            <v>5</v>
          </cell>
          <cell r="L3594">
            <v>7097624</v>
          </cell>
          <cell r="M3594">
            <v>0</v>
          </cell>
          <cell r="N3594">
            <v>0</v>
          </cell>
        </row>
        <row r="3595">
          <cell r="A3595" t="str">
            <v>PL012467R</v>
          </cell>
          <cell r="B3595" t="str">
            <v>Két nước Lexus ATM</v>
          </cell>
          <cell r="C3595" t="str">
            <v>Cái</v>
          </cell>
          <cell r="E3595" t="str">
            <v>KN.</v>
          </cell>
          <cell r="F3595" t="str">
            <v>KETNUOC</v>
          </cell>
          <cell r="G3595">
            <v>1</v>
          </cell>
          <cell r="H3595">
            <v>2081174</v>
          </cell>
          <cell r="I3595">
            <v>1</v>
          </cell>
          <cell r="J3595">
            <v>2837729</v>
          </cell>
          <cell r="K3595">
            <v>2</v>
          </cell>
          <cell r="L3595">
            <v>4918903</v>
          </cell>
          <cell r="M3595">
            <v>0</v>
          </cell>
          <cell r="N3595">
            <v>0</v>
          </cell>
        </row>
        <row r="3596">
          <cell r="A3596" t="str">
            <v>PL012725R</v>
          </cell>
          <cell r="B3596" t="str">
            <v>Két nước Camry</v>
          </cell>
          <cell r="C3596" t="str">
            <v>Cái</v>
          </cell>
          <cell r="E3596" t="str">
            <v>KN.</v>
          </cell>
          <cell r="F3596" t="str">
            <v>KETNUOC</v>
          </cell>
          <cell r="G3596">
            <v>1</v>
          </cell>
          <cell r="H3596">
            <v>1455633</v>
          </cell>
          <cell r="I3596">
            <v>4</v>
          </cell>
          <cell r="J3596">
            <v>6145660</v>
          </cell>
          <cell r="K3596">
            <v>5</v>
          </cell>
          <cell r="L3596">
            <v>7601293</v>
          </cell>
          <cell r="M3596">
            <v>0</v>
          </cell>
          <cell r="N3596">
            <v>0</v>
          </cell>
        </row>
        <row r="3597">
          <cell r="A3597" t="str">
            <v>PL013133</v>
          </cell>
          <cell r="B3597" t="str">
            <v>Két nước STD</v>
          </cell>
          <cell r="C3597" t="str">
            <v>Cái</v>
          </cell>
          <cell r="E3597" t="str">
            <v>KN.</v>
          </cell>
          <cell r="F3597" t="str">
            <v>KETNUOC</v>
          </cell>
          <cell r="G3597">
            <v>4</v>
          </cell>
          <cell r="H3597">
            <v>3272233</v>
          </cell>
          <cell r="I3597">
            <v>1</v>
          </cell>
          <cell r="J3597">
            <v>818059</v>
          </cell>
          <cell r="K3597">
            <v>5</v>
          </cell>
          <cell r="L3597">
            <v>4090292</v>
          </cell>
          <cell r="M3597">
            <v>0</v>
          </cell>
          <cell r="N3597">
            <v>0</v>
          </cell>
        </row>
        <row r="3598">
          <cell r="A3598" t="str">
            <v>PL013134</v>
          </cell>
          <cell r="B3598" t="str">
            <v>Két nước Vios MTM</v>
          </cell>
          <cell r="C3598" t="str">
            <v>Cái</v>
          </cell>
          <cell r="E3598" t="str">
            <v>KN.</v>
          </cell>
          <cell r="F3598" t="str">
            <v>KETNUOC</v>
          </cell>
          <cell r="G3598">
            <v>2</v>
          </cell>
          <cell r="H3598">
            <v>1393457</v>
          </cell>
          <cell r="I3598">
            <v>2</v>
          </cell>
          <cell r="J3598">
            <v>1689414</v>
          </cell>
          <cell r="K3598">
            <v>4</v>
          </cell>
          <cell r="L3598">
            <v>3082871</v>
          </cell>
          <cell r="M3598">
            <v>0</v>
          </cell>
          <cell r="N3598">
            <v>0</v>
          </cell>
        </row>
        <row r="3599">
          <cell r="A3599" t="str">
            <v>PL013296R</v>
          </cell>
          <cell r="B3599" t="str">
            <v>Két nước Fortuner</v>
          </cell>
          <cell r="C3599" t="str">
            <v>Cái</v>
          </cell>
          <cell r="E3599" t="str">
            <v>KN.</v>
          </cell>
          <cell r="F3599" t="str">
            <v>KETNUOC</v>
          </cell>
          <cell r="G3599">
            <v>1</v>
          </cell>
          <cell r="H3599">
            <v>2115764</v>
          </cell>
          <cell r="I3599">
            <v>0</v>
          </cell>
          <cell r="J3599">
            <v>0</v>
          </cell>
          <cell r="K3599">
            <v>0</v>
          </cell>
          <cell r="L3599">
            <v>0</v>
          </cell>
          <cell r="M3599">
            <v>1</v>
          </cell>
          <cell r="N3599">
            <v>2115764</v>
          </cell>
        </row>
        <row r="3600">
          <cell r="A3600" t="str">
            <v>PL013297R</v>
          </cell>
          <cell r="B3600" t="str">
            <v>Két nước MTM</v>
          </cell>
          <cell r="C3600" t="str">
            <v>Cái</v>
          </cell>
          <cell r="E3600" t="str">
            <v>KN.</v>
          </cell>
          <cell r="F3600" t="str">
            <v>KETNUOC</v>
          </cell>
          <cell r="G3600">
            <v>1</v>
          </cell>
          <cell r="H3600">
            <v>1934413</v>
          </cell>
          <cell r="I3600">
            <v>0</v>
          </cell>
          <cell r="J3600">
            <v>0</v>
          </cell>
          <cell r="K3600">
            <v>0</v>
          </cell>
          <cell r="L3600">
            <v>0</v>
          </cell>
          <cell r="M3600">
            <v>1</v>
          </cell>
          <cell r="N3600">
            <v>1934413</v>
          </cell>
        </row>
        <row r="3601">
          <cell r="A3601" t="str">
            <v>PL022114R</v>
          </cell>
          <cell r="B3601" t="str">
            <v>Két nước</v>
          </cell>
          <cell r="C3601" t="str">
            <v>Cái</v>
          </cell>
          <cell r="E3601" t="str">
            <v>KN.</v>
          </cell>
          <cell r="F3601" t="str">
            <v>KETNUOC</v>
          </cell>
          <cell r="G3601">
            <v>1</v>
          </cell>
          <cell r="H3601">
            <v>1289609</v>
          </cell>
          <cell r="I3601">
            <v>0</v>
          </cell>
          <cell r="J3601">
            <v>0</v>
          </cell>
          <cell r="K3601">
            <v>0</v>
          </cell>
          <cell r="L3601">
            <v>0</v>
          </cell>
          <cell r="M3601">
            <v>1</v>
          </cell>
          <cell r="N3601">
            <v>1289609</v>
          </cell>
        </row>
        <row r="3602">
          <cell r="A3602" t="str">
            <v>PL022526</v>
          </cell>
          <cell r="B3602" t="str">
            <v>Két nước Nissan Navara 2008&gt; YD25 STĐ</v>
          </cell>
          <cell r="C3602" t="str">
            <v>Cái</v>
          </cell>
          <cell r="E3602" t="str">
            <v>KN.</v>
          </cell>
          <cell r="F3602" t="str">
            <v>KETNUOC</v>
          </cell>
          <cell r="G3602">
            <v>1</v>
          </cell>
          <cell r="H3602">
            <v>1964638</v>
          </cell>
          <cell r="I3602">
            <v>0</v>
          </cell>
          <cell r="J3602">
            <v>0</v>
          </cell>
          <cell r="K3602">
            <v>0</v>
          </cell>
          <cell r="L3602">
            <v>0</v>
          </cell>
          <cell r="M3602">
            <v>1</v>
          </cell>
          <cell r="N3602">
            <v>1964638</v>
          </cell>
        </row>
        <row r="3603">
          <cell r="A3603" t="str">
            <v>PL022527</v>
          </cell>
          <cell r="B3603" t="str">
            <v>Két nước Navara</v>
          </cell>
          <cell r="C3603" t="str">
            <v>Cái</v>
          </cell>
          <cell r="E3603" t="str">
            <v>KN.</v>
          </cell>
          <cell r="F3603" t="str">
            <v>KETNUOC</v>
          </cell>
          <cell r="G3603">
            <v>1</v>
          </cell>
          <cell r="H3603">
            <v>1863887</v>
          </cell>
          <cell r="I3603">
            <v>1</v>
          </cell>
          <cell r="J3603">
            <v>1863887</v>
          </cell>
          <cell r="K3603">
            <v>1</v>
          </cell>
          <cell r="L3603">
            <v>1863887</v>
          </cell>
          <cell r="M3603">
            <v>1</v>
          </cell>
          <cell r="N3603">
            <v>1863887</v>
          </cell>
        </row>
        <row r="3604">
          <cell r="A3604" t="str">
            <v>PL032312</v>
          </cell>
          <cell r="B3604" t="str">
            <v>Két nước</v>
          </cell>
          <cell r="C3604" t="str">
            <v>Cái</v>
          </cell>
          <cell r="E3604" t="str">
            <v>KN.</v>
          </cell>
          <cell r="F3604" t="str">
            <v>KETNUOC</v>
          </cell>
          <cell r="G3604">
            <v>1</v>
          </cell>
          <cell r="H3604">
            <v>1499170</v>
          </cell>
          <cell r="I3604">
            <v>1</v>
          </cell>
          <cell r="J3604">
            <v>1499170</v>
          </cell>
          <cell r="K3604">
            <v>1</v>
          </cell>
          <cell r="L3604">
            <v>1499170</v>
          </cell>
          <cell r="M3604">
            <v>1</v>
          </cell>
          <cell r="N3604">
            <v>1499170</v>
          </cell>
        </row>
        <row r="3605">
          <cell r="A3605" t="str">
            <v>PL033344</v>
          </cell>
          <cell r="B3605" t="str">
            <v>Két nước</v>
          </cell>
          <cell r="C3605" t="str">
            <v>Cái</v>
          </cell>
          <cell r="E3605" t="str">
            <v>KN.</v>
          </cell>
          <cell r="F3605" t="str">
            <v>KETNUOC</v>
          </cell>
          <cell r="G3605">
            <v>1</v>
          </cell>
          <cell r="H3605">
            <v>1421703</v>
          </cell>
          <cell r="I3605">
            <v>0</v>
          </cell>
          <cell r="J3605">
            <v>0</v>
          </cell>
          <cell r="K3605">
            <v>1</v>
          </cell>
          <cell r="L3605">
            <v>1421703</v>
          </cell>
          <cell r="M3605">
            <v>0</v>
          </cell>
          <cell r="N3605">
            <v>0</v>
          </cell>
        </row>
        <row r="3606">
          <cell r="A3606" t="str">
            <v>PL061816</v>
          </cell>
          <cell r="B3606" t="str">
            <v>Két nước Mazda 3</v>
          </cell>
          <cell r="C3606" t="str">
            <v>Cái</v>
          </cell>
          <cell r="E3606" t="str">
            <v>KN.</v>
          </cell>
          <cell r="F3606" t="str">
            <v>KETNUOC</v>
          </cell>
          <cell r="G3606">
            <v>2</v>
          </cell>
          <cell r="H3606">
            <v>1773212</v>
          </cell>
          <cell r="I3606">
            <v>0</v>
          </cell>
          <cell r="J3606">
            <v>0</v>
          </cell>
          <cell r="K3606">
            <v>0</v>
          </cell>
          <cell r="L3606">
            <v>0</v>
          </cell>
          <cell r="M3606">
            <v>2</v>
          </cell>
          <cell r="N3606">
            <v>1773212</v>
          </cell>
        </row>
        <row r="3607">
          <cell r="A3607" t="str">
            <v>PL062772</v>
          </cell>
          <cell r="B3607" t="str">
            <v>Két nước MTM</v>
          </cell>
          <cell r="C3607" t="str">
            <v>Cái</v>
          </cell>
          <cell r="E3607" t="str">
            <v>KN.</v>
          </cell>
          <cell r="F3607" t="str">
            <v>KETNUOC</v>
          </cell>
          <cell r="G3607">
            <v>1</v>
          </cell>
          <cell r="H3607">
            <v>1137362</v>
          </cell>
          <cell r="I3607">
            <v>0</v>
          </cell>
          <cell r="J3607">
            <v>0</v>
          </cell>
          <cell r="K3607">
            <v>0</v>
          </cell>
          <cell r="L3607">
            <v>0</v>
          </cell>
          <cell r="M3607">
            <v>1</v>
          </cell>
          <cell r="N3607">
            <v>1137362</v>
          </cell>
        </row>
        <row r="3608">
          <cell r="A3608" t="str">
            <v>PL062893</v>
          </cell>
          <cell r="B3608" t="str">
            <v>Két nước Ford Ranger / BT50 số sàn</v>
          </cell>
          <cell r="C3608" t="str">
            <v>Cái</v>
          </cell>
          <cell r="E3608" t="str">
            <v>KN.</v>
          </cell>
          <cell r="F3608" t="str">
            <v>KETNUOC</v>
          </cell>
          <cell r="G3608">
            <v>4</v>
          </cell>
          <cell r="H3608">
            <v>3316632</v>
          </cell>
          <cell r="I3608">
            <v>3</v>
          </cell>
          <cell r="J3608">
            <v>2487474</v>
          </cell>
          <cell r="K3608">
            <v>5</v>
          </cell>
          <cell r="L3608">
            <v>4145790</v>
          </cell>
          <cell r="M3608">
            <v>2</v>
          </cell>
          <cell r="N3608">
            <v>1658316</v>
          </cell>
        </row>
        <row r="3609">
          <cell r="A3609" t="str">
            <v>PL063008</v>
          </cell>
          <cell r="B3609" t="str">
            <v>Két nước</v>
          </cell>
          <cell r="C3609" t="str">
            <v>Cái</v>
          </cell>
          <cell r="E3609" t="str">
            <v>KN.</v>
          </cell>
          <cell r="F3609" t="str">
            <v>KETNUOC</v>
          </cell>
          <cell r="G3609">
            <v>1</v>
          </cell>
          <cell r="H3609">
            <v>1137362</v>
          </cell>
          <cell r="I3609">
            <v>0</v>
          </cell>
          <cell r="J3609">
            <v>0</v>
          </cell>
          <cell r="K3609">
            <v>0</v>
          </cell>
          <cell r="L3609">
            <v>0</v>
          </cell>
          <cell r="M3609">
            <v>1</v>
          </cell>
          <cell r="N3609">
            <v>1137362</v>
          </cell>
        </row>
        <row r="3610">
          <cell r="A3610" t="str">
            <v>PL063238</v>
          </cell>
          <cell r="B3610" t="str">
            <v>Két nước Mazda CX5 2014&gt;</v>
          </cell>
          <cell r="C3610" t="str">
            <v>Cái</v>
          </cell>
          <cell r="E3610" t="str">
            <v>KN.</v>
          </cell>
          <cell r="F3610" t="str">
            <v>KETNUOC</v>
          </cell>
          <cell r="G3610">
            <v>1</v>
          </cell>
          <cell r="H3610">
            <v>1319834</v>
          </cell>
          <cell r="I3610">
            <v>0</v>
          </cell>
          <cell r="J3610">
            <v>0</v>
          </cell>
          <cell r="K3610">
            <v>0</v>
          </cell>
          <cell r="L3610">
            <v>0</v>
          </cell>
          <cell r="M3610">
            <v>1</v>
          </cell>
          <cell r="N3610">
            <v>1319834</v>
          </cell>
        </row>
        <row r="3611">
          <cell r="A3611" t="str">
            <v>PL082711</v>
          </cell>
          <cell r="B3611" t="str">
            <v>Két nước Honda</v>
          </cell>
          <cell r="C3611" t="str">
            <v>Cái</v>
          </cell>
          <cell r="E3611" t="str">
            <v>KN.</v>
          </cell>
          <cell r="F3611" t="str">
            <v>KETNUOC</v>
          </cell>
          <cell r="G3611">
            <v>1</v>
          </cell>
          <cell r="H3611">
            <v>1375247</v>
          </cell>
          <cell r="I3611">
            <v>0</v>
          </cell>
          <cell r="J3611">
            <v>0</v>
          </cell>
          <cell r="K3611">
            <v>0</v>
          </cell>
          <cell r="L3611">
            <v>0</v>
          </cell>
          <cell r="M3611">
            <v>1</v>
          </cell>
          <cell r="N3611">
            <v>1375247</v>
          </cell>
        </row>
        <row r="3612">
          <cell r="A3612" t="str">
            <v>PL083245</v>
          </cell>
          <cell r="B3612" t="str">
            <v>Két nước Honda ATM</v>
          </cell>
          <cell r="C3612" t="str">
            <v>Cái</v>
          </cell>
          <cell r="E3612" t="str">
            <v>KN.</v>
          </cell>
          <cell r="F3612" t="str">
            <v>KETNUOC</v>
          </cell>
          <cell r="G3612">
            <v>1</v>
          </cell>
          <cell r="H3612">
            <v>1339984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1</v>
          </cell>
          <cell r="N3612">
            <v>1339984</v>
          </cell>
        </row>
        <row r="3613">
          <cell r="A3613" t="str">
            <v>PL083283</v>
          </cell>
          <cell r="B3613" t="str">
            <v>Két nước Civic SS/MT</v>
          </cell>
          <cell r="C3613" t="str">
            <v>Cái</v>
          </cell>
          <cell r="E3613" t="str">
            <v>KN.</v>
          </cell>
          <cell r="F3613" t="str">
            <v>KETNUOC</v>
          </cell>
          <cell r="G3613">
            <v>1</v>
          </cell>
          <cell r="H3613">
            <v>1551560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1</v>
          </cell>
          <cell r="N3613">
            <v>1551560</v>
          </cell>
        </row>
        <row r="3614">
          <cell r="A3614" t="str">
            <v>PL981849</v>
          </cell>
          <cell r="B3614" t="str">
            <v>Két nước Fortuner 2TR số san</v>
          </cell>
          <cell r="C3614" t="str">
            <v>Cái</v>
          </cell>
          <cell r="E3614" t="str">
            <v>KN.</v>
          </cell>
          <cell r="F3614" t="str">
            <v>KETNUOC</v>
          </cell>
          <cell r="G3614">
            <v>0</v>
          </cell>
          <cell r="H3614">
            <v>0</v>
          </cell>
          <cell r="I3614">
            <v>55</v>
          </cell>
          <cell r="J3614">
            <v>51500000</v>
          </cell>
          <cell r="K3614">
            <v>55</v>
          </cell>
          <cell r="L3614">
            <v>51500000</v>
          </cell>
          <cell r="M3614">
            <v>0</v>
          </cell>
          <cell r="N3614">
            <v>0</v>
          </cell>
        </row>
        <row r="3615">
          <cell r="A3615" t="str">
            <v>PLMPLD</v>
          </cell>
          <cell r="B3615" t="str">
            <v>Puly máy phát  Ford Ranger</v>
          </cell>
          <cell r="C3615" t="str">
            <v>Cái</v>
          </cell>
          <cell r="E3615" t="str">
            <v>BLY</v>
          </cell>
          <cell r="F3615" t="str">
            <v>BULY</v>
          </cell>
          <cell r="G3615">
            <v>0</v>
          </cell>
          <cell r="H3615">
            <v>0</v>
          </cell>
          <cell r="I3615">
            <v>1</v>
          </cell>
          <cell r="J3615">
            <v>766266</v>
          </cell>
          <cell r="K3615">
            <v>1</v>
          </cell>
          <cell r="L3615">
            <v>766266</v>
          </cell>
          <cell r="M3615">
            <v>0</v>
          </cell>
          <cell r="N3615">
            <v>0</v>
          </cell>
        </row>
        <row r="3616">
          <cell r="A3616" t="str">
            <v>PS2166-02</v>
          </cell>
          <cell r="B3616" t="str">
            <v>Má phanh trước Camry (tròn)</v>
          </cell>
          <cell r="C3616" t="str">
            <v>Bộ</v>
          </cell>
          <cell r="E3616" t="str">
            <v>MPT</v>
          </cell>
          <cell r="F3616" t="str">
            <v>MAPHANHTRUOC</v>
          </cell>
          <cell r="G3616">
            <v>0</v>
          </cell>
          <cell r="H3616">
            <v>0</v>
          </cell>
          <cell r="I3616">
            <v>2</v>
          </cell>
          <cell r="J3616">
            <v>500000</v>
          </cell>
          <cell r="K3616">
            <v>2</v>
          </cell>
          <cell r="L3616">
            <v>500000</v>
          </cell>
          <cell r="M3616">
            <v>0</v>
          </cell>
          <cell r="N3616">
            <v>0</v>
          </cell>
        </row>
        <row r="3617">
          <cell r="A3617" t="str">
            <v>PS285WS39</v>
          </cell>
          <cell r="B3617" t="str">
            <v>Má phanh sau</v>
          </cell>
          <cell r="C3617" t="str">
            <v>Bộ</v>
          </cell>
          <cell r="E3617" t="str">
            <v>MPS/GPS</v>
          </cell>
          <cell r="F3617" t="str">
            <v>MAPHANHSAU/GUOCPHANHSAU</v>
          </cell>
          <cell r="G3617">
            <v>0</v>
          </cell>
          <cell r="H3617">
            <v>0</v>
          </cell>
          <cell r="I3617">
            <v>1</v>
          </cell>
          <cell r="J3617">
            <v>300000</v>
          </cell>
          <cell r="K3617">
            <v>1</v>
          </cell>
          <cell r="L3617">
            <v>300000</v>
          </cell>
          <cell r="M3617">
            <v>0</v>
          </cell>
          <cell r="N3617">
            <v>0</v>
          </cell>
        </row>
        <row r="3618">
          <cell r="A3618" t="str">
            <v>PU107029RMXY</v>
          </cell>
          <cell r="B3618" t="str">
            <v>Bi tỳ trên (gần bơm nước) 1TR/2TR (1)</v>
          </cell>
          <cell r="C3618" t="str">
            <v>Vòng</v>
          </cell>
          <cell r="E3618" t="str">
            <v>BTY-BITY</v>
          </cell>
          <cell r="F3618" t="str">
            <v>BITY</v>
          </cell>
          <cell r="G3618">
            <v>1</v>
          </cell>
          <cell r="H3618">
            <v>250000</v>
          </cell>
          <cell r="I3618">
            <v>46</v>
          </cell>
          <cell r="J3618">
            <v>11910000</v>
          </cell>
          <cell r="K3618">
            <v>47</v>
          </cell>
          <cell r="L3618">
            <v>12160000</v>
          </cell>
          <cell r="M3618">
            <v>0</v>
          </cell>
          <cell r="N3618">
            <v>0</v>
          </cell>
        </row>
        <row r="3619">
          <cell r="A3619" t="str">
            <v>PU126231ARR9D</v>
          </cell>
          <cell r="B3619" t="str">
            <v>Bi tỳ cam</v>
          </cell>
          <cell r="C3619" t="str">
            <v>Vòng</v>
          </cell>
          <cell r="E3619" t="str">
            <v>BTY-BITY</v>
          </cell>
          <cell r="F3619" t="str">
            <v>BITY</v>
          </cell>
          <cell r="G3619">
            <v>17</v>
          </cell>
          <cell r="H3619">
            <v>4543921</v>
          </cell>
          <cell r="I3619">
            <v>3</v>
          </cell>
          <cell r="J3619">
            <v>801867</v>
          </cell>
          <cell r="K3619">
            <v>10</v>
          </cell>
          <cell r="L3619">
            <v>2672892</v>
          </cell>
          <cell r="M3619">
            <v>10</v>
          </cell>
          <cell r="N3619">
            <v>2672896</v>
          </cell>
        </row>
        <row r="3620">
          <cell r="A3620" t="str">
            <v>PU355816</v>
          </cell>
          <cell r="B3620" t="str">
            <v>Bi tỳ</v>
          </cell>
          <cell r="C3620" t="str">
            <v>Vòng</v>
          </cell>
          <cell r="E3620" t="str">
            <v>BTY-BITY</v>
          </cell>
          <cell r="F3620" t="str">
            <v>BITY</v>
          </cell>
          <cell r="G3620">
            <v>6</v>
          </cell>
          <cell r="H3620">
            <v>980897</v>
          </cell>
          <cell r="I3620">
            <v>0</v>
          </cell>
          <cell r="J3620">
            <v>0</v>
          </cell>
          <cell r="K3620">
            <v>6</v>
          </cell>
          <cell r="L3620">
            <v>980897</v>
          </cell>
          <cell r="M3620">
            <v>0</v>
          </cell>
          <cell r="N3620">
            <v>0</v>
          </cell>
        </row>
        <row r="3621">
          <cell r="A3621" t="str">
            <v>PY01-15-908</v>
          </cell>
          <cell r="B3621" t="str">
            <v>Dây bơm nước 3PK817 CX5 2.5</v>
          </cell>
          <cell r="C3621" t="str">
            <v>Sợi</v>
          </cell>
          <cell r="E3621" t="str">
            <v>DDH</v>
          </cell>
          <cell r="F3621" t="str">
            <v>DAYDIEUHOA</v>
          </cell>
          <cell r="G3621">
            <v>2</v>
          </cell>
          <cell r="H3621">
            <v>364832</v>
          </cell>
          <cell r="I3621">
            <v>0</v>
          </cell>
          <cell r="J3621">
            <v>0</v>
          </cell>
          <cell r="K3621">
            <v>0</v>
          </cell>
          <cell r="L3621">
            <v>0</v>
          </cell>
          <cell r="M3621">
            <v>2</v>
          </cell>
          <cell r="N3621">
            <v>364832</v>
          </cell>
        </row>
        <row r="3622">
          <cell r="A3622" t="str">
            <v>PY01-15-909A</v>
          </cell>
          <cell r="B3622" t="str">
            <v>Dây máy phát 6PK971 CX5 2.5</v>
          </cell>
          <cell r="C3622" t="str">
            <v>Sợi</v>
          </cell>
          <cell r="E3622" t="str">
            <v>DMP</v>
          </cell>
          <cell r="F3622" t="str">
            <v>DAYMAYPHAT</v>
          </cell>
          <cell r="G3622">
            <v>1</v>
          </cell>
          <cell r="H3622">
            <v>344563</v>
          </cell>
          <cell r="I3622">
            <v>0</v>
          </cell>
          <cell r="J3622">
            <v>0</v>
          </cell>
          <cell r="K3622">
            <v>0</v>
          </cell>
          <cell r="L3622">
            <v>0</v>
          </cell>
          <cell r="M3622">
            <v>1</v>
          </cell>
          <cell r="N3622">
            <v>344563</v>
          </cell>
        </row>
        <row r="3623">
          <cell r="A3623" t="str">
            <v>R025A-M025A/025</v>
          </cell>
          <cell r="B3623" t="str">
            <v>Biên balie  2E/025</v>
          </cell>
          <cell r="C3623" t="str">
            <v>Bộ</v>
          </cell>
          <cell r="E3623" t="str">
            <v>BIENBALIE</v>
          </cell>
          <cell r="F3623" t="str">
            <v>BIENBALIE</v>
          </cell>
          <cell r="G3623">
            <v>1</v>
          </cell>
          <cell r="H3623">
            <v>582753</v>
          </cell>
          <cell r="I3623">
            <v>0</v>
          </cell>
          <cell r="J3623">
            <v>0</v>
          </cell>
          <cell r="K3623">
            <v>0</v>
          </cell>
          <cell r="L3623">
            <v>0</v>
          </cell>
          <cell r="M3623">
            <v>1</v>
          </cell>
          <cell r="N3623">
            <v>582753</v>
          </cell>
        </row>
        <row r="3624">
          <cell r="A3624" t="str">
            <v>R025A-M025A/050</v>
          </cell>
          <cell r="B3624" t="str">
            <v>Biên balie  2E/050</v>
          </cell>
          <cell r="C3624" t="str">
            <v>Bộ</v>
          </cell>
          <cell r="E3624" t="str">
            <v>BIENBALIE</v>
          </cell>
          <cell r="F3624" t="str">
            <v>BIENBALIE</v>
          </cell>
          <cell r="G3624">
            <v>1</v>
          </cell>
          <cell r="H3624">
            <v>392746</v>
          </cell>
          <cell r="I3624">
            <v>0</v>
          </cell>
          <cell r="J3624">
            <v>0</v>
          </cell>
          <cell r="K3624">
            <v>1</v>
          </cell>
          <cell r="L3624">
            <v>392746</v>
          </cell>
          <cell r="M3624">
            <v>0</v>
          </cell>
          <cell r="N3624">
            <v>0</v>
          </cell>
        </row>
        <row r="3625">
          <cell r="A3625" t="str">
            <v>R135A-M135A/025</v>
          </cell>
          <cell r="B3625" t="str">
            <v>Biên balie 4G91/ 4G92/4G93/ 025</v>
          </cell>
          <cell r="C3625" t="str">
            <v>Bộ</v>
          </cell>
          <cell r="E3625" t="str">
            <v>BIENBALIE</v>
          </cell>
          <cell r="F3625" t="str">
            <v>BIENBALIE</v>
          </cell>
          <cell r="G3625">
            <v>1</v>
          </cell>
          <cell r="H3625">
            <v>508920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  <cell r="M3625">
            <v>1</v>
          </cell>
          <cell r="N3625">
            <v>508920</v>
          </cell>
        </row>
        <row r="3626">
          <cell r="A3626" t="str">
            <v>R715A-M715A/STD</v>
          </cell>
          <cell r="B3626" t="str">
            <v>Biên balie  1ZZ/STD</v>
          </cell>
          <cell r="C3626" t="str">
            <v>Bộ</v>
          </cell>
          <cell r="E3626" t="str">
            <v>BIENBALIE</v>
          </cell>
          <cell r="F3626" t="str">
            <v>BIENBALIE</v>
          </cell>
          <cell r="G3626">
            <v>3</v>
          </cell>
          <cell r="H3626">
            <v>1651267</v>
          </cell>
          <cell r="I3626">
            <v>0</v>
          </cell>
          <cell r="J3626">
            <v>0</v>
          </cell>
          <cell r="K3626">
            <v>3</v>
          </cell>
          <cell r="L3626">
            <v>1651267</v>
          </cell>
          <cell r="M3626">
            <v>0</v>
          </cell>
          <cell r="N3626">
            <v>0</v>
          </cell>
        </row>
        <row r="3627">
          <cell r="A3627" t="str">
            <v>R720A1-M720A1/25</v>
          </cell>
          <cell r="B3627" t="str">
            <v>Biên balie  1KD/025</v>
          </cell>
          <cell r="C3627" t="str">
            <v>Bộ</v>
          </cell>
          <cell r="E3627" t="str">
            <v>BIENBALIE</v>
          </cell>
          <cell r="F3627" t="str">
            <v>BIENBALIE</v>
          </cell>
          <cell r="G3627">
            <v>2</v>
          </cell>
          <cell r="H3627">
            <v>947056</v>
          </cell>
          <cell r="I3627">
            <v>0</v>
          </cell>
          <cell r="J3627">
            <v>0</v>
          </cell>
          <cell r="K3627">
            <v>0</v>
          </cell>
          <cell r="L3627">
            <v>0</v>
          </cell>
          <cell r="M3627">
            <v>2</v>
          </cell>
          <cell r="N3627">
            <v>947056</v>
          </cell>
        </row>
        <row r="3628">
          <cell r="A3628" t="str">
            <v>R720A1-M720A1/50</v>
          </cell>
          <cell r="B3628" t="str">
            <v>Biên balie  1KD/050</v>
          </cell>
          <cell r="C3628" t="str">
            <v>Bộ</v>
          </cell>
          <cell r="E3628" t="str">
            <v>BIENBALIE</v>
          </cell>
          <cell r="F3628" t="str">
            <v>BIENBALIE</v>
          </cell>
          <cell r="G3628">
            <v>5</v>
          </cell>
          <cell r="H3628">
            <v>2399257</v>
          </cell>
          <cell r="I3628">
            <v>0</v>
          </cell>
          <cell r="J3628">
            <v>0</v>
          </cell>
          <cell r="K3628">
            <v>0</v>
          </cell>
          <cell r="L3628">
            <v>0</v>
          </cell>
          <cell r="M3628">
            <v>5</v>
          </cell>
          <cell r="N3628">
            <v>2399257</v>
          </cell>
        </row>
        <row r="3629">
          <cell r="A3629" t="str">
            <v>R720A1-M720A1/STD</v>
          </cell>
          <cell r="B3629" t="str">
            <v>Biên balie  1KD/STD</v>
          </cell>
          <cell r="C3629" t="str">
            <v>Bộ</v>
          </cell>
          <cell r="E3629" t="str">
            <v>BIENBALIE</v>
          </cell>
          <cell r="F3629" t="str">
            <v>BIENBALIE</v>
          </cell>
          <cell r="G3629">
            <v>3</v>
          </cell>
          <cell r="H3629">
            <v>1331805</v>
          </cell>
          <cell r="I3629">
            <v>2</v>
          </cell>
          <cell r="J3629">
            <v>1018057</v>
          </cell>
          <cell r="K3629">
            <v>5</v>
          </cell>
          <cell r="L3629">
            <v>2349862</v>
          </cell>
          <cell r="M3629">
            <v>0</v>
          </cell>
          <cell r="N3629">
            <v>0</v>
          </cell>
        </row>
        <row r="3630">
          <cell r="A3630" t="str">
            <v>R723A-M723A1/025</v>
          </cell>
          <cell r="B3630" t="str">
            <v>Biên balie  1NZ 2NZ/025</v>
          </cell>
          <cell r="C3630" t="str">
            <v>Bộ</v>
          </cell>
          <cell r="E3630" t="str">
            <v>BIENBALIE</v>
          </cell>
          <cell r="F3630" t="str">
            <v>BIENBALIE</v>
          </cell>
          <cell r="G3630">
            <v>3</v>
          </cell>
          <cell r="H3630">
            <v>1269458</v>
          </cell>
          <cell r="I3630">
            <v>0</v>
          </cell>
          <cell r="J3630">
            <v>0</v>
          </cell>
          <cell r="K3630">
            <v>3</v>
          </cell>
          <cell r="L3630">
            <v>1269458</v>
          </cell>
          <cell r="M3630">
            <v>0</v>
          </cell>
          <cell r="N3630">
            <v>0</v>
          </cell>
        </row>
        <row r="3631">
          <cell r="A3631" t="str">
            <v>R723A-M723A1/050</v>
          </cell>
          <cell r="B3631" t="str">
            <v>Biên balie  1NZ 2NZ/050</v>
          </cell>
          <cell r="C3631" t="str">
            <v>Bộ</v>
          </cell>
          <cell r="E3631" t="str">
            <v>BIENBALIE</v>
          </cell>
          <cell r="F3631" t="str">
            <v>BIENBALIE</v>
          </cell>
          <cell r="G3631">
            <v>4</v>
          </cell>
          <cell r="H3631">
            <v>1531410</v>
          </cell>
          <cell r="I3631">
            <v>0</v>
          </cell>
          <cell r="J3631">
            <v>0</v>
          </cell>
          <cell r="K3631">
            <v>3</v>
          </cell>
          <cell r="L3631">
            <v>1148558</v>
          </cell>
          <cell r="M3631">
            <v>1</v>
          </cell>
          <cell r="N3631">
            <v>382852</v>
          </cell>
        </row>
        <row r="3632">
          <cell r="A3632" t="str">
            <v>R723A-M723A1/075</v>
          </cell>
          <cell r="B3632" t="str">
            <v>Biên balie  1NZ 2NZ/075</v>
          </cell>
          <cell r="C3632" t="str">
            <v>Bộ</v>
          </cell>
          <cell r="E3632" t="str">
            <v>BIENBALIE</v>
          </cell>
          <cell r="F3632" t="str">
            <v>BIENBALIE</v>
          </cell>
          <cell r="G3632">
            <v>3</v>
          </cell>
          <cell r="H3632">
            <v>1248301</v>
          </cell>
          <cell r="I3632">
            <v>0</v>
          </cell>
          <cell r="J3632">
            <v>0</v>
          </cell>
          <cell r="K3632">
            <v>0</v>
          </cell>
          <cell r="L3632">
            <v>0</v>
          </cell>
          <cell r="M3632">
            <v>3</v>
          </cell>
          <cell r="N3632">
            <v>1248301</v>
          </cell>
        </row>
        <row r="3633">
          <cell r="A3633" t="str">
            <v>R723A-M723A1/100</v>
          </cell>
          <cell r="B3633" t="str">
            <v>Biên balie  1NZ 2NZ/100</v>
          </cell>
          <cell r="C3633" t="str">
            <v>Bộ</v>
          </cell>
          <cell r="E3633" t="str">
            <v>BIENBALIE</v>
          </cell>
          <cell r="F3633" t="str">
            <v>BIENBALIE</v>
          </cell>
          <cell r="G3633">
            <v>3</v>
          </cell>
          <cell r="H3633">
            <v>1248301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  <cell r="M3633">
            <v>3</v>
          </cell>
          <cell r="N3633">
            <v>1248301</v>
          </cell>
        </row>
        <row r="3634">
          <cell r="A3634" t="str">
            <v>R724A-M724A/025</v>
          </cell>
          <cell r="B3634" t="str">
            <v>Biên balie  1AZ/2AZ/025</v>
          </cell>
          <cell r="C3634" t="str">
            <v>Bộ</v>
          </cell>
          <cell r="E3634" t="str">
            <v>BIENBALIE</v>
          </cell>
          <cell r="F3634" t="str">
            <v>BIENBALIE</v>
          </cell>
          <cell r="G3634">
            <v>1</v>
          </cell>
          <cell r="H3634">
            <v>387023</v>
          </cell>
          <cell r="I3634">
            <v>0</v>
          </cell>
          <cell r="J3634">
            <v>0</v>
          </cell>
          <cell r="K3634">
            <v>0</v>
          </cell>
          <cell r="L3634">
            <v>0</v>
          </cell>
          <cell r="M3634">
            <v>1</v>
          </cell>
          <cell r="N3634">
            <v>387023</v>
          </cell>
        </row>
        <row r="3635">
          <cell r="A3635" t="str">
            <v>R724A-M724A/STD</v>
          </cell>
          <cell r="B3635" t="str">
            <v>Biên balie  1AZ/2AZ/STD</v>
          </cell>
          <cell r="C3635" t="str">
            <v>Bộ</v>
          </cell>
          <cell r="E3635" t="str">
            <v>BIENBALIE</v>
          </cell>
          <cell r="F3635" t="str">
            <v>BIENBALIE</v>
          </cell>
          <cell r="G3635">
            <v>5</v>
          </cell>
          <cell r="H3635">
            <v>1904721</v>
          </cell>
          <cell r="I3635">
            <v>0</v>
          </cell>
          <cell r="J3635">
            <v>0</v>
          </cell>
          <cell r="K3635">
            <v>3</v>
          </cell>
          <cell r="L3635">
            <v>1142832</v>
          </cell>
          <cell r="M3635">
            <v>2</v>
          </cell>
          <cell r="N3635">
            <v>761889</v>
          </cell>
        </row>
        <row r="3636">
          <cell r="A3636" t="str">
            <v>R729A-M729A1/025</v>
          </cell>
          <cell r="B3636" t="str">
            <v>Biên balie  1TR/ 2TR/025</v>
          </cell>
          <cell r="C3636" t="str">
            <v>Bộ</v>
          </cell>
          <cell r="E3636" t="str">
            <v>BIENBALIE</v>
          </cell>
          <cell r="F3636" t="str">
            <v>BIENBALIE</v>
          </cell>
          <cell r="G3636">
            <v>0</v>
          </cell>
          <cell r="H3636">
            <v>0</v>
          </cell>
          <cell r="I3636">
            <v>7</v>
          </cell>
          <cell r="J3636">
            <v>3560037</v>
          </cell>
          <cell r="K3636">
            <v>7</v>
          </cell>
          <cell r="L3636">
            <v>3560037</v>
          </cell>
          <cell r="M3636">
            <v>0</v>
          </cell>
          <cell r="N3636">
            <v>0</v>
          </cell>
        </row>
        <row r="3637">
          <cell r="A3637" t="str">
            <v>R729A-M729A1/050</v>
          </cell>
          <cell r="B3637" t="str">
            <v>Biên balie  1TR/ 2TR/050</v>
          </cell>
          <cell r="C3637" t="str">
            <v>Bộ</v>
          </cell>
          <cell r="E3637" t="str">
            <v>BIENBALIE</v>
          </cell>
          <cell r="F3637" t="str">
            <v>BIENBALIE</v>
          </cell>
          <cell r="G3637">
            <v>1</v>
          </cell>
          <cell r="H3637">
            <v>473528</v>
          </cell>
          <cell r="I3637">
            <v>0</v>
          </cell>
          <cell r="J3637">
            <v>0</v>
          </cell>
          <cell r="K3637">
            <v>1</v>
          </cell>
          <cell r="L3637">
            <v>473528</v>
          </cell>
          <cell r="M3637">
            <v>0</v>
          </cell>
          <cell r="N3637">
            <v>0</v>
          </cell>
        </row>
        <row r="3638">
          <cell r="A3638" t="str">
            <v>R729A-M729A1/075</v>
          </cell>
          <cell r="B3638" t="str">
            <v>Biên balie  1TR/ 2TR/075</v>
          </cell>
          <cell r="C3638" t="str">
            <v>Bộ</v>
          </cell>
          <cell r="E3638" t="str">
            <v>BIENBALIE</v>
          </cell>
          <cell r="F3638" t="str">
            <v>BIENBALIE</v>
          </cell>
          <cell r="G3638">
            <v>2</v>
          </cell>
          <cell r="H3638">
            <v>1168708</v>
          </cell>
          <cell r="I3638">
            <v>0</v>
          </cell>
          <cell r="J3638">
            <v>0</v>
          </cell>
          <cell r="K3638">
            <v>0</v>
          </cell>
          <cell r="L3638">
            <v>0</v>
          </cell>
          <cell r="M3638">
            <v>2</v>
          </cell>
          <cell r="N3638">
            <v>1168708</v>
          </cell>
        </row>
        <row r="3639">
          <cell r="A3639" t="str">
            <v>R729A-M729A1/100</v>
          </cell>
          <cell r="B3639" t="str">
            <v>Biên balie  1TR/ 2TR/100</v>
          </cell>
          <cell r="C3639" t="str">
            <v>Bộ</v>
          </cell>
          <cell r="E3639" t="str">
            <v>BIENBALIE</v>
          </cell>
          <cell r="F3639" t="str">
            <v>BIENBALIE</v>
          </cell>
          <cell r="G3639">
            <v>5</v>
          </cell>
          <cell r="H3639">
            <v>2166139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  <cell r="M3639">
            <v>5</v>
          </cell>
          <cell r="N3639">
            <v>2166139</v>
          </cell>
        </row>
        <row r="3640">
          <cell r="A3640" t="str">
            <v>R729A-M729A1/STD</v>
          </cell>
          <cell r="B3640" t="str">
            <v>Biên balie  1TR/ 2TR/STD</v>
          </cell>
          <cell r="C3640" t="str">
            <v>Bộ</v>
          </cell>
          <cell r="E3640" t="str">
            <v>BIENBALIE</v>
          </cell>
          <cell r="F3640" t="str">
            <v>BIENBALIE</v>
          </cell>
          <cell r="G3640">
            <v>0</v>
          </cell>
          <cell r="H3640">
            <v>0</v>
          </cell>
          <cell r="I3640">
            <v>5</v>
          </cell>
          <cell r="J3640">
            <v>2409447</v>
          </cell>
          <cell r="K3640">
            <v>5</v>
          </cell>
          <cell r="L3640">
            <v>2409447</v>
          </cell>
          <cell r="M3640">
            <v>0</v>
          </cell>
          <cell r="N3640">
            <v>0</v>
          </cell>
        </row>
        <row r="3641">
          <cell r="A3641" t="str">
            <v>R810A-M810A/050</v>
          </cell>
          <cell r="B3641" t="str">
            <v>Biên balie  6VD1/050</v>
          </cell>
          <cell r="C3641" t="str">
            <v>Bộ</v>
          </cell>
          <cell r="E3641" t="str">
            <v>BIENBALIE</v>
          </cell>
          <cell r="F3641" t="str">
            <v>BIENBALIE</v>
          </cell>
          <cell r="G3641">
            <v>2</v>
          </cell>
          <cell r="H3641">
            <v>1832740</v>
          </cell>
          <cell r="I3641">
            <v>0</v>
          </cell>
          <cell r="J3641">
            <v>0</v>
          </cell>
          <cell r="K3641">
            <v>0</v>
          </cell>
          <cell r="L3641">
            <v>0</v>
          </cell>
          <cell r="M3641">
            <v>2</v>
          </cell>
          <cell r="N3641">
            <v>1832740</v>
          </cell>
        </row>
        <row r="3642">
          <cell r="A3642" t="str">
            <v>R9081K-M9080A/STD</v>
          </cell>
          <cell r="B3642" t="str">
            <v>Biên balie 1TR/STD</v>
          </cell>
          <cell r="C3642" t="str">
            <v>Bộ</v>
          </cell>
          <cell r="E3642" t="str">
            <v>BIENBALIE</v>
          </cell>
          <cell r="F3642" t="str">
            <v>BIENBALIE</v>
          </cell>
          <cell r="G3642">
            <v>1</v>
          </cell>
          <cell r="H3642">
            <v>500000</v>
          </cell>
          <cell r="I3642">
            <v>10</v>
          </cell>
          <cell r="J3642">
            <v>4900000</v>
          </cell>
          <cell r="K3642">
            <v>11</v>
          </cell>
          <cell r="L3642">
            <v>5400000</v>
          </cell>
          <cell r="M3642">
            <v>0</v>
          </cell>
          <cell r="N3642">
            <v>0</v>
          </cell>
        </row>
        <row r="3643">
          <cell r="A3643" t="str">
            <v>R9500A1/M9500A1/STD</v>
          </cell>
          <cell r="B3643" t="str">
            <v>Biên balie  1KD/STD</v>
          </cell>
          <cell r="C3643" t="str">
            <v>Bộ</v>
          </cell>
          <cell r="E3643" t="str">
            <v>BIENBALIE</v>
          </cell>
          <cell r="F3643" t="str">
            <v>BIENBALIE</v>
          </cell>
          <cell r="G3643">
            <v>0</v>
          </cell>
          <cell r="H3643">
            <v>0</v>
          </cell>
          <cell r="I3643">
            <v>2</v>
          </cell>
          <cell r="J3643">
            <v>1200000</v>
          </cell>
          <cell r="K3643">
            <v>2</v>
          </cell>
          <cell r="L3643">
            <v>1200000</v>
          </cell>
          <cell r="M3643">
            <v>0</v>
          </cell>
          <cell r="N3643">
            <v>0</v>
          </cell>
        </row>
        <row r="3644">
          <cell r="A3644" t="str">
            <v>SA-064</v>
          </cell>
          <cell r="B3644" t="str">
            <v>Cuppen+ chụp bụi phanh trước</v>
          </cell>
          <cell r="C3644" t="str">
            <v>Cái</v>
          </cell>
          <cell r="E3644" t="str">
            <v>CPCB</v>
          </cell>
          <cell r="F3644" t="str">
            <v>CUPPENCHUPBUI</v>
          </cell>
          <cell r="G3644">
            <v>1</v>
          </cell>
          <cell r="H3644">
            <v>90675</v>
          </cell>
          <cell r="I3644">
            <v>0</v>
          </cell>
          <cell r="J3644">
            <v>0</v>
          </cell>
          <cell r="K3644">
            <v>0</v>
          </cell>
          <cell r="L3644">
            <v>0</v>
          </cell>
          <cell r="M3644">
            <v>1</v>
          </cell>
          <cell r="N3644">
            <v>90675</v>
          </cell>
        </row>
        <row r="3645">
          <cell r="A3645" t="str">
            <v>SA-3602L</v>
          </cell>
          <cell r="B3645" t="str">
            <v>Càng A Vios 05 LH</v>
          </cell>
          <cell r="C3645" t="str">
            <v>Cái</v>
          </cell>
          <cell r="E3645" t="str">
            <v>CANG</v>
          </cell>
          <cell r="F3645" t="str">
            <v>CANG</v>
          </cell>
          <cell r="G3645">
            <v>0</v>
          </cell>
          <cell r="H3645">
            <v>0</v>
          </cell>
          <cell r="I3645">
            <v>10</v>
          </cell>
          <cell r="J3645">
            <v>7576215</v>
          </cell>
          <cell r="K3645">
            <v>8</v>
          </cell>
          <cell r="L3645">
            <v>6349336</v>
          </cell>
          <cell r="M3645">
            <v>2</v>
          </cell>
          <cell r="N3645">
            <v>1226879</v>
          </cell>
        </row>
        <row r="3646">
          <cell r="A3646" t="str">
            <v>SA-3602R</v>
          </cell>
          <cell r="B3646" t="str">
            <v>Càng A Vios 05 RH</v>
          </cell>
          <cell r="C3646" t="str">
            <v>Cái</v>
          </cell>
          <cell r="E3646" t="str">
            <v>CANG</v>
          </cell>
          <cell r="F3646" t="str">
            <v>CANG</v>
          </cell>
          <cell r="G3646">
            <v>0</v>
          </cell>
          <cell r="H3646">
            <v>0</v>
          </cell>
          <cell r="I3646">
            <v>11</v>
          </cell>
          <cell r="J3646">
            <v>8369882</v>
          </cell>
          <cell r="K3646">
            <v>9</v>
          </cell>
          <cell r="L3646">
            <v>7143003</v>
          </cell>
          <cell r="M3646">
            <v>2</v>
          </cell>
          <cell r="N3646">
            <v>1226879</v>
          </cell>
        </row>
        <row r="3647">
          <cell r="A3647" t="str">
            <v>SA-3752L</v>
          </cell>
          <cell r="B3647" t="str">
            <v>Càng A Camry LH (không liền rotuyn)</v>
          </cell>
          <cell r="C3647" t="str">
            <v>Cái</v>
          </cell>
          <cell r="E3647" t="str">
            <v>CANG</v>
          </cell>
          <cell r="F3647" t="str">
            <v>CANG</v>
          </cell>
          <cell r="G3647">
            <v>0</v>
          </cell>
          <cell r="H3647">
            <v>0</v>
          </cell>
          <cell r="I3647">
            <v>21</v>
          </cell>
          <cell r="J3647">
            <v>34767716</v>
          </cell>
          <cell r="K3647">
            <v>18</v>
          </cell>
          <cell r="L3647">
            <v>31148174</v>
          </cell>
          <cell r="M3647">
            <v>3</v>
          </cell>
          <cell r="N3647">
            <v>3619542</v>
          </cell>
        </row>
        <row r="3648">
          <cell r="A3648" t="str">
            <v>SA-3752R</v>
          </cell>
          <cell r="B3648" t="str">
            <v>Càng A Toyota RH</v>
          </cell>
          <cell r="C3648" t="str">
            <v>Cái</v>
          </cell>
          <cell r="E3648" t="str">
            <v>CANG</v>
          </cell>
          <cell r="F3648" t="str">
            <v>CANG</v>
          </cell>
          <cell r="G3648">
            <v>0</v>
          </cell>
          <cell r="H3648">
            <v>0</v>
          </cell>
          <cell r="I3648">
            <v>20</v>
          </cell>
          <cell r="J3648">
            <v>33037262</v>
          </cell>
          <cell r="K3648">
            <v>16</v>
          </cell>
          <cell r="L3648">
            <v>27687266</v>
          </cell>
          <cell r="M3648">
            <v>4</v>
          </cell>
          <cell r="N3648">
            <v>5349996</v>
          </cell>
        </row>
        <row r="3649">
          <cell r="A3649" t="str">
            <v>SB-1392</v>
          </cell>
          <cell r="B3649" t="str">
            <v>Đứng Mazda</v>
          </cell>
          <cell r="C3649" t="str">
            <v>Quả</v>
          </cell>
          <cell r="E3649" t="str">
            <v>DUNG</v>
          </cell>
          <cell r="F3649" t="str">
            <v>DUNG</v>
          </cell>
          <cell r="G3649">
            <v>0</v>
          </cell>
          <cell r="H3649">
            <v>0</v>
          </cell>
          <cell r="I3649">
            <v>1043</v>
          </cell>
          <cell r="J3649">
            <v>153767639</v>
          </cell>
          <cell r="K3649">
            <v>811</v>
          </cell>
          <cell r="L3649">
            <v>121429633</v>
          </cell>
          <cell r="M3649">
            <v>232</v>
          </cell>
          <cell r="N3649">
            <v>32338006</v>
          </cell>
        </row>
        <row r="3650">
          <cell r="A3650" t="str">
            <v>SB-1521</v>
          </cell>
          <cell r="B3650" t="str">
            <v>Đứng trên Ranger</v>
          </cell>
          <cell r="C3650" t="str">
            <v>Quả</v>
          </cell>
          <cell r="E3650" t="str">
            <v>DUNG</v>
          </cell>
          <cell r="F3650" t="str">
            <v>DUNG</v>
          </cell>
          <cell r="G3650">
            <v>0</v>
          </cell>
          <cell r="H3650">
            <v>0</v>
          </cell>
          <cell r="I3650">
            <v>1728</v>
          </cell>
          <cell r="J3650">
            <v>255566450</v>
          </cell>
          <cell r="K3650">
            <v>1105</v>
          </cell>
          <cell r="L3650">
            <v>165627679</v>
          </cell>
          <cell r="M3650">
            <v>623</v>
          </cell>
          <cell r="N3650">
            <v>89938771</v>
          </cell>
        </row>
        <row r="3651">
          <cell r="A3651" t="str">
            <v>SB-1542</v>
          </cell>
          <cell r="B3651" t="str">
            <v>Đứng dưới Ranger 05 (côn 18)</v>
          </cell>
          <cell r="C3651" t="str">
            <v>Quả</v>
          </cell>
          <cell r="E3651" t="str">
            <v>DUNG</v>
          </cell>
          <cell r="F3651" t="str">
            <v>DUNG</v>
          </cell>
          <cell r="G3651">
            <v>75</v>
          </cell>
          <cell r="H3651">
            <v>19014781.280000001</v>
          </cell>
          <cell r="I3651">
            <v>534</v>
          </cell>
          <cell r="J3651">
            <v>127136584</v>
          </cell>
          <cell r="K3651">
            <v>460</v>
          </cell>
          <cell r="L3651">
            <v>109825371</v>
          </cell>
          <cell r="M3651">
            <v>149</v>
          </cell>
          <cell r="N3651">
            <v>36325994.280000001</v>
          </cell>
        </row>
        <row r="3652">
          <cell r="A3652" t="str">
            <v>SB-1572</v>
          </cell>
          <cell r="B3652" t="str">
            <v>Đứng 323</v>
          </cell>
          <cell r="C3652" t="str">
            <v>Quả</v>
          </cell>
          <cell r="E3652" t="str">
            <v>DUNG</v>
          </cell>
          <cell r="F3652" t="str">
            <v>DUNG</v>
          </cell>
          <cell r="G3652">
            <v>0</v>
          </cell>
          <cell r="H3652">
            <v>0</v>
          </cell>
          <cell r="I3652">
            <v>4</v>
          </cell>
          <cell r="J3652">
            <v>1080004</v>
          </cell>
          <cell r="K3652">
            <v>4</v>
          </cell>
          <cell r="L3652">
            <v>1080004</v>
          </cell>
          <cell r="M3652">
            <v>0</v>
          </cell>
          <cell r="N3652">
            <v>0</v>
          </cell>
        </row>
        <row r="3653">
          <cell r="A3653" t="str">
            <v>SB-1631</v>
          </cell>
          <cell r="B3653" t="str">
            <v>Đứng trên $38.5</v>
          </cell>
          <cell r="C3653" t="str">
            <v>Quả</v>
          </cell>
          <cell r="E3653" t="str">
            <v>DUNG</v>
          </cell>
          <cell r="F3653" t="str">
            <v>DUNG</v>
          </cell>
          <cell r="G3653">
            <v>24</v>
          </cell>
          <cell r="H3653">
            <v>4671110.9400000004</v>
          </cell>
          <cell r="I3653">
            <v>0</v>
          </cell>
          <cell r="J3653">
            <v>0</v>
          </cell>
          <cell r="K3653">
            <v>24</v>
          </cell>
          <cell r="L3653">
            <v>4671110.9400000004</v>
          </cell>
          <cell r="M3653">
            <v>0</v>
          </cell>
          <cell r="N3653">
            <v>0</v>
          </cell>
        </row>
        <row r="3654">
          <cell r="A3654" t="str">
            <v>SB-1642</v>
          </cell>
          <cell r="B3654" t="str">
            <v>Đứng dưới Ford Ranger 2015</v>
          </cell>
          <cell r="C3654" t="str">
            <v>Quả</v>
          </cell>
          <cell r="E3654" t="str">
            <v>DUNG</v>
          </cell>
          <cell r="F3654" t="str">
            <v>DUNG</v>
          </cell>
          <cell r="G3654">
            <v>10</v>
          </cell>
          <cell r="H3654">
            <v>2776079</v>
          </cell>
          <cell r="I3654">
            <v>6</v>
          </cell>
          <cell r="J3654">
            <v>1665647</v>
          </cell>
          <cell r="K3654">
            <v>10</v>
          </cell>
          <cell r="L3654">
            <v>2776079</v>
          </cell>
          <cell r="M3654">
            <v>6</v>
          </cell>
          <cell r="N3654">
            <v>1665647</v>
          </cell>
        </row>
        <row r="3655">
          <cell r="A3655" t="str">
            <v>SB-1652</v>
          </cell>
          <cell r="B3655" t="str">
            <v>Đứng Mazda</v>
          </cell>
          <cell r="C3655" t="str">
            <v>Quả</v>
          </cell>
          <cell r="E3655" t="str">
            <v>DUNG</v>
          </cell>
          <cell r="F3655" t="str">
            <v>DUNG</v>
          </cell>
          <cell r="G3655">
            <v>6</v>
          </cell>
          <cell r="H3655">
            <v>1022706.74</v>
          </cell>
          <cell r="I3655">
            <v>130</v>
          </cell>
          <cell r="J3655">
            <v>19762515</v>
          </cell>
          <cell r="K3655">
            <v>126</v>
          </cell>
          <cell r="L3655">
            <v>19549871.739999998</v>
          </cell>
          <cell r="M3655">
            <v>10</v>
          </cell>
          <cell r="N3655">
            <v>1235350</v>
          </cell>
        </row>
        <row r="3656">
          <cell r="A3656" t="str">
            <v>SB-1732</v>
          </cell>
          <cell r="B3656" t="str">
            <v>Đứng dưới Ranger 08 (côn 20)</v>
          </cell>
          <cell r="C3656" t="str">
            <v>Quả</v>
          </cell>
          <cell r="E3656" t="str">
            <v>DUNG</v>
          </cell>
          <cell r="F3656" t="str">
            <v>DUNG</v>
          </cell>
          <cell r="G3656">
            <v>24</v>
          </cell>
          <cell r="H3656">
            <v>6529025.5999999996</v>
          </cell>
          <cell r="I3656">
            <v>280</v>
          </cell>
          <cell r="J3656">
            <v>74338445</v>
          </cell>
          <cell r="K3656">
            <v>304</v>
          </cell>
          <cell r="L3656">
            <v>80867470.599999994</v>
          </cell>
          <cell r="M3656">
            <v>0</v>
          </cell>
          <cell r="N3656">
            <v>0</v>
          </cell>
        </row>
        <row r="3657">
          <cell r="A3657" t="str">
            <v>SB-1772</v>
          </cell>
          <cell r="B3657" t="str">
            <v>Đứng $44 CX9</v>
          </cell>
          <cell r="C3657" t="str">
            <v>Quả</v>
          </cell>
          <cell r="E3657" t="str">
            <v>DUNG</v>
          </cell>
          <cell r="F3657" t="str">
            <v>DUNG</v>
          </cell>
          <cell r="G3657">
            <v>10</v>
          </cell>
          <cell r="H3657">
            <v>2016710</v>
          </cell>
          <cell r="I3657">
            <v>0</v>
          </cell>
          <cell r="J3657">
            <v>0</v>
          </cell>
          <cell r="K3657">
            <v>10</v>
          </cell>
          <cell r="L3657">
            <v>2016710</v>
          </cell>
          <cell r="M3657">
            <v>0</v>
          </cell>
          <cell r="N3657">
            <v>0</v>
          </cell>
        </row>
        <row r="3658">
          <cell r="A3658" t="str">
            <v>SB-1802</v>
          </cell>
          <cell r="B3658" t="str">
            <v>Đứng Mazda 2</v>
          </cell>
          <cell r="C3658" t="str">
            <v>Quả</v>
          </cell>
          <cell r="E3658" t="str">
            <v>DUNG</v>
          </cell>
          <cell r="F3658" t="str">
            <v>DUNG</v>
          </cell>
          <cell r="G3658">
            <v>0</v>
          </cell>
          <cell r="H3658">
            <v>0</v>
          </cell>
          <cell r="I3658">
            <v>6</v>
          </cell>
          <cell r="J3658">
            <v>1241852</v>
          </cell>
          <cell r="K3658">
            <v>6</v>
          </cell>
          <cell r="L3658">
            <v>1241710</v>
          </cell>
          <cell r="M3658">
            <v>0</v>
          </cell>
          <cell r="N3658">
            <v>142</v>
          </cell>
        </row>
        <row r="3659">
          <cell r="A3659" t="str">
            <v>SB-1862</v>
          </cell>
          <cell r="B3659" t="str">
            <v>Đứng dưới Mazda</v>
          </cell>
          <cell r="C3659" t="str">
            <v>Quả</v>
          </cell>
          <cell r="E3659" t="str">
            <v>DUNG</v>
          </cell>
          <cell r="F3659" t="str">
            <v>DUNG</v>
          </cell>
          <cell r="G3659">
            <v>0</v>
          </cell>
          <cell r="H3659">
            <v>0</v>
          </cell>
          <cell r="I3659">
            <v>16</v>
          </cell>
          <cell r="J3659">
            <v>5361937</v>
          </cell>
          <cell r="K3659">
            <v>16</v>
          </cell>
          <cell r="L3659">
            <v>5361703</v>
          </cell>
          <cell r="M3659">
            <v>0</v>
          </cell>
          <cell r="N3659">
            <v>234</v>
          </cell>
        </row>
        <row r="3660">
          <cell r="A3660" t="str">
            <v>SB-2381</v>
          </cell>
          <cell r="B3660" t="str">
            <v>Đứng trên Zace</v>
          </cell>
          <cell r="C3660" t="str">
            <v>Quả</v>
          </cell>
          <cell r="E3660" t="str">
            <v>DUNG</v>
          </cell>
          <cell r="F3660" t="str">
            <v>DUNG</v>
          </cell>
          <cell r="G3660">
            <v>0</v>
          </cell>
          <cell r="H3660">
            <v>0</v>
          </cell>
          <cell r="I3660">
            <v>257</v>
          </cell>
          <cell r="J3660">
            <v>56722335</v>
          </cell>
          <cell r="K3660">
            <v>257</v>
          </cell>
          <cell r="L3660">
            <v>56722335</v>
          </cell>
          <cell r="M3660">
            <v>0</v>
          </cell>
          <cell r="N3660">
            <v>0</v>
          </cell>
        </row>
        <row r="3661">
          <cell r="A3661" t="str">
            <v>SB-2502</v>
          </cell>
          <cell r="B3661" t="str">
            <v>Đứng dưới Zace</v>
          </cell>
          <cell r="C3661" t="str">
            <v>Quả</v>
          </cell>
          <cell r="E3661" t="str">
            <v>DUNG</v>
          </cell>
          <cell r="F3661" t="str">
            <v>DUNG</v>
          </cell>
          <cell r="G3661">
            <v>0</v>
          </cell>
          <cell r="H3661">
            <v>0</v>
          </cell>
          <cell r="I3661">
            <v>142</v>
          </cell>
          <cell r="J3661">
            <v>46609913</v>
          </cell>
          <cell r="K3661">
            <v>142</v>
          </cell>
          <cell r="L3661">
            <v>47487882</v>
          </cell>
          <cell r="M3661">
            <v>0</v>
          </cell>
          <cell r="N3661">
            <v>-877969</v>
          </cell>
        </row>
        <row r="3662">
          <cell r="A3662" t="str">
            <v>SB-2871</v>
          </cell>
          <cell r="B3662" t="str">
            <v>Đứng trên Cá mập 95</v>
          </cell>
          <cell r="C3662" t="str">
            <v>Quả</v>
          </cell>
          <cell r="E3662" t="str">
            <v>DUNG</v>
          </cell>
          <cell r="F3662" t="str">
            <v>DUNG</v>
          </cell>
          <cell r="G3662">
            <v>1</v>
          </cell>
          <cell r="H3662">
            <v>304425</v>
          </cell>
          <cell r="I3662">
            <v>0</v>
          </cell>
          <cell r="J3662">
            <v>0</v>
          </cell>
          <cell r="K3662">
            <v>1</v>
          </cell>
          <cell r="L3662">
            <v>304425</v>
          </cell>
          <cell r="M3662">
            <v>0</v>
          </cell>
          <cell r="N3662">
            <v>0</v>
          </cell>
        </row>
        <row r="3663">
          <cell r="A3663" t="str">
            <v>SB-2932</v>
          </cell>
          <cell r="B3663" t="str">
            <v>Đứng 5S</v>
          </cell>
          <cell r="C3663" t="str">
            <v>Quả</v>
          </cell>
          <cell r="E3663" t="str">
            <v>DUNG</v>
          </cell>
          <cell r="F3663" t="str">
            <v>DUNG</v>
          </cell>
          <cell r="G3663">
            <v>2</v>
          </cell>
          <cell r="H3663">
            <v>523920</v>
          </cell>
          <cell r="I3663">
            <v>16</v>
          </cell>
          <cell r="J3663">
            <v>4857568</v>
          </cell>
          <cell r="K3663">
            <v>18</v>
          </cell>
          <cell r="L3663">
            <v>5381488</v>
          </cell>
          <cell r="M3663">
            <v>0</v>
          </cell>
          <cell r="N3663">
            <v>0</v>
          </cell>
        </row>
        <row r="3664">
          <cell r="A3664" t="str">
            <v>SB-3602</v>
          </cell>
          <cell r="B3664" t="str">
            <v>Đứng $37 Vios</v>
          </cell>
          <cell r="C3664" t="str">
            <v>Quả</v>
          </cell>
          <cell r="E3664" t="str">
            <v>DUNG</v>
          </cell>
          <cell r="F3664" t="str">
            <v>DUNG</v>
          </cell>
          <cell r="G3664">
            <v>276</v>
          </cell>
          <cell r="H3664">
            <v>33628498.200000003</v>
          </cell>
          <cell r="I3664">
            <v>1130</v>
          </cell>
          <cell r="J3664">
            <v>141590523</v>
          </cell>
          <cell r="K3664">
            <v>1321</v>
          </cell>
          <cell r="L3664">
            <v>163623361.19999999</v>
          </cell>
          <cell r="M3664">
            <v>85</v>
          </cell>
          <cell r="N3664">
            <v>11595660</v>
          </cell>
        </row>
        <row r="3665">
          <cell r="A3665" t="str">
            <v>SB-3642</v>
          </cell>
          <cell r="B3665" t="str">
            <v>Đứng Corolla 1.6</v>
          </cell>
          <cell r="C3665" t="str">
            <v>Quả</v>
          </cell>
          <cell r="E3665" t="str">
            <v>DUNG</v>
          </cell>
          <cell r="F3665" t="str">
            <v>DUNG</v>
          </cell>
          <cell r="G3665">
            <v>179</v>
          </cell>
          <cell r="H3665">
            <v>40397347.100000001</v>
          </cell>
          <cell r="I3665">
            <v>9</v>
          </cell>
          <cell r="J3665">
            <v>2031151</v>
          </cell>
          <cell r="K3665">
            <v>188</v>
          </cell>
          <cell r="L3665">
            <v>42428498.100000001</v>
          </cell>
          <cell r="M3665">
            <v>0</v>
          </cell>
          <cell r="N3665">
            <v>0</v>
          </cell>
        </row>
        <row r="3666">
          <cell r="A3666" t="str">
            <v>SB-3752L</v>
          </cell>
          <cell r="B3666" t="str">
            <v>Đứng Camry 2.4 LH</v>
          </cell>
          <cell r="C3666" t="str">
            <v>Quả</v>
          </cell>
          <cell r="E3666" t="str">
            <v>DUNG</v>
          </cell>
          <cell r="F3666" t="str">
            <v>DUNG</v>
          </cell>
          <cell r="G3666">
            <v>14</v>
          </cell>
          <cell r="H3666">
            <v>3365548.42</v>
          </cell>
          <cell r="I3666">
            <v>107</v>
          </cell>
          <cell r="J3666">
            <v>29332324</v>
          </cell>
          <cell r="K3666">
            <v>87</v>
          </cell>
          <cell r="L3666">
            <v>24383414</v>
          </cell>
          <cell r="M3666">
            <v>34</v>
          </cell>
          <cell r="N3666">
            <v>8314458.4199999999</v>
          </cell>
        </row>
        <row r="3667">
          <cell r="A3667" t="str">
            <v>SB-3752R</v>
          </cell>
          <cell r="B3667" t="str">
            <v>Đứng Camry 2.4 RH</v>
          </cell>
          <cell r="C3667" t="str">
            <v>Quả</v>
          </cell>
          <cell r="E3667" t="str">
            <v>DUNG</v>
          </cell>
          <cell r="F3667" t="str">
            <v>DUNG</v>
          </cell>
          <cell r="G3667">
            <v>11</v>
          </cell>
          <cell r="H3667">
            <v>2625495.42</v>
          </cell>
          <cell r="I3667">
            <v>112</v>
          </cell>
          <cell r="J3667">
            <v>30775718</v>
          </cell>
          <cell r="K3667">
            <v>92</v>
          </cell>
          <cell r="L3667">
            <v>25885190</v>
          </cell>
          <cell r="M3667">
            <v>31</v>
          </cell>
          <cell r="N3667">
            <v>7516023.4199999999</v>
          </cell>
        </row>
        <row r="3668">
          <cell r="A3668" t="str">
            <v>SB-3806L</v>
          </cell>
          <cell r="B3668" t="str">
            <v>Đứng dưới Prado LH</v>
          </cell>
          <cell r="C3668" t="str">
            <v>Quả</v>
          </cell>
          <cell r="E3668" t="str">
            <v>DUNG</v>
          </cell>
          <cell r="F3668" t="str">
            <v>DUNG</v>
          </cell>
          <cell r="G3668">
            <v>2</v>
          </cell>
          <cell r="H3668">
            <v>972885</v>
          </cell>
          <cell r="I3668">
            <v>0</v>
          </cell>
          <cell r="J3668">
            <v>0</v>
          </cell>
          <cell r="K3668">
            <v>2</v>
          </cell>
          <cell r="L3668">
            <v>972885</v>
          </cell>
          <cell r="M3668">
            <v>0</v>
          </cell>
          <cell r="N3668">
            <v>0</v>
          </cell>
        </row>
        <row r="3669">
          <cell r="A3669" t="str">
            <v>SB-3806R</v>
          </cell>
          <cell r="B3669" t="str">
            <v>Đứng dưới Prado RH</v>
          </cell>
          <cell r="C3669" t="str">
            <v>Quả</v>
          </cell>
          <cell r="E3669" t="str">
            <v>DUNG</v>
          </cell>
          <cell r="F3669" t="str">
            <v>DUNG</v>
          </cell>
          <cell r="G3669">
            <v>2</v>
          </cell>
          <cell r="H3669">
            <v>972885</v>
          </cell>
          <cell r="I3669">
            <v>0</v>
          </cell>
          <cell r="J3669">
            <v>0</v>
          </cell>
          <cell r="K3669">
            <v>2</v>
          </cell>
          <cell r="L3669">
            <v>972885</v>
          </cell>
          <cell r="M3669">
            <v>0</v>
          </cell>
          <cell r="N3669">
            <v>0</v>
          </cell>
        </row>
        <row r="3670">
          <cell r="A3670" t="str">
            <v>SB-3812</v>
          </cell>
          <cell r="B3670" t="str">
            <v>Đứng dưới FZJ100</v>
          </cell>
          <cell r="C3670" t="str">
            <v>Quả</v>
          </cell>
          <cell r="E3670" t="str">
            <v>DUNG</v>
          </cell>
          <cell r="F3670" t="str">
            <v>DUNG</v>
          </cell>
          <cell r="G3670">
            <v>1</v>
          </cell>
          <cell r="H3670">
            <v>286108</v>
          </cell>
          <cell r="I3670">
            <v>20</v>
          </cell>
          <cell r="J3670">
            <v>6917737</v>
          </cell>
          <cell r="K3670">
            <v>14</v>
          </cell>
          <cell r="L3670">
            <v>4770400</v>
          </cell>
          <cell r="M3670">
            <v>7</v>
          </cell>
          <cell r="N3670">
            <v>2433445</v>
          </cell>
        </row>
        <row r="3671">
          <cell r="A3671" t="str">
            <v>SB-3836L</v>
          </cell>
          <cell r="B3671" t="str">
            <v>Đứng dưới Crown 3.0 LH</v>
          </cell>
          <cell r="C3671" t="str">
            <v>Quả</v>
          </cell>
          <cell r="E3671" t="str">
            <v>DUNG</v>
          </cell>
          <cell r="F3671" t="str">
            <v>DUNG</v>
          </cell>
          <cell r="G3671">
            <v>2</v>
          </cell>
          <cell r="H3671">
            <v>674939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  <cell r="M3671">
            <v>2</v>
          </cell>
          <cell r="N3671">
            <v>674939</v>
          </cell>
        </row>
        <row r="3672">
          <cell r="A3672" t="str">
            <v>SB-3836R</v>
          </cell>
          <cell r="B3672" t="str">
            <v>Đứng dưới Crown 3.0 RH</v>
          </cell>
          <cell r="C3672" t="str">
            <v>Quả</v>
          </cell>
          <cell r="E3672" t="str">
            <v>DUNG</v>
          </cell>
          <cell r="F3672" t="str">
            <v>DUNG</v>
          </cell>
          <cell r="G3672">
            <v>2</v>
          </cell>
          <cell r="H3672">
            <v>668859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2</v>
          </cell>
          <cell r="N3672">
            <v>668859</v>
          </cell>
        </row>
        <row r="3673">
          <cell r="A3673" t="str">
            <v>SB-3841</v>
          </cell>
          <cell r="B3673" t="str">
            <v>Đứng trên Land 2000</v>
          </cell>
          <cell r="C3673" t="str">
            <v>Quả</v>
          </cell>
          <cell r="E3673" t="str">
            <v>DUNG</v>
          </cell>
          <cell r="F3673" t="str">
            <v>DUNG</v>
          </cell>
          <cell r="G3673">
            <v>46</v>
          </cell>
          <cell r="H3673">
            <v>9684517.0399999991</v>
          </cell>
          <cell r="I3673">
            <v>174</v>
          </cell>
          <cell r="J3673">
            <v>35554753</v>
          </cell>
          <cell r="K3673">
            <v>218</v>
          </cell>
          <cell r="L3673">
            <v>45429289.039999999</v>
          </cell>
          <cell r="M3673">
            <v>2</v>
          </cell>
          <cell r="N3673">
            <v>-190019</v>
          </cell>
        </row>
        <row r="3674">
          <cell r="A3674" t="str">
            <v>SB-3842</v>
          </cell>
          <cell r="B3674" t="str">
            <v>Đứng dưới Prado</v>
          </cell>
          <cell r="C3674" t="str">
            <v>Quả</v>
          </cell>
          <cell r="E3674" t="str">
            <v>DUNG</v>
          </cell>
          <cell r="F3674" t="str">
            <v>DUNG</v>
          </cell>
          <cell r="G3674">
            <v>0</v>
          </cell>
          <cell r="H3674">
            <v>0</v>
          </cell>
          <cell r="I3674">
            <v>76</v>
          </cell>
          <cell r="J3674">
            <v>20700627</v>
          </cell>
          <cell r="K3674">
            <v>61</v>
          </cell>
          <cell r="L3674">
            <v>17231274</v>
          </cell>
          <cell r="M3674">
            <v>15</v>
          </cell>
          <cell r="N3674">
            <v>3469353</v>
          </cell>
        </row>
        <row r="3675">
          <cell r="A3675" t="str">
            <v>SB-3881</v>
          </cell>
          <cell r="B3675" t="str">
            <v>Đứng trên $44 2TR</v>
          </cell>
          <cell r="C3675" t="str">
            <v>Quả</v>
          </cell>
          <cell r="E3675" t="str">
            <v>DUNG</v>
          </cell>
          <cell r="F3675" t="str">
            <v>DUNG</v>
          </cell>
          <cell r="G3675">
            <v>0</v>
          </cell>
          <cell r="H3675">
            <v>0</v>
          </cell>
          <cell r="I3675">
            <v>5276</v>
          </cell>
          <cell r="J3675">
            <v>1004575773</v>
          </cell>
          <cell r="K3675">
            <v>5068</v>
          </cell>
          <cell r="L3675">
            <v>990169513</v>
          </cell>
          <cell r="M3675">
            <v>208</v>
          </cell>
          <cell r="N3675">
            <v>14406260</v>
          </cell>
        </row>
        <row r="3676">
          <cell r="A3676" t="str">
            <v>SB-3882</v>
          </cell>
          <cell r="B3676" t="str">
            <v>Đứng dưới $48 2TR</v>
          </cell>
          <cell r="C3676" t="str">
            <v>Quả</v>
          </cell>
          <cell r="E3676" t="str">
            <v>DUNG</v>
          </cell>
          <cell r="F3676" t="str">
            <v>DUNG</v>
          </cell>
          <cell r="G3676">
            <v>0</v>
          </cell>
          <cell r="H3676">
            <v>0</v>
          </cell>
          <cell r="I3676">
            <v>4322</v>
          </cell>
          <cell r="J3676">
            <v>834800519</v>
          </cell>
          <cell r="K3676">
            <v>4322</v>
          </cell>
          <cell r="L3676">
            <v>871890487</v>
          </cell>
          <cell r="M3676">
            <v>0</v>
          </cell>
          <cell r="N3676">
            <v>-37089968</v>
          </cell>
        </row>
        <row r="3677">
          <cell r="A3677" t="str">
            <v>SB-3962</v>
          </cell>
          <cell r="B3677" t="str">
            <v>Đứng Altis 08</v>
          </cell>
          <cell r="C3677" t="str">
            <v>Quả</v>
          </cell>
          <cell r="E3677" t="str">
            <v>DUNG</v>
          </cell>
          <cell r="F3677" t="str">
            <v>DUNG</v>
          </cell>
          <cell r="G3677">
            <v>99</v>
          </cell>
          <cell r="H3677">
            <v>27199712.699999999</v>
          </cell>
          <cell r="I3677">
            <v>15</v>
          </cell>
          <cell r="J3677">
            <v>4703284</v>
          </cell>
          <cell r="K3677">
            <v>114</v>
          </cell>
          <cell r="L3677">
            <v>31902996.699999999</v>
          </cell>
          <cell r="M3677">
            <v>0</v>
          </cell>
          <cell r="N3677">
            <v>0</v>
          </cell>
        </row>
        <row r="3678">
          <cell r="A3678" t="str">
            <v>SB-3972</v>
          </cell>
          <cell r="B3678" t="str">
            <v>Đứng dưới Cá mập 08</v>
          </cell>
          <cell r="C3678" t="str">
            <v>Quả</v>
          </cell>
          <cell r="E3678" t="str">
            <v>DUNG</v>
          </cell>
          <cell r="F3678" t="str">
            <v>DUNG</v>
          </cell>
          <cell r="G3678">
            <v>65</v>
          </cell>
          <cell r="H3678">
            <v>19104445.120000001</v>
          </cell>
          <cell r="I3678">
            <v>70</v>
          </cell>
          <cell r="J3678">
            <v>19528843</v>
          </cell>
          <cell r="K3678">
            <v>135</v>
          </cell>
          <cell r="L3678">
            <v>38633288.119999997</v>
          </cell>
          <cell r="M3678">
            <v>0</v>
          </cell>
          <cell r="N3678">
            <v>0</v>
          </cell>
        </row>
        <row r="3679">
          <cell r="A3679" t="str">
            <v>SB-4391</v>
          </cell>
          <cell r="B3679" t="str">
            <v>Đứng trên Urvan</v>
          </cell>
          <cell r="C3679" t="str">
            <v>Quả</v>
          </cell>
          <cell r="E3679" t="str">
            <v>DUNG</v>
          </cell>
          <cell r="F3679" t="str">
            <v>DUNG</v>
          </cell>
          <cell r="G3679">
            <v>4</v>
          </cell>
          <cell r="H3679">
            <v>1078281</v>
          </cell>
          <cell r="I3679">
            <v>0</v>
          </cell>
          <cell r="J3679">
            <v>0</v>
          </cell>
          <cell r="K3679">
            <v>0</v>
          </cell>
          <cell r="L3679">
            <v>0</v>
          </cell>
          <cell r="M3679">
            <v>4</v>
          </cell>
          <cell r="N3679">
            <v>1078281</v>
          </cell>
        </row>
        <row r="3680">
          <cell r="A3680" t="str">
            <v>SB-4472L</v>
          </cell>
          <cell r="B3680" t="str">
            <v>Đứng dưới Urvan LH</v>
          </cell>
          <cell r="C3680" t="str">
            <v>Quả</v>
          </cell>
          <cell r="E3680" t="str">
            <v>DUNG</v>
          </cell>
          <cell r="F3680" t="str">
            <v>DUNG</v>
          </cell>
          <cell r="G3680">
            <v>2</v>
          </cell>
          <cell r="H3680">
            <v>547248</v>
          </cell>
          <cell r="I3680">
            <v>0</v>
          </cell>
          <cell r="J3680">
            <v>0</v>
          </cell>
          <cell r="K3680">
            <v>0</v>
          </cell>
          <cell r="L3680">
            <v>0</v>
          </cell>
          <cell r="M3680">
            <v>2</v>
          </cell>
          <cell r="N3680">
            <v>547248</v>
          </cell>
        </row>
        <row r="3681">
          <cell r="A3681" t="str">
            <v>SB-4472R</v>
          </cell>
          <cell r="B3681" t="str">
            <v>Đứng dưới Urvan RH</v>
          </cell>
          <cell r="C3681" t="str">
            <v>Quả</v>
          </cell>
          <cell r="E3681" t="str">
            <v>DUNG</v>
          </cell>
          <cell r="F3681" t="str">
            <v>DUNG</v>
          </cell>
          <cell r="G3681">
            <v>2</v>
          </cell>
          <cell r="H3681">
            <v>547248</v>
          </cell>
          <cell r="I3681">
            <v>0</v>
          </cell>
          <cell r="J3681">
            <v>0</v>
          </cell>
          <cell r="K3681">
            <v>0</v>
          </cell>
          <cell r="L3681">
            <v>0</v>
          </cell>
          <cell r="M3681">
            <v>2</v>
          </cell>
          <cell r="N3681">
            <v>547248</v>
          </cell>
        </row>
        <row r="3682">
          <cell r="A3682" t="str">
            <v>SB-4562</v>
          </cell>
          <cell r="B3682" t="str">
            <v>Đứng dưới</v>
          </cell>
          <cell r="C3682" t="str">
            <v>Quả</v>
          </cell>
          <cell r="E3682" t="str">
            <v>DUNG</v>
          </cell>
          <cell r="F3682" t="str">
            <v>DUNG</v>
          </cell>
          <cell r="G3682">
            <v>10</v>
          </cell>
          <cell r="H3682">
            <v>2969326</v>
          </cell>
          <cell r="I3682">
            <v>0</v>
          </cell>
          <cell r="J3682">
            <v>0</v>
          </cell>
          <cell r="K3682">
            <v>0</v>
          </cell>
          <cell r="L3682">
            <v>0</v>
          </cell>
          <cell r="M3682">
            <v>10</v>
          </cell>
          <cell r="N3682">
            <v>2969326</v>
          </cell>
        </row>
        <row r="3683">
          <cell r="A3683" t="str">
            <v>SB-4592</v>
          </cell>
          <cell r="B3683" t="str">
            <v>Đứng $38 Nissan SSS</v>
          </cell>
          <cell r="C3683" t="str">
            <v>Quả</v>
          </cell>
          <cell r="E3683" t="str">
            <v>DUNG</v>
          </cell>
          <cell r="F3683" t="str">
            <v>DUNG</v>
          </cell>
          <cell r="G3683">
            <v>2</v>
          </cell>
          <cell r="H3683">
            <v>364832</v>
          </cell>
          <cell r="I3683">
            <v>0</v>
          </cell>
          <cell r="J3683">
            <v>0</v>
          </cell>
          <cell r="K3683">
            <v>2</v>
          </cell>
          <cell r="L3683">
            <v>364832</v>
          </cell>
          <cell r="M3683">
            <v>0</v>
          </cell>
          <cell r="N3683">
            <v>0</v>
          </cell>
        </row>
        <row r="3684">
          <cell r="A3684" t="str">
            <v>SB-4722</v>
          </cell>
          <cell r="B3684" t="str">
            <v>Đứng VIP</v>
          </cell>
          <cell r="C3684" t="str">
            <v>Quả</v>
          </cell>
          <cell r="E3684" t="str">
            <v>DUNG</v>
          </cell>
          <cell r="F3684" t="str">
            <v>DUNG</v>
          </cell>
          <cell r="G3684">
            <v>6</v>
          </cell>
          <cell r="H3684">
            <v>1605260</v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6</v>
          </cell>
          <cell r="N3684">
            <v>1605260</v>
          </cell>
        </row>
        <row r="3685">
          <cell r="A3685" t="str">
            <v>SB-4742</v>
          </cell>
          <cell r="B3685" t="str">
            <v>Đứng dưới $39</v>
          </cell>
          <cell r="C3685" t="str">
            <v>Quả</v>
          </cell>
          <cell r="E3685" t="str">
            <v>DUNG</v>
          </cell>
          <cell r="F3685" t="str">
            <v>DUNG</v>
          </cell>
          <cell r="G3685">
            <v>6</v>
          </cell>
          <cell r="H3685">
            <v>1039771</v>
          </cell>
          <cell r="I3685">
            <v>0</v>
          </cell>
          <cell r="J3685">
            <v>0</v>
          </cell>
          <cell r="K3685">
            <v>6</v>
          </cell>
          <cell r="L3685">
            <v>1039771</v>
          </cell>
          <cell r="M3685">
            <v>0</v>
          </cell>
          <cell r="N3685">
            <v>0</v>
          </cell>
        </row>
        <row r="3686">
          <cell r="A3686" t="str">
            <v>SB-4952</v>
          </cell>
          <cell r="B3686" t="str">
            <v>Đứng Livina</v>
          </cell>
          <cell r="C3686" t="str">
            <v>Quả</v>
          </cell>
          <cell r="E3686" t="str">
            <v>DUNG</v>
          </cell>
          <cell r="F3686" t="str">
            <v>DUNG</v>
          </cell>
          <cell r="G3686">
            <v>4</v>
          </cell>
          <cell r="H3686">
            <v>839113</v>
          </cell>
          <cell r="I3686">
            <v>0</v>
          </cell>
          <cell r="J3686">
            <v>0</v>
          </cell>
          <cell r="K3686">
            <v>4</v>
          </cell>
          <cell r="L3686">
            <v>839113</v>
          </cell>
          <cell r="M3686">
            <v>0</v>
          </cell>
          <cell r="N3686">
            <v>0</v>
          </cell>
        </row>
        <row r="3687">
          <cell r="A3687" t="str">
            <v>SB-4981</v>
          </cell>
          <cell r="B3687" t="str">
            <v>Đứng trên Navara</v>
          </cell>
          <cell r="C3687" t="str">
            <v>Quả</v>
          </cell>
          <cell r="E3687" t="str">
            <v>DUNG</v>
          </cell>
          <cell r="F3687" t="str">
            <v>DUNG</v>
          </cell>
          <cell r="G3687">
            <v>0</v>
          </cell>
          <cell r="H3687">
            <v>0</v>
          </cell>
          <cell r="I3687">
            <v>12</v>
          </cell>
          <cell r="J3687">
            <v>3053553</v>
          </cell>
          <cell r="K3687">
            <v>12</v>
          </cell>
          <cell r="L3687">
            <v>3053438</v>
          </cell>
          <cell r="M3687">
            <v>0</v>
          </cell>
          <cell r="N3687">
            <v>115</v>
          </cell>
        </row>
        <row r="3688">
          <cell r="A3688" t="str">
            <v>SB-5302</v>
          </cell>
          <cell r="B3688" t="str">
            <v>Đứng dưới Dmax</v>
          </cell>
          <cell r="C3688" t="str">
            <v>Quả</v>
          </cell>
          <cell r="E3688" t="str">
            <v>DUNG</v>
          </cell>
          <cell r="F3688" t="str">
            <v>DUNG</v>
          </cell>
          <cell r="G3688">
            <v>20</v>
          </cell>
          <cell r="H3688">
            <v>5927123.1200000001</v>
          </cell>
          <cell r="I3688">
            <v>41</v>
          </cell>
          <cell r="J3688">
            <v>9446316</v>
          </cell>
          <cell r="K3688">
            <v>61</v>
          </cell>
          <cell r="L3688">
            <v>15373439.119999999</v>
          </cell>
          <cell r="M3688">
            <v>0</v>
          </cell>
          <cell r="N3688">
            <v>0</v>
          </cell>
        </row>
        <row r="3689">
          <cell r="A3689" t="str">
            <v>SB-5311</v>
          </cell>
          <cell r="B3689" t="str">
            <v>Đứng trên Dmax</v>
          </cell>
          <cell r="C3689" t="str">
            <v>Quả</v>
          </cell>
          <cell r="E3689" t="str">
            <v>DUNG</v>
          </cell>
          <cell r="F3689" t="str">
            <v>DUNG</v>
          </cell>
          <cell r="G3689">
            <v>24</v>
          </cell>
          <cell r="H3689">
            <v>5477525.1200000001</v>
          </cell>
          <cell r="I3689">
            <v>41</v>
          </cell>
          <cell r="J3689">
            <v>7273910</v>
          </cell>
          <cell r="K3689">
            <v>65</v>
          </cell>
          <cell r="L3689">
            <v>12751435.119999999</v>
          </cell>
          <cell r="M3689">
            <v>0</v>
          </cell>
          <cell r="N3689">
            <v>0</v>
          </cell>
        </row>
        <row r="3690">
          <cell r="A3690" t="str">
            <v>SB-6202</v>
          </cell>
          <cell r="B3690" t="str">
            <v>Đứng dưới</v>
          </cell>
          <cell r="C3690" t="str">
            <v>Quả</v>
          </cell>
          <cell r="E3690" t="str">
            <v>DUNG</v>
          </cell>
          <cell r="F3690" t="str">
            <v>DUNG</v>
          </cell>
          <cell r="G3690">
            <v>4</v>
          </cell>
          <cell r="H3690">
            <v>831006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  <cell r="M3690">
            <v>4</v>
          </cell>
          <cell r="N3690">
            <v>831006</v>
          </cell>
        </row>
        <row r="3691">
          <cell r="A3691" t="str">
            <v>SB-6312</v>
          </cell>
          <cell r="B3691" t="str">
            <v>Đứng dưới $43</v>
          </cell>
          <cell r="C3691" t="str">
            <v>Quả</v>
          </cell>
          <cell r="E3691" t="str">
            <v>DUNG</v>
          </cell>
          <cell r="F3691" t="str">
            <v>DUNG</v>
          </cell>
          <cell r="G3691">
            <v>4</v>
          </cell>
          <cell r="H3691">
            <v>835060</v>
          </cell>
          <cell r="I3691">
            <v>0</v>
          </cell>
          <cell r="J3691">
            <v>0</v>
          </cell>
          <cell r="K3691">
            <v>2</v>
          </cell>
          <cell r="L3691">
            <v>417530</v>
          </cell>
          <cell r="M3691">
            <v>2</v>
          </cell>
          <cell r="N3691">
            <v>417530</v>
          </cell>
        </row>
        <row r="3692">
          <cell r="A3692" t="str">
            <v>SB-6382L</v>
          </cell>
          <cell r="B3692" t="str">
            <v>Đứng Civic LH</v>
          </cell>
          <cell r="C3692" t="str">
            <v>Quả</v>
          </cell>
          <cell r="E3692" t="str">
            <v>DUNG</v>
          </cell>
          <cell r="F3692" t="str">
            <v>DUNG</v>
          </cell>
          <cell r="G3692">
            <v>26</v>
          </cell>
          <cell r="H3692">
            <v>6505699.2800000003</v>
          </cell>
          <cell r="I3692">
            <v>35</v>
          </cell>
          <cell r="J3692">
            <v>7356092</v>
          </cell>
          <cell r="K3692">
            <v>61</v>
          </cell>
          <cell r="L3692">
            <v>13861791.279999999</v>
          </cell>
          <cell r="M3692">
            <v>0</v>
          </cell>
          <cell r="N3692">
            <v>0</v>
          </cell>
        </row>
        <row r="3693">
          <cell r="A3693" t="str">
            <v>SB-6382R</v>
          </cell>
          <cell r="B3693" t="str">
            <v>Đứng Civic RH</v>
          </cell>
          <cell r="C3693" t="str">
            <v>Quả</v>
          </cell>
          <cell r="E3693" t="str">
            <v>DUNG</v>
          </cell>
          <cell r="F3693" t="str">
            <v>DUNG</v>
          </cell>
          <cell r="G3693">
            <v>26</v>
          </cell>
          <cell r="H3693">
            <v>6505699.2800000003</v>
          </cell>
          <cell r="I3693">
            <v>30</v>
          </cell>
          <cell r="J3693">
            <v>5833920</v>
          </cell>
          <cell r="K3693">
            <v>56</v>
          </cell>
          <cell r="L3693">
            <v>12339619.279999999</v>
          </cell>
          <cell r="M3693">
            <v>0</v>
          </cell>
          <cell r="N3693">
            <v>0</v>
          </cell>
        </row>
        <row r="3694">
          <cell r="A3694" t="str">
            <v>SB-6412</v>
          </cell>
          <cell r="B3694" t="str">
            <v>Đứng MDX</v>
          </cell>
          <cell r="C3694" t="str">
            <v>Quả</v>
          </cell>
          <cell r="E3694" t="str">
            <v>DUNG</v>
          </cell>
          <cell r="F3694" t="str">
            <v>DUNG</v>
          </cell>
          <cell r="G3694">
            <v>10</v>
          </cell>
          <cell r="H3694">
            <v>1925502</v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10</v>
          </cell>
          <cell r="N3694">
            <v>1925502</v>
          </cell>
        </row>
        <row r="3695">
          <cell r="A3695" t="str">
            <v>SB-7153</v>
          </cell>
          <cell r="B3695" t="str">
            <v>Đứng trên $40 Jolie</v>
          </cell>
          <cell r="C3695" t="str">
            <v>Quả</v>
          </cell>
          <cell r="E3695" t="str">
            <v>DUNG</v>
          </cell>
          <cell r="F3695" t="str">
            <v>DUNG</v>
          </cell>
          <cell r="G3695">
            <v>9</v>
          </cell>
          <cell r="H3695">
            <v>1479833</v>
          </cell>
          <cell r="I3695">
            <v>192</v>
          </cell>
          <cell r="J3695">
            <v>25831142</v>
          </cell>
          <cell r="K3695">
            <v>201</v>
          </cell>
          <cell r="L3695">
            <v>27310975</v>
          </cell>
          <cell r="M3695">
            <v>0</v>
          </cell>
          <cell r="N3695">
            <v>0</v>
          </cell>
        </row>
        <row r="3696">
          <cell r="A3696" t="str">
            <v>SB-7542</v>
          </cell>
          <cell r="B3696" t="str">
            <v>Đứng dưới</v>
          </cell>
          <cell r="C3696" t="str">
            <v>Quả</v>
          </cell>
          <cell r="E3696" t="str">
            <v>DUNG</v>
          </cell>
          <cell r="F3696" t="str">
            <v>DUNG</v>
          </cell>
          <cell r="G3696">
            <v>8</v>
          </cell>
          <cell r="H3696">
            <v>2513286</v>
          </cell>
          <cell r="I3696">
            <v>0</v>
          </cell>
          <cell r="J3696">
            <v>0</v>
          </cell>
          <cell r="K3696">
            <v>8</v>
          </cell>
          <cell r="L3696">
            <v>2513286</v>
          </cell>
          <cell r="M3696">
            <v>0</v>
          </cell>
          <cell r="N3696">
            <v>0</v>
          </cell>
        </row>
        <row r="3697">
          <cell r="A3697" t="str">
            <v>SB-7721</v>
          </cell>
          <cell r="B3697" t="str">
            <v>Đứng trên V31</v>
          </cell>
          <cell r="C3697" t="str">
            <v>Quả</v>
          </cell>
          <cell r="E3697" t="str">
            <v>DUNG</v>
          </cell>
          <cell r="F3697" t="str">
            <v>DUNG</v>
          </cell>
          <cell r="G3697">
            <v>0</v>
          </cell>
          <cell r="H3697">
            <v>0</v>
          </cell>
          <cell r="I3697">
            <v>60</v>
          </cell>
          <cell r="J3697">
            <v>10669485</v>
          </cell>
          <cell r="K3697">
            <v>60</v>
          </cell>
          <cell r="L3697">
            <v>10669485</v>
          </cell>
          <cell r="M3697">
            <v>0</v>
          </cell>
          <cell r="N3697">
            <v>0</v>
          </cell>
        </row>
        <row r="3698">
          <cell r="A3698" t="str">
            <v>SB-7722L</v>
          </cell>
          <cell r="B3698" t="str">
            <v>Đứng dưới LH</v>
          </cell>
          <cell r="C3698" t="str">
            <v>Quả</v>
          </cell>
          <cell r="E3698" t="str">
            <v>DUNG</v>
          </cell>
          <cell r="F3698" t="str">
            <v>DUNG</v>
          </cell>
          <cell r="G3698">
            <v>0</v>
          </cell>
          <cell r="H3698">
            <v>0</v>
          </cell>
          <cell r="I3698">
            <v>5</v>
          </cell>
          <cell r="J3698">
            <v>1791642</v>
          </cell>
          <cell r="K3698">
            <v>5</v>
          </cell>
          <cell r="L3698">
            <v>1791642</v>
          </cell>
          <cell r="M3698">
            <v>0</v>
          </cell>
          <cell r="N3698">
            <v>0</v>
          </cell>
        </row>
        <row r="3699">
          <cell r="A3699" t="str">
            <v>SB-7722R</v>
          </cell>
          <cell r="B3699" t="str">
            <v>Đứng dưới RH</v>
          </cell>
          <cell r="C3699" t="str">
            <v>Quả</v>
          </cell>
          <cell r="E3699" t="str">
            <v>DUNG</v>
          </cell>
          <cell r="F3699" t="str">
            <v>DUNG</v>
          </cell>
          <cell r="G3699">
            <v>2</v>
          </cell>
          <cell r="H3699">
            <v>613144</v>
          </cell>
          <cell r="I3699">
            <v>3</v>
          </cell>
          <cell r="J3699">
            <v>1074985</v>
          </cell>
          <cell r="K3699">
            <v>5</v>
          </cell>
          <cell r="L3699">
            <v>1688129</v>
          </cell>
          <cell r="M3699">
            <v>0</v>
          </cell>
          <cell r="N3699">
            <v>0</v>
          </cell>
        </row>
        <row r="3700">
          <cell r="A3700" t="str">
            <v>SB-7782</v>
          </cell>
          <cell r="B3700" t="str">
            <v>Đứng dưới jolie</v>
          </cell>
          <cell r="C3700" t="str">
            <v>Quả</v>
          </cell>
          <cell r="E3700" t="str">
            <v>DUNG</v>
          </cell>
          <cell r="F3700" t="str">
            <v>DUNG</v>
          </cell>
          <cell r="G3700">
            <v>0</v>
          </cell>
          <cell r="H3700">
            <v>0</v>
          </cell>
          <cell r="I3700">
            <v>270</v>
          </cell>
          <cell r="J3700">
            <v>49899133</v>
          </cell>
          <cell r="K3700">
            <v>98</v>
          </cell>
          <cell r="L3700">
            <v>19295432</v>
          </cell>
          <cell r="M3700">
            <v>172</v>
          </cell>
          <cell r="N3700">
            <v>30603701</v>
          </cell>
        </row>
        <row r="3701">
          <cell r="A3701" t="str">
            <v>SB-7841</v>
          </cell>
          <cell r="B3701" t="str">
            <v>Đứng trên V73</v>
          </cell>
          <cell r="C3701" t="str">
            <v>Quả</v>
          </cell>
          <cell r="E3701" t="str">
            <v>DUNG</v>
          </cell>
          <cell r="F3701" t="str">
            <v>DUNG</v>
          </cell>
          <cell r="G3701">
            <v>10</v>
          </cell>
          <cell r="H3701">
            <v>2084133.46</v>
          </cell>
          <cell r="I3701">
            <v>70</v>
          </cell>
          <cell r="J3701">
            <v>12631402</v>
          </cell>
          <cell r="K3701">
            <v>80</v>
          </cell>
          <cell r="L3701">
            <v>15177355.460000001</v>
          </cell>
          <cell r="M3701">
            <v>0</v>
          </cell>
          <cell r="N3701">
            <v>-461820</v>
          </cell>
        </row>
        <row r="3702">
          <cell r="A3702" t="str">
            <v>SB-7842</v>
          </cell>
          <cell r="B3702" t="str">
            <v>Đứng dưới V73 (chân dài/càng a dưới)</v>
          </cell>
          <cell r="C3702" t="str">
            <v>Quả</v>
          </cell>
          <cell r="E3702" t="str">
            <v>DUNG</v>
          </cell>
          <cell r="F3702" t="str">
            <v>DUNG</v>
          </cell>
          <cell r="G3702">
            <v>33</v>
          </cell>
          <cell r="H3702">
            <v>9727104.4399999995</v>
          </cell>
          <cell r="I3702">
            <v>4</v>
          </cell>
          <cell r="J3702">
            <v>1179044</v>
          </cell>
          <cell r="K3702">
            <v>37</v>
          </cell>
          <cell r="L3702">
            <v>10906148.439999999</v>
          </cell>
          <cell r="M3702">
            <v>0</v>
          </cell>
          <cell r="N3702">
            <v>0</v>
          </cell>
        </row>
        <row r="3703">
          <cell r="A3703" t="str">
            <v>SB-7845</v>
          </cell>
          <cell r="B3703" t="str">
            <v>Đứng thanh giằng sau V73 (chân ngắn)</v>
          </cell>
          <cell r="C3703" t="str">
            <v>Quả</v>
          </cell>
          <cell r="E3703" t="str">
            <v>DUNG</v>
          </cell>
          <cell r="F3703" t="str">
            <v>DUNG</v>
          </cell>
          <cell r="G3703">
            <v>2</v>
          </cell>
          <cell r="H3703">
            <v>626126</v>
          </cell>
          <cell r="I3703">
            <v>2</v>
          </cell>
          <cell r="J3703">
            <v>645397</v>
          </cell>
          <cell r="K3703">
            <v>4</v>
          </cell>
          <cell r="L3703">
            <v>1271523</v>
          </cell>
          <cell r="M3703">
            <v>0</v>
          </cell>
          <cell r="N3703">
            <v>0</v>
          </cell>
        </row>
        <row r="3704">
          <cell r="A3704" t="str">
            <v>SB-7872</v>
          </cell>
          <cell r="B3704" t="str">
            <v>Đứng $40 Galant</v>
          </cell>
          <cell r="C3704" t="str">
            <v>Quả</v>
          </cell>
          <cell r="E3704" t="str">
            <v>DUNG</v>
          </cell>
          <cell r="F3704" t="str">
            <v>DUNG</v>
          </cell>
          <cell r="G3704">
            <v>3</v>
          </cell>
          <cell r="H3704">
            <v>617174</v>
          </cell>
          <cell r="I3704">
            <v>0</v>
          </cell>
          <cell r="J3704">
            <v>0</v>
          </cell>
          <cell r="K3704">
            <v>3</v>
          </cell>
          <cell r="L3704">
            <v>617174</v>
          </cell>
          <cell r="M3704">
            <v>0</v>
          </cell>
          <cell r="N3704">
            <v>0</v>
          </cell>
        </row>
        <row r="3705">
          <cell r="A3705" t="str">
            <v>SB-7941</v>
          </cell>
          <cell r="B3705" t="str">
            <v>Đứng trên Zinger</v>
          </cell>
          <cell r="C3705" t="str">
            <v>Quả</v>
          </cell>
          <cell r="E3705" t="str">
            <v>DUNG</v>
          </cell>
          <cell r="F3705" t="str">
            <v>DUNG</v>
          </cell>
          <cell r="G3705">
            <v>0</v>
          </cell>
          <cell r="H3705">
            <v>0</v>
          </cell>
          <cell r="I3705">
            <v>10</v>
          </cell>
          <cell r="J3705">
            <v>2250605</v>
          </cell>
          <cell r="K3705">
            <v>10</v>
          </cell>
          <cell r="L3705">
            <v>2250605</v>
          </cell>
          <cell r="M3705">
            <v>0</v>
          </cell>
          <cell r="N3705">
            <v>0</v>
          </cell>
        </row>
        <row r="3706">
          <cell r="A3706" t="str">
            <v>SB-B072</v>
          </cell>
          <cell r="B3706" t="str">
            <v>Đứng trên</v>
          </cell>
          <cell r="C3706" t="str">
            <v>Quả</v>
          </cell>
          <cell r="E3706" t="str">
            <v>DUNG</v>
          </cell>
          <cell r="F3706" t="str">
            <v>DUNG</v>
          </cell>
          <cell r="G3706">
            <v>0</v>
          </cell>
          <cell r="H3706">
            <v>0</v>
          </cell>
          <cell r="I3706">
            <v>4</v>
          </cell>
          <cell r="J3706">
            <v>920337</v>
          </cell>
          <cell r="K3706">
            <v>4</v>
          </cell>
          <cell r="L3706">
            <v>920232</v>
          </cell>
          <cell r="M3706">
            <v>0</v>
          </cell>
          <cell r="N3706">
            <v>105</v>
          </cell>
        </row>
        <row r="3707">
          <cell r="A3707" t="str">
            <v>SB-B172</v>
          </cell>
          <cell r="B3707" t="str">
            <v>Đứng $37 Mitsubishi</v>
          </cell>
          <cell r="C3707" t="str">
            <v>Quả</v>
          </cell>
          <cell r="E3707" t="str">
            <v>DUNG</v>
          </cell>
          <cell r="F3707" t="str">
            <v>DUNG</v>
          </cell>
          <cell r="G3707">
            <v>10</v>
          </cell>
          <cell r="H3707">
            <v>1777632</v>
          </cell>
          <cell r="I3707">
            <v>0</v>
          </cell>
          <cell r="J3707">
            <v>0</v>
          </cell>
          <cell r="K3707">
            <v>10</v>
          </cell>
          <cell r="L3707">
            <v>1777632</v>
          </cell>
          <cell r="M3707">
            <v>0</v>
          </cell>
          <cell r="N3707">
            <v>0</v>
          </cell>
        </row>
        <row r="3708">
          <cell r="A3708" t="str">
            <v>SB-H022</v>
          </cell>
          <cell r="B3708" t="str">
            <v>Đứng R/L Honda CRV 2.4</v>
          </cell>
          <cell r="C3708" t="str">
            <v>Cái</v>
          </cell>
          <cell r="E3708" t="str">
            <v>DUNG</v>
          </cell>
          <cell r="F3708" t="str">
            <v>DUNG</v>
          </cell>
          <cell r="G3708">
            <v>24</v>
          </cell>
          <cell r="H3708">
            <v>6215341.5199999996</v>
          </cell>
          <cell r="I3708">
            <v>30</v>
          </cell>
          <cell r="J3708">
            <v>6040710</v>
          </cell>
          <cell r="K3708">
            <v>54</v>
          </cell>
          <cell r="L3708">
            <v>12256051.52</v>
          </cell>
          <cell r="M3708">
            <v>0</v>
          </cell>
          <cell r="N3708">
            <v>0</v>
          </cell>
        </row>
        <row r="3709">
          <cell r="A3709" t="str">
            <v>SB-H572</v>
          </cell>
          <cell r="B3709" t="str">
            <v>Đứng</v>
          </cell>
          <cell r="C3709" t="str">
            <v>Cái</v>
          </cell>
          <cell r="E3709" t="str">
            <v>DUNG</v>
          </cell>
          <cell r="F3709" t="str">
            <v>DUNG</v>
          </cell>
          <cell r="G3709">
            <v>2</v>
          </cell>
          <cell r="H3709">
            <v>678993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  <cell r="M3709">
            <v>2</v>
          </cell>
          <cell r="N3709">
            <v>678993</v>
          </cell>
        </row>
        <row r="3710">
          <cell r="A3710" t="str">
            <v>SB-N252</v>
          </cell>
          <cell r="B3710" t="str">
            <v>Đứng dưới Navara</v>
          </cell>
          <cell r="C3710" t="str">
            <v>Quả</v>
          </cell>
          <cell r="E3710" t="str">
            <v>DUNG</v>
          </cell>
          <cell r="F3710" t="str">
            <v>DUNG</v>
          </cell>
          <cell r="G3710">
            <v>0</v>
          </cell>
          <cell r="H3710">
            <v>0</v>
          </cell>
          <cell r="I3710">
            <v>10</v>
          </cell>
          <cell r="J3710">
            <v>2945031</v>
          </cell>
          <cell r="K3710">
            <v>10</v>
          </cell>
          <cell r="L3710">
            <v>2945031</v>
          </cell>
          <cell r="M3710">
            <v>0</v>
          </cell>
          <cell r="N3710">
            <v>0</v>
          </cell>
        </row>
        <row r="3711">
          <cell r="A3711" t="str">
            <v>SB-N332</v>
          </cell>
          <cell r="B3711" t="str">
            <v>Đứng</v>
          </cell>
          <cell r="C3711" t="str">
            <v>Quả</v>
          </cell>
          <cell r="E3711" t="str">
            <v>DUNG</v>
          </cell>
          <cell r="F3711" t="str">
            <v>DUNG</v>
          </cell>
          <cell r="G3711">
            <v>0</v>
          </cell>
          <cell r="H3711">
            <v>0</v>
          </cell>
          <cell r="I3711">
            <v>10</v>
          </cell>
          <cell r="J3711">
            <v>2083560</v>
          </cell>
          <cell r="K3711">
            <v>10</v>
          </cell>
          <cell r="L3711">
            <v>2083465</v>
          </cell>
          <cell r="M3711">
            <v>0</v>
          </cell>
          <cell r="N3711">
            <v>95</v>
          </cell>
        </row>
        <row r="3712">
          <cell r="A3712" t="str">
            <v>SB-T172L</v>
          </cell>
          <cell r="B3712" t="str">
            <v>Đứng Camry 3.5 LH</v>
          </cell>
          <cell r="C3712" t="str">
            <v>Quả</v>
          </cell>
          <cell r="E3712" t="str">
            <v>DUNG</v>
          </cell>
          <cell r="F3712" t="str">
            <v>DUNG</v>
          </cell>
          <cell r="G3712">
            <v>0</v>
          </cell>
          <cell r="H3712">
            <v>0</v>
          </cell>
          <cell r="I3712">
            <v>240</v>
          </cell>
          <cell r="J3712">
            <v>58589426</v>
          </cell>
          <cell r="K3712">
            <v>240</v>
          </cell>
          <cell r="L3712">
            <v>59934876</v>
          </cell>
          <cell r="M3712">
            <v>0</v>
          </cell>
          <cell r="N3712">
            <v>-1345450</v>
          </cell>
        </row>
        <row r="3713">
          <cell r="A3713" t="str">
            <v>SB-T172R</v>
          </cell>
          <cell r="B3713" t="str">
            <v>Đứng Camry 3.5 RH</v>
          </cell>
          <cell r="C3713" t="str">
            <v>Quả</v>
          </cell>
          <cell r="E3713" t="str">
            <v>DUNG</v>
          </cell>
          <cell r="F3713" t="str">
            <v>DUNG</v>
          </cell>
          <cell r="G3713">
            <v>2</v>
          </cell>
          <cell r="H3713">
            <v>484222.36</v>
          </cell>
          <cell r="I3713">
            <v>239</v>
          </cell>
          <cell r="J3713">
            <v>58274053</v>
          </cell>
          <cell r="K3713">
            <v>241</v>
          </cell>
          <cell r="L3713">
            <v>60103725.359999999</v>
          </cell>
          <cell r="M3713">
            <v>0</v>
          </cell>
          <cell r="N3713">
            <v>-1345450</v>
          </cell>
        </row>
        <row r="3714">
          <cell r="A3714" t="str">
            <v>SB-T222</v>
          </cell>
          <cell r="B3714" t="str">
            <v>Đứng Rav4</v>
          </cell>
          <cell r="C3714" t="str">
            <v>Quả</v>
          </cell>
          <cell r="E3714" t="str">
            <v>DUNG</v>
          </cell>
          <cell r="F3714" t="str">
            <v>DUNG</v>
          </cell>
          <cell r="G3714">
            <v>0</v>
          </cell>
          <cell r="H3714">
            <v>0</v>
          </cell>
          <cell r="I3714">
            <v>4</v>
          </cell>
          <cell r="J3714">
            <v>1193624</v>
          </cell>
          <cell r="K3714">
            <v>4</v>
          </cell>
          <cell r="L3714">
            <v>1193624</v>
          </cell>
          <cell r="M3714">
            <v>0</v>
          </cell>
          <cell r="N3714">
            <v>0</v>
          </cell>
        </row>
        <row r="3715">
          <cell r="A3715" t="str">
            <v>SB-T402</v>
          </cell>
          <cell r="B3715" t="str">
            <v>Đứng dưới TRJ120</v>
          </cell>
          <cell r="C3715" t="str">
            <v>Quả</v>
          </cell>
          <cell r="E3715" t="str">
            <v>DUNG</v>
          </cell>
          <cell r="F3715" t="str">
            <v>DUNG</v>
          </cell>
          <cell r="G3715">
            <v>11</v>
          </cell>
          <cell r="H3715">
            <v>2561598.08</v>
          </cell>
          <cell r="I3715">
            <v>0</v>
          </cell>
          <cell r="J3715">
            <v>0</v>
          </cell>
          <cell r="K3715">
            <v>8</v>
          </cell>
          <cell r="L3715">
            <v>1862980</v>
          </cell>
          <cell r="M3715">
            <v>3</v>
          </cell>
          <cell r="N3715">
            <v>698618.08</v>
          </cell>
        </row>
        <row r="3716">
          <cell r="A3716" t="str">
            <v>SB-T432L</v>
          </cell>
          <cell r="B3716" t="str">
            <v>Đứng dưới Lexus LH</v>
          </cell>
          <cell r="C3716" t="str">
            <v>Quả</v>
          </cell>
          <cell r="E3716" t="str">
            <v>DUNG</v>
          </cell>
          <cell r="F3716" t="str">
            <v>DUNG</v>
          </cell>
          <cell r="G3716">
            <v>0</v>
          </cell>
          <cell r="H3716">
            <v>0</v>
          </cell>
          <cell r="I3716">
            <v>1</v>
          </cell>
          <cell r="J3716">
            <v>354671</v>
          </cell>
          <cell r="K3716">
            <v>1</v>
          </cell>
          <cell r="L3716">
            <v>354631</v>
          </cell>
          <cell r="M3716">
            <v>0</v>
          </cell>
          <cell r="N3716">
            <v>40</v>
          </cell>
        </row>
        <row r="3717">
          <cell r="A3717" t="str">
            <v>SB-T432R</v>
          </cell>
          <cell r="B3717" t="str">
            <v>Đứng dưới Lexus RH</v>
          </cell>
          <cell r="C3717" t="str">
            <v>Quả</v>
          </cell>
          <cell r="E3717" t="str">
            <v>DUNG</v>
          </cell>
          <cell r="F3717" t="str">
            <v>DUNG</v>
          </cell>
          <cell r="G3717">
            <v>0</v>
          </cell>
          <cell r="H3717">
            <v>0</v>
          </cell>
          <cell r="I3717">
            <v>1</v>
          </cell>
          <cell r="J3717">
            <v>354671</v>
          </cell>
          <cell r="K3717">
            <v>1</v>
          </cell>
          <cell r="L3717">
            <v>354631</v>
          </cell>
          <cell r="M3717">
            <v>0</v>
          </cell>
          <cell r="N3717">
            <v>40</v>
          </cell>
        </row>
        <row r="3718">
          <cell r="A3718" t="str">
            <v>SB-T502</v>
          </cell>
          <cell r="B3718" t="str">
            <v>Đứng dưới Land V8</v>
          </cell>
          <cell r="C3718" t="str">
            <v>Quả</v>
          </cell>
          <cell r="E3718" t="str">
            <v>DUNG</v>
          </cell>
          <cell r="F3718" t="str">
            <v>DUNG</v>
          </cell>
          <cell r="G3718">
            <v>10</v>
          </cell>
          <cell r="H3718">
            <v>3688856</v>
          </cell>
          <cell r="I3718">
            <v>0</v>
          </cell>
          <cell r="J3718">
            <v>0</v>
          </cell>
          <cell r="K3718">
            <v>10</v>
          </cell>
          <cell r="L3718">
            <v>3688856</v>
          </cell>
          <cell r="M3718">
            <v>0</v>
          </cell>
          <cell r="N3718">
            <v>0</v>
          </cell>
        </row>
        <row r="3719">
          <cell r="A3719" t="str">
            <v>SBI-1542</v>
          </cell>
          <cell r="B3719" t="str">
            <v>Đứng dưới Ranger 05 (côn 18)</v>
          </cell>
          <cell r="C3719" t="str">
            <v>Quả</v>
          </cell>
          <cell r="E3719" t="str">
            <v>DUNG</v>
          </cell>
          <cell r="F3719" t="str">
            <v>DUNG</v>
          </cell>
          <cell r="G3719">
            <v>29</v>
          </cell>
          <cell r="H3719">
            <v>6408651</v>
          </cell>
          <cell r="I3719">
            <v>0</v>
          </cell>
          <cell r="J3719">
            <v>0</v>
          </cell>
          <cell r="K3719">
            <v>29</v>
          </cell>
          <cell r="L3719">
            <v>6408651</v>
          </cell>
          <cell r="M3719">
            <v>0</v>
          </cell>
          <cell r="N3719">
            <v>0</v>
          </cell>
        </row>
        <row r="3720">
          <cell r="A3720" t="str">
            <v>SBI-3602</v>
          </cell>
          <cell r="B3720" t="str">
            <v>Đứng $37 Vios</v>
          </cell>
          <cell r="C3720" t="str">
            <v>Quả</v>
          </cell>
          <cell r="E3720" t="str">
            <v>DUNG</v>
          </cell>
          <cell r="F3720" t="str">
            <v>DUNG</v>
          </cell>
          <cell r="G3720">
            <v>27</v>
          </cell>
          <cell r="H3720">
            <v>2836820</v>
          </cell>
          <cell r="I3720">
            <v>0</v>
          </cell>
          <cell r="J3720">
            <v>0</v>
          </cell>
          <cell r="K3720">
            <v>27</v>
          </cell>
          <cell r="L3720">
            <v>2836820</v>
          </cell>
          <cell r="M3720">
            <v>0</v>
          </cell>
          <cell r="N3720">
            <v>0</v>
          </cell>
        </row>
        <row r="3721">
          <cell r="A3721" t="str">
            <v>SBI-3642</v>
          </cell>
          <cell r="B3721" t="str">
            <v>Đứng Corolla 1.6</v>
          </cell>
          <cell r="C3721" t="str">
            <v>Quả</v>
          </cell>
          <cell r="E3721" t="str">
            <v>DUNG</v>
          </cell>
          <cell r="F3721" t="str">
            <v>DUNG</v>
          </cell>
          <cell r="G3721">
            <v>88</v>
          </cell>
          <cell r="H3721">
            <v>15362474</v>
          </cell>
          <cell r="I3721">
            <v>0</v>
          </cell>
          <cell r="J3721">
            <v>0</v>
          </cell>
          <cell r="K3721">
            <v>88</v>
          </cell>
          <cell r="L3721">
            <v>15362474</v>
          </cell>
          <cell r="M3721">
            <v>0</v>
          </cell>
          <cell r="N3721">
            <v>0</v>
          </cell>
        </row>
        <row r="3722">
          <cell r="A3722" t="str">
            <v>SBI-5143</v>
          </cell>
          <cell r="B3722" t="str">
            <v>Đứng trên Hilander</v>
          </cell>
          <cell r="C3722" t="str">
            <v>Quả</v>
          </cell>
          <cell r="E3722" t="str">
            <v>DUNG</v>
          </cell>
          <cell r="F3722" t="str">
            <v>DUNG</v>
          </cell>
          <cell r="G3722">
            <v>18</v>
          </cell>
          <cell r="H3722">
            <v>3503940</v>
          </cell>
          <cell r="I3722">
            <v>2</v>
          </cell>
          <cell r="J3722">
            <v>389326</v>
          </cell>
          <cell r="K3722">
            <v>20</v>
          </cell>
          <cell r="L3722">
            <v>3893266</v>
          </cell>
          <cell r="M3722">
            <v>0</v>
          </cell>
          <cell r="N3722">
            <v>0</v>
          </cell>
        </row>
        <row r="3723">
          <cell r="A3723" t="str">
            <v>SBI-5302</v>
          </cell>
          <cell r="B3723" t="str">
            <v>Đứng dưới Dmax</v>
          </cell>
          <cell r="C3723" t="str">
            <v>Quả</v>
          </cell>
          <cell r="E3723" t="str">
            <v>DUNG</v>
          </cell>
          <cell r="F3723" t="str">
            <v>DUNG</v>
          </cell>
          <cell r="G3723">
            <v>12</v>
          </cell>
          <cell r="H3723">
            <v>3059193</v>
          </cell>
          <cell r="I3723">
            <v>0</v>
          </cell>
          <cell r="J3723">
            <v>0</v>
          </cell>
          <cell r="K3723">
            <v>12</v>
          </cell>
          <cell r="L3723">
            <v>3059193</v>
          </cell>
          <cell r="M3723">
            <v>0</v>
          </cell>
          <cell r="N3723">
            <v>0</v>
          </cell>
        </row>
        <row r="3724">
          <cell r="A3724" t="str">
            <v>SBI-5361</v>
          </cell>
          <cell r="B3724" t="str">
            <v>Đứng trên</v>
          </cell>
          <cell r="C3724" t="str">
            <v>Quả</v>
          </cell>
          <cell r="E3724" t="str">
            <v>DUNG</v>
          </cell>
          <cell r="F3724" t="str">
            <v>DUNG</v>
          </cell>
          <cell r="G3724">
            <v>8</v>
          </cell>
          <cell r="H3724">
            <v>1285748</v>
          </cell>
          <cell r="I3724">
            <v>0</v>
          </cell>
          <cell r="J3724">
            <v>0</v>
          </cell>
          <cell r="K3724">
            <v>8</v>
          </cell>
          <cell r="L3724">
            <v>1285748</v>
          </cell>
          <cell r="M3724">
            <v>0</v>
          </cell>
          <cell r="N3724">
            <v>0</v>
          </cell>
        </row>
        <row r="3725">
          <cell r="A3725" t="str">
            <v>SBI-7721</v>
          </cell>
          <cell r="B3725" t="str">
            <v>Đứng trên V31</v>
          </cell>
          <cell r="C3725" t="str">
            <v>Quả</v>
          </cell>
          <cell r="E3725" t="str">
            <v>DUNG</v>
          </cell>
          <cell r="F3725" t="str">
            <v>DUNG</v>
          </cell>
          <cell r="G3725">
            <v>22</v>
          </cell>
          <cell r="H3725">
            <v>3601850</v>
          </cell>
          <cell r="I3725">
            <v>0</v>
          </cell>
          <cell r="J3725">
            <v>0</v>
          </cell>
          <cell r="K3725">
            <v>16</v>
          </cell>
          <cell r="L3725">
            <v>2619528</v>
          </cell>
          <cell r="M3725">
            <v>6</v>
          </cell>
          <cell r="N3725">
            <v>982322</v>
          </cell>
        </row>
        <row r="3726">
          <cell r="A3726" t="str">
            <v>SBI-7722L</v>
          </cell>
          <cell r="B3726" t="str">
            <v>Đứng dưới LH</v>
          </cell>
          <cell r="C3726" t="str">
            <v>Quả</v>
          </cell>
          <cell r="E3726" t="str">
            <v>DUNG</v>
          </cell>
          <cell r="F3726" t="str">
            <v>DUNG</v>
          </cell>
          <cell r="G3726">
            <v>11</v>
          </cell>
          <cell r="H3726">
            <v>2789021</v>
          </cell>
          <cell r="I3726">
            <v>1</v>
          </cell>
          <cell r="J3726">
            <v>253547</v>
          </cell>
          <cell r="K3726">
            <v>11</v>
          </cell>
          <cell r="L3726">
            <v>2789021</v>
          </cell>
          <cell r="M3726">
            <v>1</v>
          </cell>
          <cell r="N3726">
            <v>253547</v>
          </cell>
        </row>
        <row r="3727">
          <cell r="A3727" t="str">
            <v>SBI-7722R</v>
          </cell>
          <cell r="B3727" t="str">
            <v>Đứng dưới RH</v>
          </cell>
          <cell r="C3727" t="str">
            <v>Quả</v>
          </cell>
          <cell r="E3727" t="str">
            <v>DUNG</v>
          </cell>
          <cell r="F3727" t="str">
            <v>DUNG</v>
          </cell>
          <cell r="G3727">
            <v>10</v>
          </cell>
          <cell r="H3727">
            <v>2535474</v>
          </cell>
          <cell r="I3727">
            <v>0</v>
          </cell>
          <cell r="J3727">
            <v>0</v>
          </cell>
          <cell r="K3727">
            <v>10</v>
          </cell>
          <cell r="L3727">
            <v>2535474</v>
          </cell>
          <cell r="M3727">
            <v>0</v>
          </cell>
          <cell r="N3727">
            <v>0</v>
          </cell>
        </row>
        <row r="3728">
          <cell r="A3728" t="str">
            <v>SBI-7841</v>
          </cell>
          <cell r="B3728" t="str">
            <v>Đứng trên V73</v>
          </cell>
          <cell r="C3728" t="str">
            <v>Quả</v>
          </cell>
          <cell r="E3728" t="str">
            <v>DUNG</v>
          </cell>
          <cell r="F3728" t="str">
            <v>DUNG</v>
          </cell>
          <cell r="G3728">
            <v>42</v>
          </cell>
          <cell r="H3728">
            <v>6944148</v>
          </cell>
          <cell r="I3728">
            <v>2</v>
          </cell>
          <cell r="J3728">
            <v>330674</v>
          </cell>
          <cell r="K3728">
            <v>44</v>
          </cell>
          <cell r="L3728">
            <v>7274822</v>
          </cell>
          <cell r="M3728">
            <v>0</v>
          </cell>
          <cell r="N3728">
            <v>0</v>
          </cell>
        </row>
        <row r="3729">
          <cell r="A3729" t="str">
            <v>SBI-7842</v>
          </cell>
          <cell r="B3729" t="str">
            <v>Đứng dưới V73 (chân dài/càng a dưới)</v>
          </cell>
          <cell r="C3729" t="str">
            <v>Quả</v>
          </cell>
          <cell r="E3729" t="str">
            <v>DUNG</v>
          </cell>
          <cell r="F3729" t="str">
            <v>DUNG</v>
          </cell>
          <cell r="G3729">
            <v>56</v>
          </cell>
          <cell r="H3729">
            <v>14534868</v>
          </cell>
          <cell r="I3729">
            <v>0</v>
          </cell>
          <cell r="J3729">
            <v>0</v>
          </cell>
          <cell r="K3729">
            <v>56</v>
          </cell>
          <cell r="L3729">
            <v>14534868</v>
          </cell>
          <cell r="M3729">
            <v>0</v>
          </cell>
          <cell r="N3729">
            <v>0</v>
          </cell>
        </row>
        <row r="3730">
          <cell r="A3730" t="str">
            <v>SBI-7941</v>
          </cell>
          <cell r="B3730" t="str">
            <v>Đứng trên Zinger</v>
          </cell>
          <cell r="C3730" t="str">
            <v>Quả</v>
          </cell>
          <cell r="E3730" t="str">
            <v>DUNG</v>
          </cell>
          <cell r="F3730" t="str">
            <v>DUNG</v>
          </cell>
          <cell r="G3730">
            <v>34</v>
          </cell>
          <cell r="H3730">
            <v>5621453</v>
          </cell>
          <cell r="I3730">
            <v>0</v>
          </cell>
          <cell r="J3730">
            <v>0</v>
          </cell>
          <cell r="K3730">
            <v>34</v>
          </cell>
          <cell r="L3730">
            <v>5621453</v>
          </cell>
          <cell r="M3730">
            <v>0</v>
          </cell>
          <cell r="N3730">
            <v>0</v>
          </cell>
        </row>
        <row r="3731">
          <cell r="A3731" t="str">
            <v>SE-1521</v>
          </cell>
          <cell r="B3731" t="str">
            <v>Lái ngoài Ranger R/L (côn 14.5)</v>
          </cell>
          <cell r="C3731" t="str">
            <v>Quả</v>
          </cell>
          <cell r="E3731" t="str">
            <v>LAIN</v>
          </cell>
          <cell r="F3731" t="str">
            <v>LAINGOAI</v>
          </cell>
          <cell r="G3731">
            <v>10</v>
          </cell>
          <cell r="H3731">
            <v>1521378.16</v>
          </cell>
          <cell r="I3731">
            <v>214</v>
          </cell>
          <cell r="J3731">
            <v>35754126</v>
          </cell>
          <cell r="K3731">
            <v>163</v>
          </cell>
          <cell r="L3731">
            <v>28234780</v>
          </cell>
          <cell r="M3731">
            <v>61</v>
          </cell>
          <cell r="N3731">
            <v>9040724.1600000001</v>
          </cell>
        </row>
        <row r="3732">
          <cell r="A3732" t="str">
            <v>SE-1522</v>
          </cell>
          <cell r="B3732" t="str">
            <v>Lái trong (cong)</v>
          </cell>
          <cell r="C3732" t="str">
            <v>Quả</v>
          </cell>
          <cell r="E3732" t="str">
            <v>LAIT</v>
          </cell>
          <cell r="F3732" t="str">
            <v>LAITRONG</v>
          </cell>
          <cell r="G3732">
            <v>0</v>
          </cell>
          <cell r="H3732">
            <v>0</v>
          </cell>
          <cell r="I3732">
            <v>162</v>
          </cell>
          <cell r="J3732">
            <v>26143588</v>
          </cell>
          <cell r="K3732">
            <v>138</v>
          </cell>
          <cell r="L3732">
            <v>22028015</v>
          </cell>
          <cell r="M3732">
            <v>24</v>
          </cell>
          <cell r="N3732">
            <v>4115573</v>
          </cell>
        </row>
        <row r="3733">
          <cell r="A3733" t="str">
            <v>SE-1551</v>
          </cell>
          <cell r="B3733" t="str">
            <v>Lái ngoài Mazda</v>
          </cell>
          <cell r="C3733" t="str">
            <v>Quả</v>
          </cell>
          <cell r="E3733" t="str">
            <v>LAIN</v>
          </cell>
          <cell r="F3733" t="str">
            <v>LAINGOAI</v>
          </cell>
          <cell r="G3733">
            <v>0</v>
          </cell>
          <cell r="H3733">
            <v>0</v>
          </cell>
          <cell r="I3733">
            <v>10</v>
          </cell>
          <cell r="J3733">
            <v>1698349</v>
          </cell>
          <cell r="K3733">
            <v>8</v>
          </cell>
          <cell r="L3733">
            <v>1358680</v>
          </cell>
          <cell r="M3733">
            <v>2</v>
          </cell>
          <cell r="N3733">
            <v>339669</v>
          </cell>
        </row>
        <row r="3734">
          <cell r="A3734" t="str">
            <v>SE-1591</v>
          </cell>
          <cell r="B3734" t="str">
            <v>Lái ngoài Ford</v>
          </cell>
          <cell r="C3734" t="str">
            <v>Quả</v>
          </cell>
          <cell r="E3734" t="str">
            <v>LAIN</v>
          </cell>
          <cell r="F3734" t="str">
            <v>LAINGOAI</v>
          </cell>
          <cell r="G3734">
            <v>0</v>
          </cell>
          <cell r="H3734">
            <v>0</v>
          </cell>
          <cell r="I3734">
            <v>34</v>
          </cell>
          <cell r="J3734">
            <v>6356771</v>
          </cell>
          <cell r="K3734">
            <v>34</v>
          </cell>
          <cell r="L3734">
            <v>6356771</v>
          </cell>
          <cell r="M3734">
            <v>0</v>
          </cell>
          <cell r="N3734">
            <v>0</v>
          </cell>
        </row>
        <row r="3735">
          <cell r="A3735" t="str">
            <v>SE-1631L</v>
          </cell>
          <cell r="B3735" t="str">
            <v>Lái ngoài Mazda 6 LH</v>
          </cell>
          <cell r="C3735" t="str">
            <v>Quả</v>
          </cell>
          <cell r="E3735" t="str">
            <v>LAIN</v>
          </cell>
          <cell r="F3735" t="str">
            <v>LAINGOAI</v>
          </cell>
          <cell r="G3735">
            <v>0</v>
          </cell>
          <cell r="H3735">
            <v>0</v>
          </cell>
          <cell r="I3735">
            <v>2</v>
          </cell>
          <cell r="J3735">
            <v>414035</v>
          </cell>
          <cell r="K3735">
            <v>0</v>
          </cell>
          <cell r="L3735">
            <v>0</v>
          </cell>
          <cell r="M3735">
            <v>2</v>
          </cell>
          <cell r="N3735">
            <v>414035</v>
          </cell>
        </row>
        <row r="3736">
          <cell r="A3736" t="str">
            <v>SE-1631R</v>
          </cell>
          <cell r="B3736" t="str">
            <v>Lái ngoài Mazda 6 RH</v>
          </cell>
          <cell r="C3736" t="str">
            <v>Quả</v>
          </cell>
          <cell r="E3736" t="str">
            <v>LAIN</v>
          </cell>
          <cell r="F3736" t="str">
            <v>LAINGOAI</v>
          </cell>
          <cell r="G3736">
            <v>0</v>
          </cell>
          <cell r="H3736">
            <v>0</v>
          </cell>
          <cell r="I3736">
            <v>2</v>
          </cell>
          <cell r="J3736">
            <v>414035</v>
          </cell>
          <cell r="K3736">
            <v>0</v>
          </cell>
          <cell r="L3736">
            <v>0</v>
          </cell>
          <cell r="M3736">
            <v>2</v>
          </cell>
          <cell r="N3736">
            <v>414035</v>
          </cell>
        </row>
        <row r="3737">
          <cell r="A3737" t="str">
            <v>SE-1651L</v>
          </cell>
          <cell r="B3737" t="str">
            <v>Lái ngoài Mazda 3 LH</v>
          </cell>
          <cell r="C3737" t="str">
            <v>Quả</v>
          </cell>
          <cell r="E3737" t="str">
            <v>LAIN</v>
          </cell>
          <cell r="F3737" t="str">
            <v>LAINGOAI</v>
          </cell>
          <cell r="G3737">
            <v>6</v>
          </cell>
          <cell r="H3737">
            <v>1124898</v>
          </cell>
          <cell r="I3737">
            <v>1</v>
          </cell>
          <cell r="J3737">
            <v>210196</v>
          </cell>
          <cell r="K3737">
            <v>7</v>
          </cell>
          <cell r="L3737">
            <v>1335094</v>
          </cell>
          <cell r="M3737">
            <v>0</v>
          </cell>
          <cell r="N3737">
            <v>0</v>
          </cell>
        </row>
        <row r="3738">
          <cell r="A3738" t="str">
            <v>SE-1651R</v>
          </cell>
          <cell r="B3738" t="str">
            <v>Lái ngoài Mazda 3 RH</v>
          </cell>
          <cell r="C3738" t="str">
            <v>Quả</v>
          </cell>
          <cell r="E3738" t="str">
            <v>LAIN</v>
          </cell>
          <cell r="F3738" t="str">
            <v>LAINGOAI</v>
          </cell>
          <cell r="G3738">
            <v>6</v>
          </cell>
          <cell r="H3738">
            <v>1124898</v>
          </cell>
          <cell r="I3738">
            <v>1</v>
          </cell>
          <cell r="J3738">
            <v>210196</v>
          </cell>
          <cell r="K3738">
            <v>7</v>
          </cell>
          <cell r="L3738">
            <v>1335094</v>
          </cell>
          <cell r="M3738">
            <v>0</v>
          </cell>
          <cell r="N3738">
            <v>0</v>
          </cell>
        </row>
        <row r="3739">
          <cell r="A3739" t="str">
            <v>SE-1721</v>
          </cell>
          <cell r="B3739" t="str">
            <v>Lái ngoài Ranger 08 (côn 15.5)</v>
          </cell>
          <cell r="C3739" t="str">
            <v>Quả</v>
          </cell>
          <cell r="E3739" t="str">
            <v>LAIN</v>
          </cell>
          <cell r="F3739" t="str">
            <v>LAINGOAI</v>
          </cell>
          <cell r="G3739">
            <v>6</v>
          </cell>
          <cell r="H3739">
            <v>884423</v>
          </cell>
          <cell r="I3739">
            <v>408</v>
          </cell>
          <cell r="J3739">
            <v>49959754</v>
          </cell>
          <cell r="K3739">
            <v>412</v>
          </cell>
          <cell r="L3739">
            <v>50152845</v>
          </cell>
          <cell r="M3739">
            <v>2</v>
          </cell>
          <cell r="N3739">
            <v>691332</v>
          </cell>
        </row>
        <row r="3740">
          <cell r="A3740" t="str">
            <v>SE-1722</v>
          </cell>
          <cell r="B3740" t="str">
            <v>Lái trong (cong)</v>
          </cell>
          <cell r="C3740" t="str">
            <v>Quả</v>
          </cell>
          <cell r="E3740" t="str">
            <v>LAIT</v>
          </cell>
          <cell r="F3740" t="str">
            <v>LAITRONG</v>
          </cell>
          <cell r="G3740">
            <v>50</v>
          </cell>
          <cell r="H3740">
            <v>8900856</v>
          </cell>
          <cell r="I3740">
            <v>350</v>
          </cell>
          <cell r="J3740">
            <v>52191621</v>
          </cell>
          <cell r="K3740">
            <v>400</v>
          </cell>
          <cell r="L3740">
            <v>61092477</v>
          </cell>
          <cell r="M3740">
            <v>0</v>
          </cell>
          <cell r="N3740">
            <v>0</v>
          </cell>
        </row>
        <row r="3741">
          <cell r="A3741" t="str">
            <v>SE-1771L</v>
          </cell>
          <cell r="B3741" t="str">
            <v>Lái ngoài LH</v>
          </cell>
          <cell r="C3741" t="str">
            <v>Quả</v>
          </cell>
          <cell r="E3741" t="str">
            <v>LAIN</v>
          </cell>
          <cell r="F3741" t="str">
            <v>LAINGOAI</v>
          </cell>
          <cell r="G3741">
            <v>1</v>
          </cell>
          <cell r="H3741">
            <v>285785</v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1</v>
          </cell>
          <cell r="N3741">
            <v>285785</v>
          </cell>
        </row>
        <row r="3742">
          <cell r="A3742" t="str">
            <v>SE-1771R</v>
          </cell>
          <cell r="B3742" t="str">
            <v>Lái ngoài RH</v>
          </cell>
          <cell r="C3742" t="str">
            <v>Quả</v>
          </cell>
          <cell r="E3742" t="str">
            <v>LAIN</v>
          </cell>
          <cell r="F3742" t="str">
            <v>LAINGOAI</v>
          </cell>
          <cell r="G3742">
            <v>1</v>
          </cell>
          <cell r="H3742">
            <v>285785</v>
          </cell>
          <cell r="I3742">
            <v>0</v>
          </cell>
          <cell r="J3742">
            <v>0</v>
          </cell>
          <cell r="K3742">
            <v>0</v>
          </cell>
          <cell r="L3742">
            <v>0</v>
          </cell>
          <cell r="M3742">
            <v>1</v>
          </cell>
          <cell r="N3742">
            <v>285785</v>
          </cell>
        </row>
        <row r="3743">
          <cell r="A3743" t="str">
            <v>SE-1861</v>
          </cell>
          <cell r="B3743" t="str">
            <v>Lái ngoài Mazda</v>
          </cell>
          <cell r="C3743" t="str">
            <v>Cái</v>
          </cell>
          <cell r="E3743" t="str">
            <v>LAIN</v>
          </cell>
          <cell r="F3743" t="str">
            <v>LAINGOAI</v>
          </cell>
          <cell r="G3743">
            <v>20</v>
          </cell>
          <cell r="H3743">
            <v>3849343</v>
          </cell>
          <cell r="I3743">
            <v>4</v>
          </cell>
          <cell r="J3743">
            <v>908534</v>
          </cell>
          <cell r="K3743">
            <v>24</v>
          </cell>
          <cell r="L3743">
            <v>4757877</v>
          </cell>
          <cell r="M3743">
            <v>0</v>
          </cell>
          <cell r="N3743">
            <v>0</v>
          </cell>
        </row>
        <row r="3744">
          <cell r="A3744" t="str">
            <v>SE-2651</v>
          </cell>
          <cell r="B3744" t="str">
            <v>Lái ngoài zace</v>
          </cell>
          <cell r="C3744" t="str">
            <v>Quả</v>
          </cell>
          <cell r="E3744" t="str">
            <v>LAIN</v>
          </cell>
          <cell r="F3744" t="str">
            <v>LAINGOAI</v>
          </cell>
          <cell r="G3744">
            <v>0</v>
          </cell>
          <cell r="H3744">
            <v>0</v>
          </cell>
          <cell r="I3744">
            <v>930</v>
          </cell>
          <cell r="J3744">
            <v>100998568</v>
          </cell>
          <cell r="K3744">
            <v>774</v>
          </cell>
          <cell r="L3744">
            <v>83791998</v>
          </cell>
          <cell r="M3744">
            <v>156</v>
          </cell>
          <cell r="N3744">
            <v>17206570</v>
          </cell>
        </row>
        <row r="3745">
          <cell r="A3745" t="str">
            <v>SE-2931</v>
          </cell>
          <cell r="B3745" t="str">
            <v>Lái ngoài Camry 2.2</v>
          </cell>
          <cell r="C3745" t="str">
            <v>Quả</v>
          </cell>
          <cell r="E3745" t="str">
            <v>LAIN</v>
          </cell>
          <cell r="F3745" t="str">
            <v>LAINGOAI</v>
          </cell>
          <cell r="G3745">
            <v>0</v>
          </cell>
          <cell r="H3745">
            <v>0</v>
          </cell>
          <cell r="I3745">
            <v>122</v>
          </cell>
          <cell r="J3745">
            <v>12228167</v>
          </cell>
          <cell r="K3745">
            <v>92</v>
          </cell>
          <cell r="L3745">
            <v>9223206</v>
          </cell>
          <cell r="M3745">
            <v>30</v>
          </cell>
          <cell r="N3745">
            <v>3004961</v>
          </cell>
        </row>
        <row r="3746">
          <cell r="A3746" t="str">
            <v>SE-2951L</v>
          </cell>
          <cell r="B3746" t="str">
            <v>Lái ngoài phía sau LH (chạy bót) No.3</v>
          </cell>
          <cell r="C3746" t="str">
            <v>Quả</v>
          </cell>
          <cell r="E3746" t="str">
            <v>LAIN</v>
          </cell>
          <cell r="F3746" t="str">
            <v>LAINGOAI</v>
          </cell>
          <cell r="G3746">
            <v>3</v>
          </cell>
          <cell r="H3746">
            <v>489483</v>
          </cell>
          <cell r="I3746">
            <v>2</v>
          </cell>
          <cell r="J3746">
            <v>326322</v>
          </cell>
          <cell r="K3746">
            <v>5</v>
          </cell>
          <cell r="L3746">
            <v>815805</v>
          </cell>
          <cell r="M3746">
            <v>0</v>
          </cell>
          <cell r="N3746">
            <v>0</v>
          </cell>
        </row>
        <row r="3747">
          <cell r="A3747" t="str">
            <v>SE-2951R</v>
          </cell>
          <cell r="B3747" t="str">
            <v>Lái ngoài phía sau RH (chạy bót) No.4</v>
          </cell>
          <cell r="C3747" t="str">
            <v>Quả</v>
          </cell>
          <cell r="E3747" t="str">
            <v>LAIN</v>
          </cell>
          <cell r="F3747" t="str">
            <v>LAINGOAI</v>
          </cell>
          <cell r="G3747">
            <v>3</v>
          </cell>
          <cell r="H3747">
            <v>489483</v>
          </cell>
          <cell r="I3747">
            <v>2</v>
          </cell>
          <cell r="J3747">
            <v>326322</v>
          </cell>
          <cell r="K3747">
            <v>5</v>
          </cell>
          <cell r="L3747">
            <v>815805</v>
          </cell>
          <cell r="M3747">
            <v>0</v>
          </cell>
          <cell r="N3747">
            <v>0</v>
          </cell>
        </row>
        <row r="3748">
          <cell r="A3748" t="str">
            <v>SE-3561L</v>
          </cell>
          <cell r="B3748" t="str">
            <v>Lái ngoài LH 3RZ/ RZJ95</v>
          </cell>
          <cell r="C3748" t="str">
            <v>Quả</v>
          </cell>
          <cell r="E3748" t="str">
            <v>LAIN</v>
          </cell>
          <cell r="F3748" t="str">
            <v>LAINGOAI</v>
          </cell>
          <cell r="G3748">
            <v>3</v>
          </cell>
          <cell r="H3748">
            <v>659738</v>
          </cell>
          <cell r="I3748">
            <v>0</v>
          </cell>
          <cell r="J3748">
            <v>0</v>
          </cell>
          <cell r="K3748">
            <v>3</v>
          </cell>
          <cell r="L3748">
            <v>659738</v>
          </cell>
          <cell r="M3748">
            <v>0</v>
          </cell>
          <cell r="N3748">
            <v>0</v>
          </cell>
        </row>
        <row r="3749">
          <cell r="A3749" t="str">
            <v>SE-3561R</v>
          </cell>
          <cell r="B3749" t="str">
            <v>Lái ngoài RH 3RZ/ RZJ95</v>
          </cell>
          <cell r="C3749" t="str">
            <v>Quả</v>
          </cell>
          <cell r="E3749" t="str">
            <v>LAIN</v>
          </cell>
          <cell r="F3749" t="str">
            <v>LAINGOAI</v>
          </cell>
          <cell r="G3749">
            <v>3</v>
          </cell>
          <cell r="H3749">
            <v>659738</v>
          </cell>
          <cell r="I3749">
            <v>0</v>
          </cell>
          <cell r="J3749">
            <v>0</v>
          </cell>
          <cell r="K3749">
            <v>3</v>
          </cell>
          <cell r="L3749">
            <v>659738</v>
          </cell>
          <cell r="M3749">
            <v>0</v>
          </cell>
          <cell r="N3749">
            <v>0</v>
          </cell>
        </row>
        <row r="3750">
          <cell r="A3750" t="str">
            <v>SE-3601L</v>
          </cell>
          <cell r="B3750" t="str">
            <v>Lái ngoài Vios 05 LH</v>
          </cell>
          <cell r="C3750" t="str">
            <v>Quả</v>
          </cell>
          <cell r="E3750" t="str">
            <v>LAIN</v>
          </cell>
          <cell r="F3750" t="str">
            <v>LAINGOAI</v>
          </cell>
          <cell r="G3750">
            <v>30</v>
          </cell>
          <cell r="H3750">
            <v>4172744</v>
          </cell>
          <cell r="I3750">
            <v>106</v>
          </cell>
          <cell r="J3750">
            <v>17057807</v>
          </cell>
          <cell r="K3750">
            <v>90</v>
          </cell>
          <cell r="L3750">
            <v>14334548</v>
          </cell>
          <cell r="M3750">
            <v>46</v>
          </cell>
          <cell r="N3750">
            <v>6896003</v>
          </cell>
        </row>
        <row r="3751">
          <cell r="A3751" t="str">
            <v>SE-3601R</v>
          </cell>
          <cell r="B3751" t="str">
            <v>Lái ngoài Vios 05 RH</v>
          </cell>
          <cell r="C3751" t="str">
            <v>Quả</v>
          </cell>
          <cell r="E3751" t="str">
            <v>LAIN</v>
          </cell>
          <cell r="F3751" t="str">
            <v>LAINGOAI</v>
          </cell>
          <cell r="G3751">
            <v>29</v>
          </cell>
          <cell r="H3751">
            <v>4033652</v>
          </cell>
          <cell r="I3751">
            <v>106</v>
          </cell>
          <cell r="J3751">
            <v>17057807</v>
          </cell>
          <cell r="K3751">
            <v>88</v>
          </cell>
          <cell r="L3751">
            <v>14011586</v>
          </cell>
          <cell r="M3751">
            <v>47</v>
          </cell>
          <cell r="N3751">
            <v>7079873</v>
          </cell>
        </row>
        <row r="3752">
          <cell r="A3752" t="str">
            <v>SE-3641L</v>
          </cell>
          <cell r="B3752" t="str">
            <v>Lái ngoài Altis LH</v>
          </cell>
          <cell r="C3752" t="str">
            <v>Quả</v>
          </cell>
          <cell r="E3752" t="str">
            <v>LAIN</v>
          </cell>
          <cell r="F3752" t="str">
            <v>LAINGOAI</v>
          </cell>
          <cell r="G3752">
            <v>1</v>
          </cell>
          <cell r="H3752">
            <v>165930</v>
          </cell>
          <cell r="I3752">
            <v>10</v>
          </cell>
          <cell r="J3752">
            <v>1818942</v>
          </cell>
          <cell r="K3752">
            <v>11</v>
          </cell>
          <cell r="L3752">
            <v>1984872</v>
          </cell>
          <cell r="M3752">
            <v>0</v>
          </cell>
          <cell r="N3752">
            <v>0</v>
          </cell>
        </row>
        <row r="3753">
          <cell r="A3753" t="str">
            <v>SE-3641R</v>
          </cell>
          <cell r="B3753" t="str">
            <v>Lái ngoài Altis RH</v>
          </cell>
          <cell r="C3753" t="str">
            <v>Quả</v>
          </cell>
          <cell r="E3753" t="str">
            <v>LAIN</v>
          </cell>
          <cell r="F3753" t="str">
            <v>LAINGOAI</v>
          </cell>
          <cell r="G3753">
            <v>0</v>
          </cell>
          <cell r="H3753">
            <v>0</v>
          </cell>
          <cell r="I3753">
            <v>10</v>
          </cell>
          <cell r="J3753">
            <v>1818942</v>
          </cell>
          <cell r="K3753">
            <v>10</v>
          </cell>
          <cell r="L3753">
            <v>1818942</v>
          </cell>
          <cell r="M3753">
            <v>0</v>
          </cell>
          <cell r="N3753">
            <v>0</v>
          </cell>
        </row>
        <row r="3754">
          <cell r="A3754" t="str">
            <v>SE-3681</v>
          </cell>
          <cell r="B3754" t="str">
            <v>Lái ngoài Cá mập 2000</v>
          </cell>
          <cell r="C3754" t="str">
            <v>Quả</v>
          </cell>
          <cell r="E3754" t="str">
            <v>LAIN</v>
          </cell>
          <cell r="F3754" t="str">
            <v>LAINGOAI</v>
          </cell>
          <cell r="G3754">
            <v>1</v>
          </cell>
          <cell r="H3754">
            <v>145893</v>
          </cell>
          <cell r="I3754">
            <v>20</v>
          </cell>
          <cell r="J3754">
            <v>3496475</v>
          </cell>
          <cell r="K3754">
            <v>21</v>
          </cell>
          <cell r="L3754">
            <v>3642368</v>
          </cell>
          <cell r="M3754">
            <v>0</v>
          </cell>
          <cell r="N3754">
            <v>0</v>
          </cell>
        </row>
        <row r="3755">
          <cell r="A3755" t="str">
            <v>SE-3751L</v>
          </cell>
          <cell r="B3755" t="str">
            <v>Lái ngoài Camry 2.4 LH</v>
          </cell>
          <cell r="C3755" t="str">
            <v>Quả</v>
          </cell>
          <cell r="E3755" t="str">
            <v>LAIN</v>
          </cell>
          <cell r="F3755" t="str">
            <v>LAINGOAI</v>
          </cell>
          <cell r="G3755">
            <v>0</v>
          </cell>
          <cell r="H3755">
            <v>0</v>
          </cell>
          <cell r="I3755">
            <v>127</v>
          </cell>
          <cell r="J3755">
            <v>24510489</v>
          </cell>
          <cell r="K3755">
            <v>92</v>
          </cell>
          <cell r="L3755">
            <v>18415094</v>
          </cell>
          <cell r="M3755">
            <v>35</v>
          </cell>
          <cell r="N3755">
            <v>6095395</v>
          </cell>
        </row>
        <row r="3756">
          <cell r="A3756" t="str">
            <v>SE-3751R</v>
          </cell>
          <cell r="B3756" t="str">
            <v>Lái ngoài Camry 2.4 RH</v>
          </cell>
          <cell r="C3756" t="str">
            <v>Quả</v>
          </cell>
          <cell r="E3756" t="str">
            <v>LAIN</v>
          </cell>
          <cell r="F3756" t="str">
            <v>LAINGOAI</v>
          </cell>
          <cell r="G3756">
            <v>0</v>
          </cell>
          <cell r="H3756">
            <v>0</v>
          </cell>
          <cell r="I3756">
            <v>132</v>
          </cell>
          <cell r="J3756">
            <v>25485281</v>
          </cell>
          <cell r="K3756">
            <v>90</v>
          </cell>
          <cell r="L3756">
            <v>18008233</v>
          </cell>
          <cell r="M3756">
            <v>42</v>
          </cell>
          <cell r="N3756">
            <v>7477048</v>
          </cell>
        </row>
        <row r="3757">
          <cell r="A3757" t="str">
            <v>SE-3753L</v>
          </cell>
          <cell r="B3757" t="str">
            <v>Lái ngoài Camry 07 LH</v>
          </cell>
          <cell r="C3757" t="str">
            <v>Quả</v>
          </cell>
          <cell r="E3757" t="str">
            <v>LAIN</v>
          </cell>
          <cell r="F3757" t="str">
            <v>LAINGOAI</v>
          </cell>
          <cell r="G3757">
            <v>0</v>
          </cell>
          <cell r="H3757">
            <v>0</v>
          </cell>
          <cell r="I3757">
            <v>183</v>
          </cell>
          <cell r="J3757">
            <v>41140109</v>
          </cell>
          <cell r="K3757">
            <v>182</v>
          </cell>
          <cell r="L3757">
            <v>41813727</v>
          </cell>
          <cell r="M3757">
            <v>1</v>
          </cell>
          <cell r="N3757">
            <v>-673618</v>
          </cell>
        </row>
        <row r="3758">
          <cell r="A3758" t="str">
            <v>SE-3753R</v>
          </cell>
          <cell r="B3758" t="str">
            <v>Lái ngoài Camry 07 RH</v>
          </cell>
          <cell r="C3758" t="str">
            <v>Quả</v>
          </cell>
          <cell r="E3758" t="str">
            <v>LAIN</v>
          </cell>
          <cell r="F3758" t="str">
            <v>LAINGOAI</v>
          </cell>
          <cell r="G3758">
            <v>0</v>
          </cell>
          <cell r="H3758">
            <v>0</v>
          </cell>
          <cell r="I3758">
            <v>182</v>
          </cell>
          <cell r="J3758">
            <v>40875524</v>
          </cell>
          <cell r="K3758">
            <v>182</v>
          </cell>
          <cell r="L3758">
            <v>41813724</v>
          </cell>
          <cell r="M3758">
            <v>0</v>
          </cell>
          <cell r="N3758">
            <v>-938200</v>
          </cell>
        </row>
        <row r="3759">
          <cell r="A3759" t="str">
            <v>SE-3813L</v>
          </cell>
          <cell r="B3759" t="str">
            <v>Lái ngoài 1FZ LH (chạy thước) dài 19.5</v>
          </cell>
          <cell r="C3759" t="str">
            <v>Quả</v>
          </cell>
          <cell r="E3759" t="str">
            <v>LAIN</v>
          </cell>
          <cell r="F3759" t="str">
            <v>LAINGOAI</v>
          </cell>
          <cell r="G3759">
            <v>0</v>
          </cell>
          <cell r="H3759">
            <v>0</v>
          </cell>
          <cell r="I3759">
            <v>1</v>
          </cell>
          <cell r="J3759">
            <v>462826</v>
          </cell>
          <cell r="K3759">
            <v>1</v>
          </cell>
          <cell r="L3759">
            <v>462826</v>
          </cell>
          <cell r="M3759">
            <v>0</v>
          </cell>
          <cell r="N3759">
            <v>0</v>
          </cell>
        </row>
        <row r="3760">
          <cell r="A3760" t="str">
            <v>SE-3813R</v>
          </cell>
          <cell r="B3760" t="str">
            <v>Lái ngoài 1FZ RH (chạy thước) dài 19.5</v>
          </cell>
          <cell r="C3760" t="str">
            <v>Quả</v>
          </cell>
          <cell r="E3760" t="str">
            <v>LAIN</v>
          </cell>
          <cell r="F3760" t="str">
            <v>LAINGOAI</v>
          </cell>
          <cell r="G3760">
            <v>0</v>
          </cell>
          <cell r="H3760">
            <v>0</v>
          </cell>
          <cell r="I3760">
            <v>1</v>
          </cell>
          <cell r="J3760">
            <v>462826</v>
          </cell>
          <cell r="K3760">
            <v>1</v>
          </cell>
          <cell r="L3760">
            <v>462826</v>
          </cell>
          <cell r="M3760">
            <v>0</v>
          </cell>
          <cell r="N3760">
            <v>0</v>
          </cell>
        </row>
        <row r="3761">
          <cell r="A3761" t="str">
            <v>SE-3841</v>
          </cell>
          <cell r="B3761" t="str">
            <v>Lái ngoài 3RZ/RZJ120</v>
          </cell>
          <cell r="C3761" t="str">
            <v>Quả</v>
          </cell>
          <cell r="E3761" t="str">
            <v>LAIN</v>
          </cell>
          <cell r="F3761" t="str">
            <v>LAINGOAI</v>
          </cell>
          <cell r="G3761">
            <v>0</v>
          </cell>
          <cell r="H3761">
            <v>0</v>
          </cell>
          <cell r="I3761">
            <v>6</v>
          </cell>
          <cell r="J3761">
            <v>1079306</v>
          </cell>
          <cell r="K3761">
            <v>6</v>
          </cell>
          <cell r="L3761">
            <v>1079306</v>
          </cell>
          <cell r="M3761">
            <v>0</v>
          </cell>
          <cell r="N3761">
            <v>0</v>
          </cell>
        </row>
        <row r="3762">
          <cell r="A3762" t="str">
            <v>SE-3881</v>
          </cell>
          <cell r="B3762" t="str">
            <v>Lái ngoài Innova</v>
          </cell>
          <cell r="C3762" t="str">
            <v>Quả</v>
          </cell>
          <cell r="E3762" t="str">
            <v>LAIN</v>
          </cell>
          <cell r="F3762" t="str">
            <v>LAINGOAI</v>
          </cell>
          <cell r="G3762">
            <v>0</v>
          </cell>
          <cell r="H3762">
            <v>0</v>
          </cell>
          <cell r="I3762">
            <v>3036</v>
          </cell>
          <cell r="J3762">
            <v>513344102</v>
          </cell>
          <cell r="K3762">
            <v>3036</v>
          </cell>
          <cell r="L3762">
            <v>535617102</v>
          </cell>
          <cell r="M3762">
            <v>0</v>
          </cell>
          <cell r="N3762">
            <v>-22273000</v>
          </cell>
        </row>
        <row r="3763">
          <cell r="A3763" t="str">
            <v>SE-3891</v>
          </cell>
          <cell r="B3763" t="str">
            <v>Lái ngoài Toyota</v>
          </cell>
          <cell r="C3763" t="str">
            <v>Quả</v>
          </cell>
          <cell r="E3763" t="str">
            <v>LAIN</v>
          </cell>
          <cell r="F3763" t="str">
            <v>LAINGOAI</v>
          </cell>
          <cell r="G3763">
            <v>0</v>
          </cell>
          <cell r="H3763">
            <v>0</v>
          </cell>
          <cell r="I3763">
            <v>384</v>
          </cell>
          <cell r="J3763">
            <v>70524591</v>
          </cell>
          <cell r="K3763">
            <v>384</v>
          </cell>
          <cell r="L3763">
            <v>70524591</v>
          </cell>
          <cell r="M3763">
            <v>0</v>
          </cell>
          <cell r="N3763">
            <v>0</v>
          </cell>
        </row>
        <row r="3764">
          <cell r="A3764" t="str">
            <v>SE-3971</v>
          </cell>
          <cell r="B3764" t="str">
            <v>Lái ngoài</v>
          </cell>
          <cell r="C3764" t="str">
            <v>Quả</v>
          </cell>
          <cell r="E3764" t="str">
            <v>LAIN</v>
          </cell>
          <cell r="F3764" t="str">
            <v>LAINGOAI</v>
          </cell>
          <cell r="G3764">
            <v>0</v>
          </cell>
          <cell r="H3764">
            <v>0</v>
          </cell>
          <cell r="I3764">
            <v>420</v>
          </cell>
          <cell r="J3764">
            <v>63310845</v>
          </cell>
          <cell r="K3764">
            <v>384</v>
          </cell>
          <cell r="L3764">
            <v>57336787</v>
          </cell>
          <cell r="M3764">
            <v>36</v>
          </cell>
          <cell r="N3764">
            <v>5974058</v>
          </cell>
        </row>
        <row r="3765">
          <cell r="A3765" t="str">
            <v>SE-3981L</v>
          </cell>
          <cell r="B3765" t="str">
            <v>Lái ngoài LH</v>
          </cell>
          <cell r="C3765" t="str">
            <v>Quả</v>
          </cell>
          <cell r="E3765" t="str">
            <v>LAIN</v>
          </cell>
          <cell r="F3765" t="str">
            <v>LAINGOAI</v>
          </cell>
          <cell r="G3765">
            <v>1</v>
          </cell>
          <cell r="H3765">
            <v>193654</v>
          </cell>
          <cell r="I3765">
            <v>0</v>
          </cell>
          <cell r="J3765">
            <v>0</v>
          </cell>
          <cell r="K3765">
            <v>1</v>
          </cell>
          <cell r="L3765">
            <v>193654</v>
          </cell>
          <cell r="M3765">
            <v>0</v>
          </cell>
          <cell r="N3765">
            <v>0</v>
          </cell>
        </row>
        <row r="3766">
          <cell r="A3766" t="str">
            <v>SE-3981R</v>
          </cell>
          <cell r="B3766" t="str">
            <v>Lái ngoài RH</v>
          </cell>
          <cell r="C3766" t="str">
            <v>Quả</v>
          </cell>
          <cell r="E3766" t="str">
            <v>LAIN</v>
          </cell>
          <cell r="F3766" t="str">
            <v>LAINGOAI</v>
          </cell>
          <cell r="G3766">
            <v>1</v>
          </cell>
          <cell r="H3766">
            <v>194654</v>
          </cell>
          <cell r="I3766">
            <v>0</v>
          </cell>
          <cell r="J3766">
            <v>0</v>
          </cell>
          <cell r="K3766">
            <v>1</v>
          </cell>
          <cell r="L3766">
            <v>194654</v>
          </cell>
          <cell r="M3766">
            <v>0</v>
          </cell>
          <cell r="N3766">
            <v>0</v>
          </cell>
        </row>
        <row r="3767">
          <cell r="A3767" t="str">
            <v>SE-4631L</v>
          </cell>
          <cell r="B3767" t="str">
            <v>Lái ngoài Nissan Urvan LH</v>
          </cell>
          <cell r="C3767" t="str">
            <v>Quả</v>
          </cell>
          <cell r="E3767" t="str">
            <v>LAIN</v>
          </cell>
          <cell r="F3767" t="str">
            <v>LAINGOAI</v>
          </cell>
          <cell r="G3767">
            <v>5</v>
          </cell>
          <cell r="H3767">
            <v>912080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  <cell r="M3767">
            <v>5</v>
          </cell>
          <cell r="N3767">
            <v>912080</v>
          </cell>
        </row>
        <row r="3768">
          <cell r="A3768" t="str">
            <v>SE-4631R</v>
          </cell>
          <cell r="B3768" t="str">
            <v>Lái ngoài Nissan Urvan RH</v>
          </cell>
          <cell r="C3768" t="str">
            <v>Quả</v>
          </cell>
          <cell r="E3768" t="str">
            <v>LAIN</v>
          </cell>
          <cell r="F3768" t="str">
            <v>LAINGOAI</v>
          </cell>
          <cell r="G3768">
            <v>5</v>
          </cell>
          <cell r="H3768">
            <v>912080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5</v>
          </cell>
          <cell r="N3768">
            <v>912080</v>
          </cell>
        </row>
        <row r="3769">
          <cell r="A3769" t="str">
            <v>SE-5281L</v>
          </cell>
          <cell r="B3769" t="str">
            <v>Lái ngoài + lái trong Hilander LH</v>
          </cell>
          <cell r="C3769" t="str">
            <v>Quả</v>
          </cell>
          <cell r="E3769" t="str">
            <v>LAIN</v>
          </cell>
          <cell r="F3769" t="str">
            <v>LAINGOAI</v>
          </cell>
          <cell r="G3769">
            <v>13</v>
          </cell>
          <cell r="H3769">
            <v>2143312</v>
          </cell>
          <cell r="I3769">
            <v>0</v>
          </cell>
          <cell r="J3769">
            <v>0</v>
          </cell>
          <cell r="K3769">
            <v>13</v>
          </cell>
          <cell r="L3769">
            <v>2143312</v>
          </cell>
          <cell r="M3769">
            <v>0</v>
          </cell>
          <cell r="N3769">
            <v>0</v>
          </cell>
        </row>
        <row r="3770">
          <cell r="A3770" t="str">
            <v>SE-5281R</v>
          </cell>
          <cell r="B3770" t="str">
            <v>Lái ngoài + lái trong Hilander RH</v>
          </cell>
          <cell r="C3770" t="str">
            <v>Quả</v>
          </cell>
          <cell r="E3770" t="str">
            <v>LAIN</v>
          </cell>
          <cell r="F3770" t="str">
            <v>LAINGOAI</v>
          </cell>
          <cell r="G3770">
            <v>14</v>
          </cell>
          <cell r="H3770">
            <v>2308182</v>
          </cell>
          <cell r="I3770">
            <v>0</v>
          </cell>
          <cell r="J3770">
            <v>0</v>
          </cell>
          <cell r="K3770">
            <v>14</v>
          </cell>
          <cell r="L3770">
            <v>2308182</v>
          </cell>
          <cell r="M3770">
            <v>0</v>
          </cell>
          <cell r="N3770">
            <v>0</v>
          </cell>
        </row>
        <row r="3771">
          <cell r="A3771" t="str">
            <v>SE-5361</v>
          </cell>
          <cell r="B3771" t="str">
            <v>Lái ngoài Isuzu Dmax</v>
          </cell>
          <cell r="C3771" t="str">
            <v>Quả</v>
          </cell>
          <cell r="E3771" t="str">
            <v>LAIN</v>
          </cell>
          <cell r="F3771" t="str">
            <v>LAINGOAI</v>
          </cell>
          <cell r="G3771">
            <v>2</v>
          </cell>
          <cell r="H3771">
            <v>310106</v>
          </cell>
          <cell r="I3771">
            <v>0</v>
          </cell>
          <cell r="J3771">
            <v>0</v>
          </cell>
          <cell r="K3771">
            <v>2</v>
          </cell>
          <cell r="L3771">
            <v>310106</v>
          </cell>
          <cell r="M3771">
            <v>0</v>
          </cell>
          <cell r="N3771">
            <v>0</v>
          </cell>
        </row>
        <row r="3772">
          <cell r="A3772" t="str">
            <v>SE-6311L</v>
          </cell>
          <cell r="B3772" t="str">
            <v>Lái ngoài Honda Accord 2004 LH</v>
          </cell>
          <cell r="C3772" t="str">
            <v>Quả</v>
          </cell>
          <cell r="E3772" t="str">
            <v>LAIN</v>
          </cell>
          <cell r="F3772" t="str">
            <v>LAINGOAI</v>
          </cell>
          <cell r="G3772">
            <v>3</v>
          </cell>
          <cell r="H3772">
            <v>647577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  <cell r="M3772">
            <v>3</v>
          </cell>
          <cell r="N3772">
            <v>647577</v>
          </cell>
        </row>
        <row r="3773">
          <cell r="A3773" t="str">
            <v>SE-6311R</v>
          </cell>
          <cell r="B3773" t="str">
            <v>Lái ngoài Honda Accord 2004 RH</v>
          </cell>
          <cell r="C3773" t="str">
            <v>Quả</v>
          </cell>
          <cell r="E3773" t="str">
            <v>LAIN</v>
          </cell>
          <cell r="F3773" t="str">
            <v>LAINGOAI</v>
          </cell>
          <cell r="G3773">
            <v>3</v>
          </cell>
          <cell r="H3773">
            <v>647577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  <cell r="M3773">
            <v>3</v>
          </cell>
          <cell r="N3773">
            <v>647577</v>
          </cell>
        </row>
        <row r="3774">
          <cell r="A3774" t="str">
            <v>SE-6381L</v>
          </cell>
          <cell r="B3774" t="str">
            <v>Lái ngoài Civic LH</v>
          </cell>
          <cell r="C3774" t="str">
            <v>Quả</v>
          </cell>
          <cell r="E3774" t="str">
            <v>LAIN</v>
          </cell>
          <cell r="F3774" t="str">
            <v>LAINGOAI</v>
          </cell>
          <cell r="G3774">
            <v>50</v>
          </cell>
          <cell r="H3774">
            <v>8855416</v>
          </cell>
          <cell r="I3774">
            <v>150</v>
          </cell>
          <cell r="J3774">
            <v>21376693</v>
          </cell>
          <cell r="K3774">
            <v>175</v>
          </cell>
          <cell r="L3774">
            <v>26256948</v>
          </cell>
          <cell r="M3774">
            <v>25</v>
          </cell>
          <cell r="N3774">
            <v>3975161</v>
          </cell>
        </row>
        <row r="3775">
          <cell r="A3775" t="str">
            <v>SE-6381R</v>
          </cell>
          <cell r="B3775" t="str">
            <v>Lái ngoài Civic RH</v>
          </cell>
          <cell r="C3775" t="str">
            <v>Quả</v>
          </cell>
          <cell r="E3775" t="str">
            <v>LAIN</v>
          </cell>
          <cell r="F3775" t="str">
            <v>LAINGOAI</v>
          </cell>
          <cell r="G3775">
            <v>52</v>
          </cell>
          <cell r="H3775">
            <v>9209632</v>
          </cell>
          <cell r="I3775">
            <v>150</v>
          </cell>
          <cell r="J3775">
            <v>21376693</v>
          </cell>
          <cell r="K3775">
            <v>178</v>
          </cell>
          <cell r="L3775">
            <v>26778523</v>
          </cell>
          <cell r="M3775">
            <v>24</v>
          </cell>
          <cell r="N3775">
            <v>3807802</v>
          </cell>
        </row>
        <row r="3776">
          <cell r="A3776" t="str">
            <v>SE-6411L</v>
          </cell>
          <cell r="B3776" t="str">
            <v>Lái ngoài MDX</v>
          </cell>
          <cell r="C3776" t="str">
            <v>Quả</v>
          </cell>
          <cell r="E3776" t="str">
            <v>LAIN</v>
          </cell>
          <cell r="F3776" t="str">
            <v>LAINGOAI</v>
          </cell>
          <cell r="G3776">
            <v>2</v>
          </cell>
          <cell r="H3776">
            <v>413476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  <cell r="M3776">
            <v>2</v>
          </cell>
          <cell r="N3776">
            <v>413476</v>
          </cell>
        </row>
        <row r="3777">
          <cell r="A3777" t="str">
            <v>SE-6411R</v>
          </cell>
          <cell r="B3777" t="str">
            <v>Lái ngoài MDX</v>
          </cell>
          <cell r="C3777" t="str">
            <v>Quả</v>
          </cell>
          <cell r="E3777" t="str">
            <v>LAIN</v>
          </cell>
          <cell r="F3777" t="str">
            <v>LAINGOAI</v>
          </cell>
          <cell r="G3777">
            <v>2</v>
          </cell>
          <cell r="H3777">
            <v>413476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2</v>
          </cell>
          <cell r="N3777">
            <v>413476</v>
          </cell>
        </row>
        <row r="3778">
          <cell r="A3778" t="str">
            <v>SE-7301</v>
          </cell>
          <cell r="B3778" t="str">
            <v>Lái ngoài Lancer</v>
          </cell>
          <cell r="C3778" t="str">
            <v>Quả</v>
          </cell>
          <cell r="E3778" t="str">
            <v>LAIN</v>
          </cell>
          <cell r="F3778" t="str">
            <v>LAINGOAI</v>
          </cell>
          <cell r="G3778">
            <v>0</v>
          </cell>
          <cell r="H3778">
            <v>0</v>
          </cell>
          <cell r="I3778">
            <v>6</v>
          </cell>
          <cell r="J3778">
            <v>915393</v>
          </cell>
          <cell r="K3778">
            <v>6</v>
          </cell>
          <cell r="L3778">
            <v>915393</v>
          </cell>
          <cell r="M3778">
            <v>0</v>
          </cell>
          <cell r="N3778">
            <v>0</v>
          </cell>
        </row>
        <row r="3779">
          <cell r="A3779" t="str">
            <v>SE-7311</v>
          </cell>
          <cell r="B3779" t="str">
            <v>Lái ngoài L300</v>
          </cell>
          <cell r="C3779" t="str">
            <v>Quả</v>
          </cell>
          <cell r="E3779" t="str">
            <v>LAIN</v>
          </cell>
          <cell r="F3779" t="str">
            <v>LAINGOAI</v>
          </cell>
          <cell r="G3779">
            <v>0</v>
          </cell>
          <cell r="H3779">
            <v>0</v>
          </cell>
          <cell r="I3779">
            <v>4</v>
          </cell>
          <cell r="J3779">
            <v>622307</v>
          </cell>
          <cell r="K3779">
            <v>4</v>
          </cell>
          <cell r="L3779">
            <v>622307</v>
          </cell>
          <cell r="M3779">
            <v>0</v>
          </cell>
          <cell r="N3779">
            <v>0</v>
          </cell>
        </row>
        <row r="3780">
          <cell r="A3780" t="str">
            <v>SE-7371</v>
          </cell>
          <cell r="B3780" t="str">
            <v>Lái ngoài Mitsubishi</v>
          </cell>
          <cell r="C3780" t="str">
            <v>Cái</v>
          </cell>
          <cell r="E3780" t="str">
            <v>LAIN</v>
          </cell>
          <cell r="F3780" t="str">
            <v>LAINGOAI</v>
          </cell>
          <cell r="G3780">
            <v>6</v>
          </cell>
          <cell r="H3780">
            <v>696569</v>
          </cell>
          <cell r="I3780">
            <v>0</v>
          </cell>
          <cell r="J3780">
            <v>0</v>
          </cell>
          <cell r="K3780">
            <v>6</v>
          </cell>
          <cell r="L3780">
            <v>696569</v>
          </cell>
          <cell r="M3780">
            <v>0</v>
          </cell>
          <cell r="N3780">
            <v>0</v>
          </cell>
        </row>
        <row r="3781">
          <cell r="A3781" t="str">
            <v>SE-7561</v>
          </cell>
          <cell r="B3781" t="str">
            <v>Lái ngoài</v>
          </cell>
          <cell r="C3781" t="str">
            <v>Quả</v>
          </cell>
          <cell r="E3781" t="str">
            <v>LAIN</v>
          </cell>
          <cell r="F3781" t="str">
            <v>LAINGOAI</v>
          </cell>
          <cell r="G3781">
            <v>0</v>
          </cell>
          <cell r="H3781">
            <v>0</v>
          </cell>
          <cell r="I3781">
            <v>4</v>
          </cell>
          <cell r="J3781">
            <v>880000</v>
          </cell>
          <cell r="K3781">
            <v>4</v>
          </cell>
          <cell r="L3781">
            <v>880000</v>
          </cell>
          <cell r="M3781">
            <v>0</v>
          </cell>
          <cell r="N3781">
            <v>0</v>
          </cell>
        </row>
        <row r="3782">
          <cell r="A3782" t="str">
            <v>SE-7721</v>
          </cell>
          <cell r="B3782" t="str">
            <v>Lái ngoài V31 R/L</v>
          </cell>
          <cell r="C3782" t="str">
            <v>Quả</v>
          </cell>
          <cell r="E3782" t="str">
            <v>LAIN</v>
          </cell>
          <cell r="F3782" t="str">
            <v>LAINGOAI</v>
          </cell>
          <cell r="G3782">
            <v>0</v>
          </cell>
          <cell r="H3782">
            <v>0</v>
          </cell>
          <cell r="I3782">
            <v>6</v>
          </cell>
          <cell r="J3782">
            <v>964545</v>
          </cell>
          <cell r="K3782">
            <v>6</v>
          </cell>
          <cell r="L3782">
            <v>964545</v>
          </cell>
          <cell r="M3782">
            <v>0</v>
          </cell>
          <cell r="N3782">
            <v>0</v>
          </cell>
        </row>
        <row r="3783">
          <cell r="A3783" t="str">
            <v>SE-7722</v>
          </cell>
          <cell r="B3783" t="str">
            <v>Lái cong V31 R/L</v>
          </cell>
          <cell r="C3783" t="str">
            <v>Quả</v>
          </cell>
          <cell r="E3783" t="str">
            <v>LAIT</v>
          </cell>
          <cell r="F3783" t="str">
            <v>LAITRONG</v>
          </cell>
          <cell r="G3783">
            <v>20</v>
          </cell>
          <cell r="H3783">
            <v>3671219</v>
          </cell>
          <cell r="I3783">
            <v>10</v>
          </cell>
          <cell r="J3783">
            <v>2140523</v>
          </cell>
          <cell r="K3783">
            <v>30</v>
          </cell>
          <cell r="L3783">
            <v>5811742</v>
          </cell>
          <cell r="M3783">
            <v>0</v>
          </cell>
          <cell r="N3783">
            <v>0</v>
          </cell>
        </row>
        <row r="3784">
          <cell r="A3784" t="str">
            <v>SE-7781L</v>
          </cell>
          <cell r="B3784" t="str">
            <v>Lái ngoài Jolie LH</v>
          </cell>
          <cell r="C3784" t="str">
            <v>Quả</v>
          </cell>
          <cell r="E3784" t="str">
            <v>LAIN</v>
          </cell>
          <cell r="F3784" t="str">
            <v>LAINGOAI</v>
          </cell>
          <cell r="G3784">
            <v>2</v>
          </cell>
          <cell r="H3784">
            <v>306056</v>
          </cell>
          <cell r="I3784">
            <v>90</v>
          </cell>
          <cell r="J3784">
            <v>15953310</v>
          </cell>
          <cell r="K3784">
            <v>69</v>
          </cell>
          <cell r="L3784">
            <v>12559617</v>
          </cell>
          <cell r="M3784">
            <v>23</v>
          </cell>
          <cell r="N3784">
            <v>3699749</v>
          </cell>
        </row>
        <row r="3785">
          <cell r="A3785" t="str">
            <v>SE-7781R</v>
          </cell>
          <cell r="B3785" t="str">
            <v>Lái ngoài Jolie RH</v>
          </cell>
          <cell r="C3785" t="str">
            <v>Quả</v>
          </cell>
          <cell r="E3785" t="str">
            <v>LAIN</v>
          </cell>
          <cell r="F3785" t="str">
            <v>LAINGOAI</v>
          </cell>
          <cell r="G3785">
            <v>0</v>
          </cell>
          <cell r="H3785">
            <v>0</v>
          </cell>
          <cell r="I3785">
            <v>90</v>
          </cell>
          <cell r="J3785">
            <v>15953310</v>
          </cell>
          <cell r="K3785">
            <v>66</v>
          </cell>
          <cell r="L3785">
            <v>12067009</v>
          </cell>
          <cell r="M3785">
            <v>24</v>
          </cell>
          <cell r="N3785">
            <v>3886301</v>
          </cell>
        </row>
        <row r="3786">
          <cell r="A3786" t="str">
            <v>SE-7841L</v>
          </cell>
          <cell r="B3786" t="str">
            <v>Lái ngoài LH</v>
          </cell>
          <cell r="C3786" t="str">
            <v>Quả</v>
          </cell>
          <cell r="E3786" t="str">
            <v>LAIN</v>
          </cell>
          <cell r="F3786" t="str">
            <v>LAINGOAI</v>
          </cell>
          <cell r="G3786">
            <v>0</v>
          </cell>
          <cell r="H3786">
            <v>0</v>
          </cell>
          <cell r="I3786">
            <v>4</v>
          </cell>
          <cell r="J3786">
            <v>1073276</v>
          </cell>
          <cell r="K3786">
            <v>4</v>
          </cell>
          <cell r="L3786">
            <v>1073276</v>
          </cell>
          <cell r="M3786">
            <v>0</v>
          </cell>
          <cell r="N3786">
            <v>0</v>
          </cell>
        </row>
        <row r="3787">
          <cell r="A3787" t="str">
            <v>SE-7841R</v>
          </cell>
          <cell r="B3787" t="str">
            <v>Lái ngoài RH</v>
          </cell>
          <cell r="C3787" t="str">
            <v>Quả</v>
          </cell>
          <cell r="E3787" t="str">
            <v>LAIN</v>
          </cell>
          <cell r="F3787" t="str">
            <v>LAINGOAI</v>
          </cell>
          <cell r="G3787">
            <v>0</v>
          </cell>
          <cell r="H3787">
            <v>0</v>
          </cell>
          <cell r="I3787">
            <v>4</v>
          </cell>
          <cell r="J3787">
            <v>1073276</v>
          </cell>
          <cell r="K3787">
            <v>4</v>
          </cell>
          <cell r="L3787">
            <v>1073276</v>
          </cell>
          <cell r="M3787">
            <v>0</v>
          </cell>
          <cell r="N3787">
            <v>0</v>
          </cell>
        </row>
        <row r="3788">
          <cell r="A3788" t="str">
            <v>SE-7941</v>
          </cell>
          <cell r="B3788" t="str">
            <v>Lái ngoài Zinger</v>
          </cell>
          <cell r="C3788" t="str">
            <v>Quả</v>
          </cell>
          <cell r="E3788" t="str">
            <v>LAIN</v>
          </cell>
          <cell r="F3788" t="str">
            <v>LAINGOAI</v>
          </cell>
          <cell r="G3788">
            <v>0</v>
          </cell>
          <cell r="H3788">
            <v>0</v>
          </cell>
          <cell r="I3788">
            <v>60</v>
          </cell>
          <cell r="J3788">
            <v>9902521</v>
          </cell>
          <cell r="K3788">
            <v>60</v>
          </cell>
          <cell r="L3788">
            <v>9902521</v>
          </cell>
          <cell r="M3788">
            <v>0</v>
          </cell>
          <cell r="N3788">
            <v>0</v>
          </cell>
        </row>
        <row r="3789">
          <cell r="A3789" t="str">
            <v>SE-9421</v>
          </cell>
          <cell r="B3789" t="str">
            <v>Lái ngoài Ford Escape 2.3 R/L</v>
          </cell>
          <cell r="C3789" t="str">
            <v>Quả</v>
          </cell>
          <cell r="E3789" t="str">
            <v>LAIN</v>
          </cell>
          <cell r="F3789" t="str">
            <v>LAINGOAI</v>
          </cell>
          <cell r="G3789">
            <v>0</v>
          </cell>
          <cell r="H3789">
            <v>0</v>
          </cell>
          <cell r="I3789">
            <v>10</v>
          </cell>
          <cell r="J3789">
            <v>2250000</v>
          </cell>
          <cell r="K3789">
            <v>10</v>
          </cell>
          <cell r="L3789">
            <v>2250000</v>
          </cell>
          <cell r="M3789">
            <v>0</v>
          </cell>
          <cell r="N3789">
            <v>0</v>
          </cell>
        </row>
        <row r="3790">
          <cell r="A3790" t="str">
            <v>SE-A121</v>
          </cell>
          <cell r="B3790" t="str">
            <v>Lái ngoài Toyota</v>
          </cell>
          <cell r="C3790" t="str">
            <v>Cái</v>
          </cell>
          <cell r="E3790" t="str">
            <v>LAIN</v>
          </cell>
          <cell r="F3790" t="str">
            <v>LAINGOAI</v>
          </cell>
          <cell r="G3790">
            <v>70</v>
          </cell>
          <cell r="H3790">
            <v>17715521</v>
          </cell>
          <cell r="I3790">
            <v>304</v>
          </cell>
          <cell r="J3790">
            <v>88628813</v>
          </cell>
          <cell r="K3790">
            <v>193</v>
          </cell>
          <cell r="L3790">
            <v>54293978</v>
          </cell>
          <cell r="M3790">
            <v>181</v>
          </cell>
          <cell r="N3790">
            <v>52050356</v>
          </cell>
        </row>
        <row r="3791">
          <cell r="A3791" t="str">
            <v>SE-B011</v>
          </cell>
          <cell r="B3791" t="str">
            <v>Lái ngoài Outlander</v>
          </cell>
          <cell r="C3791" t="str">
            <v>Quả</v>
          </cell>
          <cell r="E3791" t="str">
            <v>LAIN</v>
          </cell>
          <cell r="F3791" t="str">
            <v>LAINGOAI</v>
          </cell>
          <cell r="G3791">
            <v>2</v>
          </cell>
          <cell r="H3791">
            <v>34456</v>
          </cell>
          <cell r="I3791">
            <v>0</v>
          </cell>
          <cell r="J3791">
            <v>0</v>
          </cell>
          <cell r="K3791">
            <v>2</v>
          </cell>
          <cell r="L3791">
            <v>34456</v>
          </cell>
          <cell r="M3791">
            <v>0</v>
          </cell>
          <cell r="N3791">
            <v>0</v>
          </cell>
        </row>
        <row r="3792">
          <cell r="A3792" t="str">
            <v>SE-B041L</v>
          </cell>
          <cell r="B3792" t="str">
            <v>Lái ngoài V93 LH</v>
          </cell>
          <cell r="C3792" t="str">
            <v>Quả</v>
          </cell>
          <cell r="E3792" t="str">
            <v>LAIN</v>
          </cell>
          <cell r="F3792" t="str">
            <v>LAINGOAI</v>
          </cell>
          <cell r="G3792">
            <v>6</v>
          </cell>
          <cell r="H3792">
            <v>1404603</v>
          </cell>
          <cell r="I3792">
            <v>0</v>
          </cell>
          <cell r="J3792">
            <v>0</v>
          </cell>
          <cell r="K3792">
            <v>6</v>
          </cell>
          <cell r="L3792">
            <v>1404603</v>
          </cell>
          <cell r="M3792">
            <v>0</v>
          </cell>
          <cell r="N3792">
            <v>0</v>
          </cell>
        </row>
        <row r="3793">
          <cell r="A3793" t="str">
            <v>SE-B041R</v>
          </cell>
          <cell r="B3793" t="str">
            <v>Lái ngoài V93 RH</v>
          </cell>
          <cell r="C3793" t="str">
            <v>Quả</v>
          </cell>
          <cell r="E3793" t="str">
            <v>LAIN</v>
          </cell>
          <cell r="F3793" t="str">
            <v>LAINGOAI</v>
          </cell>
          <cell r="G3793">
            <v>6</v>
          </cell>
          <cell r="H3793">
            <v>1404603</v>
          </cell>
          <cell r="I3793">
            <v>0</v>
          </cell>
          <cell r="J3793">
            <v>0</v>
          </cell>
          <cell r="K3793">
            <v>6</v>
          </cell>
          <cell r="L3793">
            <v>1404603</v>
          </cell>
          <cell r="M3793">
            <v>0</v>
          </cell>
          <cell r="N3793">
            <v>0</v>
          </cell>
        </row>
        <row r="3794">
          <cell r="A3794" t="str">
            <v>SE-H021</v>
          </cell>
          <cell r="B3794" t="str">
            <v>Lái ngoài CRV</v>
          </cell>
          <cell r="C3794" t="str">
            <v>Quả</v>
          </cell>
          <cell r="E3794" t="str">
            <v>LAIN</v>
          </cell>
          <cell r="F3794" t="str">
            <v>LAINGOAI</v>
          </cell>
          <cell r="G3794">
            <v>26</v>
          </cell>
          <cell r="H3794">
            <v>4458755</v>
          </cell>
          <cell r="I3794">
            <v>3</v>
          </cell>
          <cell r="J3794">
            <v>750000</v>
          </cell>
          <cell r="K3794">
            <v>29</v>
          </cell>
          <cell r="L3794">
            <v>5208755</v>
          </cell>
          <cell r="M3794">
            <v>0</v>
          </cell>
          <cell r="N3794">
            <v>0</v>
          </cell>
        </row>
        <row r="3795">
          <cell r="A3795" t="str">
            <v>SE-H051L</v>
          </cell>
          <cell r="B3795" t="str">
            <v>Lái ngoài Accord 2008 LH</v>
          </cell>
          <cell r="C3795" t="str">
            <v>Quả</v>
          </cell>
          <cell r="E3795" t="str">
            <v>LAIN</v>
          </cell>
          <cell r="F3795" t="str">
            <v>LAINGOAI</v>
          </cell>
          <cell r="G3795">
            <v>4</v>
          </cell>
          <cell r="H3795">
            <v>855328</v>
          </cell>
          <cell r="I3795">
            <v>2</v>
          </cell>
          <cell r="J3795">
            <v>427664</v>
          </cell>
          <cell r="K3795">
            <v>3</v>
          </cell>
          <cell r="L3795">
            <v>641496</v>
          </cell>
          <cell r="M3795">
            <v>3</v>
          </cell>
          <cell r="N3795">
            <v>641496</v>
          </cell>
        </row>
        <row r="3796">
          <cell r="A3796" t="str">
            <v>SE-H051R</v>
          </cell>
          <cell r="B3796" t="str">
            <v>Lái ngoài Accord 2008 RH</v>
          </cell>
          <cell r="C3796" t="str">
            <v>Quả</v>
          </cell>
          <cell r="E3796" t="str">
            <v>LAIN</v>
          </cell>
          <cell r="F3796" t="str">
            <v>LAINGOAI</v>
          </cell>
          <cell r="G3796">
            <v>4</v>
          </cell>
          <cell r="H3796">
            <v>855328</v>
          </cell>
          <cell r="I3796">
            <v>2</v>
          </cell>
          <cell r="J3796">
            <v>427664</v>
          </cell>
          <cell r="K3796">
            <v>3</v>
          </cell>
          <cell r="L3796">
            <v>641496</v>
          </cell>
          <cell r="M3796">
            <v>3</v>
          </cell>
          <cell r="N3796">
            <v>641496</v>
          </cell>
        </row>
        <row r="3797">
          <cell r="A3797" t="str">
            <v>SE-H501L</v>
          </cell>
          <cell r="B3797" t="str">
            <v>Lái ngoài LH</v>
          </cell>
          <cell r="C3797" t="str">
            <v>Cái</v>
          </cell>
          <cell r="E3797" t="str">
            <v>LAIN</v>
          </cell>
          <cell r="F3797" t="str">
            <v>LAINGOAI</v>
          </cell>
          <cell r="G3797">
            <v>0</v>
          </cell>
          <cell r="H3797">
            <v>0</v>
          </cell>
          <cell r="I3797">
            <v>2</v>
          </cell>
          <cell r="J3797">
            <v>562766</v>
          </cell>
          <cell r="K3797">
            <v>2</v>
          </cell>
          <cell r="L3797">
            <v>562766</v>
          </cell>
          <cell r="M3797">
            <v>0</v>
          </cell>
          <cell r="N3797">
            <v>0</v>
          </cell>
        </row>
        <row r="3798">
          <cell r="A3798" t="str">
            <v>SE-H501R</v>
          </cell>
          <cell r="B3798" t="str">
            <v>Lái ngoài RH</v>
          </cell>
          <cell r="C3798" t="str">
            <v>Cái</v>
          </cell>
          <cell r="E3798" t="str">
            <v>LAIN</v>
          </cell>
          <cell r="F3798" t="str">
            <v>LAINGOAI</v>
          </cell>
          <cell r="G3798">
            <v>0</v>
          </cell>
          <cell r="H3798">
            <v>0</v>
          </cell>
          <cell r="I3798">
            <v>2</v>
          </cell>
          <cell r="J3798">
            <v>562766</v>
          </cell>
          <cell r="K3798">
            <v>2</v>
          </cell>
          <cell r="L3798">
            <v>562766</v>
          </cell>
          <cell r="M3798">
            <v>0</v>
          </cell>
          <cell r="N3798">
            <v>0</v>
          </cell>
        </row>
        <row r="3799">
          <cell r="A3799" t="str">
            <v>SE-N121</v>
          </cell>
          <cell r="B3799" t="str">
            <v>Lái ngoài Murano</v>
          </cell>
          <cell r="C3799" t="str">
            <v>Quả</v>
          </cell>
          <cell r="E3799" t="str">
            <v>LAIN</v>
          </cell>
          <cell r="F3799" t="str">
            <v>LAINGOAI</v>
          </cell>
          <cell r="G3799">
            <v>6</v>
          </cell>
          <cell r="H3799">
            <v>1404603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6</v>
          </cell>
          <cell r="N3799">
            <v>1404603</v>
          </cell>
        </row>
        <row r="3800">
          <cell r="A3800" t="str">
            <v>SE-N151L</v>
          </cell>
          <cell r="B3800" t="str">
            <v>Lái ngoài Murano</v>
          </cell>
          <cell r="C3800" t="str">
            <v>Quả</v>
          </cell>
          <cell r="E3800" t="str">
            <v>LAIN</v>
          </cell>
          <cell r="F3800" t="str">
            <v>LAINGOAI</v>
          </cell>
          <cell r="G3800">
            <v>2</v>
          </cell>
          <cell r="H3800">
            <v>457944</v>
          </cell>
          <cell r="I3800">
            <v>0</v>
          </cell>
          <cell r="J3800">
            <v>0</v>
          </cell>
          <cell r="K3800">
            <v>2</v>
          </cell>
          <cell r="L3800">
            <v>457944</v>
          </cell>
          <cell r="M3800">
            <v>0</v>
          </cell>
          <cell r="N3800">
            <v>0</v>
          </cell>
        </row>
        <row r="3801">
          <cell r="A3801" t="str">
            <v>SE-N151R</v>
          </cell>
          <cell r="B3801" t="str">
            <v>Lái ngoài Murano</v>
          </cell>
          <cell r="C3801" t="str">
            <v>Quả</v>
          </cell>
          <cell r="E3801" t="str">
            <v>LAIN</v>
          </cell>
          <cell r="F3801" t="str">
            <v>LAINGOAI</v>
          </cell>
          <cell r="G3801">
            <v>2</v>
          </cell>
          <cell r="H3801">
            <v>459970</v>
          </cell>
          <cell r="I3801">
            <v>0</v>
          </cell>
          <cell r="J3801">
            <v>0</v>
          </cell>
          <cell r="K3801">
            <v>2</v>
          </cell>
          <cell r="L3801">
            <v>459970</v>
          </cell>
          <cell r="M3801">
            <v>0</v>
          </cell>
          <cell r="N3801">
            <v>0</v>
          </cell>
        </row>
        <row r="3802">
          <cell r="A3802" t="str">
            <v>SE-N251L</v>
          </cell>
          <cell r="B3802" t="str">
            <v>Lái ngoài Navara LH</v>
          </cell>
          <cell r="C3802" t="str">
            <v>Quả</v>
          </cell>
          <cell r="E3802" t="str">
            <v>LAIN</v>
          </cell>
          <cell r="F3802" t="str">
            <v>LAINGOAI</v>
          </cell>
          <cell r="G3802">
            <v>4</v>
          </cell>
          <cell r="H3802">
            <v>976938</v>
          </cell>
          <cell r="I3802">
            <v>0</v>
          </cell>
          <cell r="J3802">
            <v>0</v>
          </cell>
          <cell r="K3802">
            <v>3</v>
          </cell>
          <cell r="L3802">
            <v>732704</v>
          </cell>
          <cell r="M3802">
            <v>1</v>
          </cell>
          <cell r="N3802">
            <v>244234</v>
          </cell>
        </row>
        <row r="3803">
          <cell r="A3803" t="str">
            <v>SE-N251R</v>
          </cell>
          <cell r="B3803" t="str">
            <v>Lái ngoài Navara RH</v>
          </cell>
          <cell r="C3803" t="str">
            <v>Quả</v>
          </cell>
          <cell r="E3803" t="str">
            <v>LAIN</v>
          </cell>
          <cell r="F3803" t="str">
            <v>LAINGOAI</v>
          </cell>
          <cell r="G3803">
            <v>3</v>
          </cell>
          <cell r="H3803">
            <v>732703</v>
          </cell>
          <cell r="I3803">
            <v>0</v>
          </cell>
          <cell r="J3803">
            <v>0</v>
          </cell>
          <cell r="K3803">
            <v>3</v>
          </cell>
          <cell r="L3803">
            <v>732703</v>
          </cell>
          <cell r="M3803">
            <v>0</v>
          </cell>
          <cell r="N3803">
            <v>0</v>
          </cell>
        </row>
        <row r="3804">
          <cell r="A3804" t="str">
            <v>SE-N331L</v>
          </cell>
          <cell r="B3804" t="str">
            <v>Lái ngoài LH</v>
          </cell>
          <cell r="C3804" t="str">
            <v>Quả</v>
          </cell>
          <cell r="E3804" t="str">
            <v>LAIN</v>
          </cell>
          <cell r="F3804" t="str">
            <v>LAINGOAI</v>
          </cell>
          <cell r="G3804">
            <v>3</v>
          </cell>
          <cell r="H3804">
            <v>681020</v>
          </cell>
          <cell r="I3804">
            <v>0</v>
          </cell>
          <cell r="J3804">
            <v>0</v>
          </cell>
          <cell r="K3804">
            <v>3</v>
          </cell>
          <cell r="L3804">
            <v>681020</v>
          </cell>
          <cell r="M3804">
            <v>0</v>
          </cell>
          <cell r="N3804">
            <v>0</v>
          </cell>
        </row>
        <row r="3805">
          <cell r="A3805" t="str">
            <v>SE-N331R</v>
          </cell>
          <cell r="B3805" t="str">
            <v>Lái ngoài RH</v>
          </cell>
          <cell r="C3805" t="str">
            <v>Quả</v>
          </cell>
          <cell r="E3805" t="str">
            <v>LAIN</v>
          </cell>
          <cell r="F3805" t="str">
            <v>LAINGOAI</v>
          </cell>
          <cell r="G3805">
            <v>3</v>
          </cell>
          <cell r="H3805">
            <v>681020</v>
          </cell>
          <cell r="I3805">
            <v>0</v>
          </cell>
          <cell r="J3805">
            <v>0</v>
          </cell>
          <cell r="K3805">
            <v>3</v>
          </cell>
          <cell r="L3805">
            <v>681020</v>
          </cell>
          <cell r="M3805">
            <v>0</v>
          </cell>
          <cell r="N3805">
            <v>0</v>
          </cell>
        </row>
        <row r="3806">
          <cell r="A3806" t="str">
            <v>SE-S011L</v>
          </cell>
          <cell r="B3806" t="str">
            <v>Lái ngoài Suzuki Swift LH</v>
          </cell>
          <cell r="C3806" t="str">
            <v>Quả</v>
          </cell>
          <cell r="E3806" t="str">
            <v>LAIN</v>
          </cell>
          <cell r="F3806" t="str">
            <v>LAINGOAI</v>
          </cell>
          <cell r="G3806">
            <v>2</v>
          </cell>
          <cell r="H3806">
            <v>405369</v>
          </cell>
          <cell r="I3806">
            <v>3</v>
          </cell>
          <cell r="J3806">
            <v>780000</v>
          </cell>
          <cell r="K3806">
            <v>5</v>
          </cell>
          <cell r="L3806">
            <v>1185369</v>
          </cell>
          <cell r="M3806">
            <v>0</v>
          </cell>
          <cell r="N3806">
            <v>0</v>
          </cell>
        </row>
        <row r="3807">
          <cell r="A3807" t="str">
            <v>SE-S011R</v>
          </cell>
          <cell r="B3807" t="str">
            <v>Lái ngoài Suzuki Swift RH</v>
          </cell>
          <cell r="C3807" t="str">
            <v>Quả</v>
          </cell>
          <cell r="E3807" t="str">
            <v>LAIN</v>
          </cell>
          <cell r="F3807" t="str">
            <v>LAINGOAI</v>
          </cell>
          <cell r="G3807">
            <v>2</v>
          </cell>
          <cell r="H3807">
            <v>405369</v>
          </cell>
          <cell r="I3807">
            <v>3</v>
          </cell>
          <cell r="J3807">
            <v>780000</v>
          </cell>
          <cell r="K3807">
            <v>5</v>
          </cell>
          <cell r="L3807">
            <v>1185369</v>
          </cell>
          <cell r="M3807">
            <v>0</v>
          </cell>
          <cell r="N3807">
            <v>0</v>
          </cell>
        </row>
        <row r="3808">
          <cell r="A3808" t="str">
            <v>SE-T021L</v>
          </cell>
          <cell r="B3808" t="str">
            <v>Lái ngoài Vios 08 LH</v>
          </cell>
          <cell r="C3808" t="str">
            <v>Quả</v>
          </cell>
          <cell r="E3808" t="str">
            <v>LAIN</v>
          </cell>
          <cell r="F3808" t="str">
            <v>LAINGOAI</v>
          </cell>
          <cell r="G3808">
            <v>171</v>
          </cell>
          <cell r="H3808">
            <v>26565769</v>
          </cell>
          <cell r="I3808">
            <v>113</v>
          </cell>
          <cell r="J3808">
            <v>19388862</v>
          </cell>
          <cell r="K3808">
            <v>284</v>
          </cell>
          <cell r="L3808">
            <v>45954631</v>
          </cell>
          <cell r="M3808">
            <v>0</v>
          </cell>
          <cell r="N3808">
            <v>0</v>
          </cell>
        </row>
        <row r="3809">
          <cell r="A3809" t="str">
            <v>SE-T021R</v>
          </cell>
          <cell r="B3809" t="str">
            <v>Lái ngoài Vios 08 RH</v>
          </cell>
          <cell r="C3809" t="str">
            <v>Quả</v>
          </cell>
          <cell r="E3809" t="str">
            <v>LAIN</v>
          </cell>
          <cell r="F3809" t="str">
            <v>LAINGOAI</v>
          </cell>
          <cell r="G3809">
            <v>166</v>
          </cell>
          <cell r="H3809">
            <v>25781490</v>
          </cell>
          <cell r="I3809">
            <v>118</v>
          </cell>
          <cell r="J3809">
            <v>20203933</v>
          </cell>
          <cell r="K3809">
            <v>284</v>
          </cell>
          <cell r="L3809">
            <v>45985306</v>
          </cell>
          <cell r="M3809">
            <v>0</v>
          </cell>
          <cell r="N3809">
            <v>117</v>
          </cell>
        </row>
        <row r="3810">
          <cell r="A3810" t="str">
            <v>SE-T121L</v>
          </cell>
          <cell r="B3810" t="str">
            <v>Lái ngoài Toyota Land Cruiser V8 LH</v>
          </cell>
          <cell r="C3810" t="str">
            <v>Quả</v>
          </cell>
          <cell r="E3810" t="str">
            <v>LAIN</v>
          </cell>
          <cell r="F3810" t="str">
            <v>LAINGOAI</v>
          </cell>
          <cell r="G3810">
            <v>8</v>
          </cell>
          <cell r="H3810">
            <v>2326817</v>
          </cell>
          <cell r="I3810">
            <v>0</v>
          </cell>
          <cell r="J3810">
            <v>0</v>
          </cell>
          <cell r="K3810">
            <v>8</v>
          </cell>
          <cell r="L3810">
            <v>2326817</v>
          </cell>
          <cell r="M3810">
            <v>0</v>
          </cell>
          <cell r="N3810">
            <v>0</v>
          </cell>
        </row>
        <row r="3811">
          <cell r="A3811" t="str">
            <v>SE-T121R</v>
          </cell>
          <cell r="B3811" t="str">
            <v>Lái ngoài Toyota Land Cruiser V8 RH</v>
          </cell>
          <cell r="C3811" t="str">
            <v>Quả</v>
          </cell>
          <cell r="E3811" t="str">
            <v>LAIN</v>
          </cell>
          <cell r="F3811" t="str">
            <v>LAINGOAI</v>
          </cell>
          <cell r="G3811">
            <v>8</v>
          </cell>
          <cell r="H3811">
            <v>2326817</v>
          </cell>
          <cell r="I3811">
            <v>0</v>
          </cell>
          <cell r="J3811">
            <v>0</v>
          </cell>
          <cell r="K3811">
            <v>8</v>
          </cell>
          <cell r="L3811">
            <v>2326817</v>
          </cell>
          <cell r="M3811">
            <v>0</v>
          </cell>
          <cell r="N3811">
            <v>0</v>
          </cell>
        </row>
        <row r="3812">
          <cell r="A3812" t="str">
            <v>SE-T221L</v>
          </cell>
          <cell r="B3812" t="str">
            <v>Lái ngoài LH</v>
          </cell>
          <cell r="C3812" t="str">
            <v>Quả</v>
          </cell>
          <cell r="E3812" t="str">
            <v>LAIN</v>
          </cell>
          <cell r="F3812" t="str">
            <v>LAINGOAI</v>
          </cell>
          <cell r="G3812">
            <v>5</v>
          </cell>
          <cell r="H3812">
            <v>1342784</v>
          </cell>
          <cell r="I3812">
            <v>0</v>
          </cell>
          <cell r="J3812">
            <v>0</v>
          </cell>
          <cell r="K3812">
            <v>5</v>
          </cell>
          <cell r="L3812">
            <v>1342784</v>
          </cell>
          <cell r="M3812">
            <v>0</v>
          </cell>
          <cell r="N3812">
            <v>0</v>
          </cell>
        </row>
        <row r="3813">
          <cell r="A3813" t="str">
            <v>SE-T221R</v>
          </cell>
          <cell r="B3813" t="str">
            <v>Lái ngoài RH</v>
          </cell>
          <cell r="C3813" t="str">
            <v>Quả</v>
          </cell>
          <cell r="E3813" t="str">
            <v>LAIN</v>
          </cell>
          <cell r="F3813" t="str">
            <v>LAINGOAI</v>
          </cell>
          <cell r="G3813">
            <v>4</v>
          </cell>
          <cell r="H3813">
            <v>1074227</v>
          </cell>
          <cell r="I3813">
            <v>0</v>
          </cell>
          <cell r="J3813">
            <v>0</v>
          </cell>
          <cell r="K3813">
            <v>4</v>
          </cell>
          <cell r="L3813">
            <v>1074227</v>
          </cell>
          <cell r="M3813">
            <v>0</v>
          </cell>
          <cell r="N3813">
            <v>0</v>
          </cell>
        </row>
        <row r="3814">
          <cell r="A3814" t="str">
            <v>SE-T361</v>
          </cell>
          <cell r="B3814" t="str">
            <v>Lái ngoài 1ZZ</v>
          </cell>
          <cell r="C3814" t="str">
            <v>Quả</v>
          </cell>
          <cell r="E3814" t="str">
            <v>LAIN</v>
          </cell>
          <cell r="F3814" t="str">
            <v>LAINGOAI</v>
          </cell>
          <cell r="G3814">
            <v>0</v>
          </cell>
          <cell r="H3814">
            <v>0</v>
          </cell>
          <cell r="I3814">
            <v>356</v>
          </cell>
          <cell r="J3814">
            <v>51148804</v>
          </cell>
          <cell r="K3814">
            <v>356</v>
          </cell>
          <cell r="L3814">
            <v>51148804</v>
          </cell>
          <cell r="M3814">
            <v>0</v>
          </cell>
          <cell r="N3814">
            <v>0</v>
          </cell>
        </row>
        <row r="3815">
          <cell r="A3815" t="str">
            <v>SE-T391R</v>
          </cell>
          <cell r="B3815" t="str">
            <v>Lái ngoài RH</v>
          </cell>
          <cell r="C3815" t="str">
            <v>Quả</v>
          </cell>
          <cell r="E3815" t="str">
            <v>LAIN</v>
          </cell>
          <cell r="F3815" t="str">
            <v>LAINGOAI</v>
          </cell>
          <cell r="G3815">
            <v>3</v>
          </cell>
          <cell r="H3815">
            <v>700277</v>
          </cell>
          <cell r="I3815">
            <v>0</v>
          </cell>
          <cell r="J3815">
            <v>0</v>
          </cell>
          <cell r="K3815">
            <v>3</v>
          </cell>
          <cell r="L3815">
            <v>700277</v>
          </cell>
          <cell r="M3815">
            <v>0</v>
          </cell>
          <cell r="N3815">
            <v>0</v>
          </cell>
        </row>
        <row r="3816">
          <cell r="A3816" t="str">
            <v>SE-T401</v>
          </cell>
          <cell r="B3816" t="str">
            <v>Lái ngoài</v>
          </cell>
          <cell r="C3816" t="str">
            <v>Quả</v>
          </cell>
          <cell r="E3816" t="str">
            <v>LAIN</v>
          </cell>
          <cell r="F3816" t="str">
            <v>LAINGOAI</v>
          </cell>
          <cell r="G3816">
            <v>10</v>
          </cell>
          <cell r="H3816">
            <v>1966039</v>
          </cell>
          <cell r="I3816">
            <v>0</v>
          </cell>
          <cell r="J3816">
            <v>0</v>
          </cell>
          <cell r="K3816">
            <v>10</v>
          </cell>
          <cell r="L3816">
            <v>1966039</v>
          </cell>
          <cell r="M3816">
            <v>0</v>
          </cell>
          <cell r="N3816">
            <v>0</v>
          </cell>
        </row>
        <row r="3817">
          <cell r="A3817" t="str">
            <v>SE-T421L</v>
          </cell>
          <cell r="B3817" t="str">
            <v>Lái ngoài Toyota LH</v>
          </cell>
          <cell r="C3817" t="str">
            <v>Cái</v>
          </cell>
          <cell r="E3817" t="str">
            <v>LAIN</v>
          </cell>
          <cell r="F3817" t="str">
            <v>LAINGOAI</v>
          </cell>
          <cell r="G3817">
            <v>21</v>
          </cell>
          <cell r="H3817">
            <v>4105781</v>
          </cell>
          <cell r="I3817">
            <v>469</v>
          </cell>
          <cell r="J3817">
            <v>80169614</v>
          </cell>
          <cell r="K3817">
            <v>362</v>
          </cell>
          <cell r="L3817">
            <v>65507830</v>
          </cell>
          <cell r="M3817">
            <v>128</v>
          </cell>
          <cell r="N3817">
            <v>18767565</v>
          </cell>
        </row>
        <row r="3818">
          <cell r="A3818" t="str">
            <v>SE-T421R</v>
          </cell>
          <cell r="B3818" t="str">
            <v>Lái ngoài Toyota RH</v>
          </cell>
          <cell r="C3818" t="str">
            <v>Cái</v>
          </cell>
          <cell r="E3818" t="str">
            <v>LAIN</v>
          </cell>
          <cell r="F3818" t="str">
            <v>LAINGOAI</v>
          </cell>
          <cell r="G3818">
            <v>19</v>
          </cell>
          <cell r="H3818">
            <v>3718184</v>
          </cell>
          <cell r="I3818">
            <v>477</v>
          </cell>
          <cell r="J3818">
            <v>81880695</v>
          </cell>
          <cell r="K3818">
            <v>358</v>
          </cell>
          <cell r="L3818">
            <v>65416372</v>
          </cell>
          <cell r="M3818">
            <v>138</v>
          </cell>
          <cell r="N3818">
            <v>20182507</v>
          </cell>
        </row>
        <row r="3819">
          <cell r="A3819" t="str">
            <v>SE-T471L</v>
          </cell>
          <cell r="B3819" t="str">
            <v>Lái ngoài Toyota Sienna LH</v>
          </cell>
          <cell r="C3819" t="str">
            <v>Quả</v>
          </cell>
          <cell r="E3819" t="str">
            <v>LAIN</v>
          </cell>
          <cell r="F3819" t="str">
            <v>LAINGOAI</v>
          </cell>
          <cell r="G3819">
            <v>5</v>
          </cell>
          <cell r="H3819">
            <v>1099098</v>
          </cell>
          <cell r="I3819">
            <v>0</v>
          </cell>
          <cell r="J3819">
            <v>0</v>
          </cell>
          <cell r="K3819">
            <v>5</v>
          </cell>
          <cell r="L3819">
            <v>1099098</v>
          </cell>
          <cell r="M3819">
            <v>0</v>
          </cell>
          <cell r="N3819">
            <v>0</v>
          </cell>
        </row>
        <row r="3820">
          <cell r="A3820" t="str">
            <v>SE-T471R</v>
          </cell>
          <cell r="B3820" t="str">
            <v>Lái ngoài Toyota Sienna RH</v>
          </cell>
          <cell r="C3820" t="str">
            <v>Quả</v>
          </cell>
          <cell r="E3820" t="str">
            <v>LAIN</v>
          </cell>
          <cell r="F3820" t="str">
            <v>LAINGOAI</v>
          </cell>
          <cell r="G3820">
            <v>5</v>
          </cell>
          <cell r="H3820">
            <v>1099098</v>
          </cell>
          <cell r="I3820">
            <v>0</v>
          </cell>
          <cell r="J3820">
            <v>0</v>
          </cell>
          <cell r="K3820">
            <v>5</v>
          </cell>
          <cell r="L3820">
            <v>1099098</v>
          </cell>
          <cell r="M3820">
            <v>0</v>
          </cell>
          <cell r="N3820">
            <v>0</v>
          </cell>
        </row>
        <row r="3821">
          <cell r="A3821" t="str">
            <v>SE-T481L</v>
          </cell>
          <cell r="B3821" t="str">
            <v>Lái ngoài Previa LH</v>
          </cell>
          <cell r="C3821" t="str">
            <v>Quả</v>
          </cell>
          <cell r="E3821" t="str">
            <v>LAIN</v>
          </cell>
          <cell r="F3821" t="str">
            <v>LAINGOAI</v>
          </cell>
          <cell r="G3821">
            <v>5</v>
          </cell>
          <cell r="H3821">
            <v>1231307</v>
          </cell>
          <cell r="I3821">
            <v>0</v>
          </cell>
          <cell r="J3821">
            <v>0</v>
          </cell>
          <cell r="K3821">
            <v>1</v>
          </cell>
          <cell r="L3821">
            <v>246261</v>
          </cell>
          <cell r="M3821">
            <v>4</v>
          </cell>
          <cell r="N3821">
            <v>985046</v>
          </cell>
        </row>
        <row r="3822">
          <cell r="A3822" t="str">
            <v>SE-T481R</v>
          </cell>
          <cell r="B3822" t="str">
            <v>Lái ngoài Previa RH</v>
          </cell>
          <cell r="C3822" t="str">
            <v>Quả</v>
          </cell>
          <cell r="E3822" t="str">
            <v>LAIN</v>
          </cell>
          <cell r="F3822" t="str">
            <v>LAINGOAI</v>
          </cell>
          <cell r="G3822">
            <v>5</v>
          </cell>
          <cell r="H3822">
            <v>1231307</v>
          </cell>
          <cell r="I3822">
            <v>0</v>
          </cell>
          <cell r="J3822">
            <v>0</v>
          </cell>
          <cell r="K3822">
            <v>1</v>
          </cell>
          <cell r="L3822">
            <v>246261</v>
          </cell>
          <cell r="M3822">
            <v>4</v>
          </cell>
          <cell r="N3822">
            <v>985046</v>
          </cell>
        </row>
        <row r="3823">
          <cell r="A3823" t="str">
            <v>SE-T831L</v>
          </cell>
          <cell r="B3823" t="str">
            <v>Lái ngoài LH</v>
          </cell>
          <cell r="C3823" t="str">
            <v>Cái</v>
          </cell>
          <cell r="E3823" t="str">
            <v>LAIN</v>
          </cell>
          <cell r="F3823" t="str">
            <v>LAINGOAI</v>
          </cell>
          <cell r="G3823">
            <v>0</v>
          </cell>
          <cell r="H3823">
            <v>0</v>
          </cell>
          <cell r="I3823">
            <v>41</v>
          </cell>
          <cell r="J3823">
            <v>10392317</v>
          </cell>
          <cell r="K3823">
            <v>35</v>
          </cell>
          <cell r="L3823">
            <v>9017578</v>
          </cell>
          <cell r="M3823">
            <v>6</v>
          </cell>
          <cell r="N3823">
            <v>1374739</v>
          </cell>
        </row>
        <row r="3824">
          <cell r="A3824" t="str">
            <v>SE-T831R</v>
          </cell>
          <cell r="B3824" t="str">
            <v>Lái ngoài RH</v>
          </cell>
          <cell r="C3824" t="str">
            <v>Cái</v>
          </cell>
          <cell r="E3824" t="str">
            <v>LAIN</v>
          </cell>
          <cell r="F3824" t="str">
            <v>LAINGOAI</v>
          </cell>
          <cell r="G3824">
            <v>0</v>
          </cell>
          <cell r="H3824">
            <v>0</v>
          </cell>
          <cell r="I3824">
            <v>41</v>
          </cell>
          <cell r="J3824">
            <v>10392317</v>
          </cell>
          <cell r="K3824">
            <v>35</v>
          </cell>
          <cell r="L3824">
            <v>9017578</v>
          </cell>
          <cell r="M3824">
            <v>6</v>
          </cell>
          <cell r="N3824">
            <v>1374739</v>
          </cell>
        </row>
        <row r="3825">
          <cell r="A3825" t="str">
            <v>SEI-1521</v>
          </cell>
          <cell r="B3825" t="str">
            <v>Lái ngoài Ranger R/L (côn 14.5)</v>
          </cell>
          <cell r="C3825" t="str">
            <v>Quả</v>
          </cell>
          <cell r="E3825" t="str">
            <v>LAIN</v>
          </cell>
          <cell r="F3825" t="str">
            <v>LAINGOAI</v>
          </cell>
          <cell r="G3825">
            <v>24</v>
          </cell>
          <cell r="H3825">
            <v>3114614</v>
          </cell>
          <cell r="I3825">
            <v>0</v>
          </cell>
          <cell r="J3825">
            <v>0</v>
          </cell>
          <cell r="K3825">
            <v>24</v>
          </cell>
          <cell r="L3825">
            <v>3114614</v>
          </cell>
          <cell r="M3825">
            <v>0</v>
          </cell>
          <cell r="N3825">
            <v>0</v>
          </cell>
        </row>
        <row r="3826">
          <cell r="A3826" t="str">
            <v>SEI-3601L</v>
          </cell>
          <cell r="B3826" t="str">
            <v>Lái ngoài Vios 05 LH</v>
          </cell>
          <cell r="C3826" t="str">
            <v>Quả</v>
          </cell>
          <cell r="E3826" t="str">
            <v>LAIN</v>
          </cell>
          <cell r="F3826" t="str">
            <v>LAINGOAI</v>
          </cell>
          <cell r="G3826">
            <v>44</v>
          </cell>
          <cell r="H3826">
            <v>5852374</v>
          </cell>
          <cell r="I3826">
            <v>0</v>
          </cell>
          <cell r="J3826">
            <v>0</v>
          </cell>
          <cell r="K3826">
            <v>44</v>
          </cell>
          <cell r="L3826">
            <v>5852374</v>
          </cell>
          <cell r="M3826">
            <v>0</v>
          </cell>
          <cell r="N3826">
            <v>0</v>
          </cell>
        </row>
        <row r="3827">
          <cell r="A3827" t="str">
            <v>SEI-3601R</v>
          </cell>
          <cell r="B3827" t="str">
            <v>Lái ngoài Vios 05 RH</v>
          </cell>
          <cell r="C3827" t="str">
            <v>Quả</v>
          </cell>
          <cell r="E3827" t="str">
            <v>LAIN</v>
          </cell>
          <cell r="F3827" t="str">
            <v>LAINGOAI</v>
          </cell>
          <cell r="G3827">
            <v>45</v>
          </cell>
          <cell r="H3827">
            <v>5985382</v>
          </cell>
          <cell r="I3827">
            <v>0</v>
          </cell>
          <cell r="J3827">
            <v>0</v>
          </cell>
          <cell r="K3827">
            <v>45</v>
          </cell>
          <cell r="L3827">
            <v>5985382</v>
          </cell>
          <cell r="M3827">
            <v>0</v>
          </cell>
          <cell r="N3827">
            <v>0</v>
          </cell>
        </row>
        <row r="3828">
          <cell r="A3828" t="str">
            <v>SEI-3641L</v>
          </cell>
          <cell r="B3828" t="str">
            <v>Lái ngoài Altis LH</v>
          </cell>
          <cell r="C3828" t="str">
            <v>Quả</v>
          </cell>
          <cell r="E3828" t="str">
            <v>LAIN</v>
          </cell>
          <cell r="F3828" t="str">
            <v>LAINGOAI</v>
          </cell>
          <cell r="G3828">
            <v>30</v>
          </cell>
          <cell r="H3828">
            <v>3706223</v>
          </cell>
          <cell r="I3828">
            <v>4</v>
          </cell>
          <cell r="J3828">
            <v>540622</v>
          </cell>
          <cell r="K3828">
            <v>34</v>
          </cell>
          <cell r="L3828">
            <v>4246845</v>
          </cell>
          <cell r="M3828">
            <v>0</v>
          </cell>
          <cell r="N3828">
            <v>0</v>
          </cell>
        </row>
        <row r="3829">
          <cell r="A3829" t="str">
            <v>SEI-3641R</v>
          </cell>
          <cell r="B3829" t="str">
            <v>Lái ngoài Altis RH</v>
          </cell>
          <cell r="C3829" t="str">
            <v>Quả</v>
          </cell>
          <cell r="E3829" t="str">
            <v>LAIN</v>
          </cell>
          <cell r="F3829" t="str">
            <v>LAINGOAI</v>
          </cell>
          <cell r="G3829">
            <v>30</v>
          </cell>
          <cell r="H3829">
            <v>3706223</v>
          </cell>
          <cell r="I3829">
            <v>4</v>
          </cell>
          <cell r="J3829">
            <v>494163</v>
          </cell>
          <cell r="K3829">
            <v>34</v>
          </cell>
          <cell r="L3829">
            <v>4200386</v>
          </cell>
          <cell r="M3829">
            <v>0</v>
          </cell>
          <cell r="N3829">
            <v>0</v>
          </cell>
        </row>
        <row r="3830">
          <cell r="A3830" t="str">
            <v>SEI-5281L</v>
          </cell>
          <cell r="B3830" t="str">
            <v>Lái ngoài + lái trong Hilander LH</v>
          </cell>
          <cell r="C3830" t="str">
            <v>Quả</v>
          </cell>
          <cell r="E3830" t="str">
            <v>LAIN</v>
          </cell>
          <cell r="F3830" t="str">
            <v>LAINGOAI</v>
          </cell>
          <cell r="G3830">
            <v>36</v>
          </cell>
          <cell r="H3830">
            <v>5228894</v>
          </cell>
          <cell r="I3830">
            <v>1</v>
          </cell>
          <cell r="J3830">
            <v>145247</v>
          </cell>
          <cell r="K3830">
            <v>37</v>
          </cell>
          <cell r="L3830">
            <v>5374141</v>
          </cell>
          <cell r="M3830">
            <v>0</v>
          </cell>
          <cell r="N3830">
            <v>0</v>
          </cell>
        </row>
        <row r="3831">
          <cell r="A3831" t="str">
            <v>SEI-5281R</v>
          </cell>
          <cell r="B3831" t="str">
            <v>Lái ngoài + lái trong Hilander RH</v>
          </cell>
          <cell r="C3831" t="str">
            <v>Quả</v>
          </cell>
          <cell r="E3831" t="str">
            <v>LAIN</v>
          </cell>
          <cell r="F3831" t="str">
            <v>LAINGOAI</v>
          </cell>
          <cell r="G3831">
            <v>36</v>
          </cell>
          <cell r="H3831">
            <v>5228894</v>
          </cell>
          <cell r="I3831">
            <v>1</v>
          </cell>
          <cell r="J3831">
            <v>145247</v>
          </cell>
          <cell r="K3831">
            <v>37</v>
          </cell>
          <cell r="L3831">
            <v>5374141</v>
          </cell>
          <cell r="M3831">
            <v>0</v>
          </cell>
          <cell r="N3831">
            <v>0</v>
          </cell>
        </row>
        <row r="3832">
          <cell r="A3832" t="str">
            <v>SEI-5361</v>
          </cell>
          <cell r="B3832" t="str">
            <v>Lái ngoài Isuzu Dmax</v>
          </cell>
          <cell r="C3832" t="str">
            <v>Quả</v>
          </cell>
          <cell r="E3832" t="str">
            <v>LAIN</v>
          </cell>
          <cell r="F3832" t="str">
            <v>LAINGOAI</v>
          </cell>
          <cell r="G3832">
            <v>72</v>
          </cell>
          <cell r="H3832">
            <v>8462661</v>
          </cell>
          <cell r="I3832">
            <v>0</v>
          </cell>
          <cell r="J3832">
            <v>0</v>
          </cell>
          <cell r="K3832">
            <v>72</v>
          </cell>
          <cell r="L3832">
            <v>8462661</v>
          </cell>
          <cell r="M3832">
            <v>0</v>
          </cell>
          <cell r="N3832">
            <v>0</v>
          </cell>
        </row>
        <row r="3833">
          <cell r="A3833" t="str">
            <v>SEI-7721</v>
          </cell>
          <cell r="B3833" t="str">
            <v>Lái ngoài V31 R/L</v>
          </cell>
          <cell r="C3833" t="str">
            <v>Quả</v>
          </cell>
          <cell r="E3833" t="str">
            <v>LAIN</v>
          </cell>
          <cell r="F3833" t="str">
            <v>LAINGOAI</v>
          </cell>
          <cell r="G3833">
            <v>34</v>
          </cell>
          <cell r="H3833">
            <v>3784275</v>
          </cell>
          <cell r="I3833">
            <v>0</v>
          </cell>
          <cell r="J3833">
            <v>0</v>
          </cell>
          <cell r="K3833">
            <v>34</v>
          </cell>
          <cell r="L3833">
            <v>3784275</v>
          </cell>
          <cell r="M3833">
            <v>0</v>
          </cell>
          <cell r="N3833">
            <v>0</v>
          </cell>
        </row>
        <row r="3834">
          <cell r="A3834" t="str">
            <v>SEI-7722</v>
          </cell>
          <cell r="B3834" t="str">
            <v>Lái trong V31 R/L</v>
          </cell>
          <cell r="C3834" t="str">
            <v>Quả</v>
          </cell>
          <cell r="E3834" t="str">
            <v>LAIT</v>
          </cell>
          <cell r="F3834" t="str">
            <v>LAITRONG</v>
          </cell>
          <cell r="G3834">
            <v>14</v>
          </cell>
          <cell r="H3834">
            <v>2272690</v>
          </cell>
          <cell r="I3834">
            <v>0</v>
          </cell>
          <cell r="J3834">
            <v>0</v>
          </cell>
          <cell r="K3834">
            <v>14</v>
          </cell>
          <cell r="L3834">
            <v>2272690</v>
          </cell>
          <cell r="M3834">
            <v>0</v>
          </cell>
          <cell r="N3834">
            <v>0</v>
          </cell>
        </row>
        <row r="3835">
          <cell r="A3835" t="str">
            <v>SEI-N251L</v>
          </cell>
          <cell r="B3835" t="str">
            <v>Lái ngoài Navara LH</v>
          </cell>
          <cell r="C3835" t="str">
            <v>Quả</v>
          </cell>
          <cell r="E3835" t="str">
            <v>LAIN</v>
          </cell>
          <cell r="F3835" t="str">
            <v>LAINGOAI</v>
          </cell>
          <cell r="G3835">
            <v>19</v>
          </cell>
          <cell r="H3835">
            <v>3847777</v>
          </cell>
          <cell r="I3835">
            <v>0</v>
          </cell>
          <cell r="J3835">
            <v>0</v>
          </cell>
          <cell r="K3835">
            <v>19</v>
          </cell>
          <cell r="L3835">
            <v>3847777</v>
          </cell>
          <cell r="M3835">
            <v>0</v>
          </cell>
          <cell r="N3835">
            <v>0</v>
          </cell>
        </row>
        <row r="3836">
          <cell r="A3836" t="str">
            <v>SEI-N251R</v>
          </cell>
          <cell r="B3836" t="str">
            <v>Lái ngoài Navara RH</v>
          </cell>
          <cell r="C3836" t="str">
            <v>Quả</v>
          </cell>
          <cell r="E3836" t="str">
            <v>LAIN</v>
          </cell>
          <cell r="F3836" t="str">
            <v>LAINGOAI</v>
          </cell>
          <cell r="G3836">
            <v>19</v>
          </cell>
          <cell r="H3836">
            <v>3847777</v>
          </cell>
          <cell r="I3836">
            <v>0</v>
          </cell>
          <cell r="J3836">
            <v>0</v>
          </cell>
          <cell r="K3836">
            <v>19</v>
          </cell>
          <cell r="L3836">
            <v>3847777</v>
          </cell>
          <cell r="M3836">
            <v>0</v>
          </cell>
          <cell r="N3836">
            <v>0</v>
          </cell>
        </row>
        <row r="3837">
          <cell r="A3837" t="str">
            <v>SI-1725</v>
          </cell>
          <cell r="B3837" t="str">
            <v>Bót lái phụ Ranger</v>
          </cell>
          <cell r="C3837" t="str">
            <v>Cái</v>
          </cell>
          <cell r="E3837" t="str">
            <v>BLP</v>
          </cell>
          <cell r="F3837" t="str">
            <v>BOTLAIPHU</v>
          </cell>
          <cell r="G3837">
            <v>16</v>
          </cell>
          <cell r="H3837">
            <v>8760167</v>
          </cell>
          <cell r="I3837">
            <v>638</v>
          </cell>
          <cell r="J3837">
            <v>334270135</v>
          </cell>
          <cell r="K3837">
            <v>630</v>
          </cell>
          <cell r="L3837">
            <v>332184358</v>
          </cell>
          <cell r="M3837">
            <v>24</v>
          </cell>
          <cell r="N3837">
            <v>10845944</v>
          </cell>
        </row>
        <row r="3838">
          <cell r="A3838" t="str">
            <v>SI-5315</v>
          </cell>
          <cell r="B3838" t="str">
            <v>Bót lái phụ Trooper</v>
          </cell>
          <cell r="C3838" t="str">
            <v>Cái</v>
          </cell>
          <cell r="E3838" t="str">
            <v>BLP</v>
          </cell>
          <cell r="F3838" t="str">
            <v>BOTLAIPHU</v>
          </cell>
          <cell r="G3838">
            <v>1</v>
          </cell>
          <cell r="H3838">
            <v>551301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1</v>
          </cell>
          <cell r="N3838">
            <v>551301</v>
          </cell>
        </row>
        <row r="3839">
          <cell r="A3839" t="str">
            <v>SI-7720</v>
          </cell>
          <cell r="B3839" t="str">
            <v>Bót lái phụ Mitsubishi</v>
          </cell>
          <cell r="C3839" t="str">
            <v>Cái</v>
          </cell>
          <cell r="E3839" t="str">
            <v>BLP</v>
          </cell>
          <cell r="F3839" t="str">
            <v>BOTLAIPHU</v>
          </cell>
          <cell r="G3839">
            <v>0</v>
          </cell>
          <cell r="H3839">
            <v>0</v>
          </cell>
          <cell r="I3839">
            <v>6</v>
          </cell>
          <cell r="J3839">
            <v>4873819</v>
          </cell>
          <cell r="K3839">
            <v>6</v>
          </cell>
          <cell r="L3839">
            <v>4873819</v>
          </cell>
          <cell r="M3839">
            <v>0</v>
          </cell>
          <cell r="N3839">
            <v>0</v>
          </cell>
        </row>
        <row r="3840">
          <cell r="A3840" t="str">
            <v>SL-1615</v>
          </cell>
          <cell r="B3840" t="str">
            <v>Cân bằng sau Mazda 626</v>
          </cell>
          <cell r="C3840" t="str">
            <v>Quả</v>
          </cell>
          <cell r="E3840" t="str">
            <v>CBS.</v>
          </cell>
          <cell r="F3840" t="str">
            <v>CANBANGSAU</v>
          </cell>
          <cell r="G3840">
            <v>6</v>
          </cell>
          <cell r="H3840">
            <v>972885</v>
          </cell>
          <cell r="I3840">
            <v>0</v>
          </cell>
          <cell r="J3840">
            <v>0</v>
          </cell>
          <cell r="K3840">
            <v>6</v>
          </cell>
          <cell r="L3840">
            <v>972885</v>
          </cell>
          <cell r="M3840">
            <v>0</v>
          </cell>
          <cell r="N3840">
            <v>0</v>
          </cell>
        </row>
        <row r="3841">
          <cell r="A3841" t="str">
            <v>SL-1630L</v>
          </cell>
          <cell r="B3841" t="str">
            <v>Cân bằng trước Mazda 6 LH</v>
          </cell>
          <cell r="C3841" t="str">
            <v>Quả</v>
          </cell>
          <cell r="E3841" t="str">
            <v>CBT.</v>
          </cell>
          <cell r="F3841" t="str">
            <v>CANBANGTRUOC</v>
          </cell>
          <cell r="G3841">
            <v>4</v>
          </cell>
          <cell r="H3841">
            <v>790469</v>
          </cell>
          <cell r="I3841">
            <v>0</v>
          </cell>
          <cell r="J3841">
            <v>0</v>
          </cell>
          <cell r="K3841">
            <v>4</v>
          </cell>
          <cell r="L3841">
            <v>790469</v>
          </cell>
          <cell r="M3841">
            <v>0</v>
          </cell>
          <cell r="N3841">
            <v>0</v>
          </cell>
        </row>
        <row r="3842">
          <cell r="A3842" t="str">
            <v>SL-1630R</v>
          </cell>
          <cell r="B3842" t="str">
            <v>Cân bằng trước Mazda 6 RH</v>
          </cell>
          <cell r="C3842" t="str">
            <v>Quả</v>
          </cell>
          <cell r="E3842" t="str">
            <v>CBT.</v>
          </cell>
          <cell r="F3842" t="str">
            <v>CANBANGTRUOC</v>
          </cell>
          <cell r="G3842">
            <v>4</v>
          </cell>
          <cell r="H3842">
            <v>790469</v>
          </cell>
          <cell r="I3842">
            <v>0</v>
          </cell>
          <cell r="J3842">
            <v>0</v>
          </cell>
          <cell r="K3842">
            <v>4</v>
          </cell>
          <cell r="L3842">
            <v>790469</v>
          </cell>
          <cell r="M3842">
            <v>0</v>
          </cell>
          <cell r="N3842">
            <v>0</v>
          </cell>
        </row>
        <row r="3843">
          <cell r="A3843" t="str">
            <v>SL-1635</v>
          </cell>
          <cell r="B3843" t="str">
            <v>Cân bằng sau Mazda 6</v>
          </cell>
          <cell r="C3843" t="str">
            <v>Quả</v>
          </cell>
          <cell r="E3843" t="str">
            <v>CBS.</v>
          </cell>
          <cell r="F3843" t="str">
            <v>CANBANGSAU</v>
          </cell>
          <cell r="G3843">
            <v>4</v>
          </cell>
          <cell r="H3843">
            <v>571570</v>
          </cell>
          <cell r="I3843">
            <v>0</v>
          </cell>
          <cell r="J3843">
            <v>0</v>
          </cell>
          <cell r="K3843">
            <v>4</v>
          </cell>
          <cell r="L3843">
            <v>571570</v>
          </cell>
          <cell r="M3843">
            <v>0</v>
          </cell>
          <cell r="N3843">
            <v>0</v>
          </cell>
        </row>
        <row r="3844">
          <cell r="A3844" t="str">
            <v>SL-1650</v>
          </cell>
          <cell r="B3844" t="str">
            <v>Cân bằng trước Mazda 3</v>
          </cell>
          <cell r="C3844" t="str">
            <v>Quả</v>
          </cell>
          <cell r="E3844" t="str">
            <v>CBT.</v>
          </cell>
          <cell r="F3844" t="str">
            <v>CANBANGTRUOC</v>
          </cell>
          <cell r="G3844">
            <v>61</v>
          </cell>
          <cell r="H3844">
            <v>10952221.65</v>
          </cell>
          <cell r="I3844">
            <v>20</v>
          </cell>
          <cell r="J3844">
            <v>2837140</v>
          </cell>
          <cell r="K3844">
            <v>81</v>
          </cell>
          <cell r="L3844">
            <v>13789361.65</v>
          </cell>
          <cell r="M3844">
            <v>0</v>
          </cell>
          <cell r="N3844">
            <v>0</v>
          </cell>
        </row>
        <row r="3845">
          <cell r="A3845" t="str">
            <v>SL-1705</v>
          </cell>
          <cell r="B3845" t="str">
            <v>Cân bằng sau Mazda</v>
          </cell>
          <cell r="C3845" t="str">
            <v>Quả</v>
          </cell>
          <cell r="E3845" t="str">
            <v>CBS.</v>
          </cell>
          <cell r="F3845" t="str">
            <v>CANBANGSAU</v>
          </cell>
          <cell r="G3845">
            <v>38</v>
          </cell>
          <cell r="H3845">
            <v>6287914.7000000002</v>
          </cell>
          <cell r="I3845">
            <v>80</v>
          </cell>
          <cell r="J3845">
            <v>10347200</v>
          </cell>
          <cell r="K3845">
            <v>118</v>
          </cell>
          <cell r="L3845">
            <v>16635114.699999999</v>
          </cell>
          <cell r="M3845">
            <v>0</v>
          </cell>
          <cell r="N3845">
            <v>0</v>
          </cell>
        </row>
        <row r="3846">
          <cell r="A3846" t="str">
            <v>SL-1860</v>
          </cell>
          <cell r="B3846" t="str">
            <v>Cân bằng trước</v>
          </cell>
          <cell r="C3846" t="str">
            <v>Quả</v>
          </cell>
          <cell r="E3846" t="str">
            <v>CBT.</v>
          </cell>
          <cell r="F3846" t="str">
            <v>CANBANGTRUOC</v>
          </cell>
          <cell r="G3846">
            <v>0</v>
          </cell>
          <cell r="H3846">
            <v>0</v>
          </cell>
          <cell r="I3846">
            <v>14</v>
          </cell>
          <cell r="J3846">
            <v>3025965</v>
          </cell>
          <cell r="K3846">
            <v>14</v>
          </cell>
          <cell r="L3846">
            <v>3025965</v>
          </cell>
          <cell r="M3846">
            <v>0</v>
          </cell>
          <cell r="N3846">
            <v>0</v>
          </cell>
        </row>
        <row r="3847">
          <cell r="A3847" t="str">
            <v>SL-1865L</v>
          </cell>
          <cell r="B3847" t="str">
            <v>Cân bằng sau LH</v>
          </cell>
          <cell r="C3847" t="str">
            <v>Quả</v>
          </cell>
          <cell r="E3847" t="str">
            <v>CBS.</v>
          </cell>
          <cell r="F3847" t="str">
            <v>CANBANGSAU</v>
          </cell>
          <cell r="G3847">
            <v>5</v>
          </cell>
          <cell r="H3847">
            <v>912080</v>
          </cell>
          <cell r="I3847">
            <v>0</v>
          </cell>
          <cell r="J3847">
            <v>0</v>
          </cell>
          <cell r="K3847">
            <v>5</v>
          </cell>
          <cell r="L3847">
            <v>912080</v>
          </cell>
          <cell r="M3847">
            <v>0</v>
          </cell>
          <cell r="N3847">
            <v>0</v>
          </cell>
        </row>
        <row r="3848">
          <cell r="A3848" t="str">
            <v>SL-1865R</v>
          </cell>
          <cell r="B3848" t="str">
            <v>Cân bằng sau RH</v>
          </cell>
          <cell r="C3848" t="str">
            <v>Quả</v>
          </cell>
          <cell r="E3848" t="str">
            <v>CBS.</v>
          </cell>
          <cell r="F3848" t="str">
            <v>CANBANGSAU</v>
          </cell>
          <cell r="G3848">
            <v>5</v>
          </cell>
          <cell r="H3848">
            <v>912080</v>
          </cell>
          <cell r="I3848">
            <v>0</v>
          </cell>
          <cell r="J3848">
            <v>0</v>
          </cell>
          <cell r="K3848">
            <v>5</v>
          </cell>
          <cell r="L3848">
            <v>912080</v>
          </cell>
          <cell r="M3848">
            <v>0</v>
          </cell>
          <cell r="N3848">
            <v>0</v>
          </cell>
        </row>
        <row r="3849">
          <cell r="A3849" t="str">
            <v>SL-2805</v>
          </cell>
          <cell r="B3849" t="str">
            <v>Cân bằng sau Corolla 1.6</v>
          </cell>
          <cell r="C3849" t="str">
            <v>Quả</v>
          </cell>
          <cell r="E3849" t="str">
            <v>CBS.</v>
          </cell>
          <cell r="F3849" t="str">
            <v>CANBANGSAU</v>
          </cell>
          <cell r="G3849">
            <v>16</v>
          </cell>
          <cell r="H3849">
            <v>2894313.48</v>
          </cell>
          <cell r="I3849">
            <v>0</v>
          </cell>
          <cell r="J3849">
            <v>0</v>
          </cell>
          <cell r="K3849">
            <v>16</v>
          </cell>
          <cell r="L3849">
            <v>2894313.48</v>
          </cell>
          <cell r="M3849">
            <v>0</v>
          </cell>
          <cell r="N3849">
            <v>0</v>
          </cell>
        </row>
        <row r="3850">
          <cell r="A3850" t="str">
            <v>SL-2935</v>
          </cell>
          <cell r="B3850" t="str">
            <v>Cân bằng sau Camry 2.2</v>
          </cell>
          <cell r="C3850" t="str">
            <v>Quả</v>
          </cell>
          <cell r="E3850" t="str">
            <v>CBS.</v>
          </cell>
          <cell r="F3850" t="str">
            <v>CANBANGSAU</v>
          </cell>
          <cell r="G3850">
            <v>30</v>
          </cell>
          <cell r="H3850">
            <v>4741926.25</v>
          </cell>
          <cell r="I3850">
            <v>4</v>
          </cell>
          <cell r="J3850">
            <v>768460</v>
          </cell>
          <cell r="K3850">
            <v>34</v>
          </cell>
          <cell r="L3850">
            <v>5510386.25</v>
          </cell>
          <cell r="M3850">
            <v>0</v>
          </cell>
          <cell r="N3850">
            <v>0</v>
          </cell>
        </row>
        <row r="3851">
          <cell r="A3851" t="str">
            <v>SL-2960</v>
          </cell>
          <cell r="B3851" t="str">
            <v>Cân bằng trước Camry 2.2</v>
          </cell>
          <cell r="C3851" t="str">
            <v>Quả</v>
          </cell>
          <cell r="E3851" t="str">
            <v>CBT.</v>
          </cell>
          <cell r="F3851" t="str">
            <v>CANBANGTRUOC</v>
          </cell>
          <cell r="G3851">
            <v>1</v>
          </cell>
          <cell r="H3851">
            <v>187483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1</v>
          </cell>
          <cell r="N3851">
            <v>187483</v>
          </cell>
        </row>
        <row r="3852">
          <cell r="A3852" t="str">
            <v>SL-3565</v>
          </cell>
          <cell r="B3852" t="str">
            <v>Cân bằng sau 3RZ</v>
          </cell>
          <cell r="C3852" t="str">
            <v>Quả</v>
          </cell>
          <cell r="E3852" t="str">
            <v>CBS.</v>
          </cell>
          <cell r="F3852" t="str">
            <v>CANBANGSAU</v>
          </cell>
          <cell r="G3852">
            <v>10</v>
          </cell>
          <cell r="H3852">
            <v>1368120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10</v>
          </cell>
          <cell r="N3852">
            <v>1368120</v>
          </cell>
        </row>
        <row r="3853">
          <cell r="A3853" t="str">
            <v>SL-3640</v>
          </cell>
          <cell r="B3853" t="str">
            <v>Cân bằng trước Altis</v>
          </cell>
          <cell r="C3853" t="str">
            <v>Quả</v>
          </cell>
          <cell r="E3853" t="str">
            <v>CBT.</v>
          </cell>
          <cell r="F3853" t="str">
            <v>CANBANGTRUOC</v>
          </cell>
          <cell r="G3853">
            <v>82</v>
          </cell>
          <cell r="H3853">
            <v>17059755.800000001</v>
          </cell>
          <cell r="I3853">
            <v>176</v>
          </cell>
          <cell r="J3853">
            <v>29334654</v>
          </cell>
          <cell r="K3853">
            <v>258</v>
          </cell>
          <cell r="L3853">
            <v>46394409.799999997</v>
          </cell>
          <cell r="M3853">
            <v>0</v>
          </cell>
          <cell r="N3853">
            <v>0</v>
          </cell>
        </row>
        <row r="3854">
          <cell r="A3854" t="str">
            <v>SL-3690L</v>
          </cell>
          <cell r="B3854" t="str">
            <v>Cân bằng trước Camry 3.0 LH</v>
          </cell>
          <cell r="C3854" t="str">
            <v>Quả</v>
          </cell>
          <cell r="E3854" t="str">
            <v>CBT.</v>
          </cell>
          <cell r="F3854" t="str">
            <v>CANBANGTRUOC</v>
          </cell>
          <cell r="G3854">
            <v>1</v>
          </cell>
          <cell r="H3854">
            <v>187284</v>
          </cell>
          <cell r="I3854">
            <v>16</v>
          </cell>
          <cell r="J3854">
            <v>3492924</v>
          </cell>
          <cell r="K3854">
            <v>15</v>
          </cell>
          <cell r="L3854">
            <v>3249298</v>
          </cell>
          <cell r="M3854">
            <v>2</v>
          </cell>
          <cell r="N3854">
            <v>430910</v>
          </cell>
        </row>
        <row r="3855">
          <cell r="A3855" t="str">
            <v>SL-3690R</v>
          </cell>
          <cell r="B3855" t="str">
            <v>Cân bằng trước Camry 3.0 RH</v>
          </cell>
          <cell r="C3855" t="str">
            <v>Quả</v>
          </cell>
          <cell r="E3855" t="str">
            <v>CBT.</v>
          </cell>
          <cell r="F3855" t="str">
            <v>CANBANGTRUOC</v>
          </cell>
          <cell r="G3855">
            <v>1</v>
          </cell>
          <cell r="H3855">
            <v>187357</v>
          </cell>
          <cell r="I3855">
            <v>16</v>
          </cell>
          <cell r="J3855">
            <v>3492924</v>
          </cell>
          <cell r="K3855">
            <v>14</v>
          </cell>
          <cell r="L3855">
            <v>3033915</v>
          </cell>
          <cell r="M3855">
            <v>3</v>
          </cell>
          <cell r="N3855">
            <v>646366</v>
          </cell>
        </row>
        <row r="3856">
          <cell r="A3856" t="str">
            <v>SL-3750</v>
          </cell>
          <cell r="B3856" t="str">
            <v>Cân bằng trước Toyota</v>
          </cell>
          <cell r="C3856" t="str">
            <v>Quả</v>
          </cell>
          <cell r="E3856" t="str">
            <v>CBT.</v>
          </cell>
          <cell r="F3856" t="str">
            <v>CANBANGTRUOC</v>
          </cell>
          <cell r="G3856">
            <v>31</v>
          </cell>
          <cell r="H3856">
            <v>6317965.7000000002</v>
          </cell>
          <cell r="I3856">
            <v>376</v>
          </cell>
          <cell r="J3856">
            <v>69070935</v>
          </cell>
          <cell r="K3856">
            <v>348</v>
          </cell>
          <cell r="L3856">
            <v>63989459</v>
          </cell>
          <cell r="M3856">
            <v>59</v>
          </cell>
          <cell r="N3856">
            <v>11399441.699999999</v>
          </cell>
        </row>
        <row r="3857">
          <cell r="A3857" t="str">
            <v>SL-3755</v>
          </cell>
          <cell r="B3857" t="str">
            <v>Cân bằng sau Toyota</v>
          </cell>
          <cell r="C3857" t="str">
            <v>Quả</v>
          </cell>
          <cell r="E3857" t="str">
            <v>CBS.</v>
          </cell>
          <cell r="F3857" t="str">
            <v>CANBANGSAU</v>
          </cell>
          <cell r="G3857">
            <v>119</v>
          </cell>
          <cell r="H3857">
            <v>20475783.399999999</v>
          </cell>
          <cell r="I3857">
            <v>194</v>
          </cell>
          <cell r="J3857">
            <v>39863045</v>
          </cell>
          <cell r="K3857">
            <v>220</v>
          </cell>
          <cell r="L3857">
            <v>43918400</v>
          </cell>
          <cell r="M3857">
            <v>93</v>
          </cell>
          <cell r="N3857">
            <v>16420428.4</v>
          </cell>
        </row>
        <row r="3858">
          <cell r="A3858" t="str">
            <v>SL-3845</v>
          </cell>
          <cell r="B3858" t="str">
            <v>Cân bằng sau Prado</v>
          </cell>
          <cell r="C3858" t="str">
            <v>Quả</v>
          </cell>
          <cell r="E3858" t="str">
            <v>CBS.</v>
          </cell>
          <cell r="F3858" t="str">
            <v>CANBANGSAU</v>
          </cell>
          <cell r="G3858">
            <v>54</v>
          </cell>
          <cell r="H3858">
            <v>8853528</v>
          </cell>
          <cell r="I3858">
            <v>102</v>
          </cell>
          <cell r="J3858">
            <v>13606608</v>
          </cell>
          <cell r="K3858">
            <v>106</v>
          </cell>
          <cell r="L3858">
            <v>15057506</v>
          </cell>
          <cell r="M3858">
            <v>50</v>
          </cell>
          <cell r="N3858">
            <v>7402630</v>
          </cell>
        </row>
        <row r="3859">
          <cell r="A3859" t="str">
            <v>SL-3880</v>
          </cell>
          <cell r="B3859" t="str">
            <v>Cân bằng trước Innova</v>
          </cell>
          <cell r="C3859" t="str">
            <v>Quả</v>
          </cell>
          <cell r="E3859" t="str">
            <v>CBT.</v>
          </cell>
          <cell r="F3859" t="str">
            <v>CANBANGTRUOC</v>
          </cell>
          <cell r="G3859">
            <v>237</v>
          </cell>
          <cell r="H3859">
            <v>35659825.200000003</v>
          </cell>
          <cell r="I3859">
            <v>2205</v>
          </cell>
          <cell r="J3859">
            <v>335703035</v>
          </cell>
          <cell r="K3859">
            <v>1822</v>
          </cell>
          <cell r="L3859">
            <v>281786854</v>
          </cell>
          <cell r="M3859">
            <v>620</v>
          </cell>
          <cell r="N3859">
            <v>89576006.200000003</v>
          </cell>
        </row>
        <row r="3860">
          <cell r="A3860" t="str">
            <v>SL-3890L</v>
          </cell>
          <cell r="B3860" t="str">
            <v>Cân bằng trước Prado LH</v>
          </cell>
          <cell r="C3860" t="str">
            <v>Quả</v>
          </cell>
          <cell r="E3860" t="str">
            <v>CBT.</v>
          </cell>
          <cell r="F3860" t="str">
            <v>CANBANGTRUOC</v>
          </cell>
          <cell r="G3860">
            <v>0</v>
          </cell>
          <cell r="H3860">
            <v>0</v>
          </cell>
          <cell r="I3860">
            <v>833</v>
          </cell>
          <cell r="J3860">
            <v>238387539</v>
          </cell>
          <cell r="K3860">
            <v>782</v>
          </cell>
          <cell r="L3860">
            <v>232202967</v>
          </cell>
          <cell r="M3860">
            <v>51</v>
          </cell>
          <cell r="N3860">
            <v>6184572</v>
          </cell>
        </row>
        <row r="3861">
          <cell r="A3861" t="str">
            <v>SL-3890L-M</v>
          </cell>
          <cell r="B3861" t="str">
            <v>Cân bằng trước Prado LH</v>
          </cell>
          <cell r="C3861" t="str">
            <v>Cái</v>
          </cell>
          <cell r="E3861" t="str">
            <v>CBT.</v>
          </cell>
          <cell r="F3861" t="str">
            <v>CANBANGTRUOC</v>
          </cell>
          <cell r="G3861">
            <v>1</v>
          </cell>
          <cell r="H3861">
            <v>260000</v>
          </cell>
          <cell r="I3861">
            <v>0</v>
          </cell>
          <cell r="J3861">
            <v>0</v>
          </cell>
          <cell r="K3861">
            <v>1</v>
          </cell>
          <cell r="L3861">
            <v>260000</v>
          </cell>
          <cell r="M3861">
            <v>0</v>
          </cell>
          <cell r="N3861">
            <v>0</v>
          </cell>
        </row>
        <row r="3862">
          <cell r="A3862" t="str">
            <v>SL-3890R</v>
          </cell>
          <cell r="B3862" t="str">
            <v>Cân bằng trước Prado RH</v>
          </cell>
          <cell r="C3862" t="str">
            <v>Quả</v>
          </cell>
          <cell r="E3862" t="str">
            <v>CBT.</v>
          </cell>
          <cell r="F3862" t="str">
            <v>CANBANGTRUOC</v>
          </cell>
          <cell r="G3862">
            <v>0</v>
          </cell>
          <cell r="H3862">
            <v>0</v>
          </cell>
          <cell r="I3862">
            <v>834</v>
          </cell>
          <cell r="J3862">
            <v>238382608</v>
          </cell>
          <cell r="K3862">
            <v>602</v>
          </cell>
          <cell r="L3862">
            <v>178527523</v>
          </cell>
          <cell r="M3862">
            <v>232</v>
          </cell>
          <cell r="N3862">
            <v>59855085</v>
          </cell>
        </row>
        <row r="3863">
          <cell r="A3863" t="str">
            <v>SL-3890R-M</v>
          </cell>
          <cell r="B3863" t="str">
            <v>Cân bằng trước Prado RH</v>
          </cell>
          <cell r="C3863" t="str">
            <v>Cái</v>
          </cell>
          <cell r="E3863" t="str">
            <v>CBT.</v>
          </cell>
          <cell r="F3863" t="str">
            <v>CANBANGTRUOC</v>
          </cell>
          <cell r="G3863">
            <v>1</v>
          </cell>
          <cell r="H3863">
            <v>260000</v>
          </cell>
          <cell r="I3863">
            <v>0</v>
          </cell>
          <cell r="J3863">
            <v>0</v>
          </cell>
          <cell r="K3863">
            <v>1</v>
          </cell>
          <cell r="L3863">
            <v>260000</v>
          </cell>
          <cell r="M3863">
            <v>0</v>
          </cell>
          <cell r="N3863">
            <v>0</v>
          </cell>
        </row>
        <row r="3864">
          <cell r="A3864" t="str">
            <v>SL-3970</v>
          </cell>
          <cell r="B3864" t="str">
            <v>Cân bằng trước Cá mập 06</v>
          </cell>
          <cell r="C3864" t="str">
            <v>Quả</v>
          </cell>
          <cell r="E3864" t="str">
            <v>CBT.</v>
          </cell>
          <cell r="F3864" t="str">
            <v>CANBANGTRUOC</v>
          </cell>
          <cell r="G3864">
            <v>8</v>
          </cell>
          <cell r="H3864">
            <v>1586033.48</v>
          </cell>
          <cell r="I3864">
            <v>112</v>
          </cell>
          <cell r="J3864">
            <v>25724237</v>
          </cell>
          <cell r="K3864">
            <v>118</v>
          </cell>
          <cell r="L3864">
            <v>23358272.48</v>
          </cell>
          <cell r="M3864">
            <v>2</v>
          </cell>
          <cell r="N3864">
            <v>3951998</v>
          </cell>
        </row>
        <row r="3865">
          <cell r="A3865" t="str">
            <v>SL-3990</v>
          </cell>
          <cell r="B3865" t="str">
            <v>Cân bằng trước Sienna</v>
          </cell>
          <cell r="C3865" t="str">
            <v>Quả</v>
          </cell>
          <cell r="E3865" t="str">
            <v>CBT.</v>
          </cell>
          <cell r="F3865" t="str">
            <v>CANBANGTRUOC</v>
          </cell>
          <cell r="G3865">
            <v>0</v>
          </cell>
          <cell r="H3865">
            <v>0</v>
          </cell>
          <cell r="I3865">
            <v>4</v>
          </cell>
          <cell r="J3865">
            <v>1160000</v>
          </cell>
          <cell r="K3865">
            <v>4</v>
          </cell>
          <cell r="L3865">
            <v>1160000</v>
          </cell>
          <cell r="M3865">
            <v>0</v>
          </cell>
          <cell r="N3865">
            <v>0</v>
          </cell>
        </row>
        <row r="3866">
          <cell r="A3866" t="str">
            <v>SL-4895L</v>
          </cell>
          <cell r="B3866" t="str">
            <v>Cân bằng sau Patrol</v>
          </cell>
          <cell r="C3866" t="str">
            <v>Quả</v>
          </cell>
          <cell r="E3866" t="str">
            <v>CBS.</v>
          </cell>
          <cell r="F3866" t="str">
            <v>CANBANGSAU</v>
          </cell>
          <cell r="G3866">
            <v>2</v>
          </cell>
          <cell r="H3866">
            <v>395235</v>
          </cell>
          <cell r="I3866">
            <v>0</v>
          </cell>
          <cell r="J3866">
            <v>0</v>
          </cell>
          <cell r="K3866">
            <v>0</v>
          </cell>
          <cell r="L3866">
            <v>0</v>
          </cell>
          <cell r="M3866">
            <v>2</v>
          </cell>
          <cell r="N3866">
            <v>395235</v>
          </cell>
        </row>
        <row r="3867">
          <cell r="A3867" t="str">
            <v>SL-4945L</v>
          </cell>
          <cell r="B3867" t="str">
            <v>Cân bằng sau Murano LH</v>
          </cell>
          <cell r="C3867" t="str">
            <v>Quả</v>
          </cell>
          <cell r="E3867" t="str">
            <v>CBS.</v>
          </cell>
          <cell r="F3867" t="str">
            <v>CANBANGSAU</v>
          </cell>
          <cell r="G3867">
            <v>2</v>
          </cell>
          <cell r="H3867">
            <v>443879</v>
          </cell>
          <cell r="I3867">
            <v>0</v>
          </cell>
          <cell r="J3867">
            <v>0</v>
          </cell>
          <cell r="K3867">
            <v>0</v>
          </cell>
          <cell r="L3867">
            <v>0</v>
          </cell>
          <cell r="M3867">
            <v>2</v>
          </cell>
          <cell r="N3867">
            <v>443879</v>
          </cell>
        </row>
        <row r="3868">
          <cell r="A3868" t="str">
            <v>SL-4945R</v>
          </cell>
          <cell r="B3868" t="str">
            <v>Cân bằng sau Murano RH</v>
          </cell>
          <cell r="C3868" t="str">
            <v>Quả</v>
          </cell>
          <cell r="E3868" t="str">
            <v>CBS.</v>
          </cell>
          <cell r="F3868" t="str">
            <v>CANBANGSAU</v>
          </cell>
          <cell r="G3868">
            <v>2</v>
          </cell>
          <cell r="H3868">
            <v>443879</v>
          </cell>
          <cell r="I3868">
            <v>0</v>
          </cell>
          <cell r="J3868">
            <v>0</v>
          </cell>
          <cell r="K3868">
            <v>0</v>
          </cell>
          <cell r="L3868">
            <v>0</v>
          </cell>
          <cell r="M3868">
            <v>2</v>
          </cell>
          <cell r="N3868">
            <v>443879</v>
          </cell>
        </row>
        <row r="3869">
          <cell r="A3869" t="str">
            <v>SL-6380L</v>
          </cell>
          <cell r="B3869" t="str">
            <v>Cân bằng trước Civic LH</v>
          </cell>
          <cell r="C3869" t="str">
            <v>Quả</v>
          </cell>
          <cell r="E3869" t="str">
            <v>CBT.</v>
          </cell>
          <cell r="F3869" t="str">
            <v>CANBANGTRUOC</v>
          </cell>
          <cell r="G3869">
            <v>67</v>
          </cell>
          <cell r="H3869">
            <v>12028393.4</v>
          </cell>
          <cell r="I3869">
            <v>6</v>
          </cell>
          <cell r="J3869">
            <v>1280000</v>
          </cell>
          <cell r="K3869">
            <v>73</v>
          </cell>
          <cell r="L3869">
            <v>13308393.4</v>
          </cell>
          <cell r="M3869">
            <v>0</v>
          </cell>
          <cell r="N3869">
            <v>0</v>
          </cell>
        </row>
        <row r="3870">
          <cell r="A3870" t="str">
            <v>SL-6380R</v>
          </cell>
          <cell r="B3870" t="str">
            <v>Cân bằng trước Civic RH</v>
          </cell>
          <cell r="C3870" t="str">
            <v>Quả</v>
          </cell>
          <cell r="E3870" t="str">
            <v>CBT.</v>
          </cell>
          <cell r="F3870" t="str">
            <v>CANBANGTRUOC</v>
          </cell>
          <cell r="G3870">
            <v>67</v>
          </cell>
          <cell r="H3870">
            <v>12028393.4</v>
          </cell>
          <cell r="I3870">
            <v>6</v>
          </cell>
          <cell r="J3870">
            <v>1280000</v>
          </cell>
          <cell r="K3870">
            <v>73</v>
          </cell>
          <cell r="L3870">
            <v>13308393.4</v>
          </cell>
          <cell r="M3870">
            <v>0</v>
          </cell>
          <cell r="N3870">
            <v>0</v>
          </cell>
        </row>
        <row r="3871">
          <cell r="A3871" t="str">
            <v>SL-6385L</v>
          </cell>
          <cell r="B3871" t="str">
            <v>Cân bằng sau Civic LH</v>
          </cell>
          <cell r="C3871" t="str">
            <v>Quả</v>
          </cell>
          <cell r="E3871" t="str">
            <v>CBS.</v>
          </cell>
          <cell r="F3871" t="str">
            <v>CANBANGSAU</v>
          </cell>
          <cell r="G3871">
            <v>26</v>
          </cell>
          <cell r="H3871">
            <v>3883556.12</v>
          </cell>
          <cell r="I3871">
            <v>0</v>
          </cell>
          <cell r="J3871">
            <v>0</v>
          </cell>
          <cell r="K3871">
            <v>26</v>
          </cell>
          <cell r="L3871">
            <v>3883556.12</v>
          </cell>
          <cell r="M3871">
            <v>0</v>
          </cell>
          <cell r="N3871">
            <v>0</v>
          </cell>
        </row>
        <row r="3872">
          <cell r="A3872" t="str">
            <v>SL-6385R</v>
          </cell>
          <cell r="B3872" t="str">
            <v>Cân bằng sau Civic RH</v>
          </cell>
          <cell r="C3872" t="str">
            <v>Quả</v>
          </cell>
          <cell r="E3872" t="str">
            <v>CBS.</v>
          </cell>
          <cell r="F3872" t="str">
            <v>CANBANGSAU</v>
          </cell>
          <cell r="G3872">
            <v>26</v>
          </cell>
          <cell r="H3872">
            <v>3883556.12</v>
          </cell>
          <cell r="I3872">
            <v>0</v>
          </cell>
          <cell r="J3872">
            <v>0</v>
          </cell>
          <cell r="K3872">
            <v>26</v>
          </cell>
          <cell r="L3872">
            <v>3883556.12</v>
          </cell>
          <cell r="M3872">
            <v>0</v>
          </cell>
          <cell r="N3872">
            <v>0</v>
          </cell>
        </row>
        <row r="3873">
          <cell r="A3873" t="str">
            <v>SL-6415L</v>
          </cell>
          <cell r="B3873" t="str">
            <v>Cân bằng sau MDX LH &gt; thay cả 2 vế</v>
          </cell>
          <cell r="C3873" t="str">
            <v>Quả</v>
          </cell>
          <cell r="E3873" t="str">
            <v>CBS.</v>
          </cell>
          <cell r="F3873" t="str">
            <v>CANBANGSAU</v>
          </cell>
          <cell r="G3873">
            <v>8</v>
          </cell>
          <cell r="H3873">
            <v>1370147</v>
          </cell>
          <cell r="I3873">
            <v>0</v>
          </cell>
          <cell r="J3873">
            <v>0</v>
          </cell>
          <cell r="K3873">
            <v>0</v>
          </cell>
          <cell r="L3873">
            <v>0</v>
          </cell>
          <cell r="M3873">
            <v>8</v>
          </cell>
          <cell r="N3873">
            <v>1370147</v>
          </cell>
        </row>
        <row r="3874">
          <cell r="A3874" t="str">
            <v>SL-6415R</v>
          </cell>
          <cell r="B3874" t="str">
            <v>Cân bằng sau MDX RH &gt; thay cả 2 vế</v>
          </cell>
          <cell r="C3874" t="str">
            <v>Quả</v>
          </cell>
          <cell r="E3874" t="str">
            <v>CBS.</v>
          </cell>
          <cell r="F3874" t="str">
            <v>CANBANGSAU</v>
          </cell>
          <cell r="G3874">
            <v>8</v>
          </cell>
          <cell r="H3874">
            <v>1370147</v>
          </cell>
          <cell r="I3874">
            <v>0</v>
          </cell>
          <cell r="J3874">
            <v>0</v>
          </cell>
          <cell r="K3874">
            <v>0</v>
          </cell>
          <cell r="L3874">
            <v>0</v>
          </cell>
          <cell r="M3874">
            <v>8</v>
          </cell>
          <cell r="N3874">
            <v>1370147</v>
          </cell>
        </row>
        <row r="3875">
          <cell r="A3875" t="str">
            <v>SL-7670</v>
          </cell>
          <cell r="B3875" t="str">
            <v>Cân bằng trước Suzuki APV</v>
          </cell>
          <cell r="C3875" t="str">
            <v>Quả</v>
          </cell>
          <cell r="E3875" t="str">
            <v>CBT.</v>
          </cell>
          <cell r="F3875" t="str">
            <v>CANBANGTRUOC</v>
          </cell>
          <cell r="G3875">
            <v>0</v>
          </cell>
          <cell r="H3875">
            <v>0</v>
          </cell>
          <cell r="I3875">
            <v>20</v>
          </cell>
          <cell r="J3875">
            <v>4316000</v>
          </cell>
          <cell r="K3875">
            <v>20</v>
          </cell>
          <cell r="L3875">
            <v>4316000</v>
          </cell>
          <cell r="M3875">
            <v>0</v>
          </cell>
          <cell r="N3875">
            <v>0</v>
          </cell>
        </row>
        <row r="3876">
          <cell r="A3876" t="str">
            <v>SL-7720L</v>
          </cell>
          <cell r="B3876" t="str">
            <v>Cân bằng trước V45 LH</v>
          </cell>
          <cell r="C3876" t="str">
            <v>Quả</v>
          </cell>
          <cell r="E3876" t="str">
            <v>CBT.</v>
          </cell>
          <cell r="F3876" t="str">
            <v>CANBANGTRUOC</v>
          </cell>
          <cell r="G3876">
            <v>2</v>
          </cell>
          <cell r="H3876">
            <v>340510</v>
          </cell>
          <cell r="I3876">
            <v>0</v>
          </cell>
          <cell r="J3876">
            <v>0</v>
          </cell>
          <cell r="K3876">
            <v>2</v>
          </cell>
          <cell r="L3876">
            <v>340510</v>
          </cell>
          <cell r="M3876">
            <v>0</v>
          </cell>
          <cell r="N3876">
            <v>0</v>
          </cell>
        </row>
        <row r="3877">
          <cell r="A3877" t="str">
            <v>SL-7720R</v>
          </cell>
          <cell r="B3877" t="str">
            <v>Cân bằng trước V45 RH</v>
          </cell>
          <cell r="C3877" t="str">
            <v>Quả</v>
          </cell>
          <cell r="E3877" t="str">
            <v>CBT.</v>
          </cell>
          <cell r="F3877" t="str">
            <v>CANBANGTRUOC</v>
          </cell>
          <cell r="G3877">
            <v>2</v>
          </cell>
          <cell r="H3877">
            <v>340510</v>
          </cell>
          <cell r="I3877">
            <v>0</v>
          </cell>
          <cell r="J3877">
            <v>0</v>
          </cell>
          <cell r="K3877">
            <v>2</v>
          </cell>
          <cell r="L3877">
            <v>340510</v>
          </cell>
          <cell r="M3877">
            <v>0</v>
          </cell>
          <cell r="N3877">
            <v>0</v>
          </cell>
        </row>
        <row r="3878">
          <cell r="A3878" t="str">
            <v>SL-7840L</v>
          </cell>
          <cell r="B3878" t="str">
            <v>Cân bằng trước V73 LH</v>
          </cell>
          <cell r="C3878" t="str">
            <v>Quả</v>
          </cell>
          <cell r="E3878" t="str">
            <v>CBT.</v>
          </cell>
          <cell r="F3878" t="str">
            <v>CANBANGTRUOC</v>
          </cell>
          <cell r="G3878">
            <v>0</v>
          </cell>
          <cell r="H3878">
            <v>0</v>
          </cell>
          <cell r="I3878">
            <v>2</v>
          </cell>
          <cell r="J3878">
            <v>355317</v>
          </cell>
          <cell r="K3878">
            <v>1</v>
          </cell>
          <cell r="L3878">
            <v>177659</v>
          </cell>
          <cell r="M3878">
            <v>1</v>
          </cell>
          <cell r="N3878">
            <v>177658</v>
          </cell>
        </row>
        <row r="3879">
          <cell r="A3879" t="str">
            <v>SL-7840R</v>
          </cell>
          <cell r="B3879" t="str">
            <v>Cân bằng trước V73 RH</v>
          </cell>
          <cell r="C3879" t="str">
            <v>Quả</v>
          </cell>
          <cell r="E3879" t="str">
            <v>CBT.</v>
          </cell>
          <cell r="F3879" t="str">
            <v>CANBANGTRUOC</v>
          </cell>
          <cell r="G3879">
            <v>0</v>
          </cell>
          <cell r="H3879">
            <v>0</v>
          </cell>
          <cell r="I3879">
            <v>2</v>
          </cell>
          <cell r="J3879">
            <v>355317</v>
          </cell>
          <cell r="K3879">
            <v>1</v>
          </cell>
          <cell r="L3879">
            <v>177659</v>
          </cell>
          <cell r="M3879">
            <v>1</v>
          </cell>
          <cell r="N3879">
            <v>177658</v>
          </cell>
        </row>
        <row r="3880">
          <cell r="A3880" t="str">
            <v>SL-7845L</v>
          </cell>
          <cell r="B3880" t="str">
            <v>Cân bằng sau V73 LH</v>
          </cell>
          <cell r="C3880" t="str">
            <v>Quả</v>
          </cell>
          <cell r="E3880" t="str">
            <v>CBS.</v>
          </cell>
          <cell r="F3880" t="str">
            <v>CANBANGSAU</v>
          </cell>
          <cell r="G3880">
            <v>3</v>
          </cell>
          <cell r="H3880">
            <v>522925</v>
          </cell>
          <cell r="I3880">
            <v>0</v>
          </cell>
          <cell r="J3880">
            <v>0</v>
          </cell>
          <cell r="K3880">
            <v>3</v>
          </cell>
          <cell r="L3880">
            <v>522925</v>
          </cell>
          <cell r="M3880">
            <v>0</v>
          </cell>
          <cell r="N3880">
            <v>0</v>
          </cell>
        </row>
        <row r="3881">
          <cell r="A3881" t="str">
            <v>SL-7845R</v>
          </cell>
          <cell r="B3881" t="str">
            <v>Cân bằng sau V73 RH</v>
          </cell>
          <cell r="C3881" t="str">
            <v>Quả</v>
          </cell>
          <cell r="E3881" t="str">
            <v>CBS.</v>
          </cell>
          <cell r="F3881" t="str">
            <v>CANBANGSAU</v>
          </cell>
          <cell r="G3881">
            <v>3</v>
          </cell>
          <cell r="H3881">
            <v>522925</v>
          </cell>
          <cell r="I3881">
            <v>0</v>
          </cell>
          <cell r="J3881">
            <v>0</v>
          </cell>
          <cell r="K3881">
            <v>3</v>
          </cell>
          <cell r="L3881">
            <v>522925</v>
          </cell>
          <cell r="M3881">
            <v>0</v>
          </cell>
          <cell r="N3881">
            <v>0</v>
          </cell>
        </row>
        <row r="3882">
          <cell r="A3882" t="str">
            <v>SL-7950R</v>
          </cell>
          <cell r="B3882" t="str">
            <v>Cân bằng trước Triton RH</v>
          </cell>
          <cell r="C3882" t="str">
            <v>Quả</v>
          </cell>
          <cell r="E3882" t="str">
            <v>CBT.</v>
          </cell>
          <cell r="F3882" t="str">
            <v>CANBANGTRUOC</v>
          </cell>
          <cell r="G3882">
            <v>1</v>
          </cell>
          <cell r="H3882">
            <v>216824</v>
          </cell>
          <cell r="I3882">
            <v>0</v>
          </cell>
          <cell r="J3882">
            <v>0</v>
          </cell>
          <cell r="K3882">
            <v>1</v>
          </cell>
          <cell r="L3882">
            <v>216824</v>
          </cell>
          <cell r="M3882">
            <v>0</v>
          </cell>
          <cell r="N3882">
            <v>0</v>
          </cell>
        </row>
        <row r="3883">
          <cell r="A3883" t="str">
            <v>SL-9420L</v>
          </cell>
          <cell r="B3883" t="str">
            <v>Cân bằng trước Escape 2.3 LH</v>
          </cell>
          <cell r="C3883" t="str">
            <v>Quả</v>
          </cell>
          <cell r="E3883" t="str">
            <v>CBT.</v>
          </cell>
          <cell r="F3883" t="str">
            <v>CANBANGTRUOC</v>
          </cell>
          <cell r="G3883">
            <v>16</v>
          </cell>
          <cell r="H3883">
            <v>2804872.62</v>
          </cell>
          <cell r="I3883">
            <v>3</v>
          </cell>
          <cell r="J3883">
            <v>632983</v>
          </cell>
          <cell r="K3883">
            <v>19</v>
          </cell>
          <cell r="L3883">
            <v>3437782.62</v>
          </cell>
          <cell r="M3883">
            <v>0</v>
          </cell>
          <cell r="N3883">
            <v>73</v>
          </cell>
        </row>
        <row r="3884">
          <cell r="A3884" t="str">
            <v>SL-9420R</v>
          </cell>
          <cell r="B3884" t="str">
            <v>Cân bằng trước Escape 2.3 RH</v>
          </cell>
          <cell r="C3884" t="str">
            <v>Quả</v>
          </cell>
          <cell r="E3884" t="str">
            <v>CBT.</v>
          </cell>
          <cell r="F3884" t="str">
            <v>CANBANGTRUOC</v>
          </cell>
          <cell r="G3884">
            <v>16</v>
          </cell>
          <cell r="H3884">
            <v>2804872.62</v>
          </cell>
          <cell r="I3884">
            <v>3</v>
          </cell>
          <cell r="J3884">
            <v>632983</v>
          </cell>
          <cell r="K3884">
            <v>19</v>
          </cell>
          <cell r="L3884">
            <v>3437855.62</v>
          </cell>
          <cell r="M3884">
            <v>0</v>
          </cell>
          <cell r="N3884">
            <v>0</v>
          </cell>
        </row>
        <row r="3885">
          <cell r="A3885" t="str">
            <v>SL-A245</v>
          </cell>
          <cell r="B3885" t="str">
            <v>Cân bằng sau Toyota</v>
          </cell>
          <cell r="C3885" t="str">
            <v>Cái</v>
          </cell>
          <cell r="E3885" t="str">
            <v>CBS.</v>
          </cell>
          <cell r="F3885" t="str">
            <v>CANBANGSAU</v>
          </cell>
          <cell r="G3885">
            <v>0</v>
          </cell>
          <cell r="H3885">
            <v>0</v>
          </cell>
          <cell r="I3885">
            <v>102</v>
          </cell>
          <cell r="J3885">
            <v>27878821</v>
          </cell>
          <cell r="K3885">
            <v>22</v>
          </cell>
          <cell r="L3885">
            <v>5466439</v>
          </cell>
          <cell r="M3885">
            <v>80</v>
          </cell>
          <cell r="N3885">
            <v>22412382</v>
          </cell>
        </row>
        <row r="3886">
          <cell r="A3886" t="str">
            <v>SL-A245-M</v>
          </cell>
          <cell r="B3886" t="str">
            <v>Cân bằng sau Toyota</v>
          </cell>
          <cell r="C3886" t="str">
            <v>Cái</v>
          </cell>
          <cell r="E3886" t="str">
            <v>CBS.</v>
          </cell>
          <cell r="F3886" t="str">
            <v>CANBANGSAU</v>
          </cell>
          <cell r="G3886">
            <v>12</v>
          </cell>
          <cell r="H3886">
            <v>2696735</v>
          </cell>
          <cell r="I3886">
            <v>0</v>
          </cell>
          <cell r="J3886">
            <v>0</v>
          </cell>
          <cell r="K3886">
            <v>12</v>
          </cell>
          <cell r="L3886">
            <v>2696735</v>
          </cell>
          <cell r="M3886">
            <v>0</v>
          </cell>
          <cell r="N3886">
            <v>0</v>
          </cell>
        </row>
        <row r="3887">
          <cell r="A3887" t="str">
            <v>SL-B010</v>
          </cell>
          <cell r="B3887" t="str">
            <v>Cân bằng trước Laser 1.6/1.8</v>
          </cell>
          <cell r="C3887" t="str">
            <v>Quả</v>
          </cell>
          <cell r="E3887" t="str">
            <v>CBT.</v>
          </cell>
          <cell r="F3887" t="str">
            <v>CANBANGTRUOC</v>
          </cell>
          <cell r="G3887">
            <v>50</v>
          </cell>
          <cell r="H3887">
            <v>9546547</v>
          </cell>
          <cell r="I3887">
            <v>1</v>
          </cell>
          <cell r="J3887">
            <v>190931</v>
          </cell>
          <cell r="K3887">
            <v>51</v>
          </cell>
          <cell r="L3887">
            <v>9737478</v>
          </cell>
          <cell r="M3887">
            <v>0</v>
          </cell>
          <cell r="N3887">
            <v>0</v>
          </cell>
        </row>
        <row r="3888">
          <cell r="A3888" t="str">
            <v>SL-B015L</v>
          </cell>
          <cell r="B3888" t="str">
            <v>Cân bằng sau Outlander</v>
          </cell>
          <cell r="C3888" t="str">
            <v>Quả</v>
          </cell>
          <cell r="E3888" t="str">
            <v>CBS.</v>
          </cell>
          <cell r="F3888" t="str">
            <v>CANBANGSAU</v>
          </cell>
          <cell r="G3888">
            <v>3</v>
          </cell>
          <cell r="H3888">
            <v>554184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  <cell r="M3888">
            <v>3</v>
          </cell>
          <cell r="N3888">
            <v>554184</v>
          </cell>
        </row>
        <row r="3889">
          <cell r="A3889" t="str">
            <v>SL-B015R</v>
          </cell>
          <cell r="B3889" t="str">
            <v>Cân bằng sau Outlander Rh</v>
          </cell>
          <cell r="C3889" t="str">
            <v>Quả</v>
          </cell>
          <cell r="E3889" t="str">
            <v>CBS.</v>
          </cell>
          <cell r="F3889" t="str">
            <v>CANBANGSAU</v>
          </cell>
          <cell r="G3889">
            <v>2</v>
          </cell>
          <cell r="H3889">
            <v>371776</v>
          </cell>
          <cell r="I3889">
            <v>0</v>
          </cell>
          <cell r="J3889">
            <v>0</v>
          </cell>
          <cell r="K3889">
            <v>0</v>
          </cell>
          <cell r="L3889">
            <v>0</v>
          </cell>
          <cell r="M3889">
            <v>2</v>
          </cell>
          <cell r="N3889">
            <v>371776</v>
          </cell>
        </row>
        <row r="3890">
          <cell r="A3890" t="str">
            <v>SL-B040R</v>
          </cell>
          <cell r="B3890" t="str">
            <v>Cân bằng trước V93 RH</v>
          </cell>
          <cell r="C3890" t="str">
            <v>Quả</v>
          </cell>
          <cell r="E3890" t="str">
            <v>CBT.</v>
          </cell>
          <cell r="F3890" t="str">
            <v>CANBANGTRUOC</v>
          </cell>
          <cell r="G3890">
            <v>0</v>
          </cell>
          <cell r="H3890">
            <v>0</v>
          </cell>
          <cell r="I3890">
            <v>2</v>
          </cell>
          <cell r="J3890">
            <v>448111</v>
          </cell>
          <cell r="K3890">
            <v>2</v>
          </cell>
          <cell r="L3890">
            <v>448111</v>
          </cell>
          <cell r="M3890">
            <v>0</v>
          </cell>
          <cell r="N3890">
            <v>0</v>
          </cell>
        </row>
        <row r="3891">
          <cell r="A3891" t="str">
            <v>SL-B070L</v>
          </cell>
          <cell r="B3891" t="str">
            <v>Cân bằng trước LH</v>
          </cell>
          <cell r="C3891" t="str">
            <v>Quả</v>
          </cell>
          <cell r="E3891" t="str">
            <v>CBT.</v>
          </cell>
          <cell r="F3891" t="str">
            <v>CANBANGTRUOC</v>
          </cell>
          <cell r="G3891">
            <v>2</v>
          </cell>
          <cell r="H3891">
            <v>281734</v>
          </cell>
          <cell r="I3891">
            <v>0</v>
          </cell>
          <cell r="J3891">
            <v>0</v>
          </cell>
          <cell r="K3891">
            <v>2</v>
          </cell>
          <cell r="L3891">
            <v>281734</v>
          </cell>
          <cell r="M3891">
            <v>0</v>
          </cell>
          <cell r="N3891">
            <v>0</v>
          </cell>
        </row>
        <row r="3892">
          <cell r="A3892" t="str">
            <v>SL-B070R</v>
          </cell>
          <cell r="B3892" t="str">
            <v>Cân bằng trước RH</v>
          </cell>
          <cell r="C3892" t="str">
            <v>Quả</v>
          </cell>
          <cell r="E3892" t="str">
            <v>CBT.</v>
          </cell>
          <cell r="F3892" t="str">
            <v>CANBANGTRUOC</v>
          </cell>
          <cell r="G3892">
            <v>2</v>
          </cell>
          <cell r="H3892">
            <v>281734</v>
          </cell>
          <cell r="I3892">
            <v>0</v>
          </cell>
          <cell r="J3892">
            <v>0</v>
          </cell>
          <cell r="K3892">
            <v>2</v>
          </cell>
          <cell r="L3892">
            <v>281734</v>
          </cell>
          <cell r="M3892">
            <v>0</v>
          </cell>
          <cell r="N3892">
            <v>0</v>
          </cell>
        </row>
        <row r="3893">
          <cell r="A3893" t="str">
            <v>SL-B170</v>
          </cell>
          <cell r="B3893" t="str">
            <v>Cân bằng trước Mitsubishi</v>
          </cell>
          <cell r="C3893" t="str">
            <v>Cái</v>
          </cell>
          <cell r="E3893" t="str">
            <v>CBT.</v>
          </cell>
          <cell r="F3893" t="str">
            <v>CANBANGTRUOC</v>
          </cell>
          <cell r="G3893">
            <v>6</v>
          </cell>
          <cell r="H3893">
            <v>899350</v>
          </cell>
          <cell r="I3893">
            <v>0</v>
          </cell>
          <cell r="J3893">
            <v>0</v>
          </cell>
          <cell r="K3893">
            <v>6</v>
          </cell>
          <cell r="L3893">
            <v>899350</v>
          </cell>
          <cell r="M3893">
            <v>0</v>
          </cell>
          <cell r="N3893">
            <v>0</v>
          </cell>
        </row>
        <row r="3894">
          <cell r="A3894" t="str">
            <v>SL-H020</v>
          </cell>
          <cell r="B3894" t="str">
            <v>Cân bằng trước CRV</v>
          </cell>
          <cell r="C3894" t="str">
            <v>Quả</v>
          </cell>
          <cell r="E3894" t="str">
            <v>CBT.</v>
          </cell>
          <cell r="F3894" t="str">
            <v>CANBANGTRUOC</v>
          </cell>
          <cell r="G3894">
            <v>40</v>
          </cell>
          <cell r="H3894">
            <v>7308245.7000000002</v>
          </cell>
          <cell r="I3894">
            <v>80</v>
          </cell>
          <cell r="J3894">
            <v>11537200</v>
          </cell>
          <cell r="K3894">
            <v>120</v>
          </cell>
          <cell r="L3894">
            <v>18845445.699999999</v>
          </cell>
          <cell r="M3894">
            <v>0</v>
          </cell>
          <cell r="N3894">
            <v>0</v>
          </cell>
        </row>
        <row r="3895">
          <cell r="A3895" t="str">
            <v>SL-H025L</v>
          </cell>
          <cell r="B3895" t="str">
            <v>Cân bằng sau CRV LH</v>
          </cell>
          <cell r="C3895" t="str">
            <v>Quả</v>
          </cell>
          <cell r="E3895" t="str">
            <v>CBS.</v>
          </cell>
          <cell r="F3895" t="str">
            <v>CANBANGSAU</v>
          </cell>
          <cell r="G3895">
            <v>12</v>
          </cell>
          <cell r="H3895">
            <v>1973774.45</v>
          </cell>
          <cell r="I3895">
            <v>1</v>
          </cell>
          <cell r="J3895">
            <v>164481</v>
          </cell>
          <cell r="K3895">
            <v>7</v>
          </cell>
          <cell r="L3895">
            <v>1151368</v>
          </cell>
          <cell r="M3895">
            <v>6</v>
          </cell>
          <cell r="N3895">
            <v>986887.45</v>
          </cell>
        </row>
        <row r="3896">
          <cell r="A3896" t="str">
            <v>SL-H025R</v>
          </cell>
          <cell r="B3896" t="str">
            <v>Cân bằng sau CRV RH</v>
          </cell>
          <cell r="C3896" t="str">
            <v>Quả</v>
          </cell>
          <cell r="E3896" t="str">
            <v>CBS.</v>
          </cell>
          <cell r="F3896" t="str">
            <v>CANBANGSAU</v>
          </cell>
          <cell r="G3896">
            <v>12</v>
          </cell>
          <cell r="H3896">
            <v>1973774.45</v>
          </cell>
          <cell r="I3896">
            <v>1</v>
          </cell>
          <cell r="J3896">
            <v>164481</v>
          </cell>
          <cell r="K3896">
            <v>7</v>
          </cell>
          <cell r="L3896">
            <v>1151368</v>
          </cell>
          <cell r="M3896">
            <v>6</v>
          </cell>
          <cell r="N3896">
            <v>986887.45</v>
          </cell>
        </row>
        <row r="3897">
          <cell r="A3897" t="str">
            <v>SL-N120L</v>
          </cell>
          <cell r="B3897" t="str">
            <v>Cân bằng trước Murano</v>
          </cell>
          <cell r="C3897" t="str">
            <v>Quả</v>
          </cell>
          <cell r="E3897" t="str">
            <v>CBT.</v>
          </cell>
          <cell r="F3897" t="str">
            <v>CANBANGTRUOC</v>
          </cell>
          <cell r="G3897">
            <v>3</v>
          </cell>
          <cell r="H3897">
            <v>744865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3</v>
          </cell>
          <cell r="N3897">
            <v>744865</v>
          </cell>
        </row>
        <row r="3898">
          <cell r="A3898" t="str">
            <v>SL-N120R</v>
          </cell>
          <cell r="B3898" t="str">
            <v>Cân bằng trước Murano</v>
          </cell>
          <cell r="C3898" t="str">
            <v>Quả</v>
          </cell>
          <cell r="E3898" t="str">
            <v>CBT.</v>
          </cell>
          <cell r="F3898" t="str">
            <v>CANBANGTRUOC</v>
          </cell>
          <cell r="G3898">
            <v>3</v>
          </cell>
          <cell r="H3898">
            <v>744865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3</v>
          </cell>
          <cell r="N3898">
            <v>744865</v>
          </cell>
        </row>
        <row r="3899">
          <cell r="A3899" t="str">
            <v>SL-N130L</v>
          </cell>
          <cell r="B3899" t="str">
            <v>Cân bằng trước Navara LH</v>
          </cell>
          <cell r="C3899" t="str">
            <v>Quả</v>
          </cell>
          <cell r="E3899" t="str">
            <v>CBT.</v>
          </cell>
          <cell r="F3899" t="str">
            <v>CANBANGTRUOC</v>
          </cell>
          <cell r="G3899">
            <v>1</v>
          </cell>
          <cell r="H3899">
            <v>253355</v>
          </cell>
          <cell r="I3899">
            <v>4</v>
          </cell>
          <cell r="J3899">
            <v>1121010</v>
          </cell>
          <cell r="K3899">
            <v>3</v>
          </cell>
          <cell r="L3899">
            <v>824619</v>
          </cell>
          <cell r="M3899">
            <v>2</v>
          </cell>
          <cell r="N3899">
            <v>549746</v>
          </cell>
        </row>
        <row r="3900">
          <cell r="A3900" t="str">
            <v>SL-N130R</v>
          </cell>
          <cell r="B3900" t="str">
            <v>Cân bằng trước Navara RH</v>
          </cell>
          <cell r="C3900" t="str">
            <v>Quả</v>
          </cell>
          <cell r="E3900" t="str">
            <v>CBT.</v>
          </cell>
          <cell r="F3900" t="str">
            <v>CANBANGTRUOC</v>
          </cell>
          <cell r="G3900">
            <v>1</v>
          </cell>
          <cell r="H3900">
            <v>253355</v>
          </cell>
          <cell r="I3900">
            <v>4</v>
          </cell>
          <cell r="J3900">
            <v>1121010</v>
          </cell>
          <cell r="K3900">
            <v>3</v>
          </cell>
          <cell r="L3900">
            <v>824619</v>
          </cell>
          <cell r="M3900">
            <v>2</v>
          </cell>
          <cell r="N3900">
            <v>549746</v>
          </cell>
        </row>
        <row r="3901">
          <cell r="A3901" t="str">
            <v>SL-N150L</v>
          </cell>
          <cell r="B3901" t="str">
            <v>Cân bằng trước J32 LH</v>
          </cell>
          <cell r="C3901" t="str">
            <v>Quả</v>
          </cell>
          <cell r="E3901" t="str">
            <v>CBT.</v>
          </cell>
          <cell r="F3901" t="str">
            <v>CANBANGTRUOC</v>
          </cell>
          <cell r="G3901">
            <v>1</v>
          </cell>
          <cell r="H3901">
            <v>246261</v>
          </cell>
          <cell r="I3901">
            <v>1</v>
          </cell>
          <cell r="J3901">
            <v>290075</v>
          </cell>
          <cell r="K3901">
            <v>2</v>
          </cell>
          <cell r="L3901">
            <v>536336</v>
          </cell>
          <cell r="M3901">
            <v>0</v>
          </cell>
          <cell r="N3901">
            <v>0</v>
          </cell>
        </row>
        <row r="3902">
          <cell r="A3902" t="str">
            <v>SL-N150R</v>
          </cell>
          <cell r="B3902" t="str">
            <v>Cân bằng trước J32 RH</v>
          </cell>
          <cell r="C3902" t="str">
            <v>Quả</v>
          </cell>
          <cell r="E3902" t="str">
            <v>CBT.</v>
          </cell>
          <cell r="F3902" t="str">
            <v>CANBANGTRUOC</v>
          </cell>
          <cell r="G3902">
            <v>1</v>
          </cell>
          <cell r="H3902">
            <v>246261</v>
          </cell>
          <cell r="I3902">
            <v>1</v>
          </cell>
          <cell r="J3902">
            <v>290075</v>
          </cell>
          <cell r="K3902">
            <v>2</v>
          </cell>
          <cell r="L3902">
            <v>536336</v>
          </cell>
          <cell r="M3902">
            <v>0</v>
          </cell>
          <cell r="N3902">
            <v>0</v>
          </cell>
        </row>
        <row r="3903">
          <cell r="A3903" t="str">
            <v>SL-N155L</v>
          </cell>
          <cell r="B3903" t="str">
            <v>Cân bằng sau Murano</v>
          </cell>
          <cell r="C3903" t="str">
            <v>Quả</v>
          </cell>
          <cell r="E3903" t="str">
            <v>CBS.</v>
          </cell>
          <cell r="F3903" t="str">
            <v>CANBANGSAU</v>
          </cell>
          <cell r="G3903">
            <v>5</v>
          </cell>
          <cell r="H3903">
            <v>901946</v>
          </cell>
          <cell r="I3903">
            <v>0</v>
          </cell>
          <cell r="J3903">
            <v>0</v>
          </cell>
          <cell r="K3903">
            <v>0</v>
          </cell>
          <cell r="L3903">
            <v>0</v>
          </cell>
          <cell r="M3903">
            <v>5</v>
          </cell>
          <cell r="N3903">
            <v>901946</v>
          </cell>
        </row>
        <row r="3904">
          <cell r="A3904" t="str">
            <v>SL-N155R</v>
          </cell>
          <cell r="B3904" t="str">
            <v>Cân bằng sau Murano</v>
          </cell>
          <cell r="C3904" t="str">
            <v>Quả</v>
          </cell>
          <cell r="E3904" t="str">
            <v>CBS.</v>
          </cell>
          <cell r="F3904" t="str">
            <v>CANBANGSAU</v>
          </cell>
          <cell r="G3904">
            <v>5</v>
          </cell>
          <cell r="H3904">
            <v>901946</v>
          </cell>
          <cell r="I3904">
            <v>0</v>
          </cell>
          <cell r="J3904">
            <v>0</v>
          </cell>
          <cell r="K3904">
            <v>0</v>
          </cell>
          <cell r="L3904">
            <v>0</v>
          </cell>
          <cell r="M3904">
            <v>5</v>
          </cell>
          <cell r="N3904">
            <v>901946</v>
          </cell>
        </row>
        <row r="3905">
          <cell r="A3905" t="str">
            <v>SL-N260</v>
          </cell>
          <cell r="B3905" t="str">
            <v>Cân bằng sau Navara</v>
          </cell>
          <cell r="C3905" t="str">
            <v>Quả</v>
          </cell>
          <cell r="E3905" t="str">
            <v>CBS.</v>
          </cell>
          <cell r="F3905" t="str">
            <v>CANBANGSAU</v>
          </cell>
          <cell r="G3905">
            <v>10</v>
          </cell>
          <cell r="H3905">
            <v>2381542</v>
          </cell>
          <cell r="I3905">
            <v>2</v>
          </cell>
          <cell r="J3905">
            <v>476308</v>
          </cell>
          <cell r="K3905">
            <v>2</v>
          </cell>
          <cell r="L3905">
            <v>476308</v>
          </cell>
          <cell r="M3905">
            <v>10</v>
          </cell>
          <cell r="N3905">
            <v>2381542</v>
          </cell>
        </row>
        <row r="3906">
          <cell r="A3906" t="str">
            <v>SL-N270</v>
          </cell>
          <cell r="B3906" t="str">
            <v>Cân bằng trước</v>
          </cell>
          <cell r="C3906" t="str">
            <v>Quả</v>
          </cell>
          <cell r="E3906" t="str">
            <v>CBT.</v>
          </cell>
          <cell r="F3906" t="str">
            <v>CANBANGTRUOC</v>
          </cell>
          <cell r="G3906">
            <v>6</v>
          </cell>
          <cell r="H3906">
            <v>1015449</v>
          </cell>
          <cell r="I3906">
            <v>0</v>
          </cell>
          <cell r="J3906">
            <v>0</v>
          </cell>
          <cell r="K3906">
            <v>6</v>
          </cell>
          <cell r="L3906">
            <v>1015449</v>
          </cell>
          <cell r="M3906">
            <v>0</v>
          </cell>
          <cell r="N3906">
            <v>0</v>
          </cell>
        </row>
        <row r="3907">
          <cell r="A3907" t="str">
            <v>SL-T020</v>
          </cell>
          <cell r="B3907" t="str">
            <v>Cân bằng trước Vios</v>
          </cell>
          <cell r="C3907" t="str">
            <v>Quả</v>
          </cell>
          <cell r="E3907" t="str">
            <v>CBT.</v>
          </cell>
          <cell r="F3907" t="str">
            <v>CANBANGTRUOC</v>
          </cell>
          <cell r="G3907">
            <v>393</v>
          </cell>
          <cell r="H3907">
            <v>69904463.400000006</v>
          </cell>
          <cell r="I3907">
            <v>712</v>
          </cell>
          <cell r="J3907">
            <v>130048785</v>
          </cell>
          <cell r="K3907">
            <v>1025</v>
          </cell>
          <cell r="L3907">
            <v>184874166</v>
          </cell>
          <cell r="M3907">
            <v>80</v>
          </cell>
          <cell r="N3907">
            <v>15079082.4</v>
          </cell>
        </row>
        <row r="3908">
          <cell r="A3908" t="str">
            <v>SL-T220</v>
          </cell>
          <cell r="B3908" t="str">
            <v>Cân bằng trước Rav4</v>
          </cell>
          <cell r="C3908" t="str">
            <v>Quả</v>
          </cell>
          <cell r="E3908" t="str">
            <v>CBT.</v>
          </cell>
          <cell r="F3908" t="str">
            <v>CANBANGTRUOC</v>
          </cell>
          <cell r="G3908">
            <v>4</v>
          </cell>
          <cell r="H3908">
            <v>1082335</v>
          </cell>
          <cell r="I3908">
            <v>16</v>
          </cell>
          <cell r="J3908">
            <v>4948140</v>
          </cell>
          <cell r="K3908">
            <v>16</v>
          </cell>
          <cell r="L3908">
            <v>4795129</v>
          </cell>
          <cell r="M3908">
            <v>4</v>
          </cell>
          <cell r="N3908">
            <v>1235346</v>
          </cell>
        </row>
        <row r="3909">
          <cell r="A3909" t="str">
            <v>SL-T225</v>
          </cell>
          <cell r="B3909" t="str">
            <v>Cân bằng sau Rav4</v>
          </cell>
          <cell r="C3909" t="str">
            <v>Quả</v>
          </cell>
          <cell r="E3909" t="str">
            <v>CBS.</v>
          </cell>
          <cell r="F3909" t="str">
            <v>CANBANGSAU</v>
          </cell>
          <cell r="G3909">
            <v>4</v>
          </cell>
          <cell r="H3909">
            <v>498603</v>
          </cell>
          <cell r="I3909">
            <v>2</v>
          </cell>
          <cell r="J3909">
            <v>285403</v>
          </cell>
          <cell r="K3909">
            <v>6</v>
          </cell>
          <cell r="L3909">
            <v>784006</v>
          </cell>
          <cell r="M3909">
            <v>0</v>
          </cell>
          <cell r="N3909">
            <v>0</v>
          </cell>
        </row>
        <row r="3910">
          <cell r="A3910" t="str">
            <v>SL-T270L</v>
          </cell>
          <cell r="B3910" t="str">
            <v>Cân bằng trước Lexus LH</v>
          </cell>
          <cell r="C3910" t="str">
            <v>Quả</v>
          </cell>
          <cell r="E3910" t="str">
            <v>CBT.</v>
          </cell>
          <cell r="F3910" t="str">
            <v>CANBANGTRUOC</v>
          </cell>
          <cell r="G3910">
            <v>1</v>
          </cell>
          <cell r="H3910">
            <v>255382</v>
          </cell>
          <cell r="I3910">
            <v>0</v>
          </cell>
          <cell r="J3910">
            <v>0</v>
          </cell>
          <cell r="K3910">
            <v>1</v>
          </cell>
          <cell r="L3910">
            <v>255382</v>
          </cell>
          <cell r="M3910">
            <v>0</v>
          </cell>
          <cell r="N3910">
            <v>0</v>
          </cell>
        </row>
        <row r="3911">
          <cell r="A3911" t="str">
            <v>SL-T270R</v>
          </cell>
          <cell r="B3911" t="str">
            <v>Cân bằng trước Lexus RH</v>
          </cell>
          <cell r="C3911" t="str">
            <v>Quả</v>
          </cell>
          <cell r="E3911" t="str">
            <v>CBT.</v>
          </cell>
          <cell r="F3911" t="str">
            <v>CANBANGTRUOC</v>
          </cell>
          <cell r="G3911">
            <v>1</v>
          </cell>
          <cell r="H3911">
            <v>255382</v>
          </cell>
          <cell r="I3911">
            <v>0</v>
          </cell>
          <cell r="J3911">
            <v>0</v>
          </cell>
          <cell r="K3911">
            <v>1</v>
          </cell>
          <cell r="L3911">
            <v>255382</v>
          </cell>
          <cell r="M3911">
            <v>0</v>
          </cell>
          <cell r="N3911">
            <v>0</v>
          </cell>
        </row>
        <row r="3912">
          <cell r="A3912" t="str">
            <v>SL-T340</v>
          </cell>
          <cell r="B3912" t="str">
            <v>Cân bằng trước ACV40</v>
          </cell>
          <cell r="C3912" t="str">
            <v>Quả</v>
          </cell>
          <cell r="E3912" t="str">
            <v>CBT.</v>
          </cell>
          <cell r="F3912" t="str">
            <v>CANBANGTRUOC</v>
          </cell>
          <cell r="G3912">
            <v>1</v>
          </cell>
          <cell r="H3912">
            <v>156491</v>
          </cell>
          <cell r="I3912">
            <v>894</v>
          </cell>
          <cell r="J3912">
            <v>140248597</v>
          </cell>
          <cell r="K3912">
            <v>895</v>
          </cell>
          <cell r="L3912">
            <v>142499688</v>
          </cell>
          <cell r="M3912">
            <v>0</v>
          </cell>
          <cell r="N3912">
            <v>-2094600</v>
          </cell>
        </row>
        <row r="3913">
          <cell r="A3913" t="str">
            <v>SL-T420</v>
          </cell>
          <cell r="B3913" t="str">
            <v>Thanh treo cân bằng trước Vios 2015 liền cs</v>
          </cell>
          <cell r="C3913" t="str">
            <v>Thanh</v>
          </cell>
          <cell r="E3913" t="str">
            <v>CBT.</v>
          </cell>
          <cell r="F3913" t="str">
            <v>CANBANGTRUOC</v>
          </cell>
          <cell r="G3913">
            <v>0</v>
          </cell>
          <cell r="H3913">
            <v>0</v>
          </cell>
          <cell r="I3913">
            <v>402</v>
          </cell>
          <cell r="J3913">
            <v>58392188</v>
          </cell>
          <cell r="K3913">
            <v>402</v>
          </cell>
          <cell r="L3913">
            <v>61155388</v>
          </cell>
          <cell r="M3913">
            <v>0</v>
          </cell>
          <cell r="N3913">
            <v>-2763200</v>
          </cell>
        </row>
        <row r="3914">
          <cell r="A3914" t="str">
            <v>SL-T455</v>
          </cell>
          <cell r="B3914" t="str">
            <v>Cân bằng sau Camry 3.5</v>
          </cell>
          <cell r="C3914" t="str">
            <v>Quả</v>
          </cell>
          <cell r="E3914" t="str">
            <v>CBS.</v>
          </cell>
          <cell r="F3914" t="str">
            <v>CANBANGSAU</v>
          </cell>
          <cell r="G3914">
            <v>0</v>
          </cell>
          <cell r="H3914">
            <v>0</v>
          </cell>
          <cell r="I3914">
            <v>801</v>
          </cell>
          <cell r="J3914">
            <v>111219265</v>
          </cell>
          <cell r="K3914">
            <v>766</v>
          </cell>
          <cell r="L3914">
            <v>106749665</v>
          </cell>
          <cell r="M3914">
            <v>35</v>
          </cell>
          <cell r="N3914">
            <v>4469600</v>
          </cell>
        </row>
        <row r="3915">
          <cell r="A3915" t="str">
            <v>SLK-8140</v>
          </cell>
          <cell r="B3915" t="str">
            <v>Cân bằng trước Altis</v>
          </cell>
          <cell r="C3915" t="str">
            <v>Quả</v>
          </cell>
          <cell r="E3915" t="str">
            <v>CBT.</v>
          </cell>
          <cell r="F3915" t="str">
            <v>CANBANGTRUOC</v>
          </cell>
          <cell r="G3915">
            <v>0</v>
          </cell>
          <cell r="H3915">
            <v>0</v>
          </cell>
          <cell r="I3915">
            <v>40</v>
          </cell>
          <cell r="J3915">
            <v>7200000</v>
          </cell>
          <cell r="K3915">
            <v>40</v>
          </cell>
          <cell r="L3915">
            <v>7200000</v>
          </cell>
          <cell r="M3915">
            <v>0</v>
          </cell>
          <cell r="N3915">
            <v>0</v>
          </cell>
        </row>
        <row r="3916">
          <cell r="A3916" t="str">
            <v>SLK-8270</v>
          </cell>
          <cell r="B3916" t="str">
            <v>Cân bằng trước Suzuki Swift</v>
          </cell>
          <cell r="C3916" t="str">
            <v>Quả</v>
          </cell>
          <cell r="E3916" t="str">
            <v>CBT.</v>
          </cell>
          <cell r="F3916" t="str">
            <v>CANBANGTRUOC</v>
          </cell>
          <cell r="G3916">
            <v>0</v>
          </cell>
          <cell r="H3916">
            <v>0</v>
          </cell>
          <cell r="I3916">
            <v>6</v>
          </cell>
          <cell r="J3916">
            <v>1080000</v>
          </cell>
          <cell r="K3916">
            <v>6</v>
          </cell>
          <cell r="L3916">
            <v>1080000</v>
          </cell>
          <cell r="M3916">
            <v>0</v>
          </cell>
          <cell r="N3916">
            <v>0</v>
          </cell>
        </row>
        <row r="3917">
          <cell r="A3917" t="str">
            <v>SM7136</v>
          </cell>
          <cell r="B3917" t="str">
            <v>Bát bèo trước LH</v>
          </cell>
          <cell r="C3917" t="str">
            <v>Cái</v>
          </cell>
          <cell r="E3917" t="str">
            <v>BBT</v>
          </cell>
          <cell r="F3917" t="str">
            <v>BATBEOTRUOC</v>
          </cell>
          <cell r="G3917">
            <v>0</v>
          </cell>
          <cell r="H3917">
            <v>0</v>
          </cell>
          <cell r="I3917">
            <v>1</v>
          </cell>
          <cell r="J3917">
            <v>380000</v>
          </cell>
          <cell r="K3917">
            <v>1</v>
          </cell>
          <cell r="L3917">
            <v>380000</v>
          </cell>
          <cell r="M3917">
            <v>0</v>
          </cell>
          <cell r="N3917">
            <v>0</v>
          </cell>
        </row>
        <row r="3918">
          <cell r="A3918" t="str">
            <v>SP-1620</v>
          </cell>
          <cell r="B3918" t="str">
            <v>Bót lái chính</v>
          </cell>
          <cell r="C3918" t="str">
            <v>Cái</v>
          </cell>
          <cell r="E3918" t="str">
            <v>BLC</v>
          </cell>
          <cell r="F3918" t="str">
            <v>BOTLAICHINH</v>
          </cell>
          <cell r="G3918">
            <v>11</v>
          </cell>
          <cell r="H3918">
            <v>3241291</v>
          </cell>
          <cell r="I3918">
            <v>0</v>
          </cell>
          <cell r="J3918">
            <v>0</v>
          </cell>
          <cell r="K3918">
            <v>11</v>
          </cell>
          <cell r="L3918">
            <v>3241291</v>
          </cell>
          <cell r="M3918">
            <v>0</v>
          </cell>
          <cell r="N3918">
            <v>0</v>
          </cell>
        </row>
        <row r="3919">
          <cell r="A3919" t="str">
            <v>SP-1720</v>
          </cell>
          <cell r="B3919" t="str">
            <v>Bót lái chính Ranger</v>
          </cell>
          <cell r="C3919" t="str">
            <v>Cái</v>
          </cell>
          <cell r="E3919" t="str">
            <v>BLC</v>
          </cell>
          <cell r="F3919" t="str">
            <v>BOTLAICHINH</v>
          </cell>
          <cell r="G3919">
            <v>15</v>
          </cell>
          <cell r="H3919">
            <v>4165812.4</v>
          </cell>
          <cell r="I3919">
            <v>205</v>
          </cell>
          <cell r="J3919">
            <v>60849834</v>
          </cell>
          <cell r="K3919">
            <v>163</v>
          </cell>
          <cell r="L3919">
            <v>47720831.399999999</v>
          </cell>
          <cell r="M3919">
            <v>57</v>
          </cell>
          <cell r="N3919">
            <v>17294815</v>
          </cell>
        </row>
        <row r="3920">
          <cell r="A3920" t="str">
            <v>SP-7720</v>
          </cell>
          <cell r="B3920" t="str">
            <v>Bót lái chính Mitsubishi</v>
          </cell>
          <cell r="C3920" t="str">
            <v>Cái</v>
          </cell>
          <cell r="E3920" t="str">
            <v>BLC</v>
          </cell>
          <cell r="F3920" t="str">
            <v>BOTLAICHINH</v>
          </cell>
          <cell r="G3920">
            <v>0</v>
          </cell>
          <cell r="H3920">
            <v>0</v>
          </cell>
          <cell r="I3920">
            <v>1</v>
          </cell>
          <cell r="J3920">
            <v>460000</v>
          </cell>
          <cell r="K3920">
            <v>1</v>
          </cell>
          <cell r="L3920">
            <v>460000</v>
          </cell>
          <cell r="M3920">
            <v>0</v>
          </cell>
          <cell r="N3920">
            <v>0</v>
          </cell>
        </row>
        <row r="3921">
          <cell r="A3921" t="str">
            <v>SP000005</v>
          </cell>
          <cell r="B3921" t="str">
            <v>Bóng đèn</v>
          </cell>
          <cell r="C3921" t="str">
            <v>Cái</v>
          </cell>
          <cell r="E3921" t="str">
            <v>TONGHOP2</v>
          </cell>
          <cell r="F3921" t="str">
            <v>TONGHOP tầng 2</v>
          </cell>
          <cell r="G3921">
            <v>0</v>
          </cell>
          <cell r="H3921">
            <v>0</v>
          </cell>
          <cell r="I3921">
            <v>6</v>
          </cell>
          <cell r="J3921">
            <v>4924935</v>
          </cell>
          <cell r="K3921">
            <v>6</v>
          </cell>
          <cell r="L3921">
            <v>4908020</v>
          </cell>
          <cell r="M3921">
            <v>0</v>
          </cell>
          <cell r="N3921">
            <v>16915</v>
          </cell>
        </row>
        <row r="3922">
          <cell r="A3922" t="str">
            <v>SR-1550</v>
          </cell>
          <cell r="B3922" t="str">
            <v>Lái trong 323</v>
          </cell>
          <cell r="C3922" t="str">
            <v>Quả</v>
          </cell>
          <cell r="E3922" t="str">
            <v>LAIT</v>
          </cell>
          <cell r="F3922" t="str">
            <v>LAITRONG</v>
          </cell>
          <cell r="G3922">
            <v>4</v>
          </cell>
          <cell r="H3922">
            <v>871332</v>
          </cell>
          <cell r="I3922">
            <v>0</v>
          </cell>
          <cell r="J3922">
            <v>0</v>
          </cell>
          <cell r="K3922">
            <v>0</v>
          </cell>
          <cell r="L3922">
            <v>0</v>
          </cell>
          <cell r="M3922">
            <v>4</v>
          </cell>
          <cell r="N3922">
            <v>871332</v>
          </cell>
        </row>
        <row r="3923">
          <cell r="A3923" t="str">
            <v>SR-1590L</v>
          </cell>
          <cell r="B3923" t="str">
            <v>Lái trong 626 L/R</v>
          </cell>
          <cell r="C3923" t="str">
            <v>Quả</v>
          </cell>
          <cell r="E3923" t="str">
            <v>LAIT</v>
          </cell>
          <cell r="F3923" t="str">
            <v>LAITRONG</v>
          </cell>
          <cell r="G3923">
            <v>14</v>
          </cell>
          <cell r="H3923">
            <v>3248630</v>
          </cell>
          <cell r="I3923">
            <v>0</v>
          </cell>
          <cell r="J3923">
            <v>0</v>
          </cell>
          <cell r="K3923">
            <v>14</v>
          </cell>
          <cell r="L3923">
            <v>3248630</v>
          </cell>
          <cell r="M3923">
            <v>0</v>
          </cell>
          <cell r="N3923">
            <v>0</v>
          </cell>
        </row>
        <row r="3924">
          <cell r="A3924" t="str">
            <v>SR-1590R</v>
          </cell>
          <cell r="B3924" t="str">
            <v>Lái trong 626 L/R</v>
          </cell>
          <cell r="C3924" t="str">
            <v>Quả</v>
          </cell>
          <cell r="E3924" t="str">
            <v>LAIT</v>
          </cell>
          <cell r="F3924" t="str">
            <v>LAITRONG</v>
          </cell>
          <cell r="G3924">
            <v>8</v>
          </cell>
          <cell r="H3924">
            <v>1961985</v>
          </cell>
          <cell r="I3924">
            <v>0</v>
          </cell>
          <cell r="J3924">
            <v>0</v>
          </cell>
          <cell r="K3924">
            <v>8</v>
          </cell>
          <cell r="L3924">
            <v>1961985</v>
          </cell>
          <cell r="M3924">
            <v>0</v>
          </cell>
          <cell r="N3924">
            <v>0</v>
          </cell>
        </row>
        <row r="3925">
          <cell r="A3925" t="str">
            <v>SR-1650</v>
          </cell>
          <cell r="B3925" t="str">
            <v>Lái trong Mazda 3.</v>
          </cell>
          <cell r="C3925" t="str">
            <v>Quả</v>
          </cell>
          <cell r="E3925" t="str">
            <v>LAIT</v>
          </cell>
          <cell r="F3925" t="str">
            <v>LAITRONG</v>
          </cell>
          <cell r="G3925">
            <v>2</v>
          </cell>
          <cell r="H3925">
            <v>492523</v>
          </cell>
          <cell r="I3925">
            <v>4</v>
          </cell>
          <cell r="J3925">
            <v>1129321</v>
          </cell>
          <cell r="K3925">
            <v>6</v>
          </cell>
          <cell r="L3925">
            <v>1621844</v>
          </cell>
          <cell r="M3925">
            <v>0</v>
          </cell>
          <cell r="N3925">
            <v>0</v>
          </cell>
        </row>
        <row r="3926">
          <cell r="A3926" t="str">
            <v>SR-1770</v>
          </cell>
          <cell r="B3926" t="str">
            <v>Lái trong</v>
          </cell>
          <cell r="C3926" t="str">
            <v>Quả</v>
          </cell>
          <cell r="E3926" t="str">
            <v>LAIT</v>
          </cell>
          <cell r="F3926" t="str">
            <v>LAITRONG</v>
          </cell>
          <cell r="G3926">
            <v>2</v>
          </cell>
          <cell r="H3926">
            <v>405369</v>
          </cell>
          <cell r="I3926">
            <v>0</v>
          </cell>
          <cell r="J3926">
            <v>0</v>
          </cell>
          <cell r="K3926">
            <v>0</v>
          </cell>
          <cell r="L3926">
            <v>0</v>
          </cell>
          <cell r="M3926">
            <v>2</v>
          </cell>
          <cell r="N3926">
            <v>405369</v>
          </cell>
        </row>
        <row r="3927">
          <cell r="A3927" t="str">
            <v>SR-1800</v>
          </cell>
          <cell r="B3927" t="str">
            <v>Lái trong Mazda 2</v>
          </cell>
          <cell r="C3927" t="str">
            <v>Quả</v>
          </cell>
          <cell r="E3927" t="str">
            <v>LAIT</v>
          </cell>
          <cell r="F3927" t="str">
            <v>LAITRONG</v>
          </cell>
          <cell r="G3927">
            <v>28</v>
          </cell>
          <cell r="H3927">
            <v>4512172</v>
          </cell>
          <cell r="I3927">
            <v>0</v>
          </cell>
          <cell r="J3927">
            <v>0</v>
          </cell>
          <cell r="K3927">
            <v>28</v>
          </cell>
          <cell r="L3927">
            <v>4512172</v>
          </cell>
          <cell r="M3927">
            <v>0</v>
          </cell>
          <cell r="N3927">
            <v>0</v>
          </cell>
        </row>
        <row r="3928">
          <cell r="A3928" t="str">
            <v>SR-1840</v>
          </cell>
          <cell r="B3928" t="str">
            <v>Lái trong Escape 3.0</v>
          </cell>
          <cell r="C3928" t="str">
            <v>Quả</v>
          </cell>
          <cell r="E3928" t="str">
            <v>LAIT</v>
          </cell>
          <cell r="F3928" t="str">
            <v>LAITRONG</v>
          </cell>
          <cell r="G3928">
            <v>0</v>
          </cell>
          <cell r="H3928">
            <v>0</v>
          </cell>
          <cell r="I3928">
            <v>30</v>
          </cell>
          <cell r="J3928">
            <v>4048920</v>
          </cell>
          <cell r="K3928">
            <v>30</v>
          </cell>
          <cell r="L3928">
            <v>4048920</v>
          </cell>
          <cell r="M3928">
            <v>0</v>
          </cell>
          <cell r="N3928">
            <v>0</v>
          </cell>
        </row>
        <row r="3929">
          <cell r="A3929" t="str">
            <v>SR-1860</v>
          </cell>
          <cell r="B3929" t="str">
            <v>Lái trong Mazda</v>
          </cell>
          <cell r="C3929" t="str">
            <v>Cái</v>
          </cell>
          <cell r="E3929" t="str">
            <v>LAIT</v>
          </cell>
          <cell r="F3929" t="str">
            <v>LAITRONG</v>
          </cell>
          <cell r="G3929">
            <v>0</v>
          </cell>
          <cell r="H3929">
            <v>0</v>
          </cell>
          <cell r="I3929">
            <v>8</v>
          </cell>
          <cell r="J3929">
            <v>1590631</v>
          </cell>
          <cell r="K3929">
            <v>8</v>
          </cell>
          <cell r="L3929">
            <v>1590631</v>
          </cell>
          <cell r="M3929">
            <v>0</v>
          </cell>
          <cell r="N3929">
            <v>0</v>
          </cell>
        </row>
        <row r="3930">
          <cell r="A3930" t="str">
            <v>SR-2650</v>
          </cell>
          <cell r="B3930" t="str">
            <v>Lái trong 4A</v>
          </cell>
          <cell r="C3930" t="str">
            <v>Quả</v>
          </cell>
          <cell r="E3930" t="str">
            <v>LAIT</v>
          </cell>
          <cell r="F3930" t="str">
            <v>LAITRONG</v>
          </cell>
          <cell r="G3930">
            <v>0</v>
          </cell>
          <cell r="H3930">
            <v>0</v>
          </cell>
          <cell r="I3930">
            <v>8</v>
          </cell>
          <cell r="J3930">
            <v>1985298</v>
          </cell>
          <cell r="K3930">
            <v>7</v>
          </cell>
          <cell r="L3930">
            <v>1488960</v>
          </cell>
          <cell r="M3930">
            <v>1</v>
          </cell>
          <cell r="N3930">
            <v>496338</v>
          </cell>
        </row>
        <row r="3931">
          <cell r="A3931" t="str">
            <v>SR-2871</v>
          </cell>
          <cell r="B3931" t="str">
            <v>Lái trong</v>
          </cell>
          <cell r="C3931" t="str">
            <v>Quả</v>
          </cell>
          <cell r="E3931" t="str">
            <v>LAIT</v>
          </cell>
          <cell r="F3931" t="str">
            <v>LAITRONG</v>
          </cell>
          <cell r="G3931">
            <v>10</v>
          </cell>
          <cell r="H3931">
            <v>2417438</v>
          </cell>
          <cell r="I3931">
            <v>0</v>
          </cell>
          <cell r="J3931">
            <v>0</v>
          </cell>
          <cell r="K3931">
            <v>0</v>
          </cell>
          <cell r="L3931">
            <v>0</v>
          </cell>
          <cell r="M3931">
            <v>10</v>
          </cell>
          <cell r="N3931">
            <v>2417438</v>
          </cell>
        </row>
        <row r="3932">
          <cell r="A3932" t="str">
            <v>SR-2930</v>
          </cell>
          <cell r="B3932" t="str">
            <v>Lái trong Camry 2.2</v>
          </cell>
          <cell r="C3932" t="str">
            <v>Quả</v>
          </cell>
          <cell r="E3932" t="str">
            <v>LAIT</v>
          </cell>
          <cell r="F3932" t="str">
            <v>LAITRONG</v>
          </cell>
          <cell r="G3932">
            <v>11</v>
          </cell>
          <cell r="H3932">
            <v>2599125</v>
          </cell>
          <cell r="I3932">
            <v>13</v>
          </cell>
          <cell r="J3932">
            <v>3745418</v>
          </cell>
          <cell r="K3932">
            <v>24</v>
          </cell>
          <cell r="L3932">
            <v>6344543</v>
          </cell>
          <cell r="M3932">
            <v>0</v>
          </cell>
          <cell r="N3932">
            <v>0</v>
          </cell>
        </row>
        <row r="3933">
          <cell r="A3933" t="str">
            <v>SR-3510</v>
          </cell>
          <cell r="B3933" t="str">
            <v>Lái trong</v>
          </cell>
          <cell r="C3933" t="str">
            <v>Quả</v>
          </cell>
          <cell r="E3933" t="str">
            <v>LAIT</v>
          </cell>
          <cell r="F3933" t="str">
            <v>LAITRONG</v>
          </cell>
          <cell r="G3933">
            <v>2</v>
          </cell>
          <cell r="H3933">
            <v>423610</v>
          </cell>
          <cell r="I3933">
            <v>0</v>
          </cell>
          <cell r="J3933">
            <v>0</v>
          </cell>
          <cell r="K3933">
            <v>0</v>
          </cell>
          <cell r="L3933">
            <v>0</v>
          </cell>
          <cell r="M3933">
            <v>2</v>
          </cell>
          <cell r="N3933">
            <v>423610</v>
          </cell>
        </row>
        <row r="3934">
          <cell r="A3934" t="str">
            <v>SR-3600</v>
          </cell>
          <cell r="B3934" t="str">
            <v>Lái trong Vios 1.5</v>
          </cell>
          <cell r="C3934" t="str">
            <v>Quả</v>
          </cell>
          <cell r="E3934" t="str">
            <v>LAIT</v>
          </cell>
          <cell r="F3934" t="str">
            <v>LAITRONG</v>
          </cell>
          <cell r="G3934">
            <v>185</v>
          </cell>
          <cell r="H3934">
            <v>28906935</v>
          </cell>
          <cell r="I3934">
            <v>4</v>
          </cell>
          <cell r="J3934">
            <v>701064</v>
          </cell>
          <cell r="K3934">
            <v>189</v>
          </cell>
          <cell r="L3934">
            <v>29607999</v>
          </cell>
          <cell r="M3934">
            <v>0</v>
          </cell>
          <cell r="N3934">
            <v>0</v>
          </cell>
        </row>
        <row r="3935">
          <cell r="A3935" t="str">
            <v>SR-3640</v>
          </cell>
          <cell r="B3935" t="str">
            <v>Lái trong Altis</v>
          </cell>
          <cell r="C3935" t="str">
            <v>Quả</v>
          </cell>
          <cell r="E3935" t="str">
            <v>LAIT</v>
          </cell>
          <cell r="F3935" t="str">
            <v>LAITRONG</v>
          </cell>
          <cell r="G3935">
            <v>0</v>
          </cell>
          <cell r="H3935">
            <v>0</v>
          </cell>
          <cell r="I3935">
            <v>91</v>
          </cell>
          <cell r="J3935">
            <v>15979877</v>
          </cell>
          <cell r="K3935">
            <v>91</v>
          </cell>
          <cell r="L3935">
            <v>15979877</v>
          </cell>
          <cell r="M3935">
            <v>0</v>
          </cell>
          <cell r="N3935">
            <v>0</v>
          </cell>
        </row>
        <row r="3936">
          <cell r="A3936" t="str">
            <v>SR-3680</v>
          </cell>
          <cell r="B3936" t="str">
            <v>Lái trong Cá mập</v>
          </cell>
          <cell r="C3936" t="str">
            <v>Quả</v>
          </cell>
          <cell r="E3936" t="str">
            <v>LAIT</v>
          </cell>
          <cell r="F3936" t="str">
            <v>LAITRONG</v>
          </cell>
          <cell r="G3936">
            <v>2</v>
          </cell>
          <cell r="H3936">
            <v>424973</v>
          </cell>
          <cell r="I3936">
            <v>142</v>
          </cell>
          <cell r="J3936">
            <v>33087297</v>
          </cell>
          <cell r="K3936">
            <v>111</v>
          </cell>
          <cell r="L3936">
            <v>26680016</v>
          </cell>
          <cell r="M3936">
            <v>33</v>
          </cell>
          <cell r="N3936">
            <v>6832254</v>
          </cell>
        </row>
        <row r="3937">
          <cell r="A3937" t="str">
            <v>SR-3711</v>
          </cell>
          <cell r="B3937" t="str">
            <v>Lái trong Zace thân to</v>
          </cell>
          <cell r="C3937" t="str">
            <v>Quả</v>
          </cell>
          <cell r="E3937" t="str">
            <v>LAIT</v>
          </cell>
          <cell r="F3937" t="str">
            <v>LAITRONG</v>
          </cell>
          <cell r="G3937">
            <v>85</v>
          </cell>
          <cell r="H3937">
            <v>18493941</v>
          </cell>
          <cell r="I3937">
            <v>282</v>
          </cell>
          <cell r="J3937">
            <v>57396851</v>
          </cell>
          <cell r="K3937">
            <v>320</v>
          </cell>
          <cell r="L3937">
            <v>65516840</v>
          </cell>
          <cell r="M3937">
            <v>47</v>
          </cell>
          <cell r="N3937">
            <v>10373952</v>
          </cell>
        </row>
        <row r="3938">
          <cell r="A3938" t="str">
            <v>SR-3750</v>
          </cell>
          <cell r="B3938" t="str">
            <v>Lái trong Camry 2.4</v>
          </cell>
          <cell r="C3938" t="str">
            <v>Quả</v>
          </cell>
          <cell r="E3938" t="str">
            <v>LAIT</v>
          </cell>
          <cell r="F3938" t="str">
            <v>LAITRONG</v>
          </cell>
          <cell r="G3938">
            <v>4</v>
          </cell>
          <cell r="H3938">
            <v>607693</v>
          </cell>
          <cell r="I3938">
            <v>1068</v>
          </cell>
          <cell r="J3938">
            <v>159180140</v>
          </cell>
          <cell r="K3938">
            <v>957</v>
          </cell>
          <cell r="L3938">
            <v>143173530</v>
          </cell>
          <cell r="M3938">
            <v>115</v>
          </cell>
          <cell r="N3938">
            <v>16614303</v>
          </cell>
        </row>
        <row r="3939">
          <cell r="A3939" t="str">
            <v>SR-3810</v>
          </cell>
          <cell r="B3939" t="str">
            <v>Lái trong FZJ100 gien 18 dài 21</v>
          </cell>
          <cell r="C3939" t="str">
            <v>Quả</v>
          </cell>
          <cell r="E3939" t="str">
            <v>LAIT</v>
          </cell>
          <cell r="F3939" t="str">
            <v>LAITRONG</v>
          </cell>
          <cell r="G3939">
            <v>4</v>
          </cell>
          <cell r="H3939">
            <v>1452221</v>
          </cell>
          <cell r="I3939">
            <v>6</v>
          </cell>
          <cell r="J3939">
            <v>2420924</v>
          </cell>
          <cell r="K3939">
            <v>10</v>
          </cell>
          <cell r="L3939">
            <v>3873145</v>
          </cell>
          <cell r="M3939">
            <v>0</v>
          </cell>
          <cell r="N3939">
            <v>0</v>
          </cell>
        </row>
        <row r="3940">
          <cell r="A3940" t="str">
            <v>SR-3811</v>
          </cell>
          <cell r="B3940" t="str">
            <v>Lái trong FZJ105 gien 27, dài 22.5</v>
          </cell>
          <cell r="C3940" t="str">
            <v>Quả</v>
          </cell>
          <cell r="E3940" t="str">
            <v>LAIT</v>
          </cell>
          <cell r="F3940" t="str">
            <v>LAITRONG</v>
          </cell>
          <cell r="G3940">
            <v>12</v>
          </cell>
          <cell r="H3940">
            <v>3799445</v>
          </cell>
          <cell r="I3940">
            <v>2</v>
          </cell>
          <cell r="J3940">
            <v>740522</v>
          </cell>
          <cell r="K3940">
            <v>14</v>
          </cell>
          <cell r="L3940">
            <v>4539967</v>
          </cell>
          <cell r="M3940">
            <v>0</v>
          </cell>
          <cell r="N3940">
            <v>0</v>
          </cell>
        </row>
        <row r="3941">
          <cell r="A3941" t="str">
            <v>SR-3840</v>
          </cell>
          <cell r="B3941" t="str">
            <v>Lái trong Prado (dài 28, gien 15*22) 3RZ/RZJ120</v>
          </cell>
          <cell r="C3941" t="str">
            <v>Quả</v>
          </cell>
          <cell r="E3941" t="str">
            <v>LAIT</v>
          </cell>
          <cell r="F3941" t="str">
            <v>LAITRONG</v>
          </cell>
          <cell r="G3941">
            <v>24</v>
          </cell>
          <cell r="H3941">
            <v>4938636</v>
          </cell>
          <cell r="I3941">
            <v>4</v>
          </cell>
          <cell r="J3941">
            <v>823106</v>
          </cell>
          <cell r="K3941">
            <v>16</v>
          </cell>
          <cell r="L3941">
            <v>3292424</v>
          </cell>
          <cell r="M3941">
            <v>12</v>
          </cell>
          <cell r="N3941">
            <v>2469318</v>
          </cell>
        </row>
        <row r="3942">
          <cell r="A3942" t="str">
            <v>SR-3880</v>
          </cell>
          <cell r="B3942" t="str">
            <v>Lái trong 2TR</v>
          </cell>
          <cell r="C3942" t="str">
            <v>Quả</v>
          </cell>
          <cell r="E3942" t="str">
            <v>LAIT</v>
          </cell>
          <cell r="F3942" t="str">
            <v>LAITRONG</v>
          </cell>
          <cell r="G3942">
            <v>0</v>
          </cell>
          <cell r="H3942">
            <v>0</v>
          </cell>
          <cell r="I3942">
            <v>3148</v>
          </cell>
          <cell r="J3942">
            <v>553449037</v>
          </cell>
          <cell r="K3942">
            <v>3142</v>
          </cell>
          <cell r="L3942">
            <v>550842528</v>
          </cell>
          <cell r="M3942">
            <v>6</v>
          </cell>
          <cell r="N3942">
            <v>2606509</v>
          </cell>
        </row>
        <row r="3943">
          <cell r="A3943" t="str">
            <v>SR-3970</v>
          </cell>
          <cell r="B3943" t="str">
            <v>Lái trong Hiace</v>
          </cell>
          <cell r="C3943" t="str">
            <v>Quả</v>
          </cell>
          <cell r="E3943" t="str">
            <v>LAIT</v>
          </cell>
          <cell r="F3943" t="str">
            <v>LAITRONG</v>
          </cell>
          <cell r="G3943">
            <v>0</v>
          </cell>
          <cell r="H3943">
            <v>0</v>
          </cell>
          <cell r="I3943">
            <v>222</v>
          </cell>
          <cell r="J3943">
            <v>58705371</v>
          </cell>
          <cell r="K3943">
            <v>154</v>
          </cell>
          <cell r="L3943">
            <v>39915585</v>
          </cell>
          <cell r="M3943">
            <v>68</v>
          </cell>
          <cell r="N3943">
            <v>18789786</v>
          </cell>
        </row>
        <row r="3944">
          <cell r="A3944" t="str">
            <v>SR-4760</v>
          </cell>
          <cell r="B3944" t="str">
            <v>Lái trong CRV</v>
          </cell>
          <cell r="C3944" t="str">
            <v>Quả</v>
          </cell>
          <cell r="E3944" t="str">
            <v>LAIT</v>
          </cell>
          <cell r="F3944" t="str">
            <v>LAITRONG</v>
          </cell>
          <cell r="G3944">
            <v>4</v>
          </cell>
          <cell r="H3944">
            <v>1074227</v>
          </cell>
          <cell r="I3944">
            <v>0</v>
          </cell>
          <cell r="J3944">
            <v>0</v>
          </cell>
          <cell r="K3944">
            <v>2</v>
          </cell>
          <cell r="L3944">
            <v>537114</v>
          </cell>
          <cell r="M3944">
            <v>2</v>
          </cell>
          <cell r="N3944">
            <v>537113</v>
          </cell>
        </row>
        <row r="3945">
          <cell r="A3945" t="str">
            <v>SR-4870</v>
          </cell>
          <cell r="B3945" t="str">
            <v>Lái trong 323</v>
          </cell>
          <cell r="C3945" t="str">
            <v>Quả</v>
          </cell>
          <cell r="E3945" t="str">
            <v>LAIT</v>
          </cell>
          <cell r="F3945" t="str">
            <v>LAITRONG</v>
          </cell>
          <cell r="G3945">
            <v>34</v>
          </cell>
          <cell r="H3945">
            <v>5463824</v>
          </cell>
          <cell r="I3945">
            <v>2</v>
          </cell>
          <cell r="J3945">
            <v>320952</v>
          </cell>
          <cell r="K3945">
            <v>36</v>
          </cell>
          <cell r="L3945">
            <v>5784776</v>
          </cell>
          <cell r="M3945">
            <v>0</v>
          </cell>
          <cell r="N3945">
            <v>0</v>
          </cell>
        </row>
        <row r="3946">
          <cell r="A3946" t="str">
            <v>SR-4950</v>
          </cell>
          <cell r="B3946" t="str">
            <v>Lái trong Nissan</v>
          </cell>
          <cell r="C3946" t="str">
            <v>Quả</v>
          </cell>
          <cell r="E3946" t="str">
            <v>LAIT</v>
          </cell>
          <cell r="F3946" t="str">
            <v>LAITRONG</v>
          </cell>
          <cell r="G3946">
            <v>4</v>
          </cell>
          <cell r="H3946">
            <v>705342</v>
          </cell>
          <cell r="I3946">
            <v>2</v>
          </cell>
          <cell r="J3946">
            <v>352672</v>
          </cell>
          <cell r="K3946">
            <v>6</v>
          </cell>
          <cell r="L3946">
            <v>1058014</v>
          </cell>
          <cell r="M3946">
            <v>0</v>
          </cell>
          <cell r="N3946">
            <v>0</v>
          </cell>
        </row>
        <row r="3947">
          <cell r="A3947" t="str">
            <v>SR-4970</v>
          </cell>
          <cell r="B3947" t="str">
            <v>Lái trong Nissan</v>
          </cell>
          <cell r="C3947" t="str">
            <v>Quả</v>
          </cell>
          <cell r="E3947" t="str">
            <v>LAIT</v>
          </cell>
          <cell r="F3947" t="str">
            <v>LAITRONG</v>
          </cell>
          <cell r="G3947">
            <v>2</v>
          </cell>
          <cell r="H3947">
            <v>719530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2</v>
          </cell>
          <cell r="N3947">
            <v>719530</v>
          </cell>
        </row>
        <row r="3948">
          <cell r="A3948" t="str">
            <v>SR-5360</v>
          </cell>
          <cell r="B3948" t="str">
            <v>Lái trong Dmax</v>
          </cell>
          <cell r="C3948" t="str">
            <v>Quả</v>
          </cell>
          <cell r="E3948" t="str">
            <v>LAIT</v>
          </cell>
          <cell r="F3948" t="str">
            <v>LAITRONG</v>
          </cell>
          <cell r="G3948">
            <v>4</v>
          </cell>
          <cell r="H3948">
            <v>758040</v>
          </cell>
          <cell r="I3948">
            <v>0</v>
          </cell>
          <cell r="J3948">
            <v>0</v>
          </cell>
          <cell r="K3948">
            <v>4</v>
          </cell>
          <cell r="L3948">
            <v>758040</v>
          </cell>
          <cell r="M3948">
            <v>0</v>
          </cell>
          <cell r="N3948">
            <v>0</v>
          </cell>
        </row>
        <row r="3949">
          <cell r="A3949" t="str">
            <v>SR-5380</v>
          </cell>
          <cell r="B3949" t="str">
            <v>Lái trong Dmax 2 cầu dài 31</v>
          </cell>
          <cell r="C3949" t="str">
            <v>Quả</v>
          </cell>
          <cell r="E3949" t="str">
            <v>LAIT</v>
          </cell>
          <cell r="F3949" t="str">
            <v>LAITRONG</v>
          </cell>
          <cell r="G3949">
            <v>0</v>
          </cell>
          <cell r="H3949">
            <v>0</v>
          </cell>
          <cell r="I3949">
            <v>10</v>
          </cell>
          <cell r="J3949">
            <v>2449078</v>
          </cell>
          <cell r="K3949">
            <v>10</v>
          </cell>
          <cell r="L3949">
            <v>2449078</v>
          </cell>
          <cell r="M3949">
            <v>0</v>
          </cell>
          <cell r="N3949">
            <v>0</v>
          </cell>
        </row>
        <row r="3950">
          <cell r="A3950" t="str">
            <v>SR-6380</v>
          </cell>
          <cell r="B3950" t="str">
            <v>Lái trong Civic gien 20</v>
          </cell>
          <cell r="C3950" t="str">
            <v>Quả</v>
          </cell>
          <cell r="E3950" t="str">
            <v>LAIT</v>
          </cell>
          <cell r="F3950" t="str">
            <v>LAITRONG</v>
          </cell>
          <cell r="G3950">
            <v>42</v>
          </cell>
          <cell r="H3950">
            <v>8451330</v>
          </cell>
          <cell r="I3950">
            <v>44</v>
          </cell>
          <cell r="J3950">
            <v>7212048</v>
          </cell>
          <cell r="K3950">
            <v>84</v>
          </cell>
          <cell r="L3950">
            <v>15260933</v>
          </cell>
          <cell r="M3950">
            <v>2</v>
          </cell>
          <cell r="N3950">
            <v>402445</v>
          </cell>
        </row>
        <row r="3951">
          <cell r="A3951" t="str">
            <v>SR-6410</v>
          </cell>
          <cell r="B3951" t="str">
            <v>Lái trong Pilot</v>
          </cell>
          <cell r="C3951" t="str">
            <v>Quả</v>
          </cell>
          <cell r="E3951" t="str">
            <v>LAIT</v>
          </cell>
          <cell r="F3951" t="str">
            <v>LAITRONG</v>
          </cell>
          <cell r="G3951">
            <v>4</v>
          </cell>
          <cell r="H3951">
            <v>790469</v>
          </cell>
          <cell r="I3951">
            <v>0</v>
          </cell>
          <cell r="J3951">
            <v>0</v>
          </cell>
          <cell r="K3951">
            <v>0</v>
          </cell>
          <cell r="L3951">
            <v>0</v>
          </cell>
          <cell r="M3951">
            <v>4</v>
          </cell>
          <cell r="N3951">
            <v>790469</v>
          </cell>
        </row>
        <row r="3952">
          <cell r="A3952" t="str">
            <v>SR-7310</v>
          </cell>
          <cell r="B3952" t="str">
            <v>Lái trong</v>
          </cell>
          <cell r="C3952" t="str">
            <v>Quả</v>
          </cell>
          <cell r="E3952" t="str">
            <v>LAIT</v>
          </cell>
          <cell r="F3952" t="str">
            <v>LAITRONG</v>
          </cell>
          <cell r="G3952">
            <v>2</v>
          </cell>
          <cell r="H3952">
            <v>456040</v>
          </cell>
          <cell r="I3952">
            <v>0</v>
          </cell>
          <cell r="J3952">
            <v>0</v>
          </cell>
          <cell r="K3952">
            <v>0</v>
          </cell>
          <cell r="L3952">
            <v>0</v>
          </cell>
          <cell r="M3952">
            <v>2</v>
          </cell>
          <cell r="N3952">
            <v>456040</v>
          </cell>
        </row>
        <row r="3953">
          <cell r="A3953" t="str">
            <v>SR-7700</v>
          </cell>
          <cell r="B3953" t="str">
            <v>Lái trong Galant</v>
          </cell>
          <cell r="C3953" t="str">
            <v>Quả</v>
          </cell>
          <cell r="E3953" t="str">
            <v>LAIT</v>
          </cell>
          <cell r="F3953" t="str">
            <v>LAITRONG</v>
          </cell>
          <cell r="G3953">
            <v>6</v>
          </cell>
          <cell r="H3953">
            <v>881677</v>
          </cell>
          <cell r="I3953">
            <v>2</v>
          </cell>
          <cell r="J3953">
            <v>293892</v>
          </cell>
          <cell r="K3953">
            <v>8</v>
          </cell>
          <cell r="L3953">
            <v>1175569</v>
          </cell>
          <cell r="M3953">
            <v>0</v>
          </cell>
          <cell r="N3953">
            <v>0</v>
          </cell>
        </row>
        <row r="3954">
          <cell r="A3954" t="str">
            <v>SR-7780</v>
          </cell>
          <cell r="B3954" t="str">
            <v>Lái trong Jolie</v>
          </cell>
          <cell r="C3954" t="str">
            <v>Quả</v>
          </cell>
          <cell r="E3954" t="str">
            <v>LAIT</v>
          </cell>
          <cell r="F3954" t="str">
            <v>LAITRONG</v>
          </cell>
          <cell r="G3954">
            <v>7</v>
          </cell>
          <cell r="H3954">
            <v>1379849</v>
          </cell>
          <cell r="I3954">
            <v>70</v>
          </cell>
          <cell r="J3954">
            <v>15724507</v>
          </cell>
          <cell r="K3954">
            <v>55</v>
          </cell>
          <cell r="L3954">
            <v>12607293</v>
          </cell>
          <cell r="M3954">
            <v>22</v>
          </cell>
          <cell r="N3954">
            <v>4497063</v>
          </cell>
        </row>
        <row r="3955">
          <cell r="A3955" t="str">
            <v>SR-7840</v>
          </cell>
          <cell r="B3955" t="str">
            <v>Lái trong V73</v>
          </cell>
          <cell r="C3955" t="str">
            <v>Quả</v>
          </cell>
          <cell r="E3955" t="str">
            <v>LAIT</v>
          </cell>
          <cell r="F3955" t="str">
            <v>LAITRONG</v>
          </cell>
          <cell r="G3955">
            <v>0</v>
          </cell>
          <cell r="H3955">
            <v>0</v>
          </cell>
          <cell r="I3955">
            <v>4</v>
          </cell>
          <cell r="J3955">
            <v>919408</v>
          </cell>
          <cell r="K3955">
            <v>4</v>
          </cell>
          <cell r="L3955">
            <v>919408</v>
          </cell>
          <cell r="M3955">
            <v>0</v>
          </cell>
          <cell r="N3955">
            <v>0</v>
          </cell>
        </row>
        <row r="3956">
          <cell r="A3956" t="str">
            <v>SR-7940</v>
          </cell>
          <cell r="B3956" t="str">
            <v>Lái trong Triton</v>
          </cell>
          <cell r="C3956" t="str">
            <v>Quả</v>
          </cell>
          <cell r="E3956" t="str">
            <v>LAIT</v>
          </cell>
          <cell r="F3956" t="str">
            <v>LAITRONG</v>
          </cell>
          <cell r="G3956">
            <v>10</v>
          </cell>
          <cell r="H3956">
            <v>2521215</v>
          </cell>
          <cell r="I3956">
            <v>0</v>
          </cell>
          <cell r="J3956">
            <v>0</v>
          </cell>
          <cell r="K3956">
            <v>10</v>
          </cell>
          <cell r="L3956">
            <v>2521215</v>
          </cell>
          <cell r="M3956">
            <v>0</v>
          </cell>
          <cell r="N3956">
            <v>0</v>
          </cell>
        </row>
        <row r="3957">
          <cell r="A3957" t="str">
            <v>SR-7950</v>
          </cell>
          <cell r="B3957" t="str">
            <v>Lái trong gien thô</v>
          </cell>
          <cell r="C3957" t="str">
            <v>Quả</v>
          </cell>
          <cell r="E3957" t="str">
            <v>LAIT</v>
          </cell>
          <cell r="F3957" t="str">
            <v>LAITRONG</v>
          </cell>
          <cell r="G3957">
            <v>2</v>
          </cell>
          <cell r="H3957">
            <v>433648</v>
          </cell>
          <cell r="I3957">
            <v>40</v>
          </cell>
          <cell r="J3957">
            <v>9553889</v>
          </cell>
          <cell r="K3957">
            <v>22</v>
          </cell>
          <cell r="L3957">
            <v>5498555</v>
          </cell>
          <cell r="M3957">
            <v>20</v>
          </cell>
          <cell r="N3957">
            <v>4488982</v>
          </cell>
        </row>
        <row r="3958">
          <cell r="A3958" t="str">
            <v>SR-9420</v>
          </cell>
          <cell r="B3958" t="str">
            <v>Lái trong</v>
          </cell>
          <cell r="C3958" t="str">
            <v>Quả</v>
          </cell>
          <cell r="E3958" t="str">
            <v>LAIT</v>
          </cell>
          <cell r="F3958" t="str">
            <v>LAITRONG</v>
          </cell>
          <cell r="G3958">
            <v>7</v>
          </cell>
          <cell r="H3958">
            <v>1228113</v>
          </cell>
          <cell r="I3958">
            <v>3</v>
          </cell>
          <cell r="J3958">
            <v>599949</v>
          </cell>
          <cell r="K3958">
            <v>10</v>
          </cell>
          <cell r="L3958">
            <v>1828062</v>
          </cell>
          <cell r="M3958">
            <v>0</v>
          </cell>
          <cell r="N3958">
            <v>0</v>
          </cell>
        </row>
        <row r="3959">
          <cell r="A3959" t="str">
            <v>SR-A120</v>
          </cell>
          <cell r="B3959" t="str">
            <v>Lái trong Toyota</v>
          </cell>
          <cell r="C3959" t="str">
            <v>Cái</v>
          </cell>
          <cell r="E3959" t="str">
            <v>LAIT</v>
          </cell>
          <cell r="F3959" t="str">
            <v>LAITRONG</v>
          </cell>
          <cell r="G3959">
            <v>47</v>
          </cell>
          <cell r="H3959">
            <v>12605550</v>
          </cell>
          <cell r="I3959">
            <v>606</v>
          </cell>
          <cell r="J3959">
            <v>175523670</v>
          </cell>
          <cell r="K3959">
            <v>653</v>
          </cell>
          <cell r="L3959">
            <v>188129220</v>
          </cell>
          <cell r="M3959">
            <v>0</v>
          </cell>
          <cell r="N3959">
            <v>0</v>
          </cell>
        </row>
        <row r="3960">
          <cell r="A3960" t="str">
            <v>SR-B060</v>
          </cell>
          <cell r="B3960" t="str">
            <v>Lái trong Outlander</v>
          </cell>
          <cell r="C3960" t="str">
            <v>Quả</v>
          </cell>
          <cell r="E3960" t="str">
            <v>LAIT</v>
          </cell>
          <cell r="F3960" t="str">
            <v>LAITRONG</v>
          </cell>
          <cell r="G3960">
            <v>2</v>
          </cell>
          <cell r="H3960">
            <v>346590</v>
          </cell>
          <cell r="I3960">
            <v>0</v>
          </cell>
          <cell r="J3960">
            <v>0</v>
          </cell>
          <cell r="K3960">
            <v>0</v>
          </cell>
          <cell r="L3960">
            <v>0</v>
          </cell>
          <cell r="M3960">
            <v>2</v>
          </cell>
          <cell r="N3960">
            <v>346590</v>
          </cell>
        </row>
        <row r="3961">
          <cell r="A3961" t="str">
            <v>SR-B070</v>
          </cell>
          <cell r="B3961" t="str">
            <v>Lái trong Grandis</v>
          </cell>
          <cell r="C3961" t="str">
            <v>Quả</v>
          </cell>
          <cell r="E3961" t="str">
            <v>LAIT</v>
          </cell>
          <cell r="F3961" t="str">
            <v>LAITRONG</v>
          </cell>
          <cell r="G3961">
            <v>10</v>
          </cell>
          <cell r="H3961">
            <v>1532420</v>
          </cell>
          <cell r="I3961">
            <v>0</v>
          </cell>
          <cell r="J3961">
            <v>0</v>
          </cell>
          <cell r="K3961">
            <v>10</v>
          </cell>
          <cell r="L3961">
            <v>1532420</v>
          </cell>
          <cell r="M3961">
            <v>0</v>
          </cell>
          <cell r="N3961">
            <v>0</v>
          </cell>
        </row>
        <row r="3962">
          <cell r="A3962" t="str">
            <v>SR-B170</v>
          </cell>
          <cell r="B3962" t="str">
            <v>Lái trong Mitsubishi</v>
          </cell>
          <cell r="C3962" t="str">
            <v>Cái</v>
          </cell>
          <cell r="E3962" t="str">
            <v>LAIT</v>
          </cell>
          <cell r="F3962" t="str">
            <v>LAITRONG</v>
          </cell>
          <cell r="G3962">
            <v>10</v>
          </cell>
          <cell r="H3962">
            <v>1204840</v>
          </cell>
          <cell r="I3962">
            <v>0</v>
          </cell>
          <cell r="J3962">
            <v>0</v>
          </cell>
          <cell r="K3962">
            <v>10</v>
          </cell>
          <cell r="L3962">
            <v>1204840</v>
          </cell>
          <cell r="M3962">
            <v>0</v>
          </cell>
          <cell r="N3962">
            <v>0</v>
          </cell>
        </row>
        <row r="3963">
          <cell r="A3963" t="str">
            <v>SR-H030</v>
          </cell>
          <cell r="B3963" t="str">
            <v>Lái trong Civic gien 18</v>
          </cell>
          <cell r="C3963" t="str">
            <v>Quả</v>
          </cell>
          <cell r="E3963" t="str">
            <v>LAIT</v>
          </cell>
          <cell r="F3963" t="str">
            <v>LAITRONG</v>
          </cell>
          <cell r="G3963">
            <v>24</v>
          </cell>
          <cell r="H3963">
            <v>4381518</v>
          </cell>
          <cell r="I3963">
            <v>0</v>
          </cell>
          <cell r="J3963">
            <v>0</v>
          </cell>
          <cell r="K3963">
            <v>20</v>
          </cell>
          <cell r="L3963">
            <v>3651266</v>
          </cell>
          <cell r="M3963">
            <v>4</v>
          </cell>
          <cell r="N3963">
            <v>730252</v>
          </cell>
        </row>
        <row r="3964">
          <cell r="A3964" t="str">
            <v>SR-H050</v>
          </cell>
          <cell r="B3964" t="str">
            <v>Lái trong Accord 2008</v>
          </cell>
          <cell r="C3964" t="str">
            <v>Quả</v>
          </cell>
          <cell r="E3964" t="str">
            <v>LAIT</v>
          </cell>
          <cell r="F3964" t="str">
            <v>LAITRONG</v>
          </cell>
          <cell r="G3964">
            <v>6</v>
          </cell>
          <cell r="H3964">
            <v>1130979</v>
          </cell>
          <cell r="I3964">
            <v>6</v>
          </cell>
          <cell r="J3964">
            <v>1130979</v>
          </cell>
          <cell r="K3964">
            <v>6</v>
          </cell>
          <cell r="L3964">
            <v>1130979</v>
          </cell>
          <cell r="M3964">
            <v>6</v>
          </cell>
          <cell r="N3964">
            <v>1130979</v>
          </cell>
        </row>
        <row r="3965">
          <cell r="A3965" t="str">
            <v>SR-H100</v>
          </cell>
          <cell r="B3965" t="str">
            <v>Lái trong MDX</v>
          </cell>
          <cell r="C3965" t="str">
            <v>Quả</v>
          </cell>
          <cell r="E3965" t="str">
            <v>LAIT</v>
          </cell>
          <cell r="F3965" t="str">
            <v>LAITRONG</v>
          </cell>
          <cell r="G3965">
            <v>2</v>
          </cell>
          <cell r="H3965">
            <v>403342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  <cell r="M3965">
            <v>2</v>
          </cell>
          <cell r="N3965">
            <v>403342</v>
          </cell>
        </row>
        <row r="3966">
          <cell r="A3966" t="str">
            <v>SR-H120</v>
          </cell>
          <cell r="B3966" t="str">
            <v>Lái trong thước điện</v>
          </cell>
          <cell r="C3966" t="str">
            <v>Cái</v>
          </cell>
          <cell r="E3966" t="str">
            <v>LAIT</v>
          </cell>
          <cell r="F3966" t="str">
            <v>LAITRONG</v>
          </cell>
          <cell r="G3966">
            <v>0</v>
          </cell>
          <cell r="H3966">
            <v>0</v>
          </cell>
          <cell r="I3966">
            <v>2</v>
          </cell>
          <cell r="J3966">
            <v>397473</v>
          </cell>
          <cell r="K3966">
            <v>2</v>
          </cell>
          <cell r="L3966">
            <v>397473</v>
          </cell>
          <cell r="M3966">
            <v>0</v>
          </cell>
          <cell r="N3966">
            <v>0</v>
          </cell>
        </row>
        <row r="3967">
          <cell r="A3967" t="str">
            <v>SR-H500</v>
          </cell>
          <cell r="B3967" t="str">
            <v>Lái trong Honda</v>
          </cell>
          <cell r="C3967" t="str">
            <v>Quả</v>
          </cell>
          <cell r="E3967" t="str">
            <v>LAIT</v>
          </cell>
          <cell r="F3967" t="str">
            <v>LAITRONG</v>
          </cell>
          <cell r="G3967">
            <v>0</v>
          </cell>
          <cell r="H3967">
            <v>0</v>
          </cell>
          <cell r="I3967">
            <v>2</v>
          </cell>
          <cell r="J3967">
            <v>400000</v>
          </cell>
          <cell r="K3967">
            <v>2</v>
          </cell>
          <cell r="L3967">
            <v>400000</v>
          </cell>
          <cell r="M3967">
            <v>0</v>
          </cell>
          <cell r="N3967">
            <v>0</v>
          </cell>
        </row>
        <row r="3968">
          <cell r="A3968" t="str">
            <v>SR-M080</v>
          </cell>
          <cell r="B3968" t="str">
            <v>LÁI TRONG MAZDA BT50/RANGER 2013</v>
          </cell>
          <cell r="C3968" t="str">
            <v>Cái</v>
          </cell>
          <cell r="E3968" t="str">
            <v>LAIT</v>
          </cell>
          <cell r="F3968" t="str">
            <v>LAITRONG</v>
          </cell>
          <cell r="G3968">
            <v>12</v>
          </cell>
          <cell r="H3968">
            <v>2572959</v>
          </cell>
          <cell r="I3968">
            <v>0</v>
          </cell>
          <cell r="J3968">
            <v>0</v>
          </cell>
          <cell r="K3968">
            <v>10</v>
          </cell>
          <cell r="L3968">
            <v>2144134</v>
          </cell>
          <cell r="M3968">
            <v>2</v>
          </cell>
          <cell r="N3968">
            <v>428825</v>
          </cell>
        </row>
        <row r="3969">
          <cell r="A3969" t="str">
            <v>SR-N120</v>
          </cell>
          <cell r="B3969" t="str">
            <v>Lái trong Murano</v>
          </cell>
          <cell r="C3969" t="str">
            <v>Quả</v>
          </cell>
          <cell r="E3969" t="str">
            <v>LAIT</v>
          </cell>
          <cell r="F3969" t="str">
            <v>LAITRONG</v>
          </cell>
          <cell r="G3969">
            <v>8</v>
          </cell>
          <cell r="H3969">
            <v>1621475</v>
          </cell>
          <cell r="I3969">
            <v>0</v>
          </cell>
          <cell r="J3969">
            <v>0</v>
          </cell>
          <cell r="K3969">
            <v>0</v>
          </cell>
          <cell r="L3969">
            <v>0</v>
          </cell>
          <cell r="M3969">
            <v>8</v>
          </cell>
          <cell r="N3969">
            <v>1621475</v>
          </cell>
        </row>
        <row r="3970">
          <cell r="A3970" t="str">
            <v>SR-N150</v>
          </cell>
          <cell r="B3970" t="str">
            <v>Lái trong Teana</v>
          </cell>
          <cell r="C3970" t="str">
            <v>Quả</v>
          </cell>
          <cell r="E3970" t="str">
            <v>LAIT</v>
          </cell>
          <cell r="F3970" t="str">
            <v>LAITRONG</v>
          </cell>
          <cell r="G3970">
            <v>4</v>
          </cell>
          <cell r="H3970">
            <v>729664</v>
          </cell>
          <cell r="I3970">
            <v>0</v>
          </cell>
          <cell r="J3970">
            <v>0</v>
          </cell>
          <cell r="K3970">
            <v>4</v>
          </cell>
          <cell r="L3970">
            <v>729664</v>
          </cell>
          <cell r="M3970">
            <v>0</v>
          </cell>
          <cell r="N3970">
            <v>0</v>
          </cell>
        </row>
        <row r="3971">
          <cell r="A3971" t="str">
            <v>SR-N230</v>
          </cell>
          <cell r="B3971" t="str">
            <v>Lái trong Murano các đời</v>
          </cell>
          <cell r="C3971" t="str">
            <v>Quả</v>
          </cell>
          <cell r="E3971" t="str">
            <v>LAIT</v>
          </cell>
          <cell r="F3971" t="str">
            <v>LAITRONG</v>
          </cell>
          <cell r="G3971">
            <v>2</v>
          </cell>
          <cell r="H3971">
            <v>275718</v>
          </cell>
          <cell r="I3971">
            <v>0</v>
          </cell>
          <cell r="J3971">
            <v>0</v>
          </cell>
          <cell r="K3971">
            <v>0</v>
          </cell>
          <cell r="L3971">
            <v>0</v>
          </cell>
          <cell r="M3971">
            <v>2</v>
          </cell>
          <cell r="N3971">
            <v>275718</v>
          </cell>
        </row>
        <row r="3972">
          <cell r="A3972" t="str">
            <v>SR-N250</v>
          </cell>
          <cell r="B3972" t="str">
            <v>Lái trong Navara</v>
          </cell>
          <cell r="C3972" t="str">
            <v>Quả</v>
          </cell>
          <cell r="E3972" t="str">
            <v>LAIT</v>
          </cell>
          <cell r="F3972" t="str">
            <v>LAITRONG</v>
          </cell>
          <cell r="G3972">
            <v>0</v>
          </cell>
          <cell r="H3972">
            <v>0</v>
          </cell>
          <cell r="I3972">
            <v>19</v>
          </cell>
          <cell r="J3972">
            <v>4513893</v>
          </cell>
          <cell r="K3972">
            <v>19</v>
          </cell>
          <cell r="L3972">
            <v>4513893</v>
          </cell>
          <cell r="M3972">
            <v>0</v>
          </cell>
          <cell r="N3972">
            <v>0</v>
          </cell>
        </row>
        <row r="3973">
          <cell r="A3973" t="str">
            <v>SR-T020</v>
          </cell>
          <cell r="B3973" t="str">
            <v>Lái trong Vios 08</v>
          </cell>
          <cell r="C3973" t="str">
            <v>Quả</v>
          </cell>
          <cell r="E3973" t="str">
            <v>LAIT</v>
          </cell>
          <cell r="F3973" t="str">
            <v>LAITRONG</v>
          </cell>
          <cell r="G3973">
            <v>0</v>
          </cell>
          <cell r="H3973">
            <v>0</v>
          </cell>
          <cell r="I3973">
            <v>1176</v>
          </cell>
          <cell r="J3973">
            <v>210703475</v>
          </cell>
          <cell r="K3973">
            <v>862</v>
          </cell>
          <cell r="L3973">
            <v>151663008</v>
          </cell>
          <cell r="M3973">
            <v>314</v>
          </cell>
          <cell r="N3973">
            <v>59040467</v>
          </cell>
        </row>
        <row r="3974">
          <cell r="A3974" t="str">
            <v>SR-T220</v>
          </cell>
          <cell r="B3974" t="str">
            <v>Lái trong</v>
          </cell>
          <cell r="C3974" t="str">
            <v>Quả</v>
          </cell>
          <cell r="E3974" t="str">
            <v>LAIT</v>
          </cell>
          <cell r="F3974" t="str">
            <v>LAITRONG</v>
          </cell>
          <cell r="G3974">
            <v>0</v>
          </cell>
          <cell r="H3974">
            <v>0</v>
          </cell>
          <cell r="I3974">
            <v>6</v>
          </cell>
          <cell r="J3974">
            <v>1275750</v>
          </cell>
          <cell r="K3974">
            <v>6</v>
          </cell>
          <cell r="L3974">
            <v>1275750</v>
          </cell>
          <cell r="M3974">
            <v>0</v>
          </cell>
          <cell r="N3974">
            <v>0</v>
          </cell>
        </row>
        <row r="3975">
          <cell r="A3975" t="str">
            <v>SR-T360</v>
          </cell>
          <cell r="B3975" t="str">
            <v>Lái trong Altis 08</v>
          </cell>
          <cell r="C3975" t="str">
            <v>Quả</v>
          </cell>
          <cell r="E3975" t="str">
            <v>LAIT</v>
          </cell>
          <cell r="F3975" t="str">
            <v>LAITRONG</v>
          </cell>
          <cell r="G3975">
            <v>10</v>
          </cell>
          <cell r="H3975">
            <v>1610945</v>
          </cell>
          <cell r="I3975">
            <v>191</v>
          </cell>
          <cell r="J3975">
            <v>36157701</v>
          </cell>
          <cell r="K3975">
            <v>201</v>
          </cell>
          <cell r="L3975">
            <v>36819508</v>
          </cell>
          <cell r="M3975">
            <v>0</v>
          </cell>
          <cell r="N3975">
            <v>949138</v>
          </cell>
        </row>
        <row r="3976">
          <cell r="A3976" t="str">
            <v>SR-T400</v>
          </cell>
          <cell r="B3976" t="str">
            <v>Lái trong Prado</v>
          </cell>
          <cell r="C3976" t="str">
            <v>Quả</v>
          </cell>
          <cell r="E3976" t="str">
            <v>LAIT</v>
          </cell>
          <cell r="F3976" t="str">
            <v>LAITRONG</v>
          </cell>
          <cell r="G3976">
            <v>0</v>
          </cell>
          <cell r="H3976">
            <v>0</v>
          </cell>
          <cell r="I3976">
            <v>100</v>
          </cell>
          <cell r="J3976">
            <v>26387988</v>
          </cell>
          <cell r="K3976">
            <v>100</v>
          </cell>
          <cell r="L3976">
            <v>25332469</v>
          </cell>
          <cell r="M3976">
            <v>0</v>
          </cell>
          <cell r="N3976">
            <v>1055519</v>
          </cell>
        </row>
        <row r="3977">
          <cell r="A3977" t="str">
            <v>SR-T420</v>
          </cell>
          <cell r="B3977" t="str">
            <v>Lái trong Vios 2017</v>
          </cell>
          <cell r="C3977" t="str">
            <v>Quả</v>
          </cell>
          <cell r="E3977" t="str">
            <v>LAIT</v>
          </cell>
          <cell r="F3977" t="str">
            <v>LAITRONG</v>
          </cell>
          <cell r="G3977">
            <v>0</v>
          </cell>
          <cell r="H3977">
            <v>0</v>
          </cell>
          <cell r="I3977">
            <v>793</v>
          </cell>
          <cell r="J3977">
            <v>107793654</v>
          </cell>
          <cell r="K3977">
            <v>793</v>
          </cell>
          <cell r="L3977">
            <v>107793654</v>
          </cell>
          <cell r="M3977">
            <v>0</v>
          </cell>
          <cell r="N3977">
            <v>0</v>
          </cell>
        </row>
        <row r="3978">
          <cell r="A3978" t="str">
            <v>SR-T440</v>
          </cell>
          <cell r="B3978" t="str">
            <v>Lái trong Toyota</v>
          </cell>
          <cell r="C3978" t="str">
            <v>Cái</v>
          </cell>
          <cell r="E3978" t="str">
            <v>LAIT</v>
          </cell>
          <cell r="F3978" t="str">
            <v>LAITRONG</v>
          </cell>
          <cell r="G3978">
            <v>7</v>
          </cell>
          <cell r="H3978">
            <v>1018517</v>
          </cell>
          <cell r="I3978">
            <v>0</v>
          </cell>
          <cell r="J3978">
            <v>0</v>
          </cell>
          <cell r="K3978">
            <v>7</v>
          </cell>
          <cell r="L3978">
            <v>1018517</v>
          </cell>
          <cell r="M3978">
            <v>0</v>
          </cell>
          <cell r="N3978">
            <v>0</v>
          </cell>
        </row>
        <row r="3979">
          <cell r="A3979" t="str">
            <v>SR-T830</v>
          </cell>
          <cell r="B3979" t="str">
            <v>Lái trong Asv40 trợ lực điện</v>
          </cell>
          <cell r="C3979" t="str">
            <v>Cái</v>
          </cell>
          <cell r="E3979" t="str">
            <v>LAIT</v>
          </cell>
          <cell r="F3979" t="str">
            <v>LAITRONG</v>
          </cell>
          <cell r="G3979">
            <v>0</v>
          </cell>
          <cell r="H3979">
            <v>0</v>
          </cell>
          <cell r="I3979">
            <v>12</v>
          </cell>
          <cell r="J3979">
            <v>2400000</v>
          </cell>
          <cell r="K3979">
            <v>6</v>
          </cell>
          <cell r="L3979">
            <v>1200000</v>
          </cell>
          <cell r="M3979">
            <v>6</v>
          </cell>
          <cell r="N3979">
            <v>1200000</v>
          </cell>
        </row>
        <row r="3980">
          <cell r="A3980" t="str">
            <v>SRI-3600</v>
          </cell>
          <cell r="B3980" t="str">
            <v>Lái trong Vios 1.5</v>
          </cell>
          <cell r="C3980" t="str">
            <v>Quả</v>
          </cell>
          <cell r="E3980" t="str">
            <v>LAIT</v>
          </cell>
          <cell r="F3980" t="str">
            <v>LAITRONG</v>
          </cell>
          <cell r="G3980">
            <v>105</v>
          </cell>
          <cell r="H3980">
            <v>12826307</v>
          </cell>
          <cell r="I3980">
            <v>12</v>
          </cell>
          <cell r="J3980">
            <v>1851009</v>
          </cell>
          <cell r="K3980">
            <v>117</v>
          </cell>
          <cell r="L3980">
            <v>14677316</v>
          </cell>
          <cell r="M3980">
            <v>0</v>
          </cell>
          <cell r="N3980">
            <v>0</v>
          </cell>
        </row>
        <row r="3981">
          <cell r="A3981" t="str">
            <v>SRI-7940</v>
          </cell>
          <cell r="B3981" t="str">
            <v>Lái trong Triton</v>
          </cell>
          <cell r="C3981" t="str">
            <v>Quả</v>
          </cell>
          <cell r="E3981" t="str">
            <v>LAIT</v>
          </cell>
          <cell r="F3981" t="str">
            <v>LAITRONG</v>
          </cell>
          <cell r="G3981">
            <v>30</v>
          </cell>
          <cell r="H3981">
            <v>5798335</v>
          </cell>
          <cell r="I3981">
            <v>34</v>
          </cell>
          <cell r="J3981">
            <v>5846659</v>
          </cell>
          <cell r="K3981">
            <v>62</v>
          </cell>
          <cell r="L3981">
            <v>11282598</v>
          </cell>
          <cell r="M3981">
            <v>2</v>
          </cell>
          <cell r="N3981">
            <v>362396</v>
          </cell>
        </row>
        <row r="3982">
          <cell r="A3982" t="str">
            <v>SRI-7950</v>
          </cell>
          <cell r="B3982" t="str">
            <v>Lái trong gien thô</v>
          </cell>
          <cell r="C3982" t="str">
            <v>Quả</v>
          </cell>
          <cell r="E3982" t="str">
            <v>LAIT</v>
          </cell>
          <cell r="F3982" t="str">
            <v>LAITRONG</v>
          </cell>
          <cell r="G3982">
            <v>46</v>
          </cell>
          <cell r="H3982">
            <v>8391538</v>
          </cell>
          <cell r="I3982">
            <v>0</v>
          </cell>
          <cell r="J3982">
            <v>0</v>
          </cell>
          <cell r="K3982">
            <v>46</v>
          </cell>
          <cell r="L3982">
            <v>8391538</v>
          </cell>
          <cell r="M3982">
            <v>0</v>
          </cell>
          <cell r="N3982">
            <v>0</v>
          </cell>
        </row>
        <row r="3983">
          <cell r="A3983" t="str">
            <v>SRI-N250</v>
          </cell>
          <cell r="B3983" t="str">
            <v>Lái trong Navara</v>
          </cell>
          <cell r="C3983" t="str">
            <v>Quả</v>
          </cell>
          <cell r="E3983" t="str">
            <v>LAIT</v>
          </cell>
          <cell r="F3983" t="str">
            <v>LAITRONG</v>
          </cell>
          <cell r="G3983">
            <v>22</v>
          </cell>
          <cell r="H3983">
            <v>3230996</v>
          </cell>
          <cell r="I3983">
            <v>0</v>
          </cell>
          <cell r="J3983">
            <v>0</v>
          </cell>
          <cell r="K3983">
            <v>22</v>
          </cell>
          <cell r="L3983">
            <v>3230996</v>
          </cell>
          <cell r="M3983">
            <v>0</v>
          </cell>
          <cell r="N3983">
            <v>0</v>
          </cell>
        </row>
        <row r="3984">
          <cell r="A3984" t="str">
            <v>SWT10099ZZ</v>
          </cell>
          <cell r="B3984" t="str">
            <v>Séc măng 7K/1S/050</v>
          </cell>
          <cell r="C3984" t="str">
            <v>Bộ</v>
          </cell>
          <cell r="E3984" t="str">
            <v>SM</v>
          </cell>
          <cell r="F3984" t="str">
            <v>SECMANG</v>
          </cell>
          <cell r="G3984">
            <v>0</v>
          </cell>
          <cell r="H3984">
            <v>0</v>
          </cell>
          <cell r="I3984">
            <v>1</v>
          </cell>
          <cell r="J3984">
            <v>400000</v>
          </cell>
          <cell r="K3984">
            <v>1</v>
          </cell>
          <cell r="L3984">
            <v>400000</v>
          </cell>
          <cell r="M3984">
            <v>0</v>
          </cell>
          <cell r="N3984">
            <v>0</v>
          </cell>
        </row>
        <row r="3985">
          <cell r="A3985" t="str">
            <v>SZD-014U</v>
          </cell>
          <cell r="B3985" t="str">
            <v>Đĩa côn 18-18</v>
          </cell>
          <cell r="C3985" t="str">
            <v>Cái</v>
          </cell>
          <cell r="E3985" t="str">
            <v>DC.</v>
          </cell>
          <cell r="F3985" t="str">
            <v>DIACON</v>
          </cell>
          <cell r="G3985">
            <v>4</v>
          </cell>
          <cell r="H3985">
            <v>1440866</v>
          </cell>
          <cell r="I3985">
            <v>0</v>
          </cell>
          <cell r="J3985">
            <v>0</v>
          </cell>
          <cell r="K3985">
            <v>0</v>
          </cell>
          <cell r="L3985">
            <v>0</v>
          </cell>
          <cell r="M3985">
            <v>4</v>
          </cell>
          <cell r="N3985">
            <v>1440866</v>
          </cell>
        </row>
        <row r="3986">
          <cell r="A3986" t="str">
            <v>T0-034A48</v>
          </cell>
          <cell r="B3986" t="str">
            <v>Láp ngoài Vios 08 ABS</v>
          </cell>
          <cell r="C3986" t="str">
            <v>Cái</v>
          </cell>
          <cell r="E3986" t="str">
            <v>LAPN</v>
          </cell>
          <cell r="F3986" t="str">
            <v>LAPNGOAI</v>
          </cell>
          <cell r="G3986">
            <v>3</v>
          </cell>
          <cell r="H3986">
            <v>1979750</v>
          </cell>
          <cell r="I3986">
            <v>1</v>
          </cell>
          <cell r="J3986">
            <v>659917</v>
          </cell>
          <cell r="K3986">
            <v>3</v>
          </cell>
          <cell r="L3986">
            <v>1979750</v>
          </cell>
          <cell r="M3986">
            <v>1</v>
          </cell>
          <cell r="N3986">
            <v>659917</v>
          </cell>
        </row>
        <row r="3987">
          <cell r="A3987" t="str">
            <v>T0-046</v>
          </cell>
          <cell r="B3987" t="str">
            <v>Láp ngoài 27-26</v>
          </cell>
          <cell r="C3987" t="str">
            <v>Cái</v>
          </cell>
          <cell r="E3987" t="str">
            <v>LAPN</v>
          </cell>
          <cell r="F3987" t="str">
            <v>LAPNGOAI</v>
          </cell>
          <cell r="G3987">
            <v>2</v>
          </cell>
          <cell r="H3987">
            <v>926134</v>
          </cell>
          <cell r="I3987">
            <v>0</v>
          </cell>
          <cell r="J3987">
            <v>0</v>
          </cell>
          <cell r="K3987">
            <v>0</v>
          </cell>
          <cell r="L3987">
            <v>0</v>
          </cell>
          <cell r="M3987">
            <v>2</v>
          </cell>
          <cell r="N3987">
            <v>926134</v>
          </cell>
        </row>
        <row r="3988">
          <cell r="A3988" t="str">
            <v>T0-055</v>
          </cell>
          <cell r="B3988" t="str">
            <v>Láp ngoài 24-26 không ABS</v>
          </cell>
          <cell r="C3988" t="str">
            <v>Cái</v>
          </cell>
          <cell r="E3988" t="str">
            <v>LAPN</v>
          </cell>
          <cell r="F3988" t="str">
            <v>LAPNGOAI</v>
          </cell>
          <cell r="G3988">
            <v>5</v>
          </cell>
          <cell r="H3988">
            <v>2743662</v>
          </cell>
          <cell r="I3988">
            <v>0</v>
          </cell>
          <cell r="J3988">
            <v>0</v>
          </cell>
          <cell r="K3988">
            <v>5</v>
          </cell>
          <cell r="L3988">
            <v>2743662</v>
          </cell>
          <cell r="M3988">
            <v>0</v>
          </cell>
          <cell r="N3988">
            <v>0</v>
          </cell>
        </row>
        <row r="3989">
          <cell r="A3989" t="str">
            <v>T0-078</v>
          </cell>
          <cell r="B3989" t="str">
            <v>Láp ngoài 23-24 không bánh răng ABS</v>
          </cell>
          <cell r="C3989" t="str">
            <v>Cái</v>
          </cell>
          <cell r="E3989" t="str">
            <v>LAPN</v>
          </cell>
          <cell r="F3989" t="str">
            <v>LAPNGOAI</v>
          </cell>
          <cell r="G3989">
            <v>5</v>
          </cell>
          <cell r="H3989">
            <v>3123271</v>
          </cell>
          <cell r="I3989">
            <v>0</v>
          </cell>
          <cell r="J3989">
            <v>0</v>
          </cell>
          <cell r="K3989">
            <v>1</v>
          </cell>
          <cell r="L3989">
            <v>624654</v>
          </cell>
          <cell r="M3989">
            <v>4</v>
          </cell>
          <cell r="N3989">
            <v>2498617</v>
          </cell>
        </row>
        <row r="3990">
          <cell r="A3990" t="str">
            <v>T0-109</v>
          </cell>
          <cell r="B3990" t="str">
            <v>Đầu láp ngoài 26-31 cổ 56</v>
          </cell>
          <cell r="C3990" t="str">
            <v>Cái</v>
          </cell>
          <cell r="E3990" t="str">
            <v>LAPN</v>
          </cell>
          <cell r="F3990" t="str">
            <v>LAPNGOAI</v>
          </cell>
          <cell r="G3990">
            <v>10</v>
          </cell>
          <cell r="H3990">
            <v>5339786</v>
          </cell>
          <cell r="I3990">
            <v>0</v>
          </cell>
          <cell r="J3990">
            <v>0</v>
          </cell>
          <cell r="K3990">
            <v>3</v>
          </cell>
          <cell r="L3990">
            <v>1601936</v>
          </cell>
          <cell r="M3990">
            <v>7</v>
          </cell>
          <cell r="N3990">
            <v>3737850</v>
          </cell>
        </row>
        <row r="3991">
          <cell r="A3991" t="str">
            <v>T0034</v>
          </cell>
          <cell r="B3991" t="str">
            <v>Láp ngoài Vios 08 Không ABS</v>
          </cell>
          <cell r="C3991" t="str">
            <v>Cái</v>
          </cell>
          <cell r="E3991" t="str">
            <v>LAPN</v>
          </cell>
          <cell r="F3991" t="str">
            <v>LAPNGOAI</v>
          </cell>
          <cell r="G3991">
            <v>10</v>
          </cell>
          <cell r="H3991">
            <v>7123073</v>
          </cell>
          <cell r="I3991">
            <v>1</v>
          </cell>
          <cell r="J3991">
            <v>712307</v>
          </cell>
          <cell r="K3991">
            <v>2</v>
          </cell>
          <cell r="L3991">
            <v>1424614</v>
          </cell>
          <cell r="M3991">
            <v>9</v>
          </cell>
          <cell r="N3991">
            <v>6410766</v>
          </cell>
        </row>
        <row r="3992">
          <cell r="A3992" t="str">
            <v>T0931EM</v>
          </cell>
          <cell r="B3992" t="str">
            <v>Chân ép vào chân máy 3 đinh</v>
          </cell>
          <cell r="C3992" t="str">
            <v>Cái</v>
          </cell>
          <cell r="E3992" t="str">
            <v>CM</v>
          </cell>
          <cell r="F3992" t="str">
            <v>CHANMAY</v>
          </cell>
          <cell r="G3992">
            <v>9</v>
          </cell>
          <cell r="H3992">
            <v>1063930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>
            <v>9</v>
          </cell>
          <cell r="N3992">
            <v>1063930</v>
          </cell>
        </row>
        <row r="3993">
          <cell r="A3993" t="str">
            <v>T09C05RZ</v>
          </cell>
          <cell r="B3993" t="str">
            <v>Chân giằng máy ACV40</v>
          </cell>
          <cell r="C3993" t="str">
            <v>cái</v>
          </cell>
          <cell r="E3993" t="str">
            <v>CM</v>
          </cell>
          <cell r="F3993" t="str">
            <v>CHANMAY</v>
          </cell>
          <cell r="G3993">
            <v>0</v>
          </cell>
          <cell r="H3993">
            <v>0</v>
          </cell>
          <cell r="I3993">
            <v>11</v>
          </cell>
          <cell r="J3993">
            <v>4044544</v>
          </cell>
          <cell r="K3993">
            <v>11</v>
          </cell>
          <cell r="L3993">
            <v>4044544</v>
          </cell>
          <cell r="M3993">
            <v>0</v>
          </cell>
          <cell r="N3993">
            <v>0</v>
          </cell>
        </row>
        <row r="3994">
          <cell r="A3994" t="str">
            <v>T09Z14FAZ</v>
          </cell>
          <cell r="B3994" t="str">
            <v>Chân máy trước két nước Altis &gt;2008</v>
          </cell>
          <cell r="C3994" t="str">
            <v>Cái</v>
          </cell>
          <cell r="E3994" t="str">
            <v>CM</v>
          </cell>
          <cell r="F3994" t="str">
            <v>CHANMAY</v>
          </cell>
          <cell r="G3994">
            <v>0</v>
          </cell>
          <cell r="H3994">
            <v>0</v>
          </cell>
          <cell r="I3994">
            <v>1</v>
          </cell>
          <cell r="J3994">
            <v>348598</v>
          </cell>
          <cell r="K3994">
            <v>0</v>
          </cell>
          <cell r="L3994">
            <v>0</v>
          </cell>
          <cell r="M3994">
            <v>1</v>
          </cell>
          <cell r="N3994">
            <v>348598</v>
          </cell>
        </row>
        <row r="3995">
          <cell r="A3995" t="str">
            <v>T09ZE121L</v>
          </cell>
          <cell r="B3995" t="str">
            <v>Cao su ép chân hộp số</v>
          </cell>
          <cell r="C3995" t="str">
            <v>Quả</v>
          </cell>
          <cell r="E3995" t="str">
            <v>CM</v>
          </cell>
          <cell r="F3995" t="str">
            <v>CHANMAY</v>
          </cell>
          <cell r="G3995">
            <v>0</v>
          </cell>
          <cell r="H3995">
            <v>0</v>
          </cell>
          <cell r="I3995">
            <v>2</v>
          </cell>
          <cell r="J3995">
            <v>299373</v>
          </cell>
          <cell r="K3995">
            <v>2</v>
          </cell>
          <cell r="L3995">
            <v>299373</v>
          </cell>
          <cell r="M3995">
            <v>0</v>
          </cell>
          <cell r="N3995">
            <v>0</v>
          </cell>
        </row>
        <row r="3996">
          <cell r="A3996" t="str">
            <v>T1024L</v>
          </cell>
          <cell r="B3996" t="str">
            <v>Chân máy Toyota Zace LH</v>
          </cell>
          <cell r="C3996" t="str">
            <v>Cái</v>
          </cell>
          <cell r="E3996" t="str">
            <v>CM</v>
          </cell>
          <cell r="F3996" t="str">
            <v>CHANMAY</v>
          </cell>
          <cell r="G3996">
            <v>2</v>
          </cell>
          <cell r="H3996">
            <v>354956</v>
          </cell>
          <cell r="I3996">
            <v>33</v>
          </cell>
          <cell r="J3996">
            <v>6659636</v>
          </cell>
          <cell r="K3996">
            <v>30</v>
          </cell>
          <cell r="L3996">
            <v>6024695</v>
          </cell>
          <cell r="M3996">
            <v>5</v>
          </cell>
          <cell r="N3996">
            <v>989897</v>
          </cell>
        </row>
        <row r="3997">
          <cell r="A3997" t="str">
            <v>T1024R</v>
          </cell>
          <cell r="B3997" t="str">
            <v>Chân máy Toyota Zace RH</v>
          </cell>
          <cell r="C3997" t="str">
            <v>Cái</v>
          </cell>
          <cell r="E3997" t="str">
            <v>CM</v>
          </cell>
          <cell r="F3997" t="str">
            <v>CHANMAY</v>
          </cell>
          <cell r="G3997">
            <v>2</v>
          </cell>
          <cell r="H3997">
            <v>392395</v>
          </cell>
          <cell r="I3997">
            <v>10</v>
          </cell>
          <cell r="J3997">
            <v>2043445</v>
          </cell>
          <cell r="K3997">
            <v>12</v>
          </cell>
          <cell r="L3997">
            <v>2435840</v>
          </cell>
          <cell r="M3997">
            <v>0</v>
          </cell>
          <cell r="N3997">
            <v>0</v>
          </cell>
        </row>
        <row r="3998">
          <cell r="A3998" t="str">
            <v>T10VG02B</v>
          </cell>
          <cell r="B3998" t="str">
            <v>Chân máy R/L</v>
          </cell>
          <cell r="C3998" t="str">
            <v>Cái</v>
          </cell>
          <cell r="E3998" t="str">
            <v>CM</v>
          </cell>
          <cell r="F3998" t="str">
            <v>CHANMAY</v>
          </cell>
          <cell r="G3998">
            <v>3</v>
          </cell>
          <cell r="H3998">
            <v>454327</v>
          </cell>
          <cell r="I3998">
            <v>41</v>
          </cell>
          <cell r="J3998">
            <v>6340020</v>
          </cell>
          <cell r="K3998">
            <v>43</v>
          </cell>
          <cell r="L3998">
            <v>6639945</v>
          </cell>
          <cell r="M3998">
            <v>1</v>
          </cell>
          <cell r="N3998">
            <v>154402</v>
          </cell>
        </row>
        <row r="3999">
          <cell r="A3999" t="str">
            <v>T10Y510</v>
          </cell>
          <cell r="B3999" t="str">
            <v>Chân máy Toyota Hilux 2000</v>
          </cell>
          <cell r="C3999" t="str">
            <v>Cái</v>
          </cell>
          <cell r="E3999" t="str">
            <v>CM</v>
          </cell>
          <cell r="F3999" t="str">
            <v>CHANMAY</v>
          </cell>
          <cell r="G3999">
            <v>20</v>
          </cell>
          <cell r="H3999">
            <v>3282103</v>
          </cell>
          <cell r="I3999">
            <v>0</v>
          </cell>
          <cell r="J3999">
            <v>0</v>
          </cell>
          <cell r="K3999">
            <v>2</v>
          </cell>
          <cell r="L3999">
            <v>328210</v>
          </cell>
          <cell r="M3999">
            <v>18</v>
          </cell>
          <cell r="N3999">
            <v>2953893</v>
          </cell>
        </row>
        <row r="4000">
          <cell r="A4000" t="str">
            <v>T13C03L</v>
          </cell>
          <cell r="B4000" t="str">
            <v>Bát bèo trước SXV20</v>
          </cell>
          <cell r="C4000" t="str">
            <v>Cái</v>
          </cell>
          <cell r="E4000" t="str">
            <v>BBT</v>
          </cell>
          <cell r="F4000" t="str">
            <v>BATBEOTRUOC</v>
          </cell>
          <cell r="G4000">
            <v>1</v>
          </cell>
          <cell r="H4000">
            <v>297062</v>
          </cell>
          <cell r="I4000">
            <v>1</v>
          </cell>
          <cell r="J4000">
            <v>297062</v>
          </cell>
          <cell r="K4000">
            <v>2</v>
          </cell>
          <cell r="L4000">
            <v>594124</v>
          </cell>
          <cell r="M4000">
            <v>0</v>
          </cell>
          <cell r="N4000">
            <v>0</v>
          </cell>
        </row>
        <row r="4001">
          <cell r="A4001" t="str">
            <v>T13C03R</v>
          </cell>
          <cell r="B4001" t="str">
            <v>Bát bèo trước SXV20</v>
          </cell>
          <cell r="C4001" t="str">
            <v>Cái</v>
          </cell>
          <cell r="E4001" t="str">
            <v>BBT</v>
          </cell>
          <cell r="F4001" t="str">
            <v>BATBEOTRUOC</v>
          </cell>
          <cell r="G4001">
            <v>1</v>
          </cell>
          <cell r="H4001">
            <v>259561</v>
          </cell>
          <cell r="I4001">
            <v>1</v>
          </cell>
          <cell r="J4001">
            <v>280926</v>
          </cell>
          <cell r="K4001">
            <v>2</v>
          </cell>
          <cell r="L4001">
            <v>540487</v>
          </cell>
          <cell r="M4001">
            <v>0</v>
          </cell>
          <cell r="N4001">
            <v>0</v>
          </cell>
        </row>
        <row r="4002">
          <cell r="A4002" t="str">
            <v>T13C04EL</v>
          </cell>
          <cell r="B4002" t="str">
            <v>Bát bèo sau không liền chụp LH</v>
          </cell>
          <cell r="C4002" t="str">
            <v>Cái</v>
          </cell>
          <cell r="E4002" t="str">
            <v>BBS</v>
          </cell>
          <cell r="F4002" t="str">
            <v>BATBEOSAU</v>
          </cell>
          <cell r="G4002">
            <v>1</v>
          </cell>
          <cell r="H4002">
            <v>235777</v>
          </cell>
          <cell r="I4002">
            <v>7</v>
          </cell>
          <cell r="J4002">
            <v>1853568</v>
          </cell>
          <cell r="K4002">
            <v>8</v>
          </cell>
          <cell r="L4002">
            <v>2089345</v>
          </cell>
          <cell r="M4002">
            <v>0</v>
          </cell>
          <cell r="N4002">
            <v>0</v>
          </cell>
        </row>
        <row r="4003">
          <cell r="A4003" t="str">
            <v>T13C04ER</v>
          </cell>
          <cell r="B4003" t="str">
            <v>Bát bèo sau không liền chụp RH</v>
          </cell>
          <cell r="C4003" t="str">
            <v>Cái</v>
          </cell>
          <cell r="E4003" t="str">
            <v>BBS</v>
          </cell>
          <cell r="F4003" t="str">
            <v>BATBEOSAU</v>
          </cell>
          <cell r="G4003">
            <v>1</v>
          </cell>
          <cell r="H4003">
            <v>251088</v>
          </cell>
          <cell r="I4003">
            <v>5</v>
          </cell>
          <cell r="J4003">
            <v>1365333</v>
          </cell>
          <cell r="K4003">
            <v>6</v>
          </cell>
          <cell r="L4003">
            <v>1616421</v>
          </cell>
          <cell r="M4003">
            <v>0</v>
          </cell>
          <cell r="N4003">
            <v>0</v>
          </cell>
        </row>
        <row r="4004">
          <cell r="A4004" t="str">
            <v>T13C04F</v>
          </cell>
          <cell r="B4004" t="str">
            <v>Bát bèo trước ACV30</v>
          </cell>
          <cell r="C4004" t="str">
            <v>Cái</v>
          </cell>
          <cell r="E4004" t="str">
            <v>BBT</v>
          </cell>
          <cell r="F4004" t="str">
            <v>BATBEOTRUOC</v>
          </cell>
          <cell r="G4004">
            <v>0</v>
          </cell>
          <cell r="H4004">
            <v>0</v>
          </cell>
          <cell r="I4004">
            <v>8</v>
          </cell>
          <cell r="J4004">
            <v>2885425</v>
          </cell>
          <cell r="K4004">
            <v>8</v>
          </cell>
          <cell r="L4004">
            <v>2885425</v>
          </cell>
          <cell r="M4004">
            <v>0</v>
          </cell>
          <cell r="N4004">
            <v>0</v>
          </cell>
        </row>
        <row r="4005">
          <cell r="A4005" t="str">
            <v>T13C05EL</v>
          </cell>
          <cell r="B4005" t="str">
            <v>Bát bèo sau ko liền chụp LH</v>
          </cell>
          <cell r="C4005" t="str">
            <v>Cái</v>
          </cell>
          <cell r="E4005" t="str">
            <v>BBS</v>
          </cell>
          <cell r="F4005" t="str">
            <v>BATBEOSAU</v>
          </cell>
          <cell r="G4005">
            <v>4</v>
          </cell>
          <cell r="H4005">
            <v>1015884</v>
          </cell>
          <cell r="I4005">
            <v>5</v>
          </cell>
          <cell r="J4005">
            <v>1356324</v>
          </cell>
          <cell r="K4005">
            <v>9</v>
          </cell>
          <cell r="L4005">
            <v>2372208</v>
          </cell>
          <cell r="M4005">
            <v>0</v>
          </cell>
          <cell r="N4005">
            <v>0</v>
          </cell>
        </row>
        <row r="4006">
          <cell r="A4006" t="str">
            <v>T13C05ER</v>
          </cell>
          <cell r="B4006" t="str">
            <v>Bát bèo sau ko liền chụp RH</v>
          </cell>
          <cell r="C4006" t="str">
            <v>Cái</v>
          </cell>
          <cell r="E4006" t="str">
            <v>BBS</v>
          </cell>
          <cell r="F4006" t="str">
            <v>BATBEOSAU</v>
          </cell>
          <cell r="G4006">
            <v>0</v>
          </cell>
          <cell r="H4006">
            <v>0</v>
          </cell>
          <cell r="I4006">
            <v>6</v>
          </cell>
          <cell r="J4006">
            <v>1621540</v>
          </cell>
          <cell r="K4006">
            <v>6</v>
          </cell>
          <cell r="L4006">
            <v>1621540</v>
          </cell>
          <cell r="M4006">
            <v>0</v>
          </cell>
          <cell r="N4006">
            <v>0</v>
          </cell>
        </row>
        <row r="4007">
          <cell r="A4007" t="str">
            <v>T13C05F</v>
          </cell>
          <cell r="B4007" t="str">
            <v>Bát bèo trước ACV40</v>
          </cell>
          <cell r="C4007" t="str">
            <v>Cái</v>
          </cell>
          <cell r="E4007" t="str">
            <v>BBT</v>
          </cell>
          <cell r="F4007" t="str">
            <v>BATBEOTRUOC</v>
          </cell>
          <cell r="G4007">
            <v>0</v>
          </cell>
          <cell r="H4007">
            <v>0</v>
          </cell>
          <cell r="I4007">
            <v>20</v>
          </cell>
          <cell r="J4007">
            <v>5946838</v>
          </cell>
          <cell r="K4007">
            <v>20</v>
          </cell>
          <cell r="L4007">
            <v>5946838</v>
          </cell>
          <cell r="M4007">
            <v>0</v>
          </cell>
          <cell r="N4007">
            <v>0</v>
          </cell>
        </row>
        <row r="4008">
          <cell r="A4008" t="str">
            <v>T13NC42F</v>
          </cell>
          <cell r="B4008" t="str">
            <v>Bát bèo trước</v>
          </cell>
          <cell r="C4008" t="str">
            <v>Cái</v>
          </cell>
          <cell r="E4008" t="str">
            <v>BBT</v>
          </cell>
          <cell r="F4008" t="str">
            <v>BATBEOTRUOC</v>
          </cell>
          <cell r="G4008">
            <v>9</v>
          </cell>
          <cell r="H4008">
            <v>2625032</v>
          </cell>
          <cell r="I4008">
            <v>10</v>
          </cell>
          <cell r="J4008">
            <v>3486428</v>
          </cell>
          <cell r="K4008">
            <v>19</v>
          </cell>
          <cell r="L4008">
            <v>6111460</v>
          </cell>
          <cell r="M4008">
            <v>0</v>
          </cell>
          <cell r="N4008">
            <v>0</v>
          </cell>
        </row>
        <row r="4009">
          <cell r="A4009" t="str">
            <v>T13NC50F</v>
          </cell>
          <cell r="B4009" t="str">
            <v>Bát bèo trước Yaris</v>
          </cell>
          <cell r="C4009" t="str">
            <v>Cái</v>
          </cell>
          <cell r="E4009" t="str">
            <v>BBT</v>
          </cell>
          <cell r="F4009" t="str">
            <v>BATBEOTRUOC</v>
          </cell>
          <cell r="G4009">
            <v>0</v>
          </cell>
          <cell r="H4009">
            <v>0</v>
          </cell>
          <cell r="I4009">
            <v>87</v>
          </cell>
          <cell r="J4009">
            <v>15808734</v>
          </cell>
          <cell r="K4009">
            <v>87</v>
          </cell>
          <cell r="L4009">
            <v>15808734</v>
          </cell>
          <cell r="M4009">
            <v>0</v>
          </cell>
          <cell r="N4009">
            <v>0</v>
          </cell>
        </row>
        <row r="4010">
          <cell r="A4010" t="str">
            <v>T13NC91F</v>
          </cell>
          <cell r="B4010" t="str">
            <v>Bát bèo trước</v>
          </cell>
          <cell r="C4010" t="str">
            <v>cái</v>
          </cell>
          <cell r="E4010" t="str">
            <v>BBT</v>
          </cell>
          <cell r="F4010" t="str">
            <v>BATBEOTRUOC</v>
          </cell>
          <cell r="G4010">
            <v>19</v>
          </cell>
          <cell r="H4010">
            <v>2822579</v>
          </cell>
          <cell r="I4010">
            <v>35</v>
          </cell>
          <cell r="J4010">
            <v>6072842</v>
          </cell>
          <cell r="K4010">
            <v>54</v>
          </cell>
          <cell r="L4010">
            <v>8895421</v>
          </cell>
          <cell r="M4010">
            <v>0</v>
          </cell>
          <cell r="N4010">
            <v>0</v>
          </cell>
        </row>
        <row r="4011">
          <cell r="A4011" t="str">
            <v>T13VG04</v>
          </cell>
          <cell r="B4011" t="str">
            <v>Bát bèo trước</v>
          </cell>
          <cell r="C4011" t="str">
            <v>cái</v>
          </cell>
          <cell r="E4011" t="str">
            <v>BBT</v>
          </cell>
          <cell r="F4011" t="str">
            <v>BATBEOTRUOC</v>
          </cell>
          <cell r="G4011">
            <v>0</v>
          </cell>
          <cell r="H4011">
            <v>0</v>
          </cell>
          <cell r="I4011">
            <v>4</v>
          </cell>
          <cell r="J4011">
            <v>1084817</v>
          </cell>
          <cell r="K4011">
            <v>4</v>
          </cell>
          <cell r="L4011">
            <v>1084817</v>
          </cell>
          <cell r="M4011">
            <v>0</v>
          </cell>
          <cell r="N4011">
            <v>0</v>
          </cell>
        </row>
        <row r="4012">
          <cell r="A4012" t="str">
            <v>T13Z121F</v>
          </cell>
          <cell r="B4012" t="str">
            <v>Bát bèo trước Altis 05</v>
          </cell>
          <cell r="C4012" t="str">
            <v>Cái</v>
          </cell>
          <cell r="E4012" t="str">
            <v>BBT</v>
          </cell>
          <cell r="F4012" t="str">
            <v>BATBEOTRUOC</v>
          </cell>
          <cell r="G4012">
            <v>0</v>
          </cell>
          <cell r="H4012">
            <v>0</v>
          </cell>
          <cell r="I4012">
            <v>23</v>
          </cell>
          <cell r="J4012">
            <v>7817108</v>
          </cell>
          <cell r="K4012">
            <v>23</v>
          </cell>
          <cell r="L4012">
            <v>7817108</v>
          </cell>
          <cell r="M4012">
            <v>0</v>
          </cell>
          <cell r="N4012">
            <v>0</v>
          </cell>
        </row>
        <row r="4013">
          <cell r="A4013" t="str">
            <v>T13Z141F</v>
          </cell>
          <cell r="B4013" t="str">
            <v>Bát bèo trước Altis 08 (ốc 8)</v>
          </cell>
          <cell r="C4013" t="str">
            <v>Cái</v>
          </cell>
          <cell r="E4013" t="str">
            <v>BBT</v>
          </cell>
          <cell r="F4013" t="str">
            <v>BATBEOTRUOC</v>
          </cell>
          <cell r="G4013">
            <v>1</v>
          </cell>
          <cell r="H4013">
            <v>293304</v>
          </cell>
          <cell r="I4013">
            <v>39</v>
          </cell>
          <cell r="J4013">
            <v>12818878</v>
          </cell>
          <cell r="K4013">
            <v>40</v>
          </cell>
          <cell r="L4013">
            <v>13112182</v>
          </cell>
          <cell r="M4013">
            <v>0</v>
          </cell>
          <cell r="N4013">
            <v>0</v>
          </cell>
        </row>
        <row r="4014">
          <cell r="A4014" t="str">
            <v>T1411E</v>
          </cell>
          <cell r="B4014" t="str">
            <v>Cao su tăm pông vàng giảm sóc trước</v>
          </cell>
          <cell r="C4014" t="str">
            <v>Quả</v>
          </cell>
          <cell r="E4014" t="str">
            <v>CSTPCB</v>
          </cell>
          <cell r="F4014" t="str">
            <v>CAOSUTAMPONGCHUPBUIGIAMSOC</v>
          </cell>
          <cell r="G4014">
            <v>55</v>
          </cell>
          <cell r="H4014">
            <v>2380860</v>
          </cell>
          <cell r="I4014">
            <v>307</v>
          </cell>
          <cell r="J4014">
            <v>16752192</v>
          </cell>
          <cell r="K4014">
            <v>319</v>
          </cell>
          <cell r="L4014">
            <v>16541929</v>
          </cell>
          <cell r="M4014">
            <v>43</v>
          </cell>
          <cell r="N4014">
            <v>2591123</v>
          </cell>
        </row>
        <row r="4015">
          <cell r="A4015" t="str">
            <v>T1431E</v>
          </cell>
          <cell r="B4015" t="str">
            <v>Cao su liền chụp giảm sóc trước+sau</v>
          </cell>
          <cell r="C4015" t="str">
            <v>Quả</v>
          </cell>
          <cell r="E4015" t="str">
            <v>CSTPCB</v>
          </cell>
          <cell r="F4015" t="str">
            <v>CAOSUTAMPONGCHUPBUIGIAMSOC</v>
          </cell>
          <cell r="G4015">
            <v>30</v>
          </cell>
          <cell r="H4015">
            <v>3193057</v>
          </cell>
          <cell r="I4015">
            <v>2</v>
          </cell>
          <cell r="J4015">
            <v>212871</v>
          </cell>
          <cell r="K4015">
            <v>6</v>
          </cell>
          <cell r="L4015">
            <v>638612</v>
          </cell>
          <cell r="M4015">
            <v>26</v>
          </cell>
          <cell r="N4015">
            <v>2767316</v>
          </cell>
        </row>
        <row r="4016">
          <cell r="A4016" t="str">
            <v>T14NC42E0</v>
          </cell>
          <cell r="B4016" t="str">
            <v>Cao su tăm pông liền chụp giảm sóc sau Vios</v>
          </cell>
          <cell r="C4016" t="str">
            <v>Quả</v>
          </cell>
          <cell r="E4016" t="str">
            <v>CSTPCB</v>
          </cell>
          <cell r="F4016" t="str">
            <v>CAOSUTAMPONGCHUPBUIGIAMSOC</v>
          </cell>
          <cell r="G4016">
            <v>4</v>
          </cell>
          <cell r="H4016">
            <v>458672</v>
          </cell>
          <cell r="I4016">
            <v>26</v>
          </cell>
          <cell r="J4016">
            <v>2761245</v>
          </cell>
          <cell r="K4016">
            <v>22</v>
          </cell>
          <cell r="L4016">
            <v>2375930</v>
          </cell>
          <cell r="M4016">
            <v>8</v>
          </cell>
          <cell r="N4016">
            <v>843987</v>
          </cell>
        </row>
        <row r="4017">
          <cell r="A4017" t="str">
            <v>T14S01F</v>
          </cell>
          <cell r="B4017" t="str">
            <v>Cao su liền chụp bụi giảm sóc trước</v>
          </cell>
          <cell r="C4017" t="str">
            <v>Quả</v>
          </cell>
          <cell r="E4017" t="str">
            <v>CSTPCB</v>
          </cell>
          <cell r="F4017" t="str">
            <v>CAOSUTAMPONGCHUPBUIGIAMSOC</v>
          </cell>
          <cell r="G4017">
            <v>1</v>
          </cell>
          <cell r="H4017">
            <v>87175</v>
          </cell>
          <cell r="I4017">
            <v>9</v>
          </cell>
          <cell r="J4017">
            <v>904145</v>
          </cell>
          <cell r="K4017">
            <v>2</v>
          </cell>
          <cell r="L4017">
            <v>198264</v>
          </cell>
          <cell r="M4017">
            <v>8</v>
          </cell>
          <cell r="N4017">
            <v>793056</v>
          </cell>
        </row>
        <row r="4018">
          <cell r="A4018" t="str">
            <v>T14SV41E</v>
          </cell>
          <cell r="B4018" t="str">
            <v>Cao su liền chụp giảm sóc trước+sau</v>
          </cell>
          <cell r="C4018" t="str">
            <v>Quả</v>
          </cell>
          <cell r="E4018" t="str">
            <v>CSTPCB</v>
          </cell>
          <cell r="F4018" t="str">
            <v>CAOSUTAMPONGCHUPBUIGIAMSOC</v>
          </cell>
          <cell r="G4018">
            <v>0</v>
          </cell>
          <cell r="H4018">
            <v>0</v>
          </cell>
          <cell r="I4018">
            <v>44</v>
          </cell>
          <cell r="J4018">
            <v>5199795</v>
          </cell>
          <cell r="K4018">
            <v>44</v>
          </cell>
          <cell r="L4018">
            <v>5199795</v>
          </cell>
          <cell r="M4018">
            <v>0</v>
          </cell>
          <cell r="N4018">
            <v>0</v>
          </cell>
        </row>
        <row r="4019">
          <cell r="A4019" t="str">
            <v>T14UE121E</v>
          </cell>
          <cell r="B4019" t="str">
            <v>Cao su tăm pông vàng giảm sóc sau</v>
          </cell>
          <cell r="C4019" t="str">
            <v>Quả</v>
          </cell>
          <cell r="E4019" t="str">
            <v>CSTPCB</v>
          </cell>
          <cell r="F4019" t="str">
            <v>CAOSUTAMPONGCHUPBUIGIAMSOC</v>
          </cell>
          <cell r="G4019">
            <v>70</v>
          </cell>
          <cell r="H4019">
            <v>7808824</v>
          </cell>
          <cell r="I4019">
            <v>2</v>
          </cell>
          <cell r="J4019">
            <v>223109</v>
          </cell>
          <cell r="K4019">
            <v>10</v>
          </cell>
          <cell r="L4019">
            <v>1115545</v>
          </cell>
          <cell r="M4019">
            <v>62</v>
          </cell>
          <cell r="N4019">
            <v>6916388</v>
          </cell>
        </row>
        <row r="4020">
          <cell r="A4020" t="str">
            <v>T14Z121E0</v>
          </cell>
          <cell r="B4020" t="str">
            <v>Cao su tăm pông liền chụp giảm sóc sau</v>
          </cell>
          <cell r="C4020" t="str">
            <v>Quả</v>
          </cell>
          <cell r="E4020" t="str">
            <v>CSTPCB</v>
          </cell>
          <cell r="F4020" t="str">
            <v>CAOSUTAMPONGCHUPBUIGIAMSOC</v>
          </cell>
          <cell r="G4020">
            <v>6</v>
          </cell>
          <cell r="H4020">
            <v>524160</v>
          </cell>
          <cell r="I4020">
            <v>80</v>
          </cell>
          <cell r="J4020">
            <v>8035683</v>
          </cell>
          <cell r="K4020">
            <v>54</v>
          </cell>
          <cell r="L4020">
            <v>5144676</v>
          </cell>
          <cell r="M4020">
            <v>32</v>
          </cell>
          <cell r="N4020">
            <v>3415167</v>
          </cell>
        </row>
        <row r="4021">
          <cell r="A4021" t="str">
            <v>T1708UZ</v>
          </cell>
          <cell r="B4021" t="str">
            <v>Cao su láp ngoài $78</v>
          </cell>
          <cell r="C4021" t="str">
            <v>Quả</v>
          </cell>
          <cell r="E4021" t="str">
            <v>CSL</v>
          </cell>
          <cell r="F4021" t="str">
            <v>CAOSULAP</v>
          </cell>
          <cell r="G4021">
            <v>5</v>
          </cell>
          <cell r="H4021">
            <v>393309</v>
          </cell>
          <cell r="I4021">
            <v>2</v>
          </cell>
          <cell r="J4021">
            <v>157324</v>
          </cell>
          <cell r="K4021">
            <v>7</v>
          </cell>
          <cell r="L4021">
            <v>550633</v>
          </cell>
          <cell r="M4021">
            <v>0</v>
          </cell>
          <cell r="N4021">
            <v>0</v>
          </cell>
        </row>
        <row r="4022">
          <cell r="A4022" t="str">
            <v>T1728IZ</v>
          </cell>
          <cell r="B4022" t="str">
            <v>Cao su láp trong $90</v>
          </cell>
          <cell r="C4022" t="str">
            <v>Quả</v>
          </cell>
          <cell r="E4022" t="str">
            <v>CSL</v>
          </cell>
          <cell r="F4022" t="str">
            <v>CAOSULAP</v>
          </cell>
          <cell r="G4022">
            <v>1</v>
          </cell>
          <cell r="H4022">
            <v>85721</v>
          </cell>
          <cell r="I4022">
            <v>10</v>
          </cell>
          <cell r="J4022">
            <v>693178</v>
          </cell>
          <cell r="K4022">
            <v>11</v>
          </cell>
          <cell r="L4022">
            <v>778899</v>
          </cell>
          <cell r="M4022">
            <v>0</v>
          </cell>
          <cell r="N4022">
            <v>0</v>
          </cell>
        </row>
        <row r="4023">
          <cell r="A4023" t="str">
            <v>T17C02IZ</v>
          </cell>
          <cell r="B4023" t="str">
            <v>Cao su láp trong $100</v>
          </cell>
          <cell r="C4023" t="str">
            <v>Quả</v>
          </cell>
          <cell r="E4023" t="str">
            <v>CSL</v>
          </cell>
          <cell r="F4023" t="str">
            <v>CAOSULAP</v>
          </cell>
          <cell r="G4023">
            <v>25</v>
          </cell>
          <cell r="H4023">
            <v>1769546</v>
          </cell>
          <cell r="I4023">
            <v>12</v>
          </cell>
          <cell r="J4023">
            <v>835328</v>
          </cell>
          <cell r="K4023">
            <v>29</v>
          </cell>
          <cell r="L4023">
            <v>2045647</v>
          </cell>
          <cell r="M4023">
            <v>8</v>
          </cell>
          <cell r="N4023">
            <v>559227</v>
          </cell>
        </row>
        <row r="4024">
          <cell r="A4024" t="str">
            <v>T17C02UZ</v>
          </cell>
          <cell r="B4024" t="str">
            <v>Cao su láp ngoài $80</v>
          </cell>
          <cell r="C4024" t="str">
            <v>Quả</v>
          </cell>
          <cell r="E4024" t="str">
            <v>CSL</v>
          </cell>
          <cell r="F4024" t="str">
            <v>CAOSULAP</v>
          </cell>
          <cell r="G4024">
            <v>0</v>
          </cell>
          <cell r="H4024">
            <v>0</v>
          </cell>
          <cell r="I4024">
            <v>16</v>
          </cell>
          <cell r="J4024">
            <v>1173529</v>
          </cell>
          <cell r="K4024">
            <v>12</v>
          </cell>
          <cell r="L4024">
            <v>880147</v>
          </cell>
          <cell r="M4024">
            <v>4</v>
          </cell>
          <cell r="N4024">
            <v>293382</v>
          </cell>
        </row>
        <row r="4025">
          <cell r="A4025" t="str">
            <v>T17C04IZ</v>
          </cell>
          <cell r="B4025" t="str">
            <v>Cao su láp trong $90</v>
          </cell>
          <cell r="C4025" t="str">
            <v>Quả</v>
          </cell>
          <cell r="E4025" t="str">
            <v>CSL</v>
          </cell>
          <cell r="F4025" t="str">
            <v>CAOSULAP</v>
          </cell>
          <cell r="G4025">
            <v>0</v>
          </cell>
          <cell r="H4025">
            <v>0</v>
          </cell>
          <cell r="I4025">
            <v>14</v>
          </cell>
          <cell r="J4025">
            <v>1097031</v>
          </cell>
          <cell r="K4025">
            <v>14</v>
          </cell>
          <cell r="L4025">
            <v>1097031</v>
          </cell>
          <cell r="M4025">
            <v>0</v>
          </cell>
          <cell r="N4025">
            <v>0</v>
          </cell>
        </row>
        <row r="4026">
          <cell r="A4026" t="str">
            <v>T17C04UZ</v>
          </cell>
          <cell r="B4026" t="str">
            <v>Cao su láp ngoài $85</v>
          </cell>
          <cell r="C4026" t="str">
            <v>Quả</v>
          </cell>
          <cell r="E4026" t="str">
            <v>CSL</v>
          </cell>
          <cell r="F4026" t="str">
            <v>CAOSULAP</v>
          </cell>
          <cell r="G4026">
            <v>10</v>
          </cell>
          <cell r="H4026">
            <v>677074</v>
          </cell>
          <cell r="I4026">
            <v>12</v>
          </cell>
          <cell r="J4026">
            <v>980272</v>
          </cell>
          <cell r="K4026">
            <v>18</v>
          </cell>
          <cell r="L4026">
            <v>1344569</v>
          </cell>
          <cell r="M4026">
            <v>4</v>
          </cell>
          <cell r="N4026">
            <v>312777</v>
          </cell>
        </row>
        <row r="4027">
          <cell r="A4027" t="str">
            <v>T17C05IZ</v>
          </cell>
          <cell r="B4027" t="str">
            <v>Cao su láp trong $90</v>
          </cell>
          <cell r="C4027" t="str">
            <v>Quả</v>
          </cell>
          <cell r="E4027" t="str">
            <v>CSL</v>
          </cell>
          <cell r="F4027" t="str">
            <v>CAOSULAP</v>
          </cell>
          <cell r="G4027">
            <v>0</v>
          </cell>
          <cell r="H4027">
            <v>0</v>
          </cell>
          <cell r="I4027">
            <v>38</v>
          </cell>
          <cell r="J4027">
            <v>3008560</v>
          </cell>
          <cell r="K4027">
            <v>36</v>
          </cell>
          <cell r="L4027">
            <v>2850992</v>
          </cell>
          <cell r="M4027">
            <v>2</v>
          </cell>
          <cell r="N4027">
            <v>157568</v>
          </cell>
        </row>
        <row r="4028">
          <cell r="A4028" t="str">
            <v>T17KD12IZ</v>
          </cell>
          <cell r="B4028" t="str">
            <v>Cao su láp trong $104</v>
          </cell>
          <cell r="C4028" t="str">
            <v>Cái</v>
          </cell>
          <cell r="E4028" t="str">
            <v>CSL</v>
          </cell>
          <cell r="F4028" t="str">
            <v>CAOSULAP</v>
          </cell>
          <cell r="G4028">
            <v>23</v>
          </cell>
          <cell r="H4028">
            <v>2101982</v>
          </cell>
          <cell r="I4028">
            <v>2</v>
          </cell>
          <cell r="J4028">
            <v>182781</v>
          </cell>
          <cell r="K4028">
            <v>21</v>
          </cell>
          <cell r="L4028">
            <v>1919201</v>
          </cell>
          <cell r="M4028">
            <v>4</v>
          </cell>
          <cell r="N4028">
            <v>365562</v>
          </cell>
        </row>
        <row r="4029">
          <cell r="A4029" t="str">
            <v>T17KD12UZ</v>
          </cell>
          <cell r="B4029" t="str">
            <v>Cao su láp ngoài $100</v>
          </cell>
          <cell r="C4029" t="str">
            <v>Cái</v>
          </cell>
          <cell r="E4029" t="str">
            <v>CSL</v>
          </cell>
          <cell r="F4029" t="str">
            <v>CAOSULAP</v>
          </cell>
          <cell r="G4029">
            <v>38</v>
          </cell>
          <cell r="H4029">
            <v>3358839</v>
          </cell>
          <cell r="I4029">
            <v>4</v>
          </cell>
          <cell r="J4029">
            <v>353562</v>
          </cell>
          <cell r="K4029">
            <v>20</v>
          </cell>
          <cell r="L4029">
            <v>1767811</v>
          </cell>
          <cell r="M4029">
            <v>22</v>
          </cell>
          <cell r="N4029">
            <v>1944590</v>
          </cell>
        </row>
        <row r="4030">
          <cell r="A4030" t="str">
            <v>T17NC42IZ</v>
          </cell>
          <cell r="B4030" t="str">
            <v>Cao su láp trong $85</v>
          </cell>
          <cell r="C4030" t="str">
            <v>Quả</v>
          </cell>
          <cell r="E4030" t="str">
            <v>CSL</v>
          </cell>
          <cell r="F4030" t="str">
            <v>CAOSULAP</v>
          </cell>
          <cell r="G4030">
            <v>1</v>
          </cell>
          <cell r="H4030">
            <v>80679</v>
          </cell>
          <cell r="I4030">
            <v>10</v>
          </cell>
          <cell r="J4030">
            <v>773645</v>
          </cell>
          <cell r="K4030">
            <v>6</v>
          </cell>
          <cell r="L4030">
            <v>467458</v>
          </cell>
          <cell r="M4030">
            <v>5</v>
          </cell>
          <cell r="N4030">
            <v>386866</v>
          </cell>
        </row>
        <row r="4031">
          <cell r="A4031" t="str">
            <v>T17NC42UZ</v>
          </cell>
          <cell r="B4031" t="str">
            <v>Cao su láp ngoài $75</v>
          </cell>
          <cell r="C4031" t="str">
            <v>Quả</v>
          </cell>
          <cell r="E4031" t="str">
            <v>CSL</v>
          </cell>
          <cell r="F4031" t="str">
            <v>CAOSULAP</v>
          </cell>
          <cell r="G4031">
            <v>0</v>
          </cell>
          <cell r="H4031">
            <v>0</v>
          </cell>
          <cell r="I4031">
            <v>10</v>
          </cell>
          <cell r="J4031">
            <v>733456</v>
          </cell>
          <cell r="K4031">
            <v>5</v>
          </cell>
          <cell r="L4031">
            <v>366700</v>
          </cell>
          <cell r="M4031">
            <v>5</v>
          </cell>
          <cell r="N4031">
            <v>366756</v>
          </cell>
        </row>
        <row r="4032">
          <cell r="A4032" t="str">
            <v>T17NC50IZ</v>
          </cell>
          <cell r="B4032" t="str">
            <v>Cao su láp trong Vios</v>
          </cell>
          <cell r="C4032" t="str">
            <v>Cái</v>
          </cell>
          <cell r="E4032" t="str">
            <v>CSL</v>
          </cell>
          <cell r="F4032" t="str">
            <v>CAOSULAP</v>
          </cell>
          <cell r="G4032">
            <v>0</v>
          </cell>
          <cell r="H4032">
            <v>0</v>
          </cell>
          <cell r="I4032">
            <v>10</v>
          </cell>
          <cell r="J4032">
            <v>693178</v>
          </cell>
          <cell r="K4032">
            <v>3</v>
          </cell>
          <cell r="L4032">
            <v>207954</v>
          </cell>
          <cell r="M4032">
            <v>7</v>
          </cell>
          <cell r="N4032">
            <v>485224</v>
          </cell>
        </row>
        <row r="4033">
          <cell r="A4033" t="str">
            <v>T17NC93UZ</v>
          </cell>
          <cell r="B4033" t="str">
            <v>Cao su láp ngoài $78</v>
          </cell>
          <cell r="C4033" t="str">
            <v>Quả</v>
          </cell>
          <cell r="E4033" t="str">
            <v>CSL</v>
          </cell>
          <cell r="F4033" t="str">
            <v>CAOSULAP</v>
          </cell>
          <cell r="G4033">
            <v>0</v>
          </cell>
          <cell r="H4033">
            <v>0</v>
          </cell>
          <cell r="I4033">
            <v>12</v>
          </cell>
          <cell r="J4033">
            <v>852547</v>
          </cell>
          <cell r="K4033">
            <v>9</v>
          </cell>
          <cell r="L4033">
            <v>497319</v>
          </cell>
          <cell r="M4033">
            <v>3</v>
          </cell>
          <cell r="N4033">
            <v>355228</v>
          </cell>
        </row>
        <row r="4034">
          <cell r="A4034" t="str">
            <v>T17S01IZ</v>
          </cell>
          <cell r="B4034" t="str">
            <v>Cao su láp trong $82</v>
          </cell>
          <cell r="C4034" t="str">
            <v>Quả</v>
          </cell>
          <cell r="E4034" t="str">
            <v>CSL</v>
          </cell>
          <cell r="F4034" t="str">
            <v>CAOSULAP</v>
          </cell>
          <cell r="G4034">
            <v>4</v>
          </cell>
          <cell r="H4034">
            <v>304027</v>
          </cell>
          <cell r="I4034">
            <v>0</v>
          </cell>
          <cell r="J4034">
            <v>0</v>
          </cell>
          <cell r="K4034">
            <v>0</v>
          </cell>
          <cell r="L4034">
            <v>0</v>
          </cell>
          <cell r="M4034">
            <v>4</v>
          </cell>
          <cell r="N4034">
            <v>304027</v>
          </cell>
        </row>
        <row r="4035">
          <cell r="A4035" t="str">
            <v>T17UZ10UZ</v>
          </cell>
          <cell r="B4035" t="str">
            <v>Cao su láp $110</v>
          </cell>
          <cell r="C4035" t="str">
            <v>Cái</v>
          </cell>
          <cell r="E4035" t="str">
            <v>CSL</v>
          </cell>
          <cell r="F4035" t="str">
            <v>CAOSULAP</v>
          </cell>
          <cell r="G4035">
            <v>2</v>
          </cell>
          <cell r="H4035">
            <v>204133</v>
          </cell>
          <cell r="I4035">
            <v>2</v>
          </cell>
          <cell r="J4035">
            <v>204133</v>
          </cell>
          <cell r="K4035">
            <v>4</v>
          </cell>
          <cell r="L4035">
            <v>408266</v>
          </cell>
          <cell r="M4035">
            <v>0</v>
          </cell>
          <cell r="N4035">
            <v>0</v>
          </cell>
        </row>
        <row r="4036">
          <cell r="A4036" t="str">
            <v>T17VG04IZ</v>
          </cell>
          <cell r="B4036" t="str">
            <v>Cao su láp trong $100</v>
          </cell>
          <cell r="C4036" t="str">
            <v>Quả</v>
          </cell>
          <cell r="E4036" t="str">
            <v>CSL</v>
          </cell>
          <cell r="F4036" t="str">
            <v>CAOSULAP</v>
          </cell>
          <cell r="G4036">
            <v>1</v>
          </cell>
          <cell r="H4036">
            <v>90013</v>
          </cell>
          <cell r="I4036">
            <v>21</v>
          </cell>
          <cell r="J4036">
            <v>1688310</v>
          </cell>
          <cell r="K4036">
            <v>22</v>
          </cell>
          <cell r="L4036">
            <v>1778323</v>
          </cell>
          <cell r="M4036">
            <v>0</v>
          </cell>
          <cell r="N4036">
            <v>0</v>
          </cell>
        </row>
        <row r="4037">
          <cell r="A4037" t="str">
            <v>T17VG04UZ</v>
          </cell>
          <cell r="B4037" t="str">
            <v>Cao su láp ngoài $105</v>
          </cell>
          <cell r="C4037" t="str">
            <v>Quả</v>
          </cell>
          <cell r="E4037" t="str">
            <v>CSL</v>
          </cell>
          <cell r="F4037" t="str">
            <v>CAOSULAP</v>
          </cell>
          <cell r="G4037">
            <v>4</v>
          </cell>
          <cell r="H4037">
            <v>403003</v>
          </cell>
          <cell r="I4037">
            <v>10</v>
          </cell>
          <cell r="J4037">
            <v>984640</v>
          </cell>
          <cell r="K4037">
            <v>14</v>
          </cell>
          <cell r="L4037">
            <v>1387643</v>
          </cell>
          <cell r="M4037">
            <v>0</v>
          </cell>
          <cell r="N4037">
            <v>0</v>
          </cell>
        </row>
        <row r="4038">
          <cell r="A4038" t="str">
            <v>T17Z14IZ</v>
          </cell>
          <cell r="B4038" t="str">
            <v>Cao su láp trong $92</v>
          </cell>
          <cell r="C4038" t="str">
            <v>Cái</v>
          </cell>
          <cell r="E4038" t="str">
            <v>CSL</v>
          </cell>
          <cell r="F4038" t="str">
            <v>CAOSULAP</v>
          </cell>
          <cell r="G4038">
            <v>9</v>
          </cell>
          <cell r="H4038">
            <v>617911</v>
          </cell>
          <cell r="I4038">
            <v>0</v>
          </cell>
          <cell r="J4038">
            <v>0</v>
          </cell>
          <cell r="K4038">
            <v>9</v>
          </cell>
          <cell r="L4038">
            <v>617911</v>
          </cell>
          <cell r="M4038">
            <v>0</v>
          </cell>
          <cell r="N4038">
            <v>0</v>
          </cell>
        </row>
        <row r="4039">
          <cell r="A4039" t="str">
            <v>T17ZE121U</v>
          </cell>
          <cell r="B4039" t="str">
            <v>Cao su láp ngoài $88</v>
          </cell>
          <cell r="C4039" t="str">
            <v>Quả</v>
          </cell>
          <cell r="E4039" t="str">
            <v>CSL</v>
          </cell>
          <cell r="F4039" t="str">
            <v>CAOSULAP</v>
          </cell>
          <cell r="G4039">
            <v>9</v>
          </cell>
          <cell r="H4039">
            <v>791401</v>
          </cell>
          <cell r="I4039">
            <v>4</v>
          </cell>
          <cell r="J4039">
            <v>351734</v>
          </cell>
          <cell r="K4039">
            <v>10</v>
          </cell>
          <cell r="L4039">
            <v>791401</v>
          </cell>
          <cell r="M4039">
            <v>3</v>
          </cell>
          <cell r="N4039">
            <v>351734</v>
          </cell>
        </row>
        <row r="4040">
          <cell r="A4040" t="str">
            <v>T17ZJ95IZ</v>
          </cell>
          <cell r="B4040" t="str">
            <v>Cao su láp trong $109</v>
          </cell>
          <cell r="C4040" t="str">
            <v>Quả</v>
          </cell>
          <cell r="E4040" t="str">
            <v>CSL</v>
          </cell>
          <cell r="F4040" t="str">
            <v>CAOSULAP</v>
          </cell>
          <cell r="G4040">
            <v>2</v>
          </cell>
          <cell r="H4040">
            <v>172281</v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2</v>
          </cell>
          <cell r="N4040">
            <v>172281</v>
          </cell>
        </row>
        <row r="4041">
          <cell r="A4041" t="str">
            <v>T17ZJ95UZ</v>
          </cell>
          <cell r="B4041" t="str">
            <v>Cao su láp ngoài $88</v>
          </cell>
          <cell r="C4041" t="str">
            <v>Quả</v>
          </cell>
          <cell r="E4041" t="str">
            <v>CSL</v>
          </cell>
          <cell r="F4041" t="str">
            <v>CAOSULAP</v>
          </cell>
          <cell r="G4041">
            <v>6</v>
          </cell>
          <cell r="H4041">
            <v>530596</v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6</v>
          </cell>
          <cell r="N4041">
            <v>530596</v>
          </cell>
        </row>
        <row r="4042">
          <cell r="A4042" t="str">
            <v>T18100Z</v>
          </cell>
          <cell r="B4042" t="str">
            <v>Cao su thước lái $47</v>
          </cell>
          <cell r="C4042" t="str">
            <v>Quả</v>
          </cell>
          <cell r="E4042" t="str">
            <v>CST.</v>
          </cell>
          <cell r="F4042" t="str">
            <v>CAOSUTHUOC</v>
          </cell>
          <cell r="G4042">
            <v>0</v>
          </cell>
          <cell r="H4042">
            <v>0</v>
          </cell>
          <cell r="I4042">
            <v>20</v>
          </cell>
          <cell r="J4042">
            <v>1466912</v>
          </cell>
          <cell r="K4042">
            <v>15</v>
          </cell>
          <cell r="L4042">
            <v>1100172</v>
          </cell>
          <cell r="M4042">
            <v>5</v>
          </cell>
          <cell r="N4042">
            <v>366740</v>
          </cell>
        </row>
        <row r="4043">
          <cell r="A4043" t="str">
            <v>T1811PZ</v>
          </cell>
          <cell r="B4043" t="str">
            <v>Cao su thước lái $44</v>
          </cell>
          <cell r="C4043" t="str">
            <v>Quả</v>
          </cell>
          <cell r="E4043" t="str">
            <v>CST.</v>
          </cell>
          <cell r="F4043" t="str">
            <v>CAOSUTHUOC</v>
          </cell>
          <cell r="G4043">
            <v>20</v>
          </cell>
          <cell r="H4043">
            <v>1377828</v>
          </cell>
          <cell r="I4043">
            <v>0</v>
          </cell>
          <cell r="J4043">
            <v>0</v>
          </cell>
          <cell r="K4043">
            <v>6</v>
          </cell>
          <cell r="L4043">
            <v>413349</v>
          </cell>
          <cell r="M4043">
            <v>14</v>
          </cell>
          <cell r="N4043">
            <v>964479</v>
          </cell>
        </row>
        <row r="4044">
          <cell r="A4044" t="str">
            <v>T1865LZ</v>
          </cell>
          <cell r="B4044" t="str">
            <v>Cao su thước $40</v>
          </cell>
          <cell r="C4044" t="str">
            <v>Cái</v>
          </cell>
          <cell r="E4044" t="str">
            <v>CST.</v>
          </cell>
          <cell r="F4044" t="str">
            <v>CAOSUTHUOC</v>
          </cell>
          <cell r="G4044">
            <v>12</v>
          </cell>
          <cell r="H4044">
            <v>829839</v>
          </cell>
          <cell r="I4044">
            <v>0</v>
          </cell>
          <cell r="J4044">
            <v>0</v>
          </cell>
          <cell r="K4044">
            <v>5</v>
          </cell>
          <cell r="L4044">
            <v>345766</v>
          </cell>
          <cell r="M4044">
            <v>7</v>
          </cell>
          <cell r="N4044">
            <v>484073</v>
          </cell>
        </row>
        <row r="4045">
          <cell r="A4045" t="str">
            <v>T1865PZ</v>
          </cell>
          <cell r="B4045" t="str">
            <v>Cao su thước lái $50</v>
          </cell>
          <cell r="C4045" t="str">
            <v>Quả</v>
          </cell>
          <cell r="E4045" t="str">
            <v>CST.</v>
          </cell>
          <cell r="F4045" t="str">
            <v>CAOSUTHUOC</v>
          </cell>
          <cell r="G4045">
            <v>9</v>
          </cell>
          <cell r="H4045">
            <v>543776</v>
          </cell>
          <cell r="I4045">
            <v>16</v>
          </cell>
          <cell r="J4045">
            <v>1100187</v>
          </cell>
          <cell r="K4045">
            <v>19</v>
          </cell>
          <cell r="L4045">
            <v>1241403</v>
          </cell>
          <cell r="M4045">
            <v>6</v>
          </cell>
          <cell r="N4045">
            <v>402560</v>
          </cell>
        </row>
        <row r="4046">
          <cell r="A4046" t="str">
            <v>T1897Z</v>
          </cell>
          <cell r="B4046" t="str">
            <v>Cao su thước lái $46</v>
          </cell>
          <cell r="C4046" t="str">
            <v>Quả</v>
          </cell>
          <cell r="E4046" t="str">
            <v>CST.</v>
          </cell>
          <cell r="F4046" t="str">
            <v>CAOSUTHUOC</v>
          </cell>
          <cell r="G4046">
            <v>6</v>
          </cell>
          <cell r="H4046">
            <v>364921</v>
          </cell>
          <cell r="I4046">
            <v>22</v>
          </cell>
          <cell r="J4046">
            <v>1588552</v>
          </cell>
          <cell r="K4046">
            <v>28</v>
          </cell>
          <cell r="L4046">
            <v>1953473</v>
          </cell>
          <cell r="M4046">
            <v>0</v>
          </cell>
          <cell r="N4046">
            <v>0</v>
          </cell>
        </row>
        <row r="4047">
          <cell r="A4047" t="str">
            <v>T18C040</v>
          </cell>
          <cell r="B4047" t="str">
            <v>Cao su thước lái $50</v>
          </cell>
          <cell r="C4047" t="str">
            <v>Quả</v>
          </cell>
          <cell r="E4047" t="str">
            <v>CST.</v>
          </cell>
          <cell r="F4047" t="str">
            <v>CAOSUTHUOC</v>
          </cell>
          <cell r="G4047">
            <v>0</v>
          </cell>
          <cell r="H4047">
            <v>0</v>
          </cell>
          <cell r="I4047">
            <v>22</v>
          </cell>
          <cell r="J4047">
            <v>1613587</v>
          </cell>
          <cell r="K4047">
            <v>20</v>
          </cell>
          <cell r="L4047">
            <v>1320201</v>
          </cell>
          <cell r="M4047">
            <v>2</v>
          </cell>
          <cell r="N4047">
            <v>293386</v>
          </cell>
        </row>
        <row r="4048">
          <cell r="A4048" t="str">
            <v>T18NC420</v>
          </cell>
          <cell r="B4048" t="str">
            <v>Cao su thước lái $47</v>
          </cell>
          <cell r="C4048" t="str">
            <v>Quả</v>
          </cell>
          <cell r="E4048" t="str">
            <v>CST.</v>
          </cell>
          <cell r="F4048" t="str">
            <v>CAOSUTHUOC</v>
          </cell>
          <cell r="G4048">
            <v>0</v>
          </cell>
          <cell r="H4048">
            <v>0</v>
          </cell>
          <cell r="I4048">
            <v>10</v>
          </cell>
          <cell r="J4048">
            <v>733456</v>
          </cell>
          <cell r="K4048">
            <v>6</v>
          </cell>
          <cell r="L4048">
            <v>440070</v>
          </cell>
          <cell r="M4048">
            <v>4</v>
          </cell>
          <cell r="N4048">
            <v>293386</v>
          </cell>
        </row>
        <row r="4049">
          <cell r="A4049" t="str">
            <v>T18UZ20Z</v>
          </cell>
          <cell r="B4049" t="str">
            <v>Cao su thước Land</v>
          </cell>
          <cell r="C4049" t="str">
            <v>Cái</v>
          </cell>
          <cell r="E4049" t="str">
            <v>CST.</v>
          </cell>
          <cell r="F4049" t="str">
            <v>CAOSUTHUOC</v>
          </cell>
          <cell r="G4049">
            <v>8</v>
          </cell>
          <cell r="H4049">
            <v>988894</v>
          </cell>
          <cell r="I4049">
            <v>0</v>
          </cell>
          <cell r="J4049">
            <v>0</v>
          </cell>
          <cell r="K4049">
            <v>8</v>
          </cell>
          <cell r="L4049">
            <v>988894</v>
          </cell>
          <cell r="M4049">
            <v>0</v>
          </cell>
          <cell r="N4049">
            <v>0</v>
          </cell>
        </row>
        <row r="4050">
          <cell r="A4050" t="str">
            <v>T18VG0R0</v>
          </cell>
          <cell r="B4050" t="str">
            <v>Cao su thước lái $50</v>
          </cell>
          <cell r="C4050" t="str">
            <v>Quả</v>
          </cell>
          <cell r="E4050" t="str">
            <v>CST.</v>
          </cell>
          <cell r="F4050" t="str">
            <v>CAOSUTHUOC</v>
          </cell>
          <cell r="G4050">
            <v>0</v>
          </cell>
          <cell r="H4050">
            <v>0</v>
          </cell>
          <cell r="I4050">
            <v>96</v>
          </cell>
          <cell r="J4050">
            <v>7449594</v>
          </cell>
          <cell r="K4050">
            <v>96</v>
          </cell>
          <cell r="L4050">
            <v>7449594</v>
          </cell>
          <cell r="M4050">
            <v>0</v>
          </cell>
          <cell r="N4050">
            <v>0</v>
          </cell>
        </row>
        <row r="4051">
          <cell r="A4051" t="str">
            <v>T18ZE1210</v>
          </cell>
          <cell r="B4051" t="str">
            <v>Cao su thước lái $50</v>
          </cell>
          <cell r="C4051" t="str">
            <v>Quả</v>
          </cell>
          <cell r="E4051" t="str">
            <v>CST.</v>
          </cell>
          <cell r="F4051" t="str">
            <v>CAOSUTHUOC</v>
          </cell>
          <cell r="G4051">
            <v>0</v>
          </cell>
          <cell r="H4051">
            <v>0</v>
          </cell>
          <cell r="I4051">
            <v>85</v>
          </cell>
          <cell r="J4051">
            <v>6839235</v>
          </cell>
          <cell r="K4051">
            <v>85</v>
          </cell>
          <cell r="L4051">
            <v>6839235</v>
          </cell>
          <cell r="M4051">
            <v>0</v>
          </cell>
          <cell r="N4051">
            <v>0</v>
          </cell>
        </row>
        <row r="4052">
          <cell r="A4052" t="str">
            <v>T19ZE121</v>
          </cell>
          <cell r="B4052" t="str">
            <v>Đầu tẩu mô bin</v>
          </cell>
          <cell r="C4052" t="str">
            <v>Cái</v>
          </cell>
          <cell r="E4052" t="str">
            <v>MB.</v>
          </cell>
          <cell r="F4052" t="str">
            <v>MOBIN</v>
          </cell>
          <cell r="G4052">
            <v>3</v>
          </cell>
          <cell r="H4052">
            <v>85111</v>
          </cell>
          <cell r="I4052">
            <v>367</v>
          </cell>
          <cell r="J4052">
            <v>6468494</v>
          </cell>
          <cell r="K4052">
            <v>69</v>
          </cell>
          <cell r="L4052">
            <v>1277330</v>
          </cell>
          <cell r="M4052">
            <v>301</v>
          </cell>
          <cell r="N4052">
            <v>5276275</v>
          </cell>
        </row>
        <row r="4053">
          <cell r="A4053" t="str">
            <v>T2065E</v>
          </cell>
          <cell r="B4053" t="str">
            <v>Cao su ắc nhíp (cao su) (8)</v>
          </cell>
          <cell r="C4053" t="str">
            <v>Quả</v>
          </cell>
          <cell r="E4053" t="str">
            <v>CSAN</v>
          </cell>
          <cell r="F4053" t="str">
            <v>CAOSUACNHIP</v>
          </cell>
          <cell r="G4053">
            <v>24</v>
          </cell>
          <cell r="H4053">
            <v>242197</v>
          </cell>
          <cell r="I4053">
            <v>0</v>
          </cell>
          <cell r="J4053">
            <v>0</v>
          </cell>
          <cell r="K4053">
            <v>24</v>
          </cell>
          <cell r="L4053">
            <v>242197</v>
          </cell>
          <cell r="M4053">
            <v>0</v>
          </cell>
          <cell r="N4053">
            <v>0</v>
          </cell>
        </row>
        <row r="4054">
          <cell r="A4054" t="str">
            <v>T20VG0EL</v>
          </cell>
          <cell r="B4054" t="str">
            <v>Cao su ắc nhíp dài(4)</v>
          </cell>
          <cell r="C4054" t="str">
            <v>Quả</v>
          </cell>
          <cell r="E4054" t="str">
            <v>CSAN</v>
          </cell>
          <cell r="F4054" t="str">
            <v>CAOSUACNHIP</v>
          </cell>
          <cell r="G4054">
            <v>20</v>
          </cell>
          <cell r="H4054">
            <v>181901</v>
          </cell>
          <cell r="I4054">
            <v>50</v>
          </cell>
          <cell r="J4054">
            <v>508851</v>
          </cell>
          <cell r="K4054">
            <v>70</v>
          </cell>
          <cell r="L4054">
            <v>690752</v>
          </cell>
          <cell r="M4054">
            <v>0</v>
          </cell>
          <cell r="N4054">
            <v>0</v>
          </cell>
        </row>
        <row r="4055">
          <cell r="A4055" t="str">
            <v>T20VG0ES</v>
          </cell>
          <cell r="B4055" t="str">
            <v>Cao su ắc nhíp (4)</v>
          </cell>
          <cell r="C4055" t="str">
            <v>Quả</v>
          </cell>
          <cell r="E4055" t="str">
            <v>CSAN</v>
          </cell>
          <cell r="F4055" t="str">
            <v>CAOSUACNHIP</v>
          </cell>
          <cell r="G4055">
            <v>42</v>
          </cell>
          <cell r="H4055">
            <v>443609</v>
          </cell>
          <cell r="I4055">
            <v>20</v>
          </cell>
          <cell r="J4055">
            <v>207727</v>
          </cell>
          <cell r="K4055">
            <v>60</v>
          </cell>
          <cell r="L4055">
            <v>630431</v>
          </cell>
          <cell r="M4055">
            <v>2</v>
          </cell>
          <cell r="N4055">
            <v>20905</v>
          </cell>
        </row>
        <row r="4056">
          <cell r="A4056" t="str">
            <v>T2130E</v>
          </cell>
          <cell r="B4056" t="str">
            <v>Cao su cân bằng sau Toyota Corolla 1.6</v>
          </cell>
          <cell r="C4056" t="str">
            <v>Quả</v>
          </cell>
          <cell r="E4056" t="str">
            <v>CSCBS</v>
          </cell>
          <cell r="F4056" t="str">
            <v>CAOSUCANBANGSAU</v>
          </cell>
          <cell r="G4056">
            <v>2</v>
          </cell>
          <cell r="H4056">
            <v>50000</v>
          </cell>
          <cell r="I4056">
            <v>0</v>
          </cell>
          <cell r="J4056">
            <v>0</v>
          </cell>
          <cell r="K4056">
            <v>0</v>
          </cell>
          <cell r="L4056">
            <v>0</v>
          </cell>
          <cell r="M4056">
            <v>2</v>
          </cell>
          <cell r="N4056">
            <v>50000</v>
          </cell>
        </row>
        <row r="4057">
          <cell r="A4057" t="str">
            <v>T21652F</v>
          </cell>
          <cell r="B4057" t="str">
            <v>Cao su cân bằng trước</v>
          </cell>
          <cell r="C4057" t="str">
            <v>Quả</v>
          </cell>
          <cell r="E4057" t="str">
            <v>CSCBT</v>
          </cell>
          <cell r="F4057" t="str">
            <v>CAOSUCANBANGTRUOC</v>
          </cell>
          <cell r="G4057">
            <v>9</v>
          </cell>
          <cell r="H4057">
            <v>272292</v>
          </cell>
          <cell r="I4057">
            <v>0</v>
          </cell>
          <cell r="J4057">
            <v>0</v>
          </cell>
          <cell r="K4057">
            <v>4</v>
          </cell>
          <cell r="L4057">
            <v>121018</v>
          </cell>
          <cell r="M4057">
            <v>5</v>
          </cell>
          <cell r="N4057">
            <v>151274</v>
          </cell>
        </row>
        <row r="4058">
          <cell r="A4058" t="str">
            <v>T21C01E</v>
          </cell>
          <cell r="B4058" t="str">
            <v>Cao su ốp giằng cân bằng</v>
          </cell>
          <cell r="C4058" t="str">
            <v>Quả</v>
          </cell>
          <cell r="E4058" t="str">
            <v>CSG</v>
          </cell>
          <cell r="F4058" t="str">
            <v>CAOSUGIANG</v>
          </cell>
          <cell r="G4058">
            <v>8</v>
          </cell>
          <cell r="H4058">
            <v>448000</v>
          </cell>
          <cell r="I4058">
            <v>0</v>
          </cell>
          <cell r="J4058">
            <v>0</v>
          </cell>
          <cell r="K4058">
            <v>0</v>
          </cell>
          <cell r="L4058">
            <v>0</v>
          </cell>
          <cell r="M4058">
            <v>8</v>
          </cell>
          <cell r="N4058">
            <v>448000</v>
          </cell>
        </row>
        <row r="4059">
          <cell r="A4059" t="str">
            <v>T21C02F</v>
          </cell>
          <cell r="B4059" t="str">
            <v>Cao su cân bằng trước</v>
          </cell>
          <cell r="C4059" t="str">
            <v>Quả</v>
          </cell>
          <cell r="E4059" t="str">
            <v>CSCBT</v>
          </cell>
          <cell r="F4059" t="str">
            <v>CAOSUCANBANGTRUOC</v>
          </cell>
          <cell r="G4059">
            <v>10</v>
          </cell>
          <cell r="H4059">
            <v>284341</v>
          </cell>
          <cell r="I4059">
            <v>0</v>
          </cell>
          <cell r="J4059">
            <v>0</v>
          </cell>
          <cell r="K4059">
            <v>0</v>
          </cell>
          <cell r="L4059">
            <v>0</v>
          </cell>
          <cell r="M4059">
            <v>10</v>
          </cell>
          <cell r="N4059">
            <v>284341</v>
          </cell>
        </row>
        <row r="4060">
          <cell r="A4060" t="str">
            <v>T21C03F</v>
          </cell>
          <cell r="B4060" t="str">
            <v>Cao su cân bằng trước Camry 2.2</v>
          </cell>
          <cell r="C4060" t="str">
            <v>Quả</v>
          </cell>
          <cell r="E4060" t="str">
            <v>CSCBT</v>
          </cell>
          <cell r="F4060" t="str">
            <v>CAOSUCANBANGTRUOC</v>
          </cell>
          <cell r="G4060">
            <v>0</v>
          </cell>
          <cell r="H4060">
            <v>0</v>
          </cell>
          <cell r="I4060">
            <v>2</v>
          </cell>
          <cell r="J4060">
            <v>78000</v>
          </cell>
          <cell r="K4060">
            <v>0</v>
          </cell>
          <cell r="L4060">
            <v>0</v>
          </cell>
          <cell r="M4060">
            <v>2</v>
          </cell>
          <cell r="N4060">
            <v>78000</v>
          </cell>
        </row>
        <row r="4061">
          <cell r="A4061" t="str">
            <v>T21C04E00</v>
          </cell>
          <cell r="B4061" t="str">
            <v>Cao su cân bằng sau (tròn) Camry</v>
          </cell>
          <cell r="C4061" t="str">
            <v>Quả</v>
          </cell>
          <cell r="E4061" t="str">
            <v>CSCBS</v>
          </cell>
          <cell r="F4061" t="str">
            <v>CAOSUCANBANGSAU</v>
          </cell>
          <cell r="G4061">
            <v>14</v>
          </cell>
          <cell r="H4061">
            <v>144113</v>
          </cell>
          <cell r="I4061">
            <v>154</v>
          </cell>
          <cell r="J4061">
            <v>1944367</v>
          </cell>
          <cell r="K4061">
            <v>122</v>
          </cell>
          <cell r="L4061">
            <v>1517702</v>
          </cell>
          <cell r="M4061">
            <v>46</v>
          </cell>
          <cell r="N4061">
            <v>570778</v>
          </cell>
        </row>
        <row r="4062">
          <cell r="A4062" t="str">
            <v>T21C04F00</v>
          </cell>
          <cell r="B4062" t="str">
            <v>Cao su cân bằng trước lỗ 22</v>
          </cell>
          <cell r="C4062" t="str">
            <v>Quả</v>
          </cell>
          <cell r="E4062" t="str">
            <v>CSCBT</v>
          </cell>
          <cell r="F4062" t="str">
            <v>CAOSUCANBANGTRUOC</v>
          </cell>
          <cell r="G4062">
            <v>0</v>
          </cell>
          <cell r="H4062">
            <v>0</v>
          </cell>
          <cell r="I4062">
            <v>50</v>
          </cell>
          <cell r="J4062">
            <v>652994</v>
          </cell>
          <cell r="K4062">
            <v>8</v>
          </cell>
          <cell r="L4062">
            <v>78360</v>
          </cell>
          <cell r="M4062">
            <v>42</v>
          </cell>
          <cell r="N4062">
            <v>574634</v>
          </cell>
        </row>
        <row r="4063">
          <cell r="A4063" t="str">
            <v>T21C05E</v>
          </cell>
          <cell r="B4063" t="str">
            <v>Cao su cân bằng sau Camry 3.5</v>
          </cell>
          <cell r="C4063" t="str">
            <v>Quả</v>
          </cell>
          <cell r="E4063" t="str">
            <v>CSCBS</v>
          </cell>
          <cell r="F4063" t="str">
            <v>CAOSUCANBANGSAU</v>
          </cell>
          <cell r="G4063">
            <v>4</v>
          </cell>
          <cell r="H4063">
            <v>133125</v>
          </cell>
          <cell r="I4063">
            <v>90</v>
          </cell>
          <cell r="J4063">
            <v>1186060</v>
          </cell>
          <cell r="K4063">
            <v>93</v>
          </cell>
          <cell r="L4063">
            <v>1305157</v>
          </cell>
          <cell r="M4063">
            <v>1</v>
          </cell>
          <cell r="N4063">
            <v>14028</v>
          </cell>
        </row>
        <row r="4064">
          <cell r="A4064" t="str">
            <v>T21C05F</v>
          </cell>
          <cell r="B4064" t="str">
            <v>Cao su cân bằng trước lỗ 24</v>
          </cell>
          <cell r="C4064" t="str">
            <v>Quả</v>
          </cell>
          <cell r="E4064" t="str">
            <v>CSCBT</v>
          </cell>
          <cell r="F4064" t="str">
            <v>CAOSUCANBANGTRUOC</v>
          </cell>
          <cell r="G4064">
            <v>16</v>
          </cell>
          <cell r="H4064">
            <v>209511</v>
          </cell>
          <cell r="I4064">
            <v>110</v>
          </cell>
          <cell r="J4064">
            <v>1903751</v>
          </cell>
          <cell r="K4064">
            <v>126</v>
          </cell>
          <cell r="L4064">
            <v>2113262</v>
          </cell>
          <cell r="M4064">
            <v>0</v>
          </cell>
          <cell r="N4064">
            <v>0</v>
          </cell>
        </row>
        <row r="4065">
          <cell r="A4065" t="str">
            <v>T21NC42F</v>
          </cell>
          <cell r="B4065" t="str">
            <v>Cao su cân bằng trước</v>
          </cell>
          <cell r="C4065" t="str">
            <v>Quả</v>
          </cell>
          <cell r="E4065" t="str">
            <v>CSCBT</v>
          </cell>
          <cell r="F4065" t="str">
            <v>CAOSUCANBANGTRUOC</v>
          </cell>
          <cell r="G4065">
            <v>0</v>
          </cell>
          <cell r="H4065">
            <v>0</v>
          </cell>
          <cell r="I4065">
            <v>10</v>
          </cell>
          <cell r="J4065">
            <v>120568</v>
          </cell>
          <cell r="K4065">
            <v>8</v>
          </cell>
          <cell r="L4065">
            <v>96452</v>
          </cell>
          <cell r="M4065">
            <v>2</v>
          </cell>
          <cell r="N4065">
            <v>24116</v>
          </cell>
        </row>
        <row r="4066">
          <cell r="A4066" t="str">
            <v>T21UZ10F</v>
          </cell>
          <cell r="B4066" t="str">
            <v>Cao su cân bằng sau FZJ100</v>
          </cell>
          <cell r="C4066" t="str">
            <v>cái</v>
          </cell>
          <cell r="E4066" t="str">
            <v>CSCBS</v>
          </cell>
          <cell r="F4066" t="str">
            <v>CAOSUCANBANGSAU</v>
          </cell>
          <cell r="G4066">
            <v>4</v>
          </cell>
          <cell r="H4066">
            <v>165729</v>
          </cell>
          <cell r="I4066">
            <v>10</v>
          </cell>
          <cell r="J4066">
            <v>221013</v>
          </cell>
          <cell r="K4066">
            <v>12</v>
          </cell>
          <cell r="L4066">
            <v>342541</v>
          </cell>
          <cell r="M4066">
            <v>2</v>
          </cell>
          <cell r="N4066">
            <v>44201</v>
          </cell>
        </row>
        <row r="4067">
          <cell r="A4067" t="str">
            <v>T21VG04F</v>
          </cell>
          <cell r="B4067" t="str">
            <v>Cao su cân bằng trước 2TR</v>
          </cell>
          <cell r="C4067" t="str">
            <v>Quả</v>
          </cell>
          <cell r="E4067" t="str">
            <v>CSCBT</v>
          </cell>
          <cell r="F4067" t="str">
            <v>CAOSUCANBANGTRUOC</v>
          </cell>
          <cell r="G4067">
            <v>54</v>
          </cell>
          <cell r="H4067">
            <v>1382169</v>
          </cell>
          <cell r="I4067">
            <v>472</v>
          </cell>
          <cell r="J4067">
            <v>14873287</v>
          </cell>
          <cell r="K4067">
            <v>526</v>
          </cell>
          <cell r="L4067">
            <v>16255456</v>
          </cell>
          <cell r="M4067">
            <v>0</v>
          </cell>
          <cell r="N4067">
            <v>0</v>
          </cell>
        </row>
        <row r="4068">
          <cell r="A4068" t="str">
            <v>T21YA91F</v>
          </cell>
          <cell r="B4068" t="str">
            <v>Cao su cân bằng trước Toyota</v>
          </cell>
          <cell r="C4068" t="str">
            <v>Quả</v>
          </cell>
          <cell r="E4068" t="str">
            <v>CSCBT</v>
          </cell>
          <cell r="F4068" t="str">
            <v>CAOSUCANBANGTRUOC</v>
          </cell>
          <cell r="G4068">
            <v>0</v>
          </cell>
          <cell r="H4068">
            <v>0</v>
          </cell>
          <cell r="I4068">
            <v>80</v>
          </cell>
          <cell r="J4068">
            <v>1788427</v>
          </cell>
          <cell r="K4068">
            <v>74</v>
          </cell>
          <cell r="L4068">
            <v>1654290</v>
          </cell>
          <cell r="M4068">
            <v>6</v>
          </cell>
          <cell r="N4068">
            <v>134137</v>
          </cell>
        </row>
        <row r="4069">
          <cell r="A4069" t="str">
            <v>T21Z141F0</v>
          </cell>
          <cell r="B4069" t="str">
            <v>Cao su cân bằng trước lỗ 24</v>
          </cell>
          <cell r="C4069" t="str">
            <v>Quả</v>
          </cell>
          <cell r="E4069" t="str">
            <v>CSCBT</v>
          </cell>
          <cell r="F4069" t="str">
            <v>CAOSUCANBANGTRUOC</v>
          </cell>
          <cell r="G4069">
            <v>40</v>
          </cell>
          <cell r="H4069">
            <v>632585</v>
          </cell>
          <cell r="I4069">
            <v>78</v>
          </cell>
          <cell r="J4069">
            <v>1410836</v>
          </cell>
          <cell r="K4069">
            <v>117</v>
          </cell>
          <cell r="L4069">
            <v>2026410</v>
          </cell>
          <cell r="M4069">
            <v>1</v>
          </cell>
          <cell r="N4069">
            <v>17011</v>
          </cell>
        </row>
        <row r="4070">
          <cell r="A4070" t="str">
            <v>T21ZE120F</v>
          </cell>
          <cell r="B4070" t="str">
            <v>Cao su cân bằng trước lỗ 21</v>
          </cell>
          <cell r="C4070" t="str">
            <v>Quả</v>
          </cell>
          <cell r="E4070" t="str">
            <v>CSCBT</v>
          </cell>
          <cell r="F4070" t="str">
            <v>CAOSUCANBANGTRUOC</v>
          </cell>
          <cell r="G4070">
            <v>0</v>
          </cell>
          <cell r="H4070">
            <v>0</v>
          </cell>
          <cell r="I4070">
            <v>36</v>
          </cell>
          <cell r="J4070">
            <v>565288</v>
          </cell>
          <cell r="K4070">
            <v>34</v>
          </cell>
          <cell r="L4070">
            <v>533878</v>
          </cell>
          <cell r="M4070">
            <v>2</v>
          </cell>
          <cell r="N4070">
            <v>31410</v>
          </cell>
        </row>
        <row r="4071">
          <cell r="A4071" t="str">
            <v>T21ZE121F</v>
          </cell>
          <cell r="B4071" t="str">
            <v>Cao su cân bằng trước lỗ 18</v>
          </cell>
          <cell r="C4071" t="str">
            <v>Quả</v>
          </cell>
          <cell r="E4071" t="str">
            <v>CSCBT</v>
          </cell>
          <cell r="F4071" t="str">
            <v>CAOSUCANBANGTRUOC</v>
          </cell>
          <cell r="G4071">
            <v>14</v>
          </cell>
          <cell r="H4071">
            <v>183037</v>
          </cell>
          <cell r="I4071">
            <v>12</v>
          </cell>
          <cell r="J4071">
            <v>176858</v>
          </cell>
          <cell r="K4071">
            <v>18</v>
          </cell>
          <cell r="L4071">
            <v>248644</v>
          </cell>
          <cell r="M4071">
            <v>8</v>
          </cell>
          <cell r="N4071">
            <v>111251</v>
          </cell>
        </row>
        <row r="4072">
          <cell r="A4072" t="str">
            <v>T2365Y</v>
          </cell>
          <cell r="B4072" t="str">
            <v>Cao su giằng chéo (chống xô)</v>
          </cell>
          <cell r="C4072" t="str">
            <v>Quả</v>
          </cell>
          <cell r="E4072" t="str">
            <v>CSG</v>
          </cell>
          <cell r="F4072" t="str">
            <v>CAOSUGIANG</v>
          </cell>
          <cell r="G4072">
            <v>28</v>
          </cell>
          <cell r="H4072">
            <v>846305</v>
          </cell>
          <cell r="I4072">
            <v>30</v>
          </cell>
          <cell r="J4072">
            <v>612970</v>
          </cell>
          <cell r="K4072">
            <v>58</v>
          </cell>
          <cell r="L4072">
            <v>1459275</v>
          </cell>
          <cell r="M4072">
            <v>0</v>
          </cell>
          <cell r="N4072">
            <v>0</v>
          </cell>
        </row>
        <row r="4073">
          <cell r="A4073" t="str">
            <v>T23KD200</v>
          </cell>
          <cell r="B4073" t="str">
            <v>Cao su giằng chéo (chống xô)</v>
          </cell>
          <cell r="C4073" t="str">
            <v>Quả</v>
          </cell>
          <cell r="E4073" t="str">
            <v>CSG</v>
          </cell>
          <cell r="F4073" t="str">
            <v>CAOSUGIANG</v>
          </cell>
          <cell r="G4073">
            <v>0</v>
          </cell>
          <cell r="H4073">
            <v>0</v>
          </cell>
          <cell r="I4073">
            <v>90</v>
          </cell>
          <cell r="J4073">
            <v>5340498</v>
          </cell>
          <cell r="K4073">
            <v>90</v>
          </cell>
          <cell r="L4073">
            <v>5340498</v>
          </cell>
          <cell r="M4073">
            <v>0</v>
          </cell>
          <cell r="N4073">
            <v>0</v>
          </cell>
        </row>
        <row r="4074">
          <cell r="A4074" t="str">
            <v>T2431WB</v>
          </cell>
          <cell r="B4074" t="str">
            <v>Cao su đuôi càng A Corolla 1.6</v>
          </cell>
          <cell r="C4074" t="str">
            <v>Quả</v>
          </cell>
          <cell r="E4074" t="str">
            <v>CSCA</v>
          </cell>
          <cell r="F4074" t="str">
            <v>CAOSUCANGA</v>
          </cell>
          <cell r="G4074">
            <v>2</v>
          </cell>
          <cell r="H4074">
            <v>120681</v>
          </cell>
          <cell r="I4074">
            <v>2</v>
          </cell>
          <cell r="J4074">
            <v>216902</v>
          </cell>
          <cell r="K4074">
            <v>4</v>
          </cell>
          <cell r="L4074">
            <v>337583</v>
          </cell>
          <cell r="M4074">
            <v>0</v>
          </cell>
          <cell r="N4074">
            <v>0</v>
          </cell>
        </row>
        <row r="4075">
          <cell r="A4075" t="str">
            <v>T2431WS</v>
          </cell>
          <cell r="B4075" t="str">
            <v>Cao su giữa càng</v>
          </cell>
          <cell r="C4075" t="str">
            <v>Quả</v>
          </cell>
          <cell r="E4075" t="str">
            <v>CSCA</v>
          </cell>
          <cell r="F4075" t="str">
            <v>CAOSUCANGA</v>
          </cell>
          <cell r="G4075">
            <v>0</v>
          </cell>
          <cell r="H4075">
            <v>0</v>
          </cell>
          <cell r="I4075">
            <v>15</v>
          </cell>
          <cell r="J4075">
            <v>857475</v>
          </cell>
          <cell r="K4075">
            <v>14</v>
          </cell>
          <cell r="L4075">
            <v>801168</v>
          </cell>
          <cell r="M4075">
            <v>1</v>
          </cell>
          <cell r="N4075">
            <v>56307</v>
          </cell>
        </row>
        <row r="4076">
          <cell r="A4076" t="str">
            <v>T2446P</v>
          </cell>
          <cell r="B4076" t="str">
            <v>Cao su càng A nhỏ Zace</v>
          </cell>
          <cell r="C4076" t="str">
            <v>Quả</v>
          </cell>
          <cell r="E4076" t="str">
            <v>CSCA</v>
          </cell>
          <cell r="F4076" t="str">
            <v>CAOSUCANGA</v>
          </cell>
          <cell r="G4076">
            <v>10</v>
          </cell>
          <cell r="H4076">
            <v>731934</v>
          </cell>
          <cell r="I4076">
            <v>21</v>
          </cell>
          <cell r="J4076">
            <v>1337856</v>
          </cell>
          <cell r="K4076">
            <v>31</v>
          </cell>
          <cell r="L4076">
            <v>2069790</v>
          </cell>
          <cell r="M4076">
            <v>0</v>
          </cell>
          <cell r="N4076">
            <v>0</v>
          </cell>
        </row>
        <row r="4077">
          <cell r="A4077" t="str">
            <v>T2464PB</v>
          </cell>
          <cell r="B4077" t="str">
            <v>Cao su càng A to Cá mập</v>
          </cell>
          <cell r="C4077" t="str">
            <v>Quả</v>
          </cell>
          <cell r="E4077" t="str">
            <v>CSCA</v>
          </cell>
          <cell r="F4077" t="str">
            <v>CAOSUCANGA</v>
          </cell>
          <cell r="G4077">
            <v>2</v>
          </cell>
          <cell r="H4077">
            <v>199192</v>
          </cell>
          <cell r="I4077">
            <v>0</v>
          </cell>
          <cell r="J4077">
            <v>0</v>
          </cell>
          <cell r="K4077">
            <v>2</v>
          </cell>
          <cell r="L4077">
            <v>199192</v>
          </cell>
          <cell r="M4077">
            <v>0</v>
          </cell>
          <cell r="N4077">
            <v>0</v>
          </cell>
        </row>
        <row r="4078">
          <cell r="A4078" t="str">
            <v>T2482P</v>
          </cell>
          <cell r="B4078" t="str">
            <v>Cao su càng A nhỏ Zace</v>
          </cell>
          <cell r="C4078" t="str">
            <v>Quả</v>
          </cell>
          <cell r="E4078" t="str">
            <v>CSCA</v>
          </cell>
          <cell r="F4078" t="str">
            <v>CAOSUCANGA</v>
          </cell>
          <cell r="G4078">
            <v>1</v>
          </cell>
          <cell r="H4078">
            <v>71925</v>
          </cell>
          <cell r="I4078">
            <v>0</v>
          </cell>
          <cell r="J4078">
            <v>0</v>
          </cell>
          <cell r="K4078">
            <v>1</v>
          </cell>
          <cell r="L4078">
            <v>71925</v>
          </cell>
          <cell r="M4078">
            <v>0</v>
          </cell>
          <cell r="N4078">
            <v>0</v>
          </cell>
        </row>
        <row r="4079">
          <cell r="A4079" t="str">
            <v>T24C00W</v>
          </cell>
          <cell r="B4079" t="str">
            <v>Cao su đầu càng I Camry 88</v>
          </cell>
          <cell r="C4079" t="str">
            <v>Quả</v>
          </cell>
          <cell r="E4079" t="str">
            <v>CSCI</v>
          </cell>
          <cell r="F4079" t="str">
            <v>CAOSUCANGI</v>
          </cell>
          <cell r="G4079">
            <v>5</v>
          </cell>
          <cell r="H4079">
            <v>304033</v>
          </cell>
          <cell r="I4079">
            <v>0</v>
          </cell>
          <cell r="J4079">
            <v>0</v>
          </cell>
          <cell r="K4079">
            <v>0</v>
          </cell>
          <cell r="L4079">
            <v>0</v>
          </cell>
          <cell r="M4079">
            <v>5</v>
          </cell>
          <cell r="N4079">
            <v>304033</v>
          </cell>
        </row>
        <row r="4080">
          <cell r="A4080" t="str">
            <v>T24C02WB</v>
          </cell>
          <cell r="B4080" t="str">
            <v>Cao su đuôi càng Camry 2.2</v>
          </cell>
          <cell r="C4080" t="str">
            <v>Quả</v>
          </cell>
          <cell r="E4080" t="str">
            <v>CSCA</v>
          </cell>
          <cell r="F4080" t="str">
            <v>CAOSUCANGA</v>
          </cell>
          <cell r="G4080">
            <v>24</v>
          </cell>
          <cell r="H4080">
            <v>1619441</v>
          </cell>
          <cell r="I4080">
            <v>24</v>
          </cell>
          <cell r="J4080">
            <v>2257632</v>
          </cell>
          <cell r="K4080">
            <v>48</v>
          </cell>
          <cell r="L4080">
            <v>3877073</v>
          </cell>
          <cell r="M4080">
            <v>0</v>
          </cell>
          <cell r="N4080">
            <v>0</v>
          </cell>
        </row>
        <row r="4081">
          <cell r="A4081" t="str">
            <v>T24C02WS</v>
          </cell>
          <cell r="B4081" t="str">
            <v>Cao su giữa càng A (quẩy)</v>
          </cell>
          <cell r="C4081" t="str">
            <v>Quả</v>
          </cell>
          <cell r="E4081" t="str">
            <v>CSCA</v>
          </cell>
          <cell r="F4081" t="str">
            <v>CAOSUCANGA</v>
          </cell>
          <cell r="G4081">
            <v>14</v>
          </cell>
          <cell r="H4081">
            <v>1432425</v>
          </cell>
          <cell r="I4081">
            <v>10</v>
          </cell>
          <cell r="J4081">
            <v>1064882</v>
          </cell>
          <cell r="K4081">
            <v>20</v>
          </cell>
          <cell r="L4081">
            <v>2071355</v>
          </cell>
          <cell r="M4081">
            <v>4</v>
          </cell>
          <cell r="N4081">
            <v>425952</v>
          </cell>
        </row>
        <row r="4082">
          <cell r="A4082" t="str">
            <v>T24C03</v>
          </cell>
          <cell r="B4082" t="str">
            <v>Cao su đuôi càng Camry 2.2</v>
          </cell>
          <cell r="C4082" t="str">
            <v>Quả</v>
          </cell>
          <cell r="E4082" t="str">
            <v>CSCA</v>
          </cell>
          <cell r="F4082" t="str">
            <v>CAOSUCANGA</v>
          </cell>
          <cell r="G4082">
            <v>0</v>
          </cell>
          <cell r="H4082">
            <v>0</v>
          </cell>
          <cell r="I4082">
            <v>10</v>
          </cell>
          <cell r="J4082">
            <v>723409</v>
          </cell>
          <cell r="K4082">
            <v>10</v>
          </cell>
          <cell r="L4082">
            <v>723326</v>
          </cell>
          <cell r="M4082">
            <v>0</v>
          </cell>
          <cell r="N4082">
            <v>83</v>
          </cell>
        </row>
        <row r="4083">
          <cell r="A4083" t="str">
            <v>T24C04WB</v>
          </cell>
          <cell r="B4083" t="str">
            <v>Cao su đuôi càng Camry 2.4 (tròn)</v>
          </cell>
          <cell r="C4083" t="str">
            <v>Quả</v>
          </cell>
          <cell r="E4083" t="str">
            <v>CSCA</v>
          </cell>
          <cell r="F4083" t="str">
            <v>CAOSUCANGA</v>
          </cell>
          <cell r="G4083">
            <v>0</v>
          </cell>
          <cell r="H4083">
            <v>0</v>
          </cell>
          <cell r="I4083">
            <v>720</v>
          </cell>
          <cell r="J4083">
            <v>82441067</v>
          </cell>
          <cell r="K4083">
            <v>664</v>
          </cell>
          <cell r="L4083">
            <v>71773147</v>
          </cell>
          <cell r="M4083">
            <v>56</v>
          </cell>
          <cell r="N4083">
            <v>10667920</v>
          </cell>
        </row>
        <row r="4084">
          <cell r="A4084" t="str">
            <v>T24C04WS</v>
          </cell>
          <cell r="B4084" t="str">
            <v>Cao su giữa càng Camry 2.4 (quẩy)</v>
          </cell>
          <cell r="C4084" t="str">
            <v>Quả</v>
          </cell>
          <cell r="E4084" t="str">
            <v>CSCA</v>
          </cell>
          <cell r="F4084" t="str">
            <v>CAOSUCANGA</v>
          </cell>
          <cell r="G4084">
            <v>73</v>
          </cell>
          <cell r="H4084">
            <v>7084194</v>
          </cell>
          <cell r="I4084">
            <v>334</v>
          </cell>
          <cell r="J4084">
            <v>41059737</v>
          </cell>
          <cell r="K4084">
            <v>398</v>
          </cell>
          <cell r="L4084">
            <v>44157765</v>
          </cell>
          <cell r="M4084">
            <v>9</v>
          </cell>
          <cell r="N4084">
            <v>3986166</v>
          </cell>
        </row>
        <row r="4085">
          <cell r="A4085" t="str">
            <v>T24CR27P</v>
          </cell>
          <cell r="B4085" t="str">
            <v>Cao su càng A to Zace</v>
          </cell>
          <cell r="C4085" t="str">
            <v>Quả</v>
          </cell>
          <cell r="E4085" t="str">
            <v>CSCA</v>
          </cell>
          <cell r="F4085" t="str">
            <v>CAOSUCANGA</v>
          </cell>
          <cell r="G4085">
            <v>10</v>
          </cell>
          <cell r="H4085">
            <v>843149</v>
          </cell>
          <cell r="I4085">
            <v>22</v>
          </cell>
          <cell r="J4085">
            <v>1916868</v>
          </cell>
          <cell r="K4085">
            <v>31</v>
          </cell>
          <cell r="L4085">
            <v>2672597</v>
          </cell>
          <cell r="M4085">
            <v>1</v>
          </cell>
          <cell r="N4085">
            <v>87420</v>
          </cell>
        </row>
        <row r="4086">
          <cell r="A4086" t="str">
            <v>T24CR27W</v>
          </cell>
          <cell r="B4086" t="str">
            <v>Cao su càng I Zace</v>
          </cell>
          <cell r="C4086" t="str">
            <v>Quả</v>
          </cell>
          <cell r="E4086" t="str">
            <v>CSCI</v>
          </cell>
          <cell r="F4086" t="str">
            <v>CAOSUCANGI</v>
          </cell>
          <cell r="G4086">
            <v>32</v>
          </cell>
          <cell r="H4086">
            <v>3244549</v>
          </cell>
          <cell r="I4086">
            <v>0</v>
          </cell>
          <cell r="J4086">
            <v>0</v>
          </cell>
          <cell r="K4086">
            <v>22</v>
          </cell>
          <cell r="L4086">
            <v>2230625</v>
          </cell>
          <cell r="M4086">
            <v>10</v>
          </cell>
          <cell r="N4086">
            <v>1013924</v>
          </cell>
        </row>
        <row r="4087">
          <cell r="A4087" t="str">
            <v>T24FJ80W</v>
          </cell>
          <cell r="B4087" t="str">
            <v>Cao su giằng dọc trước (2)</v>
          </cell>
          <cell r="C4087" t="str">
            <v>Quả</v>
          </cell>
          <cell r="E4087" t="str">
            <v>CSG</v>
          </cell>
          <cell r="F4087" t="str">
            <v>CAOSUGIANG</v>
          </cell>
          <cell r="G4087">
            <v>10</v>
          </cell>
          <cell r="H4087">
            <v>863309</v>
          </cell>
          <cell r="I4087">
            <v>0</v>
          </cell>
          <cell r="J4087">
            <v>0</v>
          </cell>
          <cell r="K4087">
            <v>2</v>
          </cell>
          <cell r="L4087">
            <v>172662</v>
          </cell>
          <cell r="M4087">
            <v>8</v>
          </cell>
          <cell r="N4087">
            <v>690647</v>
          </cell>
        </row>
        <row r="4088">
          <cell r="A4088" t="str">
            <v>T24GR15WB</v>
          </cell>
          <cell r="B4088" t="str">
            <v>Cao su càng A dưới Prado (2)</v>
          </cell>
          <cell r="C4088" t="str">
            <v>Quả</v>
          </cell>
          <cell r="E4088" t="str">
            <v>CSCA</v>
          </cell>
          <cell r="F4088" t="str">
            <v>CAOSUCANGA</v>
          </cell>
          <cell r="G4088">
            <v>6</v>
          </cell>
          <cell r="H4088">
            <v>1197865</v>
          </cell>
          <cell r="I4088">
            <v>6</v>
          </cell>
          <cell r="J4088">
            <v>1197865</v>
          </cell>
          <cell r="K4088">
            <v>12</v>
          </cell>
          <cell r="L4088">
            <v>2395730</v>
          </cell>
          <cell r="M4088">
            <v>0</v>
          </cell>
          <cell r="N4088">
            <v>0</v>
          </cell>
        </row>
        <row r="4089">
          <cell r="A4089" t="str">
            <v>T24GR15WS</v>
          </cell>
          <cell r="B4089" t="str">
            <v>Cao su càng A dưới Prado (2)</v>
          </cell>
          <cell r="C4089" t="str">
            <v>Quả</v>
          </cell>
          <cell r="E4089" t="str">
            <v>CSCA</v>
          </cell>
          <cell r="F4089" t="str">
            <v>CAOSUCANGA</v>
          </cell>
          <cell r="G4089">
            <v>10</v>
          </cell>
          <cell r="H4089">
            <v>1550536</v>
          </cell>
          <cell r="I4089">
            <v>0</v>
          </cell>
          <cell r="J4089">
            <v>0</v>
          </cell>
          <cell r="K4089">
            <v>10</v>
          </cell>
          <cell r="L4089">
            <v>1550536</v>
          </cell>
          <cell r="M4089">
            <v>0</v>
          </cell>
          <cell r="N4089">
            <v>0</v>
          </cell>
        </row>
        <row r="4090">
          <cell r="A4090" t="str">
            <v>T24GR20W</v>
          </cell>
          <cell r="B4090" t="str">
            <v>Cao su càng A dưới quả to</v>
          </cell>
          <cell r="C4090" t="str">
            <v>Quả</v>
          </cell>
          <cell r="E4090" t="str">
            <v>CSCA</v>
          </cell>
          <cell r="F4090" t="str">
            <v>CAOSUCANGA</v>
          </cell>
          <cell r="G4090">
            <v>4</v>
          </cell>
          <cell r="H4090">
            <v>23573</v>
          </cell>
          <cell r="I4090">
            <v>0</v>
          </cell>
          <cell r="J4090">
            <v>0</v>
          </cell>
          <cell r="K4090">
            <v>4</v>
          </cell>
          <cell r="L4090">
            <v>23573</v>
          </cell>
          <cell r="M4090">
            <v>0</v>
          </cell>
          <cell r="N4090">
            <v>0</v>
          </cell>
        </row>
        <row r="4091">
          <cell r="A4091" t="str">
            <v>T24GR21P</v>
          </cell>
          <cell r="B4091" t="str">
            <v>Cao su càng A trên GX470</v>
          </cell>
          <cell r="C4091" t="str">
            <v>Quả</v>
          </cell>
          <cell r="E4091" t="str">
            <v>CSCA</v>
          </cell>
          <cell r="F4091" t="str">
            <v>CAOSUCANGA</v>
          </cell>
          <cell r="G4091">
            <v>8</v>
          </cell>
          <cell r="H4091">
            <v>703178</v>
          </cell>
          <cell r="I4091">
            <v>0</v>
          </cell>
          <cell r="J4091">
            <v>0</v>
          </cell>
          <cell r="K4091">
            <v>6</v>
          </cell>
          <cell r="L4091">
            <v>527384</v>
          </cell>
          <cell r="M4091">
            <v>2</v>
          </cell>
          <cell r="N4091">
            <v>175794</v>
          </cell>
        </row>
        <row r="4092">
          <cell r="A4092" t="str">
            <v>T24GR21W</v>
          </cell>
          <cell r="B4092" t="str">
            <v>Cao su giữa càng A dưới trước (2)</v>
          </cell>
          <cell r="C4092" t="str">
            <v>Quả</v>
          </cell>
          <cell r="E4092" t="str">
            <v>CSCA</v>
          </cell>
          <cell r="F4092" t="str">
            <v>CAOSUCANGA</v>
          </cell>
          <cell r="G4092">
            <v>0</v>
          </cell>
          <cell r="H4092">
            <v>0</v>
          </cell>
          <cell r="I4092">
            <v>6</v>
          </cell>
          <cell r="J4092">
            <v>825786</v>
          </cell>
          <cell r="K4092">
            <v>6</v>
          </cell>
          <cell r="L4092">
            <v>825786</v>
          </cell>
          <cell r="M4092">
            <v>0</v>
          </cell>
          <cell r="N4092">
            <v>0</v>
          </cell>
        </row>
        <row r="4093">
          <cell r="A4093" t="str">
            <v>T24NC42WB</v>
          </cell>
          <cell r="B4093" t="str">
            <v>Cao su đuôi càng Vios 05</v>
          </cell>
          <cell r="C4093" t="str">
            <v>Quả</v>
          </cell>
          <cell r="E4093" t="str">
            <v>CSCA</v>
          </cell>
          <cell r="F4093" t="str">
            <v>CAOSUCANGA</v>
          </cell>
          <cell r="G4093">
            <v>0</v>
          </cell>
          <cell r="H4093">
            <v>0</v>
          </cell>
          <cell r="I4093">
            <v>52</v>
          </cell>
          <cell r="J4093">
            <v>4379515</v>
          </cell>
          <cell r="K4093">
            <v>48</v>
          </cell>
          <cell r="L4093">
            <v>4033877</v>
          </cell>
          <cell r="M4093">
            <v>4</v>
          </cell>
          <cell r="N4093">
            <v>345638</v>
          </cell>
        </row>
        <row r="4094">
          <cell r="A4094" t="str">
            <v>T24NC50WB</v>
          </cell>
          <cell r="B4094" t="str">
            <v>Cao su đuôi càng Vios 2013</v>
          </cell>
          <cell r="C4094" t="str">
            <v>Quả</v>
          </cell>
          <cell r="E4094" t="str">
            <v>CSCA</v>
          </cell>
          <cell r="F4094" t="str">
            <v>CAOSUCANGA</v>
          </cell>
          <cell r="G4094">
            <v>35</v>
          </cell>
          <cell r="H4094">
            <v>4023413</v>
          </cell>
          <cell r="I4094">
            <v>486</v>
          </cell>
          <cell r="J4094">
            <v>60892491</v>
          </cell>
          <cell r="K4094">
            <v>511</v>
          </cell>
          <cell r="L4094">
            <v>63345904</v>
          </cell>
          <cell r="M4094">
            <v>10</v>
          </cell>
          <cell r="N4094">
            <v>1570000</v>
          </cell>
        </row>
        <row r="4095">
          <cell r="A4095" t="str">
            <v>T24NC50WS</v>
          </cell>
          <cell r="B4095" t="str">
            <v>Cao su giữa càng Vios 2013</v>
          </cell>
          <cell r="C4095" t="str">
            <v>Quả</v>
          </cell>
          <cell r="E4095" t="str">
            <v>CSCA</v>
          </cell>
          <cell r="F4095" t="str">
            <v>CAOSUCANGA</v>
          </cell>
          <cell r="G4095">
            <v>37</v>
          </cell>
          <cell r="H4095">
            <v>1811409</v>
          </cell>
          <cell r="I4095">
            <v>156</v>
          </cell>
          <cell r="J4095">
            <v>10298880</v>
          </cell>
          <cell r="K4095">
            <v>183</v>
          </cell>
          <cell r="L4095">
            <v>11340289</v>
          </cell>
          <cell r="M4095">
            <v>10</v>
          </cell>
          <cell r="N4095">
            <v>770000</v>
          </cell>
        </row>
        <row r="4096">
          <cell r="A4096" t="str">
            <v>T24NC93WB</v>
          </cell>
          <cell r="B4096" t="str">
            <v>Cao su đuôi càng Vios 08</v>
          </cell>
          <cell r="C4096" t="str">
            <v>Quả</v>
          </cell>
          <cell r="E4096" t="str">
            <v>CSCA</v>
          </cell>
          <cell r="F4096" t="str">
            <v>CAOSUCANGA</v>
          </cell>
          <cell r="G4096">
            <v>96</v>
          </cell>
          <cell r="H4096">
            <v>9872849</v>
          </cell>
          <cell r="I4096">
            <v>127</v>
          </cell>
          <cell r="J4096">
            <v>12526741</v>
          </cell>
          <cell r="K4096">
            <v>217</v>
          </cell>
          <cell r="L4096">
            <v>21605385</v>
          </cell>
          <cell r="M4096">
            <v>6</v>
          </cell>
          <cell r="N4096">
            <v>794205</v>
          </cell>
        </row>
        <row r="4097">
          <cell r="A4097" t="str">
            <v>T24NC93WS</v>
          </cell>
          <cell r="B4097" t="str">
            <v>Cao su giữa càng Vios 08</v>
          </cell>
          <cell r="C4097" t="str">
            <v>Quả</v>
          </cell>
          <cell r="E4097" t="str">
            <v>CSCA</v>
          </cell>
          <cell r="F4097" t="str">
            <v>CAOSUCANGA</v>
          </cell>
          <cell r="G4097">
            <v>54</v>
          </cell>
          <cell r="H4097">
            <v>3321436</v>
          </cell>
          <cell r="I4097">
            <v>163</v>
          </cell>
          <cell r="J4097">
            <v>9789154</v>
          </cell>
          <cell r="K4097">
            <v>160</v>
          </cell>
          <cell r="L4097">
            <v>9801607</v>
          </cell>
          <cell r="M4097">
            <v>57</v>
          </cell>
          <cell r="N4097">
            <v>3308983</v>
          </cell>
        </row>
        <row r="4098">
          <cell r="A4098" t="str">
            <v>T24RV04WB</v>
          </cell>
          <cell r="B4098" t="str">
            <v>Cao su càng A dưới quả to</v>
          </cell>
          <cell r="C4098" t="str">
            <v>Quả</v>
          </cell>
          <cell r="E4098" t="str">
            <v>CSCA</v>
          </cell>
          <cell r="F4098" t="str">
            <v>CAOSUCANGA</v>
          </cell>
          <cell r="G4098">
            <v>0</v>
          </cell>
          <cell r="H4098">
            <v>0</v>
          </cell>
          <cell r="I4098">
            <v>2</v>
          </cell>
          <cell r="J4098">
            <v>400000</v>
          </cell>
          <cell r="K4098">
            <v>2</v>
          </cell>
          <cell r="L4098">
            <v>400000</v>
          </cell>
          <cell r="M4098">
            <v>0</v>
          </cell>
          <cell r="N4098">
            <v>0</v>
          </cell>
        </row>
        <row r="4099">
          <cell r="A4099" t="str">
            <v>T24RV20WB</v>
          </cell>
          <cell r="B4099" t="str">
            <v>Cao su đuôi càng (tròn)</v>
          </cell>
          <cell r="C4099" t="str">
            <v>Cái</v>
          </cell>
          <cell r="E4099" t="str">
            <v>CSCA</v>
          </cell>
          <cell r="F4099" t="str">
            <v>CAOSUCANGA</v>
          </cell>
          <cell r="G4099">
            <v>4</v>
          </cell>
          <cell r="H4099">
            <v>380425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  <cell r="M4099">
            <v>4</v>
          </cell>
          <cell r="N4099">
            <v>380425</v>
          </cell>
        </row>
        <row r="4100">
          <cell r="A4100" t="str">
            <v>T24RV20WS</v>
          </cell>
          <cell r="B4100" t="str">
            <v>Cao su giữa càng Rav4</v>
          </cell>
          <cell r="C4100" t="str">
            <v>Cái</v>
          </cell>
          <cell r="E4100" t="str">
            <v>CSCA</v>
          </cell>
          <cell r="F4100" t="str">
            <v>CAOSUCANGA</v>
          </cell>
          <cell r="G4100">
            <v>4</v>
          </cell>
          <cell r="H4100">
            <v>233444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4</v>
          </cell>
          <cell r="N4100">
            <v>233444</v>
          </cell>
        </row>
        <row r="4101">
          <cell r="A4101" t="str">
            <v>T24RV30WB</v>
          </cell>
          <cell r="B4101" t="str">
            <v>Cao su đuôi càng A Rav4</v>
          </cell>
          <cell r="C4101" t="str">
            <v>Quả</v>
          </cell>
          <cell r="E4101" t="str">
            <v>CSCA</v>
          </cell>
          <cell r="F4101" t="str">
            <v>CAOSUCANGA</v>
          </cell>
          <cell r="G4101">
            <v>30</v>
          </cell>
          <cell r="H4101">
            <v>3523456</v>
          </cell>
          <cell r="I4101">
            <v>2</v>
          </cell>
          <cell r="J4101">
            <v>332731</v>
          </cell>
          <cell r="K4101">
            <v>32</v>
          </cell>
          <cell r="L4101">
            <v>3856187</v>
          </cell>
          <cell r="M4101">
            <v>0</v>
          </cell>
          <cell r="N4101">
            <v>0</v>
          </cell>
        </row>
        <row r="4102">
          <cell r="A4102" t="str">
            <v>T24RV30WS</v>
          </cell>
          <cell r="B4102" t="str">
            <v>Cao su giữa càng Rav4</v>
          </cell>
          <cell r="C4102" t="str">
            <v>Quả</v>
          </cell>
          <cell r="E4102" t="str">
            <v>CSCA</v>
          </cell>
          <cell r="F4102" t="str">
            <v>CAOSUCANGA</v>
          </cell>
          <cell r="G4102">
            <v>10</v>
          </cell>
          <cell r="H4102">
            <v>769447</v>
          </cell>
          <cell r="I4102">
            <v>0</v>
          </cell>
          <cell r="J4102">
            <v>0</v>
          </cell>
          <cell r="K4102">
            <v>2</v>
          </cell>
          <cell r="L4102">
            <v>153889</v>
          </cell>
          <cell r="M4102">
            <v>8</v>
          </cell>
          <cell r="N4102">
            <v>615558</v>
          </cell>
        </row>
        <row r="4103">
          <cell r="A4103" t="str">
            <v>T24S01WS</v>
          </cell>
          <cell r="B4103" t="str">
            <v>Cao su giữa càng A Vios</v>
          </cell>
          <cell r="C4103" t="str">
            <v>Quả</v>
          </cell>
          <cell r="E4103" t="str">
            <v>CSCA</v>
          </cell>
          <cell r="F4103" t="str">
            <v>CAOSUCANGA</v>
          </cell>
          <cell r="G4103">
            <v>14</v>
          </cell>
          <cell r="H4103">
            <v>828381</v>
          </cell>
          <cell r="I4103">
            <v>10</v>
          </cell>
          <cell r="J4103">
            <v>582283</v>
          </cell>
          <cell r="K4103">
            <v>8</v>
          </cell>
          <cell r="L4103">
            <v>470220</v>
          </cell>
          <cell r="M4103">
            <v>16</v>
          </cell>
          <cell r="N4103">
            <v>940444</v>
          </cell>
        </row>
        <row r="4104">
          <cell r="A4104" t="str">
            <v>T24UZ10P</v>
          </cell>
          <cell r="B4104" t="str">
            <v>Cao su càng A trên</v>
          </cell>
          <cell r="C4104" t="str">
            <v>Quả</v>
          </cell>
          <cell r="E4104" t="str">
            <v>CSCA</v>
          </cell>
          <cell r="F4104" t="str">
            <v>CAOSUCANGA</v>
          </cell>
          <cell r="G4104">
            <v>0</v>
          </cell>
          <cell r="H4104">
            <v>0</v>
          </cell>
          <cell r="I4104">
            <v>18</v>
          </cell>
          <cell r="J4104">
            <v>2664133</v>
          </cell>
          <cell r="K4104">
            <v>16</v>
          </cell>
          <cell r="L4104">
            <v>2368118</v>
          </cell>
          <cell r="M4104">
            <v>2</v>
          </cell>
          <cell r="N4104">
            <v>296015</v>
          </cell>
        </row>
        <row r="4105">
          <cell r="A4105" t="str">
            <v>T24UZ10W</v>
          </cell>
          <cell r="B4105" t="str">
            <v>Cao su giữa càng A dưới trước (nhỏ)</v>
          </cell>
          <cell r="C4105" t="str">
            <v>Quả</v>
          </cell>
          <cell r="E4105" t="str">
            <v>CSCA</v>
          </cell>
          <cell r="F4105" t="str">
            <v>CAOSUCANGA</v>
          </cell>
          <cell r="G4105">
            <v>0</v>
          </cell>
          <cell r="H4105">
            <v>0</v>
          </cell>
          <cell r="I4105">
            <v>12</v>
          </cell>
          <cell r="J4105">
            <v>1560433</v>
          </cell>
          <cell r="K4105">
            <v>6</v>
          </cell>
          <cell r="L4105">
            <v>780216</v>
          </cell>
          <cell r="M4105">
            <v>6</v>
          </cell>
          <cell r="N4105">
            <v>780217</v>
          </cell>
        </row>
        <row r="4106">
          <cell r="A4106" t="str">
            <v>T24UZ10WB</v>
          </cell>
          <cell r="B4106" t="str">
            <v>Cao su càng A dưới to 18-48-90</v>
          </cell>
          <cell r="C4106" t="str">
            <v>Quả</v>
          </cell>
          <cell r="E4106" t="str">
            <v>CSCA</v>
          </cell>
          <cell r="F4106" t="str">
            <v>CAOSUCANGA</v>
          </cell>
          <cell r="G4106">
            <v>0</v>
          </cell>
          <cell r="H4106">
            <v>0</v>
          </cell>
          <cell r="I4106">
            <v>2</v>
          </cell>
          <cell r="J4106">
            <v>444313</v>
          </cell>
          <cell r="K4106">
            <v>2</v>
          </cell>
          <cell r="L4106">
            <v>444313</v>
          </cell>
          <cell r="M4106">
            <v>0</v>
          </cell>
          <cell r="N4106">
            <v>0</v>
          </cell>
        </row>
        <row r="4107">
          <cell r="A4107" t="str">
            <v>T24UZ20W</v>
          </cell>
          <cell r="B4107" t="str">
            <v>Cao su càng A dưới LX570 (nhỏ)</v>
          </cell>
          <cell r="C4107" t="str">
            <v>Cái</v>
          </cell>
          <cell r="E4107" t="str">
            <v>CSCA</v>
          </cell>
          <cell r="F4107" t="str">
            <v>CAOSUCANGA</v>
          </cell>
          <cell r="G4107">
            <v>8</v>
          </cell>
          <cell r="H4107">
            <v>1499865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  <cell r="M4107">
            <v>8</v>
          </cell>
          <cell r="N4107">
            <v>1499865</v>
          </cell>
        </row>
        <row r="4108">
          <cell r="A4108" t="str">
            <v>T24VG02P</v>
          </cell>
          <cell r="B4108" t="str">
            <v>Cao su càng A trên (4)</v>
          </cell>
          <cell r="C4108" t="str">
            <v>Quả</v>
          </cell>
          <cell r="E4108" t="str">
            <v>CSCA</v>
          </cell>
          <cell r="F4108" t="str">
            <v>CAOSUCANGA</v>
          </cell>
          <cell r="G4108">
            <v>112</v>
          </cell>
          <cell r="H4108">
            <v>9751853</v>
          </cell>
          <cell r="I4108">
            <v>511</v>
          </cell>
          <cell r="J4108">
            <v>43464390</v>
          </cell>
          <cell r="K4108">
            <v>623</v>
          </cell>
          <cell r="L4108">
            <v>53216243</v>
          </cell>
          <cell r="M4108">
            <v>0</v>
          </cell>
          <cell r="N4108">
            <v>0</v>
          </cell>
        </row>
        <row r="4109">
          <cell r="A4109" t="str">
            <v>T24VG04P</v>
          </cell>
          <cell r="B4109" t="str">
            <v>Cao su càng A trên</v>
          </cell>
          <cell r="C4109" t="str">
            <v>Quả</v>
          </cell>
          <cell r="E4109" t="str">
            <v>CSCA</v>
          </cell>
          <cell r="F4109" t="str">
            <v>CAOSUCANGA</v>
          </cell>
          <cell r="G4109">
            <v>1</v>
          </cell>
          <cell r="H4109">
            <v>76179</v>
          </cell>
          <cell r="I4109">
            <v>238</v>
          </cell>
          <cell r="J4109">
            <v>20557594</v>
          </cell>
          <cell r="K4109">
            <v>237</v>
          </cell>
          <cell r="L4109">
            <v>20459264</v>
          </cell>
          <cell r="M4109">
            <v>2</v>
          </cell>
          <cell r="N4109">
            <v>174509</v>
          </cell>
        </row>
        <row r="4110">
          <cell r="A4110" t="str">
            <v>T24VG2WB</v>
          </cell>
          <cell r="B4110" t="str">
            <v>Cao su càng A dưới to (2)</v>
          </cell>
          <cell r="C4110" t="str">
            <v>Quả</v>
          </cell>
          <cell r="E4110" t="str">
            <v>CSCA</v>
          </cell>
          <cell r="F4110" t="str">
            <v>CAOSUCANGA</v>
          </cell>
          <cell r="G4110">
            <v>48</v>
          </cell>
          <cell r="H4110">
            <v>7378620</v>
          </cell>
          <cell r="I4110">
            <v>151</v>
          </cell>
          <cell r="J4110">
            <v>24131746</v>
          </cell>
          <cell r="K4110">
            <v>198</v>
          </cell>
          <cell r="L4110">
            <v>31346444</v>
          </cell>
          <cell r="M4110">
            <v>1</v>
          </cell>
          <cell r="N4110">
            <v>163922</v>
          </cell>
        </row>
        <row r="4111">
          <cell r="A4111" t="str">
            <v>T24VG2WS</v>
          </cell>
          <cell r="B4111" t="str">
            <v>Cao su càng A dưới nhỏ (2)</v>
          </cell>
          <cell r="C4111" t="str">
            <v>Quả</v>
          </cell>
          <cell r="E4111" t="str">
            <v>CSCA</v>
          </cell>
          <cell r="F4111" t="str">
            <v>CAOSUCANGA</v>
          </cell>
          <cell r="G4111">
            <v>57</v>
          </cell>
          <cell r="H4111">
            <v>7745727</v>
          </cell>
          <cell r="I4111">
            <v>133</v>
          </cell>
          <cell r="J4111">
            <v>18849709</v>
          </cell>
          <cell r="K4111">
            <v>190</v>
          </cell>
          <cell r="L4111">
            <v>26595436</v>
          </cell>
          <cell r="M4111">
            <v>0</v>
          </cell>
          <cell r="N4111">
            <v>0</v>
          </cell>
        </row>
        <row r="4112">
          <cell r="A4112" t="str">
            <v>T24VG4WB</v>
          </cell>
          <cell r="B4112" t="str">
            <v>Cao su càng A dưới quả to</v>
          </cell>
          <cell r="C4112" t="str">
            <v>Quả</v>
          </cell>
          <cell r="E4112" t="str">
            <v>CSCA</v>
          </cell>
          <cell r="F4112" t="str">
            <v>CAOSUCANGA</v>
          </cell>
          <cell r="G4112">
            <v>8</v>
          </cell>
          <cell r="H4112">
            <v>1185801</v>
          </cell>
          <cell r="I4112">
            <v>118</v>
          </cell>
          <cell r="J4112">
            <v>19509941</v>
          </cell>
          <cell r="K4112">
            <v>126</v>
          </cell>
          <cell r="L4112">
            <v>20695742</v>
          </cell>
          <cell r="M4112">
            <v>0</v>
          </cell>
          <cell r="N4112">
            <v>0</v>
          </cell>
        </row>
        <row r="4113">
          <cell r="A4113" t="str">
            <v>T24VG4WS</v>
          </cell>
          <cell r="B4113" t="str">
            <v>Cao su giữa càng A dưới quả nhỏ</v>
          </cell>
          <cell r="C4113" t="str">
            <v>Quả</v>
          </cell>
          <cell r="E4113" t="str">
            <v>CSCA</v>
          </cell>
          <cell r="F4113" t="str">
            <v>CAOSUCANGA</v>
          </cell>
          <cell r="G4113">
            <v>0</v>
          </cell>
          <cell r="H4113">
            <v>0</v>
          </cell>
          <cell r="I4113">
            <v>326</v>
          </cell>
          <cell r="J4113">
            <v>45818547</v>
          </cell>
          <cell r="K4113">
            <v>243</v>
          </cell>
          <cell r="L4113">
            <v>34019538</v>
          </cell>
          <cell r="M4113">
            <v>83</v>
          </cell>
          <cell r="N4113">
            <v>11799009</v>
          </cell>
        </row>
        <row r="4114">
          <cell r="A4114" t="str">
            <v>T24ZE121B</v>
          </cell>
          <cell r="B4114" t="str">
            <v>Cao su đuôi càng A</v>
          </cell>
          <cell r="C4114" t="str">
            <v>Quả</v>
          </cell>
          <cell r="E4114" t="str">
            <v>CSCA</v>
          </cell>
          <cell r="F4114" t="str">
            <v>CAOSUCANGA</v>
          </cell>
          <cell r="G4114">
            <v>6</v>
          </cell>
          <cell r="H4114">
            <v>871337</v>
          </cell>
          <cell r="I4114">
            <v>100</v>
          </cell>
          <cell r="J4114">
            <v>9846396</v>
          </cell>
          <cell r="K4114">
            <v>106</v>
          </cell>
          <cell r="L4114">
            <v>10717733</v>
          </cell>
          <cell r="M4114">
            <v>0</v>
          </cell>
          <cell r="N4114">
            <v>0</v>
          </cell>
        </row>
        <row r="4115">
          <cell r="A4115" t="str">
            <v>T24ZE121S</v>
          </cell>
          <cell r="B4115" t="str">
            <v>Cao su giữa càng A Altis</v>
          </cell>
          <cell r="C4115" t="str">
            <v>Quả</v>
          </cell>
          <cell r="E4115" t="str">
            <v>CSCA</v>
          </cell>
          <cell r="F4115" t="str">
            <v>CAOSUCANGA</v>
          </cell>
          <cell r="G4115">
            <v>4</v>
          </cell>
          <cell r="H4115">
            <v>204410</v>
          </cell>
          <cell r="I4115">
            <v>150</v>
          </cell>
          <cell r="J4115">
            <v>8336488</v>
          </cell>
          <cell r="K4115">
            <v>84</v>
          </cell>
          <cell r="L4115">
            <v>4572042</v>
          </cell>
          <cell r="M4115">
            <v>70</v>
          </cell>
          <cell r="N4115">
            <v>3968856</v>
          </cell>
        </row>
        <row r="4116">
          <cell r="A4116" t="str">
            <v>T24ZJ95P</v>
          </cell>
          <cell r="B4116" t="str">
            <v>Cao su càng A trên quả nhỏ (4)</v>
          </cell>
          <cell r="C4116" t="str">
            <v>Quả</v>
          </cell>
          <cell r="E4116" t="str">
            <v>CSCA</v>
          </cell>
          <cell r="F4116" t="str">
            <v>CAOSUCANGA</v>
          </cell>
          <cell r="G4116">
            <v>0</v>
          </cell>
          <cell r="H4116">
            <v>0</v>
          </cell>
          <cell r="I4116">
            <v>4</v>
          </cell>
          <cell r="J4116">
            <v>355279</v>
          </cell>
          <cell r="K4116">
            <v>4</v>
          </cell>
          <cell r="L4116">
            <v>355279</v>
          </cell>
          <cell r="M4116">
            <v>0</v>
          </cell>
          <cell r="N4116">
            <v>0</v>
          </cell>
        </row>
        <row r="4117">
          <cell r="A4117" t="str">
            <v>T25082</v>
          </cell>
          <cell r="B4117" t="str">
            <v>Cao su giằng 17-38-43 Camry 88</v>
          </cell>
          <cell r="C4117" t="str">
            <v>Quả</v>
          </cell>
          <cell r="E4117" t="str">
            <v>CSG</v>
          </cell>
          <cell r="F4117" t="str">
            <v>CAOSUGIANG</v>
          </cell>
          <cell r="G4117">
            <v>4</v>
          </cell>
          <cell r="H4117">
            <v>256000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4</v>
          </cell>
          <cell r="N4117">
            <v>256000</v>
          </cell>
        </row>
        <row r="4118">
          <cell r="A4118" t="str">
            <v>T25282</v>
          </cell>
          <cell r="B4118" t="str">
            <v>Cao su giằng sau Toyota</v>
          </cell>
          <cell r="C4118" t="str">
            <v>Quả</v>
          </cell>
          <cell r="E4118" t="str">
            <v>CSG</v>
          </cell>
          <cell r="F4118" t="str">
            <v>CAOSUGIANG</v>
          </cell>
          <cell r="G4118">
            <v>10</v>
          </cell>
          <cell r="H4118">
            <v>545628</v>
          </cell>
          <cell r="I4118">
            <v>0</v>
          </cell>
          <cell r="J4118">
            <v>0</v>
          </cell>
          <cell r="K4118">
            <v>10</v>
          </cell>
          <cell r="L4118">
            <v>545628</v>
          </cell>
          <cell r="M4118">
            <v>0</v>
          </cell>
          <cell r="N4118">
            <v>0</v>
          </cell>
        </row>
        <row r="4119">
          <cell r="A4119" t="str">
            <v>T25920</v>
          </cell>
          <cell r="B4119" t="str">
            <v>Cao su giằng dọc trước (4) 48702-60050</v>
          </cell>
          <cell r="C4119" t="str">
            <v>Quả</v>
          </cell>
          <cell r="E4119" t="str">
            <v>CSG</v>
          </cell>
          <cell r="F4119" t="str">
            <v>CAOSUGIANG</v>
          </cell>
          <cell r="G4119">
            <v>0</v>
          </cell>
          <cell r="H4119">
            <v>0</v>
          </cell>
          <cell r="I4119">
            <v>4</v>
          </cell>
          <cell r="J4119">
            <v>569183</v>
          </cell>
          <cell r="K4119">
            <v>4</v>
          </cell>
          <cell r="L4119">
            <v>569183</v>
          </cell>
          <cell r="M4119">
            <v>0</v>
          </cell>
          <cell r="N4119">
            <v>0</v>
          </cell>
        </row>
        <row r="4120">
          <cell r="A4120" t="str">
            <v>T25C02S</v>
          </cell>
          <cell r="B4120" t="str">
            <v>Cao su chao 14-37-43</v>
          </cell>
          <cell r="C4120" t="str">
            <v>Quả</v>
          </cell>
          <cell r="E4120" t="str">
            <v>CSNMO</v>
          </cell>
          <cell r="F4120" t="str">
            <v>CAOSUNGONGMOAYO</v>
          </cell>
          <cell r="G4120">
            <v>2</v>
          </cell>
          <cell r="H4120">
            <v>334429</v>
          </cell>
          <cell r="I4120">
            <v>10</v>
          </cell>
          <cell r="J4120">
            <v>1909205</v>
          </cell>
          <cell r="K4120">
            <v>12</v>
          </cell>
          <cell r="L4120">
            <v>2243634</v>
          </cell>
          <cell r="M4120">
            <v>0</v>
          </cell>
          <cell r="N4120">
            <v>0</v>
          </cell>
        </row>
        <row r="4121">
          <cell r="A4121" t="str">
            <v>T25C03E</v>
          </cell>
          <cell r="B4121" t="str">
            <v>Thanh giằng ngang sau (không tăng)(2)</v>
          </cell>
          <cell r="C4121" t="str">
            <v>Thanh</v>
          </cell>
          <cell r="E4121" t="str">
            <v>TG</v>
          </cell>
          <cell r="F4121" t="str">
            <v>THANHGIANG</v>
          </cell>
          <cell r="G4121">
            <v>4</v>
          </cell>
          <cell r="H4121">
            <v>1934547</v>
          </cell>
          <cell r="I4121">
            <v>20</v>
          </cell>
          <cell r="J4121">
            <v>11666478</v>
          </cell>
          <cell r="K4121">
            <v>24</v>
          </cell>
          <cell r="L4121">
            <v>13601025</v>
          </cell>
          <cell r="M4121">
            <v>0</v>
          </cell>
          <cell r="N4121">
            <v>0</v>
          </cell>
        </row>
        <row r="4122">
          <cell r="A4122" t="str">
            <v>T25C03L</v>
          </cell>
          <cell r="B4122" t="str">
            <v>Thanh giằng ngang sau (có tăng) (1)</v>
          </cell>
          <cell r="C4122" t="str">
            <v>Thanh</v>
          </cell>
          <cell r="E4122" t="str">
            <v>TG</v>
          </cell>
          <cell r="F4122" t="str">
            <v>THANHGIANG</v>
          </cell>
          <cell r="G4122">
            <v>2</v>
          </cell>
          <cell r="H4122">
            <v>1155583</v>
          </cell>
          <cell r="I4122">
            <v>7</v>
          </cell>
          <cell r="J4122">
            <v>4817357</v>
          </cell>
          <cell r="K4122">
            <v>9</v>
          </cell>
          <cell r="L4122">
            <v>5972940</v>
          </cell>
          <cell r="M4122">
            <v>0</v>
          </cell>
          <cell r="N4122">
            <v>0</v>
          </cell>
        </row>
        <row r="4123">
          <cell r="A4123" t="str">
            <v>T25C03R</v>
          </cell>
          <cell r="B4123" t="str">
            <v>Thanh giằng ngang sau (có tăng) (1)</v>
          </cell>
          <cell r="C4123" t="str">
            <v>Thanh</v>
          </cell>
          <cell r="E4123" t="str">
            <v>TG</v>
          </cell>
          <cell r="F4123" t="str">
            <v>THANHGIANG</v>
          </cell>
          <cell r="G4123">
            <v>2</v>
          </cell>
          <cell r="H4123">
            <v>1168458</v>
          </cell>
          <cell r="I4123">
            <v>7</v>
          </cell>
          <cell r="J4123">
            <v>4817357</v>
          </cell>
          <cell r="K4123">
            <v>9</v>
          </cell>
          <cell r="L4123">
            <v>5985815</v>
          </cell>
          <cell r="M4123">
            <v>0</v>
          </cell>
          <cell r="N4123">
            <v>0</v>
          </cell>
        </row>
        <row r="4124">
          <cell r="A4124" t="str">
            <v>T25C040</v>
          </cell>
          <cell r="B4124" t="str">
            <v>Cao su giằng dọc sau Camry</v>
          </cell>
          <cell r="C4124" t="str">
            <v>Quả</v>
          </cell>
          <cell r="E4124" t="str">
            <v>CSG</v>
          </cell>
          <cell r="F4124" t="str">
            <v>CAOSUGIANG</v>
          </cell>
          <cell r="G4124">
            <v>38</v>
          </cell>
          <cell r="H4124">
            <v>2085190</v>
          </cell>
          <cell r="I4124">
            <v>110</v>
          </cell>
          <cell r="J4124">
            <v>6534266</v>
          </cell>
          <cell r="K4124">
            <v>148</v>
          </cell>
          <cell r="L4124">
            <v>8619456</v>
          </cell>
          <cell r="M4124">
            <v>0</v>
          </cell>
          <cell r="N4124">
            <v>0</v>
          </cell>
        </row>
        <row r="4125">
          <cell r="A4125" t="str">
            <v>T25C04B</v>
          </cell>
          <cell r="B4125" t="str">
            <v>Cao su giằng dọc lỗ 12</v>
          </cell>
          <cell r="C4125" t="str">
            <v>Cái</v>
          </cell>
          <cell r="E4125" t="str">
            <v>CSG</v>
          </cell>
          <cell r="F4125" t="str">
            <v>CAOSUGIANG</v>
          </cell>
          <cell r="G4125">
            <v>22</v>
          </cell>
          <cell r="H4125">
            <v>1327492</v>
          </cell>
          <cell r="I4125">
            <v>58</v>
          </cell>
          <cell r="J4125">
            <v>4280779</v>
          </cell>
          <cell r="K4125">
            <v>80</v>
          </cell>
          <cell r="L4125">
            <v>5608271</v>
          </cell>
          <cell r="M4125">
            <v>0</v>
          </cell>
          <cell r="N4125">
            <v>0</v>
          </cell>
        </row>
        <row r="4126">
          <cell r="A4126" t="str">
            <v>T25C04E0Z</v>
          </cell>
          <cell r="B4126" t="str">
            <v>Thanh giằng dọc sau (không tăng) (2)</v>
          </cell>
          <cell r="C4126" t="str">
            <v>Thanh</v>
          </cell>
          <cell r="E4126" t="str">
            <v>TG</v>
          </cell>
          <cell r="F4126" t="str">
            <v>THANHGIANG</v>
          </cell>
          <cell r="G4126">
            <v>2</v>
          </cell>
          <cell r="H4126">
            <v>753531</v>
          </cell>
          <cell r="I4126">
            <v>0</v>
          </cell>
          <cell r="J4126">
            <v>0</v>
          </cell>
          <cell r="K4126">
            <v>2</v>
          </cell>
          <cell r="L4126">
            <v>753531</v>
          </cell>
          <cell r="M4126">
            <v>0</v>
          </cell>
          <cell r="N4126">
            <v>0</v>
          </cell>
        </row>
        <row r="4127">
          <cell r="A4127" t="str">
            <v>T25C04E1Z</v>
          </cell>
          <cell r="B4127" t="str">
            <v>Thanh giằng ngang sau R/L (không tăng) (2)</v>
          </cell>
          <cell r="C4127" t="str">
            <v>Thanh</v>
          </cell>
          <cell r="E4127" t="str">
            <v>TG</v>
          </cell>
          <cell r="F4127" t="str">
            <v>THANHGIANG</v>
          </cell>
          <cell r="G4127">
            <v>4</v>
          </cell>
          <cell r="H4127">
            <v>1732495</v>
          </cell>
          <cell r="I4127">
            <v>4</v>
          </cell>
          <cell r="J4127">
            <v>1727922</v>
          </cell>
          <cell r="K4127">
            <v>4</v>
          </cell>
          <cell r="L4127">
            <v>1732495</v>
          </cell>
          <cell r="M4127">
            <v>4</v>
          </cell>
          <cell r="N4127">
            <v>1727922</v>
          </cell>
        </row>
        <row r="4128">
          <cell r="A4128" t="str">
            <v>T25C04ELZ</v>
          </cell>
          <cell r="B4128" t="str">
            <v>Thanh giằng ngang sau (có tăng) LH (1)</v>
          </cell>
          <cell r="C4128" t="str">
            <v>Thanh</v>
          </cell>
          <cell r="E4128" t="str">
            <v>TG</v>
          </cell>
          <cell r="F4128" t="str">
            <v>THANHGIANG</v>
          </cell>
          <cell r="G4128">
            <v>0</v>
          </cell>
          <cell r="H4128">
            <v>0</v>
          </cell>
          <cell r="I4128">
            <v>2</v>
          </cell>
          <cell r="J4128">
            <v>1238094</v>
          </cell>
          <cell r="K4128">
            <v>2</v>
          </cell>
          <cell r="L4128">
            <v>1238094</v>
          </cell>
          <cell r="M4128">
            <v>0</v>
          </cell>
          <cell r="N4128">
            <v>0</v>
          </cell>
        </row>
        <row r="4129">
          <cell r="A4129" t="str">
            <v>T25C04ERZ</v>
          </cell>
          <cell r="B4129" t="str">
            <v>Thanh giằng ngang sau (có tăng) RH (1)</v>
          </cell>
          <cell r="C4129" t="str">
            <v>Thanh</v>
          </cell>
          <cell r="E4129" t="str">
            <v>TG</v>
          </cell>
          <cell r="F4129" t="str">
            <v>THANHGIANG</v>
          </cell>
          <cell r="G4129">
            <v>0</v>
          </cell>
          <cell r="H4129">
            <v>0</v>
          </cell>
          <cell r="I4129">
            <v>2</v>
          </cell>
          <cell r="J4129">
            <v>1134094</v>
          </cell>
          <cell r="K4129">
            <v>2</v>
          </cell>
          <cell r="L4129">
            <v>1134094</v>
          </cell>
          <cell r="M4129">
            <v>0</v>
          </cell>
          <cell r="N4129">
            <v>0</v>
          </cell>
        </row>
        <row r="4130">
          <cell r="A4130" t="str">
            <v>T25C04S</v>
          </cell>
          <cell r="B4130" t="str">
            <v>Cao su giằng ở ngõng moay ơ lỗ 14 (4)</v>
          </cell>
          <cell r="C4130" t="str">
            <v>Quả</v>
          </cell>
          <cell r="E4130" t="str">
            <v>CSG</v>
          </cell>
          <cell r="F4130" t="str">
            <v>CAOSUGIANG</v>
          </cell>
          <cell r="G4130">
            <v>8</v>
          </cell>
          <cell r="H4130">
            <v>422703</v>
          </cell>
          <cell r="I4130">
            <v>16</v>
          </cell>
          <cell r="J4130">
            <v>876096</v>
          </cell>
          <cell r="K4130">
            <v>24</v>
          </cell>
          <cell r="L4130">
            <v>1298799</v>
          </cell>
          <cell r="M4130">
            <v>0</v>
          </cell>
          <cell r="N4130">
            <v>0</v>
          </cell>
        </row>
        <row r="4131">
          <cell r="A4131" t="str">
            <v>T25C05E0</v>
          </cell>
          <cell r="B4131" t="str">
            <v>Cao su ngõng moay ơ ACV40 (sắt)</v>
          </cell>
          <cell r="C4131" t="str">
            <v>Cái</v>
          </cell>
          <cell r="E4131" t="str">
            <v>CSG</v>
          </cell>
          <cell r="F4131" t="str">
            <v>CAOSUGIANG</v>
          </cell>
          <cell r="G4131">
            <v>24</v>
          </cell>
          <cell r="H4131">
            <v>1813512</v>
          </cell>
          <cell r="I4131">
            <v>18</v>
          </cell>
          <cell r="J4131">
            <v>1274326</v>
          </cell>
          <cell r="K4131">
            <v>42</v>
          </cell>
          <cell r="L4131">
            <v>3087838</v>
          </cell>
          <cell r="M4131">
            <v>0</v>
          </cell>
          <cell r="N4131">
            <v>0</v>
          </cell>
        </row>
        <row r="4132">
          <cell r="A4132" t="str">
            <v>T25C05E0Z</v>
          </cell>
          <cell r="B4132" t="str">
            <v>Thanh giằng ngang ACV40 (không tăng) (2)</v>
          </cell>
          <cell r="C4132" t="str">
            <v>Thanh</v>
          </cell>
          <cell r="E4132" t="str">
            <v>TG</v>
          </cell>
          <cell r="F4132" t="str">
            <v>THANHGIANG</v>
          </cell>
          <cell r="G4132">
            <v>0</v>
          </cell>
          <cell r="H4132">
            <v>0</v>
          </cell>
          <cell r="I4132">
            <v>10</v>
          </cell>
          <cell r="J4132">
            <v>4439054</v>
          </cell>
          <cell r="K4132">
            <v>7</v>
          </cell>
          <cell r="L4132">
            <v>3107338</v>
          </cell>
          <cell r="M4132">
            <v>3</v>
          </cell>
          <cell r="N4132">
            <v>1331716</v>
          </cell>
        </row>
        <row r="4133">
          <cell r="A4133" t="str">
            <v>T25C05ELZ</v>
          </cell>
          <cell r="B4133" t="str">
            <v>Thanh giằng ngang ACV40 (có tăng) LH (1)</v>
          </cell>
          <cell r="C4133" t="str">
            <v>Thanh</v>
          </cell>
          <cell r="E4133" t="str">
            <v>TG</v>
          </cell>
          <cell r="F4133" t="str">
            <v>THANHGIANG</v>
          </cell>
          <cell r="G4133">
            <v>0</v>
          </cell>
          <cell r="H4133">
            <v>0</v>
          </cell>
          <cell r="I4133">
            <v>6</v>
          </cell>
          <cell r="J4133">
            <v>3328024</v>
          </cell>
          <cell r="K4133">
            <v>6</v>
          </cell>
          <cell r="L4133">
            <v>3328024</v>
          </cell>
          <cell r="M4133">
            <v>0</v>
          </cell>
          <cell r="N4133">
            <v>0</v>
          </cell>
        </row>
        <row r="4134">
          <cell r="A4134" t="str">
            <v>T25C05ERZ</v>
          </cell>
          <cell r="B4134" t="str">
            <v>Thanh giằng ngang ACV40 (có tăng) RH (1)</v>
          </cell>
          <cell r="C4134" t="str">
            <v>Thanh</v>
          </cell>
          <cell r="E4134" t="str">
            <v>TG</v>
          </cell>
          <cell r="F4134" t="str">
            <v>THANHGIANG</v>
          </cell>
          <cell r="G4134">
            <v>1</v>
          </cell>
          <cell r="H4134">
            <v>519672</v>
          </cell>
          <cell r="I4134">
            <v>11</v>
          </cell>
          <cell r="J4134">
            <v>6359969</v>
          </cell>
          <cell r="K4134">
            <v>12</v>
          </cell>
          <cell r="L4134">
            <v>6879641</v>
          </cell>
          <cell r="M4134">
            <v>0</v>
          </cell>
          <cell r="N4134">
            <v>0</v>
          </cell>
        </row>
        <row r="4135">
          <cell r="A4135" t="str">
            <v>T25C05EZ</v>
          </cell>
          <cell r="B4135" t="str">
            <v>Thanh giằng dọc ACV40</v>
          </cell>
          <cell r="C4135" t="str">
            <v>Cái</v>
          </cell>
          <cell r="E4135" t="str">
            <v>TG</v>
          </cell>
          <cell r="F4135" t="str">
            <v>THANHGIANG</v>
          </cell>
          <cell r="G4135">
            <v>0</v>
          </cell>
          <cell r="H4135">
            <v>0</v>
          </cell>
          <cell r="I4135">
            <v>4</v>
          </cell>
          <cell r="J4135">
            <v>1784645</v>
          </cell>
          <cell r="K4135">
            <v>4</v>
          </cell>
          <cell r="L4135">
            <v>1784645</v>
          </cell>
          <cell r="M4135">
            <v>0</v>
          </cell>
          <cell r="N4135">
            <v>0</v>
          </cell>
        </row>
        <row r="4136">
          <cell r="A4136" t="str">
            <v>T25DJ2150</v>
          </cell>
          <cell r="B4136" t="str">
            <v>Cao su giằng ngang (2)</v>
          </cell>
          <cell r="C4136" t="str">
            <v>Quả</v>
          </cell>
          <cell r="E4136" t="str">
            <v>CSG</v>
          </cell>
          <cell r="F4136" t="str">
            <v>CAOSUGIANG</v>
          </cell>
          <cell r="G4136">
            <v>0</v>
          </cell>
          <cell r="H4136">
            <v>0</v>
          </cell>
          <cell r="I4136">
            <v>8</v>
          </cell>
          <cell r="J4136">
            <v>744520</v>
          </cell>
          <cell r="K4136">
            <v>8</v>
          </cell>
          <cell r="L4136">
            <v>744520</v>
          </cell>
          <cell r="M4136">
            <v>0</v>
          </cell>
          <cell r="N4136">
            <v>0</v>
          </cell>
        </row>
        <row r="4137">
          <cell r="A4137" t="str">
            <v>T25DJ2152</v>
          </cell>
          <cell r="B4137" t="str">
            <v>Cao su thanh giằng dọc trên FZJ100 (4)</v>
          </cell>
          <cell r="C4137" t="str">
            <v>Quả</v>
          </cell>
          <cell r="E4137" t="str">
            <v>CSG</v>
          </cell>
          <cell r="F4137" t="str">
            <v>CAOSUGIANG</v>
          </cell>
          <cell r="G4137">
            <v>4</v>
          </cell>
          <cell r="H4137">
            <v>393112</v>
          </cell>
          <cell r="I4137">
            <v>28</v>
          </cell>
          <cell r="J4137">
            <v>2809265</v>
          </cell>
          <cell r="K4137">
            <v>32</v>
          </cell>
          <cell r="L4137">
            <v>3202377</v>
          </cell>
          <cell r="M4137">
            <v>0</v>
          </cell>
          <cell r="N4137">
            <v>0</v>
          </cell>
        </row>
        <row r="4138">
          <cell r="A4138" t="str">
            <v>T25FJ801</v>
          </cell>
          <cell r="B4138" t="str">
            <v>Cao su giằng dọc sau (4) 48702-60040</v>
          </cell>
          <cell r="C4138" t="str">
            <v>Quả</v>
          </cell>
          <cell r="E4138" t="str">
            <v>CSG</v>
          </cell>
          <cell r="F4138" t="str">
            <v>CAOSUGIANG</v>
          </cell>
          <cell r="G4138">
            <v>14</v>
          </cell>
          <cell r="H4138">
            <v>1331913</v>
          </cell>
          <cell r="I4138">
            <v>4</v>
          </cell>
          <cell r="J4138">
            <v>380547</v>
          </cell>
          <cell r="K4138">
            <v>18</v>
          </cell>
          <cell r="L4138">
            <v>1712460</v>
          </cell>
          <cell r="M4138">
            <v>0</v>
          </cell>
          <cell r="N4138">
            <v>0</v>
          </cell>
        </row>
        <row r="4139">
          <cell r="A4139" t="str">
            <v>T25FJ802</v>
          </cell>
          <cell r="B4139" t="str">
            <v>Cao su giằng dọc sau (4) 48702-60031</v>
          </cell>
          <cell r="C4139" t="str">
            <v>Quả</v>
          </cell>
          <cell r="E4139" t="str">
            <v>CSG</v>
          </cell>
          <cell r="F4139" t="str">
            <v>CAOSUGIANG</v>
          </cell>
          <cell r="G4139">
            <v>12</v>
          </cell>
          <cell r="H4139">
            <v>1270851</v>
          </cell>
          <cell r="I4139">
            <v>24</v>
          </cell>
          <cell r="J4139">
            <v>2155552</v>
          </cell>
          <cell r="K4139">
            <v>36</v>
          </cell>
          <cell r="L4139">
            <v>3426403</v>
          </cell>
          <cell r="M4139">
            <v>0</v>
          </cell>
          <cell r="N4139">
            <v>0</v>
          </cell>
        </row>
        <row r="4140">
          <cell r="A4140" t="str">
            <v>T25FJ803</v>
          </cell>
          <cell r="B4140" t="str">
            <v>Cao su giằng ngang trước (2)</v>
          </cell>
          <cell r="C4140" t="str">
            <v>Quả</v>
          </cell>
          <cell r="E4140" t="str">
            <v>CSG</v>
          </cell>
          <cell r="F4140" t="str">
            <v>CAOSUGIANG</v>
          </cell>
          <cell r="G4140">
            <v>0</v>
          </cell>
          <cell r="H4140">
            <v>0</v>
          </cell>
          <cell r="I4140">
            <v>10</v>
          </cell>
          <cell r="J4140">
            <v>1316034</v>
          </cell>
          <cell r="K4140">
            <v>10</v>
          </cell>
          <cell r="L4140">
            <v>1316034</v>
          </cell>
          <cell r="M4140">
            <v>0</v>
          </cell>
          <cell r="N4140">
            <v>0</v>
          </cell>
        </row>
        <row r="4141">
          <cell r="A4141" t="str">
            <v>T25HD100E</v>
          </cell>
          <cell r="B4141" t="str">
            <v>Cao su ép thanh giằng dọc trên FZJ100 (4)</v>
          </cell>
          <cell r="C4141" t="str">
            <v>Quả</v>
          </cell>
          <cell r="E4141" t="str">
            <v>CSG</v>
          </cell>
          <cell r="F4141" t="str">
            <v>CAOSUGIANG</v>
          </cell>
          <cell r="G4141">
            <v>26</v>
          </cell>
          <cell r="H4141">
            <v>2099039</v>
          </cell>
          <cell r="I4141">
            <v>100</v>
          </cell>
          <cell r="J4141">
            <v>9840020</v>
          </cell>
          <cell r="K4141">
            <v>108</v>
          </cell>
          <cell r="L4141">
            <v>10233480</v>
          </cell>
          <cell r="M4141">
            <v>18</v>
          </cell>
          <cell r="N4141">
            <v>1705579</v>
          </cell>
        </row>
        <row r="4142">
          <cell r="A4142" t="str">
            <v>T25KJ215</v>
          </cell>
          <cell r="B4142" t="str">
            <v>Cao su thanh giằng dọc trên ngắn (4)</v>
          </cell>
          <cell r="C4142" t="str">
            <v>Cái</v>
          </cell>
          <cell r="E4142" t="str">
            <v>CSG</v>
          </cell>
          <cell r="F4142" t="str">
            <v>CAOSUGIANG</v>
          </cell>
          <cell r="G4142">
            <v>10</v>
          </cell>
          <cell r="H4142">
            <v>851482</v>
          </cell>
          <cell r="I4142">
            <v>4</v>
          </cell>
          <cell r="J4142">
            <v>340593</v>
          </cell>
          <cell r="K4142">
            <v>14</v>
          </cell>
          <cell r="L4142">
            <v>1192075</v>
          </cell>
          <cell r="M4142">
            <v>0</v>
          </cell>
          <cell r="N4142">
            <v>0</v>
          </cell>
        </row>
        <row r="4143">
          <cell r="A4143" t="str">
            <v>T25NC42E</v>
          </cell>
          <cell r="B4143" t="str">
            <v>Cao su treo cầu sau Vios/ cao su giằng chữ H/</v>
          </cell>
          <cell r="C4143" t="str">
            <v>Quả</v>
          </cell>
          <cell r="E4143" t="str">
            <v>CSG</v>
          </cell>
          <cell r="F4143" t="str">
            <v>CAOSUGIANG</v>
          </cell>
          <cell r="G4143">
            <v>6</v>
          </cell>
          <cell r="H4143">
            <v>1176930</v>
          </cell>
          <cell r="I4143">
            <v>5</v>
          </cell>
          <cell r="J4143">
            <v>1120136</v>
          </cell>
          <cell r="K4143">
            <v>11</v>
          </cell>
          <cell r="L4143">
            <v>2297066</v>
          </cell>
          <cell r="M4143">
            <v>0</v>
          </cell>
          <cell r="N4143">
            <v>0</v>
          </cell>
        </row>
        <row r="4144">
          <cell r="A4144" t="str">
            <v>T25UZ201</v>
          </cell>
          <cell r="B4144" t="str">
            <v>Cao su thanh giằng dọc dưới (4)</v>
          </cell>
          <cell r="C4144" t="str">
            <v>Quả</v>
          </cell>
          <cell r="E4144" t="str">
            <v>CSG</v>
          </cell>
          <cell r="F4144" t="str">
            <v>CAOSUGIANG</v>
          </cell>
          <cell r="G4144">
            <v>20</v>
          </cell>
          <cell r="H4144">
            <v>1856842</v>
          </cell>
          <cell r="I4144">
            <v>6</v>
          </cell>
          <cell r="J4144">
            <v>716299</v>
          </cell>
          <cell r="K4144">
            <v>22</v>
          </cell>
          <cell r="L4144">
            <v>2177273</v>
          </cell>
          <cell r="M4144">
            <v>4</v>
          </cell>
          <cell r="N4144">
            <v>395868</v>
          </cell>
        </row>
        <row r="4145">
          <cell r="A4145" t="str">
            <v>T25UZ202</v>
          </cell>
          <cell r="B4145" t="str">
            <v>Cao su thanh giằng dọc dưới (4)</v>
          </cell>
          <cell r="C4145" t="str">
            <v>Quả</v>
          </cell>
          <cell r="E4145" t="str">
            <v>CSG</v>
          </cell>
          <cell r="F4145" t="str">
            <v>CAOSUGIANG</v>
          </cell>
          <cell r="G4145">
            <v>14</v>
          </cell>
          <cell r="H4145">
            <v>1408640</v>
          </cell>
          <cell r="I4145">
            <v>68</v>
          </cell>
          <cell r="J4145">
            <v>6763039</v>
          </cell>
          <cell r="K4145">
            <v>82</v>
          </cell>
          <cell r="L4145">
            <v>8171679</v>
          </cell>
          <cell r="M4145">
            <v>0</v>
          </cell>
          <cell r="N4145">
            <v>0</v>
          </cell>
        </row>
        <row r="4146">
          <cell r="A4146" t="str">
            <v>T25VG041</v>
          </cell>
          <cell r="B4146" t="str">
            <v>Cao su giằng ngang 12-35-45</v>
          </cell>
          <cell r="C4146" t="str">
            <v>Quả</v>
          </cell>
          <cell r="E4146" t="str">
            <v>CSG</v>
          </cell>
          <cell r="F4146" t="str">
            <v>CAOSUGIANG</v>
          </cell>
          <cell r="G4146">
            <v>6</v>
          </cell>
          <cell r="H4146">
            <v>471970</v>
          </cell>
          <cell r="I4146">
            <v>34</v>
          </cell>
          <cell r="J4146">
            <v>2498989</v>
          </cell>
          <cell r="K4146">
            <v>32</v>
          </cell>
          <cell r="L4146">
            <v>2314716</v>
          </cell>
          <cell r="M4146">
            <v>8</v>
          </cell>
          <cell r="N4146">
            <v>656243</v>
          </cell>
        </row>
        <row r="4147">
          <cell r="A4147" t="str">
            <v>T25VG042</v>
          </cell>
          <cell r="B4147" t="str">
            <v>Cao su giằng cầu</v>
          </cell>
          <cell r="C4147" t="str">
            <v>Quả</v>
          </cell>
          <cell r="E4147" t="str">
            <v>CSG</v>
          </cell>
          <cell r="F4147" t="str">
            <v>CAOSUGIANG</v>
          </cell>
          <cell r="G4147">
            <v>18</v>
          </cell>
          <cell r="H4147">
            <v>1706800</v>
          </cell>
          <cell r="I4147">
            <v>34</v>
          </cell>
          <cell r="J4147">
            <v>3132278</v>
          </cell>
          <cell r="K4147">
            <v>52</v>
          </cell>
          <cell r="L4147">
            <v>4227078</v>
          </cell>
          <cell r="M4147">
            <v>0</v>
          </cell>
          <cell r="N4147">
            <v>612000</v>
          </cell>
        </row>
        <row r="4148">
          <cell r="A4148" t="str">
            <v>T25VG043</v>
          </cell>
          <cell r="B4148" t="str">
            <v>Cao su giằng cầu Toyota Fortuner 14-55-69</v>
          </cell>
          <cell r="C4148" t="str">
            <v>Quả</v>
          </cell>
          <cell r="E4148" t="str">
            <v>CSG</v>
          </cell>
          <cell r="F4148" t="str">
            <v>CAOSUGIANG</v>
          </cell>
          <cell r="G4148">
            <v>8</v>
          </cell>
          <cell r="H4148">
            <v>799423</v>
          </cell>
          <cell r="I4148">
            <v>70</v>
          </cell>
          <cell r="J4148">
            <v>8440564</v>
          </cell>
          <cell r="K4148">
            <v>64</v>
          </cell>
          <cell r="L4148">
            <v>7260054</v>
          </cell>
          <cell r="M4148">
            <v>14</v>
          </cell>
          <cell r="N4148">
            <v>1979933</v>
          </cell>
        </row>
        <row r="4149">
          <cell r="A4149" t="str">
            <v>T25VG044</v>
          </cell>
          <cell r="B4149" t="str">
            <v>Cao su giằng 14-55-85 Toyota Innova</v>
          </cell>
          <cell r="C4149" t="str">
            <v>Quả</v>
          </cell>
          <cell r="E4149" t="str">
            <v>CSG</v>
          </cell>
          <cell r="F4149" t="str">
            <v>CAOSUGIANG</v>
          </cell>
          <cell r="G4149">
            <v>12</v>
          </cell>
          <cell r="H4149">
            <v>1593524</v>
          </cell>
          <cell r="I4149">
            <v>96</v>
          </cell>
          <cell r="J4149">
            <v>13252020</v>
          </cell>
          <cell r="K4149">
            <v>84</v>
          </cell>
          <cell r="L4149">
            <v>11235566</v>
          </cell>
          <cell r="M4149">
            <v>24</v>
          </cell>
          <cell r="N4149">
            <v>3609978</v>
          </cell>
        </row>
        <row r="4150">
          <cell r="A4150" t="str">
            <v>T25YA91E</v>
          </cell>
          <cell r="B4150" t="str">
            <v>Cao su giằng cầu sau/ cao su giằng chữ H</v>
          </cell>
          <cell r="C4150" t="str">
            <v>Quả</v>
          </cell>
          <cell r="E4150" t="str">
            <v>CSG</v>
          </cell>
          <cell r="F4150" t="str">
            <v>CAOSUGIANG</v>
          </cell>
          <cell r="G4150">
            <v>4</v>
          </cell>
          <cell r="H4150">
            <v>611942</v>
          </cell>
          <cell r="I4150">
            <v>18</v>
          </cell>
          <cell r="J4150">
            <v>2965188</v>
          </cell>
          <cell r="K4150">
            <v>20</v>
          </cell>
          <cell r="L4150">
            <v>3248009</v>
          </cell>
          <cell r="M4150">
            <v>2</v>
          </cell>
          <cell r="N4150">
            <v>329121</v>
          </cell>
        </row>
        <row r="4151">
          <cell r="A4151" t="str">
            <v>T25ZE121E</v>
          </cell>
          <cell r="B4151" t="str">
            <v>Cao su giằng cầu sau/ cao su giằng chữ H</v>
          </cell>
          <cell r="C4151" t="str">
            <v>Quả</v>
          </cell>
          <cell r="E4151" t="str">
            <v>CSG</v>
          </cell>
          <cell r="F4151" t="str">
            <v>CAOSUGIANG</v>
          </cell>
          <cell r="G4151">
            <v>2</v>
          </cell>
          <cell r="H4151">
            <v>442606</v>
          </cell>
          <cell r="I4151">
            <v>10</v>
          </cell>
          <cell r="J4151">
            <v>2300548</v>
          </cell>
          <cell r="K4151">
            <v>12</v>
          </cell>
          <cell r="L4151">
            <v>2743154</v>
          </cell>
          <cell r="M4151">
            <v>0</v>
          </cell>
          <cell r="N4151">
            <v>0</v>
          </cell>
        </row>
        <row r="4152">
          <cell r="A4152" t="str">
            <v>T25ZE141E</v>
          </cell>
          <cell r="B4152" t="str">
            <v>Cao su giằng cầu sau/ cao su giằng chữ H</v>
          </cell>
          <cell r="C4152" t="str">
            <v>Quả</v>
          </cell>
          <cell r="E4152" t="str">
            <v>CSG</v>
          </cell>
          <cell r="F4152" t="str">
            <v>CAOSUGIANG</v>
          </cell>
          <cell r="G4152">
            <v>4</v>
          </cell>
          <cell r="H4152">
            <v>1034191</v>
          </cell>
          <cell r="I4152">
            <v>10</v>
          </cell>
          <cell r="J4152">
            <v>2300548</v>
          </cell>
          <cell r="K4152">
            <v>8</v>
          </cell>
          <cell r="L4152">
            <v>1954411</v>
          </cell>
          <cell r="M4152">
            <v>6</v>
          </cell>
          <cell r="N4152">
            <v>1380328</v>
          </cell>
        </row>
        <row r="4153">
          <cell r="A4153" t="str">
            <v>T266500</v>
          </cell>
          <cell r="B4153" t="str">
            <v>Cao su ắc nhíp sắt (4)</v>
          </cell>
          <cell r="C4153" t="str">
            <v>Quả</v>
          </cell>
          <cell r="E4153" t="str">
            <v>CSAN</v>
          </cell>
          <cell r="F4153" t="str">
            <v>CAOSUACNHIP</v>
          </cell>
          <cell r="G4153">
            <v>0</v>
          </cell>
          <cell r="H4153">
            <v>0</v>
          </cell>
          <cell r="I4153">
            <v>20</v>
          </cell>
          <cell r="J4153">
            <v>1385170</v>
          </cell>
          <cell r="K4153">
            <v>20</v>
          </cell>
          <cell r="L4153">
            <v>1385170</v>
          </cell>
          <cell r="M4153">
            <v>0</v>
          </cell>
          <cell r="N4153">
            <v>0</v>
          </cell>
        </row>
        <row r="4154">
          <cell r="A4154" t="str">
            <v>T26VG02</v>
          </cell>
          <cell r="B4154" t="str">
            <v>Cao su chân giảm sóc trước (14-40-32-40)</v>
          </cell>
          <cell r="C4154" t="str">
            <v>cái</v>
          </cell>
          <cell r="E4154" t="str">
            <v>CSAGS</v>
          </cell>
          <cell r="F4154" t="str">
            <v>CAOSUACGIAMSOC</v>
          </cell>
          <cell r="G4154">
            <v>0</v>
          </cell>
          <cell r="H4154">
            <v>0</v>
          </cell>
          <cell r="I4154">
            <v>10</v>
          </cell>
          <cell r="J4154">
            <v>683132</v>
          </cell>
          <cell r="K4154">
            <v>10</v>
          </cell>
          <cell r="L4154">
            <v>683132</v>
          </cell>
          <cell r="M4154">
            <v>0</v>
          </cell>
          <cell r="N4154">
            <v>0</v>
          </cell>
        </row>
        <row r="4155">
          <cell r="A4155" t="str">
            <v>T27C05E00</v>
          </cell>
          <cell r="B4155" t="str">
            <v>Cân bằng sau Camry 3.5</v>
          </cell>
          <cell r="C4155" t="str">
            <v>Quả</v>
          </cell>
          <cell r="E4155" t="str">
            <v>CBS.</v>
          </cell>
          <cell r="F4155" t="str">
            <v>CANBANGSAU</v>
          </cell>
          <cell r="G4155">
            <v>0</v>
          </cell>
          <cell r="H4155">
            <v>0</v>
          </cell>
          <cell r="I4155">
            <v>2</v>
          </cell>
          <cell r="J4155">
            <v>428400</v>
          </cell>
          <cell r="K4155">
            <v>0</v>
          </cell>
          <cell r="L4155">
            <v>0</v>
          </cell>
          <cell r="M4155">
            <v>2</v>
          </cell>
          <cell r="N4155">
            <v>428400</v>
          </cell>
        </row>
        <row r="4156">
          <cell r="A4156" t="str">
            <v>T27NC50</v>
          </cell>
          <cell r="B4156" t="str">
            <v>Thanh treo cân bằng trước Vios 2015 liền cs</v>
          </cell>
          <cell r="C4156" t="str">
            <v>Cái</v>
          </cell>
          <cell r="E4156" t="str">
            <v>CBT.</v>
          </cell>
          <cell r="F4156" t="str">
            <v>CANBANGTRUOC</v>
          </cell>
          <cell r="G4156">
            <v>35</v>
          </cell>
          <cell r="H4156">
            <v>2076760</v>
          </cell>
          <cell r="I4156">
            <v>585</v>
          </cell>
          <cell r="J4156">
            <v>38435452</v>
          </cell>
          <cell r="K4156">
            <v>619</v>
          </cell>
          <cell r="L4156">
            <v>40449544</v>
          </cell>
          <cell r="M4156">
            <v>1</v>
          </cell>
          <cell r="N4156">
            <v>62668</v>
          </cell>
        </row>
        <row r="4157">
          <cell r="A4157" t="str">
            <v>T27VG04FL</v>
          </cell>
          <cell r="B4157" t="str">
            <v>Cân bằng trước Hilux LH</v>
          </cell>
          <cell r="C4157" t="str">
            <v>Quả</v>
          </cell>
          <cell r="E4157" t="str">
            <v>CBT.</v>
          </cell>
          <cell r="F4157" t="str">
            <v>CANBANGTRUOC</v>
          </cell>
          <cell r="G4157">
            <v>25</v>
          </cell>
          <cell r="H4157">
            <v>6231061</v>
          </cell>
          <cell r="I4157">
            <v>52</v>
          </cell>
          <cell r="J4157">
            <v>13188909</v>
          </cell>
          <cell r="K4157">
            <v>77</v>
          </cell>
          <cell r="L4157">
            <v>19419970</v>
          </cell>
          <cell r="M4157">
            <v>0</v>
          </cell>
          <cell r="N4157">
            <v>0</v>
          </cell>
        </row>
        <row r="4158">
          <cell r="A4158" t="str">
            <v>T27VG04FR</v>
          </cell>
          <cell r="B4158" t="str">
            <v>Cân bằng trước Hilux RH</v>
          </cell>
          <cell r="C4158" t="str">
            <v>Quả</v>
          </cell>
          <cell r="E4158" t="str">
            <v>CBT.</v>
          </cell>
          <cell r="F4158" t="str">
            <v>CANBANGTRUOC</v>
          </cell>
          <cell r="G4158">
            <v>25</v>
          </cell>
          <cell r="H4158">
            <v>6186927</v>
          </cell>
          <cell r="I4158">
            <v>51</v>
          </cell>
          <cell r="J4158">
            <v>12934936</v>
          </cell>
          <cell r="K4158">
            <v>73</v>
          </cell>
          <cell r="L4158">
            <v>18360615</v>
          </cell>
          <cell r="M4158">
            <v>3</v>
          </cell>
          <cell r="N4158">
            <v>761248</v>
          </cell>
        </row>
        <row r="4159">
          <cell r="A4159" t="str">
            <v>T2865W</v>
          </cell>
          <cell r="B4159" t="str">
            <v>Cao su tăm pông càng I trước Zace</v>
          </cell>
          <cell r="C4159" t="str">
            <v>Quả</v>
          </cell>
          <cell r="E4159" t="str">
            <v>CSTP</v>
          </cell>
          <cell r="F4159" t="str">
            <v>CAOSUTAMPONG</v>
          </cell>
          <cell r="G4159">
            <v>24</v>
          </cell>
          <cell r="H4159">
            <v>1934413</v>
          </cell>
          <cell r="I4159">
            <v>10</v>
          </cell>
          <cell r="J4159">
            <v>806010</v>
          </cell>
          <cell r="K4159">
            <v>2</v>
          </cell>
          <cell r="L4159">
            <v>161201</v>
          </cell>
          <cell r="M4159">
            <v>32</v>
          </cell>
          <cell r="N4159">
            <v>2579222</v>
          </cell>
        </row>
        <row r="4160">
          <cell r="A4160" t="str">
            <v>T29050</v>
          </cell>
          <cell r="B4160" t="str">
            <v>Bi quang treo 7K</v>
          </cell>
          <cell r="C4160" t="str">
            <v>Vòng</v>
          </cell>
          <cell r="E4160" t="str">
            <v>BQT</v>
          </cell>
          <cell r="F4160" t="str">
            <v>BIQUANGTREO</v>
          </cell>
          <cell r="G4160">
            <v>0</v>
          </cell>
          <cell r="H4160">
            <v>0</v>
          </cell>
          <cell r="I4160">
            <v>15</v>
          </cell>
          <cell r="J4160">
            <v>4470694</v>
          </cell>
          <cell r="K4160">
            <v>15</v>
          </cell>
          <cell r="L4160">
            <v>4470694</v>
          </cell>
          <cell r="M4160">
            <v>0</v>
          </cell>
          <cell r="N4160">
            <v>0</v>
          </cell>
        </row>
        <row r="4161">
          <cell r="A4161" t="str">
            <v>T2947X2</v>
          </cell>
          <cell r="B4161" t="str">
            <v>Bi quang treo 7K</v>
          </cell>
          <cell r="C4161" t="str">
            <v>Vòng</v>
          </cell>
          <cell r="E4161" t="str">
            <v>BQT</v>
          </cell>
          <cell r="F4161" t="str">
            <v>BIQUANGTREO</v>
          </cell>
          <cell r="G4161">
            <v>0</v>
          </cell>
          <cell r="H4161">
            <v>0</v>
          </cell>
          <cell r="I4161">
            <v>5</v>
          </cell>
          <cell r="J4161">
            <v>1726851</v>
          </cell>
          <cell r="K4161">
            <v>5</v>
          </cell>
          <cell r="L4161">
            <v>1726851</v>
          </cell>
          <cell r="M4161">
            <v>0</v>
          </cell>
          <cell r="N4161">
            <v>0</v>
          </cell>
        </row>
        <row r="4162">
          <cell r="A4162" t="str">
            <v>T29VG02</v>
          </cell>
          <cell r="B4162" t="str">
            <v>Bi quang treo Hilux 1 cầu</v>
          </cell>
          <cell r="C4162" t="str">
            <v>Cái</v>
          </cell>
          <cell r="E4162" t="str">
            <v>BQT</v>
          </cell>
          <cell r="F4162" t="str">
            <v>BIQUANGTREO</v>
          </cell>
          <cell r="G4162">
            <v>0</v>
          </cell>
          <cell r="H4162">
            <v>0</v>
          </cell>
          <cell r="I4162">
            <v>21</v>
          </cell>
          <cell r="J4162">
            <v>9978751</v>
          </cell>
          <cell r="K4162">
            <v>12</v>
          </cell>
          <cell r="L4162">
            <v>5702143</v>
          </cell>
          <cell r="M4162">
            <v>9</v>
          </cell>
          <cell r="N4162">
            <v>4276608</v>
          </cell>
        </row>
        <row r="4163">
          <cell r="A4163" t="str">
            <v>T29VG04</v>
          </cell>
          <cell r="B4163" t="str">
            <v>Bi quang treo Toyota</v>
          </cell>
          <cell r="C4163" t="str">
            <v>Vòng</v>
          </cell>
          <cell r="E4163" t="str">
            <v>BQT</v>
          </cell>
          <cell r="F4163" t="str">
            <v>BIQUANGTREO</v>
          </cell>
          <cell r="G4163">
            <v>11</v>
          </cell>
          <cell r="H4163">
            <v>4646935</v>
          </cell>
          <cell r="I4163">
            <v>0</v>
          </cell>
          <cell r="J4163">
            <v>0</v>
          </cell>
          <cell r="K4163">
            <v>11</v>
          </cell>
          <cell r="L4163">
            <v>4646935</v>
          </cell>
          <cell r="M4163">
            <v>0</v>
          </cell>
          <cell r="N4163">
            <v>0</v>
          </cell>
        </row>
        <row r="4164">
          <cell r="A4164" t="str">
            <v>T3047X2</v>
          </cell>
          <cell r="B4164" t="str">
            <v>Piston phanh trước $60 c48 (đỉnh lõm)</v>
          </cell>
          <cell r="C4164" t="str">
            <v>Quả</v>
          </cell>
          <cell r="E4164" t="str">
            <v>PTP</v>
          </cell>
          <cell r="F4164" t="str">
            <v>PISTONPHANH</v>
          </cell>
          <cell r="G4164">
            <v>0</v>
          </cell>
          <cell r="H4164">
            <v>0</v>
          </cell>
          <cell r="I4164">
            <v>40</v>
          </cell>
          <cell r="J4164">
            <v>5784480</v>
          </cell>
          <cell r="K4164">
            <v>38</v>
          </cell>
          <cell r="L4164">
            <v>5206032</v>
          </cell>
          <cell r="M4164">
            <v>2</v>
          </cell>
          <cell r="N4164">
            <v>578448</v>
          </cell>
        </row>
        <row r="4165">
          <cell r="A4165" t="str">
            <v>T30UZ10E</v>
          </cell>
          <cell r="B4165" t="str">
            <v>Piston phanh sau $48 C52 1FZ</v>
          </cell>
          <cell r="C4165" t="str">
            <v>Quả</v>
          </cell>
          <cell r="E4165" t="str">
            <v>PTP</v>
          </cell>
          <cell r="F4165" t="str">
            <v>PISTONPHANH</v>
          </cell>
          <cell r="G4165">
            <v>2</v>
          </cell>
          <cell r="H4165">
            <v>295715</v>
          </cell>
          <cell r="I4165">
            <v>0</v>
          </cell>
          <cell r="J4165">
            <v>0</v>
          </cell>
          <cell r="K4165">
            <v>2</v>
          </cell>
          <cell r="L4165">
            <v>295715</v>
          </cell>
          <cell r="M4165">
            <v>0</v>
          </cell>
          <cell r="N4165">
            <v>0</v>
          </cell>
        </row>
        <row r="4166">
          <cell r="A4166" t="str">
            <v>T30UZ30F</v>
          </cell>
          <cell r="B4166" t="str">
            <v>Piston phanh trước $45 c31</v>
          </cell>
          <cell r="C4166" t="str">
            <v>Quả</v>
          </cell>
          <cell r="E4166" t="str">
            <v>PTP</v>
          </cell>
          <cell r="F4166" t="str">
            <v>PISTONPHANH</v>
          </cell>
          <cell r="G4166">
            <v>0</v>
          </cell>
          <cell r="H4166">
            <v>0</v>
          </cell>
          <cell r="I4166">
            <v>46</v>
          </cell>
          <cell r="J4166">
            <v>5825948</v>
          </cell>
          <cell r="K4166">
            <v>46</v>
          </cell>
          <cell r="L4166">
            <v>5825948</v>
          </cell>
          <cell r="M4166">
            <v>0</v>
          </cell>
          <cell r="N4166">
            <v>0</v>
          </cell>
        </row>
        <row r="4167">
          <cell r="A4167" t="str">
            <v>T720A</v>
          </cell>
          <cell r="B4167" t="str">
            <v>Căn dọc 1KD/2KD/1KZ</v>
          </cell>
          <cell r="C4167" t="str">
            <v>Bộ</v>
          </cell>
          <cell r="E4167" t="str">
            <v>CDOC</v>
          </cell>
          <cell r="F4167" t="str">
            <v>CANDOC</v>
          </cell>
          <cell r="G4167">
            <v>10</v>
          </cell>
          <cell r="H4167">
            <v>1209008</v>
          </cell>
          <cell r="I4167">
            <v>0</v>
          </cell>
          <cell r="J4167">
            <v>0</v>
          </cell>
          <cell r="K4167">
            <v>0</v>
          </cell>
          <cell r="L4167">
            <v>0</v>
          </cell>
          <cell r="M4167">
            <v>10</v>
          </cell>
          <cell r="N4167">
            <v>1209008</v>
          </cell>
        </row>
        <row r="4168">
          <cell r="A4168" t="str">
            <v>TG446600-51803D</v>
          </cell>
          <cell r="B4168" t="str">
            <v>Dàn lạnh Camry 3.5</v>
          </cell>
          <cell r="C4168" t="str">
            <v>Cái</v>
          </cell>
          <cell r="E4168" t="str">
            <v>DLANH</v>
          </cell>
          <cell r="F4168" t="str">
            <v>DANLANH</v>
          </cell>
          <cell r="G4168">
            <v>1</v>
          </cell>
          <cell r="H4168">
            <v>1122093</v>
          </cell>
          <cell r="I4168">
            <v>0</v>
          </cell>
          <cell r="J4168">
            <v>0</v>
          </cell>
          <cell r="K4168">
            <v>1</v>
          </cell>
          <cell r="L4168">
            <v>1122093</v>
          </cell>
          <cell r="M4168">
            <v>0</v>
          </cell>
          <cell r="N4168">
            <v>0</v>
          </cell>
        </row>
        <row r="4169">
          <cell r="A4169" t="str">
            <v>TGTS-001</v>
          </cell>
          <cell r="B4169" t="str">
            <v>Bơm dầu 2KD</v>
          </cell>
          <cell r="C4169" t="str">
            <v>Cái</v>
          </cell>
          <cell r="E4169" t="str">
            <v>BDAU</v>
          </cell>
          <cell r="F4169" t="str">
            <v>BOMDAU</v>
          </cell>
          <cell r="G4169">
            <v>1</v>
          </cell>
          <cell r="H4169">
            <v>2209607</v>
          </cell>
          <cell r="I4169">
            <v>0</v>
          </cell>
          <cell r="J4169">
            <v>0</v>
          </cell>
          <cell r="K4169">
            <v>0</v>
          </cell>
          <cell r="L4169">
            <v>0</v>
          </cell>
          <cell r="M4169">
            <v>1</v>
          </cell>
          <cell r="N4169">
            <v>2209607</v>
          </cell>
        </row>
        <row r="4170">
          <cell r="A4170" t="str">
            <v>TMZ-109</v>
          </cell>
          <cell r="B4170" t="str">
            <v>Bi chữ thập trước 26.5-71</v>
          </cell>
          <cell r="C4170" t="str">
            <v>Vòng</v>
          </cell>
          <cell r="E4170" t="str">
            <v>BCT</v>
          </cell>
          <cell r="F4170" t="str">
            <v>BICHUTHAP</v>
          </cell>
          <cell r="G4170">
            <v>23</v>
          </cell>
          <cell r="H4170">
            <v>2867670</v>
          </cell>
          <cell r="I4170">
            <v>0</v>
          </cell>
          <cell r="J4170">
            <v>0</v>
          </cell>
          <cell r="K4170">
            <v>2</v>
          </cell>
          <cell r="L4170">
            <v>249363</v>
          </cell>
          <cell r="M4170">
            <v>21</v>
          </cell>
          <cell r="N4170">
            <v>2618307</v>
          </cell>
        </row>
        <row r="4171">
          <cell r="A4171" t="str">
            <v>TO-005YN</v>
          </cell>
          <cell r="B4171" t="str">
            <v>Đầu láp ngoài Camry</v>
          </cell>
          <cell r="C4171" t="str">
            <v>Cái</v>
          </cell>
          <cell r="E4171" t="str">
            <v>TONGHOP2</v>
          </cell>
          <cell r="F4171" t="str">
            <v>TONGHOP tầng 2</v>
          </cell>
          <cell r="G4171">
            <v>0</v>
          </cell>
          <cell r="H4171">
            <v>0</v>
          </cell>
          <cell r="I4171">
            <v>2</v>
          </cell>
          <cell r="J4171">
            <v>1949418</v>
          </cell>
          <cell r="K4171">
            <v>2</v>
          </cell>
          <cell r="L4171">
            <v>1949418</v>
          </cell>
          <cell r="M4171">
            <v>0</v>
          </cell>
          <cell r="N4171">
            <v>0</v>
          </cell>
        </row>
        <row r="4172">
          <cell r="A4172" t="str">
            <v>TOK-1-03626ABS</v>
          </cell>
          <cell r="B4172" t="str">
            <v>Láp ngoài 24-26 ABS</v>
          </cell>
          <cell r="C4172" t="str">
            <v>Cái</v>
          </cell>
          <cell r="E4172" t="str">
            <v>LAPN</v>
          </cell>
          <cell r="F4172" t="str">
            <v>LAPNGOAI</v>
          </cell>
          <cell r="G4172">
            <v>0</v>
          </cell>
          <cell r="H4172">
            <v>0</v>
          </cell>
          <cell r="I4172">
            <v>2</v>
          </cell>
          <cell r="J4172">
            <v>1715630</v>
          </cell>
          <cell r="K4172">
            <v>2</v>
          </cell>
          <cell r="L4172">
            <v>1715630</v>
          </cell>
          <cell r="M4172">
            <v>0</v>
          </cell>
          <cell r="N4172">
            <v>0</v>
          </cell>
        </row>
        <row r="4173">
          <cell r="A4173" t="str">
            <v>TP-656</v>
          </cell>
          <cell r="B4173" t="str">
            <v>Bơm xăng cơ</v>
          </cell>
          <cell r="C4173" t="str">
            <v>Cái</v>
          </cell>
          <cell r="E4173" t="str">
            <v>BX</v>
          </cell>
          <cell r="F4173" t="str">
            <v>BOMXANG</v>
          </cell>
          <cell r="G4173">
            <v>0</v>
          </cell>
          <cell r="H4173">
            <v>0</v>
          </cell>
          <cell r="I4173">
            <v>1</v>
          </cell>
          <cell r="J4173">
            <v>434000</v>
          </cell>
          <cell r="K4173">
            <v>1</v>
          </cell>
          <cell r="L4173">
            <v>434000</v>
          </cell>
          <cell r="M4173">
            <v>0</v>
          </cell>
          <cell r="N4173">
            <v>0</v>
          </cell>
        </row>
        <row r="4174">
          <cell r="A4174" t="str">
            <v>TR0607J-1LFT</v>
          </cell>
          <cell r="B4174" t="str">
            <v>Bi cầu vòng nhỏ 1TR (1) ca 17</v>
          </cell>
          <cell r="C4174" t="str">
            <v>Vòng</v>
          </cell>
          <cell r="E4174" t="str">
            <v>BCAU</v>
          </cell>
          <cell r="F4174" t="str">
            <v>BICAU</v>
          </cell>
          <cell r="G4174">
            <v>18</v>
          </cell>
          <cell r="H4174">
            <v>2810944</v>
          </cell>
          <cell r="I4174">
            <v>0</v>
          </cell>
          <cell r="J4174">
            <v>0</v>
          </cell>
          <cell r="K4174">
            <v>1</v>
          </cell>
          <cell r="L4174">
            <v>156164</v>
          </cell>
          <cell r="M4174">
            <v>17</v>
          </cell>
          <cell r="N4174">
            <v>2654780</v>
          </cell>
        </row>
        <row r="4175">
          <cell r="A4175" t="str">
            <v>TR0708-1R</v>
          </cell>
          <cell r="B4175" t="str">
            <v>Bi cầu vòng to 1TR</v>
          </cell>
          <cell r="C4175" t="str">
            <v>Vòng</v>
          </cell>
          <cell r="E4175" t="str">
            <v>BCAU</v>
          </cell>
          <cell r="F4175" t="str">
            <v>BICAU</v>
          </cell>
          <cell r="G4175">
            <v>18</v>
          </cell>
          <cell r="H4175">
            <v>4171078</v>
          </cell>
          <cell r="I4175">
            <v>0</v>
          </cell>
          <cell r="J4175">
            <v>0</v>
          </cell>
          <cell r="K4175">
            <v>1</v>
          </cell>
          <cell r="L4175">
            <v>231727</v>
          </cell>
          <cell r="M4175">
            <v>17</v>
          </cell>
          <cell r="N4175">
            <v>3939351</v>
          </cell>
        </row>
        <row r="4176">
          <cell r="A4176" t="str">
            <v>TT-113</v>
          </cell>
          <cell r="B4176" t="str">
            <v>Bi chữ thập 26-68 (ở trục cát đăng)</v>
          </cell>
          <cell r="C4176" t="str">
            <v>Vòng</v>
          </cell>
          <cell r="E4176" t="str">
            <v>BCT</v>
          </cell>
          <cell r="F4176" t="str">
            <v>BICHUTHAP</v>
          </cell>
          <cell r="G4176">
            <v>3</v>
          </cell>
          <cell r="H4176">
            <v>324328</v>
          </cell>
          <cell r="I4176">
            <v>162</v>
          </cell>
          <cell r="J4176">
            <v>17685019</v>
          </cell>
          <cell r="K4176">
            <v>165</v>
          </cell>
          <cell r="L4176">
            <v>18009347</v>
          </cell>
          <cell r="M4176">
            <v>0</v>
          </cell>
          <cell r="N4176">
            <v>0</v>
          </cell>
        </row>
        <row r="4177">
          <cell r="A4177" t="str">
            <v>TT-120</v>
          </cell>
          <cell r="B4177" t="str">
            <v>Bi chữ thập sau 32-92</v>
          </cell>
          <cell r="C4177" t="str">
            <v>Vòng</v>
          </cell>
          <cell r="E4177" t="str">
            <v>BCT</v>
          </cell>
          <cell r="F4177" t="str">
            <v>BICHUTHAP</v>
          </cell>
          <cell r="G4177">
            <v>12</v>
          </cell>
          <cell r="H4177">
            <v>2229694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12</v>
          </cell>
          <cell r="N4177">
            <v>2229694</v>
          </cell>
        </row>
        <row r="4178">
          <cell r="A4178" t="str">
            <v>TT-121</v>
          </cell>
          <cell r="B4178" t="str">
            <v>Bi chữ thập trước+sau 29-78</v>
          </cell>
          <cell r="C4178" t="str">
            <v>Vòng</v>
          </cell>
          <cell r="E4178" t="str">
            <v>BCT</v>
          </cell>
          <cell r="F4178" t="str">
            <v>BICHUTHAP</v>
          </cell>
          <cell r="G4178">
            <v>0</v>
          </cell>
          <cell r="H4178">
            <v>0</v>
          </cell>
          <cell r="I4178">
            <v>928</v>
          </cell>
          <cell r="J4178">
            <v>120148674</v>
          </cell>
          <cell r="K4178">
            <v>928</v>
          </cell>
          <cell r="L4178">
            <v>120148674</v>
          </cell>
          <cell r="M4178">
            <v>0</v>
          </cell>
          <cell r="N4178">
            <v>0</v>
          </cell>
        </row>
        <row r="4179">
          <cell r="A4179" t="str">
            <v>TT-129</v>
          </cell>
          <cell r="B4179" t="str">
            <v>Bi chữ thập sau 27-93</v>
          </cell>
          <cell r="C4179" t="str">
            <v>Vòng</v>
          </cell>
          <cell r="E4179" t="str">
            <v>BCT</v>
          </cell>
          <cell r="F4179" t="str">
            <v>BICHUTHAP</v>
          </cell>
          <cell r="G4179">
            <v>20</v>
          </cell>
          <cell r="H4179">
            <v>3372097</v>
          </cell>
          <cell r="I4179">
            <v>52</v>
          </cell>
          <cell r="J4179">
            <v>7867617</v>
          </cell>
          <cell r="K4179">
            <v>71</v>
          </cell>
          <cell r="L4179">
            <v>5050312</v>
          </cell>
          <cell r="M4179">
            <v>1</v>
          </cell>
          <cell r="N4179">
            <v>6189402</v>
          </cell>
        </row>
        <row r="4180">
          <cell r="A4180" t="str">
            <v>TU-100</v>
          </cell>
          <cell r="B4180" t="str">
            <v>Bi chữ thập sau 27-82</v>
          </cell>
          <cell r="C4180" t="str">
            <v>Vòng</v>
          </cell>
          <cell r="E4180" t="str">
            <v>BCT</v>
          </cell>
          <cell r="F4180" t="str">
            <v>BICHUTHAP</v>
          </cell>
          <cell r="G4180">
            <v>10</v>
          </cell>
          <cell r="H4180">
            <v>1067116</v>
          </cell>
          <cell r="I4180">
            <v>107</v>
          </cell>
          <cell r="J4180">
            <v>12223903</v>
          </cell>
          <cell r="K4180">
            <v>117</v>
          </cell>
          <cell r="L4180">
            <v>12948782</v>
          </cell>
          <cell r="M4180">
            <v>0</v>
          </cell>
          <cell r="N4180">
            <v>342237</v>
          </cell>
        </row>
        <row r="4181">
          <cell r="A4181" t="str">
            <v>TY-WC65T</v>
          </cell>
          <cell r="B4181" t="str">
            <v>Si lanh phanh sau 15/16</v>
          </cell>
          <cell r="C4181" t="str">
            <v>Cái</v>
          </cell>
          <cell r="E4181" t="str">
            <v>SLP</v>
          </cell>
          <cell r="F4181" t="str">
            <v>SILANHPHANH</v>
          </cell>
          <cell r="G4181">
            <v>4</v>
          </cell>
          <cell r="H4181">
            <v>544054</v>
          </cell>
          <cell r="I4181">
            <v>0</v>
          </cell>
          <cell r="J4181">
            <v>0</v>
          </cell>
          <cell r="K4181">
            <v>2</v>
          </cell>
          <cell r="L4181">
            <v>272027</v>
          </cell>
          <cell r="M4181">
            <v>2</v>
          </cell>
          <cell r="N4181">
            <v>272027</v>
          </cell>
        </row>
        <row r="4182">
          <cell r="A4182" t="str">
            <v>TY-WC70T</v>
          </cell>
          <cell r="B4182" t="str">
            <v>Si lanh phanh sau RH (3/4)</v>
          </cell>
          <cell r="C4182" t="str">
            <v>Cái</v>
          </cell>
          <cell r="E4182" t="str">
            <v>SLP</v>
          </cell>
          <cell r="F4182" t="str">
            <v>SILANHPHANH</v>
          </cell>
          <cell r="G4182">
            <v>2</v>
          </cell>
          <cell r="H4182">
            <v>302546</v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2</v>
          </cell>
          <cell r="N4182">
            <v>302546</v>
          </cell>
        </row>
        <row r="4183">
          <cell r="A4183" t="str">
            <v>TY-WC71T</v>
          </cell>
          <cell r="B4183" t="str">
            <v>Si lanh phanh sau LH (3/4)</v>
          </cell>
          <cell r="C4183" t="str">
            <v>Cái</v>
          </cell>
          <cell r="E4183" t="str">
            <v>SLP</v>
          </cell>
          <cell r="F4183" t="str">
            <v>SILANHPHANH</v>
          </cell>
          <cell r="G4183">
            <v>2</v>
          </cell>
          <cell r="H4183">
            <v>302546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2</v>
          </cell>
          <cell r="N4183">
            <v>302546</v>
          </cell>
        </row>
        <row r="4184">
          <cell r="A4184" t="str">
            <v>TY121-46B-CDG</v>
          </cell>
          <cell r="B4184" t="str">
            <v>Mặt ga lăng</v>
          </cell>
          <cell r="C4184" t="str">
            <v>Cái</v>
          </cell>
          <cell r="E4184" t="str">
            <v>TONGHOP2</v>
          </cell>
          <cell r="F4184" t="str">
            <v>TONGHOP tầng 2</v>
          </cell>
          <cell r="G4184">
            <v>0</v>
          </cell>
          <cell r="H4184">
            <v>0</v>
          </cell>
          <cell r="I4184">
            <v>1</v>
          </cell>
          <cell r="J4184">
            <v>800000</v>
          </cell>
          <cell r="K4184">
            <v>1</v>
          </cell>
          <cell r="L4184">
            <v>800000</v>
          </cell>
          <cell r="M4184">
            <v>0</v>
          </cell>
          <cell r="N4184">
            <v>0</v>
          </cell>
        </row>
        <row r="4185">
          <cell r="A4185" t="str">
            <v>TY308-42A-S</v>
          </cell>
          <cell r="B4185" t="str">
            <v>Ba đờ xốc trước</v>
          </cell>
          <cell r="C4185" t="str">
            <v>Cái</v>
          </cell>
          <cell r="E4185" t="str">
            <v>BDXT</v>
          </cell>
          <cell r="F4185" t="str">
            <v>BADOXOCTRUOC</v>
          </cell>
          <cell r="G4185">
            <v>0</v>
          </cell>
          <cell r="H4185">
            <v>0</v>
          </cell>
          <cell r="I4185">
            <v>1</v>
          </cell>
          <cell r="J4185">
            <v>800000</v>
          </cell>
          <cell r="K4185">
            <v>1</v>
          </cell>
          <cell r="L4185">
            <v>800000</v>
          </cell>
          <cell r="M4185">
            <v>0</v>
          </cell>
          <cell r="N4185">
            <v>0</v>
          </cell>
        </row>
        <row r="4186">
          <cell r="A4186" t="str">
            <v>TY310-24A</v>
          </cell>
          <cell r="B4186" t="str">
            <v>Ba đờ xốc trước Innova</v>
          </cell>
          <cell r="C4186" t="str">
            <v>Cái</v>
          </cell>
          <cell r="E4186" t="str">
            <v>BDXT</v>
          </cell>
          <cell r="F4186" t="str">
            <v>BADOXOCTRUOC</v>
          </cell>
          <cell r="G4186">
            <v>0</v>
          </cell>
          <cell r="H4186">
            <v>0</v>
          </cell>
          <cell r="I4186">
            <v>1</v>
          </cell>
          <cell r="J4186">
            <v>800000</v>
          </cell>
          <cell r="K4186">
            <v>1</v>
          </cell>
          <cell r="L4186">
            <v>800000</v>
          </cell>
          <cell r="M4186">
            <v>0</v>
          </cell>
          <cell r="N4186">
            <v>0</v>
          </cell>
        </row>
        <row r="4187">
          <cell r="A4187" t="str">
            <v>TYDF02FGFC</v>
          </cell>
          <cell r="B4187" t="str">
            <v>Ga lăng Fortuner</v>
          </cell>
          <cell r="C4187" t="str">
            <v>Cái</v>
          </cell>
          <cell r="E4187" t="str">
            <v>GL</v>
          </cell>
          <cell r="F4187" t="str">
            <v>GALANG</v>
          </cell>
          <cell r="G4187">
            <v>0</v>
          </cell>
          <cell r="H4187">
            <v>0</v>
          </cell>
          <cell r="I4187">
            <v>1</v>
          </cell>
          <cell r="J4187">
            <v>1400000</v>
          </cell>
          <cell r="K4187">
            <v>1</v>
          </cell>
          <cell r="L4187">
            <v>1400000</v>
          </cell>
          <cell r="M4187">
            <v>0</v>
          </cell>
          <cell r="N4187">
            <v>0</v>
          </cell>
        </row>
        <row r="4188">
          <cell r="A4188" t="str">
            <v>TYDIN2RBRR</v>
          </cell>
          <cell r="B4188" t="str">
            <v>Đèn phản quang cản sau Fortuner</v>
          </cell>
          <cell r="C4188" t="str">
            <v>Cái</v>
          </cell>
          <cell r="E4188" t="str">
            <v>DEN</v>
          </cell>
          <cell r="F4188" t="str">
            <v>DEN</v>
          </cell>
          <cell r="G4188">
            <v>0</v>
          </cell>
          <cell r="H4188">
            <v>0</v>
          </cell>
          <cell r="I4188">
            <v>1</v>
          </cell>
          <cell r="J4188">
            <v>150000</v>
          </cell>
          <cell r="K4188">
            <v>1</v>
          </cell>
          <cell r="L4188">
            <v>150000</v>
          </cell>
          <cell r="M4188">
            <v>0</v>
          </cell>
          <cell r="N4188">
            <v>0</v>
          </cell>
        </row>
        <row r="4189">
          <cell r="A4189" t="str">
            <v>TYDYN4FFLL</v>
          </cell>
          <cell r="B4189" t="str">
            <v>Lòng vè trước  Innova LH</v>
          </cell>
          <cell r="C4189" t="str">
            <v>Cái</v>
          </cell>
          <cell r="E4189" t="str">
            <v>LR</v>
          </cell>
          <cell r="F4189" t="str">
            <v>LONGRE</v>
          </cell>
          <cell r="G4189">
            <v>0</v>
          </cell>
          <cell r="H4189">
            <v>0</v>
          </cell>
          <cell r="I4189">
            <v>1</v>
          </cell>
          <cell r="J4189">
            <v>250000</v>
          </cell>
          <cell r="K4189">
            <v>1</v>
          </cell>
          <cell r="L4189">
            <v>250000</v>
          </cell>
          <cell r="M4189">
            <v>0</v>
          </cell>
          <cell r="N4189">
            <v>0</v>
          </cell>
        </row>
        <row r="4190">
          <cell r="A4190" t="str">
            <v>TYT-113</v>
          </cell>
          <cell r="B4190" t="str">
            <v>Tổng côn CM</v>
          </cell>
          <cell r="C4190" t="str">
            <v>Cái</v>
          </cell>
          <cell r="E4190" t="str">
            <v>TC.</v>
          </cell>
          <cell r="F4190" t="str">
            <v>TONGCON</v>
          </cell>
          <cell r="G4190">
            <v>0</v>
          </cell>
          <cell r="H4190">
            <v>0</v>
          </cell>
          <cell r="I4190">
            <v>3</v>
          </cell>
          <cell r="J4190">
            <v>1162058</v>
          </cell>
          <cell r="K4190">
            <v>3</v>
          </cell>
          <cell r="L4190">
            <v>1162058</v>
          </cell>
          <cell r="M4190">
            <v>0</v>
          </cell>
          <cell r="N4190">
            <v>0</v>
          </cell>
        </row>
        <row r="4191">
          <cell r="A4191" t="str">
            <v>TYT-113-AS</v>
          </cell>
          <cell r="B4191" t="str">
            <v>Tổng côn CM</v>
          </cell>
          <cell r="C4191" t="str">
            <v>Cái</v>
          </cell>
          <cell r="E4191" t="str">
            <v>TC.</v>
          </cell>
          <cell r="F4191" t="str">
            <v>TONGCON</v>
          </cell>
          <cell r="G4191">
            <v>5</v>
          </cell>
          <cell r="H4191">
            <v>1900000</v>
          </cell>
          <cell r="I4191">
            <v>0</v>
          </cell>
          <cell r="J4191">
            <v>0</v>
          </cell>
          <cell r="K4191">
            <v>2</v>
          </cell>
          <cell r="L4191">
            <v>760000</v>
          </cell>
          <cell r="M4191">
            <v>3</v>
          </cell>
          <cell r="N4191">
            <v>1140000</v>
          </cell>
        </row>
        <row r="4192">
          <cell r="A4192" t="str">
            <v>TYT-306</v>
          </cell>
          <cell r="B4192" t="str">
            <v>Si lanh phanh sau 15/16</v>
          </cell>
          <cell r="C4192" t="str">
            <v>Cái</v>
          </cell>
          <cell r="E4192" t="str">
            <v>SLP</v>
          </cell>
          <cell r="F4192" t="str">
            <v>SILANHPHANH</v>
          </cell>
          <cell r="G4192">
            <v>6</v>
          </cell>
          <cell r="H4192">
            <v>660000</v>
          </cell>
          <cell r="I4192">
            <v>0</v>
          </cell>
          <cell r="J4192">
            <v>0</v>
          </cell>
          <cell r="K4192">
            <v>3</v>
          </cell>
          <cell r="L4192">
            <v>330000</v>
          </cell>
          <cell r="M4192">
            <v>3</v>
          </cell>
          <cell r="N4192">
            <v>330000</v>
          </cell>
        </row>
        <row r="4193">
          <cell r="A4193" t="str">
            <v>TYT-307</v>
          </cell>
          <cell r="B4193" t="str">
            <v>Si lanh phanh sau 15/16</v>
          </cell>
          <cell r="C4193" t="str">
            <v>Cái</v>
          </cell>
          <cell r="E4193" t="str">
            <v>SLP</v>
          </cell>
          <cell r="F4193" t="str">
            <v>SILANHPHANH</v>
          </cell>
          <cell r="G4193">
            <v>12</v>
          </cell>
          <cell r="H4193">
            <v>1380000</v>
          </cell>
          <cell r="I4193">
            <v>0</v>
          </cell>
          <cell r="J4193">
            <v>0</v>
          </cell>
          <cell r="K4193">
            <v>9</v>
          </cell>
          <cell r="L4193">
            <v>1035000</v>
          </cell>
          <cell r="M4193">
            <v>3</v>
          </cell>
          <cell r="N4193">
            <v>345000</v>
          </cell>
        </row>
        <row r="4194">
          <cell r="A4194" t="str">
            <v>TYT-320</v>
          </cell>
          <cell r="B4194" t="str">
            <v>Si lanh phanh sau FORTUNER</v>
          </cell>
          <cell r="C4194" t="str">
            <v>Cái</v>
          </cell>
          <cell r="E4194" t="str">
            <v>SLP</v>
          </cell>
          <cell r="F4194" t="str">
            <v>SILANHPHANH</v>
          </cell>
          <cell r="G4194">
            <v>0</v>
          </cell>
          <cell r="H4194">
            <v>0</v>
          </cell>
          <cell r="I4194">
            <v>4</v>
          </cell>
          <cell r="J4194">
            <v>840000</v>
          </cell>
          <cell r="K4194">
            <v>4</v>
          </cell>
          <cell r="L4194">
            <v>840000</v>
          </cell>
          <cell r="M4194">
            <v>0</v>
          </cell>
          <cell r="N4194">
            <v>0</v>
          </cell>
        </row>
        <row r="4195">
          <cell r="A4195" t="str">
            <v>TYT-CS9</v>
          </cell>
          <cell r="B4195" t="str">
            <v>Chuột côn Cá mập 2005 dầu</v>
          </cell>
          <cell r="C4195" t="str">
            <v>Cái</v>
          </cell>
          <cell r="E4195" t="str">
            <v>CCON</v>
          </cell>
          <cell r="F4195" t="str">
            <v>CHUOTCON</v>
          </cell>
          <cell r="G4195">
            <v>0</v>
          </cell>
          <cell r="H4195">
            <v>0</v>
          </cell>
          <cell r="I4195">
            <v>3</v>
          </cell>
          <cell r="J4195">
            <v>626900</v>
          </cell>
          <cell r="K4195">
            <v>3</v>
          </cell>
          <cell r="L4195">
            <v>626900</v>
          </cell>
          <cell r="M4195">
            <v>0</v>
          </cell>
          <cell r="N4195">
            <v>0</v>
          </cell>
        </row>
        <row r="4196">
          <cell r="A4196" t="str">
            <v>TYT-WC10</v>
          </cell>
          <cell r="B4196" t="str">
            <v>Si lanh phanh sau Vios RH</v>
          </cell>
          <cell r="C4196" t="str">
            <v>Cái</v>
          </cell>
          <cell r="E4196" t="str">
            <v>SLP</v>
          </cell>
          <cell r="F4196" t="str">
            <v>SILANHPHANH</v>
          </cell>
          <cell r="G4196">
            <v>4</v>
          </cell>
          <cell r="H4196">
            <v>647040</v>
          </cell>
          <cell r="I4196">
            <v>0</v>
          </cell>
          <cell r="J4196">
            <v>0</v>
          </cell>
          <cell r="K4196">
            <v>2</v>
          </cell>
          <cell r="L4196">
            <v>323520</v>
          </cell>
          <cell r="M4196">
            <v>2</v>
          </cell>
          <cell r="N4196">
            <v>323520</v>
          </cell>
        </row>
        <row r="4197">
          <cell r="A4197" t="str">
            <v>TYT-WC11</v>
          </cell>
          <cell r="B4197" t="str">
            <v>Si lanh phanh sau Vios 08 LH</v>
          </cell>
          <cell r="C4197" t="str">
            <v>Cái</v>
          </cell>
          <cell r="E4197" t="str">
            <v>SLP</v>
          </cell>
          <cell r="F4197" t="str">
            <v>SILANHPHANH</v>
          </cell>
          <cell r="G4197">
            <v>4</v>
          </cell>
          <cell r="H4197">
            <v>647040</v>
          </cell>
          <cell r="I4197">
            <v>0</v>
          </cell>
          <cell r="J4197">
            <v>0</v>
          </cell>
          <cell r="K4197">
            <v>2</v>
          </cell>
          <cell r="L4197">
            <v>323520</v>
          </cell>
          <cell r="M4197">
            <v>2</v>
          </cell>
          <cell r="N4197">
            <v>323520</v>
          </cell>
        </row>
        <row r="4198">
          <cell r="A4198" t="str">
            <v>TYT-WC3</v>
          </cell>
          <cell r="B4198" t="str">
            <v>Si lanh phanh sau</v>
          </cell>
          <cell r="C4198" t="str">
            <v>Cái</v>
          </cell>
          <cell r="E4198" t="str">
            <v>SLP</v>
          </cell>
          <cell r="F4198" t="str">
            <v>SILANHPHANH</v>
          </cell>
          <cell r="G4198">
            <v>0</v>
          </cell>
          <cell r="H4198">
            <v>0</v>
          </cell>
          <cell r="I4198">
            <v>6</v>
          </cell>
          <cell r="J4198">
            <v>1160000</v>
          </cell>
          <cell r="K4198">
            <v>6</v>
          </cell>
          <cell r="L4198">
            <v>1160000</v>
          </cell>
          <cell r="M4198">
            <v>0</v>
          </cell>
          <cell r="N4198">
            <v>0</v>
          </cell>
        </row>
        <row r="4199">
          <cell r="A4199" t="str">
            <v>TYT-WC5</v>
          </cell>
          <cell r="B4199" t="str">
            <v>Si lanh phanh sau 1TR</v>
          </cell>
          <cell r="C4199" t="str">
            <v>Cái</v>
          </cell>
          <cell r="E4199" t="str">
            <v>SLP</v>
          </cell>
          <cell r="F4199" t="str">
            <v>SILANHPHANH</v>
          </cell>
          <cell r="G4199">
            <v>0</v>
          </cell>
          <cell r="H4199">
            <v>0</v>
          </cell>
          <cell r="I4199">
            <v>3</v>
          </cell>
          <cell r="J4199">
            <v>570000</v>
          </cell>
          <cell r="K4199">
            <v>2</v>
          </cell>
          <cell r="L4199">
            <v>380000</v>
          </cell>
          <cell r="M4199">
            <v>1</v>
          </cell>
          <cell r="N4199">
            <v>190000</v>
          </cell>
        </row>
        <row r="4200">
          <cell r="A4200" t="str">
            <v>U2980</v>
          </cell>
          <cell r="B4200" t="str">
            <v>Giảm sóc sau Altis</v>
          </cell>
          <cell r="C4200" t="str">
            <v>Cái</v>
          </cell>
          <cell r="E4200" t="str">
            <v>GSS</v>
          </cell>
          <cell r="F4200" t="str">
            <v>GIAMSOCSAU</v>
          </cell>
          <cell r="G4200">
            <v>0</v>
          </cell>
          <cell r="H4200">
            <v>0</v>
          </cell>
          <cell r="I4200">
            <v>180</v>
          </cell>
          <cell r="J4200">
            <v>96907240</v>
          </cell>
          <cell r="K4200">
            <v>156</v>
          </cell>
          <cell r="L4200">
            <v>82909529</v>
          </cell>
          <cell r="M4200">
            <v>24</v>
          </cell>
          <cell r="N4200">
            <v>13997711</v>
          </cell>
        </row>
        <row r="4201">
          <cell r="A4201" t="str">
            <v>U3768</v>
          </cell>
          <cell r="B4201" t="str">
            <v>Giảm sóc trước Fortuner</v>
          </cell>
          <cell r="C4201" t="str">
            <v>Cái</v>
          </cell>
          <cell r="E4201" t="str">
            <v>GST</v>
          </cell>
          <cell r="F4201" t="str">
            <v>GIAMSOCTRUOC</v>
          </cell>
          <cell r="G4201">
            <v>0</v>
          </cell>
          <cell r="H4201">
            <v>0</v>
          </cell>
          <cell r="I4201">
            <v>280</v>
          </cell>
          <cell r="J4201">
            <v>145536160</v>
          </cell>
          <cell r="K4201">
            <v>267</v>
          </cell>
          <cell r="L4201">
            <v>137739580</v>
          </cell>
          <cell r="M4201">
            <v>13</v>
          </cell>
          <cell r="N4201">
            <v>7796580</v>
          </cell>
        </row>
        <row r="4202">
          <cell r="A4202" t="str">
            <v>U3827</v>
          </cell>
          <cell r="B4202" t="str">
            <v>Giảm sóc sau Altis 08-2016</v>
          </cell>
          <cell r="C4202" t="str">
            <v>Cái</v>
          </cell>
          <cell r="E4202" t="str">
            <v>GSS</v>
          </cell>
          <cell r="F4202" t="str">
            <v>GIAMSOCSAU</v>
          </cell>
          <cell r="G4202">
            <v>0</v>
          </cell>
          <cell r="H4202">
            <v>0</v>
          </cell>
          <cell r="I4202">
            <v>523</v>
          </cell>
          <cell r="J4202">
            <v>245690887</v>
          </cell>
          <cell r="K4202">
            <v>262</v>
          </cell>
          <cell r="L4202">
            <v>122140797</v>
          </cell>
          <cell r="M4202">
            <v>261</v>
          </cell>
          <cell r="N4202">
            <v>123550090</v>
          </cell>
        </row>
        <row r="4203">
          <cell r="A4203" t="str">
            <v>UH71-28-450</v>
          </cell>
          <cell r="B4203" t="str">
            <v>Cao su ắc nhíp Ford Ranger trước lõi săt (4)</v>
          </cell>
          <cell r="C4203" t="str">
            <v>Quả</v>
          </cell>
          <cell r="E4203" t="str">
            <v>CSAN</v>
          </cell>
          <cell r="F4203" t="str">
            <v>CAOSUACNHIP</v>
          </cell>
          <cell r="G4203">
            <v>8</v>
          </cell>
          <cell r="H4203">
            <v>292465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  <cell r="M4203">
            <v>8</v>
          </cell>
          <cell r="N4203">
            <v>292465</v>
          </cell>
        </row>
        <row r="4204">
          <cell r="A4204" t="str">
            <v>UH71-28-470</v>
          </cell>
          <cell r="B4204" t="str">
            <v>Cao su ắc nhíp Ford Ranger</v>
          </cell>
          <cell r="C4204" t="str">
            <v>Quả</v>
          </cell>
          <cell r="E4204" t="str">
            <v>CSAN</v>
          </cell>
          <cell r="F4204" t="str">
            <v>CAOSUACNHIP</v>
          </cell>
          <cell r="G4204">
            <v>8</v>
          </cell>
          <cell r="H4204">
            <v>311962</v>
          </cell>
          <cell r="I4204">
            <v>0</v>
          </cell>
          <cell r="J4204">
            <v>0</v>
          </cell>
          <cell r="K4204">
            <v>4</v>
          </cell>
          <cell r="L4204">
            <v>155981</v>
          </cell>
          <cell r="M4204">
            <v>4</v>
          </cell>
          <cell r="N4204">
            <v>155981</v>
          </cell>
        </row>
        <row r="4205">
          <cell r="A4205" t="str">
            <v>UH71-28-480</v>
          </cell>
          <cell r="B4205" t="str">
            <v>Cao su ắc nhíp sau Ford Ranger</v>
          </cell>
          <cell r="C4205" t="str">
            <v>Quả</v>
          </cell>
          <cell r="E4205" t="str">
            <v>CSAN</v>
          </cell>
          <cell r="F4205" t="str">
            <v>CAOSUACNHIP</v>
          </cell>
          <cell r="G4205">
            <v>8</v>
          </cell>
          <cell r="H4205">
            <v>194976</v>
          </cell>
          <cell r="I4205">
            <v>0</v>
          </cell>
          <cell r="J4205">
            <v>0</v>
          </cell>
          <cell r="K4205">
            <v>4</v>
          </cell>
          <cell r="L4205">
            <v>97488</v>
          </cell>
          <cell r="M4205">
            <v>4</v>
          </cell>
          <cell r="N4205">
            <v>97488</v>
          </cell>
        </row>
        <row r="4206">
          <cell r="A4206" t="str">
            <v>UH71-28-L01</v>
          </cell>
          <cell r="B4206" t="str">
            <v>Cao su (nhựa ) kê nhíp (12)</v>
          </cell>
          <cell r="C4206" t="str">
            <v>Quả</v>
          </cell>
          <cell r="E4206" t="str">
            <v>CSKN</v>
          </cell>
          <cell r="F4206" t="str">
            <v>CAOSUKENHIP</v>
          </cell>
          <cell r="G4206">
            <v>12</v>
          </cell>
          <cell r="H4206">
            <v>242780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12</v>
          </cell>
          <cell r="N4206">
            <v>242780</v>
          </cell>
        </row>
        <row r="4207">
          <cell r="A4207" t="str">
            <v>UH71-34-540</v>
          </cell>
          <cell r="B4207" t="str">
            <v>Đứng trên Ranger</v>
          </cell>
          <cell r="C4207" t="str">
            <v>Quả</v>
          </cell>
          <cell r="E4207" t="str">
            <v>DUNG</v>
          </cell>
          <cell r="F4207" t="str">
            <v>DUNG</v>
          </cell>
          <cell r="G4207">
            <v>2</v>
          </cell>
          <cell r="H4207">
            <v>847044</v>
          </cell>
          <cell r="I4207">
            <v>0</v>
          </cell>
          <cell r="J4207">
            <v>0</v>
          </cell>
          <cell r="K4207">
            <v>2</v>
          </cell>
          <cell r="L4207">
            <v>847044</v>
          </cell>
          <cell r="M4207">
            <v>0</v>
          </cell>
          <cell r="N4207">
            <v>0</v>
          </cell>
        </row>
        <row r="4208">
          <cell r="A4208" t="str">
            <v>UH71-39-040B</v>
          </cell>
          <cell r="B4208" t="str">
            <v>Chân máy WL</v>
          </cell>
          <cell r="C4208" t="str">
            <v>Cái</v>
          </cell>
          <cell r="E4208" t="str">
            <v>CM</v>
          </cell>
          <cell r="F4208" t="str">
            <v>CHANMAY</v>
          </cell>
          <cell r="G4208">
            <v>16</v>
          </cell>
          <cell r="H4208">
            <v>4443481</v>
          </cell>
          <cell r="I4208">
            <v>55</v>
          </cell>
          <cell r="J4208">
            <v>14657638</v>
          </cell>
          <cell r="K4208">
            <v>55</v>
          </cell>
          <cell r="L4208">
            <v>14819053</v>
          </cell>
          <cell r="M4208">
            <v>16</v>
          </cell>
          <cell r="N4208">
            <v>4282066</v>
          </cell>
        </row>
        <row r="4209">
          <cell r="A4209" t="str">
            <v>UHY0-15-908</v>
          </cell>
          <cell r="B4209" t="str">
            <v>Dây tăng tổng 7PK3103 BT50</v>
          </cell>
          <cell r="C4209" t="str">
            <v>Sợi</v>
          </cell>
          <cell r="E4209" t="str">
            <v>DTT</v>
          </cell>
          <cell r="F4209" t="str">
            <v>DAYTANGTONG</v>
          </cell>
          <cell r="G4209">
            <v>10</v>
          </cell>
          <cell r="H4209">
            <v>3550407</v>
          </cell>
          <cell r="I4209">
            <v>0</v>
          </cell>
          <cell r="J4209">
            <v>0</v>
          </cell>
          <cell r="K4209">
            <v>1</v>
          </cell>
          <cell r="L4209">
            <v>355041</v>
          </cell>
          <cell r="M4209">
            <v>9</v>
          </cell>
          <cell r="N4209">
            <v>3195366</v>
          </cell>
        </row>
        <row r="4210">
          <cell r="A4210" t="str">
            <v>UR56-34-470B</v>
          </cell>
          <cell r="B4210" t="str">
            <v>Cao su càng A trên (4)</v>
          </cell>
          <cell r="C4210" t="str">
            <v>Quả</v>
          </cell>
          <cell r="E4210" t="str">
            <v>CSCA</v>
          </cell>
          <cell r="F4210" t="str">
            <v>CAOSUCANGA</v>
          </cell>
          <cell r="G4210">
            <v>0</v>
          </cell>
          <cell r="H4210">
            <v>0</v>
          </cell>
          <cell r="I4210">
            <v>4</v>
          </cell>
          <cell r="J4210">
            <v>360000</v>
          </cell>
          <cell r="K4210">
            <v>4</v>
          </cell>
          <cell r="L4210">
            <v>0</v>
          </cell>
          <cell r="M4210">
            <v>0</v>
          </cell>
          <cell r="N4210">
            <v>360000</v>
          </cell>
        </row>
        <row r="4211">
          <cell r="A4211" t="str">
            <v>VAPC-BNP</v>
          </cell>
          <cell r="B4211" t="str">
            <v>Bình nước phụ</v>
          </cell>
          <cell r="C4211" t="str">
            <v>Bình</v>
          </cell>
          <cell r="E4211" t="str">
            <v>BNP</v>
          </cell>
          <cell r="F4211" t="str">
            <v>BINHNUOCPHU</v>
          </cell>
          <cell r="G4211">
            <v>0</v>
          </cell>
          <cell r="H4211">
            <v>0</v>
          </cell>
          <cell r="I4211">
            <v>1</v>
          </cell>
          <cell r="J4211">
            <v>400000</v>
          </cell>
          <cell r="K4211">
            <v>1</v>
          </cell>
          <cell r="L4211">
            <v>400000</v>
          </cell>
          <cell r="M4211">
            <v>0</v>
          </cell>
          <cell r="N4211">
            <v>0</v>
          </cell>
        </row>
        <row r="4212">
          <cell r="A4212" t="str">
            <v>VAPC-BOLAI</v>
          </cell>
          <cell r="B4212" t="str">
            <v>Bộ Lái BMW</v>
          </cell>
          <cell r="C4212" t="str">
            <v>Bộ</v>
          </cell>
          <cell r="E4212" t="str">
            <v>LAIN</v>
          </cell>
          <cell r="F4212" t="str">
            <v>LAINGOAI</v>
          </cell>
          <cell r="G4212">
            <v>0</v>
          </cell>
          <cell r="H4212">
            <v>0</v>
          </cell>
          <cell r="I4212">
            <v>4</v>
          </cell>
          <cell r="J4212">
            <v>3200000</v>
          </cell>
          <cell r="K4212">
            <v>4</v>
          </cell>
          <cell r="L4212">
            <v>3200000</v>
          </cell>
          <cell r="M4212">
            <v>0</v>
          </cell>
          <cell r="N4212">
            <v>0</v>
          </cell>
        </row>
        <row r="4213">
          <cell r="A4213" t="str">
            <v>VAPC-CAOSU</v>
          </cell>
          <cell r="B4213" t="str">
            <v>Cao su</v>
          </cell>
          <cell r="C4213" t="str">
            <v>Quả</v>
          </cell>
          <cell r="E4213" t="str">
            <v>CS</v>
          </cell>
          <cell r="F4213" t="str">
            <v>Cao su</v>
          </cell>
          <cell r="G4213">
            <v>0</v>
          </cell>
          <cell r="H4213">
            <v>0</v>
          </cell>
          <cell r="I4213">
            <v>8</v>
          </cell>
          <cell r="J4213">
            <v>1100000</v>
          </cell>
          <cell r="K4213">
            <v>8</v>
          </cell>
          <cell r="L4213">
            <v>1100000</v>
          </cell>
          <cell r="M4213">
            <v>0</v>
          </cell>
          <cell r="N4213">
            <v>0</v>
          </cell>
        </row>
        <row r="4214">
          <cell r="A4214" t="str">
            <v>VAPC-CHANHOPSO</v>
          </cell>
          <cell r="B4214" t="str">
            <v>Chân hộp số mazda</v>
          </cell>
          <cell r="C4214" t="str">
            <v>Cái</v>
          </cell>
          <cell r="E4214" t="str">
            <v>CM</v>
          </cell>
          <cell r="F4214" t="str">
            <v>CHANMAY</v>
          </cell>
          <cell r="G4214">
            <v>0</v>
          </cell>
          <cell r="H4214">
            <v>0</v>
          </cell>
          <cell r="I4214">
            <v>1</v>
          </cell>
          <cell r="J4214">
            <v>1300000</v>
          </cell>
          <cell r="K4214">
            <v>1</v>
          </cell>
          <cell r="L4214">
            <v>1300000</v>
          </cell>
          <cell r="M4214">
            <v>0</v>
          </cell>
          <cell r="N4214">
            <v>0</v>
          </cell>
        </row>
        <row r="4215">
          <cell r="A4215" t="str">
            <v>VAPC-CHANMAY</v>
          </cell>
          <cell r="B4215" t="str">
            <v>Chân số 8</v>
          </cell>
          <cell r="C4215" t="str">
            <v>Cái</v>
          </cell>
          <cell r="E4215" t="str">
            <v>CM</v>
          </cell>
          <cell r="F4215" t="str">
            <v>CHANMAY</v>
          </cell>
          <cell r="G4215">
            <v>0</v>
          </cell>
          <cell r="H4215">
            <v>0</v>
          </cell>
          <cell r="I4215">
            <v>1</v>
          </cell>
          <cell r="J4215">
            <v>950000</v>
          </cell>
          <cell r="K4215">
            <v>1</v>
          </cell>
          <cell r="L4215">
            <v>950000</v>
          </cell>
          <cell r="M4215">
            <v>0</v>
          </cell>
          <cell r="N4215">
            <v>0</v>
          </cell>
        </row>
        <row r="4216">
          <cell r="A4216" t="str">
            <v>VAPC-DENHAU</v>
          </cell>
          <cell r="B4216" t="str">
            <v>Đèn cản sau Forrtuner 2017</v>
          </cell>
          <cell r="C4216" t="str">
            <v>Cái</v>
          </cell>
          <cell r="E4216" t="str">
            <v>DH</v>
          </cell>
          <cell r="F4216" t="str">
            <v>DENHAU</v>
          </cell>
          <cell r="G4216">
            <v>0</v>
          </cell>
          <cell r="H4216">
            <v>0</v>
          </cell>
          <cell r="I4216">
            <v>1</v>
          </cell>
          <cell r="J4216">
            <v>650000</v>
          </cell>
          <cell r="K4216">
            <v>1</v>
          </cell>
          <cell r="L4216">
            <v>650000</v>
          </cell>
          <cell r="M4216">
            <v>0</v>
          </cell>
          <cell r="N4216">
            <v>0</v>
          </cell>
        </row>
        <row r="4217">
          <cell r="A4217" t="str">
            <v>VAPC-GSS</v>
          </cell>
          <cell r="B4217" t="str">
            <v>Giảm sóc sau Mazda CX5</v>
          </cell>
          <cell r="C4217" t="str">
            <v>Cây</v>
          </cell>
          <cell r="E4217" t="str">
            <v>GSS</v>
          </cell>
          <cell r="F4217" t="str">
            <v>GIAMSOCSAU</v>
          </cell>
          <cell r="G4217">
            <v>0</v>
          </cell>
          <cell r="H4217">
            <v>0</v>
          </cell>
          <cell r="I4217">
            <v>2</v>
          </cell>
          <cell r="J4217">
            <v>2200000</v>
          </cell>
          <cell r="K4217">
            <v>2</v>
          </cell>
          <cell r="L4217">
            <v>2200000</v>
          </cell>
          <cell r="M4217">
            <v>0</v>
          </cell>
          <cell r="N4217">
            <v>0</v>
          </cell>
        </row>
        <row r="4218">
          <cell r="A4218" t="str">
            <v>VAPC-KENHIP-ZACE</v>
          </cell>
          <cell r="B4218" t="str">
            <v>Nhựa kê nhíp</v>
          </cell>
          <cell r="C4218" t="str">
            <v>Cái</v>
          </cell>
          <cell r="E4218" t="str">
            <v>TONGHOP2</v>
          </cell>
          <cell r="F4218" t="str">
            <v>TONGHOP tầng 2</v>
          </cell>
          <cell r="G4218">
            <v>0</v>
          </cell>
          <cell r="H4218">
            <v>0</v>
          </cell>
          <cell r="I4218">
            <v>50</v>
          </cell>
          <cell r="J4218">
            <v>514505</v>
          </cell>
          <cell r="K4218">
            <v>50</v>
          </cell>
          <cell r="L4218">
            <v>514505</v>
          </cell>
          <cell r="M4218">
            <v>0</v>
          </cell>
          <cell r="N4218">
            <v>0</v>
          </cell>
        </row>
        <row r="4219">
          <cell r="A4219" t="str">
            <v>VAPC-KIMPHUN</v>
          </cell>
          <cell r="B4219" t="str">
            <v>Kim phun</v>
          </cell>
          <cell r="C4219" t="str">
            <v>Cái</v>
          </cell>
          <cell r="E4219" t="str">
            <v>KP</v>
          </cell>
          <cell r="F4219" t="str">
            <v>KIMPHUN</v>
          </cell>
          <cell r="G4219">
            <v>0</v>
          </cell>
          <cell r="H4219">
            <v>0</v>
          </cell>
          <cell r="I4219">
            <v>2</v>
          </cell>
          <cell r="J4219">
            <v>1200000</v>
          </cell>
          <cell r="K4219">
            <v>2</v>
          </cell>
          <cell r="L4219">
            <v>1200000</v>
          </cell>
          <cell r="M4219">
            <v>0</v>
          </cell>
          <cell r="N4219">
            <v>0</v>
          </cell>
        </row>
        <row r="4220">
          <cell r="A4220" t="str">
            <v>VAPC-LUOI</v>
          </cell>
          <cell r="B4220" t="str">
            <v>Lưới tản nhiệt cản trước Vios</v>
          </cell>
          <cell r="C4220" t="str">
            <v>Cái</v>
          </cell>
          <cell r="E4220" t="str">
            <v>TONGHOP2</v>
          </cell>
          <cell r="F4220" t="str">
            <v>TONGHOP tầng 2</v>
          </cell>
          <cell r="G4220">
            <v>0</v>
          </cell>
          <cell r="H4220">
            <v>0</v>
          </cell>
          <cell r="I4220">
            <v>1</v>
          </cell>
          <cell r="J4220">
            <v>200000</v>
          </cell>
          <cell r="K4220">
            <v>1</v>
          </cell>
          <cell r="L4220">
            <v>200000</v>
          </cell>
          <cell r="M4220">
            <v>0</v>
          </cell>
          <cell r="N4220">
            <v>0</v>
          </cell>
        </row>
        <row r="4221">
          <cell r="A4221" t="str">
            <v>VAPC-MOBIN</v>
          </cell>
          <cell r="B4221" t="str">
            <v>Mobin</v>
          </cell>
          <cell r="C4221" t="str">
            <v>Cái</v>
          </cell>
          <cell r="E4221" t="str">
            <v>MB.</v>
          </cell>
          <cell r="F4221" t="str">
            <v>MOBIN</v>
          </cell>
          <cell r="G4221">
            <v>0</v>
          </cell>
          <cell r="H4221">
            <v>0</v>
          </cell>
          <cell r="I4221">
            <v>1</v>
          </cell>
          <cell r="J4221">
            <v>700000</v>
          </cell>
          <cell r="K4221">
            <v>1</v>
          </cell>
          <cell r="L4221">
            <v>700000</v>
          </cell>
          <cell r="M4221">
            <v>0</v>
          </cell>
          <cell r="N4221">
            <v>0</v>
          </cell>
        </row>
        <row r="4222">
          <cell r="A4222" t="str">
            <v>VAPC-NAPCHUP</v>
          </cell>
          <cell r="B4222" t="str">
            <v>Nắp chụp móc kéo xe</v>
          </cell>
          <cell r="C4222" t="str">
            <v>Cái</v>
          </cell>
          <cell r="E4222" t="str">
            <v>TONGHOP2</v>
          </cell>
          <cell r="F4222" t="str">
            <v>TONGHOP tầng 2</v>
          </cell>
          <cell r="G4222">
            <v>0</v>
          </cell>
          <cell r="H4222">
            <v>0</v>
          </cell>
          <cell r="I4222">
            <v>1</v>
          </cell>
          <cell r="J4222">
            <v>100000</v>
          </cell>
          <cell r="K4222">
            <v>1</v>
          </cell>
          <cell r="L4222">
            <v>100000</v>
          </cell>
          <cell r="M4222">
            <v>0</v>
          </cell>
          <cell r="N4222">
            <v>0</v>
          </cell>
        </row>
        <row r="4223">
          <cell r="A4223" t="str">
            <v>VAPC-TAYNAMCUA</v>
          </cell>
          <cell r="B4223" t="str">
            <v>Tay nắm cửa</v>
          </cell>
          <cell r="C4223" t="str">
            <v>Cái</v>
          </cell>
          <cell r="E4223" t="str">
            <v>TONGHOP2</v>
          </cell>
          <cell r="F4223" t="str">
            <v>TONGHOP tầng 2</v>
          </cell>
          <cell r="G4223">
            <v>0</v>
          </cell>
          <cell r="H4223">
            <v>0</v>
          </cell>
          <cell r="I4223">
            <v>1</v>
          </cell>
          <cell r="J4223">
            <v>300000</v>
          </cell>
          <cell r="K4223">
            <v>1</v>
          </cell>
          <cell r="L4223">
            <v>0</v>
          </cell>
          <cell r="M4223">
            <v>0</v>
          </cell>
          <cell r="N4223">
            <v>300000</v>
          </cell>
        </row>
        <row r="4224">
          <cell r="A4224" t="str">
            <v>VAPC-THUOCLAI</v>
          </cell>
          <cell r="B4224" t="str">
            <v>Thước lái mazda</v>
          </cell>
          <cell r="C4224" t="str">
            <v>Cái</v>
          </cell>
          <cell r="E4224" t="str">
            <v>TLAI</v>
          </cell>
          <cell r="F4224" t="str">
            <v>THUOCLAI</v>
          </cell>
          <cell r="G4224">
            <v>0</v>
          </cell>
          <cell r="H4224">
            <v>0</v>
          </cell>
          <cell r="I4224">
            <v>1</v>
          </cell>
          <cell r="J4224">
            <v>3000000</v>
          </cell>
          <cell r="K4224">
            <v>1</v>
          </cell>
          <cell r="L4224">
            <v>3000000</v>
          </cell>
          <cell r="M4224">
            <v>0</v>
          </cell>
          <cell r="N4224">
            <v>0</v>
          </cell>
        </row>
        <row r="4225">
          <cell r="A4225" t="str">
            <v>VTR-131AV</v>
          </cell>
          <cell r="B4225" t="str">
            <v>Đĩa phanh trước $27.5 - 5 lỗ</v>
          </cell>
          <cell r="C4225" t="str">
            <v>Cái</v>
          </cell>
          <cell r="E4225" t="str">
            <v>DP.</v>
          </cell>
          <cell r="F4225" t="str">
            <v>DIAPHANH</v>
          </cell>
          <cell r="G4225">
            <v>2</v>
          </cell>
          <cell r="H4225">
            <v>1153221</v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2</v>
          </cell>
          <cell r="N4225">
            <v>1153221</v>
          </cell>
        </row>
        <row r="4226">
          <cell r="A4226" t="str">
            <v>W-0167</v>
          </cell>
          <cell r="B4226" t="str">
            <v>Si lanh phanh sau 2TR</v>
          </cell>
          <cell r="C4226" t="str">
            <v>Cái</v>
          </cell>
          <cell r="E4226" t="str">
            <v>SLP</v>
          </cell>
          <cell r="F4226" t="str">
            <v>SILANHPHANH</v>
          </cell>
          <cell r="G4226">
            <v>1</v>
          </cell>
          <cell r="H4226">
            <v>250869</v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1</v>
          </cell>
          <cell r="N4226">
            <v>250869</v>
          </cell>
        </row>
        <row r="4227">
          <cell r="A4227" t="str">
            <v>WCEP-007</v>
          </cell>
          <cell r="B4227" t="str">
            <v>Si lanh phanh sau 626</v>
          </cell>
          <cell r="C4227" t="str">
            <v>Cái</v>
          </cell>
          <cell r="E4227" t="str">
            <v>SLP</v>
          </cell>
          <cell r="F4227" t="str">
            <v>SILANHPHANH</v>
          </cell>
          <cell r="G4227">
            <v>8</v>
          </cell>
          <cell r="H4227">
            <v>1573239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8</v>
          </cell>
          <cell r="N4227">
            <v>1573239</v>
          </cell>
        </row>
        <row r="4228">
          <cell r="A4228" t="str">
            <v>WCMP-017</v>
          </cell>
          <cell r="B4228" t="str">
            <v>Si lanh phanh sau Mitsubishi RH</v>
          </cell>
          <cell r="C4228" t="str">
            <v>Cái</v>
          </cell>
          <cell r="E4228" t="str">
            <v>SLP</v>
          </cell>
          <cell r="F4228" t="str">
            <v>SILANHPHANH</v>
          </cell>
          <cell r="G4228">
            <v>1</v>
          </cell>
          <cell r="H4228">
            <v>196655</v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1</v>
          </cell>
          <cell r="N4228">
            <v>196655</v>
          </cell>
        </row>
        <row r="4229">
          <cell r="A4229" t="str">
            <v>WCTP-247</v>
          </cell>
          <cell r="B4229" t="str">
            <v>Si lanh phanh sau LH</v>
          </cell>
          <cell r="C4229" t="str">
            <v>Cái</v>
          </cell>
          <cell r="E4229" t="str">
            <v>SLP</v>
          </cell>
          <cell r="F4229" t="str">
            <v>SILANHPHANH</v>
          </cell>
          <cell r="G4229">
            <v>2</v>
          </cell>
          <cell r="H4229">
            <v>486443</v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2</v>
          </cell>
          <cell r="N4229">
            <v>486443</v>
          </cell>
        </row>
        <row r="4230">
          <cell r="A4230" t="str">
            <v>WCTP-501</v>
          </cell>
          <cell r="B4230" t="str">
            <v>Si lanh phanh sau Innova</v>
          </cell>
          <cell r="C4230" t="str">
            <v>Cái</v>
          </cell>
          <cell r="E4230" t="str">
            <v>SLP</v>
          </cell>
          <cell r="F4230" t="str">
            <v>SILANHPHANH</v>
          </cell>
          <cell r="G4230">
            <v>4</v>
          </cell>
          <cell r="H4230">
            <v>688564</v>
          </cell>
          <cell r="I4230">
            <v>0</v>
          </cell>
          <cell r="J4230">
            <v>0</v>
          </cell>
          <cell r="K4230">
            <v>4</v>
          </cell>
          <cell r="L4230">
            <v>688564</v>
          </cell>
          <cell r="M4230">
            <v>0</v>
          </cell>
          <cell r="N4230">
            <v>0</v>
          </cell>
        </row>
        <row r="4231">
          <cell r="A4231" t="str">
            <v>WE01-16-410C</v>
          </cell>
          <cell r="B4231" t="str">
            <v>Bàn ép D25 Ford</v>
          </cell>
          <cell r="C4231" t="str">
            <v>Cái</v>
          </cell>
          <cell r="E4231" t="str">
            <v>BE</v>
          </cell>
          <cell r="F4231" t="str">
            <v>BANEP</v>
          </cell>
          <cell r="G4231">
            <v>1</v>
          </cell>
          <cell r="H4231">
            <v>2924610</v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1</v>
          </cell>
          <cell r="N4231">
            <v>2924610</v>
          </cell>
        </row>
        <row r="4232">
          <cell r="A4232" t="str">
            <v>WE01-16-460A</v>
          </cell>
          <cell r="B4232" t="str">
            <v>Đĩa côn 23-25 (bánh đà kép)</v>
          </cell>
          <cell r="C4232" t="str">
            <v>Cái</v>
          </cell>
          <cell r="E4232" t="str">
            <v>DC.</v>
          </cell>
          <cell r="F4232" t="str">
            <v>DIACON</v>
          </cell>
          <cell r="G4232">
            <v>1</v>
          </cell>
          <cell r="H4232">
            <v>2874185</v>
          </cell>
          <cell r="I4232">
            <v>0</v>
          </cell>
          <cell r="J4232">
            <v>0</v>
          </cell>
          <cell r="K4232">
            <v>1</v>
          </cell>
          <cell r="L4232">
            <v>2874185</v>
          </cell>
          <cell r="M4232">
            <v>0</v>
          </cell>
          <cell r="N4232">
            <v>0</v>
          </cell>
        </row>
        <row r="4233">
          <cell r="A4233" t="str">
            <v>WE01-18-601</v>
          </cell>
          <cell r="B4233" t="str">
            <v>Bugi sấy Ranger 08</v>
          </cell>
          <cell r="C4233" t="str">
            <v>Cái</v>
          </cell>
          <cell r="E4233" t="str">
            <v>BG</v>
          </cell>
          <cell r="F4233" t="str">
            <v>BUGI</v>
          </cell>
          <cell r="G4233">
            <v>2</v>
          </cell>
          <cell r="H4233">
            <v>813214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2</v>
          </cell>
          <cell r="N4233">
            <v>813214</v>
          </cell>
        </row>
        <row r="4234">
          <cell r="A4234" t="str">
            <v>WHT003857A</v>
          </cell>
          <cell r="B4234" t="str">
            <v>Cảm biến ABS</v>
          </cell>
          <cell r="C4234" t="str">
            <v>Cái</v>
          </cell>
          <cell r="E4234" t="str">
            <v>CB.</v>
          </cell>
          <cell r="F4234" t="str">
            <v>CAMBIEN</v>
          </cell>
          <cell r="G4234">
            <v>0</v>
          </cell>
          <cell r="H4234">
            <v>0</v>
          </cell>
          <cell r="I4234">
            <v>3</v>
          </cell>
          <cell r="J4234">
            <v>4011736</v>
          </cell>
          <cell r="K4234">
            <v>3</v>
          </cell>
          <cell r="L4234">
            <v>4011736</v>
          </cell>
          <cell r="M4234">
            <v>0</v>
          </cell>
          <cell r="N4234">
            <v>0</v>
          </cell>
        </row>
        <row r="4235">
          <cell r="A4235" t="str">
            <v>WL51-10-235TT-D</v>
          </cell>
          <cell r="B4235" t="str">
            <v>Gioăng dàn cò WL</v>
          </cell>
          <cell r="C4235" t="str">
            <v>Cái</v>
          </cell>
          <cell r="E4235" t="str">
            <v>GDC</v>
          </cell>
          <cell r="F4235" t="str">
            <v>GIOANGDANCO</v>
          </cell>
          <cell r="G4235">
            <v>5</v>
          </cell>
          <cell r="H4235">
            <v>837871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5</v>
          </cell>
          <cell r="N4235">
            <v>837871</v>
          </cell>
        </row>
        <row r="4236">
          <cell r="A4236" t="str">
            <v>WL51-12-602</v>
          </cell>
          <cell r="B4236" t="str">
            <v>Phớt cam 32-46 Ranger</v>
          </cell>
          <cell r="C4236" t="str">
            <v>Cái</v>
          </cell>
          <cell r="E4236" t="str">
            <v>PCAM</v>
          </cell>
          <cell r="F4236" t="str">
            <v>PHOTCAM</v>
          </cell>
          <cell r="G4236">
            <v>3</v>
          </cell>
          <cell r="H4236">
            <v>130568</v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3</v>
          </cell>
          <cell r="N4236">
            <v>130568</v>
          </cell>
        </row>
        <row r="4237">
          <cell r="A4237" t="str">
            <v>WL51-18-380AT</v>
          </cell>
          <cell r="B4237" t="str">
            <v>Dây máy phát+bơm nước (2)</v>
          </cell>
          <cell r="C4237" t="str">
            <v>Sợi</v>
          </cell>
          <cell r="E4237" t="str">
            <v>DMP</v>
          </cell>
          <cell r="F4237" t="str">
            <v>DAYMAYPHAT</v>
          </cell>
          <cell r="G4237">
            <v>6</v>
          </cell>
          <cell r="H4237">
            <v>847880</v>
          </cell>
          <cell r="I4237">
            <v>6</v>
          </cell>
          <cell r="J4237">
            <v>992573</v>
          </cell>
          <cell r="K4237">
            <v>10</v>
          </cell>
          <cell r="L4237">
            <v>1509595</v>
          </cell>
          <cell r="M4237">
            <v>2</v>
          </cell>
          <cell r="N4237">
            <v>330858</v>
          </cell>
        </row>
        <row r="4238">
          <cell r="A4238" t="str">
            <v>WL81-15-908AT</v>
          </cell>
          <cell r="B4238" t="str">
            <v>Dây điều hòa A38 (1)</v>
          </cell>
          <cell r="C4238" t="str">
            <v>Sợi</v>
          </cell>
          <cell r="E4238" t="str">
            <v>DDH</v>
          </cell>
          <cell r="F4238" t="str">
            <v>DAYDIEUHOA</v>
          </cell>
          <cell r="G4238">
            <v>4</v>
          </cell>
          <cell r="H4238">
            <v>449959</v>
          </cell>
          <cell r="I4238">
            <v>0</v>
          </cell>
          <cell r="J4238">
            <v>0</v>
          </cell>
          <cell r="K4238">
            <v>4</v>
          </cell>
          <cell r="L4238">
            <v>449959</v>
          </cell>
          <cell r="M4238">
            <v>0</v>
          </cell>
          <cell r="N4238">
            <v>0</v>
          </cell>
        </row>
        <row r="4239">
          <cell r="A4239" t="str">
            <v>WLA2-16-410D</v>
          </cell>
          <cell r="B4239" t="str">
            <v>Bàn ép D25 Ford</v>
          </cell>
          <cell r="C4239" t="str">
            <v>Cái</v>
          </cell>
          <cell r="E4239" t="str">
            <v>BE</v>
          </cell>
          <cell r="F4239" t="str">
            <v>BANEP</v>
          </cell>
          <cell r="G4239">
            <v>2</v>
          </cell>
          <cell r="H4239">
            <v>2816039</v>
          </cell>
          <cell r="I4239">
            <v>0</v>
          </cell>
          <cell r="J4239">
            <v>0</v>
          </cell>
          <cell r="K4239">
            <v>2</v>
          </cell>
          <cell r="L4239">
            <v>2816039</v>
          </cell>
          <cell r="M4239">
            <v>0</v>
          </cell>
          <cell r="N4239">
            <v>0</v>
          </cell>
        </row>
        <row r="4240">
          <cell r="A4240" t="str">
            <v>WLA2-16-460F</v>
          </cell>
          <cell r="B4240" t="str">
            <v>Đĩa côn 23-25</v>
          </cell>
          <cell r="C4240" t="str">
            <v>Cái</v>
          </cell>
          <cell r="E4240" t="str">
            <v>DC.</v>
          </cell>
          <cell r="F4240" t="str">
            <v>DIACON</v>
          </cell>
          <cell r="G4240">
            <v>3</v>
          </cell>
          <cell r="H4240">
            <v>6614190</v>
          </cell>
          <cell r="I4240">
            <v>0</v>
          </cell>
          <cell r="J4240">
            <v>0</v>
          </cell>
          <cell r="K4240">
            <v>3</v>
          </cell>
          <cell r="L4240">
            <v>6614190</v>
          </cell>
          <cell r="M4240">
            <v>0</v>
          </cell>
          <cell r="N4240">
            <v>0</v>
          </cell>
        </row>
        <row r="4241">
          <cell r="A4241" t="str">
            <v>WLAA-10-271B</v>
          </cell>
          <cell r="B4241" t="str">
            <v>Gioăng mặt máy WL</v>
          </cell>
          <cell r="C4241" t="str">
            <v>Cái</v>
          </cell>
          <cell r="E4241" t="str">
            <v>GMM</v>
          </cell>
          <cell r="F4241" t="str">
            <v>GIOANGMATMAY</v>
          </cell>
          <cell r="G4241">
            <v>0</v>
          </cell>
          <cell r="H4241">
            <v>0</v>
          </cell>
          <cell r="I4241">
            <v>1</v>
          </cell>
          <cell r="J4241">
            <v>1276628</v>
          </cell>
          <cell r="K4241">
            <v>1</v>
          </cell>
          <cell r="L4241">
            <v>1276628</v>
          </cell>
          <cell r="M4241">
            <v>0</v>
          </cell>
          <cell r="N4241">
            <v>0</v>
          </cell>
        </row>
        <row r="4242">
          <cell r="A4242" t="str">
            <v>WLBC-15-908T</v>
          </cell>
          <cell r="B4242" t="str">
            <v>Dây điều hòa Everest 2009 (1)</v>
          </cell>
          <cell r="C4242" t="str">
            <v>Dây</v>
          </cell>
          <cell r="E4242" t="str">
            <v>DDH</v>
          </cell>
          <cell r="F4242" t="str">
            <v>DAYDIEUHOA</v>
          </cell>
          <cell r="G4242">
            <v>3</v>
          </cell>
          <cell r="H4242">
            <v>706567</v>
          </cell>
          <cell r="I4242">
            <v>1</v>
          </cell>
          <cell r="J4242">
            <v>235522</v>
          </cell>
          <cell r="K4242">
            <v>1</v>
          </cell>
          <cell r="L4242">
            <v>235522</v>
          </cell>
          <cell r="M4242">
            <v>3</v>
          </cell>
          <cell r="N4242">
            <v>706567</v>
          </cell>
        </row>
        <row r="4243">
          <cell r="A4243" t="str">
            <v>WPS-002V</v>
          </cell>
          <cell r="B4243" t="str">
            <v>Bơm nước F10A (liền gioăng đệm)</v>
          </cell>
          <cell r="C4243" t="str">
            <v>Cái</v>
          </cell>
          <cell r="E4243" t="str">
            <v>BN</v>
          </cell>
          <cell r="F4243" t="str">
            <v>BOMNUOC</v>
          </cell>
          <cell r="G4243">
            <v>44</v>
          </cell>
          <cell r="H4243">
            <v>8979891</v>
          </cell>
          <cell r="I4243">
            <v>1</v>
          </cell>
          <cell r="J4243">
            <v>204088</v>
          </cell>
          <cell r="K4243">
            <v>45</v>
          </cell>
          <cell r="L4243">
            <v>9183979</v>
          </cell>
          <cell r="M4243">
            <v>0</v>
          </cell>
          <cell r="N4243">
            <v>0</v>
          </cell>
        </row>
        <row r="4244">
          <cell r="A4244" t="str">
            <v>WPT-001V</v>
          </cell>
          <cell r="B4244" t="str">
            <v>Bơm nước 3L (liền gioăng đệm)</v>
          </cell>
          <cell r="C4244" t="str">
            <v>Cái</v>
          </cell>
          <cell r="E4244" t="str">
            <v>BN</v>
          </cell>
          <cell r="F4244" t="str">
            <v>BOMNUOC</v>
          </cell>
          <cell r="G4244">
            <v>1</v>
          </cell>
          <cell r="H4244">
            <v>329362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  <cell r="M4244">
            <v>1</v>
          </cell>
          <cell r="N4244">
            <v>329362</v>
          </cell>
        </row>
        <row r="4245">
          <cell r="A4245" t="str">
            <v>WPT-003V</v>
          </cell>
          <cell r="B4245" t="str">
            <v>Bơm nước 4A (liền gioăng đệm)</v>
          </cell>
          <cell r="C4245" t="str">
            <v>Cái</v>
          </cell>
          <cell r="E4245" t="str">
            <v>BN</v>
          </cell>
          <cell r="F4245" t="str">
            <v>BOMNUOC</v>
          </cell>
          <cell r="G4245">
            <v>2</v>
          </cell>
          <cell r="H4245">
            <v>628321</v>
          </cell>
          <cell r="I4245">
            <v>1</v>
          </cell>
          <cell r="J4245">
            <v>397650</v>
          </cell>
          <cell r="K4245">
            <v>3</v>
          </cell>
          <cell r="L4245">
            <v>1025971</v>
          </cell>
          <cell r="M4245">
            <v>0</v>
          </cell>
          <cell r="N4245">
            <v>0</v>
          </cell>
        </row>
        <row r="4246">
          <cell r="A4246" t="str">
            <v>WPT-010V</v>
          </cell>
          <cell r="B4246" t="str">
            <v>Bơm nước 3S (liền gioăng đệm)</v>
          </cell>
          <cell r="C4246" t="str">
            <v>Cái</v>
          </cell>
          <cell r="E4246" t="str">
            <v>BN</v>
          </cell>
          <cell r="F4246" t="str">
            <v>BOMNUOC</v>
          </cell>
          <cell r="G4246">
            <v>0</v>
          </cell>
          <cell r="H4246">
            <v>0</v>
          </cell>
          <cell r="I4246">
            <v>1</v>
          </cell>
          <cell r="J4246">
            <v>370000</v>
          </cell>
          <cell r="K4246">
            <v>1</v>
          </cell>
          <cell r="L4246">
            <v>370000</v>
          </cell>
          <cell r="M4246">
            <v>0</v>
          </cell>
          <cell r="N4246">
            <v>0</v>
          </cell>
        </row>
        <row r="4247">
          <cell r="A4247" t="str">
            <v>WPT-012V</v>
          </cell>
          <cell r="B4247" t="str">
            <v>Bơm nước 1RZ (liền gioăng đệm)</v>
          </cell>
          <cell r="C4247" t="str">
            <v>Cái</v>
          </cell>
          <cell r="E4247" t="str">
            <v>BN</v>
          </cell>
          <cell r="F4247" t="str">
            <v>BOMNUOC</v>
          </cell>
          <cell r="G4247">
            <v>4</v>
          </cell>
          <cell r="H4247">
            <v>1662012</v>
          </cell>
          <cell r="I4247">
            <v>1</v>
          </cell>
          <cell r="J4247">
            <v>415503</v>
          </cell>
          <cell r="K4247">
            <v>3</v>
          </cell>
          <cell r="L4247">
            <v>1246509</v>
          </cell>
          <cell r="M4247">
            <v>2</v>
          </cell>
          <cell r="N4247">
            <v>831006</v>
          </cell>
        </row>
        <row r="4248">
          <cell r="A4248" t="str">
            <v>WPT-014V</v>
          </cell>
          <cell r="B4248" t="str">
            <v>Bơm nước Previa (liền gioăng đệm)</v>
          </cell>
          <cell r="C4248" t="str">
            <v>Cái</v>
          </cell>
          <cell r="E4248" t="str">
            <v>BN</v>
          </cell>
          <cell r="F4248" t="str">
            <v>BOMNUOC</v>
          </cell>
          <cell r="G4248">
            <v>1</v>
          </cell>
          <cell r="H4248">
            <v>380033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  <cell r="M4248">
            <v>1</v>
          </cell>
          <cell r="N4248">
            <v>380033</v>
          </cell>
        </row>
        <row r="4249">
          <cell r="A4249" t="str">
            <v>WPT-015V</v>
          </cell>
          <cell r="B4249" t="str">
            <v>Bơm nước Land 1HZ (liền gioăng đệm)</v>
          </cell>
          <cell r="C4249" t="str">
            <v>Cái</v>
          </cell>
          <cell r="E4249" t="str">
            <v>BN</v>
          </cell>
          <cell r="F4249" t="str">
            <v>BOMNUOC</v>
          </cell>
          <cell r="G4249">
            <v>3</v>
          </cell>
          <cell r="H4249">
            <v>1958516</v>
          </cell>
          <cell r="I4249">
            <v>0</v>
          </cell>
          <cell r="J4249">
            <v>0</v>
          </cell>
          <cell r="K4249">
            <v>1</v>
          </cell>
          <cell r="L4249">
            <v>652839</v>
          </cell>
          <cell r="M4249">
            <v>2</v>
          </cell>
          <cell r="N4249">
            <v>1305677</v>
          </cell>
        </row>
        <row r="4250">
          <cell r="A4250" t="str">
            <v>WPT-023V</v>
          </cell>
          <cell r="B4250" t="str">
            <v>Bơm nước 1FZ (liền gioăng đệm)</v>
          </cell>
          <cell r="C4250" t="str">
            <v>Cái</v>
          </cell>
          <cell r="E4250" t="str">
            <v>BN</v>
          </cell>
          <cell r="F4250" t="str">
            <v>BOMNUOC</v>
          </cell>
          <cell r="G4250">
            <v>2</v>
          </cell>
          <cell r="H4250">
            <v>930548</v>
          </cell>
          <cell r="I4250">
            <v>0</v>
          </cell>
          <cell r="J4250">
            <v>0</v>
          </cell>
          <cell r="K4250">
            <v>2</v>
          </cell>
          <cell r="L4250">
            <v>930548</v>
          </cell>
          <cell r="M4250">
            <v>0</v>
          </cell>
          <cell r="N4250">
            <v>0</v>
          </cell>
        </row>
        <row r="4251">
          <cell r="A4251" t="str">
            <v>WPT-024V</v>
          </cell>
          <cell r="B4251" t="str">
            <v>Bơm nước Zace (liền gioăng đệm)</v>
          </cell>
          <cell r="C4251" t="str">
            <v>Cái</v>
          </cell>
          <cell r="E4251" t="str">
            <v>BN</v>
          </cell>
          <cell r="F4251" t="str">
            <v>BOMNUOC</v>
          </cell>
          <cell r="G4251">
            <v>3</v>
          </cell>
          <cell r="H4251">
            <v>777976</v>
          </cell>
          <cell r="I4251">
            <v>1</v>
          </cell>
          <cell r="J4251">
            <v>425175</v>
          </cell>
          <cell r="K4251">
            <v>4</v>
          </cell>
          <cell r="L4251">
            <v>1203151</v>
          </cell>
          <cell r="M4251">
            <v>0</v>
          </cell>
          <cell r="N4251">
            <v>0</v>
          </cell>
        </row>
        <row r="4252">
          <cell r="A4252" t="str">
            <v>WPT-044V</v>
          </cell>
          <cell r="B4252" t="str">
            <v>Bơm nước 2TR (liền gioăng đệm)</v>
          </cell>
          <cell r="C4252" t="str">
            <v>Cái</v>
          </cell>
          <cell r="E4252" t="str">
            <v>BN</v>
          </cell>
          <cell r="F4252" t="str">
            <v>BOMNUOC</v>
          </cell>
          <cell r="G4252">
            <v>15</v>
          </cell>
          <cell r="H4252">
            <v>5483197</v>
          </cell>
          <cell r="I4252">
            <v>68</v>
          </cell>
          <cell r="J4252">
            <v>28172323</v>
          </cell>
          <cell r="K4252">
            <v>83</v>
          </cell>
          <cell r="L4252">
            <v>33655520</v>
          </cell>
          <cell r="M4252">
            <v>0</v>
          </cell>
          <cell r="N4252">
            <v>0</v>
          </cell>
        </row>
        <row r="4253">
          <cell r="A4253" t="str">
            <v>WPT-106V</v>
          </cell>
          <cell r="B4253" t="str">
            <v>Bơm nước Altis (liền gioăng đệm)</v>
          </cell>
          <cell r="C4253" t="str">
            <v>Cái</v>
          </cell>
          <cell r="E4253" t="str">
            <v>BN</v>
          </cell>
          <cell r="F4253" t="str">
            <v>BOMNUOC</v>
          </cell>
          <cell r="G4253">
            <v>3</v>
          </cell>
          <cell r="H4253">
            <v>1078960</v>
          </cell>
          <cell r="I4253">
            <v>0</v>
          </cell>
          <cell r="J4253">
            <v>0</v>
          </cell>
          <cell r="K4253">
            <v>3</v>
          </cell>
          <cell r="L4253">
            <v>1078960</v>
          </cell>
          <cell r="M4253">
            <v>0</v>
          </cell>
          <cell r="N4253">
            <v>0</v>
          </cell>
        </row>
        <row r="4254">
          <cell r="A4254" t="str">
            <v>WPT-111V</v>
          </cell>
          <cell r="B4254" t="str">
            <v>Bơm nước Vios (liền gioăng đệm)</v>
          </cell>
          <cell r="C4254" t="str">
            <v>Cái</v>
          </cell>
          <cell r="E4254" t="str">
            <v>BN</v>
          </cell>
          <cell r="F4254" t="str">
            <v>BOMNUOC</v>
          </cell>
          <cell r="G4254">
            <v>14</v>
          </cell>
          <cell r="H4254">
            <v>2896242</v>
          </cell>
          <cell r="I4254">
            <v>31</v>
          </cell>
          <cell r="J4254">
            <v>6999691</v>
          </cell>
          <cell r="K4254">
            <v>45</v>
          </cell>
          <cell r="L4254">
            <v>9895933</v>
          </cell>
          <cell r="M4254">
            <v>0</v>
          </cell>
          <cell r="N4254">
            <v>0</v>
          </cell>
        </row>
        <row r="4255">
          <cell r="A4255" t="str">
            <v>WPT-129V</v>
          </cell>
          <cell r="B4255" t="str">
            <v>Bơm nước 2AZ (7 ốc)</v>
          </cell>
          <cell r="C4255" t="str">
            <v>Cái</v>
          </cell>
          <cell r="E4255" t="str">
            <v>BN</v>
          </cell>
          <cell r="F4255" t="str">
            <v>BOMNUOC</v>
          </cell>
          <cell r="G4255">
            <v>2</v>
          </cell>
          <cell r="H4255">
            <v>587512</v>
          </cell>
          <cell r="I4255">
            <v>3</v>
          </cell>
          <cell r="J4255">
            <v>963779</v>
          </cell>
          <cell r="K4255">
            <v>5</v>
          </cell>
          <cell r="L4255">
            <v>1551291</v>
          </cell>
          <cell r="M4255">
            <v>0</v>
          </cell>
          <cell r="N4255">
            <v>0</v>
          </cell>
        </row>
        <row r="4256">
          <cell r="A4256" t="str">
            <v>WPT-140V</v>
          </cell>
          <cell r="B4256" t="str">
            <v>Bơm nước 3ZR (liền gioăng đệm)</v>
          </cell>
          <cell r="C4256" t="str">
            <v>Cái</v>
          </cell>
          <cell r="E4256" t="str">
            <v>BN</v>
          </cell>
          <cell r="F4256" t="str">
            <v>BOMNUOC</v>
          </cell>
          <cell r="G4256">
            <v>10</v>
          </cell>
          <cell r="H4256">
            <v>5140944</v>
          </cell>
          <cell r="I4256">
            <v>1</v>
          </cell>
          <cell r="J4256">
            <v>514094</v>
          </cell>
          <cell r="K4256">
            <v>6</v>
          </cell>
          <cell r="L4256">
            <v>3084566</v>
          </cell>
          <cell r="M4256">
            <v>5</v>
          </cell>
          <cell r="N4256">
            <v>2570472</v>
          </cell>
        </row>
        <row r="4257">
          <cell r="A4257" t="str">
            <v>WPT-168V</v>
          </cell>
          <cell r="B4257" t="str">
            <v>Bơm nước 2KD (liền gioăng đệm)</v>
          </cell>
          <cell r="C4257" t="str">
            <v>Cái</v>
          </cell>
          <cell r="E4257" t="str">
            <v>BN</v>
          </cell>
          <cell r="F4257" t="str">
            <v>BOMNUOC</v>
          </cell>
          <cell r="G4257">
            <v>2</v>
          </cell>
          <cell r="H4257">
            <v>1103745</v>
          </cell>
          <cell r="I4257">
            <v>0</v>
          </cell>
          <cell r="J4257">
            <v>0</v>
          </cell>
          <cell r="K4257">
            <v>2</v>
          </cell>
          <cell r="L4257">
            <v>1103745</v>
          </cell>
          <cell r="M4257">
            <v>0</v>
          </cell>
          <cell r="N4257">
            <v>0</v>
          </cell>
        </row>
        <row r="4258">
          <cell r="A4258" t="str">
            <v>WPT-198V</v>
          </cell>
          <cell r="B4258" t="str">
            <v>Bơm nước (liền gioăng đệm)</v>
          </cell>
          <cell r="C4258" t="str">
            <v>Cái</v>
          </cell>
          <cell r="E4258" t="str">
            <v>BN</v>
          </cell>
          <cell r="F4258" t="str">
            <v>BOMNUOC</v>
          </cell>
          <cell r="G4258">
            <v>0</v>
          </cell>
          <cell r="H4258">
            <v>0</v>
          </cell>
          <cell r="I4258">
            <v>12</v>
          </cell>
          <cell r="J4258">
            <v>6240000</v>
          </cell>
          <cell r="K4258">
            <v>12</v>
          </cell>
          <cell r="L4258">
            <v>6240000</v>
          </cell>
          <cell r="M4258">
            <v>0</v>
          </cell>
          <cell r="N4258">
            <v>0</v>
          </cell>
        </row>
        <row r="4259">
          <cell r="A4259" t="str">
            <v>WPT-606V</v>
          </cell>
          <cell r="B4259" t="str">
            <v>Bơm nước Camry</v>
          </cell>
          <cell r="C4259" t="str">
            <v>Cái</v>
          </cell>
          <cell r="E4259" t="str">
            <v>BN</v>
          </cell>
          <cell r="F4259" t="str">
            <v>BOMNUOC</v>
          </cell>
          <cell r="G4259">
            <v>5</v>
          </cell>
          <cell r="H4259">
            <v>2611353</v>
          </cell>
          <cell r="I4259">
            <v>1</v>
          </cell>
          <cell r="J4259">
            <v>477763</v>
          </cell>
          <cell r="K4259">
            <v>6</v>
          </cell>
          <cell r="L4259">
            <v>3089116</v>
          </cell>
          <cell r="M4259">
            <v>0</v>
          </cell>
          <cell r="N4259">
            <v>0</v>
          </cell>
        </row>
        <row r="4260">
          <cell r="A4260" t="str">
            <v>WPZ-028V</v>
          </cell>
          <cell r="B4260" t="str">
            <v>Bơm nước Laser 1.8 (liền gioăng đệm)</v>
          </cell>
          <cell r="C4260" t="str">
            <v>Cái</v>
          </cell>
          <cell r="E4260" t="str">
            <v>BN</v>
          </cell>
          <cell r="F4260" t="str">
            <v>BOMNUOC</v>
          </cell>
          <cell r="G4260">
            <v>2</v>
          </cell>
          <cell r="H4260">
            <v>844472</v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2</v>
          </cell>
          <cell r="N4260">
            <v>844472</v>
          </cell>
        </row>
        <row r="4261">
          <cell r="A4261" t="str">
            <v>WPZ-030V</v>
          </cell>
          <cell r="B4261" t="str">
            <v>Bơm nước WL (liền gioăng đệm)</v>
          </cell>
          <cell r="C4261" t="str">
            <v>Cái</v>
          </cell>
          <cell r="E4261" t="str">
            <v>BN</v>
          </cell>
          <cell r="F4261" t="str">
            <v>BOMNUOC</v>
          </cell>
          <cell r="G4261">
            <v>2</v>
          </cell>
          <cell r="H4261">
            <v>749405</v>
          </cell>
          <cell r="I4261">
            <v>6</v>
          </cell>
          <cell r="J4261">
            <v>2433732</v>
          </cell>
          <cell r="K4261">
            <v>8</v>
          </cell>
          <cell r="L4261">
            <v>3183137</v>
          </cell>
          <cell r="M4261">
            <v>0</v>
          </cell>
          <cell r="N4261">
            <v>0</v>
          </cell>
        </row>
        <row r="4262">
          <cell r="A4262" t="str">
            <v>WPZ-033V</v>
          </cell>
          <cell r="B4262" t="str">
            <v>Bơm nước Mazda 6 (liền gioăng đệm)</v>
          </cell>
          <cell r="C4262" t="str">
            <v>Cái</v>
          </cell>
          <cell r="E4262" t="str">
            <v>BN</v>
          </cell>
          <cell r="F4262" t="str">
            <v>BOMNUOC</v>
          </cell>
          <cell r="G4262">
            <v>1</v>
          </cell>
          <cell r="H4262">
            <v>496577</v>
          </cell>
          <cell r="I4262">
            <v>0</v>
          </cell>
          <cell r="J4262">
            <v>0</v>
          </cell>
          <cell r="K4262">
            <v>1</v>
          </cell>
          <cell r="L4262">
            <v>496577</v>
          </cell>
          <cell r="M4262">
            <v>0</v>
          </cell>
          <cell r="N4262">
            <v>0</v>
          </cell>
        </row>
        <row r="4263">
          <cell r="A4263" t="str">
            <v>WPZ-035V</v>
          </cell>
          <cell r="B4263" t="str">
            <v>Bơm nước Mazda 3 (liền gioăng đệm)</v>
          </cell>
          <cell r="C4263" t="str">
            <v>Cái</v>
          </cell>
          <cell r="E4263" t="str">
            <v>BN</v>
          </cell>
          <cell r="F4263" t="str">
            <v>BOMNUOC</v>
          </cell>
          <cell r="G4263">
            <v>2</v>
          </cell>
          <cell r="H4263">
            <v>972885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2</v>
          </cell>
          <cell r="N4263">
            <v>972885</v>
          </cell>
        </row>
        <row r="4264">
          <cell r="A4264" t="str">
            <v>WS284W-39</v>
          </cell>
          <cell r="B4264" t="str">
            <v>Má phanh trước</v>
          </cell>
          <cell r="C4264" t="str">
            <v>Bộ</v>
          </cell>
          <cell r="E4264" t="str">
            <v>MPT</v>
          </cell>
          <cell r="F4264" t="str">
            <v>MAPHANHTRUOC</v>
          </cell>
          <cell r="G4264">
            <v>0</v>
          </cell>
          <cell r="H4264">
            <v>0</v>
          </cell>
          <cell r="I4264">
            <v>1</v>
          </cell>
          <cell r="J4264">
            <v>300000</v>
          </cell>
          <cell r="K4264">
            <v>1</v>
          </cell>
          <cell r="L4264">
            <v>300000</v>
          </cell>
          <cell r="M4264">
            <v>0</v>
          </cell>
          <cell r="N4264">
            <v>0</v>
          </cell>
        </row>
        <row r="4265">
          <cell r="A4265" t="str">
            <v>XL247300-9372</v>
          </cell>
          <cell r="B4265" t="str">
            <v>Bộ đầu lốc</v>
          </cell>
          <cell r="C4265" t="str">
            <v>Bộ</v>
          </cell>
          <cell r="E4265" t="str">
            <v>TONGHOP2</v>
          </cell>
          <cell r="F4265" t="str">
            <v>TONGHOP tầng 2</v>
          </cell>
          <cell r="G4265">
            <v>0</v>
          </cell>
          <cell r="H4265">
            <v>0</v>
          </cell>
          <cell r="I4265">
            <v>1</v>
          </cell>
          <cell r="J4265">
            <v>1094482</v>
          </cell>
          <cell r="K4265">
            <v>1</v>
          </cell>
          <cell r="L4265">
            <v>1094482</v>
          </cell>
          <cell r="M4265">
            <v>0</v>
          </cell>
          <cell r="N4265">
            <v>0</v>
          </cell>
        </row>
        <row r="4266">
          <cell r="A4266" t="str">
            <v>YN-TO-003</v>
          </cell>
          <cell r="B4266" t="str">
            <v>Trục láp XE TOYOTA (26*24*655)</v>
          </cell>
          <cell r="C4266" t="str">
            <v>Cây</v>
          </cell>
          <cell r="E4266" t="str">
            <v>CL.</v>
          </cell>
          <cell r="F4266" t="str">
            <v>CAYLAP</v>
          </cell>
          <cell r="G4266">
            <v>0</v>
          </cell>
          <cell r="H4266">
            <v>0</v>
          </cell>
          <cell r="I4266">
            <v>1</v>
          </cell>
          <cell r="J4266">
            <v>2562027</v>
          </cell>
          <cell r="K4266">
            <v>1</v>
          </cell>
          <cell r="L4266">
            <v>2562027</v>
          </cell>
          <cell r="M4266">
            <v>0</v>
          </cell>
          <cell r="N4266">
            <v>0</v>
          </cell>
        </row>
        <row r="4267">
          <cell r="A4267" t="str">
            <v>YRJ06-CMR06-201R</v>
          </cell>
          <cell r="B4267" t="str">
            <v>Cánh cửa trước RH</v>
          </cell>
          <cell r="C4267" t="str">
            <v>Cái</v>
          </cell>
          <cell r="E4267" t="str">
            <v>CCT</v>
          </cell>
          <cell r="F4267" t="str">
            <v>CANHCUATRUOC</v>
          </cell>
          <cell r="G4267">
            <v>2</v>
          </cell>
          <cell r="H4267">
            <v>3648319</v>
          </cell>
          <cell r="I4267">
            <v>0</v>
          </cell>
          <cell r="J4267">
            <v>0</v>
          </cell>
          <cell r="K4267">
            <v>2</v>
          </cell>
          <cell r="L4267">
            <v>3648319</v>
          </cell>
          <cell r="M4267">
            <v>0</v>
          </cell>
          <cell r="N4267">
            <v>0</v>
          </cell>
        </row>
        <row r="4268">
          <cell r="A4268" t="str">
            <v>YRJ06-CMR12-201R</v>
          </cell>
          <cell r="B4268" t="str">
            <v>Cánh cửa trước RH</v>
          </cell>
          <cell r="C4268" t="str">
            <v>Cái</v>
          </cell>
          <cell r="E4268" t="str">
            <v>CCT</v>
          </cell>
          <cell r="F4268" t="str">
            <v>CANHCUATRUOC</v>
          </cell>
          <cell r="G4268">
            <v>1</v>
          </cell>
          <cell r="H4268">
            <v>1824160</v>
          </cell>
          <cell r="I4268">
            <v>0</v>
          </cell>
          <cell r="J4268">
            <v>0</v>
          </cell>
          <cell r="K4268">
            <v>1</v>
          </cell>
          <cell r="L4268">
            <v>1824160</v>
          </cell>
          <cell r="M4268">
            <v>0</v>
          </cell>
          <cell r="N4268">
            <v>0</v>
          </cell>
        </row>
        <row r="4269">
          <cell r="A4269" t="str">
            <v>YRJ06-CMR12-202R</v>
          </cell>
          <cell r="B4269" t="str">
            <v>Cánh cửa sau RH</v>
          </cell>
          <cell r="C4269" t="str">
            <v>Cái</v>
          </cell>
          <cell r="E4269" t="str">
            <v>CCS</v>
          </cell>
          <cell r="F4269" t="str">
            <v>CANHCUASAU</v>
          </cell>
          <cell r="G4269">
            <v>1</v>
          </cell>
          <cell r="H4269">
            <v>1744524</v>
          </cell>
          <cell r="I4269">
            <v>0</v>
          </cell>
          <cell r="J4269">
            <v>0</v>
          </cell>
          <cell r="K4269">
            <v>1</v>
          </cell>
          <cell r="L4269">
            <v>1744524</v>
          </cell>
          <cell r="M4269">
            <v>0</v>
          </cell>
          <cell r="N4269">
            <v>0</v>
          </cell>
        </row>
        <row r="4270">
          <cell r="A4270" t="str">
            <v>YRJ06-CRL04-201R</v>
          </cell>
          <cell r="B4270" t="str">
            <v>Cánh cửa trước RH</v>
          </cell>
          <cell r="C4270" t="str">
            <v>Cái</v>
          </cell>
          <cell r="E4270" t="str">
            <v>CCT</v>
          </cell>
          <cell r="F4270" t="str">
            <v>CANHCUATRUOC</v>
          </cell>
          <cell r="G4270">
            <v>1</v>
          </cell>
          <cell r="H4270">
            <v>1824160</v>
          </cell>
          <cell r="I4270">
            <v>0</v>
          </cell>
          <cell r="J4270">
            <v>0</v>
          </cell>
          <cell r="K4270">
            <v>1</v>
          </cell>
          <cell r="L4270">
            <v>1824160</v>
          </cell>
          <cell r="M4270">
            <v>0</v>
          </cell>
          <cell r="N4270">
            <v>0</v>
          </cell>
        </row>
        <row r="4271">
          <cell r="A4271" t="str">
            <v>YRJ06-CRL07-201L</v>
          </cell>
          <cell r="B4271" t="str">
            <v>Cánh cửa trước LH</v>
          </cell>
          <cell r="C4271" t="str">
            <v>Cái</v>
          </cell>
          <cell r="E4271" t="str">
            <v>CCT</v>
          </cell>
          <cell r="F4271" t="str">
            <v>CANHCUATRUOC</v>
          </cell>
          <cell r="G4271">
            <v>2</v>
          </cell>
          <cell r="H4271">
            <v>3648319</v>
          </cell>
          <cell r="I4271">
            <v>0</v>
          </cell>
          <cell r="J4271">
            <v>0</v>
          </cell>
          <cell r="K4271">
            <v>2</v>
          </cell>
          <cell r="L4271">
            <v>3648319</v>
          </cell>
          <cell r="M4271">
            <v>0</v>
          </cell>
          <cell r="N4271">
            <v>0</v>
          </cell>
        </row>
        <row r="4272">
          <cell r="A4272" t="str">
            <v>YRJ06-CRL07-201R</v>
          </cell>
          <cell r="B4272" t="str">
            <v>Cánh cửa trước RH</v>
          </cell>
          <cell r="C4272" t="str">
            <v>Cái</v>
          </cell>
          <cell r="E4272" t="str">
            <v>CCT</v>
          </cell>
          <cell r="F4272" t="str">
            <v>CANHCUATRUOC</v>
          </cell>
          <cell r="G4272">
            <v>2</v>
          </cell>
          <cell r="H4272">
            <v>3445635</v>
          </cell>
          <cell r="I4272">
            <v>0</v>
          </cell>
          <cell r="J4272">
            <v>0</v>
          </cell>
          <cell r="K4272">
            <v>2</v>
          </cell>
          <cell r="L4272">
            <v>3445635</v>
          </cell>
          <cell r="M4272">
            <v>0</v>
          </cell>
          <cell r="N4272">
            <v>0</v>
          </cell>
        </row>
        <row r="4273">
          <cell r="A4273" t="str">
            <v>YRJ06-CRL14-201R</v>
          </cell>
          <cell r="B4273" t="str">
            <v>Cánh cửa trước RH</v>
          </cell>
          <cell r="C4273" t="str">
            <v>Cái</v>
          </cell>
          <cell r="E4273" t="str">
            <v>CCT</v>
          </cell>
          <cell r="F4273" t="str">
            <v>CANHCUATRUOC</v>
          </cell>
          <cell r="G4273">
            <v>1</v>
          </cell>
          <cell r="H4273">
            <v>1824160</v>
          </cell>
          <cell r="I4273">
            <v>0</v>
          </cell>
          <cell r="J4273">
            <v>0</v>
          </cell>
          <cell r="K4273">
            <v>1</v>
          </cell>
          <cell r="L4273">
            <v>1824160</v>
          </cell>
          <cell r="M4273">
            <v>0</v>
          </cell>
          <cell r="N4273">
            <v>0</v>
          </cell>
        </row>
        <row r="4274">
          <cell r="A4274" t="str">
            <v>YRJ06-INV16-201L</v>
          </cell>
          <cell r="B4274" t="str">
            <v>Cánh cửa trước LH</v>
          </cell>
          <cell r="C4274" t="str">
            <v>Cái</v>
          </cell>
          <cell r="E4274" t="str">
            <v>CCT</v>
          </cell>
          <cell r="F4274" t="str">
            <v>CANHCUATRUOC</v>
          </cell>
          <cell r="G4274">
            <v>1</v>
          </cell>
          <cell r="H4274">
            <v>2989595</v>
          </cell>
          <cell r="I4274">
            <v>0</v>
          </cell>
          <cell r="J4274">
            <v>0</v>
          </cell>
          <cell r="K4274">
            <v>1</v>
          </cell>
          <cell r="L4274">
            <v>2989595</v>
          </cell>
          <cell r="M4274">
            <v>0</v>
          </cell>
          <cell r="N4274">
            <v>0</v>
          </cell>
        </row>
        <row r="4275">
          <cell r="A4275" t="str">
            <v>YRJ06-INV16-201R</v>
          </cell>
          <cell r="B4275" t="str">
            <v>Cánh cửa trước RH</v>
          </cell>
          <cell r="C4275" t="str">
            <v>Cái</v>
          </cell>
          <cell r="E4275" t="str">
            <v>CCT</v>
          </cell>
          <cell r="F4275" t="str">
            <v>CANHCUATRUOC</v>
          </cell>
          <cell r="G4275">
            <v>1</v>
          </cell>
          <cell r="H4275">
            <v>2989595</v>
          </cell>
          <cell r="I4275">
            <v>0</v>
          </cell>
          <cell r="J4275">
            <v>0</v>
          </cell>
          <cell r="K4275">
            <v>1</v>
          </cell>
          <cell r="L4275">
            <v>2989595</v>
          </cell>
          <cell r="M4275">
            <v>0</v>
          </cell>
          <cell r="N4275">
            <v>0</v>
          </cell>
        </row>
        <row r="4276">
          <cell r="A4276" t="str">
            <v>YRJ06-VOS03-201L</v>
          </cell>
          <cell r="B4276" t="str">
            <v>Cánh cửa trước LH</v>
          </cell>
          <cell r="C4276" t="str">
            <v>Cái</v>
          </cell>
          <cell r="E4276" t="str">
            <v>CCT</v>
          </cell>
          <cell r="F4276" t="str">
            <v>CANHCUATRUOC</v>
          </cell>
          <cell r="G4276">
            <v>2</v>
          </cell>
          <cell r="H4276">
            <v>4256372</v>
          </cell>
          <cell r="I4276">
            <v>0</v>
          </cell>
          <cell r="J4276">
            <v>0</v>
          </cell>
          <cell r="K4276">
            <v>2</v>
          </cell>
          <cell r="L4276">
            <v>4256372</v>
          </cell>
          <cell r="M4276">
            <v>0</v>
          </cell>
          <cell r="N4276">
            <v>0</v>
          </cell>
        </row>
        <row r="4277">
          <cell r="A4277" t="str">
            <v>YRJ06-VOS03-201R</v>
          </cell>
          <cell r="B4277" t="str">
            <v>Cánh cửa trước RH</v>
          </cell>
          <cell r="C4277" t="str">
            <v>Cái</v>
          </cell>
          <cell r="E4277" t="str">
            <v>CCT</v>
          </cell>
          <cell r="F4277" t="str">
            <v>CANHCUATRUOC</v>
          </cell>
          <cell r="G4277">
            <v>2</v>
          </cell>
          <cell r="H4277">
            <v>4256372</v>
          </cell>
          <cell r="I4277">
            <v>0</v>
          </cell>
          <cell r="J4277">
            <v>0</v>
          </cell>
          <cell r="K4277">
            <v>2</v>
          </cell>
          <cell r="L4277">
            <v>4256372</v>
          </cell>
          <cell r="M4277">
            <v>0</v>
          </cell>
          <cell r="N4277">
            <v>0</v>
          </cell>
        </row>
        <row r="4278">
          <cell r="A4278" t="str">
            <v>YRJ06-VOS08-201L</v>
          </cell>
          <cell r="B4278" t="str">
            <v>Cánh cửa trước LH</v>
          </cell>
          <cell r="C4278" t="str">
            <v>Cái</v>
          </cell>
          <cell r="E4278" t="str">
            <v>CCT</v>
          </cell>
          <cell r="F4278" t="str">
            <v>CANHCUATRUOC</v>
          </cell>
          <cell r="G4278">
            <v>1</v>
          </cell>
          <cell r="H4278">
            <v>1788809</v>
          </cell>
          <cell r="I4278">
            <v>0</v>
          </cell>
          <cell r="J4278">
            <v>0</v>
          </cell>
          <cell r="K4278">
            <v>1</v>
          </cell>
          <cell r="L4278">
            <v>1788809</v>
          </cell>
          <cell r="M4278">
            <v>0</v>
          </cell>
          <cell r="N4278">
            <v>0</v>
          </cell>
        </row>
        <row r="4279">
          <cell r="A4279" t="str">
            <v>YRJ06-VOS08-201R</v>
          </cell>
          <cell r="B4279" t="str">
            <v>Cánh cửa trước RH</v>
          </cell>
          <cell r="C4279" t="str">
            <v>Cái</v>
          </cell>
          <cell r="E4279" t="str">
            <v>CCT</v>
          </cell>
          <cell r="F4279" t="str">
            <v>CANHCUATRUOC</v>
          </cell>
          <cell r="G4279">
            <v>2</v>
          </cell>
          <cell r="H4279">
            <v>3749661</v>
          </cell>
          <cell r="I4279">
            <v>0</v>
          </cell>
          <cell r="J4279">
            <v>0</v>
          </cell>
          <cell r="K4279">
            <v>2</v>
          </cell>
          <cell r="L4279">
            <v>3749661</v>
          </cell>
          <cell r="M4279">
            <v>0</v>
          </cell>
          <cell r="N4279">
            <v>0</v>
          </cell>
        </row>
        <row r="4280">
          <cell r="A4280" t="str">
            <v>YRJ10-BT50-13-20</v>
          </cell>
          <cell r="B4280" t="str">
            <v>Cánh cửa trước BT50 RH</v>
          </cell>
          <cell r="C4280" t="str">
            <v>Cái</v>
          </cell>
          <cell r="E4280" t="str">
            <v>CCT</v>
          </cell>
          <cell r="F4280" t="str">
            <v>CANHCUATRUOC</v>
          </cell>
          <cell r="G4280">
            <v>1</v>
          </cell>
          <cell r="H4280">
            <v>2432213</v>
          </cell>
          <cell r="I4280">
            <v>0</v>
          </cell>
          <cell r="J4280">
            <v>0</v>
          </cell>
          <cell r="K4280">
            <v>1</v>
          </cell>
          <cell r="L4280">
            <v>2432213</v>
          </cell>
          <cell r="M4280">
            <v>0</v>
          </cell>
          <cell r="N4280">
            <v>0</v>
          </cell>
        </row>
        <row r="4281">
          <cell r="A4281" t="str">
            <v>YRJ10-CX5-13201L</v>
          </cell>
          <cell r="B4281" t="str">
            <v>Cánh cửa trước LH</v>
          </cell>
          <cell r="C4281" t="str">
            <v>Cái</v>
          </cell>
          <cell r="E4281" t="str">
            <v>CCT</v>
          </cell>
          <cell r="F4281" t="str">
            <v>CANHCUATRUOC</v>
          </cell>
          <cell r="G4281">
            <v>2</v>
          </cell>
          <cell r="H4281">
            <v>5979190</v>
          </cell>
          <cell r="I4281">
            <v>0</v>
          </cell>
          <cell r="J4281">
            <v>0</v>
          </cell>
          <cell r="K4281">
            <v>2</v>
          </cell>
          <cell r="L4281">
            <v>5979190</v>
          </cell>
          <cell r="M4281">
            <v>0</v>
          </cell>
          <cell r="N4281">
            <v>0</v>
          </cell>
        </row>
        <row r="4282">
          <cell r="A4282" t="str">
            <v>YRJ10-CX5-13201R</v>
          </cell>
          <cell r="B4282" t="str">
            <v>Cánh cửa trước RH</v>
          </cell>
          <cell r="C4282" t="str">
            <v>Cái</v>
          </cell>
          <cell r="E4282" t="str">
            <v>CCT</v>
          </cell>
          <cell r="F4282" t="str">
            <v>CANHCUATRUOC</v>
          </cell>
          <cell r="G4282">
            <v>2</v>
          </cell>
          <cell r="H4282">
            <v>5979190</v>
          </cell>
          <cell r="I4282">
            <v>0</v>
          </cell>
          <cell r="J4282">
            <v>0</v>
          </cell>
          <cell r="K4282">
            <v>2</v>
          </cell>
          <cell r="L4282">
            <v>5979190</v>
          </cell>
          <cell r="M4282">
            <v>0</v>
          </cell>
          <cell r="N4282">
            <v>0</v>
          </cell>
        </row>
        <row r="4283">
          <cell r="A4283" t="str">
            <v>YRJ10-M3-04-201L</v>
          </cell>
          <cell r="B4283" t="str">
            <v>Cánh cửa trước LH</v>
          </cell>
          <cell r="C4283" t="str">
            <v>Cái</v>
          </cell>
          <cell r="E4283" t="str">
            <v>CCT</v>
          </cell>
          <cell r="F4283" t="str">
            <v>CANHCUATRUOC</v>
          </cell>
          <cell r="G4283">
            <v>1</v>
          </cell>
          <cell r="H4283">
            <v>1976173</v>
          </cell>
          <cell r="I4283">
            <v>0</v>
          </cell>
          <cell r="J4283">
            <v>0</v>
          </cell>
          <cell r="K4283">
            <v>1</v>
          </cell>
          <cell r="L4283">
            <v>1976173</v>
          </cell>
          <cell r="M4283">
            <v>0</v>
          </cell>
          <cell r="N4283">
            <v>0</v>
          </cell>
        </row>
        <row r="4284">
          <cell r="A4284" t="str">
            <v>YRJ10-M3-04-201R</v>
          </cell>
          <cell r="B4284" t="str">
            <v>Cánh cửa trước RH</v>
          </cell>
          <cell r="C4284" t="str">
            <v>Cái</v>
          </cell>
          <cell r="E4284" t="str">
            <v>CCT</v>
          </cell>
          <cell r="F4284" t="str">
            <v>CANHCUATRUOC</v>
          </cell>
          <cell r="G4284">
            <v>1</v>
          </cell>
          <cell r="H4284">
            <v>1976173</v>
          </cell>
          <cell r="I4284">
            <v>0</v>
          </cell>
          <cell r="J4284">
            <v>0</v>
          </cell>
          <cell r="K4284">
            <v>1</v>
          </cell>
          <cell r="L4284">
            <v>1976173</v>
          </cell>
          <cell r="M4284">
            <v>0</v>
          </cell>
          <cell r="N4284">
            <v>0</v>
          </cell>
        </row>
        <row r="4285">
          <cell r="A4285" t="str">
            <v>YRJ10-M3-09-201L</v>
          </cell>
          <cell r="B4285" t="str">
            <v>Cánh cửa trước LH</v>
          </cell>
          <cell r="C4285" t="str">
            <v>Cái</v>
          </cell>
          <cell r="E4285" t="str">
            <v>CCT</v>
          </cell>
          <cell r="F4285" t="str">
            <v>CANHCUATRUOC</v>
          </cell>
          <cell r="G4285">
            <v>2</v>
          </cell>
          <cell r="H4285">
            <v>3952346</v>
          </cell>
          <cell r="I4285">
            <v>0</v>
          </cell>
          <cell r="J4285">
            <v>0</v>
          </cell>
          <cell r="K4285">
            <v>2</v>
          </cell>
          <cell r="L4285">
            <v>3952346</v>
          </cell>
          <cell r="M4285">
            <v>0</v>
          </cell>
          <cell r="N4285">
            <v>0</v>
          </cell>
        </row>
        <row r="4286">
          <cell r="A4286" t="str">
            <v>YRJ10-M3-09-201R</v>
          </cell>
          <cell r="B4286" t="str">
            <v>Cánh cửa trước RH</v>
          </cell>
          <cell r="C4286" t="str">
            <v>Cái</v>
          </cell>
          <cell r="E4286" t="str">
            <v>CCT</v>
          </cell>
          <cell r="F4286" t="str">
            <v>CANHCUATRUOC</v>
          </cell>
          <cell r="G4286">
            <v>1</v>
          </cell>
          <cell r="H4286">
            <v>1976173</v>
          </cell>
          <cell r="I4286">
            <v>0</v>
          </cell>
          <cell r="J4286">
            <v>0</v>
          </cell>
          <cell r="K4286">
            <v>1</v>
          </cell>
          <cell r="L4286">
            <v>1976173</v>
          </cell>
          <cell r="M4286">
            <v>0</v>
          </cell>
          <cell r="N4286">
            <v>0</v>
          </cell>
        </row>
        <row r="4287">
          <cell r="A4287" t="str">
            <v>YRJ10-M3-14-201L</v>
          </cell>
          <cell r="B4287" t="str">
            <v>Cánh cửa trước LH</v>
          </cell>
          <cell r="C4287" t="str">
            <v>Cái</v>
          </cell>
          <cell r="E4287" t="str">
            <v>CCT</v>
          </cell>
          <cell r="F4287" t="str">
            <v>CANHCUATRUOC</v>
          </cell>
          <cell r="G4287">
            <v>1</v>
          </cell>
          <cell r="H4287">
            <v>2330870</v>
          </cell>
          <cell r="I4287">
            <v>0</v>
          </cell>
          <cell r="J4287">
            <v>0</v>
          </cell>
          <cell r="K4287">
            <v>1</v>
          </cell>
          <cell r="L4287">
            <v>2330870</v>
          </cell>
          <cell r="M4287">
            <v>0</v>
          </cell>
          <cell r="N4287">
            <v>0</v>
          </cell>
        </row>
        <row r="4288">
          <cell r="A4288" t="str">
            <v>YRJ10-M3-14-201R</v>
          </cell>
          <cell r="B4288" t="str">
            <v>Cánh cửa trước RH</v>
          </cell>
          <cell r="C4288" t="str">
            <v>Cái</v>
          </cell>
          <cell r="E4288" t="str">
            <v>CCT</v>
          </cell>
          <cell r="F4288" t="str">
            <v>CANHCUATRUOC</v>
          </cell>
          <cell r="G4288">
            <v>1</v>
          </cell>
          <cell r="H4288">
            <v>2330870</v>
          </cell>
          <cell r="I4288">
            <v>0</v>
          </cell>
          <cell r="J4288">
            <v>0</v>
          </cell>
          <cell r="K4288">
            <v>1</v>
          </cell>
          <cell r="L4288">
            <v>2330870</v>
          </cell>
          <cell r="M4288">
            <v>0</v>
          </cell>
          <cell r="N4288">
            <v>0</v>
          </cell>
        </row>
        <row r="4289">
          <cell r="A4289" t="str">
            <v>YRJ10-M6-04-201L</v>
          </cell>
          <cell r="B4289" t="str">
            <v>Cánh cửa trước LH</v>
          </cell>
          <cell r="C4289" t="str">
            <v>Cái</v>
          </cell>
          <cell r="E4289" t="str">
            <v>CCT</v>
          </cell>
          <cell r="F4289" t="str">
            <v>CANHCUATRUOC</v>
          </cell>
          <cell r="G4289">
            <v>1</v>
          </cell>
          <cell r="H4289">
            <v>2026844</v>
          </cell>
          <cell r="I4289">
            <v>0</v>
          </cell>
          <cell r="J4289">
            <v>0</v>
          </cell>
          <cell r="K4289">
            <v>1</v>
          </cell>
          <cell r="L4289">
            <v>2026844</v>
          </cell>
          <cell r="M4289">
            <v>0</v>
          </cell>
          <cell r="N4289">
            <v>0</v>
          </cell>
        </row>
        <row r="4290">
          <cell r="A4290" t="str">
            <v>YRJ10-M6-04-201R</v>
          </cell>
          <cell r="B4290" t="str">
            <v>Cánh cửa trước RH</v>
          </cell>
          <cell r="C4290" t="str">
            <v>Cái</v>
          </cell>
          <cell r="E4290" t="str">
            <v>CCT</v>
          </cell>
          <cell r="F4290" t="str">
            <v>CANHCUATRUOC</v>
          </cell>
          <cell r="G4290">
            <v>1</v>
          </cell>
          <cell r="H4290">
            <v>2026844</v>
          </cell>
          <cell r="I4290">
            <v>0</v>
          </cell>
          <cell r="J4290">
            <v>0</v>
          </cell>
          <cell r="K4290">
            <v>1</v>
          </cell>
          <cell r="L4290">
            <v>2026844</v>
          </cell>
          <cell r="M4290">
            <v>0</v>
          </cell>
          <cell r="N4290">
            <v>0</v>
          </cell>
        </row>
        <row r="4291">
          <cell r="A4291" t="str">
            <v>YRJ10-M6-09-201L</v>
          </cell>
          <cell r="B4291" t="str">
            <v>Cánh cửa trước Mazda 6 LH</v>
          </cell>
          <cell r="C4291" t="str">
            <v>Cái</v>
          </cell>
          <cell r="E4291" t="str">
            <v>CCT</v>
          </cell>
          <cell r="F4291" t="str">
            <v>CANHCUATRUOC</v>
          </cell>
          <cell r="G4291">
            <v>2</v>
          </cell>
          <cell r="H4291">
            <v>4256372</v>
          </cell>
          <cell r="I4291">
            <v>0</v>
          </cell>
          <cell r="J4291">
            <v>0</v>
          </cell>
          <cell r="K4291">
            <v>2</v>
          </cell>
          <cell r="L4291">
            <v>4256372</v>
          </cell>
          <cell r="M4291">
            <v>0</v>
          </cell>
          <cell r="N4291">
            <v>0</v>
          </cell>
        </row>
        <row r="4292">
          <cell r="A4292" t="str">
            <v>YRJ10-M6-09-201R</v>
          </cell>
          <cell r="B4292" t="str">
            <v>Cánh cửa trước Mazda 6 RH</v>
          </cell>
          <cell r="C4292" t="str">
            <v>Cái</v>
          </cell>
          <cell r="E4292" t="str">
            <v>CCT</v>
          </cell>
          <cell r="F4292" t="str">
            <v>CANHCUATRUOC</v>
          </cell>
          <cell r="G4292">
            <v>3</v>
          </cell>
          <cell r="H4292">
            <v>6384559</v>
          </cell>
          <cell r="I4292">
            <v>0</v>
          </cell>
          <cell r="J4292">
            <v>0</v>
          </cell>
          <cell r="K4292">
            <v>3</v>
          </cell>
          <cell r="L4292">
            <v>6384559</v>
          </cell>
          <cell r="M4292">
            <v>0</v>
          </cell>
          <cell r="N4292">
            <v>0</v>
          </cell>
        </row>
        <row r="4293">
          <cell r="A4293" t="str">
            <v>YRJ10-M6-14-201L</v>
          </cell>
          <cell r="B4293" t="str">
            <v>Cánh cửa trước LH</v>
          </cell>
          <cell r="C4293" t="str">
            <v>Cái</v>
          </cell>
          <cell r="E4293" t="str">
            <v>CCT</v>
          </cell>
          <cell r="F4293" t="str">
            <v>CANHCUATRUOC</v>
          </cell>
          <cell r="G4293">
            <v>2</v>
          </cell>
          <cell r="H4293">
            <v>4661741</v>
          </cell>
          <cell r="I4293">
            <v>0</v>
          </cell>
          <cell r="J4293">
            <v>0</v>
          </cell>
          <cell r="K4293">
            <v>2</v>
          </cell>
          <cell r="L4293">
            <v>4661741</v>
          </cell>
          <cell r="M4293">
            <v>0</v>
          </cell>
          <cell r="N4293">
            <v>0</v>
          </cell>
        </row>
        <row r="4294">
          <cell r="A4294" t="str">
            <v>YRJ10-M6-14-201R</v>
          </cell>
          <cell r="B4294" t="str">
            <v>Cánh cửa trước RH</v>
          </cell>
          <cell r="C4294" t="str">
            <v>Cái</v>
          </cell>
          <cell r="E4294" t="str">
            <v>CCT</v>
          </cell>
          <cell r="F4294" t="str">
            <v>CANHCUATRUOC</v>
          </cell>
          <cell r="G4294">
            <v>1</v>
          </cell>
          <cell r="H4294">
            <v>2330870</v>
          </cell>
          <cell r="I4294">
            <v>0</v>
          </cell>
          <cell r="J4294">
            <v>0</v>
          </cell>
          <cell r="K4294">
            <v>1</v>
          </cell>
          <cell r="L4294">
            <v>2330870</v>
          </cell>
          <cell r="M4294">
            <v>0</v>
          </cell>
          <cell r="N4294">
            <v>0</v>
          </cell>
        </row>
        <row r="4295">
          <cell r="A4295" t="str">
            <v>YRJ14-RAG05-201L</v>
          </cell>
          <cell r="B4295" t="str">
            <v>Cánh cửa trước LH</v>
          </cell>
          <cell r="C4295" t="str">
            <v>Cái</v>
          </cell>
          <cell r="E4295" t="str">
            <v>CCT</v>
          </cell>
          <cell r="F4295" t="str">
            <v>CANHCUATRUOC</v>
          </cell>
          <cell r="G4295">
            <v>2</v>
          </cell>
          <cell r="H4295">
            <v>4256372</v>
          </cell>
          <cell r="I4295">
            <v>0</v>
          </cell>
          <cell r="J4295">
            <v>0</v>
          </cell>
          <cell r="K4295">
            <v>2</v>
          </cell>
          <cell r="L4295">
            <v>4256372</v>
          </cell>
          <cell r="M4295">
            <v>0</v>
          </cell>
          <cell r="N4295">
            <v>0</v>
          </cell>
        </row>
        <row r="4296">
          <cell r="A4296" t="str">
            <v>YRJ14-RAG05-201R</v>
          </cell>
          <cell r="B4296" t="str">
            <v>Cánh cửa trước RH</v>
          </cell>
          <cell r="C4296" t="str">
            <v>Cái</v>
          </cell>
          <cell r="E4296" t="str">
            <v>CCT</v>
          </cell>
          <cell r="F4296" t="str">
            <v>CANHCUATRUOC</v>
          </cell>
          <cell r="G4296">
            <v>1</v>
          </cell>
          <cell r="H4296">
            <v>2128186</v>
          </cell>
          <cell r="I4296">
            <v>0</v>
          </cell>
          <cell r="J4296">
            <v>0</v>
          </cell>
          <cell r="K4296">
            <v>1</v>
          </cell>
          <cell r="L4296">
            <v>2128186</v>
          </cell>
          <cell r="M4296">
            <v>0</v>
          </cell>
          <cell r="N4296">
            <v>0</v>
          </cell>
        </row>
        <row r="4297">
          <cell r="A4297" t="str">
            <v>Z502-12-205</v>
          </cell>
          <cell r="B4297" t="str">
            <v>Dây cam 123RTB22</v>
          </cell>
          <cell r="C4297" t="str">
            <v>Sợi</v>
          </cell>
          <cell r="E4297" t="str">
            <v>DCAM</v>
          </cell>
          <cell r="F4297" t="str">
            <v>DAYCAM</v>
          </cell>
          <cell r="G4297">
            <v>10</v>
          </cell>
          <cell r="H4297">
            <v>4256372</v>
          </cell>
          <cell r="I4297">
            <v>0</v>
          </cell>
          <cell r="J4297">
            <v>0</v>
          </cell>
          <cell r="K4297">
            <v>0</v>
          </cell>
          <cell r="L4297">
            <v>0</v>
          </cell>
          <cell r="M4297">
            <v>10</v>
          </cell>
          <cell r="N4297">
            <v>4256372</v>
          </cell>
        </row>
        <row r="4298">
          <cell r="A4298" t="str">
            <v>ZA-28BWK12-Y-2CP</v>
          </cell>
          <cell r="B4298" t="str">
            <v>Bi moay ơ sau</v>
          </cell>
          <cell r="C4298" t="str">
            <v>Vòng</v>
          </cell>
          <cell r="E4298" t="str">
            <v>BMOST2</v>
          </cell>
          <cell r="F4298" t="str">
            <v>BIMOAYOSAU</v>
          </cell>
          <cell r="G4298">
            <v>4</v>
          </cell>
          <cell r="H4298">
            <v>1920000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  <cell r="M4298">
            <v>4</v>
          </cell>
          <cell r="N4298">
            <v>1920000</v>
          </cell>
        </row>
        <row r="4299">
          <cell r="A4299" t="str">
            <v>ZA-38BWD22LCA96</v>
          </cell>
          <cell r="B4299" t="str">
            <v>Bi moay ơ trước 38-71-39</v>
          </cell>
          <cell r="C4299" t="str">
            <v>Vòng</v>
          </cell>
          <cell r="E4299" t="str">
            <v>BMOTT2</v>
          </cell>
          <cell r="F4299" t="str">
            <v>BIMOAYOTRUOC</v>
          </cell>
          <cell r="G4299">
            <v>3</v>
          </cell>
          <cell r="H4299">
            <v>850000</v>
          </cell>
          <cell r="I4299">
            <v>13</v>
          </cell>
          <cell r="J4299">
            <v>3594742</v>
          </cell>
          <cell r="K4299">
            <v>13</v>
          </cell>
          <cell r="L4299">
            <v>3613727</v>
          </cell>
          <cell r="M4299">
            <v>3</v>
          </cell>
          <cell r="N4299">
            <v>831015</v>
          </cell>
        </row>
        <row r="4300">
          <cell r="A4300" t="str">
            <v>ZA-40BWD12CA88</v>
          </cell>
          <cell r="B4300" t="str">
            <v>Bi moay ơ trước 40-74-42</v>
          </cell>
          <cell r="C4300" t="str">
            <v>Vòng</v>
          </cell>
          <cell r="E4300" t="str">
            <v>BMOTT2</v>
          </cell>
          <cell r="F4300" t="str">
            <v>BIMOAYOTRUOC</v>
          </cell>
          <cell r="G4300">
            <v>8</v>
          </cell>
          <cell r="H4300">
            <v>2240000</v>
          </cell>
          <cell r="I4300">
            <v>46</v>
          </cell>
          <cell r="J4300">
            <v>13020544</v>
          </cell>
          <cell r="K4300">
            <v>36</v>
          </cell>
          <cell r="L4300">
            <v>9813666</v>
          </cell>
          <cell r="M4300">
            <v>18</v>
          </cell>
          <cell r="N4300">
            <v>5446878</v>
          </cell>
        </row>
        <row r="4301">
          <cell r="A4301" t="str">
            <v>ZA-40BWD12JCA88</v>
          </cell>
          <cell r="B4301" t="str">
            <v>Bi moay ơ trước 40-74-42</v>
          </cell>
          <cell r="C4301" t="str">
            <v>Vòng</v>
          </cell>
          <cell r="E4301" t="str">
            <v>BMOTT2</v>
          </cell>
          <cell r="F4301" t="str">
            <v>BIMOAYOTRUOC</v>
          </cell>
          <cell r="G4301">
            <v>0</v>
          </cell>
          <cell r="H4301">
            <v>0</v>
          </cell>
          <cell r="I4301">
            <v>72</v>
          </cell>
          <cell r="J4301">
            <v>20268546</v>
          </cell>
          <cell r="K4301">
            <v>72</v>
          </cell>
          <cell r="L4301">
            <v>20268546</v>
          </cell>
          <cell r="M4301">
            <v>0</v>
          </cell>
          <cell r="N4301">
            <v>0</v>
          </cell>
        </row>
        <row r="4302">
          <cell r="A4302" t="str">
            <v>ZA-40BWD17DC</v>
          </cell>
          <cell r="B4302" t="str">
            <v>Bi moay ơ trước 40-75-39 (có ABS)</v>
          </cell>
          <cell r="C4302" t="str">
            <v>Vòng</v>
          </cell>
          <cell r="E4302" t="str">
            <v>BMOTT2</v>
          </cell>
          <cell r="F4302" t="str">
            <v>BIMOAYOTRUOC</v>
          </cell>
          <cell r="G4302">
            <v>0</v>
          </cell>
          <cell r="H4302">
            <v>0</v>
          </cell>
          <cell r="I4302">
            <v>20</v>
          </cell>
          <cell r="J4302">
            <v>7317954</v>
          </cell>
          <cell r="K4302">
            <v>8</v>
          </cell>
          <cell r="L4302">
            <v>2195385</v>
          </cell>
          <cell r="M4302">
            <v>12</v>
          </cell>
          <cell r="N4302">
            <v>5122569</v>
          </cell>
        </row>
        <row r="4303">
          <cell r="A4303" t="str">
            <v>ZA-40KWD02U42CA</v>
          </cell>
          <cell r="B4303" t="str">
            <v>Bi moay ơ trước 40-75-51</v>
          </cell>
          <cell r="C4303" t="str">
            <v>Vòng</v>
          </cell>
          <cell r="E4303" t="str">
            <v>BMOTT2</v>
          </cell>
          <cell r="F4303" t="str">
            <v>BIMOAYOTRUOC</v>
          </cell>
          <cell r="G4303">
            <v>4</v>
          </cell>
          <cell r="H4303">
            <v>2400000</v>
          </cell>
          <cell r="I4303">
            <v>0</v>
          </cell>
          <cell r="J4303">
            <v>0</v>
          </cell>
          <cell r="K4303">
            <v>0</v>
          </cell>
          <cell r="L4303">
            <v>0</v>
          </cell>
          <cell r="M4303">
            <v>4</v>
          </cell>
          <cell r="N4303">
            <v>2400000</v>
          </cell>
        </row>
        <row r="4304">
          <cell r="A4304" t="str">
            <v>ZA-43BWD06BCA133</v>
          </cell>
          <cell r="B4304" t="str">
            <v>Bi moay ơ trước 43-82-45</v>
          </cell>
          <cell r="C4304" t="str">
            <v>Vòng</v>
          </cell>
          <cell r="E4304" t="str">
            <v>BMOTT2</v>
          </cell>
          <cell r="F4304" t="str">
            <v>BIMOAYOTRUOC</v>
          </cell>
          <cell r="G4304">
            <v>0</v>
          </cell>
          <cell r="H4304">
            <v>0</v>
          </cell>
          <cell r="I4304">
            <v>6</v>
          </cell>
          <cell r="J4304">
            <v>2261230</v>
          </cell>
          <cell r="K4304">
            <v>6</v>
          </cell>
          <cell r="L4304">
            <v>2261230</v>
          </cell>
          <cell r="M4304">
            <v>0</v>
          </cell>
          <cell r="N4304">
            <v>0</v>
          </cell>
        </row>
        <row r="4305">
          <cell r="A4305" t="str">
            <v>ZA-43KWD07ACA15</v>
          </cell>
          <cell r="B4305" t="str">
            <v>Bi moay ơ trước 43-77-41/46</v>
          </cell>
          <cell r="C4305" t="str">
            <v>Vòng</v>
          </cell>
          <cell r="E4305" t="str">
            <v>BMOTT2</v>
          </cell>
          <cell r="F4305" t="str">
            <v>BIMOAYOTRUOC</v>
          </cell>
          <cell r="G4305">
            <v>25</v>
          </cell>
          <cell r="H4305">
            <v>8957455</v>
          </cell>
          <cell r="I4305">
            <v>396</v>
          </cell>
          <cell r="J4305">
            <v>142788931</v>
          </cell>
          <cell r="K4305">
            <v>403</v>
          </cell>
          <cell r="L4305">
            <v>144672595</v>
          </cell>
          <cell r="M4305">
            <v>18</v>
          </cell>
          <cell r="N4305">
            <v>7073791</v>
          </cell>
        </row>
        <row r="4306">
          <cell r="A4306" t="str">
            <v>ZA-43KWD07AU42C</v>
          </cell>
          <cell r="B4306" t="str">
            <v>Bi moay ơ trước 43-77-41/46</v>
          </cell>
          <cell r="C4306" t="str">
            <v>Vòng</v>
          </cell>
          <cell r="E4306" t="str">
            <v>BMOTT2</v>
          </cell>
          <cell r="F4306" t="str">
            <v>BIMOAYOTRUOC</v>
          </cell>
          <cell r="G4306">
            <v>0</v>
          </cell>
          <cell r="H4306">
            <v>0</v>
          </cell>
          <cell r="I4306">
            <v>18</v>
          </cell>
          <cell r="J4306">
            <v>6660000</v>
          </cell>
          <cell r="K4306">
            <v>18</v>
          </cell>
          <cell r="L4306">
            <v>6660000</v>
          </cell>
          <cell r="M4306">
            <v>0</v>
          </cell>
          <cell r="N4306">
            <v>0</v>
          </cell>
        </row>
        <row r="4307">
          <cell r="A4307" t="str">
            <v>ZA-45BWD10ACA86</v>
          </cell>
          <cell r="B4307" t="str">
            <v>Bi moay ơ trước 45-84-45</v>
          </cell>
          <cell r="C4307" t="str">
            <v>Vòng</v>
          </cell>
          <cell r="E4307" t="str">
            <v>BMOTT2</v>
          </cell>
          <cell r="F4307" t="str">
            <v>BIMOAYOTRUOC</v>
          </cell>
          <cell r="G4307">
            <v>0</v>
          </cell>
          <cell r="H4307">
            <v>0</v>
          </cell>
          <cell r="I4307">
            <v>66</v>
          </cell>
          <cell r="J4307">
            <v>25772493</v>
          </cell>
          <cell r="K4307">
            <v>48</v>
          </cell>
          <cell r="L4307">
            <v>18716466</v>
          </cell>
          <cell r="M4307">
            <v>18</v>
          </cell>
          <cell r="N4307">
            <v>7056027</v>
          </cell>
        </row>
        <row r="4308">
          <cell r="A4308" t="str">
            <v>ZA-47BWKH02L-Y-5</v>
          </cell>
          <cell r="B4308" t="str">
            <v>Bi moay ơ sau Civic</v>
          </cell>
          <cell r="C4308" t="str">
            <v>Cụm</v>
          </cell>
          <cell r="E4308" t="str">
            <v>BMOST3</v>
          </cell>
          <cell r="F4308" t="str">
            <v>BIMOAYOSAU</v>
          </cell>
          <cell r="G4308">
            <v>0</v>
          </cell>
          <cell r="H4308">
            <v>0</v>
          </cell>
          <cell r="I4308">
            <v>10</v>
          </cell>
          <cell r="J4308">
            <v>9647916</v>
          </cell>
          <cell r="K4308">
            <v>10</v>
          </cell>
          <cell r="L4308">
            <v>9647916</v>
          </cell>
          <cell r="M4308">
            <v>0</v>
          </cell>
          <cell r="N4308">
            <v>0</v>
          </cell>
        </row>
        <row r="4309">
          <cell r="A4309" t="str">
            <v>ZA-47KWD02AU42C-01LB</v>
          </cell>
          <cell r="B4309" t="str">
            <v>Bi moay ơ trước 47-88-55 Không từ</v>
          </cell>
          <cell r="C4309" t="str">
            <v>Vòng</v>
          </cell>
          <cell r="E4309" t="str">
            <v>BMOTT2</v>
          </cell>
          <cell r="F4309" t="str">
            <v>BIMOAYOTRUOC</v>
          </cell>
          <cell r="G4309">
            <v>0</v>
          </cell>
          <cell r="H4309">
            <v>0</v>
          </cell>
          <cell r="I4309">
            <v>22</v>
          </cell>
          <cell r="J4309">
            <v>17622012</v>
          </cell>
          <cell r="K4309">
            <v>13</v>
          </cell>
          <cell r="L4309">
            <v>9612007</v>
          </cell>
          <cell r="M4309">
            <v>9</v>
          </cell>
          <cell r="N4309">
            <v>8010005</v>
          </cell>
        </row>
        <row r="4310">
          <cell r="A4310" t="str">
            <v>ZA-47TKB3102A</v>
          </cell>
          <cell r="B4310" t="str">
            <v>Bi tê</v>
          </cell>
          <cell r="C4310" t="str">
            <v>Vòng</v>
          </cell>
          <cell r="E4310" t="str">
            <v>BTE-BITE</v>
          </cell>
          <cell r="F4310" t="str">
            <v>BITE</v>
          </cell>
          <cell r="G4310">
            <v>1</v>
          </cell>
          <cell r="H4310">
            <v>251390</v>
          </cell>
          <cell r="I4310">
            <v>0</v>
          </cell>
          <cell r="J4310">
            <v>0</v>
          </cell>
          <cell r="K4310">
            <v>1</v>
          </cell>
          <cell r="L4310">
            <v>251390</v>
          </cell>
          <cell r="M4310">
            <v>0</v>
          </cell>
          <cell r="N4310">
            <v>0</v>
          </cell>
        </row>
        <row r="4311">
          <cell r="A4311" t="str">
            <v>ZA-50TKB3501BR</v>
          </cell>
          <cell r="B4311" t="str">
            <v>Bi tê 3L</v>
          </cell>
          <cell r="C4311" t="str">
            <v>Vòng</v>
          </cell>
          <cell r="E4311" t="str">
            <v>BTE-BITE</v>
          </cell>
          <cell r="F4311" t="str">
            <v>BITE</v>
          </cell>
          <cell r="G4311">
            <v>0</v>
          </cell>
          <cell r="H4311">
            <v>0</v>
          </cell>
          <cell r="I4311">
            <v>2</v>
          </cell>
          <cell r="J4311">
            <v>600000</v>
          </cell>
          <cell r="K4311">
            <v>2</v>
          </cell>
          <cell r="L4311">
            <v>600000</v>
          </cell>
          <cell r="M4311">
            <v>0</v>
          </cell>
          <cell r="N4311">
            <v>0</v>
          </cell>
        </row>
        <row r="4312">
          <cell r="A4312" t="str">
            <v>ZA-50TKB3504B1R</v>
          </cell>
          <cell r="B4312" t="str">
            <v>Bi tê Innova</v>
          </cell>
          <cell r="C4312" t="str">
            <v>Vòng</v>
          </cell>
          <cell r="E4312" t="str">
            <v>BTE-BITE</v>
          </cell>
          <cell r="F4312" t="str">
            <v>BITE</v>
          </cell>
          <cell r="G4312">
            <v>24</v>
          </cell>
          <cell r="H4312">
            <v>5522558</v>
          </cell>
          <cell r="I4312">
            <v>663</v>
          </cell>
          <cell r="J4312">
            <v>154831385</v>
          </cell>
          <cell r="K4312">
            <v>547</v>
          </cell>
          <cell r="L4312">
            <v>126400585</v>
          </cell>
          <cell r="M4312">
            <v>140</v>
          </cell>
          <cell r="N4312">
            <v>33953358</v>
          </cell>
        </row>
        <row r="4313">
          <cell r="A4313" t="str">
            <v>ZA-50TKZ3302CR-ENCS</v>
          </cell>
          <cell r="B4313" t="str">
            <v>Bi tê 4A</v>
          </cell>
          <cell r="C4313" t="str">
            <v>Vòng</v>
          </cell>
          <cell r="E4313" t="str">
            <v>BTE-BITE</v>
          </cell>
          <cell r="F4313" t="str">
            <v>BITE</v>
          </cell>
          <cell r="G4313">
            <v>18</v>
          </cell>
          <cell r="H4313">
            <v>3910005</v>
          </cell>
          <cell r="I4313">
            <v>472</v>
          </cell>
          <cell r="J4313">
            <v>101155042</v>
          </cell>
          <cell r="K4313">
            <v>490</v>
          </cell>
          <cell r="L4313">
            <v>105065047</v>
          </cell>
          <cell r="M4313">
            <v>0</v>
          </cell>
          <cell r="N4313">
            <v>0</v>
          </cell>
        </row>
        <row r="4314">
          <cell r="A4314" t="str">
            <v>ZA-50TKZ3503RA</v>
          </cell>
          <cell r="B4314" t="str">
            <v>Bi tê 2KD</v>
          </cell>
          <cell r="C4314" t="str">
            <v>Vòng</v>
          </cell>
          <cell r="E4314" t="str">
            <v>BTE-BITE</v>
          </cell>
          <cell r="F4314" t="str">
            <v>BITE</v>
          </cell>
          <cell r="G4314">
            <v>1</v>
          </cell>
          <cell r="H4314">
            <v>284695</v>
          </cell>
          <cell r="I4314">
            <v>0</v>
          </cell>
          <cell r="J4314">
            <v>0</v>
          </cell>
          <cell r="K4314">
            <v>1</v>
          </cell>
          <cell r="L4314">
            <v>284695</v>
          </cell>
          <cell r="M4314">
            <v>0</v>
          </cell>
          <cell r="N4314">
            <v>0</v>
          </cell>
        </row>
        <row r="4315">
          <cell r="A4315" t="str">
            <v>ZA-50TKZ3505CR1</v>
          </cell>
          <cell r="B4315" t="str">
            <v>Bi tê Innova 2016&gt;</v>
          </cell>
          <cell r="C4315" t="str">
            <v>Vòng</v>
          </cell>
          <cell r="E4315" t="str">
            <v>BTE-BITE</v>
          </cell>
          <cell r="F4315" t="str">
            <v>BITE</v>
          </cell>
          <cell r="G4315">
            <v>0</v>
          </cell>
          <cell r="H4315">
            <v>0</v>
          </cell>
          <cell r="I4315">
            <v>111</v>
          </cell>
          <cell r="J4315">
            <v>41808150</v>
          </cell>
          <cell r="K4315">
            <v>111</v>
          </cell>
          <cell r="L4315">
            <v>41808150</v>
          </cell>
          <cell r="M4315">
            <v>0</v>
          </cell>
          <cell r="N4315">
            <v>0</v>
          </cell>
        </row>
        <row r="4316">
          <cell r="A4316" t="str">
            <v>ZA-54KWH01R-Y-2CA-01</v>
          </cell>
          <cell r="B4316" t="str">
            <v>Bi moay ơ trước (có ABS) Hilux 2016</v>
          </cell>
          <cell r="C4316" t="str">
            <v>Vòng</v>
          </cell>
          <cell r="E4316" t="str">
            <v>BMOTT3</v>
          </cell>
          <cell r="F4316" t="str">
            <v>BIMOAYOTRUOC</v>
          </cell>
          <cell r="G4316">
            <v>1</v>
          </cell>
          <cell r="H4316">
            <v>755000</v>
          </cell>
          <cell r="I4316">
            <v>29</v>
          </cell>
          <cell r="J4316">
            <v>23126698</v>
          </cell>
          <cell r="K4316">
            <v>10</v>
          </cell>
          <cell r="L4316">
            <v>7932252</v>
          </cell>
          <cell r="M4316">
            <v>20</v>
          </cell>
          <cell r="N4316">
            <v>15949446</v>
          </cell>
        </row>
        <row r="4317">
          <cell r="A4317" t="str">
            <v>ZA-54KWH02D-Y-2CA-01</v>
          </cell>
          <cell r="B4317" t="str">
            <v>Bi moay ơ trước liền cụm</v>
          </cell>
          <cell r="C4317" t="str">
            <v>Vòng</v>
          </cell>
          <cell r="E4317" t="str">
            <v>BMOTT2</v>
          </cell>
          <cell r="F4317" t="str">
            <v>BIMOAYOTRUOC</v>
          </cell>
          <cell r="G4317">
            <v>0</v>
          </cell>
          <cell r="H4317">
            <v>0</v>
          </cell>
          <cell r="I4317">
            <v>40</v>
          </cell>
          <cell r="J4317">
            <v>32163898</v>
          </cell>
          <cell r="K4317">
            <v>23</v>
          </cell>
          <cell r="L4317">
            <v>17662579</v>
          </cell>
          <cell r="M4317">
            <v>17</v>
          </cell>
          <cell r="N4317">
            <v>14501319</v>
          </cell>
        </row>
        <row r="4318">
          <cell r="A4318" t="str">
            <v>ZA-57TB3705B01</v>
          </cell>
          <cell r="B4318" t="str">
            <v>Bi tăng</v>
          </cell>
          <cell r="C4318" t="str">
            <v>Vòng</v>
          </cell>
          <cell r="E4318" t="str">
            <v>BT-BITANG</v>
          </cell>
          <cell r="F4318" t="str">
            <v>BITANG</v>
          </cell>
          <cell r="G4318">
            <v>0</v>
          </cell>
          <cell r="H4318">
            <v>0</v>
          </cell>
          <cell r="I4318">
            <v>2</v>
          </cell>
          <cell r="J4318">
            <v>579109</v>
          </cell>
          <cell r="K4318">
            <v>2</v>
          </cell>
          <cell r="L4318">
            <v>579109</v>
          </cell>
          <cell r="M4318">
            <v>0</v>
          </cell>
          <cell r="N4318">
            <v>0</v>
          </cell>
        </row>
        <row r="4319">
          <cell r="A4319" t="str">
            <v>ZA-58TKB3505A2RA</v>
          </cell>
          <cell r="B4319" t="str">
            <v>Bi tê 2KD</v>
          </cell>
          <cell r="C4319" t="str">
            <v>Vòng</v>
          </cell>
          <cell r="E4319" t="str">
            <v>BTE-BITE</v>
          </cell>
          <cell r="F4319" t="str">
            <v>BITE</v>
          </cell>
          <cell r="G4319">
            <v>13</v>
          </cell>
          <cell r="H4319">
            <v>5186237</v>
          </cell>
          <cell r="I4319">
            <v>6</v>
          </cell>
          <cell r="J4319">
            <v>2103311</v>
          </cell>
          <cell r="K4319">
            <v>15</v>
          </cell>
          <cell r="L4319">
            <v>5650341</v>
          </cell>
          <cell r="M4319">
            <v>4</v>
          </cell>
          <cell r="N4319">
            <v>1639207</v>
          </cell>
        </row>
        <row r="4320">
          <cell r="A4320" t="str">
            <v>ZA-58TKZ3504A3RA</v>
          </cell>
          <cell r="B4320" t="str">
            <v>Bi tê 2KD</v>
          </cell>
          <cell r="C4320" t="str">
            <v>Vòng</v>
          </cell>
          <cell r="E4320" t="str">
            <v>BTE-BITE</v>
          </cell>
          <cell r="F4320" t="str">
            <v>BITE</v>
          </cell>
          <cell r="G4320">
            <v>16</v>
          </cell>
          <cell r="H4320">
            <v>5141648</v>
          </cell>
          <cell r="I4320">
            <v>742</v>
          </cell>
          <cell r="J4320">
            <v>235202907</v>
          </cell>
          <cell r="K4320">
            <v>627</v>
          </cell>
          <cell r="L4320">
            <v>196253662</v>
          </cell>
          <cell r="M4320">
            <v>131</v>
          </cell>
          <cell r="N4320">
            <v>44090893</v>
          </cell>
        </row>
        <row r="4321">
          <cell r="A4321" t="str">
            <v>ZA-60TKZ3502ARA</v>
          </cell>
          <cell r="B4321" t="str">
            <v>Bi tê Toyota Camry 3S/5S</v>
          </cell>
          <cell r="C4321" t="str">
            <v>Vòng</v>
          </cell>
          <cell r="E4321" t="str">
            <v>BTE-BITE</v>
          </cell>
          <cell r="F4321" t="str">
            <v>BITE</v>
          </cell>
          <cell r="G4321">
            <v>0</v>
          </cell>
          <cell r="H4321">
            <v>0</v>
          </cell>
          <cell r="I4321">
            <v>1</v>
          </cell>
          <cell r="J4321">
            <v>320000</v>
          </cell>
          <cell r="K4321">
            <v>1</v>
          </cell>
          <cell r="L4321">
            <v>320000</v>
          </cell>
          <cell r="M4321">
            <v>0</v>
          </cell>
          <cell r="N4321">
            <v>0</v>
          </cell>
        </row>
        <row r="4322">
          <cell r="A4322" t="str">
            <v>ZA-62TB0629B28</v>
          </cell>
          <cell r="B4322" t="str">
            <v>Bi tăng 2KD</v>
          </cell>
          <cell r="C4322" t="str">
            <v>Vòng</v>
          </cell>
          <cell r="E4322" t="str">
            <v>BT-BITANG</v>
          </cell>
          <cell r="F4322" t="str">
            <v>BITANG</v>
          </cell>
          <cell r="G4322">
            <v>8</v>
          </cell>
          <cell r="H4322">
            <v>3660705</v>
          </cell>
          <cell r="I4322">
            <v>51</v>
          </cell>
          <cell r="J4322">
            <v>22284694</v>
          </cell>
          <cell r="K4322">
            <v>59</v>
          </cell>
          <cell r="L4322">
            <v>25945399</v>
          </cell>
          <cell r="M4322">
            <v>0</v>
          </cell>
          <cell r="N4322">
            <v>0</v>
          </cell>
        </row>
        <row r="4323">
          <cell r="A4323" t="str">
            <v>ZA-68TKB3802BR</v>
          </cell>
          <cell r="B4323" t="str">
            <v>Bi tê 1HZ cao 64</v>
          </cell>
          <cell r="C4323" t="str">
            <v>Vòng</v>
          </cell>
          <cell r="E4323" t="str">
            <v>BTE-BITE</v>
          </cell>
          <cell r="F4323" t="str">
            <v>BITE</v>
          </cell>
          <cell r="G4323">
            <v>0</v>
          </cell>
          <cell r="H4323">
            <v>0</v>
          </cell>
          <cell r="I4323">
            <v>2</v>
          </cell>
          <cell r="J4323">
            <v>936000</v>
          </cell>
          <cell r="K4323">
            <v>2</v>
          </cell>
          <cell r="L4323">
            <v>936000</v>
          </cell>
          <cell r="M4323">
            <v>0</v>
          </cell>
          <cell r="N4323">
            <v>0</v>
          </cell>
        </row>
        <row r="4324">
          <cell r="A4324" t="str">
            <v>ZA-68TKP3201D</v>
          </cell>
          <cell r="B4324" t="str">
            <v>Bi tê Trooper</v>
          </cell>
          <cell r="C4324" t="str">
            <v>Vòng</v>
          </cell>
          <cell r="E4324" t="str">
            <v>BTE-BITE</v>
          </cell>
          <cell r="F4324" t="str">
            <v>BITE</v>
          </cell>
          <cell r="G4324">
            <v>1</v>
          </cell>
          <cell r="H4324">
            <v>409541</v>
          </cell>
          <cell r="I4324">
            <v>0</v>
          </cell>
          <cell r="J4324">
            <v>0</v>
          </cell>
          <cell r="K4324">
            <v>0</v>
          </cell>
          <cell r="L4324">
            <v>0</v>
          </cell>
          <cell r="M4324">
            <v>1</v>
          </cell>
          <cell r="N4324">
            <v>409541</v>
          </cell>
        </row>
        <row r="4325">
          <cell r="A4325" t="str">
            <v>ZA-H050KWH01M-Y-01</v>
          </cell>
          <cell r="B4325" t="str">
            <v>Bi moay ơ trước (vòng thớt trên)</v>
          </cell>
          <cell r="C4325" t="str">
            <v>Vòng</v>
          </cell>
          <cell r="E4325" t="str">
            <v>BMOTT3</v>
          </cell>
          <cell r="F4325" t="str">
            <v>BIMOAYOTRUOC</v>
          </cell>
          <cell r="G4325">
            <v>2</v>
          </cell>
          <cell r="H4325">
            <v>1540000</v>
          </cell>
          <cell r="I4325">
            <v>0</v>
          </cell>
          <cell r="J4325">
            <v>0</v>
          </cell>
          <cell r="K4325">
            <v>2</v>
          </cell>
          <cell r="L4325">
            <v>1540000</v>
          </cell>
          <cell r="M4325">
            <v>0</v>
          </cell>
          <cell r="N4325">
            <v>0</v>
          </cell>
        </row>
        <row r="4326">
          <cell r="A4326" t="str">
            <v>ZJ01-15-909ATT</v>
          </cell>
          <cell r="B4326" t="str">
            <v>Dây tăng tổng 6PK2010 Mazda</v>
          </cell>
          <cell r="C4326" t="str">
            <v>Sợi</v>
          </cell>
          <cell r="E4326" t="str">
            <v>DTT</v>
          </cell>
          <cell r="F4326" t="str">
            <v>DAYTANGTONG</v>
          </cell>
          <cell r="G4326">
            <v>5</v>
          </cell>
          <cell r="H4326">
            <v>3192279</v>
          </cell>
          <cell r="I4326">
            <v>0</v>
          </cell>
          <cell r="J4326">
            <v>0</v>
          </cell>
          <cell r="K4326">
            <v>0</v>
          </cell>
          <cell r="L4326">
            <v>0</v>
          </cell>
          <cell r="M4326">
            <v>5</v>
          </cell>
          <cell r="N4326">
            <v>3192279</v>
          </cell>
        </row>
        <row r="4327">
          <cell r="A4327" t="str">
            <v>ZYK3-15-909-TT</v>
          </cell>
          <cell r="B4327" t="str">
            <v>Dây tăng tổng 6PK1840 Mazda 2</v>
          </cell>
          <cell r="C4327" t="str">
            <v>Sợi</v>
          </cell>
          <cell r="E4327" t="str">
            <v>DTT</v>
          </cell>
          <cell r="F4327" t="str">
            <v>DAYTANGTONG</v>
          </cell>
          <cell r="G4327">
            <v>1</v>
          </cell>
          <cell r="H4327">
            <v>403342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  <cell r="M4327">
            <v>1</v>
          </cell>
          <cell r="N4327">
            <v>403342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ổ chi tiết bán hàng"/>
      <sheetName val="Pivot"/>
      <sheetName val="Sổ chi tiết bán hàng (2)"/>
    </sheetNames>
    <sheetDataSet>
      <sheetData sheetId="0" refreshError="1"/>
      <sheetData sheetId="1" refreshError="1">
        <row r="4">
          <cell r="A4" t="str">
            <v>Mã hàng</v>
          </cell>
          <cell r="B4" t="str">
            <v>Min of Giá bán</v>
          </cell>
          <cell r="C4" t="str">
            <v>Min of Đơn giá gốc</v>
          </cell>
        </row>
        <row r="5">
          <cell r="A5" t="str">
            <v>0064662301</v>
          </cell>
          <cell r="B5">
            <v>8800000</v>
          </cell>
        </row>
        <row r="6">
          <cell r="A6" t="str">
            <v>0074209020</v>
          </cell>
          <cell r="B6">
            <v>3000000</v>
          </cell>
        </row>
        <row r="7">
          <cell r="A7" t="str">
            <v>014-024-0157</v>
          </cell>
          <cell r="B7">
            <v>1650000</v>
          </cell>
        </row>
        <row r="8">
          <cell r="A8" t="str">
            <v>016-010-0009</v>
          </cell>
          <cell r="B8">
            <v>600000</v>
          </cell>
          <cell r="C8">
            <v>586000</v>
          </cell>
        </row>
        <row r="9">
          <cell r="A9" t="str">
            <v>016-050-0031HD</v>
          </cell>
          <cell r="B9">
            <v>1772000</v>
          </cell>
          <cell r="C9">
            <v>2222000</v>
          </cell>
        </row>
        <row r="10">
          <cell r="A10" t="str">
            <v>016-050-0032HD</v>
          </cell>
          <cell r="B10">
            <v>1772000</v>
          </cell>
          <cell r="C10">
            <v>2222000</v>
          </cell>
        </row>
        <row r="11">
          <cell r="A11" t="str">
            <v>016-060-0008</v>
          </cell>
          <cell r="B11">
            <v>380000</v>
          </cell>
          <cell r="C11">
            <v>425000</v>
          </cell>
        </row>
        <row r="12">
          <cell r="A12" t="str">
            <v>016-060-0009</v>
          </cell>
          <cell r="B12">
            <v>380000</v>
          </cell>
          <cell r="C12">
            <v>425000</v>
          </cell>
        </row>
        <row r="13">
          <cell r="A13" t="str">
            <v>01X49-0056</v>
          </cell>
          <cell r="B13">
            <v>300000</v>
          </cell>
        </row>
        <row r="14">
          <cell r="A14" t="str">
            <v>021115562A</v>
          </cell>
          <cell r="B14">
            <v>400000</v>
          </cell>
        </row>
        <row r="15">
          <cell r="A15" t="str">
            <v>038117021D</v>
          </cell>
          <cell r="B15">
            <v>5700000</v>
          </cell>
        </row>
        <row r="16">
          <cell r="A16" t="str">
            <v>03-R-TT-2166</v>
          </cell>
          <cell r="B16">
            <v>300000</v>
          </cell>
        </row>
        <row r="17">
          <cell r="A17" t="str">
            <v>04003-44930</v>
          </cell>
          <cell r="B17">
            <v>40000000</v>
          </cell>
        </row>
        <row r="18">
          <cell r="A18" t="str">
            <v>04003-45450</v>
          </cell>
          <cell r="B18">
            <v>23000000</v>
          </cell>
        </row>
        <row r="19">
          <cell r="A19" t="str">
            <v>04007-05530</v>
          </cell>
          <cell r="B19">
            <v>18900000</v>
          </cell>
        </row>
        <row r="20">
          <cell r="A20" t="str">
            <v>04009-86175</v>
          </cell>
          <cell r="B20">
            <v>770000</v>
          </cell>
          <cell r="C20">
            <v>800000</v>
          </cell>
        </row>
        <row r="21">
          <cell r="A21" t="str">
            <v>04111-06101</v>
          </cell>
          <cell r="B21">
            <v>3600000</v>
          </cell>
        </row>
        <row r="22">
          <cell r="A22" t="str">
            <v>04111-0C210</v>
          </cell>
          <cell r="B22">
            <v>2380000</v>
          </cell>
          <cell r="C22">
            <v>2900000</v>
          </cell>
        </row>
        <row r="23">
          <cell r="A23" t="str">
            <v>04111-0P065</v>
          </cell>
          <cell r="B23">
            <v>4850000</v>
          </cell>
          <cell r="C23">
            <v>4950000</v>
          </cell>
        </row>
        <row r="24">
          <cell r="A24" t="str">
            <v>04111-0Y031</v>
          </cell>
          <cell r="B24">
            <v>2880000</v>
          </cell>
          <cell r="C24">
            <v>2900000</v>
          </cell>
        </row>
        <row r="25">
          <cell r="A25" t="str">
            <v>04111-16124</v>
          </cell>
          <cell r="B25">
            <v>2150000</v>
          </cell>
        </row>
        <row r="26">
          <cell r="A26" t="str">
            <v>04111-16231-G</v>
          </cell>
          <cell r="B26">
            <v>1600000</v>
          </cell>
        </row>
        <row r="27">
          <cell r="A27" t="str">
            <v>04111-20630</v>
          </cell>
          <cell r="B27">
            <v>5200000</v>
          </cell>
        </row>
        <row r="28">
          <cell r="A28" t="str">
            <v>04111-21371</v>
          </cell>
          <cell r="B28">
            <v>2900000</v>
          </cell>
          <cell r="C28">
            <v>2900000</v>
          </cell>
        </row>
        <row r="29">
          <cell r="A29" t="str">
            <v>04111-21372</v>
          </cell>
          <cell r="B29">
            <v>2400000</v>
          </cell>
          <cell r="C29">
            <v>2650000</v>
          </cell>
        </row>
        <row r="30">
          <cell r="A30" t="str">
            <v>04111-22513</v>
          </cell>
          <cell r="B30">
            <v>2900000</v>
          </cell>
          <cell r="C30">
            <v>2900000</v>
          </cell>
        </row>
        <row r="31">
          <cell r="A31" t="str">
            <v>04111-22890</v>
          </cell>
          <cell r="B31">
            <v>2900000</v>
          </cell>
          <cell r="C31">
            <v>3100000</v>
          </cell>
        </row>
        <row r="32">
          <cell r="A32" t="str">
            <v>04111-28263</v>
          </cell>
          <cell r="B32">
            <v>2950000</v>
          </cell>
          <cell r="C32">
            <v>3300000</v>
          </cell>
        </row>
        <row r="33">
          <cell r="A33" t="str">
            <v>04111-28983</v>
          </cell>
          <cell r="B33">
            <v>2900000</v>
          </cell>
          <cell r="C33">
            <v>2900000</v>
          </cell>
        </row>
        <row r="34">
          <cell r="A34" t="str">
            <v>04111-30579</v>
          </cell>
          <cell r="B34">
            <v>2500000</v>
          </cell>
          <cell r="C34">
            <v>2800000</v>
          </cell>
        </row>
        <row r="35">
          <cell r="A35" t="str">
            <v>04111-31445</v>
          </cell>
          <cell r="B35">
            <v>4950000</v>
          </cell>
          <cell r="C35">
            <v>4950000</v>
          </cell>
        </row>
        <row r="36">
          <cell r="A36" t="str">
            <v>04111-31843</v>
          </cell>
          <cell r="B36">
            <v>4700000</v>
          </cell>
          <cell r="C36">
            <v>4950000</v>
          </cell>
        </row>
        <row r="37">
          <cell r="A37" t="str">
            <v>04111-31844</v>
          </cell>
          <cell r="B37">
            <v>4950000</v>
          </cell>
        </row>
        <row r="38">
          <cell r="A38" t="str">
            <v>04111-36047</v>
          </cell>
          <cell r="B38">
            <v>3400000</v>
          </cell>
          <cell r="C38">
            <v>3650000</v>
          </cell>
        </row>
        <row r="39">
          <cell r="A39" t="str">
            <v>04111-36126</v>
          </cell>
          <cell r="B39">
            <v>3150000</v>
          </cell>
          <cell r="C39">
            <v>3050000</v>
          </cell>
        </row>
        <row r="40">
          <cell r="A40" t="str">
            <v>04111-37097</v>
          </cell>
          <cell r="B40">
            <v>2650000</v>
          </cell>
          <cell r="C40">
            <v>2650000</v>
          </cell>
        </row>
        <row r="41">
          <cell r="A41" t="str">
            <v>04111-38083</v>
          </cell>
          <cell r="B41">
            <v>8900000</v>
          </cell>
        </row>
        <row r="42">
          <cell r="A42" t="str">
            <v>04111-66101</v>
          </cell>
          <cell r="B42">
            <v>3450000</v>
          </cell>
          <cell r="C42">
            <v>3450000</v>
          </cell>
        </row>
        <row r="43">
          <cell r="A43" t="str">
            <v>04111-75A32</v>
          </cell>
          <cell r="B43">
            <v>3000000</v>
          </cell>
          <cell r="C43">
            <v>3050000</v>
          </cell>
        </row>
        <row r="44">
          <cell r="A44" t="str">
            <v>04152-31080</v>
          </cell>
          <cell r="B44">
            <v>250000</v>
          </cell>
          <cell r="C44">
            <v>250000</v>
          </cell>
        </row>
        <row r="45">
          <cell r="A45" t="str">
            <v>04152-37010</v>
          </cell>
          <cell r="B45">
            <v>150000</v>
          </cell>
          <cell r="C45">
            <v>150000</v>
          </cell>
        </row>
        <row r="46">
          <cell r="A46" t="str">
            <v>04152-38010</v>
          </cell>
          <cell r="B46">
            <v>250000</v>
          </cell>
          <cell r="C46">
            <v>250000</v>
          </cell>
        </row>
        <row r="47">
          <cell r="A47" t="str">
            <v>04152-YZZA1</v>
          </cell>
          <cell r="B47">
            <v>135000</v>
          </cell>
          <cell r="C47">
            <v>150000</v>
          </cell>
        </row>
        <row r="48">
          <cell r="A48" t="str">
            <v>04152-YZZA4</v>
          </cell>
          <cell r="B48">
            <v>155000</v>
          </cell>
          <cell r="C48">
            <v>155000</v>
          </cell>
        </row>
        <row r="49">
          <cell r="A49" t="str">
            <v>04152-YZZA5</v>
          </cell>
          <cell r="B49">
            <v>160000</v>
          </cell>
          <cell r="C49">
            <v>160000</v>
          </cell>
        </row>
        <row r="50">
          <cell r="A50" t="str">
            <v>04152-YZZA6</v>
          </cell>
          <cell r="B50">
            <v>140000</v>
          </cell>
          <cell r="C50">
            <v>150000</v>
          </cell>
        </row>
        <row r="51">
          <cell r="A51" t="str">
            <v>04152-YZZB4</v>
          </cell>
          <cell r="B51">
            <v>162000</v>
          </cell>
          <cell r="C51">
            <v>162000</v>
          </cell>
        </row>
        <row r="52">
          <cell r="A52" t="str">
            <v>04371-0K110</v>
          </cell>
          <cell r="B52">
            <v>510000</v>
          </cell>
          <cell r="C52">
            <v>650000</v>
          </cell>
        </row>
        <row r="53">
          <cell r="A53" t="str">
            <v>04371-36080</v>
          </cell>
          <cell r="B53">
            <v>460000</v>
          </cell>
          <cell r="C53">
            <v>460000</v>
          </cell>
        </row>
        <row r="54">
          <cell r="A54" t="str">
            <v>04421-30081</v>
          </cell>
          <cell r="B54">
            <v>630000</v>
          </cell>
          <cell r="C54">
            <v>630000</v>
          </cell>
        </row>
        <row r="55">
          <cell r="A55" t="str">
            <v>04465-0D130</v>
          </cell>
          <cell r="B55">
            <v>1031000</v>
          </cell>
          <cell r="C55">
            <v>1350000</v>
          </cell>
        </row>
        <row r="56">
          <cell r="A56" t="str">
            <v>04465-0D140</v>
          </cell>
          <cell r="B56">
            <v>1320000</v>
          </cell>
          <cell r="C56">
            <v>1320000</v>
          </cell>
        </row>
        <row r="57">
          <cell r="A57" t="str">
            <v>04465-0D150</v>
          </cell>
          <cell r="B57">
            <v>1400000</v>
          </cell>
          <cell r="C57">
            <v>1400000</v>
          </cell>
        </row>
        <row r="58">
          <cell r="A58" t="str">
            <v>04465-0K290</v>
          </cell>
          <cell r="B58">
            <v>1300000</v>
          </cell>
          <cell r="C58">
            <v>1315000</v>
          </cell>
        </row>
        <row r="59">
          <cell r="A59" t="str">
            <v>04465-0K380</v>
          </cell>
          <cell r="B59">
            <v>1300000</v>
          </cell>
          <cell r="C59">
            <v>1420000</v>
          </cell>
        </row>
        <row r="60">
          <cell r="A60" t="str">
            <v>04465-0T010</v>
          </cell>
          <cell r="B60">
            <v>1600000</v>
          </cell>
          <cell r="C60">
            <v>1700000</v>
          </cell>
        </row>
        <row r="61">
          <cell r="A61" t="str">
            <v>04465-0W070</v>
          </cell>
          <cell r="B61">
            <v>1850000</v>
          </cell>
        </row>
        <row r="62">
          <cell r="A62" t="str">
            <v>04465-12630</v>
          </cell>
          <cell r="B62">
            <v>1250000</v>
          </cell>
          <cell r="C62">
            <v>1300000</v>
          </cell>
        </row>
        <row r="63">
          <cell r="A63" t="str">
            <v>04465-26421</v>
          </cell>
          <cell r="B63">
            <v>1300000</v>
          </cell>
          <cell r="C63">
            <v>1350000</v>
          </cell>
        </row>
        <row r="64">
          <cell r="A64" t="str">
            <v>04465-28520</v>
          </cell>
          <cell r="B64">
            <v>1600000</v>
          </cell>
        </row>
        <row r="65">
          <cell r="A65" t="str">
            <v>04465-33240</v>
          </cell>
          <cell r="B65">
            <v>1300000</v>
          </cell>
          <cell r="C65">
            <v>1300000</v>
          </cell>
        </row>
        <row r="66">
          <cell r="A66" t="str">
            <v>04465-33471</v>
          </cell>
          <cell r="B66">
            <v>1350000</v>
          </cell>
          <cell r="C66">
            <v>1400000</v>
          </cell>
        </row>
        <row r="67">
          <cell r="A67" t="str">
            <v>04465-42180</v>
          </cell>
          <cell r="B67">
            <v>1500000</v>
          </cell>
          <cell r="C67">
            <v>1565000</v>
          </cell>
        </row>
        <row r="68">
          <cell r="A68" t="str">
            <v>04465-47030</v>
          </cell>
          <cell r="B68">
            <v>1100000</v>
          </cell>
          <cell r="C68">
            <v>1110000</v>
          </cell>
        </row>
        <row r="69">
          <cell r="A69" t="str">
            <v>04465-48100</v>
          </cell>
          <cell r="B69">
            <v>1700000</v>
          </cell>
        </row>
        <row r="70">
          <cell r="A70" t="str">
            <v>04465-48150</v>
          </cell>
          <cell r="B70">
            <v>1500000</v>
          </cell>
          <cell r="C70">
            <v>1700000</v>
          </cell>
        </row>
        <row r="71">
          <cell r="A71" t="str">
            <v>04465-50260</v>
          </cell>
          <cell r="B71">
            <v>2400000</v>
          </cell>
          <cell r="C71">
            <v>2400000</v>
          </cell>
        </row>
        <row r="72">
          <cell r="A72" t="str">
            <v>04465-52310</v>
          </cell>
          <cell r="B72">
            <v>1300000</v>
          </cell>
          <cell r="C72">
            <v>1350000</v>
          </cell>
        </row>
        <row r="73">
          <cell r="A73" t="str">
            <v>04465-60280</v>
          </cell>
          <cell r="B73">
            <v>1650000</v>
          </cell>
        </row>
        <row r="74">
          <cell r="A74" t="str">
            <v>04465-60320</v>
          </cell>
          <cell r="B74">
            <v>1200000</v>
          </cell>
          <cell r="C74">
            <v>1300000</v>
          </cell>
        </row>
        <row r="75">
          <cell r="A75" t="str">
            <v>04465-60350</v>
          </cell>
          <cell r="B75">
            <v>1550000</v>
          </cell>
          <cell r="C75">
            <v>1600000</v>
          </cell>
        </row>
        <row r="76">
          <cell r="A76" t="str">
            <v>04465-65021</v>
          </cell>
          <cell r="B76">
            <v>1300000</v>
          </cell>
          <cell r="C76">
            <v>1350000</v>
          </cell>
        </row>
        <row r="77">
          <cell r="A77" t="str">
            <v>04465-YZZ50</v>
          </cell>
          <cell r="B77">
            <v>910000</v>
          </cell>
          <cell r="C77">
            <v>910000</v>
          </cell>
        </row>
        <row r="78">
          <cell r="A78" t="str">
            <v>04465-YZZ51</v>
          </cell>
          <cell r="B78">
            <v>890000</v>
          </cell>
          <cell r="C78">
            <v>890000</v>
          </cell>
        </row>
        <row r="79">
          <cell r="A79" t="str">
            <v>04465-YZZ53</v>
          </cell>
          <cell r="B79">
            <v>900000</v>
          </cell>
          <cell r="C79">
            <v>960000</v>
          </cell>
        </row>
        <row r="80">
          <cell r="A80" t="str">
            <v>04465-YZZ57</v>
          </cell>
          <cell r="B80">
            <v>920000</v>
          </cell>
        </row>
        <row r="81">
          <cell r="A81" t="str">
            <v>04465-YZZ60</v>
          </cell>
          <cell r="B81">
            <v>910000</v>
          </cell>
          <cell r="C81">
            <v>910000</v>
          </cell>
        </row>
        <row r="82">
          <cell r="A82" t="str">
            <v>04465-YZZ63</v>
          </cell>
          <cell r="B82">
            <v>910000</v>
          </cell>
          <cell r="C82">
            <v>910000</v>
          </cell>
        </row>
        <row r="83">
          <cell r="A83" t="str">
            <v>04465-YZZE1</v>
          </cell>
          <cell r="B83">
            <v>1200000</v>
          </cell>
          <cell r="C83">
            <v>1320000</v>
          </cell>
        </row>
        <row r="84">
          <cell r="A84" t="str">
            <v>04465-YZZE2</v>
          </cell>
          <cell r="B84">
            <v>1100000</v>
          </cell>
        </row>
        <row r="85">
          <cell r="A85" t="str">
            <v>04465-YZZE5</v>
          </cell>
          <cell r="B85">
            <v>1350000</v>
          </cell>
          <cell r="C85">
            <v>1400000</v>
          </cell>
        </row>
        <row r="86">
          <cell r="A86" t="str">
            <v>04465-YZZE9</v>
          </cell>
          <cell r="B86">
            <v>1250000</v>
          </cell>
          <cell r="C86">
            <v>1400000</v>
          </cell>
        </row>
        <row r="87">
          <cell r="A87" t="str">
            <v>04465-YZZF5</v>
          </cell>
          <cell r="B87">
            <v>1320000</v>
          </cell>
          <cell r="C87">
            <v>1330000</v>
          </cell>
        </row>
        <row r="88">
          <cell r="A88" t="str">
            <v>04465-YZZF6</v>
          </cell>
          <cell r="B88">
            <v>1400000</v>
          </cell>
          <cell r="C88">
            <v>1400000</v>
          </cell>
        </row>
        <row r="89">
          <cell r="A89" t="str">
            <v>04465-YZZF8</v>
          </cell>
          <cell r="B89">
            <v>1550000</v>
          </cell>
          <cell r="C89">
            <v>1650000</v>
          </cell>
        </row>
        <row r="90">
          <cell r="A90" t="str">
            <v>04465-YZZG1</v>
          </cell>
          <cell r="B90">
            <v>1292500</v>
          </cell>
          <cell r="C90">
            <v>1400000</v>
          </cell>
        </row>
        <row r="91">
          <cell r="A91" t="str">
            <v>04465-YZZQ5-82</v>
          </cell>
          <cell r="B91">
            <v>1200000</v>
          </cell>
          <cell r="C91">
            <v>1200000</v>
          </cell>
        </row>
        <row r="92">
          <cell r="A92" t="str">
            <v>04465-YZZQ6</v>
          </cell>
          <cell r="B92">
            <v>720000</v>
          </cell>
          <cell r="C92">
            <v>800000</v>
          </cell>
        </row>
        <row r="93">
          <cell r="A93" t="str">
            <v>04465-YZZQ6-82</v>
          </cell>
          <cell r="B93">
            <v>700000</v>
          </cell>
          <cell r="C93">
            <v>800000</v>
          </cell>
        </row>
        <row r="94">
          <cell r="A94" t="str">
            <v>04465-YZZQ7</v>
          </cell>
          <cell r="B94">
            <v>1050000</v>
          </cell>
          <cell r="C94">
            <v>1200000</v>
          </cell>
        </row>
        <row r="95">
          <cell r="A95" t="str">
            <v>04465-YZZR2</v>
          </cell>
          <cell r="B95">
            <v>1450000</v>
          </cell>
          <cell r="C95">
            <v>1500000</v>
          </cell>
        </row>
        <row r="96">
          <cell r="A96" t="str">
            <v>04465-YZZR3</v>
          </cell>
          <cell r="B96">
            <v>1270000</v>
          </cell>
          <cell r="C96">
            <v>1340000</v>
          </cell>
        </row>
        <row r="97">
          <cell r="A97" t="str">
            <v>04465-YZZR5</v>
          </cell>
          <cell r="B97">
            <v>1300000</v>
          </cell>
        </row>
        <row r="98">
          <cell r="A98" t="str">
            <v>04465-YZZR5-82</v>
          </cell>
          <cell r="B98">
            <v>1150000</v>
          </cell>
          <cell r="C98">
            <v>1300000</v>
          </cell>
        </row>
        <row r="99">
          <cell r="A99" t="str">
            <v>04465-YZZR6</v>
          </cell>
          <cell r="B99">
            <v>1150000</v>
          </cell>
          <cell r="C99">
            <v>1200000</v>
          </cell>
        </row>
        <row r="100">
          <cell r="A100" t="str">
            <v>04465-YZZR7</v>
          </cell>
          <cell r="B100">
            <v>1200000</v>
          </cell>
          <cell r="C100">
            <v>1350000</v>
          </cell>
        </row>
        <row r="101">
          <cell r="A101" t="str">
            <v>04465-YZZR9</v>
          </cell>
          <cell r="B101">
            <v>1150000</v>
          </cell>
          <cell r="C101">
            <v>1420000</v>
          </cell>
        </row>
        <row r="102">
          <cell r="A102" t="str">
            <v>04465-YZZS1</v>
          </cell>
          <cell r="B102">
            <v>1200000</v>
          </cell>
          <cell r="C102">
            <v>1350000</v>
          </cell>
        </row>
        <row r="103">
          <cell r="A103" t="str">
            <v>04465-YZZZ1</v>
          </cell>
          <cell r="B103">
            <v>450000</v>
          </cell>
          <cell r="C103">
            <v>450000</v>
          </cell>
        </row>
        <row r="104">
          <cell r="A104" t="str">
            <v>04466-02181</v>
          </cell>
          <cell r="B104">
            <v>1060000</v>
          </cell>
          <cell r="C104">
            <v>1060000</v>
          </cell>
        </row>
        <row r="105">
          <cell r="A105" t="str">
            <v>04466-0K010</v>
          </cell>
          <cell r="B105">
            <v>1300000</v>
          </cell>
        </row>
        <row r="106">
          <cell r="A106" t="str">
            <v>04466-0T010</v>
          </cell>
          <cell r="B106">
            <v>900000</v>
          </cell>
          <cell r="C106">
            <v>1100000</v>
          </cell>
        </row>
        <row r="107">
          <cell r="A107" t="str">
            <v>04466-0W020</v>
          </cell>
          <cell r="B107">
            <v>1900000</v>
          </cell>
          <cell r="C107">
            <v>1900000</v>
          </cell>
        </row>
        <row r="108">
          <cell r="A108" t="str">
            <v>04466-12150</v>
          </cell>
          <cell r="B108">
            <v>700000</v>
          </cell>
          <cell r="C108">
            <v>900000</v>
          </cell>
        </row>
        <row r="109">
          <cell r="A109" t="str">
            <v>04466-28070</v>
          </cell>
          <cell r="B109">
            <v>1050000</v>
          </cell>
        </row>
        <row r="110">
          <cell r="A110" t="str">
            <v>04466-28080</v>
          </cell>
          <cell r="B110">
            <v>960000</v>
          </cell>
          <cell r="C110">
            <v>1050000</v>
          </cell>
        </row>
        <row r="111">
          <cell r="A111" t="str">
            <v>04466-30230</v>
          </cell>
          <cell r="B111">
            <v>1050000</v>
          </cell>
        </row>
        <row r="112">
          <cell r="A112" t="str">
            <v>04466-33180</v>
          </cell>
          <cell r="B112">
            <v>900000</v>
          </cell>
          <cell r="C112">
            <v>900000</v>
          </cell>
        </row>
        <row r="113">
          <cell r="A113" t="str">
            <v>04466-45010</v>
          </cell>
          <cell r="B113">
            <v>950000</v>
          </cell>
        </row>
        <row r="114">
          <cell r="A114" t="str">
            <v>04466-47051</v>
          </cell>
          <cell r="B114">
            <v>960000</v>
          </cell>
          <cell r="C114">
            <v>1050000</v>
          </cell>
        </row>
        <row r="115">
          <cell r="A115" t="str">
            <v>04466-48060</v>
          </cell>
          <cell r="B115">
            <v>760000</v>
          </cell>
          <cell r="C115">
            <v>760000</v>
          </cell>
        </row>
        <row r="116">
          <cell r="A116" t="str">
            <v>04466-48120</v>
          </cell>
          <cell r="B116">
            <v>970000</v>
          </cell>
          <cell r="C116">
            <v>970000</v>
          </cell>
        </row>
        <row r="117">
          <cell r="A117" t="str">
            <v>04466-50130</v>
          </cell>
          <cell r="B117">
            <v>1380000</v>
          </cell>
          <cell r="C117">
            <v>1380000</v>
          </cell>
        </row>
        <row r="118">
          <cell r="A118" t="str">
            <v>04466-58010</v>
          </cell>
          <cell r="B118">
            <v>920000</v>
          </cell>
          <cell r="C118">
            <v>920000</v>
          </cell>
        </row>
        <row r="119">
          <cell r="A119" t="str">
            <v>04466-60070</v>
          </cell>
          <cell r="B119">
            <v>1100000</v>
          </cell>
          <cell r="C119">
            <v>1100000</v>
          </cell>
        </row>
        <row r="120">
          <cell r="A120" t="str">
            <v>04466-60120</v>
          </cell>
          <cell r="B120">
            <v>1100000</v>
          </cell>
          <cell r="C120">
            <v>1150000</v>
          </cell>
        </row>
        <row r="121">
          <cell r="A121" t="str">
            <v>04466-60140</v>
          </cell>
          <cell r="B121">
            <v>1050000</v>
          </cell>
          <cell r="C121">
            <v>1050000</v>
          </cell>
        </row>
        <row r="122">
          <cell r="A122" t="str">
            <v>04466-60150</v>
          </cell>
          <cell r="B122">
            <v>1100000</v>
          </cell>
          <cell r="C122">
            <v>1160000</v>
          </cell>
        </row>
        <row r="123">
          <cell r="A123" t="str">
            <v>04466-60160</v>
          </cell>
          <cell r="B123">
            <v>1030000</v>
          </cell>
          <cell r="C123">
            <v>1100000</v>
          </cell>
        </row>
        <row r="124">
          <cell r="A124" t="str">
            <v>04466-78020</v>
          </cell>
          <cell r="B124">
            <v>1050000</v>
          </cell>
        </row>
        <row r="125">
          <cell r="A125" t="str">
            <v>04466-YZZAA</v>
          </cell>
          <cell r="B125">
            <v>850000</v>
          </cell>
          <cell r="C125">
            <v>1100000</v>
          </cell>
        </row>
        <row r="126">
          <cell r="A126" t="str">
            <v>04466-YZZAC</v>
          </cell>
          <cell r="B126">
            <v>850000</v>
          </cell>
          <cell r="C126">
            <v>1050000</v>
          </cell>
        </row>
        <row r="127">
          <cell r="A127" t="str">
            <v>04466-YZZAE</v>
          </cell>
          <cell r="B127">
            <v>430000</v>
          </cell>
          <cell r="C127">
            <v>730000</v>
          </cell>
        </row>
        <row r="128">
          <cell r="A128" t="str">
            <v>04466-YZZAG</v>
          </cell>
          <cell r="B128">
            <v>950000</v>
          </cell>
          <cell r="C128">
            <v>950000</v>
          </cell>
        </row>
        <row r="129">
          <cell r="A129" t="str">
            <v>04466-YZZAJ</v>
          </cell>
          <cell r="B129">
            <v>1050000</v>
          </cell>
          <cell r="C129">
            <v>1050000</v>
          </cell>
        </row>
        <row r="130">
          <cell r="A130" t="str">
            <v>04466-YZZAL</v>
          </cell>
          <cell r="B130">
            <v>900000</v>
          </cell>
          <cell r="C130">
            <v>960000</v>
          </cell>
        </row>
        <row r="131">
          <cell r="A131" t="str">
            <v>04466-YZZAM</v>
          </cell>
          <cell r="B131">
            <v>900000</v>
          </cell>
          <cell r="C131">
            <v>950000</v>
          </cell>
        </row>
        <row r="132">
          <cell r="A132" t="str">
            <v>04466-YZZAN</v>
          </cell>
          <cell r="B132">
            <v>700000</v>
          </cell>
          <cell r="C132">
            <v>800000</v>
          </cell>
        </row>
        <row r="133">
          <cell r="A133" t="str">
            <v>04466-YZZAQ</v>
          </cell>
          <cell r="B133">
            <v>740000</v>
          </cell>
          <cell r="C133">
            <v>900000</v>
          </cell>
        </row>
        <row r="134">
          <cell r="A134" t="str">
            <v>04478-02271</v>
          </cell>
          <cell r="B134">
            <v>610000</v>
          </cell>
        </row>
        <row r="135">
          <cell r="A135" t="str">
            <v>04478-06220</v>
          </cell>
          <cell r="B135">
            <v>680000</v>
          </cell>
          <cell r="C135">
            <v>700000</v>
          </cell>
        </row>
        <row r="136">
          <cell r="A136" t="str">
            <v>04478-06252</v>
          </cell>
          <cell r="B136">
            <v>650000</v>
          </cell>
          <cell r="C136">
            <v>650000</v>
          </cell>
        </row>
        <row r="137">
          <cell r="A137" t="str">
            <v>04478-08100</v>
          </cell>
          <cell r="B137">
            <v>1200000</v>
          </cell>
        </row>
        <row r="138">
          <cell r="A138" t="str">
            <v>04478-0D140</v>
          </cell>
          <cell r="B138">
            <v>600000</v>
          </cell>
          <cell r="C138">
            <v>600000</v>
          </cell>
        </row>
        <row r="139">
          <cell r="A139" t="str">
            <v>04478-0D180</v>
          </cell>
          <cell r="B139">
            <v>650000</v>
          </cell>
          <cell r="C139">
            <v>680000</v>
          </cell>
        </row>
        <row r="140">
          <cell r="A140" t="str">
            <v>04478-0E030</v>
          </cell>
          <cell r="B140">
            <v>910000</v>
          </cell>
          <cell r="C140">
            <v>910000</v>
          </cell>
        </row>
        <row r="141">
          <cell r="A141" t="str">
            <v>04478-0K130</v>
          </cell>
          <cell r="B141">
            <v>850000</v>
          </cell>
          <cell r="C141">
            <v>880000</v>
          </cell>
        </row>
        <row r="142">
          <cell r="A142" t="str">
            <v>04478-0K150</v>
          </cell>
          <cell r="B142">
            <v>880000</v>
          </cell>
          <cell r="C142">
            <v>880000</v>
          </cell>
        </row>
        <row r="143">
          <cell r="A143" t="str">
            <v>04478-0K170</v>
          </cell>
          <cell r="B143">
            <v>650000</v>
          </cell>
          <cell r="C143">
            <v>750000</v>
          </cell>
        </row>
        <row r="144">
          <cell r="A144" t="str">
            <v>04478-0K190</v>
          </cell>
          <cell r="B144">
            <v>800000</v>
          </cell>
          <cell r="C144">
            <v>860000</v>
          </cell>
        </row>
        <row r="145">
          <cell r="A145" t="str">
            <v>04478-0K250</v>
          </cell>
          <cell r="B145">
            <v>750000</v>
          </cell>
        </row>
        <row r="146">
          <cell r="A146" t="str">
            <v>04478-0T011</v>
          </cell>
          <cell r="B146">
            <v>760000</v>
          </cell>
          <cell r="C146">
            <v>760000</v>
          </cell>
        </row>
        <row r="147">
          <cell r="A147" t="str">
            <v>04478-12060</v>
          </cell>
          <cell r="B147">
            <v>750000</v>
          </cell>
        </row>
        <row r="148">
          <cell r="A148" t="str">
            <v>04478-26030</v>
          </cell>
          <cell r="B148">
            <v>750000</v>
          </cell>
          <cell r="C148">
            <v>750000</v>
          </cell>
        </row>
        <row r="149">
          <cell r="A149" t="str">
            <v>04478-33100</v>
          </cell>
          <cell r="B149">
            <v>600000</v>
          </cell>
          <cell r="C149">
            <v>600000</v>
          </cell>
        </row>
        <row r="150">
          <cell r="A150" t="str">
            <v>04478-47060</v>
          </cell>
          <cell r="B150">
            <v>780000</v>
          </cell>
          <cell r="C150">
            <v>780000</v>
          </cell>
        </row>
        <row r="151">
          <cell r="A151" t="str">
            <v>04478-48150</v>
          </cell>
          <cell r="B151">
            <v>770000</v>
          </cell>
          <cell r="C151">
            <v>770000</v>
          </cell>
        </row>
        <row r="152">
          <cell r="A152" t="str">
            <v>04478-58010</v>
          </cell>
          <cell r="B152">
            <v>550000</v>
          </cell>
          <cell r="C152">
            <v>560000</v>
          </cell>
        </row>
        <row r="153">
          <cell r="A153" t="str">
            <v>04478-60050</v>
          </cell>
          <cell r="B153">
            <v>400000</v>
          </cell>
          <cell r="C153">
            <v>390000</v>
          </cell>
        </row>
        <row r="154">
          <cell r="A154" t="str">
            <v>04478-60070</v>
          </cell>
          <cell r="B154">
            <v>460000</v>
          </cell>
          <cell r="C154">
            <v>460000</v>
          </cell>
        </row>
        <row r="155">
          <cell r="A155" t="str">
            <v>04478-60080</v>
          </cell>
          <cell r="B155">
            <v>450000</v>
          </cell>
          <cell r="C155">
            <v>450000</v>
          </cell>
        </row>
        <row r="156">
          <cell r="A156" t="str">
            <v>04479-02330</v>
          </cell>
          <cell r="B156">
            <v>480000</v>
          </cell>
          <cell r="C156">
            <v>480000</v>
          </cell>
        </row>
        <row r="157">
          <cell r="A157" t="str">
            <v>04479-04030</v>
          </cell>
          <cell r="B157">
            <v>750000</v>
          </cell>
          <cell r="C157">
            <v>880000</v>
          </cell>
        </row>
        <row r="158">
          <cell r="A158" t="str">
            <v>04479-06280</v>
          </cell>
          <cell r="B158">
            <v>500000</v>
          </cell>
          <cell r="C158">
            <v>440000</v>
          </cell>
        </row>
        <row r="159">
          <cell r="A159" t="str">
            <v>04479-0E020</v>
          </cell>
          <cell r="B159">
            <v>960000</v>
          </cell>
          <cell r="C159">
            <v>960000</v>
          </cell>
        </row>
        <row r="160">
          <cell r="A160" t="str">
            <v>04479-0T010</v>
          </cell>
          <cell r="B160">
            <v>700000</v>
          </cell>
        </row>
        <row r="161">
          <cell r="A161" t="str">
            <v>04479-12260</v>
          </cell>
          <cell r="B161">
            <v>650000</v>
          </cell>
          <cell r="C161">
            <v>650000</v>
          </cell>
        </row>
        <row r="162">
          <cell r="A162" t="str">
            <v>04479-28050</v>
          </cell>
          <cell r="B162">
            <v>770000</v>
          </cell>
          <cell r="C162">
            <v>650000</v>
          </cell>
        </row>
        <row r="163">
          <cell r="A163" t="str">
            <v>04479-28090</v>
          </cell>
          <cell r="B163">
            <v>750000</v>
          </cell>
          <cell r="C163">
            <v>750000</v>
          </cell>
        </row>
        <row r="164">
          <cell r="A164" t="str">
            <v>04479-28180</v>
          </cell>
          <cell r="B164">
            <v>700000</v>
          </cell>
        </row>
        <row r="165">
          <cell r="A165" t="str">
            <v>04479-48030</v>
          </cell>
          <cell r="B165">
            <v>620000</v>
          </cell>
          <cell r="C165">
            <v>620000</v>
          </cell>
        </row>
        <row r="166">
          <cell r="A166" t="str">
            <v>04479-48040</v>
          </cell>
          <cell r="B166">
            <v>1150000</v>
          </cell>
          <cell r="C166">
            <v>1150000</v>
          </cell>
        </row>
        <row r="167">
          <cell r="A167" t="str">
            <v>04479-48050</v>
          </cell>
          <cell r="B167">
            <v>750000</v>
          </cell>
          <cell r="C167">
            <v>750000</v>
          </cell>
        </row>
        <row r="168">
          <cell r="A168" t="str">
            <v>04479-48130</v>
          </cell>
          <cell r="B168">
            <v>810000</v>
          </cell>
          <cell r="C168">
            <v>810000</v>
          </cell>
        </row>
        <row r="169">
          <cell r="A169" t="str">
            <v>04479-48150</v>
          </cell>
          <cell r="B169">
            <v>810000</v>
          </cell>
        </row>
        <row r="170">
          <cell r="A170" t="str">
            <v>04479-52170</v>
          </cell>
          <cell r="B170">
            <v>650000</v>
          </cell>
          <cell r="C170">
            <v>650000</v>
          </cell>
        </row>
        <row r="171">
          <cell r="A171" t="str">
            <v>04479-52250</v>
          </cell>
          <cell r="B171">
            <v>750000</v>
          </cell>
          <cell r="C171">
            <v>750000</v>
          </cell>
        </row>
        <row r="172">
          <cell r="A172" t="str">
            <v>04479-60030</v>
          </cell>
          <cell r="B172">
            <v>380000</v>
          </cell>
          <cell r="C172">
            <v>380000</v>
          </cell>
        </row>
        <row r="173">
          <cell r="A173" t="str">
            <v>04479-60040</v>
          </cell>
          <cell r="B173">
            <v>950000</v>
          </cell>
          <cell r="C173">
            <v>950000</v>
          </cell>
        </row>
        <row r="174">
          <cell r="A174" t="str">
            <v>04479-60050</v>
          </cell>
          <cell r="B174">
            <v>900000</v>
          </cell>
          <cell r="C174">
            <v>900000</v>
          </cell>
        </row>
        <row r="175">
          <cell r="A175" t="str">
            <v>04479-60060</v>
          </cell>
          <cell r="B175">
            <v>450000</v>
          </cell>
          <cell r="C175">
            <v>450000</v>
          </cell>
        </row>
        <row r="176">
          <cell r="A176" t="str">
            <v>04479-60081</v>
          </cell>
          <cell r="B176">
            <v>320000</v>
          </cell>
          <cell r="C176">
            <v>450000</v>
          </cell>
        </row>
        <row r="177">
          <cell r="A177" t="str">
            <v>04479-60270</v>
          </cell>
          <cell r="B177">
            <v>630000</v>
          </cell>
          <cell r="C177">
            <v>470000</v>
          </cell>
        </row>
        <row r="178">
          <cell r="A178" t="str">
            <v>04495-0D060</v>
          </cell>
          <cell r="B178">
            <v>850000</v>
          </cell>
          <cell r="C178">
            <v>808000</v>
          </cell>
        </row>
        <row r="179">
          <cell r="A179" t="str">
            <v>04495-0K040</v>
          </cell>
          <cell r="B179">
            <v>1050000</v>
          </cell>
          <cell r="C179">
            <v>1050000</v>
          </cell>
        </row>
        <row r="180">
          <cell r="A180" t="str">
            <v>04495-0K120</v>
          </cell>
          <cell r="B180">
            <v>1150000</v>
          </cell>
          <cell r="C180">
            <v>1250000</v>
          </cell>
        </row>
        <row r="181">
          <cell r="A181" t="str">
            <v>04495-0K120-82</v>
          </cell>
          <cell r="B181">
            <v>1150000</v>
          </cell>
          <cell r="C181">
            <v>1250000</v>
          </cell>
        </row>
        <row r="182">
          <cell r="A182" t="str">
            <v>04495-0K140</v>
          </cell>
          <cell r="B182">
            <v>1000000</v>
          </cell>
          <cell r="C182">
            <v>1150000</v>
          </cell>
        </row>
        <row r="183">
          <cell r="A183" t="str">
            <v>04495-12111</v>
          </cell>
          <cell r="B183">
            <v>750000</v>
          </cell>
          <cell r="C183">
            <v>750000</v>
          </cell>
        </row>
        <row r="184">
          <cell r="A184" t="str">
            <v>04495-12210</v>
          </cell>
          <cell r="B184">
            <v>720000</v>
          </cell>
          <cell r="C184">
            <v>720000</v>
          </cell>
        </row>
        <row r="185">
          <cell r="A185" t="str">
            <v>04495-26190</v>
          </cell>
          <cell r="B185">
            <v>1000000</v>
          </cell>
          <cell r="C185">
            <v>1000000</v>
          </cell>
        </row>
        <row r="186">
          <cell r="A186" t="str">
            <v>04495-26240</v>
          </cell>
          <cell r="B186">
            <v>950000</v>
          </cell>
          <cell r="C186">
            <v>1050000</v>
          </cell>
        </row>
        <row r="187">
          <cell r="A187" t="str">
            <v>04495-35230</v>
          </cell>
          <cell r="B187">
            <v>1300000</v>
          </cell>
          <cell r="C187">
            <v>1380000</v>
          </cell>
        </row>
        <row r="188">
          <cell r="A188" t="str">
            <v>04495-35250</v>
          </cell>
          <cell r="B188">
            <v>1280000</v>
          </cell>
          <cell r="C188">
            <v>1350000</v>
          </cell>
        </row>
        <row r="189">
          <cell r="A189" t="str">
            <v>04495-52040</v>
          </cell>
          <cell r="B189">
            <v>700000</v>
          </cell>
          <cell r="C189">
            <v>720000</v>
          </cell>
        </row>
        <row r="190">
          <cell r="A190" t="str">
            <v>04495-52121</v>
          </cell>
          <cell r="B190">
            <v>960000</v>
          </cell>
          <cell r="C190">
            <v>960000</v>
          </cell>
        </row>
        <row r="191">
          <cell r="A191" t="str">
            <v>04495-52140</v>
          </cell>
          <cell r="B191">
            <v>700000</v>
          </cell>
          <cell r="C191">
            <v>680000</v>
          </cell>
        </row>
        <row r="192">
          <cell r="A192" t="str">
            <v>04495-YZZZ2</v>
          </cell>
          <cell r="B192">
            <v>420000</v>
          </cell>
          <cell r="C192">
            <v>510000</v>
          </cell>
        </row>
        <row r="193">
          <cell r="A193" t="str">
            <v>062500-6711</v>
          </cell>
          <cell r="B193">
            <v>1000000</v>
          </cell>
        </row>
        <row r="194">
          <cell r="A194" t="str">
            <v>062500-6712</v>
          </cell>
          <cell r="B194">
            <v>1000000</v>
          </cell>
        </row>
        <row r="195">
          <cell r="A195" t="str">
            <v>065000-2940</v>
          </cell>
          <cell r="B195">
            <v>1000000</v>
          </cell>
          <cell r="C195">
            <v>1000000</v>
          </cell>
        </row>
        <row r="196">
          <cell r="A196" t="str">
            <v>065000-3330</v>
          </cell>
          <cell r="B196">
            <v>700000</v>
          </cell>
          <cell r="C196">
            <v>690000</v>
          </cell>
        </row>
        <row r="197">
          <cell r="A197" t="str">
            <v>06E-103-483P</v>
          </cell>
          <cell r="B197">
            <v>800000</v>
          </cell>
        </row>
        <row r="198">
          <cell r="A198" t="str">
            <v>06E-103-484N</v>
          </cell>
          <cell r="B198">
            <v>800000</v>
          </cell>
        </row>
        <row r="199">
          <cell r="A199" t="str">
            <v>06E103547AC</v>
          </cell>
          <cell r="B199">
            <v>3000000</v>
          </cell>
        </row>
        <row r="200">
          <cell r="A200" t="str">
            <v>06E103547AH</v>
          </cell>
          <cell r="B200">
            <v>3000000</v>
          </cell>
        </row>
        <row r="201">
          <cell r="A201" t="str">
            <v>06E103547S</v>
          </cell>
          <cell r="B201">
            <v>2700000</v>
          </cell>
        </row>
        <row r="202">
          <cell r="A202" t="str">
            <v>06E109217</v>
          </cell>
          <cell r="B202">
            <v>2250000</v>
          </cell>
        </row>
        <row r="203">
          <cell r="A203" t="str">
            <v>06E109218</v>
          </cell>
          <cell r="B203">
            <v>2250000</v>
          </cell>
        </row>
        <row r="204">
          <cell r="A204" t="str">
            <v>06E115446</v>
          </cell>
          <cell r="B204">
            <v>300000</v>
          </cell>
        </row>
        <row r="205">
          <cell r="A205" t="str">
            <v>06E-115-562A</v>
          </cell>
          <cell r="B205">
            <v>300000</v>
          </cell>
        </row>
        <row r="206">
          <cell r="A206" t="str">
            <v>06E115562C</v>
          </cell>
          <cell r="B206">
            <v>350000</v>
          </cell>
        </row>
        <row r="207">
          <cell r="A207" t="str">
            <v>06E121018D</v>
          </cell>
          <cell r="B207">
            <v>2700000</v>
          </cell>
        </row>
        <row r="208">
          <cell r="A208" t="str">
            <v>06E121065N</v>
          </cell>
          <cell r="B208">
            <v>1500000</v>
          </cell>
        </row>
        <row r="209">
          <cell r="A209" t="str">
            <v>06E-121-065N</v>
          </cell>
          <cell r="B209">
            <v>1400000</v>
          </cell>
        </row>
        <row r="210">
          <cell r="A210" t="str">
            <v>06E121111AL</v>
          </cell>
          <cell r="B210">
            <v>1850000</v>
          </cell>
        </row>
        <row r="211">
          <cell r="A211" t="str">
            <v>06E903137AB</v>
          </cell>
          <cell r="B211">
            <v>700000</v>
          </cell>
        </row>
        <row r="212">
          <cell r="A212" t="str">
            <v>06E903137AE</v>
          </cell>
          <cell r="B212">
            <v>1000000</v>
          </cell>
        </row>
        <row r="213">
          <cell r="A213" t="str">
            <v>06F121132G</v>
          </cell>
          <cell r="B213">
            <v>800000</v>
          </cell>
        </row>
        <row r="214">
          <cell r="A214" t="str">
            <v>06H103483C</v>
          </cell>
          <cell r="B214">
            <v>800000</v>
          </cell>
        </row>
        <row r="215">
          <cell r="A215" t="str">
            <v>06H905611</v>
          </cell>
          <cell r="B215">
            <v>210000</v>
          </cell>
          <cell r="C215">
            <v>250000</v>
          </cell>
        </row>
        <row r="216">
          <cell r="A216" t="str">
            <v>079103051F</v>
          </cell>
          <cell r="B216">
            <v>800000</v>
          </cell>
        </row>
        <row r="217">
          <cell r="A217" t="str">
            <v>079109470-AUDI</v>
          </cell>
          <cell r="B217">
            <v>350000</v>
          </cell>
        </row>
        <row r="218">
          <cell r="A218" t="str">
            <v>079115561B</v>
          </cell>
          <cell r="B218">
            <v>250000</v>
          </cell>
        </row>
        <row r="219">
          <cell r="A219" t="str">
            <v>08886-01805</v>
          </cell>
          <cell r="B219">
            <v>350000</v>
          </cell>
          <cell r="C219">
            <v>450000</v>
          </cell>
        </row>
        <row r="220">
          <cell r="A220" t="str">
            <v>08889-80280</v>
          </cell>
          <cell r="B220">
            <v>150000</v>
          </cell>
          <cell r="C220">
            <v>220000</v>
          </cell>
        </row>
        <row r="221">
          <cell r="A221" t="str">
            <v>08889-80280-BH</v>
          </cell>
          <cell r="B221">
            <v>133000</v>
          </cell>
        </row>
        <row r="222">
          <cell r="A222" t="str">
            <v>0899-00</v>
          </cell>
          <cell r="B222">
            <v>374000</v>
          </cell>
          <cell r="C222">
            <v>374000</v>
          </cell>
        </row>
        <row r="223">
          <cell r="A223" t="str">
            <v>097-103-051F</v>
          </cell>
          <cell r="B223">
            <v>1200000</v>
          </cell>
        </row>
        <row r="224">
          <cell r="A224" t="str">
            <v>099700-1011</v>
          </cell>
          <cell r="B224">
            <v>1100000</v>
          </cell>
        </row>
        <row r="225">
          <cell r="A225" t="str">
            <v>099700-2500</v>
          </cell>
          <cell r="B225">
            <v>850000</v>
          </cell>
          <cell r="C225">
            <v>850000</v>
          </cell>
        </row>
        <row r="226">
          <cell r="A226" t="str">
            <v>09D409189</v>
          </cell>
          <cell r="B226">
            <v>850000</v>
          </cell>
        </row>
        <row r="227">
          <cell r="A227" t="str">
            <v>09D-409-189</v>
          </cell>
          <cell r="B227">
            <v>1450000</v>
          </cell>
        </row>
        <row r="228">
          <cell r="A228" t="str">
            <v>0C8321243</v>
          </cell>
          <cell r="B228">
            <v>500000</v>
          </cell>
        </row>
        <row r="229">
          <cell r="A229" t="str">
            <v>10071154033</v>
          </cell>
          <cell r="B229">
            <v>1400000</v>
          </cell>
        </row>
        <row r="230">
          <cell r="A230" t="str">
            <v>1035A991</v>
          </cell>
          <cell r="B230">
            <v>430000</v>
          </cell>
          <cell r="C230">
            <v>430000</v>
          </cell>
        </row>
        <row r="231">
          <cell r="A231" t="str">
            <v>1092A264</v>
          </cell>
          <cell r="B231">
            <v>339500</v>
          </cell>
          <cell r="C231">
            <v>350000</v>
          </cell>
        </row>
        <row r="232">
          <cell r="A232" t="str">
            <v>1093A183</v>
          </cell>
          <cell r="B232">
            <v>921500</v>
          </cell>
          <cell r="C232">
            <v>950000</v>
          </cell>
        </row>
        <row r="233">
          <cell r="A233" t="str">
            <v>1110D327</v>
          </cell>
          <cell r="B233">
            <v>400000</v>
          </cell>
          <cell r="C233">
            <v>430000</v>
          </cell>
        </row>
        <row r="234">
          <cell r="A234" t="str">
            <v>11115-06010</v>
          </cell>
          <cell r="B234">
            <v>400000</v>
          </cell>
          <cell r="C234">
            <v>400000</v>
          </cell>
        </row>
        <row r="235">
          <cell r="A235" t="str">
            <v>11115-0C021</v>
          </cell>
          <cell r="B235">
            <v>740000</v>
          </cell>
          <cell r="C235">
            <v>740000</v>
          </cell>
        </row>
        <row r="236">
          <cell r="A236" t="str">
            <v>11115-0L011-E0</v>
          </cell>
          <cell r="B236">
            <v>850000</v>
          </cell>
          <cell r="C236">
            <v>850000</v>
          </cell>
        </row>
        <row r="237">
          <cell r="A237" t="str">
            <v>11115-0L021-A0</v>
          </cell>
          <cell r="B237">
            <v>850000</v>
          </cell>
          <cell r="C237">
            <v>860000</v>
          </cell>
        </row>
        <row r="238">
          <cell r="A238" t="str">
            <v>11115-0Y030</v>
          </cell>
          <cell r="B238">
            <v>400000</v>
          </cell>
          <cell r="C238">
            <v>400000</v>
          </cell>
        </row>
        <row r="239">
          <cell r="A239" t="str">
            <v>11115-20032</v>
          </cell>
          <cell r="B239">
            <v>750000</v>
          </cell>
        </row>
        <row r="240">
          <cell r="A240" t="str">
            <v>11115-21091</v>
          </cell>
          <cell r="B240">
            <v>420000</v>
          </cell>
          <cell r="C240">
            <v>500000</v>
          </cell>
        </row>
        <row r="241">
          <cell r="A241" t="str">
            <v>11115-22050</v>
          </cell>
          <cell r="B241">
            <v>620000</v>
          </cell>
          <cell r="C241">
            <v>650000</v>
          </cell>
        </row>
        <row r="242">
          <cell r="A242" t="str">
            <v>11115-28040</v>
          </cell>
          <cell r="B242">
            <v>730000</v>
          </cell>
          <cell r="C242">
            <v>800000</v>
          </cell>
        </row>
        <row r="243">
          <cell r="A243" t="str">
            <v>11115-28050</v>
          </cell>
          <cell r="B243">
            <v>720000</v>
          </cell>
          <cell r="C243">
            <v>720000</v>
          </cell>
        </row>
        <row r="244">
          <cell r="A244" t="str">
            <v>11115-30041-A0</v>
          </cell>
          <cell r="B244">
            <v>762600</v>
          </cell>
          <cell r="C244">
            <v>820000</v>
          </cell>
        </row>
        <row r="245">
          <cell r="A245" t="str">
            <v>11115-31041</v>
          </cell>
          <cell r="B245">
            <v>550000</v>
          </cell>
          <cell r="C245">
            <v>540000</v>
          </cell>
        </row>
        <row r="246">
          <cell r="A246" t="str">
            <v>11115-31080</v>
          </cell>
          <cell r="B246">
            <v>660000</v>
          </cell>
          <cell r="C246">
            <v>660000</v>
          </cell>
        </row>
        <row r="247">
          <cell r="A247" t="str">
            <v>11115-36031</v>
          </cell>
          <cell r="B247">
            <v>750000</v>
          </cell>
          <cell r="C247">
            <v>750000</v>
          </cell>
        </row>
        <row r="248">
          <cell r="A248" t="str">
            <v>11115-37061</v>
          </cell>
          <cell r="B248">
            <v>650000</v>
          </cell>
          <cell r="C248">
            <v>657000</v>
          </cell>
        </row>
        <row r="249">
          <cell r="A249" t="str">
            <v>11115-50080</v>
          </cell>
          <cell r="B249">
            <v>859000</v>
          </cell>
          <cell r="C249">
            <v>859000</v>
          </cell>
        </row>
        <row r="250">
          <cell r="A250" t="str">
            <v>11115-75040</v>
          </cell>
          <cell r="B250">
            <v>420000</v>
          </cell>
          <cell r="C250">
            <v>500000</v>
          </cell>
        </row>
        <row r="251">
          <cell r="A251" t="str">
            <v>11115-75052</v>
          </cell>
          <cell r="B251">
            <v>820000</v>
          </cell>
          <cell r="C251">
            <v>820000</v>
          </cell>
        </row>
        <row r="252">
          <cell r="A252" t="str">
            <v>11116-20032</v>
          </cell>
          <cell r="B252">
            <v>750000</v>
          </cell>
        </row>
        <row r="253">
          <cell r="A253" t="str">
            <v>11116-31021</v>
          </cell>
          <cell r="B253">
            <v>550000</v>
          </cell>
          <cell r="C253">
            <v>540000</v>
          </cell>
        </row>
        <row r="254">
          <cell r="A254" t="str">
            <v>11116-31060</v>
          </cell>
          <cell r="B254">
            <v>660000</v>
          </cell>
          <cell r="C254">
            <v>660000</v>
          </cell>
        </row>
        <row r="255">
          <cell r="A255" t="str">
            <v>11116-50070</v>
          </cell>
          <cell r="B255">
            <v>859000</v>
          </cell>
          <cell r="C255">
            <v>859000</v>
          </cell>
        </row>
        <row r="256">
          <cell r="A256" t="str">
            <v>11127588418</v>
          </cell>
          <cell r="B256">
            <v>750000</v>
          </cell>
        </row>
        <row r="257">
          <cell r="A257" t="str">
            <v>11193-36010</v>
          </cell>
          <cell r="B257">
            <v>40000</v>
          </cell>
          <cell r="C257">
            <v>40000</v>
          </cell>
        </row>
        <row r="258">
          <cell r="A258" t="str">
            <v>11193-36010-A</v>
          </cell>
          <cell r="B258">
            <v>30000</v>
          </cell>
          <cell r="C258">
            <v>30000</v>
          </cell>
        </row>
        <row r="259">
          <cell r="A259" t="str">
            <v>11193-37020</v>
          </cell>
          <cell r="B259">
            <v>40000</v>
          </cell>
          <cell r="C259">
            <v>40000</v>
          </cell>
        </row>
        <row r="260">
          <cell r="A260" t="str">
            <v>11193-38020</v>
          </cell>
          <cell r="B260">
            <v>70000</v>
          </cell>
          <cell r="C260">
            <v>70000</v>
          </cell>
        </row>
        <row r="261">
          <cell r="A261" t="str">
            <v>11193-70010</v>
          </cell>
          <cell r="B261">
            <v>35000</v>
          </cell>
          <cell r="C261">
            <v>60000</v>
          </cell>
        </row>
        <row r="262">
          <cell r="A262" t="str">
            <v>11193-70010-A</v>
          </cell>
          <cell r="B262">
            <v>55000</v>
          </cell>
          <cell r="C262">
            <v>30000</v>
          </cell>
        </row>
        <row r="263">
          <cell r="A263" t="str">
            <v>11201-0C012</v>
          </cell>
          <cell r="B263">
            <v>2900000</v>
          </cell>
          <cell r="C263">
            <v>2950000</v>
          </cell>
        </row>
        <row r="264">
          <cell r="A264" t="str">
            <v>11201-0C041</v>
          </cell>
          <cell r="B264">
            <v>3100000</v>
          </cell>
          <cell r="C264">
            <v>4100000</v>
          </cell>
        </row>
        <row r="265">
          <cell r="A265" t="str">
            <v>11201-28033</v>
          </cell>
          <cell r="B265">
            <v>4100000</v>
          </cell>
        </row>
        <row r="266">
          <cell r="A266" t="str">
            <v>112-1112L-LD-EM</v>
          </cell>
          <cell r="B266">
            <v>1715000</v>
          </cell>
          <cell r="C266">
            <v>2450000</v>
          </cell>
        </row>
        <row r="267">
          <cell r="A267" t="str">
            <v>112-1119L-LD-M</v>
          </cell>
          <cell r="B267">
            <v>679000</v>
          </cell>
          <cell r="C267">
            <v>970000</v>
          </cell>
        </row>
        <row r="268">
          <cell r="A268" t="str">
            <v>112-1119R-LD-M</v>
          </cell>
          <cell r="B268">
            <v>679000</v>
          </cell>
          <cell r="C268">
            <v>970000</v>
          </cell>
        </row>
        <row r="269">
          <cell r="A269" t="str">
            <v>112-1120L-LDHEM</v>
          </cell>
          <cell r="B269">
            <v>1750000</v>
          </cell>
          <cell r="C269">
            <v>2500000</v>
          </cell>
        </row>
        <row r="270">
          <cell r="A270" t="str">
            <v>112-1120R-LDHEM</v>
          </cell>
          <cell r="B270">
            <v>1750000</v>
          </cell>
          <cell r="C270">
            <v>2500000</v>
          </cell>
        </row>
        <row r="271">
          <cell r="A271" t="str">
            <v>112-1123L-LD-M</v>
          </cell>
          <cell r="B271">
            <v>1260000</v>
          </cell>
          <cell r="C271">
            <v>1800000</v>
          </cell>
        </row>
        <row r="272">
          <cell r="A272" t="str">
            <v>112-1123R-LD-M</v>
          </cell>
          <cell r="B272">
            <v>1260000</v>
          </cell>
          <cell r="C272">
            <v>1800000</v>
          </cell>
        </row>
        <row r="273">
          <cell r="A273" t="str">
            <v>112-1130L-LD-EM</v>
          </cell>
          <cell r="B273">
            <v>805000</v>
          </cell>
          <cell r="C273">
            <v>1150000</v>
          </cell>
        </row>
        <row r="274">
          <cell r="A274" t="str">
            <v>112-1130R-LD-EM</v>
          </cell>
          <cell r="B274">
            <v>805000</v>
          </cell>
          <cell r="C274">
            <v>1150000</v>
          </cell>
        </row>
        <row r="275">
          <cell r="A275" t="str">
            <v>112-1142LMLD-M</v>
          </cell>
          <cell r="B275">
            <v>2625000</v>
          </cell>
          <cell r="C275">
            <v>3750000</v>
          </cell>
        </row>
        <row r="276">
          <cell r="A276" t="str">
            <v>11213-0C011</v>
          </cell>
          <cell r="B276">
            <v>200000</v>
          </cell>
          <cell r="C276">
            <v>220000</v>
          </cell>
        </row>
        <row r="277">
          <cell r="A277" t="str">
            <v>11213-0C030</v>
          </cell>
          <cell r="B277">
            <v>250000</v>
          </cell>
          <cell r="C277">
            <v>250000</v>
          </cell>
        </row>
        <row r="278">
          <cell r="A278" t="str">
            <v>11213-0D020</v>
          </cell>
          <cell r="B278">
            <v>200000</v>
          </cell>
          <cell r="C278">
            <v>250000</v>
          </cell>
        </row>
        <row r="279">
          <cell r="A279" t="str">
            <v>11213-0L010</v>
          </cell>
          <cell r="B279">
            <v>145000</v>
          </cell>
          <cell r="C279">
            <v>190000</v>
          </cell>
        </row>
        <row r="280">
          <cell r="A280" t="str">
            <v>11213-0M010</v>
          </cell>
          <cell r="B280">
            <v>140000</v>
          </cell>
          <cell r="C280">
            <v>150000</v>
          </cell>
        </row>
        <row r="281">
          <cell r="A281" t="str">
            <v>11213-0M010-KP</v>
          </cell>
          <cell r="B281">
            <v>103000</v>
          </cell>
          <cell r="C281">
            <v>103000</v>
          </cell>
        </row>
        <row r="282">
          <cell r="A282" t="str">
            <v>11213-0V020</v>
          </cell>
          <cell r="B282">
            <v>250000</v>
          </cell>
        </row>
        <row r="283">
          <cell r="A283" t="str">
            <v>11213-0Y030</v>
          </cell>
          <cell r="B283">
            <v>180000</v>
          </cell>
          <cell r="C283">
            <v>220000</v>
          </cell>
        </row>
        <row r="284">
          <cell r="A284" t="str">
            <v>11213-11070</v>
          </cell>
          <cell r="B284">
            <v>380000</v>
          </cell>
        </row>
        <row r="285">
          <cell r="A285" t="str">
            <v>11213-15071-KP</v>
          </cell>
          <cell r="B285">
            <v>90000</v>
          </cell>
        </row>
        <row r="286">
          <cell r="A286" t="str">
            <v>11213-20020</v>
          </cell>
          <cell r="B286">
            <v>220000</v>
          </cell>
          <cell r="C286">
            <v>230000</v>
          </cell>
        </row>
        <row r="287">
          <cell r="A287" t="str">
            <v>11213-20030</v>
          </cell>
          <cell r="B287">
            <v>200000</v>
          </cell>
          <cell r="C287">
            <v>230000</v>
          </cell>
        </row>
        <row r="288">
          <cell r="A288" t="str">
            <v>11213-22010</v>
          </cell>
          <cell r="B288">
            <v>290000</v>
          </cell>
          <cell r="C288">
            <v>300000</v>
          </cell>
        </row>
        <row r="289">
          <cell r="A289" t="str">
            <v>11213-22010-KP</v>
          </cell>
          <cell r="B289">
            <v>70000</v>
          </cell>
          <cell r="C289">
            <v>65000</v>
          </cell>
        </row>
        <row r="290">
          <cell r="A290" t="str">
            <v>11213-22010-WLA</v>
          </cell>
          <cell r="B290">
            <v>100000</v>
          </cell>
        </row>
        <row r="291">
          <cell r="A291" t="str">
            <v>11213-28021</v>
          </cell>
          <cell r="B291">
            <v>210000</v>
          </cell>
          <cell r="C291">
            <v>240000</v>
          </cell>
        </row>
        <row r="292">
          <cell r="A292" t="str">
            <v>11213-30021-KP</v>
          </cell>
          <cell r="B292">
            <v>110000</v>
          </cell>
          <cell r="C292">
            <v>110000</v>
          </cell>
        </row>
        <row r="293">
          <cell r="A293" t="str">
            <v>11213-30040</v>
          </cell>
          <cell r="B293">
            <v>190000</v>
          </cell>
          <cell r="C293">
            <v>230000</v>
          </cell>
        </row>
        <row r="294">
          <cell r="A294" t="str">
            <v>11213-31030</v>
          </cell>
          <cell r="B294">
            <v>260000</v>
          </cell>
          <cell r="C294">
            <v>253000</v>
          </cell>
        </row>
        <row r="295">
          <cell r="A295" t="str">
            <v>11213-31040</v>
          </cell>
          <cell r="B295">
            <v>200000</v>
          </cell>
          <cell r="C295">
            <v>200000</v>
          </cell>
        </row>
        <row r="296">
          <cell r="A296" t="str">
            <v>11213-31050</v>
          </cell>
          <cell r="B296">
            <v>200000</v>
          </cell>
          <cell r="C296">
            <v>230000</v>
          </cell>
        </row>
        <row r="297">
          <cell r="A297" t="str">
            <v>11213-36020</v>
          </cell>
          <cell r="B297">
            <v>220000</v>
          </cell>
          <cell r="C297">
            <v>260000</v>
          </cell>
        </row>
        <row r="298">
          <cell r="A298" t="str">
            <v>11213-37021</v>
          </cell>
          <cell r="B298">
            <v>148000</v>
          </cell>
          <cell r="C298">
            <v>220000</v>
          </cell>
        </row>
        <row r="299">
          <cell r="A299" t="str">
            <v>11213-38020</v>
          </cell>
          <cell r="B299">
            <v>250000</v>
          </cell>
          <cell r="C299">
            <v>300000</v>
          </cell>
        </row>
        <row r="300">
          <cell r="A300" t="str">
            <v>11213-38030</v>
          </cell>
          <cell r="B300">
            <v>310000</v>
          </cell>
          <cell r="C300">
            <v>370000</v>
          </cell>
        </row>
        <row r="301">
          <cell r="A301" t="str">
            <v>11213-50031</v>
          </cell>
          <cell r="B301">
            <v>240000</v>
          </cell>
          <cell r="C301">
            <v>240000</v>
          </cell>
        </row>
        <row r="302">
          <cell r="A302" t="str">
            <v>11213-66021</v>
          </cell>
          <cell r="B302">
            <v>250000</v>
          </cell>
          <cell r="C302">
            <v>250000</v>
          </cell>
        </row>
        <row r="303">
          <cell r="A303" t="str">
            <v>11213-74020-KP</v>
          </cell>
          <cell r="B303">
            <v>110000</v>
          </cell>
          <cell r="C303">
            <v>110000</v>
          </cell>
        </row>
        <row r="304">
          <cell r="A304" t="str">
            <v>11213-75020-KP</v>
          </cell>
          <cell r="B304">
            <v>165000</v>
          </cell>
          <cell r="C304">
            <v>162000</v>
          </cell>
        </row>
        <row r="305">
          <cell r="A305" t="str">
            <v>11213-75030-KP</v>
          </cell>
          <cell r="B305">
            <v>115000</v>
          </cell>
          <cell r="C305">
            <v>112000</v>
          </cell>
        </row>
        <row r="306">
          <cell r="A306" t="str">
            <v>11213-75041-KP</v>
          </cell>
          <cell r="B306">
            <v>130000</v>
          </cell>
          <cell r="C306">
            <v>140000</v>
          </cell>
        </row>
        <row r="307">
          <cell r="A307" t="str">
            <v>11213-75050</v>
          </cell>
          <cell r="B307">
            <v>240000</v>
          </cell>
          <cell r="C307">
            <v>250000</v>
          </cell>
        </row>
        <row r="308">
          <cell r="A308" t="str">
            <v>11214-0C011</v>
          </cell>
          <cell r="B308">
            <v>110000</v>
          </cell>
          <cell r="C308">
            <v>130000</v>
          </cell>
        </row>
        <row r="309">
          <cell r="A309" t="str">
            <v>11214-20010</v>
          </cell>
          <cell r="B309">
            <v>220000</v>
          </cell>
          <cell r="C309">
            <v>220000</v>
          </cell>
        </row>
        <row r="310">
          <cell r="A310" t="str">
            <v>11214-20030</v>
          </cell>
          <cell r="B310">
            <v>166000</v>
          </cell>
          <cell r="C310">
            <v>230000</v>
          </cell>
        </row>
        <row r="311">
          <cell r="A311" t="str">
            <v>11214-31010</v>
          </cell>
          <cell r="B311">
            <v>260000</v>
          </cell>
          <cell r="C311">
            <v>250000</v>
          </cell>
        </row>
        <row r="312">
          <cell r="A312" t="str">
            <v>11214-31020</v>
          </cell>
          <cell r="B312">
            <v>200000</v>
          </cell>
          <cell r="C312">
            <v>230000</v>
          </cell>
        </row>
        <row r="313">
          <cell r="A313" t="str">
            <v>11214-38010</v>
          </cell>
          <cell r="B313">
            <v>250000</v>
          </cell>
          <cell r="C313">
            <v>300000</v>
          </cell>
        </row>
        <row r="314">
          <cell r="A314" t="str">
            <v>11214-38020</v>
          </cell>
          <cell r="B314">
            <v>350000</v>
          </cell>
          <cell r="C314">
            <v>370000</v>
          </cell>
        </row>
        <row r="315">
          <cell r="A315" t="str">
            <v>11214-50011</v>
          </cell>
          <cell r="B315">
            <v>240000</v>
          </cell>
          <cell r="C315">
            <v>240000</v>
          </cell>
        </row>
        <row r="316">
          <cell r="A316" t="str">
            <v>11214-75012-KP</v>
          </cell>
          <cell r="B316">
            <v>70000</v>
          </cell>
          <cell r="C316">
            <v>75000</v>
          </cell>
        </row>
        <row r="317">
          <cell r="A317" t="str">
            <v>1121840061A</v>
          </cell>
          <cell r="B317">
            <v>750000</v>
          </cell>
        </row>
        <row r="318">
          <cell r="A318" t="str">
            <v>112-1905L-U</v>
          </cell>
          <cell r="B318">
            <v>651000</v>
          </cell>
          <cell r="C318">
            <v>930000</v>
          </cell>
        </row>
        <row r="319">
          <cell r="A319" t="str">
            <v>112-1905R-U</v>
          </cell>
          <cell r="B319">
            <v>651000</v>
          </cell>
          <cell r="C319">
            <v>930000</v>
          </cell>
        </row>
        <row r="320">
          <cell r="A320" t="str">
            <v>112-1918L-U</v>
          </cell>
          <cell r="B320">
            <v>490000</v>
          </cell>
          <cell r="C320">
            <v>700000</v>
          </cell>
        </row>
        <row r="321">
          <cell r="A321" t="str">
            <v>112-1918R-U</v>
          </cell>
          <cell r="B321">
            <v>490000</v>
          </cell>
          <cell r="C321">
            <v>700000</v>
          </cell>
        </row>
        <row r="322">
          <cell r="A322" t="str">
            <v>112-1919L-U</v>
          </cell>
          <cell r="B322">
            <v>100000</v>
          </cell>
          <cell r="C322">
            <v>1400000</v>
          </cell>
        </row>
        <row r="323">
          <cell r="A323" t="str">
            <v>112-1919R-U</v>
          </cell>
          <cell r="B323">
            <v>980000</v>
          </cell>
          <cell r="C323">
            <v>1400000</v>
          </cell>
        </row>
        <row r="324">
          <cell r="A324" t="str">
            <v>112-1931L-U</v>
          </cell>
          <cell r="B324">
            <v>672000</v>
          </cell>
          <cell r="C324">
            <v>960000</v>
          </cell>
        </row>
        <row r="325">
          <cell r="A325" t="str">
            <v>112-1931R-U</v>
          </cell>
          <cell r="B325">
            <v>672000</v>
          </cell>
          <cell r="C325">
            <v>960000</v>
          </cell>
        </row>
        <row r="326">
          <cell r="A326" t="str">
            <v>112-1946L3UE</v>
          </cell>
          <cell r="B326">
            <v>1190000</v>
          </cell>
          <cell r="C326">
            <v>1700000</v>
          </cell>
        </row>
        <row r="327">
          <cell r="A327" t="str">
            <v>112-1946R3UE</v>
          </cell>
          <cell r="B327">
            <v>1190000</v>
          </cell>
          <cell r="C327">
            <v>1700000</v>
          </cell>
        </row>
        <row r="328">
          <cell r="A328" t="str">
            <v>112-2004L-UE</v>
          </cell>
          <cell r="B328">
            <v>476000</v>
          </cell>
          <cell r="C328">
            <v>680000</v>
          </cell>
        </row>
        <row r="329">
          <cell r="A329" t="str">
            <v>112-2004R-UE</v>
          </cell>
          <cell r="B329">
            <v>476000</v>
          </cell>
          <cell r="C329">
            <v>680000</v>
          </cell>
        </row>
        <row r="330">
          <cell r="A330" t="str">
            <v>11310-0C011</v>
          </cell>
          <cell r="B330">
            <v>7900000</v>
          </cell>
          <cell r="C330">
            <v>7900000</v>
          </cell>
        </row>
        <row r="331">
          <cell r="A331" t="str">
            <v>11310-0C013</v>
          </cell>
          <cell r="B331">
            <v>7600000</v>
          </cell>
          <cell r="C331">
            <v>7800000</v>
          </cell>
        </row>
        <row r="332">
          <cell r="A332" t="str">
            <v>11310-0C030</v>
          </cell>
          <cell r="B332">
            <v>7900000</v>
          </cell>
        </row>
        <row r="333">
          <cell r="A333" t="str">
            <v>11310-0V010</v>
          </cell>
          <cell r="B333">
            <v>4300000</v>
          </cell>
        </row>
        <row r="334">
          <cell r="A334" t="str">
            <v>11320-0L030</v>
          </cell>
          <cell r="B334">
            <v>3000000</v>
          </cell>
          <cell r="C334">
            <v>3000000</v>
          </cell>
        </row>
        <row r="335">
          <cell r="A335" t="str">
            <v>11320-30060</v>
          </cell>
          <cell r="B335">
            <v>2900000</v>
          </cell>
          <cell r="C335">
            <v>3000000</v>
          </cell>
        </row>
        <row r="336">
          <cell r="A336" t="str">
            <v>114-1106L-LD</v>
          </cell>
          <cell r="B336">
            <v>1085000</v>
          </cell>
          <cell r="C336">
            <v>1550000</v>
          </cell>
        </row>
        <row r="337">
          <cell r="A337" t="str">
            <v>114-1106R-LD</v>
          </cell>
          <cell r="B337">
            <v>1085000</v>
          </cell>
          <cell r="C337">
            <v>1550000</v>
          </cell>
        </row>
        <row r="338">
          <cell r="A338" t="str">
            <v>114-1111L-LD-E</v>
          </cell>
          <cell r="B338">
            <v>1120000</v>
          </cell>
          <cell r="C338">
            <v>1600000</v>
          </cell>
        </row>
        <row r="339">
          <cell r="A339" t="str">
            <v>114-1111R-LD-E</v>
          </cell>
          <cell r="B339">
            <v>1120000</v>
          </cell>
          <cell r="C339">
            <v>1600000</v>
          </cell>
        </row>
        <row r="340">
          <cell r="A340" t="str">
            <v>11427640862</v>
          </cell>
          <cell r="B340">
            <v>250000</v>
          </cell>
        </row>
        <row r="341">
          <cell r="A341" t="str">
            <v>1145A019</v>
          </cell>
          <cell r="B341">
            <v>1000000</v>
          </cell>
          <cell r="C341">
            <v>1020000</v>
          </cell>
        </row>
        <row r="342">
          <cell r="A342" t="str">
            <v>116-1903L-A</v>
          </cell>
          <cell r="B342">
            <v>1645000</v>
          </cell>
          <cell r="C342">
            <v>2350000</v>
          </cell>
        </row>
        <row r="343">
          <cell r="A343" t="str">
            <v>116-1903R-A</v>
          </cell>
          <cell r="B343">
            <v>1645000</v>
          </cell>
          <cell r="C343">
            <v>2350000</v>
          </cell>
        </row>
        <row r="344">
          <cell r="A344" t="str">
            <v>116360-1180</v>
          </cell>
          <cell r="B344">
            <v>1000000</v>
          </cell>
          <cell r="C344">
            <v>1060000</v>
          </cell>
        </row>
        <row r="345">
          <cell r="A345" t="str">
            <v>117-1110L-LDEM2</v>
          </cell>
          <cell r="B345">
            <v>1435000</v>
          </cell>
          <cell r="C345">
            <v>2050000</v>
          </cell>
        </row>
        <row r="346">
          <cell r="A346" t="str">
            <v>117-1110R-LDEM2</v>
          </cell>
          <cell r="B346">
            <v>1435000</v>
          </cell>
          <cell r="C346">
            <v>2050000</v>
          </cell>
        </row>
        <row r="347">
          <cell r="A347" t="str">
            <v>117-1135L-LDMN2</v>
          </cell>
          <cell r="B347">
            <v>2065000</v>
          </cell>
          <cell r="C347">
            <v>2950000</v>
          </cell>
        </row>
        <row r="348">
          <cell r="A348" t="str">
            <v>117-1135R-LDMN2</v>
          </cell>
          <cell r="B348">
            <v>2065000</v>
          </cell>
          <cell r="C348">
            <v>2950000</v>
          </cell>
        </row>
        <row r="349">
          <cell r="A349" t="str">
            <v>117-1905L-U</v>
          </cell>
          <cell r="B349">
            <v>742000</v>
          </cell>
          <cell r="C349">
            <v>1060000</v>
          </cell>
        </row>
        <row r="350">
          <cell r="A350" t="str">
            <v>117-1905R-U</v>
          </cell>
          <cell r="B350">
            <v>742000</v>
          </cell>
          <cell r="C350">
            <v>1060000</v>
          </cell>
        </row>
        <row r="351">
          <cell r="A351" t="str">
            <v>11949/10-KOYO</v>
          </cell>
          <cell r="B351">
            <v>100000</v>
          </cell>
          <cell r="C351">
            <v>85000</v>
          </cell>
        </row>
        <row r="352">
          <cell r="A352" t="str">
            <v>12120037244</v>
          </cell>
          <cell r="B352">
            <v>210000</v>
          </cell>
        </row>
        <row r="353">
          <cell r="A353" t="str">
            <v>12138616153</v>
          </cell>
          <cell r="B353">
            <v>880000</v>
          </cell>
        </row>
        <row r="354">
          <cell r="A354" t="str">
            <v>12204-0C010</v>
          </cell>
          <cell r="B354">
            <v>220000</v>
          </cell>
        </row>
        <row r="355">
          <cell r="A355" t="str">
            <v>12261-0H100</v>
          </cell>
          <cell r="B355">
            <v>400000</v>
          </cell>
        </row>
        <row r="356">
          <cell r="A356" t="str">
            <v>12261-38030</v>
          </cell>
          <cell r="B356">
            <v>1250000</v>
          </cell>
        </row>
        <row r="357">
          <cell r="A357" t="str">
            <v>12261-38040</v>
          </cell>
          <cell r="B357">
            <v>300000</v>
          </cell>
        </row>
        <row r="358">
          <cell r="A358" t="str">
            <v>12262-0H020</v>
          </cell>
          <cell r="B358">
            <v>400000</v>
          </cell>
        </row>
        <row r="359">
          <cell r="A359" t="str">
            <v>12262-38030</v>
          </cell>
          <cell r="B359">
            <v>900000</v>
          </cell>
        </row>
        <row r="360">
          <cell r="A360" t="str">
            <v>12301-13131</v>
          </cell>
          <cell r="B360">
            <v>1200000</v>
          </cell>
          <cell r="C360">
            <v>1200000</v>
          </cell>
        </row>
        <row r="361">
          <cell r="A361" t="str">
            <v>12302-13161</v>
          </cell>
          <cell r="B361">
            <v>1400000</v>
          </cell>
          <cell r="C361">
            <v>1400000</v>
          </cell>
        </row>
        <row r="362">
          <cell r="A362" t="str">
            <v>12305-0C011</v>
          </cell>
          <cell r="B362">
            <v>510000</v>
          </cell>
          <cell r="C362">
            <v>550000</v>
          </cell>
        </row>
        <row r="363">
          <cell r="A363" t="str">
            <v>12305-0C050</v>
          </cell>
          <cell r="B363">
            <v>340000</v>
          </cell>
          <cell r="C363">
            <v>480000</v>
          </cell>
        </row>
        <row r="364">
          <cell r="A364" t="str">
            <v>12305-0D061</v>
          </cell>
          <cell r="B364">
            <v>1300000</v>
          </cell>
          <cell r="C364">
            <v>1340000</v>
          </cell>
        </row>
        <row r="365">
          <cell r="A365" t="str">
            <v>12305-0D130</v>
          </cell>
          <cell r="B365">
            <v>1900000</v>
          </cell>
          <cell r="C365">
            <v>1900000</v>
          </cell>
        </row>
        <row r="366">
          <cell r="A366" t="str">
            <v>12305-0M030</v>
          </cell>
          <cell r="B366">
            <v>1120000</v>
          </cell>
          <cell r="C366">
            <v>1250000</v>
          </cell>
        </row>
        <row r="367">
          <cell r="A367" t="str">
            <v>12305-0M122</v>
          </cell>
          <cell r="B367">
            <v>1700000</v>
          </cell>
          <cell r="C367">
            <v>1900000</v>
          </cell>
        </row>
        <row r="368">
          <cell r="A368" t="str">
            <v>12305-0M132</v>
          </cell>
          <cell r="B368">
            <v>1900000</v>
          </cell>
          <cell r="C368">
            <v>1950000</v>
          </cell>
        </row>
        <row r="369">
          <cell r="A369" t="str">
            <v>12305-0T051</v>
          </cell>
          <cell r="B369">
            <v>2250000</v>
          </cell>
        </row>
        <row r="370">
          <cell r="A370" t="str">
            <v>12305-0T092</v>
          </cell>
          <cell r="B370">
            <v>1900000</v>
          </cell>
          <cell r="C370">
            <v>1900000</v>
          </cell>
        </row>
        <row r="371">
          <cell r="A371" t="str">
            <v>12305-0T120</v>
          </cell>
          <cell r="B371">
            <v>2250000</v>
          </cell>
          <cell r="C371">
            <v>2150000</v>
          </cell>
        </row>
        <row r="372">
          <cell r="A372" t="str">
            <v>12305-0Y060</v>
          </cell>
          <cell r="B372">
            <v>1000000</v>
          </cell>
          <cell r="C372">
            <v>1250000</v>
          </cell>
        </row>
        <row r="373">
          <cell r="A373" t="str">
            <v>12305-0Y110</v>
          </cell>
          <cell r="B373">
            <v>2250000</v>
          </cell>
          <cell r="C373">
            <v>2250000</v>
          </cell>
        </row>
        <row r="374">
          <cell r="A374" t="str">
            <v>12305-21220</v>
          </cell>
          <cell r="B374">
            <v>2550000</v>
          </cell>
          <cell r="C374">
            <v>2550000</v>
          </cell>
        </row>
        <row r="375">
          <cell r="A375" t="str">
            <v>12305-21331</v>
          </cell>
          <cell r="B375">
            <v>2500000</v>
          </cell>
          <cell r="C375">
            <v>2550000</v>
          </cell>
        </row>
        <row r="376">
          <cell r="A376" t="str">
            <v>12305-21341</v>
          </cell>
          <cell r="B376">
            <v>2650000</v>
          </cell>
          <cell r="C376">
            <v>2550000</v>
          </cell>
        </row>
        <row r="377">
          <cell r="A377" t="str">
            <v>12305-28231</v>
          </cell>
          <cell r="B377">
            <v>2100000</v>
          </cell>
        </row>
        <row r="378">
          <cell r="A378" t="str">
            <v>12305-28240</v>
          </cell>
          <cell r="B378">
            <v>1800000</v>
          </cell>
          <cell r="C378">
            <v>1800000</v>
          </cell>
        </row>
        <row r="379">
          <cell r="A379" t="str">
            <v>12305-31020</v>
          </cell>
          <cell r="B379">
            <v>2300000</v>
          </cell>
          <cell r="C379">
            <v>2350000</v>
          </cell>
        </row>
        <row r="380">
          <cell r="A380" t="str">
            <v>12305-31031</v>
          </cell>
          <cell r="B380">
            <v>3200000</v>
          </cell>
        </row>
        <row r="381">
          <cell r="A381" t="str">
            <v>12306-0C012</v>
          </cell>
          <cell r="B381">
            <v>509000</v>
          </cell>
          <cell r="C381">
            <v>570000</v>
          </cell>
        </row>
        <row r="382">
          <cell r="A382" t="str">
            <v>12306-28040</v>
          </cell>
          <cell r="B382">
            <v>1600000</v>
          </cell>
          <cell r="C382">
            <v>1700000</v>
          </cell>
        </row>
        <row r="383">
          <cell r="A383" t="str">
            <v>12309-0H071</v>
          </cell>
          <cell r="B383">
            <v>1250000</v>
          </cell>
          <cell r="C383">
            <v>1350000</v>
          </cell>
        </row>
        <row r="384">
          <cell r="A384" t="str">
            <v>12309-28161</v>
          </cell>
          <cell r="B384">
            <v>1450000</v>
          </cell>
        </row>
        <row r="385">
          <cell r="A385" t="str">
            <v>12341-RNA-A01</v>
          </cell>
          <cell r="B385">
            <v>120000</v>
          </cell>
        </row>
        <row r="386">
          <cell r="A386" t="str">
            <v>12360-0P050</v>
          </cell>
          <cell r="B386">
            <v>2200000</v>
          </cell>
          <cell r="C386">
            <v>2200000</v>
          </cell>
        </row>
        <row r="387">
          <cell r="A387" t="str">
            <v>12360-0P110</v>
          </cell>
          <cell r="B387">
            <v>2600000</v>
          </cell>
        </row>
        <row r="388">
          <cell r="A388" t="str">
            <v>12360-31011</v>
          </cell>
          <cell r="B388">
            <v>1900000</v>
          </cell>
          <cell r="C388">
            <v>1900000</v>
          </cell>
        </row>
        <row r="389">
          <cell r="A389" t="str">
            <v>12360-31041</v>
          </cell>
          <cell r="B389">
            <v>2150000</v>
          </cell>
        </row>
        <row r="390">
          <cell r="A390" t="str">
            <v>12361-0C010-NOK</v>
          </cell>
          <cell r="B390">
            <v>220000</v>
          </cell>
        </row>
        <row r="391">
          <cell r="A391" t="str">
            <v>12361-0D030</v>
          </cell>
          <cell r="B391">
            <v>600000</v>
          </cell>
          <cell r="C391">
            <v>620000</v>
          </cell>
        </row>
        <row r="392">
          <cell r="A392" t="str">
            <v>12361-0D220</v>
          </cell>
          <cell r="B392">
            <v>1250000</v>
          </cell>
          <cell r="C392">
            <v>1250000</v>
          </cell>
        </row>
        <row r="393">
          <cell r="A393" t="str">
            <v>12361-0H110</v>
          </cell>
          <cell r="B393">
            <v>1950000</v>
          </cell>
          <cell r="C393">
            <v>1950000</v>
          </cell>
        </row>
        <row r="394">
          <cell r="A394" t="str">
            <v>12361-0L020</v>
          </cell>
          <cell r="B394">
            <v>420000</v>
          </cell>
          <cell r="C394">
            <v>420000</v>
          </cell>
        </row>
        <row r="395">
          <cell r="A395" t="str">
            <v>12361-0L030</v>
          </cell>
          <cell r="B395">
            <v>450000</v>
          </cell>
          <cell r="C395">
            <v>600000</v>
          </cell>
        </row>
        <row r="396">
          <cell r="A396" t="str">
            <v>12361-0T060</v>
          </cell>
          <cell r="B396">
            <v>1400000</v>
          </cell>
          <cell r="C396">
            <v>1400000</v>
          </cell>
        </row>
        <row r="397">
          <cell r="A397" t="str">
            <v>12361-0V030</v>
          </cell>
          <cell r="B397">
            <v>1850000</v>
          </cell>
        </row>
        <row r="398">
          <cell r="A398" t="str">
            <v>12361-0V170</v>
          </cell>
          <cell r="B398">
            <v>2200000</v>
          </cell>
        </row>
        <row r="399">
          <cell r="A399" t="str">
            <v>12361-17011</v>
          </cell>
          <cell r="B399">
            <v>1350000</v>
          </cell>
        </row>
        <row r="400">
          <cell r="A400" t="str">
            <v>12361-20120</v>
          </cell>
          <cell r="B400">
            <v>2650000</v>
          </cell>
          <cell r="C400">
            <v>2650000</v>
          </cell>
        </row>
        <row r="401">
          <cell r="A401" t="str">
            <v>12361-28110</v>
          </cell>
          <cell r="B401">
            <v>2500000</v>
          </cell>
          <cell r="C401">
            <v>2500000</v>
          </cell>
        </row>
        <row r="402">
          <cell r="A402" t="str">
            <v>12361-28221</v>
          </cell>
          <cell r="B402">
            <v>2085500</v>
          </cell>
          <cell r="C402">
            <v>2150000</v>
          </cell>
        </row>
        <row r="403">
          <cell r="A403" t="str">
            <v>12361-28250</v>
          </cell>
          <cell r="B403">
            <v>950000</v>
          </cell>
          <cell r="C403">
            <v>950000</v>
          </cell>
        </row>
        <row r="404">
          <cell r="A404" t="str">
            <v>12361-28280</v>
          </cell>
          <cell r="B404">
            <v>1450000</v>
          </cell>
        </row>
        <row r="405">
          <cell r="A405" t="str">
            <v>12361-31101</v>
          </cell>
          <cell r="B405">
            <v>1850000</v>
          </cell>
        </row>
        <row r="406">
          <cell r="A406" t="str">
            <v>12361-31112</v>
          </cell>
          <cell r="B406">
            <v>2700000</v>
          </cell>
          <cell r="C406">
            <v>2700000</v>
          </cell>
        </row>
        <row r="407">
          <cell r="A407" t="str">
            <v>12361-31171</v>
          </cell>
          <cell r="B407">
            <v>2100000</v>
          </cell>
          <cell r="C407">
            <v>2100000</v>
          </cell>
        </row>
        <row r="408">
          <cell r="A408" t="str">
            <v>12361-31201</v>
          </cell>
          <cell r="B408">
            <v>2450000</v>
          </cell>
          <cell r="C408">
            <v>2900000</v>
          </cell>
        </row>
        <row r="409">
          <cell r="A409" t="str">
            <v>12361-36080</v>
          </cell>
          <cell r="B409">
            <v>1900000</v>
          </cell>
          <cell r="C409">
            <v>2020000</v>
          </cell>
        </row>
        <row r="410">
          <cell r="A410" t="str">
            <v>12361-38190</v>
          </cell>
          <cell r="B410">
            <v>1950000</v>
          </cell>
          <cell r="C410">
            <v>1850000</v>
          </cell>
        </row>
        <row r="411">
          <cell r="A411" t="str">
            <v>12361-38210</v>
          </cell>
          <cell r="B411">
            <v>2900000</v>
          </cell>
        </row>
        <row r="412">
          <cell r="A412" t="str">
            <v>12361-38260</v>
          </cell>
          <cell r="B412">
            <v>1800000</v>
          </cell>
        </row>
        <row r="413">
          <cell r="A413" t="str">
            <v>12361-38281</v>
          </cell>
          <cell r="B413">
            <v>2600000</v>
          </cell>
          <cell r="C413">
            <v>2600000</v>
          </cell>
        </row>
        <row r="414">
          <cell r="A414" t="str">
            <v>12361-46190</v>
          </cell>
          <cell r="B414">
            <v>2600000</v>
          </cell>
        </row>
        <row r="415">
          <cell r="A415" t="str">
            <v>12361-50170</v>
          </cell>
          <cell r="B415">
            <v>2900000</v>
          </cell>
        </row>
        <row r="416">
          <cell r="A416" t="str">
            <v>12361-66040</v>
          </cell>
          <cell r="B416">
            <v>1100000</v>
          </cell>
          <cell r="C416">
            <v>1400000</v>
          </cell>
        </row>
        <row r="417">
          <cell r="A417" t="str">
            <v>12362-0P051</v>
          </cell>
          <cell r="B417">
            <v>2000000</v>
          </cell>
          <cell r="C417">
            <v>2300000</v>
          </cell>
        </row>
        <row r="418">
          <cell r="A418" t="str">
            <v>12362-28020</v>
          </cell>
          <cell r="B418">
            <v>2100000</v>
          </cell>
          <cell r="C418">
            <v>2100000</v>
          </cell>
        </row>
        <row r="419">
          <cell r="A419" t="str">
            <v>12362-31060</v>
          </cell>
          <cell r="B419">
            <v>2500000</v>
          </cell>
        </row>
        <row r="420">
          <cell r="A420" t="str">
            <v>12362-31090</v>
          </cell>
          <cell r="B420">
            <v>2200000</v>
          </cell>
        </row>
        <row r="421">
          <cell r="A421" t="str">
            <v>12362-36030</v>
          </cell>
          <cell r="B421">
            <v>2350000</v>
          </cell>
        </row>
        <row r="422">
          <cell r="A422" t="str">
            <v>12362-36052</v>
          </cell>
          <cell r="B422">
            <v>1900000</v>
          </cell>
          <cell r="C422">
            <v>2400000</v>
          </cell>
        </row>
        <row r="423">
          <cell r="A423" t="str">
            <v>12362-38010</v>
          </cell>
          <cell r="B423">
            <v>2050000</v>
          </cell>
          <cell r="C423">
            <v>1820000</v>
          </cell>
        </row>
        <row r="424">
          <cell r="A424" t="str">
            <v>12362-38020</v>
          </cell>
          <cell r="B424">
            <v>2000000</v>
          </cell>
        </row>
        <row r="425">
          <cell r="A425" t="str">
            <v>12363-0A070</v>
          </cell>
          <cell r="B425">
            <v>1070000</v>
          </cell>
          <cell r="C425">
            <v>1130000</v>
          </cell>
        </row>
        <row r="426">
          <cell r="A426" t="str">
            <v>12363-0A081</v>
          </cell>
          <cell r="B426">
            <v>1100000</v>
          </cell>
          <cell r="C426">
            <v>1100000</v>
          </cell>
        </row>
        <row r="427">
          <cell r="A427" t="str">
            <v>12363-0M011</v>
          </cell>
          <cell r="B427">
            <v>500000</v>
          </cell>
          <cell r="C427">
            <v>530000</v>
          </cell>
        </row>
        <row r="428">
          <cell r="A428" t="str">
            <v>12363-0M080</v>
          </cell>
          <cell r="B428">
            <v>850000</v>
          </cell>
          <cell r="C428">
            <v>930000</v>
          </cell>
        </row>
        <row r="429">
          <cell r="A429" t="str">
            <v>12363-0M090</v>
          </cell>
          <cell r="B429">
            <v>800000</v>
          </cell>
          <cell r="C429">
            <v>930000</v>
          </cell>
        </row>
        <row r="430">
          <cell r="A430" t="str">
            <v>12363-0P050</v>
          </cell>
          <cell r="B430">
            <v>1500000</v>
          </cell>
        </row>
        <row r="431">
          <cell r="A431" t="str">
            <v>12363-0P101</v>
          </cell>
          <cell r="B431">
            <v>1450000</v>
          </cell>
        </row>
        <row r="432">
          <cell r="A432" t="str">
            <v>12363-0V020</v>
          </cell>
          <cell r="B432">
            <v>1150000</v>
          </cell>
          <cell r="C432">
            <v>1300000</v>
          </cell>
        </row>
        <row r="433">
          <cell r="A433" t="str">
            <v>12363-0V140</v>
          </cell>
          <cell r="B433">
            <v>1300000</v>
          </cell>
          <cell r="C433">
            <v>1300000</v>
          </cell>
        </row>
        <row r="434">
          <cell r="A434" t="str">
            <v>12363-20020</v>
          </cell>
          <cell r="B434">
            <v>980000</v>
          </cell>
        </row>
        <row r="435">
          <cell r="A435" t="str">
            <v>12363-20090</v>
          </cell>
          <cell r="B435">
            <v>1550000</v>
          </cell>
        </row>
        <row r="436">
          <cell r="A436" t="str">
            <v>12363-21060</v>
          </cell>
          <cell r="B436">
            <v>1000000</v>
          </cell>
        </row>
        <row r="437">
          <cell r="A437" t="str">
            <v>12363-28061</v>
          </cell>
          <cell r="B437">
            <v>1200000</v>
          </cell>
          <cell r="C437">
            <v>1200000</v>
          </cell>
        </row>
        <row r="438">
          <cell r="A438" t="str">
            <v>12363-31020</v>
          </cell>
          <cell r="B438">
            <v>1600000</v>
          </cell>
          <cell r="C438">
            <v>1550000</v>
          </cell>
        </row>
        <row r="439">
          <cell r="A439" t="str">
            <v>12363-31033</v>
          </cell>
          <cell r="B439">
            <v>1480000</v>
          </cell>
          <cell r="C439">
            <v>1480000</v>
          </cell>
        </row>
        <row r="440">
          <cell r="A440" t="str">
            <v>12363-31040</v>
          </cell>
          <cell r="B440">
            <v>1350000</v>
          </cell>
          <cell r="C440">
            <v>1150000</v>
          </cell>
        </row>
        <row r="441">
          <cell r="A441" t="str">
            <v>12363-36040</v>
          </cell>
          <cell r="B441">
            <v>1100000</v>
          </cell>
          <cell r="C441">
            <v>1150000</v>
          </cell>
        </row>
        <row r="442">
          <cell r="A442" t="str">
            <v>12364-28010</v>
          </cell>
          <cell r="B442">
            <v>400000</v>
          </cell>
          <cell r="C442">
            <v>400000</v>
          </cell>
        </row>
        <row r="443">
          <cell r="A443" t="str">
            <v>12371-06010</v>
          </cell>
          <cell r="B443">
            <v>300000</v>
          </cell>
          <cell r="C443">
            <v>300000</v>
          </cell>
        </row>
        <row r="444">
          <cell r="A444" t="str">
            <v>12371-0C072</v>
          </cell>
          <cell r="B444">
            <v>470000</v>
          </cell>
          <cell r="C444">
            <v>550000</v>
          </cell>
        </row>
        <row r="445">
          <cell r="A445" t="str">
            <v>12371-0C091</v>
          </cell>
          <cell r="B445">
            <v>630000</v>
          </cell>
          <cell r="C445">
            <v>650000</v>
          </cell>
        </row>
        <row r="446">
          <cell r="A446" t="str">
            <v>12371-0D040</v>
          </cell>
          <cell r="B446">
            <v>600000</v>
          </cell>
          <cell r="C446">
            <v>600000</v>
          </cell>
        </row>
        <row r="447">
          <cell r="A447" t="str">
            <v>12371-0D050</v>
          </cell>
          <cell r="B447">
            <v>800000</v>
          </cell>
          <cell r="C447">
            <v>900000</v>
          </cell>
        </row>
        <row r="448">
          <cell r="A448" t="str">
            <v>12371-0D220</v>
          </cell>
          <cell r="B448">
            <v>1380000</v>
          </cell>
          <cell r="C448">
            <v>1380000</v>
          </cell>
        </row>
        <row r="449">
          <cell r="A449" t="str">
            <v>12371-0L031</v>
          </cell>
          <cell r="B449">
            <v>700000</v>
          </cell>
          <cell r="C449">
            <v>780000</v>
          </cell>
        </row>
        <row r="450">
          <cell r="A450" t="str">
            <v>12371-0L180</v>
          </cell>
          <cell r="B450">
            <v>750000</v>
          </cell>
          <cell r="C450">
            <v>770000</v>
          </cell>
        </row>
        <row r="451">
          <cell r="A451" t="str">
            <v>12371-0M020</v>
          </cell>
          <cell r="B451">
            <v>400000</v>
          </cell>
          <cell r="C451">
            <v>394000</v>
          </cell>
        </row>
        <row r="452">
          <cell r="A452" t="str">
            <v>12371-0T040</v>
          </cell>
          <cell r="B452">
            <v>1450000</v>
          </cell>
        </row>
        <row r="453">
          <cell r="A453" t="str">
            <v>12371-0T150</v>
          </cell>
          <cell r="B453">
            <v>1350000</v>
          </cell>
          <cell r="C453">
            <v>1350000</v>
          </cell>
        </row>
        <row r="454">
          <cell r="A454" t="str">
            <v>12371-28250</v>
          </cell>
          <cell r="B454">
            <v>1600000</v>
          </cell>
        </row>
        <row r="455">
          <cell r="A455" t="str">
            <v>12371-31070</v>
          </cell>
          <cell r="B455">
            <v>750000</v>
          </cell>
          <cell r="C455">
            <v>900000</v>
          </cell>
        </row>
        <row r="456">
          <cell r="A456" t="str">
            <v>12371-31082</v>
          </cell>
          <cell r="B456">
            <v>2400000</v>
          </cell>
          <cell r="C456">
            <v>2200000</v>
          </cell>
        </row>
        <row r="457">
          <cell r="A457" t="str">
            <v>12371-31150</v>
          </cell>
          <cell r="B457">
            <v>1420000</v>
          </cell>
        </row>
        <row r="458">
          <cell r="A458" t="str">
            <v>12371-38050</v>
          </cell>
          <cell r="B458">
            <v>2600000</v>
          </cell>
          <cell r="C458">
            <v>2350000</v>
          </cell>
        </row>
        <row r="459">
          <cell r="A459" t="str">
            <v>12371-38100</v>
          </cell>
          <cell r="B459">
            <v>1800000</v>
          </cell>
        </row>
        <row r="460">
          <cell r="A460" t="str">
            <v>12371-46160</v>
          </cell>
          <cell r="B460">
            <v>1700000</v>
          </cell>
        </row>
        <row r="461">
          <cell r="A461" t="str">
            <v>12371-61050</v>
          </cell>
          <cell r="B461">
            <v>1350000</v>
          </cell>
          <cell r="C461">
            <v>1350000</v>
          </cell>
        </row>
        <row r="462">
          <cell r="A462" t="str">
            <v>12371-74301</v>
          </cell>
          <cell r="B462">
            <v>2900000</v>
          </cell>
          <cell r="C462">
            <v>2720000</v>
          </cell>
        </row>
        <row r="463">
          <cell r="A463" t="str">
            <v>12372-0D051</v>
          </cell>
          <cell r="B463">
            <v>610000</v>
          </cell>
          <cell r="C463">
            <v>650000</v>
          </cell>
        </row>
        <row r="464">
          <cell r="A464" t="str">
            <v>12372-0D191</v>
          </cell>
          <cell r="B464">
            <v>1350000</v>
          </cell>
        </row>
        <row r="465">
          <cell r="A465" t="str">
            <v>12372-0M030</v>
          </cell>
          <cell r="B465">
            <v>250000</v>
          </cell>
          <cell r="C465">
            <v>263000</v>
          </cell>
        </row>
        <row r="466">
          <cell r="A466" t="str">
            <v>12372-0M130</v>
          </cell>
          <cell r="B466">
            <v>1420000</v>
          </cell>
          <cell r="C466">
            <v>1420000</v>
          </cell>
        </row>
        <row r="467">
          <cell r="A467" t="str">
            <v>12372-0T060</v>
          </cell>
          <cell r="B467">
            <v>1400000</v>
          </cell>
          <cell r="C467">
            <v>1450000</v>
          </cell>
        </row>
        <row r="468">
          <cell r="A468" t="str">
            <v>12372-0T211</v>
          </cell>
          <cell r="B468">
            <v>1400000</v>
          </cell>
          <cell r="C468">
            <v>1400000</v>
          </cell>
        </row>
        <row r="469">
          <cell r="A469" t="str">
            <v>12372-20060</v>
          </cell>
          <cell r="B469">
            <v>2050000</v>
          </cell>
          <cell r="C469">
            <v>2050000</v>
          </cell>
        </row>
        <row r="470">
          <cell r="A470" t="str">
            <v>12372-20100</v>
          </cell>
          <cell r="B470">
            <v>1920000</v>
          </cell>
          <cell r="C470">
            <v>1980000</v>
          </cell>
        </row>
        <row r="471">
          <cell r="A471" t="str">
            <v>12372-21131</v>
          </cell>
          <cell r="B471">
            <v>1650000</v>
          </cell>
          <cell r="C471">
            <v>1650000</v>
          </cell>
        </row>
        <row r="472">
          <cell r="A472" t="str">
            <v>12372-21150</v>
          </cell>
          <cell r="B472">
            <v>1600000</v>
          </cell>
          <cell r="C472">
            <v>1750000</v>
          </cell>
        </row>
        <row r="473">
          <cell r="A473" t="str">
            <v>12372-28200</v>
          </cell>
          <cell r="B473">
            <v>1300000</v>
          </cell>
          <cell r="C473">
            <v>1400000</v>
          </cell>
        </row>
        <row r="474">
          <cell r="A474" t="str">
            <v>12372-28280</v>
          </cell>
          <cell r="B474">
            <v>2200000</v>
          </cell>
          <cell r="C474">
            <v>1600000</v>
          </cell>
        </row>
        <row r="475">
          <cell r="A475" t="str">
            <v>12372-36040</v>
          </cell>
          <cell r="B475">
            <v>1850000</v>
          </cell>
          <cell r="C475">
            <v>1820000</v>
          </cell>
        </row>
        <row r="476">
          <cell r="A476" t="str">
            <v>1250113100</v>
          </cell>
          <cell r="B476">
            <v>1150000</v>
          </cell>
        </row>
        <row r="477">
          <cell r="A477" t="str">
            <v>13011-0A031</v>
          </cell>
          <cell r="B477">
            <v>3100000</v>
          </cell>
          <cell r="C477">
            <v>3100000</v>
          </cell>
        </row>
        <row r="478">
          <cell r="A478" t="str">
            <v>13011-0C010</v>
          </cell>
          <cell r="B478">
            <v>600000</v>
          </cell>
          <cell r="C478">
            <v>800000</v>
          </cell>
        </row>
        <row r="479">
          <cell r="A479" t="str">
            <v>13011-0C030</v>
          </cell>
          <cell r="B479">
            <v>830000</v>
          </cell>
          <cell r="C479">
            <v>1000000</v>
          </cell>
        </row>
        <row r="480">
          <cell r="A480" t="str">
            <v>13011-0L020</v>
          </cell>
          <cell r="B480">
            <v>1188000</v>
          </cell>
          <cell r="C480">
            <v>1250000</v>
          </cell>
        </row>
        <row r="481">
          <cell r="A481" t="str">
            <v>13011-0L030</v>
          </cell>
          <cell r="B481">
            <v>1250000</v>
          </cell>
          <cell r="C481">
            <v>1500000</v>
          </cell>
        </row>
        <row r="482">
          <cell r="A482" t="str">
            <v>13011-0L070</v>
          </cell>
          <cell r="B482">
            <v>2300000</v>
          </cell>
          <cell r="C482">
            <v>2400000</v>
          </cell>
        </row>
        <row r="483">
          <cell r="A483" t="str">
            <v>13011-0M020</v>
          </cell>
          <cell r="B483">
            <v>720000</v>
          </cell>
          <cell r="C483">
            <v>1250000</v>
          </cell>
        </row>
        <row r="484">
          <cell r="A484" t="str">
            <v>13011-0P040</v>
          </cell>
          <cell r="B484">
            <v>3400000</v>
          </cell>
        </row>
        <row r="485">
          <cell r="A485" t="str">
            <v>13011-0S011</v>
          </cell>
          <cell r="B485">
            <v>3300000</v>
          </cell>
          <cell r="C485">
            <v>3300000</v>
          </cell>
        </row>
        <row r="486">
          <cell r="A486" t="str">
            <v>13011-0T020</v>
          </cell>
          <cell r="B486">
            <v>1450000</v>
          </cell>
        </row>
        <row r="487">
          <cell r="A487" t="str">
            <v>13011-0Y030</v>
          </cell>
          <cell r="B487">
            <v>750000</v>
          </cell>
          <cell r="C487">
            <v>1050000</v>
          </cell>
        </row>
        <row r="488">
          <cell r="A488" t="str">
            <v>13011-13110</v>
          </cell>
          <cell r="B488">
            <v>1800000</v>
          </cell>
          <cell r="C488">
            <v>1800000</v>
          </cell>
        </row>
        <row r="489">
          <cell r="A489" t="str">
            <v>13011-21050</v>
          </cell>
          <cell r="B489">
            <v>1000000</v>
          </cell>
        </row>
        <row r="490">
          <cell r="A490" t="str">
            <v>13011-21050-A</v>
          </cell>
          <cell r="B490">
            <v>1000000</v>
          </cell>
          <cell r="C490">
            <v>980000</v>
          </cell>
        </row>
        <row r="491">
          <cell r="A491" t="str">
            <v>13011-22221</v>
          </cell>
          <cell r="B491">
            <v>1500000</v>
          </cell>
          <cell r="C491">
            <v>1550000</v>
          </cell>
        </row>
        <row r="492">
          <cell r="A492" t="str">
            <v>13011-22240</v>
          </cell>
          <cell r="B492">
            <v>1550000</v>
          </cell>
          <cell r="C492">
            <v>1550000</v>
          </cell>
        </row>
        <row r="493">
          <cell r="A493" t="str">
            <v>13011-28102</v>
          </cell>
          <cell r="B493">
            <v>1550000</v>
          </cell>
          <cell r="C493">
            <v>1550000</v>
          </cell>
        </row>
        <row r="494">
          <cell r="A494" t="str">
            <v>13011-28151</v>
          </cell>
          <cell r="B494">
            <v>1400000</v>
          </cell>
          <cell r="C494">
            <v>1400000</v>
          </cell>
        </row>
        <row r="495">
          <cell r="A495" t="str">
            <v>13011-28161</v>
          </cell>
          <cell r="B495">
            <v>1400000</v>
          </cell>
          <cell r="C495">
            <v>1420000</v>
          </cell>
        </row>
        <row r="496">
          <cell r="A496" t="str">
            <v>13011-31130</v>
          </cell>
          <cell r="B496">
            <v>1800000</v>
          </cell>
          <cell r="C496">
            <v>1800000</v>
          </cell>
        </row>
        <row r="497">
          <cell r="A497" t="str">
            <v>13011-31210</v>
          </cell>
          <cell r="B497">
            <v>2950000</v>
          </cell>
        </row>
        <row r="498">
          <cell r="A498" t="str">
            <v>13011-36061</v>
          </cell>
          <cell r="B498">
            <v>1420000</v>
          </cell>
          <cell r="C498">
            <v>1420000</v>
          </cell>
        </row>
        <row r="499">
          <cell r="A499" t="str">
            <v>13011-36071</v>
          </cell>
          <cell r="B499">
            <v>1470000</v>
          </cell>
          <cell r="C499">
            <v>1470000</v>
          </cell>
        </row>
        <row r="500">
          <cell r="A500" t="str">
            <v>13011-37090</v>
          </cell>
          <cell r="B500">
            <v>1350000</v>
          </cell>
        </row>
        <row r="501">
          <cell r="A501" t="str">
            <v>13011-37130</v>
          </cell>
          <cell r="B501">
            <v>1650000</v>
          </cell>
        </row>
        <row r="502">
          <cell r="A502" t="str">
            <v>13011-38081</v>
          </cell>
          <cell r="B502">
            <v>5000000</v>
          </cell>
        </row>
        <row r="503">
          <cell r="A503" t="str">
            <v>13011-66021</v>
          </cell>
          <cell r="B503">
            <v>2650000</v>
          </cell>
        </row>
        <row r="504">
          <cell r="A504" t="str">
            <v>13013-30031</v>
          </cell>
          <cell r="B504">
            <v>2700000</v>
          </cell>
        </row>
        <row r="505">
          <cell r="A505" t="str">
            <v>13013-75100</v>
          </cell>
          <cell r="B505">
            <v>1700000</v>
          </cell>
          <cell r="C505">
            <v>1717000</v>
          </cell>
        </row>
        <row r="506">
          <cell r="A506" t="str">
            <v>13013-75110</v>
          </cell>
          <cell r="B506">
            <v>2200000</v>
          </cell>
          <cell r="C506">
            <v>2200000</v>
          </cell>
        </row>
        <row r="507">
          <cell r="A507" t="str">
            <v>13050-0D010</v>
          </cell>
          <cell r="B507">
            <v>2350000</v>
          </cell>
          <cell r="C507">
            <v>2150000</v>
          </cell>
        </row>
        <row r="508">
          <cell r="A508" t="str">
            <v>13050-21041</v>
          </cell>
          <cell r="B508">
            <v>2300000</v>
          </cell>
          <cell r="C508">
            <v>2350000</v>
          </cell>
        </row>
        <row r="509">
          <cell r="A509" t="str">
            <v>13050-28012</v>
          </cell>
          <cell r="B509">
            <v>2200000</v>
          </cell>
          <cell r="C509">
            <v>2200000</v>
          </cell>
        </row>
        <row r="510">
          <cell r="A510" t="str">
            <v>13050-28021</v>
          </cell>
          <cell r="B510">
            <v>2200000</v>
          </cell>
          <cell r="C510">
            <v>2300000</v>
          </cell>
        </row>
        <row r="511">
          <cell r="A511" t="str">
            <v>13050-31170</v>
          </cell>
          <cell r="B511">
            <v>2750000</v>
          </cell>
          <cell r="C511">
            <v>2900000</v>
          </cell>
        </row>
        <row r="512">
          <cell r="A512" t="str">
            <v>13050-36011</v>
          </cell>
          <cell r="B512">
            <v>2500000</v>
          </cell>
          <cell r="C512">
            <v>2700000</v>
          </cell>
        </row>
        <row r="513">
          <cell r="A513" t="str">
            <v>13050-75010</v>
          </cell>
          <cell r="B513">
            <v>2400000</v>
          </cell>
          <cell r="C513">
            <v>2550000</v>
          </cell>
        </row>
        <row r="514">
          <cell r="A514" t="str">
            <v>13050-75030</v>
          </cell>
          <cell r="B514">
            <v>2400000</v>
          </cell>
          <cell r="C514">
            <v>2500000</v>
          </cell>
        </row>
        <row r="515">
          <cell r="A515" t="str">
            <v>13050-75040</v>
          </cell>
          <cell r="B515">
            <v>2700000</v>
          </cell>
          <cell r="C515">
            <v>2700000</v>
          </cell>
        </row>
        <row r="516">
          <cell r="A516" t="str">
            <v>13070-36011</v>
          </cell>
          <cell r="B516">
            <v>3300000</v>
          </cell>
          <cell r="C516">
            <v>3400000</v>
          </cell>
        </row>
        <row r="517">
          <cell r="A517" t="str">
            <v>13070-36030</v>
          </cell>
          <cell r="B517">
            <v>3400000</v>
          </cell>
        </row>
        <row r="518">
          <cell r="A518" t="str">
            <v>13080-31030</v>
          </cell>
          <cell r="B518">
            <v>3400000</v>
          </cell>
          <cell r="C518">
            <v>3400000</v>
          </cell>
        </row>
        <row r="519">
          <cell r="A519" t="str">
            <v>13080-31050</v>
          </cell>
          <cell r="B519">
            <v>2550000</v>
          </cell>
          <cell r="C519">
            <v>2900000</v>
          </cell>
        </row>
        <row r="520">
          <cell r="A520" t="str">
            <v>13101-0C010</v>
          </cell>
          <cell r="B520">
            <v>700000</v>
          </cell>
        </row>
        <row r="521">
          <cell r="A521" t="str">
            <v>13101-0M030</v>
          </cell>
          <cell r="B521">
            <v>600000</v>
          </cell>
          <cell r="C521">
            <v>600000</v>
          </cell>
        </row>
        <row r="522">
          <cell r="A522" t="str">
            <v>13101-0Y120</v>
          </cell>
          <cell r="B522">
            <v>600000</v>
          </cell>
          <cell r="C522">
            <v>640000</v>
          </cell>
        </row>
        <row r="523">
          <cell r="A523" t="str">
            <v>13101-21080</v>
          </cell>
          <cell r="B523">
            <v>500000</v>
          </cell>
          <cell r="C523">
            <v>550000</v>
          </cell>
        </row>
        <row r="524">
          <cell r="A524" t="str">
            <v>13101-31092</v>
          </cell>
          <cell r="B524">
            <v>700000</v>
          </cell>
          <cell r="C524">
            <v>700000</v>
          </cell>
        </row>
        <row r="525">
          <cell r="A525" t="str">
            <v>13101-38091</v>
          </cell>
          <cell r="B525">
            <v>1250000</v>
          </cell>
        </row>
        <row r="526">
          <cell r="A526" t="str">
            <v>13101-66050-01</v>
          </cell>
          <cell r="B526">
            <v>780000</v>
          </cell>
        </row>
        <row r="527">
          <cell r="A527" t="str">
            <v>13101-75041</v>
          </cell>
          <cell r="B527">
            <v>1000000</v>
          </cell>
          <cell r="C527">
            <v>950000</v>
          </cell>
        </row>
        <row r="528">
          <cell r="A528" t="str">
            <v>13101-75120</v>
          </cell>
          <cell r="B528">
            <v>650000</v>
          </cell>
          <cell r="C528">
            <v>700000</v>
          </cell>
        </row>
        <row r="529">
          <cell r="A529" t="str">
            <v>13101-75130</v>
          </cell>
          <cell r="B529">
            <v>700000</v>
          </cell>
          <cell r="C529">
            <v>700000</v>
          </cell>
        </row>
        <row r="530">
          <cell r="A530" t="str">
            <v>13103-13070-IZUMI</v>
          </cell>
          <cell r="B530">
            <v>700000</v>
          </cell>
        </row>
        <row r="531">
          <cell r="A531" t="str">
            <v>13103-30081</v>
          </cell>
          <cell r="B531">
            <v>1800000</v>
          </cell>
          <cell r="C531">
            <v>1700000</v>
          </cell>
        </row>
        <row r="532">
          <cell r="A532" t="str">
            <v>13103-30200</v>
          </cell>
          <cell r="B532">
            <v>1667000</v>
          </cell>
          <cell r="C532">
            <v>1667000</v>
          </cell>
        </row>
        <row r="533">
          <cell r="A533" t="str">
            <v>13103-75120</v>
          </cell>
          <cell r="B533">
            <v>790000</v>
          </cell>
          <cell r="C533">
            <v>800000</v>
          </cell>
        </row>
        <row r="534">
          <cell r="A534" t="str">
            <v>13103-75130</v>
          </cell>
          <cell r="B534">
            <v>850000</v>
          </cell>
          <cell r="C534">
            <v>810000</v>
          </cell>
        </row>
        <row r="535">
          <cell r="A535" t="str">
            <v>131-1101L-LD</v>
          </cell>
          <cell r="B535">
            <v>1400000</v>
          </cell>
          <cell r="C535">
            <v>2000000</v>
          </cell>
        </row>
        <row r="536">
          <cell r="A536" t="str">
            <v>131-1101R-LD</v>
          </cell>
          <cell r="B536">
            <v>1400000</v>
          </cell>
          <cell r="C536">
            <v>2000000</v>
          </cell>
        </row>
        <row r="537">
          <cell r="A537" t="str">
            <v>13201-79617</v>
          </cell>
          <cell r="B537">
            <v>2250000</v>
          </cell>
          <cell r="C537">
            <v>2250000</v>
          </cell>
        </row>
        <row r="538">
          <cell r="A538" t="str">
            <v>13211-28031-B0</v>
          </cell>
          <cell r="B538">
            <v>650000</v>
          </cell>
        </row>
        <row r="539">
          <cell r="A539" t="str">
            <v>13211-28112-A0</v>
          </cell>
          <cell r="B539">
            <v>680000</v>
          </cell>
        </row>
        <row r="540">
          <cell r="A540" t="str">
            <v>13211-28112-B0</v>
          </cell>
          <cell r="B540">
            <v>650000</v>
          </cell>
        </row>
        <row r="541">
          <cell r="A541" t="str">
            <v>13211-28112-C0</v>
          </cell>
          <cell r="B541">
            <v>650000</v>
          </cell>
          <cell r="C541">
            <v>650000</v>
          </cell>
        </row>
        <row r="542">
          <cell r="A542" t="str">
            <v>13211-36032-A0</v>
          </cell>
          <cell r="B542">
            <v>700000</v>
          </cell>
        </row>
        <row r="543">
          <cell r="A543" t="str">
            <v>13251-28020-A0</v>
          </cell>
          <cell r="B543">
            <v>190000</v>
          </cell>
          <cell r="C543">
            <v>190000</v>
          </cell>
        </row>
        <row r="544">
          <cell r="A544" t="str">
            <v>13251-28020-C0</v>
          </cell>
          <cell r="B544">
            <v>190000</v>
          </cell>
          <cell r="C544">
            <v>190000</v>
          </cell>
        </row>
        <row r="545">
          <cell r="A545" t="str">
            <v>13407-21032</v>
          </cell>
          <cell r="B545">
            <v>1900000</v>
          </cell>
          <cell r="C545">
            <v>1900000</v>
          </cell>
        </row>
        <row r="546">
          <cell r="A546" t="str">
            <v>13408-0C030</v>
          </cell>
          <cell r="B546">
            <v>1000000</v>
          </cell>
          <cell r="C546">
            <v>1200000</v>
          </cell>
        </row>
        <row r="547">
          <cell r="A547" t="str">
            <v>13408-13010</v>
          </cell>
          <cell r="B547">
            <v>1950000</v>
          </cell>
          <cell r="C547">
            <v>2000000</v>
          </cell>
        </row>
        <row r="548">
          <cell r="A548" t="str">
            <v>13408-30011</v>
          </cell>
          <cell r="B548">
            <v>2900000</v>
          </cell>
          <cell r="C548">
            <v>2950000</v>
          </cell>
        </row>
        <row r="549">
          <cell r="A549" t="str">
            <v>1340A181</v>
          </cell>
          <cell r="B549">
            <v>250000</v>
          </cell>
          <cell r="C549">
            <v>300000</v>
          </cell>
        </row>
        <row r="550">
          <cell r="A550" t="str">
            <v>13470-0H020</v>
          </cell>
          <cell r="B550">
            <v>1400000</v>
          </cell>
        </row>
        <row r="551">
          <cell r="A551" t="str">
            <v>13470-0H030</v>
          </cell>
          <cell r="B551">
            <v>1700000</v>
          </cell>
          <cell r="C551">
            <v>1700000</v>
          </cell>
        </row>
        <row r="552">
          <cell r="A552" t="str">
            <v>13470-0V050</v>
          </cell>
          <cell r="B552">
            <v>1900000</v>
          </cell>
        </row>
        <row r="553">
          <cell r="A553" t="str">
            <v>13470-0Y020</v>
          </cell>
          <cell r="B553">
            <v>800000</v>
          </cell>
          <cell r="C553">
            <v>1000000</v>
          </cell>
        </row>
        <row r="554">
          <cell r="A554" t="str">
            <v>13470-28020</v>
          </cell>
          <cell r="B554">
            <v>2250000</v>
          </cell>
          <cell r="C554">
            <v>2300000</v>
          </cell>
        </row>
        <row r="555">
          <cell r="A555" t="str">
            <v>13470-36010</v>
          </cell>
          <cell r="B555">
            <v>2500000</v>
          </cell>
          <cell r="C555">
            <v>2500000</v>
          </cell>
        </row>
        <row r="556">
          <cell r="A556" t="str">
            <v>13470-37020</v>
          </cell>
          <cell r="B556">
            <v>2200000</v>
          </cell>
          <cell r="C556">
            <v>2222000</v>
          </cell>
        </row>
        <row r="557">
          <cell r="A557" t="str">
            <v>13501-50060</v>
          </cell>
          <cell r="B557">
            <v>8500000</v>
          </cell>
        </row>
        <row r="558">
          <cell r="A558" t="str">
            <v>13503-50011</v>
          </cell>
          <cell r="B558">
            <v>820000</v>
          </cell>
          <cell r="C558">
            <v>900000</v>
          </cell>
        </row>
        <row r="559">
          <cell r="A559" t="str">
            <v>13505-50030</v>
          </cell>
          <cell r="B559">
            <v>750000</v>
          </cell>
          <cell r="C559">
            <v>850000</v>
          </cell>
        </row>
        <row r="560">
          <cell r="A560" t="str">
            <v>13505-67042</v>
          </cell>
          <cell r="B560">
            <v>948600</v>
          </cell>
          <cell r="C560">
            <v>1020000</v>
          </cell>
        </row>
        <row r="561">
          <cell r="A561" t="str">
            <v>13506-0D030</v>
          </cell>
          <cell r="B561">
            <v>760000</v>
          </cell>
          <cell r="C561">
            <v>900000</v>
          </cell>
        </row>
        <row r="562">
          <cell r="A562" t="str">
            <v>13506-0M020</v>
          </cell>
          <cell r="B562">
            <v>760000</v>
          </cell>
          <cell r="C562">
            <v>760000</v>
          </cell>
        </row>
        <row r="563">
          <cell r="A563" t="str">
            <v>13506-0V020</v>
          </cell>
          <cell r="B563">
            <v>1600000</v>
          </cell>
        </row>
        <row r="564">
          <cell r="A564" t="str">
            <v>13506-13040</v>
          </cell>
          <cell r="B564">
            <v>690000</v>
          </cell>
          <cell r="C564">
            <v>690000</v>
          </cell>
        </row>
        <row r="565">
          <cell r="A565" t="str">
            <v>13506-21030</v>
          </cell>
          <cell r="B565">
            <v>1300000</v>
          </cell>
          <cell r="C565">
            <v>1300000</v>
          </cell>
        </row>
        <row r="566">
          <cell r="A566" t="str">
            <v>13506-28011</v>
          </cell>
          <cell r="B566">
            <v>1280000</v>
          </cell>
          <cell r="C566">
            <v>1300000</v>
          </cell>
        </row>
        <row r="567">
          <cell r="A567" t="str">
            <v>13506-31031</v>
          </cell>
          <cell r="B567">
            <v>1600000</v>
          </cell>
          <cell r="C567">
            <v>1650000</v>
          </cell>
        </row>
        <row r="568">
          <cell r="A568" t="str">
            <v>13506-36010</v>
          </cell>
          <cell r="B568">
            <v>1650000</v>
          </cell>
        </row>
        <row r="569">
          <cell r="A569" t="str">
            <v>13506-66010</v>
          </cell>
          <cell r="B569">
            <v>660000</v>
          </cell>
          <cell r="C569">
            <v>660000</v>
          </cell>
        </row>
        <row r="570">
          <cell r="A570" t="str">
            <v>13506-75040</v>
          </cell>
          <cell r="B570">
            <v>1200000</v>
          </cell>
          <cell r="C570">
            <v>1400000</v>
          </cell>
        </row>
        <row r="571">
          <cell r="A571" t="str">
            <v>13506-75050</v>
          </cell>
          <cell r="B571">
            <v>1385000</v>
          </cell>
          <cell r="C571">
            <v>1415000</v>
          </cell>
        </row>
        <row r="572">
          <cell r="A572" t="str">
            <v>13506-75060</v>
          </cell>
          <cell r="B572">
            <v>1350000</v>
          </cell>
          <cell r="C572">
            <v>1350000</v>
          </cell>
        </row>
        <row r="573">
          <cell r="A573" t="str">
            <v>13507-28010</v>
          </cell>
          <cell r="B573">
            <v>720000</v>
          </cell>
          <cell r="C573">
            <v>720000</v>
          </cell>
        </row>
        <row r="574">
          <cell r="A574" t="str">
            <v>13507-31020</v>
          </cell>
          <cell r="B574">
            <v>550000</v>
          </cell>
          <cell r="C574">
            <v>556000</v>
          </cell>
        </row>
        <row r="575">
          <cell r="A575" t="str">
            <v>1350A984</v>
          </cell>
          <cell r="B575">
            <v>2600000</v>
          </cell>
          <cell r="C575">
            <v>2650000</v>
          </cell>
        </row>
        <row r="576">
          <cell r="A576" t="str">
            <v>13521-06010</v>
          </cell>
          <cell r="B576">
            <v>185000</v>
          </cell>
          <cell r="C576">
            <v>182000</v>
          </cell>
        </row>
        <row r="577">
          <cell r="A577" t="str">
            <v>13521-0C030</v>
          </cell>
          <cell r="B577">
            <v>450000</v>
          </cell>
        </row>
        <row r="578">
          <cell r="A578" t="str">
            <v>13521-22020</v>
          </cell>
          <cell r="B578">
            <v>195000</v>
          </cell>
          <cell r="C578">
            <v>192000</v>
          </cell>
        </row>
        <row r="579">
          <cell r="A579" t="str">
            <v>13521-28030</v>
          </cell>
          <cell r="B579">
            <v>220000</v>
          </cell>
          <cell r="C579">
            <v>220000</v>
          </cell>
        </row>
        <row r="580">
          <cell r="A580" t="str">
            <v>13521-31041</v>
          </cell>
          <cell r="B580">
            <v>350000</v>
          </cell>
        </row>
        <row r="581">
          <cell r="A581" t="str">
            <v>13521-66020</v>
          </cell>
          <cell r="B581">
            <v>490000</v>
          </cell>
          <cell r="C581">
            <v>485000</v>
          </cell>
        </row>
        <row r="582">
          <cell r="A582" t="str">
            <v>13521-75021</v>
          </cell>
          <cell r="B582">
            <v>405000</v>
          </cell>
          <cell r="C582">
            <v>405000</v>
          </cell>
        </row>
        <row r="583">
          <cell r="A583" t="str">
            <v>13522-38020</v>
          </cell>
          <cell r="B583">
            <v>1250000</v>
          </cell>
        </row>
        <row r="584">
          <cell r="A584" t="str">
            <v>13523-13030</v>
          </cell>
          <cell r="B584">
            <v>380000</v>
          </cell>
          <cell r="C584">
            <v>380000</v>
          </cell>
        </row>
        <row r="585">
          <cell r="A585" t="str">
            <v>13523-22020</v>
          </cell>
          <cell r="B585">
            <v>360000</v>
          </cell>
          <cell r="C585">
            <v>370000</v>
          </cell>
        </row>
        <row r="586">
          <cell r="A586" t="str">
            <v>13523-75030</v>
          </cell>
          <cell r="B586">
            <v>330000</v>
          </cell>
          <cell r="C586">
            <v>330000</v>
          </cell>
        </row>
        <row r="587">
          <cell r="A587" t="str">
            <v>13530-31021</v>
          </cell>
          <cell r="B587">
            <v>290000</v>
          </cell>
          <cell r="C587">
            <v>290000</v>
          </cell>
        </row>
        <row r="588">
          <cell r="A588" t="str">
            <v>13537585261</v>
          </cell>
          <cell r="B588">
            <v>3400000</v>
          </cell>
        </row>
        <row r="589">
          <cell r="A589" t="str">
            <v>13540-13023</v>
          </cell>
          <cell r="B589">
            <v>220000</v>
          </cell>
          <cell r="C589">
            <v>300000</v>
          </cell>
        </row>
        <row r="590">
          <cell r="A590" t="str">
            <v>13540-20021</v>
          </cell>
          <cell r="B590">
            <v>1050000</v>
          </cell>
          <cell r="C590">
            <v>950000</v>
          </cell>
        </row>
        <row r="591">
          <cell r="A591" t="str">
            <v>13540-20030</v>
          </cell>
          <cell r="B591">
            <v>960000</v>
          </cell>
          <cell r="C591">
            <v>960000</v>
          </cell>
        </row>
        <row r="592">
          <cell r="A592" t="str">
            <v>13540-21020</v>
          </cell>
          <cell r="B592">
            <v>400000</v>
          </cell>
          <cell r="C592">
            <v>400000</v>
          </cell>
        </row>
        <row r="593">
          <cell r="A593" t="str">
            <v>13540-22022</v>
          </cell>
          <cell r="B593">
            <v>360000</v>
          </cell>
          <cell r="C593">
            <v>360000</v>
          </cell>
        </row>
        <row r="594">
          <cell r="A594" t="str">
            <v>13540-28010</v>
          </cell>
          <cell r="B594">
            <v>300000</v>
          </cell>
          <cell r="C594">
            <v>400000</v>
          </cell>
        </row>
        <row r="595">
          <cell r="A595" t="str">
            <v>13540-31021</v>
          </cell>
          <cell r="B595">
            <v>900000</v>
          </cell>
          <cell r="C595">
            <v>930000</v>
          </cell>
        </row>
        <row r="596">
          <cell r="A596" t="str">
            <v>13540-36041</v>
          </cell>
          <cell r="B596">
            <v>400000</v>
          </cell>
          <cell r="C596">
            <v>400000</v>
          </cell>
        </row>
        <row r="597">
          <cell r="A597" t="str">
            <v>13540-50030</v>
          </cell>
          <cell r="B597">
            <v>730000</v>
          </cell>
          <cell r="C597">
            <v>830000</v>
          </cell>
        </row>
        <row r="598">
          <cell r="A598" t="str">
            <v>13540-66011</v>
          </cell>
          <cell r="B598">
            <v>400000</v>
          </cell>
          <cell r="C598">
            <v>400000</v>
          </cell>
        </row>
        <row r="599">
          <cell r="A599" t="str">
            <v>13540-67020</v>
          </cell>
          <cell r="B599">
            <v>770000</v>
          </cell>
          <cell r="C599">
            <v>850000</v>
          </cell>
        </row>
        <row r="600">
          <cell r="A600" t="str">
            <v>13540-75041</v>
          </cell>
          <cell r="B600">
            <v>320000</v>
          </cell>
          <cell r="C600">
            <v>400000</v>
          </cell>
        </row>
        <row r="601">
          <cell r="A601" t="str">
            <v>13549-28012</v>
          </cell>
          <cell r="B601">
            <v>170000</v>
          </cell>
          <cell r="C601">
            <v>175000</v>
          </cell>
        </row>
        <row r="602">
          <cell r="A602" t="str">
            <v>13550-0P020</v>
          </cell>
          <cell r="B602">
            <v>1100000</v>
          </cell>
        </row>
        <row r="603">
          <cell r="A603" t="str">
            <v>13550-31020</v>
          </cell>
          <cell r="B603">
            <v>950000</v>
          </cell>
          <cell r="C603">
            <v>930000</v>
          </cell>
        </row>
        <row r="604">
          <cell r="A604" t="str">
            <v>13550-75010</v>
          </cell>
          <cell r="B604">
            <v>400000</v>
          </cell>
          <cell r="C604">
            <v>450000</v>
          </cell>
        </row>
        <row r="605">
          <cell r="A605" t="str">
            <v>13554-75021</v>
          </cell>
          <cell r="B605">
            <v>140000</v>
          </cell>
          <cell r="C605">
            <v>170000</v>
          </cell>
        </row>
        <row r="606">
          <cell r="A606" t="str">
            <v>13559-0C030</v>
          </cell>
          <cell r="B606">
            <v>480000</v>
          </cell>
          <cell r="C606">
            <v>500000</v>
          </cell>
        </row>
        <row r="607">
          <cell r="A607" t="str">
            <v>13559-0D031</v>
          </cell>
          <cell r="B607">
            <v>330000</v>
          </cell>
          <cell r="C607">
            <v>330000</v>
          </cell>
        </row>
        <row r="608">
          <cell r="A608" t="str">
            <v>13559-0M010</v>
          </cell>
          <cell r="B608">
            <v>350000</v>
          </cell>
          <cell r="C608">
            <v>350000</v>
          </cell>
        </row>
        <row r="609">
          <cell r="A609" t="str">
            <v>13559-21031</v>
          </cell>
          <cell r="B609">
            <v>360000</v>
          </cell>
          <cell r="C609">
            <v>360000</v>
          </cell>
        </row>
        <row r="610">
          <cell r="A610" t="str">
            <v>13559-22011</v>
          </cell>
          <cell r="B610">
            <v>330000</v>
          </cell>
          <cell r="C610">
            <v>330000</v>
          </cell>
        </row>
        <row r="611">
          <cell r="A611" t="str">
            <v>13559-28010</v>
          </cell>
          <cell r="B611">
            <v>380000</v>
          </cell>
          <cell r="C611">
            <v>380000</v>
          </cell>
        </row>
        <row r="612">
          <cell r="A612" t="str">
            <v>13559-31020</v>
          </cell>
          <cell r="B612">
            <v>380000</v>
          </cell>
          <cell r="C612">
            <v>380000</v>
          </cell>
        </row>
        <row r="613">
          <cell r="A613" t="str">
            <v>13559-36010</v>
          </cell>
          <cell r="B613">
            <v>550000</v>
          </cell>
        </row>
        <row r="614">
          <cell r="A614" t="str">
            <v>13559-66011</v>
          </cell>
          <cell r="B614">
            <v>430000</v>
          </cell>
          <cell r="C614">
            <v>450000</v>
          </cell>
        </row>
        <row r="615">
          <cell r="A615" t="str">
            <v>13559-75050</v>
          </cell>
          <cell r="B615">
            <v>500000</v>
          </cell>
          <cell r="C615">
            <v>500000</v>
          </cell>
        </row>
        <row r="616">
          <cell r="A616" t="str">
            <v>13559-75060</v>
          </cell>
          <cell r="B616">
            <v>450000</v>
          </cell>
          <cell r="C616">
            <v>450000</v>
          </cell>
        </row>
        <row r="617">
          <cell r="A617" t="str">
            <v>1355A471</v>
          </cell>
          <cell r="B617">
            <v>280000</v>
          </cell>
          <cell r="C617">
            <v>280000</v>
          </cell>
        </row>
        <row r="618">
          <cell r="A618" t="str">
            <v>1355A503</v>
          </cell>
          <cell r="B618">
            <v>850000</v>
          </cell>
          <cell r="C618">
            <v>860000</v>
          </cell>
        </row>
        <row r="619">
          <cell r="A619" t="str">
            <v>13560-0P020</v>
          </cell>
          <cell r="B619">
            <v>900000</v>
          </cell>
          <cell r="C619">
            <v>850000</v>
          </cell>
        </row>
        <row r="620">
          <cell r="A620" t="str">
            <v>13560-31020</v>
          </cell>
          <cell r="B620">
            <v>930000</v>
          </cell>
          <cell r="C620">
            <v>930000</v>
          </cell>
        </row>
        <row r="621">
          <cell r="A621" t="str">
            <v>13561-0C030</v>
          </cell>
          <cell r="B621">
            <v>550000</v>
          </cell>
          <cell r="C621">
            <v>550000</v>
          </cell>
        </row>
        <row r="622">
          <cell r="A622" t="str">
            <v>13561-0D030</v>
          </cell>
          <cell r="B622">
            <v>367000</v>
          </cell>
          <cell r="C622">
            <v>367000</v>
          </cell>
        </row>
        <row r="623">
          <cell r="A623" t="str">
            <v>13561-0H020</v>
          </cell>
          <cell r="B623">
            <v>650000</v>
          </cell>
        </row>
        <row r="624">
          <cell r="A624" t="str">
            <v>13561-0M010</v>
          </cell>
          <cell r="B624">
            <v>240000</v>
          </cell>
          <cell r="C624">
            <v>300000</v>
          </cell>
        </row>
        <row r="625">
          <cell r="A625" t="str">
            <v>13561-13030</v>
          </cell>
          <cell r="B625">
            <v>160000</v>
          </cell>
          <cell r="C625">
            <v>160000</v>
          </cell>
        </row>
        <row r="626">
          <cell r="A626" t="str">
            <v>13561-22020</v>
          </cell>
          <cell r="B626">
            <v>290000</v>
          </cell>
          <cell r="C626">
            <v>290000</v>
          </cell>
        </row>
        <row r="627">
          <cell r="A627" t="str">
            <v>13561-28010</v>
          </cell>
          <cell r="B627">
            <v>680000</v>
          </cell>
          <cell r="C627">
            <v>680000</v>
          </cell>
        </row>
        <row r="628">
          <cell r="A628" t="str">
            <v>13561-31021</v>
          </cell>
          <cell r="B628">
            <v>860000</v>
          </cell>
          <cell r="C628">
            <v>860000</v>
          </cell>
        </row>
        <row r="629">
          <cell r="A629" t="str">
            <v>13561-36010</v>
          </cell>
          <cell r="B629">
            <v>770000</v>
          </cell>
        </row>
        <row r="630">
          <cell r="A630" t="str">
            <v>13561-37050</v>
          </cell>
          <cell r="B630">
            <v>650000</v>
          </cell>
        </row>
        <row r="631">
          <cell r="A631" t="str">
            <v>13561-38050</v>
          </cell>
          <cell r="B631">
            <v>750000</v>
          </cell>
        </row>
        <row r="632">
          <cell r="A632" t="str">
            <v>13561-66010</v>
          </cell>
          <cell r="B632">
            <v>850000</v>
          </cell>
          <cell r="C632">
            <v>850000</v>
          </cell>
        </row>
        <row r="633">
          <cell r="A633" t="str">
            <v>13561-75050</v>
          </cell>
          <cell r="B633">
            <v>660000</v>
          </cell>
          <cell r="C633">
            <v>660000</v>
          </cell>
        </row>
        <row r="634">
          <cell r="A634" t="str">
            <v>13561-75060</v>
          </cell>
          <cell r="B634">
            <v>530000</v>
          </cell>
          <cell r="C634">
            <v>530000</v>
          </cell>
        </row>
        <row r="635">
          <cell r="A635" t="str">
            <v>13562-75010</v>
          </cell>
          <cell r="B635">
            <v>500000</v>
          </cell>
        </row>
        <row r="636">
          <cell r="A636" t="str">
            <v>13566-0C020</v>
          </cell>
          <cell r="B636">
            <v>100000</v>
          </cell>
          <cell r="C636">
            <v>200000</v>
          </cell>
        </row>
        <row r="637">
          <cell r="A637" t="str">
            <v>13566-36011</v>
          </cell>
          <cell r="B637">
            <v>150000</v>
          </cell>
          <cell r="C637">
            <v>150000</v>
          </cell>
        </row>
        <row r="638">
          <cell r="A638" t="str">
            <v>13566-75020</v>
          </cell>
          <cell r="B638">
            <v>150000</v>
          </cell>
          <cell r="C638">
            <v>195000</v>
          </cell>
        </row>
        <row r="639">
          <cell r="A639" t="str">
            <v>13568-09041</v>
          </cell>
          <cell r="B639">
            <v>900000</v>
          </cell>
          <cell r="C639">
            <v>950000</v>
          </cell>
        </row>
        <row r="640">
          <cell r="A640" t="str">
            <v>13568-09131</v>
          </cell>
          <cell r="B640">
            <v>1000</v>
          </cell>
          <cell r="C640">
            <v>650000</v>
          </cell>
        </row>
        <row r="641">
          <cell r="A641" t="str">
            <v>13568-39016</v>
          </cell>
          <cell r="B641">
            <v>640000</v>
          </cell>
          <cell r="C641">
            <v>680000</v>
          </cell>
        </row>
        <row r="642">
          <cell r="A642" t="str">
            <v>13568-59095</v>
          </cell>
          <cell r="B642">
            <v>1250000</v>
          </cell>
          <cell r="C642">
            <v>1250000</v>
          </cell>
        </row>
        <row r="643">
          <cell r="A643" t="str">
            <v>13568-YZZ10</v>
          </cell>
          <cell r="B643">
            <v>1000000</v>
          </cell>
          <cell r="C643">
            <v>1100000</v>
          </cell>
        </row>
        <row r="644">
          <cell r="A644" t="str">
            <v>13570-22010</v>
          </cell>
          <cell r="B644">
            <v>650000</v>
          </cell>
          <cell r="C644">
            <v>650000</v>
          </cell>
        </row>
        <row r="645">
          <cell r="A645" t="str">
            <v>13601-28021</v>
          </cell>
          <cell r="B645">
            <v>1550000</v>
          </cell>
          <cell r="C645">
            <v>2600000</v>
          </cell>
        </row>
        <row r="646">
          <cell r="A646" t="str">
            <v>13602-28020</v>
          </cell>
          <cell r="B646">
            <v>1400000</v>
          </cell>
          <cell r="C646">
            <v>1500000</v>
          </cell>
        </row>
        <row r="647">
          <cell r="A647" t="str">
            <v>13602-28030</v>
          </cell>
          <cell r="B647">
            <v>1450000</v>
          </cell>
        </row>
        <row r="648">
          <cell r="A648" t="str">
            <v>13620-36041</v>
          </cell>
          <cell r="B648">
            <v>5500000</v>
          </cell>
          <cell r="C648">
            <v>5500000</v>
          </cell>
        </row>
        <row r="649">
          <cell r="A649" t="str">
            <v>13620-36060</v>
          </cell>
          <cell r="B649">
            <v>5000000</v>
          </cell>
          <cell r="C649">
            <v>5500000</v>
          </cell>
        </row>
        <row r="650">
          <cell r="A650" t="str">
            <v>1370B271</v>
          </cell>
          <cell r="B650">
            <v>140000</v>
          </cell>
          <cell r="C650">
            <v>140000</v>
          </cell>
        </row>
        <row r="651">
          <cell r="A651" t="str">
            <v>1370B272</v>
          </cell>
          <cell r="B651">
            <v>95000</v>
          </cell>
          <cell r="C651">
            <v>95000</v>
          </cell>
        </row>
        <row r="652">
          <cell r="A652" t="str">
            <v>13711-0C010</v>
          </cell>
          <cell r="B652">
            <v>172000</v>
          </cell>
          <cell r="C652">
            <v>172000</v>
          </cell>
        </row>
        <row r="653">
          <cell r="A653" t="str">
            <v>13711-0C031-FUJI</v>
          </cell>
          <cell r="B653">
            <v>180000</v>
          </cell>
        </row>
        <row r="654">
          <cell r="A654" t="str">
            <v>13711-0C051</v>
          </cell>
          <cell r="B654">
            <v>150000</v>
          </cell>
          <cell r="C654">
            <v>150000</v>
          </cell>
        </row>
        <row r="655">
          <cell r="A655" t="str">
            <v>13711-0L010</v>
          </cell>
          <cell r="B655">
            <v>250000</v>
          </cell>
        </row>
        <row r="656">
          <cell r="A656" t="str">
            <v>13711-30030</v>
          </cell>
          <cell r="B656">
            <v>240000</v>
          </cell>
          <cell r="C656">
            <v>240000</v>
          </cell>
        </row>
        <row r="657">
          <cell r="A657" t="str">
            <v>13711-31101</v>
          </cell>
          <cell r="B657">
            <v>250000</v>
          </cell>
          <cell r="C657">
            <v>250000</v>
          </cell>
        </row>
        <row r="658">
          <cell r="A658" t="str">
            <v>13715-0C010</v>
          </cell>
          <cell r="B658">
            <v>230000</v>
          </cell>
          <cell r="C658">
            <v>230000</v>
          </cell>
        </row>
        <row r="659">
          <cell r="A659" t="str">
            <v>13715-0C040</v>
          </cell>
          <cell r="B659">
            <v>220000</v>
          </cell>
          <cell r="C659">
            <v>220000</v>
          </cell>
        </row>
        <row r="660">
          <cell r="A660" t="str">
            <v>13715-0L010</v>
          </cell>
          <cell r="B660">
            <v>200000</v>
          </cell>
        </row>
        <row r="661">
          <cell r="A661" t="str">
            <v>13715-28010</v>
          </cell>
          <cell r="B661">
            <v>290000</v>
          </cell>
          <cell r="C661">
            <v>290000</v>
          </cell>
        </row>
        <row r="662">
          <cell r="A662" t="str">
            <v>13715-30030</v>
          </cell>
          <cell r="B662">
            <v>290000</v>
          </cell>
        </row>
        <row r="663">
          <cell r="A663" t="str">
            <v>13715-31150</v>
          </cell>
          <cell r="B663">
            <v>330000</v>
          </cell>
          <cell r="C663">
            <v>330000</v>
          </cell>
        </row>
        <row r="664">
          <cell r="A664" t="str">
            <v>13750-75020</v>
          </cell>
          <cell r="B664">
            <v>160000</v>
          </cell>
          <cell r="C664">
            <v>180000</v>
          </cell>
        </row>
        <row r="665">
          <cell r="A665" t="str">
            <v>13751-46030</v>
          </cell>
          <cell r="B665">
            <v>210000</v>
          </cell>
          <cell r="C665">
            <v>210000</v>
          </cell>
        </row>
        <row r="666">
          <cell r="A666" t="str">
            <v>1375B077</v>
          </cell>
          <cell r="B666">
            <v>240000</v>
          </cell>
          <cell r="C666">
            <v>240000</v>
          </cell>
        </row>
        <row r="667">
          <cell r="A667" t="str">
            <v>1500A687</v>
          </cell>
          <cell r="B667">
            <v>250000</v>
          </cell>
          <cell r="C667">
            <v>260000</v>
          </cell>
        </row>
        <row r="668">
          <cell r="A668" t="str">
            <v>15100-20050</v>
          </cell>
          <cell r="B668">
            <v>1700000</v>
          </cell>
          <cell r="C668">
            <v>1700000</v>
          </cell>
        </row>
        <row r="669">
          <cell r="A669" t="str">
            <v>15100-21032</v>
          </cell>
          <cell r="B669">
            <v>1150000</v>
          </cell>
          <cell r="C669">
            <v>1150000</v>
          </cell>
        </row>
        <row r="670">
          <cell r="A670" t="str">
            <v>15100-21042</v>
          </cell>
          <cell r="B670">
            <v>1100000</v>
          </cell>
          <cell r="C670">
            <v>1300000</v>
          </cell>
        </row>
        <row r="671">
          <cell r="A671" t="str">
            <v>15100-21043</v>
          </cell>
          <cell r="B671">
            <v>1300000</v>
          </cell>
          <cell r="C671">
            <v>1300000</v>
          </cell>
        </row>
        <row r="672">
          <cell r="A672" t="str">
            <v>15100-22041</v>
          </cell>
          <cell r="B672">
            <v>1050000</v>
          </cell>
          <cell r="C672">
            <v>1100000</v>
          </cell>
        </row>
        <row r="673">
          <cell r="A673" t="str">
            <v>15100-28020</v>
          </cell>
          <cell r="B673">
            <v>1130000</v>
          </cell>
          <cell r="C673">
            <v>1130000</v>
          </cell>
        </row>
        <row r="674">
          <cell r="A674" t="str">
            <v>15100-37030</v>
          </cell>
          <cell r="B674">
            <v>1140000</v>
          </cell>
          <cell r="C674">
            <v>1140000</v>
          </cell>
        </row>
        <row r="675">
          <cell r="A675" t="str">
            <v>15100-74060</v>
          </cell>
          <cell r="B675">
            <v>1200000</v>
          </cell>
          <cell r="C675">
            <v>1200000</v>
          </cell>
        </row>
        <row r="676">
          <cell r="A676" t="str">
            <v>15110-13010</v>
          </cell>
          <cell r="B676">
            <v>1250000</v>
          </cell>
          <cell r="C676">
            <v>1250000</v>
          </cell>
        </row>
        <row r="677">
          <cell r="A677" t="str">
            <v>15330-0C020</v>
          </cell>
          <cell r="B677">
            <v>1050000</v>
          </cell>
          <cell r="C677">
            <v>1050000</v>
          </cell>
        </row>
        <row r="678">
          <cell r="A678" t="str">
            <v>15330-0Y050</v>
          </cell>
          <cell r="B678">
            <v>1050000</v>
          </cell>
          <cell r="C678">
            <v>1100000</v>
          </cell>
        </row>
        <row r="679">
          <cell r="A679" t="str">
            <v>15330-0Y060</v>
          </cell>
          <cell r="B679">
            <v>1050000</v>
          </cell>
          <cell r="C679">
            <v>1100000</v>
          </cell>
        </row>
        <row r="680">
          <cell r="A680" t="str">
            <v>15330-20011</v>
          </cell>
          <cell r="B680">
            <v>1050000</v>
          </cell>
          <cell r="C680">
            <v>1050000</v>
          </cell>
        </row>
        <row r="681">
          <cell r="A681" t="str">
            <v>15330-21011</v>
          </cell>
          <cell r="B681">
            <v>900000</v>
          </cell>
          <cell r="C681">
            <v>1060000</v>
          </cell>
        </row>
        <row r="682">
          <cell r="A682" t="str">
            <v>15330-22030</v>
          </cell>
          <cell r="B682">
            <v>1060000</v>
          </cell>
          <cell r="C682">
            <v>1060000</v>
          </cell>
        </row>
        <row r="683">
          <cell r="A683" t="str">
            <v>15330-22050</v>
          </cell>
          <cell r="B683">
            <v>1050000</v>
          </cell>
          <cell r="C683">
            <v>1050000</v>
          </cell>
        </row>
        <row r="684">
          <cell r="A684" t="str">
            <v>15330-28010</v>
          </cell>
          <cell r="B684">
            <v>1050000</v>
          </cell>
          <cell r="C684">
            <v>1050000</v>
          </cell>
        </row>
        <row r="685">
          <cell r="A685" t="str">
            <v>15330-31020</v>
          </cell>
          <cell r="B685">
            <v>1300000</v>
          </cell>
          <cell r="C685">
            <v>1350000</v>
          </cell>
        </row>
        <row r="686">
          <cell r="A686" t="str">
            <v>15330-31030</v>
          </cell>
          <cell r="B686">
            <v>900000</v>
          </cell>
          <cell r="C686">
            <v>1250000</v>
          </cell>
        </row>
        <row r="687">
          <cell r="A687" t="str">
            <v>15330-37010</v>
          </cell>
          <cell r="B687">
            <v>1050000</v>
          </cell>
          <cell r="C687">
            <v>1050000</v>
          </cell>
        </row>
        <row r="688">
          <cell r="A688" t="str">
            <v>15330-38010</v>
          </cell>
          <cell r="B688">
            <v>1250000</v>
          </cell>
          <cell r="C688">
            <v>1250000</v>
          </cell>
        </row>
        <row r="689">
          <cell r="A689" t="str">
            <v>15330-50011</v>
          </cell>
          <cell r="B689">
            <v>1450000</v>
          </cell>
        </row>
        <row r="690">
          <cell r="A690" t="str">
            <v>15330-75010</v>
          </cell>
          <cell r="B690">
            <v>1030000</v>
          </cell>
          <cell r="C690">
            <v>1060000</v>
          </cell>
        </row>
        <row r="691">
          <cell r="A691" t="str">
            <v>15340-20011</v>
          </cell>
          <cell r="B691">
            <v>1050000</v>
          </cell>
          <cell r="C691">
            <v>1050000</v>
          </cell>
        </row>
        <row r="692">
          <cell r="A692" t="str">
            <v>15340-31020</v>
          </cell>
          <cell r="B692">
            <v>1300000</v>
          </cell>
          <cell r="C692">
            <v>1300000</v>
          </cell>
        </row>
        <row r="693">
          <cell r="A693" t="str">
            <v>15340-50011</v>
          </cell>
          <cell r="B693">
            <v>1350000</v>
          </cell>
        </row>
        <row r="694">
          <cell r="A694" t="str">
            <v>15400-RAF-T01</v>
          </cell>
          <cell r="B694">
            <v>230000</v>
          </cell>
          <cell r="C694">
            <v>230000</v>
          </cell>
        </row>
        <row r="695">
          <cell r="A695" t="str">
            <v>1551-32</v>
          </cell>
          <cell r="B695">
            <v>334000</v>
          </cell>
          <cell r="C695">
            <v>334000</v>
          </cell>
        </row>
        <row r="696">
          <cell r="A696" t="str">
            <v>15-63811</v>
          </cell>
          <cell r="B696">
            <v>6200000</v>
          </cell>
        </row>
        <row r="697">
          <cell r="A697" t="str">
            <v>15-63850</v>
          </cell>
          <cell r="B697">
            <v>7300000</v>
          </cell>
        </row>
        <row r="698">
          <cell r="A698" t="str">
            <v>1588A481</v>
          </cell>
          <cell r="B698">
            <v>790000</v>
          </cell>
          <cell r="C698">
            <v>790000</v>
          </cell>
        </row>
        <row r="699">
          <cell r="A699" t="str">
            <v>1588A483</v>
          </cell>
          <cell r="B699">
            <v>840000</v>
          </cell>
          <cell r="C699">
            <v>840000</v>
          </cell>
        </row>
        <row r="700">
          <cell r="A700" t="str">
            <v>16031-0Y010</v>
          </cell>
          <cell r="B700">
            <v>650000</v>
          </cell>
        </row>
        <row r="701">
          <cell r="A701" t="str">
            <v>16031-31020</v>
          </cell>
          <cell r="B701">
            <v>660000</v>
          </cell>
          <cell r="C701">
            <v>657000</v>
          </cell>
        </row>
        <row r="702">
          <cell r="A702" t="str">
            <v>16031-38010</v>
          </cell>
          <cell r="B702">
            <v>750000</v>
          </cell>
          <cell r="C702">
            <v>750000</v>
          </cell>
        </row>
        <row r="703">
          <cell r="A703" t="str">
            <v>16041-31670</v>
          </cell>
          <cell r="B703">
            <v>12500000</v>
          </cell>
        </row>
        <row r="704">
          <cell r="A704" t="str">
            <v>16100-09181</v>
          </cell>
          <cell r="B704">
            <v>1125000</v>
          </cell>
          <cell r="C704">
            <v>1250000</v>
          </cell>
        </row>
        <row r="705">
          <cell r="A705" t="str">
            <v>16100-09261</v>
          </cell>
          <cell r="B705">
            <v>1254000</v>
          </cell>
          <cell r="C705">
            <v>1650000</v>
          </cell>
        </row>
        <row r="706">
          <cell r="A706" t="str">
            <v>16100-09460</v>
          </cell>
          <cell r="B706">
            <v>1460000</v>
          </cell>
          <cell r="C706">
            <v>1650000</v>
          </cell>
        </row>
        <row r="707">
          <cell r="A707" t="str">
            <v>16100-09570</v>
          </cell>
          <cell r="B707">
            <v>1300000</v>
          </cell>
          <cell r="C707">
            <v>1400000</v>
          </cell>
        </row>
        <row r="708">
          <cell r="A708" t="str">
            <v>16100-09770</v>
          </cell>
          <cell r="B708">
            <v>1000000</v>
          </cell>
          <cell r="C708">
            <v>1250000</v>
          </cell>
        </row>
        <row r="709">
          <cell r="A709" t="str">
            <v>16100-0H050</v>
          </cell>
          <cell r="B709">
            <v>1400000</v>
          </cell>
          <cell r="C709">
            <v>1400000</v>
          </cell>
        </row>
        <row r="710">
          <cell r="A710" t="str">
            <v>16100-19276</v>
          </cell>
          <cell r="B710">
            <v>1600000</v>
          </cell>
          <cell r="C710">
            <v>1650000</v>
          </cell>
        </row>
        <row r="711">
          <cell r="A711" t="str">
            <v>16100-28041</v>
          </cell>
          <cell r="B711">
            <v>1950000</v>
          </cell>
          <cell r="C711">
            <v>2050000</v>
          </cell>
        </row>
        <row r="712">
          <cell r="A712" t="str">
            <v>16100-29085</v>
          </cell>
          <cell r="B712">
            <v>2000000</v>
          </cell>
          <cell r="C712">
            <v>2250000</v>
          </cell>
        </row>
        <row r="713">
          <cell r="A713" t="str">
            <v>16100-29158</v>
          </cell>
          <cell r="B713">
            <v>1250000</v>
          </cell>
          <cell r="C713">
            <v>1200000</v>
          </cell>
        </row>
        <row r="714">
          <cell r="A714" t="str">
            <v>16100-29415</v>
          </cell>
          <cell r="B714">
            <v>1400000</v>
          </cell>
          <cell r="C714">
            <v>1400000</v>
          </cell>
        </row>
        <row r="715">
          <cell r="A715" t="str">
            <v>16100-39406</v>
          </cell>
          <cell r="B715">
            <v>2400000</v>
          </cell>
          <cell r="C715">
            <v>2400000</v>
          </cell>
        </row>
        <row r="716">
          <cell r="A716" t="str">
            <v>16100-39426</v>
          </cell>
          <cell r="B716">
            <v>1900000</v>
          </cell>
          <cell r="C716">
            <v>1900000</v>
          </cell>
        </row>
        <row r="717">
          <cell r="A717" t="str">
            <v>16100-39436</v>
          </cell>
          <cell r="B717">
            <v>2450000</v>
          </cell>
          <cell r="C717">
            <v>2450000</v>
          </cell>
        </row>
        <row r="718">
          <cell r="A718" t="str">
            <v>16100-39456</v>
          </cell>
          <cell r="B718">
            <v>2350000</v>
          </cell>
          <cell r="C718">
            <v>2450000</v>
          </cell>
        </row>
        <row r="719">
          <cell r="A719" t="str">
            <v>16100-39466</v>
          </cell>
          <cell r="B719">
            <v>1500000</v>
          </cell>
          <cell r="C719">
            <v>1550000</v>
          </cell>
        </row>
        <row r="720">
          <cell r="A720" t="str">
            <v>16100-39486</v>
          </cell>
          <cell r="B720">
            <v>1600000</v>
          </cell>
          <cell r="C720">
            <v>1620000</v>
          </cell>
        </row>
        <row r="721">
          <cell r="A721" t="str">
            <v>16100-39496</v>
          </cell>
          <cell r="B721">
            <v>2300000</v>
          </cell>
          <cell r="C721">
            <v>2350000</v>
          </cell>
        </row>
        <row r="722">
          <cell r="A722" t="str">
            <v>16100-39506</v>
          </cell>
          <cell r="B722">
            <v>2800000</v>
          </cell>
          <cell r="C722">
            <v>2800000</v>
          </cell>
        </row>
        <row r="723">
          <cell r="A723" t="str">
            <v>16100-39515</v>
          </cell>
          <cell r="B723">
            <v>1770000</v>
          </cell>
          <cell r="C723">
            <v>1770000</v>
          </cell>
        </row>
        <row r="724">
          <cell r="A724" t="str">
            <v>16100-39516</v>
          </cell>
          <cell r="B724">
            <v>1900000</v>
          </cell>
          <cell r="C724">
            <v>1900000</v>
          </cell>
        </row>
        <row r="725">
          <cell r="A725" t="str">
            <v>16100-39555</v>
          </cell>
          <cell r="B725">
            <v>2600000</v>
          </cell>
          <cell r="C725">
            <v>2870000</v>
          </cell>
        </row>
        <row r="726">
          <cell r="A726" t="str">
            <v>16100-59276</v>
          </cell>
          <cell r="B726">
            <v>2150000</v>
          </cell>
          <cell r="C726">
            <v>2150000</v>
          </cell>
        </row>
        <row r="727">
          <cell r="A727" t="str">
            <v>16100-69415</v>
          </cell>
          <cell r="B727">
            <v>2600000</v>
          </cell>
        </row>
        <row r="728">
          <cell r="A728" t="str">
            <v>16100-79445</v>
          </cell>
          <cell r="B728">
            <v>1600000</v>
          </cell>
          <cell r="C728">
            <v>1700000</v>
          </cell>
        </row>
        <row r="729">
          <cell r="A729" t="str">
            <v>16210-30031</v>
          </cell>
          <cell r="B729">
            <v>2700000</v>
          </cell>
          <cell r="C729">
            <v>3200000</v>
          </cell>
        </row>
        <row r="730">
          <cell r="A730" t="str">
            <v>16210-38071</v>
          </cell>
          <cell r="B730">
            <v>3340000</v>
          </cell>
          <cell r="C730">
            <v>3333000</v>
          </cell>
        </row>
        <row r="731">
          <cell r="A731" t="str">
            <v>16210-51020</v>
          </cell>
          <cell r="B731">
            <v>2929000</v>
          </cell>
          <cell r="C731">
            <v>2929000</v>
          </cell>
        </row>
        <row r="732">
          <cell r="A732" t="str">
            <v>16210-66020</v>
          </cell>
          <cell r="B732">
            <v>3200000</v>
          </cell>
        </row>
        <row r="733">
          <cell r="A733" t="str">
            <v>16210-75100</v>
          </cell>
          <cell r="B733">
            <v>2500000</v>
          </cell>
          <cell r="C733">
            <v>2650000</v>
          </cell>
        </row>
        <row r="734">
          <cell r="A734" t="str">
            <v>16268-75112</v>
          </cell>
          <cell r="B734">
            <v>400000</v>
          </cell>
          <cell r="C734">
            <v>500000</v>
          </cell>
        </row>
        <row r="735">
          <cell r="A735" t="str">
            <v>16307-50012</v>
          </cell>
          <cell r="B735">
            <v>2450000</v>
          </cell>
          <cell r="C735">
            <v>2450000</v>
          </cell>
        </row>
        <row r="736">
          <cell r="A736" t="str">
            <v>16321-21020</v>
          </cell>
          <cell r="B736">
            <v>250000</v>
          </cell>
          <cell r="C736">
            <v>250000</v>
          </cell>
        </row>
        <row r="737">
          <cell r="A737" t="str">
            <v>16321-22070</v>
          </cell>
          <cell r="B737">
            <v>250000</v>
          </cell>
          <cell r="C737">
            <v>250000</v>
          </cell>
        </row>
        <row r="738">
          <cell r="A738" t="str">
            <v>16325-28010</v>
          </cell>
          <cell r="B738">
            <v>80000</v>
          </cell>
          <cell r="C738">
            <v>80000</v>
          </cell>
        </row>
        <row r="739">
          <cell r="A739" t="str">
            <v>16331-13100</v>
          </cell>
          <cell r="B739">
            <v>350000</v>
          </cell>
          <cell r="C739">
            <v>350000</v>
          </cell>
        </row>
        <row r="740">
          <cell r="A740" t="str">
            <v>16341-05020</v>
          </cell>
          <cell r="B740">
            <v>50000</v>
          </cell>
        </row>
        <row r="741">
          <cell r="A741" t="str">
            <v>16363-0D160</v>
          </cell>
          <cell r="B741">
            <v>1850000</v>
          </cell>
          <cell r="C741">
            <v>2424000</v>
          </cell>
        </row>
        <row r="742">
          <cell r="A742" t="str">
            <v>16363-0M010</v>
          </cell>
          <cell r="B742">
            <v>1350000</v>
          </cell>
          <cell r="C742">
            <v>1400000</v>
          </cell>
        </row>
        <row r="743">
          <cell r="A743" t="str">
            <v>16363-0M020</v>
          </cell>
          <cell r="B743">
            <v>1950000</v>
          </cell>
          <cell r="C743">
            <v>1960000</v>
          </cell>
        </row>
        <row r="744">
          <cell r="A744" t="str">
            <v>16363-0Y040</v>
          </cell>
          <cell r="B744">
            <v>1200000</v>
          </cell>
          <cell r="C744">
            <v>1800000</v>
          </cell>
        </row>
        <row r="745">
          <cell r="A745" t="str">
            <v>16363-0Y050</v>
          </cell>
          <cell r="B745">
            <v>950000</v>
          </cell>
          <cell r="C745">
            <v>1200000</v>
          </cell>
        </row>
        <row r="746">
          <cell r="A746" t="str">
            <v>16363-31010</v>
          </cell>
          <cell r="B746">
            <v>2850000</v>
          </cell>
        </row>
        <row r="747">
          <cell r="A747" t="str">
            <v>16363-38010</v>
          </cell>
          <cell r="B747">
            <v>4500000</v>
          </cell>
        </row>
        <row r="748">
          <cell r="A748" t="str">
            <v>16380-38010</v>
          </cell>
          <cell r="B748">
            <v>2050000</v>
          </cell>
        </row>
        <row r="749">
          <cell r="A749" t="str">
            <v>16380-38020</v>
          </cell>
          <cell r="B749">
            <v>2600000</v>
          </cell>
        </row>
        <row r="750">
          <cell r="A750" t="str">
            <v>16400-0L120</v>
          </cell>
          <cell r="B750">
            <v>4700000</v>
          </cell>
          <cell r="C750">
            <v>4800000</v>
          </cell>
        </row>
        <row r="751">
          <cell r="A751" t="str">
            <v>16400-0L150</v>
          </cell>
          <cell r="B751">
            <v>6200000</v>
          </cell>
        </row>
        <row r="752">
          <cell r="A752" t="str">
            <v>16400-50384</v>
          </cell>
          <cell r="B752">
            <v>11500000</v>
          </cell>
        </row>
        <row r="753">
          <cell r="A753" t="str">
            <v>16401-0C030</v>
          </cell>
          <cell r="B753">
            <v>90000</v>
          </cell>
          <cell r="C753">
            <v>130000</v>
          </cell>
        </row>
        <row r="754">
          <cell r="A754" t="str">
            <v>16401-71010-2T</v>
          </cell>
          <cell r="B754">
            <v>50000</v>
          </cell>
          <cell r="C754">
            <v>70000</v>
          </cell>
        </row>
        <row r="755">
          <cell r="A755" t="str">
            <v>16410-0D390</v>
          </cell>
          <cell r="B755">
            <v>4900000</v>
          </cell>
        </row>
        <row r="756">
          <cell r="A756" t="str">
            <v>16502-0M020</v>
          </cell>
          <cell r="B756">
            <v>800000</v>
          </cell>
        </row>
        <row r="757">
          <cell r="A757" t="str">
            <v>16502-21070</v>
          </cell>
          <cell r="B757">
            <v>270000</v>
          </cell>
          <cell r="C757">
            <v>270000</v>
          </cell>
        </row>
        <row r="758">
          <cell r="A758" t="str">
            <v>16571-0C080</v>
          </cell>
          <cell r="B758">
            <v>250000</v>
          </cell>
          <cell r="C758">
            <v>260000</v>
          </cell>
        </row>
        <row r="759">
          <cell r="A759" t="str">
            <v>16571-74360</v>
          </cell>
          <cell r="B759">
            <v>744000</v>
          </cell>
        </row>
        <row r="760">
          <cell r="A760" t="str">
            <v>16572-0C070</v>
          </cell>
          <cell r="B760">
            <v>220000</v>
          </cell>
          <cell r="C760">
            <v>280000</v>
          </cell>
        </row>
        <row r="761">
          <cell r="A761" t="str">
            <v>16572-74290</v>
          </cell>
          <cell r="B761">
            <v>688000</v>
          </cell>
        </row>
        <row r="762">
          <cell r="A762" t="str">
            <v>16573-0M080</v>
          </cell>
          <cell r="B762">
            <v>250000</v>
          </cell>
          <cell r="C762">
            <v>250000</v>
          </cell>
        </row>
        <row r="763">
          <cell r="A763" t="str">
            <v>16577-0D030</v>
          </cell>
          <cell r="B763">
            <v>100000</v>
          </cell>
          <cell r="C763">
            <v>300000</v>
          </cell>
        </row>
        <row r="764">
          <cell r="A764" t="str">
            <v>16577-0D030-A</v>
          </cell>
          <cell r="B764">
            <v>150000</v>
          </cell>
        </row>
        <row r="765">
          <cell r="A765" t="str">
            <v>16577-0T070</v>
          </cell>
          <cell r="B765">
            <v>330000</v>
          </cell>
          <cell r="C765">
            <v>330000</v>
          </cell>
        </row>
        <row r="766">
          <cell r="A766" t="str">
            <v>16601-0V010</v>
          </cell>
          <cell r="B766">
            <v>2200000</v>
          </cell>
          <cell r="C766">
            <v>2200000</v>
          </cell>
        </row>
        <row r="767">
          <cell r="A767" t="str">
            <v>16603-31040</v>
          </cell>
          <cell r="B767">
            <v>630000</v>
          </cell>
          <cell r="C767">
            <v>680000</v>
          </cell>
        </row>
        <row r="768">
          <cell r="A768" t="str">
            <v>16603-36010</v>
          </cell>
          <cell r="B768">
            <v>900000</v>
          </cell>
        </row>
        <row r="769">
          <cell r="A769" t="str">
            <v>16603-38012</v>
          </cell>
          <cell r="B769">
            <v>800000</v>
          </cell>
          <cell r="C769">
            <v>800000</v>
          </cell>
        </row>
        <row r="770">
          <cell r="A770" t="str">
            <v>16603-38030</v>
          </cell>
          <cell r="B770">
            <v>1320000</v>
          </cell>
          <cell r="C770">
            <v>1315000</v>
          </cell>
        </row>
        <row r="771">
          <cell r="A771" t="str">
            <v>16603-66010</v>
          </cell>
          <cell r="B771">
            <v>750000</v>
          </cell>
        </row>
        <row r="772">
          <cell r="A772" t="str">
            <v>16603-75010</v>
          </cell>
          <cell r="B772">
            <v>250000</v>
          </cell>
          <cell r="C772">
            <v>300000</v>
          </cell>
        </row>
        <row r="773">
          <cell r="A773" t="str">
            <v>16604-31010</v>
          </cell>
          <cell r="B773">
            <v>600000</v>
          </cell>
          <cell r="C773">
            <v>600000</v>
          </cell>
        </row>
        <row r="774">
          <cell r="A774" t="str">
            <v>16604-31020</v>
          </cell>
          <cell r="B774">
            <v>600000</v>
          </cell>
          <cell r="C774">
            <v>600000</v>
          </cell>
        </row>
        <row r="775">
          <cell r="A775" t="str">
            <v>16604-31030</v>
          </cell>
          <cell r="B775">
            <v>600000</v>
          </cell>
          <cell r="C775">
            <v>600000</v>
          </cell>
        </row>
        <row r="776">
          <cell r="A776" t="str">
            <v>16604-38020</v>
          </cell>
          <cell r="B776">
            <v>910000</v>
          </cell>
          <cell r="C776">
            <v>1100000</v>
          </cell>
        </row>
        <row r="777">
          <cell r="A777" t="str">
            <v>16604-50030</v>
          </cell>
          <cell r="B777">
            <v>910000</v>
          </cell>
          <cell r="C777">
            <v>910000</v>
          </cell>
        </row>
        <row r="778">
          <cell r="A778" t="str">
            <v>16620-0C031</v>
          </cell>
          <cell r="B778">
            <v>800000</v>
          </cell>
          <cell r="C778">
            <v>850000</v>
          </cell>
        </row>
        <row r="779">
          <cell r="A779" t="str">
            <v>16620-0C031-BH</v>
          </cell>
          <cell r="B779">
            <v>250000</v>
          </cell>
        </row>
        <row r="780">
          <cell r="A780" t="str">
            <v>16620-0C031-GG</v>
          </cell>
          <cell r="B780">
            <v>300000</v>
          </cell>
        </row>
        <row r="781">
          <cell r="A781" t="str">
            <v>16620-0E010</v>
          </cell>
          <cell r="B781">
            <v>1167000</v>
          </cell>
          <cell r="C781">
            <v>1600000</v>
          </cell>
        </row>
        <row r="782">
          <cell r="A782" t="str">
            <v>16620-0H021</v>
          </cell>
          <cell r="B782">
            <v>2200000</v>
          </cell>
          <cell r="C782">
            <v>2300000</v>
          </cell>
        </row>
        <row r="783">
          <cell r="A783" t="str">
            <v>16620-0L020</v>
          </cell>
          <cell r="B783">
            <v>1441500</v>
          </cell>
          <cell r="C783">
            <v>1670000</v>
          </cell>
        </row>
        <row r="784">
          <cell r="A784" t="str">
            <v>16620-0S012</v>
          </cell>
          <cell r="B784">
            <v>1250000</v>
          </cell>
          <cell r="C784">
            <v>1350000</v>
          </cell>
        </row>
        <row r="785">
          <cell r="A785" t="str">
            <v>16620-0W093</v>
          </cell>
          <cell r="B785">
            <v>2200000</v>
          </cell>
          <cell r="C785">
            <v>2200000</v>
          </cell>
        </row>
        <row r="786">
          <cell r="A786" t="str">
            <v>16620-0W101</v>
          </cell>
          <cell r="B786">
            <v>950000</v>
          </cell>
          <cell r="C786">
            <v>1350000</v>
          </cell>
        </row>
        <row r="787">
          <cell r="A787" t="str">
            <v>16620-0W131</v>
          </cell>
          <cell r="B787">
            <v>2600000</v>
          </cell>
          <cell r="C787">
            <v>2600000</v>
          </cell>
        </row>
        <row r="788">
          <cell r="A788" t="str">
            <v>16620-0Y061</v>
          </cell>
          <cell r="B788">
            <v>500000</v>
          </cell>
          <cell r="C788">
            <v>620000</v>
          </cell>
        </row>
        <row r="789">
          <cell r="A789" t="str">
            <v>16620-22010</v>
          </cell>
          <cell r="B789">
            <v>300000</v>
          </cell>
          <cell r="C789">
            <v>300000</v>
          </cell>
        </row>
        <row r="790">
          <cell r="A790" t="str">
            <v>16620-22016</v>
          </cell>
          <cell r="B790">
            <v>102000</v>
          </cell>
          <cell r="C790">
            <v>300000</v>
          </cell>
        </row>
        <row r="791">
          <cell r="A791" t="str">
            <v>16620-28090</v>
          </cell>
          <cell r="B791">
            <v>1950000</v>
          </cell>
          <cell r="C791">
            <v>2250000</v>
          </cell>
        </row>
        <row r="792">
          <cell r="A792" t="str">
            <v>16620-31013</v>
          </cell>
          <cell r="B792">
            <v>1650000</v>
          </cell>
          <cell r="C792">
            <v>1650000</v>
          </cell>
        </row>
        <row r="793">
          <cell r="A793" t="str">
            <v>16620-31021</v>
          </cell>
          <cell r="B793">
            <v>2900000</v>
          </cell>
          <cell r="C793">
            <v>2900000</v>
          </cell>
        </row>
        <row r="794">
          <cell r="A794" t="str">
            <v>16620-31040</v>
          </cell>
          <cell r="B794">
            <v>2800000</v>
          </cell>
          <cell r="C794">
            <v>2900000</v>
          </cell>
        </row>
        <row r="795">
          <cell r="A795" t="str">
            <v>16620-36013</v>
          </cell>
          <cell r="B795">
            <v>2100000</v>
          </cell>
          <cell r="C795">
            <v>2350000</v>
          </cell>
        </row>
        <row r="796">
          <cell r="A796" t="str">
            <v>16620-36061</v>
          </cell>
          <cell r="B796">
            <v>2200000</v>
          </cell>
        </row>
        <row r="797">
          <cell r="A797" t="str">
            <v>16620-38020</v>
          </cell>
          <cell r="B797">
            <v>2450000</v>
          </cell>
        </row>
        <row r="798">
          <cell r="A798" t="str">
            <v>168000-1070</v>
          </cell>
          <cell r="B798">
            <v>700000</v>
          </cell>
          <cell r="C798">
            <v>700000</v>
          </cell>
        </row>
        <row r="799">
          <cell r="A799" t="str">
            <v>168000-2560</v>
          </cell>
          <cell r="B799">
            <v>830000</v>
          </cell>
          <cell r="C799">
            <v>900000</v>
          </cell>
        </row>
        <row r="800">
          <cell r="A800" t="str">
            <v>168000-2640</v>
          </cell>
          <cell r="B800">
            <v>850000</v>
          </cell>
          <cell r="C800">
            <v>900000</v>
          </cell>
        </row>
        <row r="801">
          <cell r="A801" t="str">
            <v>168000-2680</v>
          </cell>
          <cell r="B801">
            <v>850000</v>
          </cell>
          <cell r="C801">
            <v>850000</v>
          </cell>
        </row>
        <row r="802">
          <cell r="A802" t="str">
            <v>168000-5470</v>
          </cell>
          <cell r="B802">
            <v>1100000</v>
          </cell>
          <cell r="C802">
            <v>1200000</v>
          </cell>
        </row>
        <row r="803">
          <cell r="A803" t="str">
            <v>1695401617</v>
          </cell>
          <cell r="B803">
            <v>200000</v>
          </cell>
        </row>
        <row r="804">
          <cell r="A804" t="str">
            <v>17045-T9A-000</v>
          </cell>
          <cell r="B804">
            <v>1900000</v>
          </cell>
        </row>
        <row r="805">
          <cell r="A805" t="str">
            <v>17048-T9A-T00</v>
          </cell>
          <cell r="B805">
            <v>550000</v>
          </cell>
        </row>
        <row r="806">
          <cell r="A806" t="str">
            <v>171-1228</v>
          </cell>
          <cell r="B806">
            <v>3100000</v>
          </cell>
        </row>
        <row r="807">
          <cell r="A807" t="str">
            <v>171-1243</v>
          </cell>
          <cell r="B807">
            <v>3200000</v>
          </cell>
        </row>
        <row r="808">
          <cell r="A808" t="str">
            <v>17118672104</v>
          </cell>
          <cell r="B808">
            <v>6000000</v>
          </cell>
        </row>
        <row r="809">
          <cell r="A809" t="str">
            <v>17177-0C010</v>
          </cell>
          <cell r="B809">
            <v>250000</v>
          </cell>
        </row>
        <row r="810">
          <cell r="A810" t="str">
            <v>17220-R5A-A00</v>
          </cell>
          <cell r="B810">
            <v>150000</v>
          </cell>
        </row>
        <row r="811">
          <cell r="A811" t="str">
            <v>17220-R6A-J00</v>
          </cell>
          <cell r="B811">
            <v>180000</v>
          </cell>
        </row>
        <row r="812">
          <cell r="A812" t="str">
            <v>17428509740</v>
          </cell>
          <cell r="B812">
            <v>8500000</v>
          </cell>
        </row>
        <row r="813">
          <cell r="A813" t="str">
            <v>1760A715</v>
          </cell>
          <cell r="B813">
            <v>1900000</v>
          </cell>
          <cell r="C813">
            <v>1900000</v>
          </cell>
        </row>
        <row r="814">
          <cell r="A814" t="str">
            <v>17610-0C040</v>
          </cell>
          <cell r="B814">
            <v>6000000</v>
          </cell>
        </row>
        <row r="815">
          <cell r="A815" t="str">
            <v>1768204300</v>
          </cell>
          <cell r="B815">
            <v>1000000</v>
          </cell>
        </row>
        <row r="816">
          <cell r="A816" t="str">
            <v>17700-30181</v>
          </cell>
          <cell r="B816">
            <v>4500000</v>
          </cell>
        </row>
        <row r="817">
          <cell r="A817" t="str">
            <v>1770A413</v>
          </cell>
          <cell r="B817">
            <v>1450000</v>
          </cell>
          <cell r="C817">
            <v>1500000</v>
          </cell>
        </row>
        <row r="818">
          <cell r="A818" t="str">
            <v>17801-0D030</v>
          </cell>
          <cell r="B818">
            <v>280000</v>
          </cell>
          <cell r="C818">
            <v>280000</v>
          </cell>
        </row>
        <row r="819">
          <cell r="A819" t="str">
            <v>17801-0H020</v>
          </cell>
          <cell r="B819">
            <v>300000</v>
          </cell>
          <cell r="C819">
            <v>330000</v>
          </cell>
        </row>
        <row r="820">
          <cell r="A820" t="str">
            <v>17801-0H030</v>
          </cell>
          <cell r="B820">
            <v>382500</v>
          </cell>
          <cell r="C820">
            <v>450000</v>
          </cell>
        </row>
        <row r="821">
          <cell r="A821" t="str">
            <v>17801-0L040</v>
          </cell>
          <cell r="B821">
            <v>600000</v>
          </cell>
          <cell r="C821">
            <v>650000</v>
          </cell>
        </row>
        <row r="822">
          <cell r="A822" t="str">
            <v>17801-0L050</v>
          </cell>
          <cell r="B822">
            <v>530000</v>
          </cell>
          <cell r="C822">
            <v>600000</v>
          </cell>
        </row>
        <row r="823">
          <cell r="A823" t="str">
            <v>17801-0M020</v>
          </cell>
          <cell r="B823">
            <v>238000</v>
          </cell>
          <cell r="C823">
            <v>280000</v>
          </cell>
        </row>
        <row r="824">
          <cell r="A824" t="str">
            <v>17801-0P070</v>
          </cell>
          <cell r="B824">
            <v>710000</v>
          </cell>
          <cell r="C824">
            <v>710000</v>
          </cell>
        </row>
        <row r="825">
          <cell r="A825" t="str">
            <v>17801-0T020</v>
          </cell>
          <cell r="B825">
            <v>280000</v>
          </cell>
        </row>
        <row r="826">
          <cell r="A826" t="str">
            <v>17801-0V040</v>
          </cell>
          <cell r="B826">
            <v>600000</v>
          </cell>
          <cell r="C826">
            <v>600000</v>
          </cell>
        </row>
        <row r="827">
          <cell r="A827" t="str">
            <v>17801-0Y040</v>
          </cell>
          <cell r="B827">
            <v>240000</v>
          </cell>
          <cell r="C827">
            <v>270000</v>
          </cell>
        </row>
        <row r="828">
          <cell r="A828" t="str">
            <v>17801-30040</v>
          </cell>
          <cell r="B828">
            <v>530000</v>
          </cell>
          <cell r="C828">
            <v>550000</v>
          </cell>
        </row>
        <row r="829">
          <cell r="A829" t="str">
            <v>17801-30060</v>
          </cell>
          <cell r="B829">
            <v>600000</v>
          </cell>
          <cell r="C829">
            <v>600000</v>
          </cell>
        </row>
        <row r="830">
          <cell r="A830" t="str">
            <v>17801-31110</v>
          </cell>
          <cell r="B830">
            <v>530000</v>
          </cell>
          <cell r="C830">
            <v>550000</v>
          </cell>
        </row>
        <row r="831">
          <cell r="A831" t="str">
            <v>17801-31120</v>
          </cell>
          <cell r="B831">
            <v>650000</v>
          </cell>
          <cell r="C831">
            <v>650000</v>
          </cell>
        </row>
        <row r="832">
          <cell r="A832" t="str">
            <v>17801-31131</v>
          </cell>
          <cell r="B832">
            <v>550000</v>
          </cell>
          <cell r="C832">
            <v>570000</v>
          </cell>
        </row>
        <row r="833">
          <cell r="A833" t="str">
            <v>17801-38011</v>
          </cell>
          <cell r="B833">
            <v>550000</v>
          </cell>
          <cell r="C833">
            <v>550000</v>
          </cell>
        </row>
        <row r="834">
          <cell r="A834" t="str">
            <v>17801-38030</v>
          </cell>
          <cell r="B834">
            <v>640000</v>
          </cell>
          <cell r="C834">
            <v>640000</v>
          </cell>
        </row>
        <row r="835">
          <cell r="A835" t="str">
            <v>17801-38051</v>
          </cell>
          <cell r="B835">
            <v>550000</v>
          </cell>
          <cell r="C835">
            <v>620000</v>
          </cell>
        </row>
        <row r="836">
          <cell r="A836" t="str">
            <v>17801-AZA07</v>
          </cell>
          <cell r="B836">
            <v>600000</v>
          </cell>
        </row>
        <row r="837">
          <cell r="A837" t="str">
            <v>17801-AZA29</v>
          </cell>
          <cell r="B837">
            <v>800000</v>
          </cell>
        </row>
        <row r="838">
          <cell r="A838" t="str">
            <v>17801-AZA31</v>
          </cell>
          <cell r="B838">
            <v>800000</v>
          </cell>
        </row>
        <row r="839">
          <cell r="A839" t="str">
            <v>17801-YZZA1</v>
          </cell>
          <cell r="B839">
            <v>350000</v>
          </cell>
          <cell r="C839">
            <v>450000</v>
          </cell>
        </row>
        <row r="840">
          <cell r="A840" t="str">
            <v>17881-66100</v>
          </cell>
          <cell r="B840">
            <v>1600000</v>
          </cell>
          <cell r="C840">
            <v>1900000</v>
          </cell>
        </row>
        <row r="841">
          <cell r="A841" t="str">
            <v>17893-0T080</v>
          </cell>
          <cell r="B841">
            <v>1250000</v>
          </cell>
          <cell r="C841">
            <v>1100000</v>
          </cell>
        </row>
        <row r="842">
          <cell r="A842" t="str">
            <v>1800A466</v>
          </cell>
          <cell r="B842">
            <v>2900000</v>
          </cell>
          <cell r="C842">
            <v>2900000</v>
          </cell>
        </row>
        <row r="843">
          <cell r="A843" t="str">
            <v>1832A080</v>
          </cell>
          <cell r="B843">
            <v>2750000</v>
          </cell>
          <cell r="C843">
            <v>2750000</v>
          </cell>
        </row>
        <row r="844">
          <cell r="A844" t="str">
            <v>19037-20011</v>
          </cell>
          <cell r="B844">
            <v>1500000</v>
          </cell>
        </row>
        <row r="845">
          <cell r="A845" t="str">
            <v>190719</v>
          </cell>
          <cell r="B845">
            <v>1600000</v>
          </cell>
        </row>
        <row r="846">
          <cell r="A846" t="str">
            <v>19101-13550</v>
          </cell>
          <cell r="B846">
            <v>360000</v>
          </cell>
          <cell r="C846">
            <v>450000</v>
          </cell>
        </row>
        <row r="847">
          <cell r="A847" t="str">
            <v>19420494</v>
          </cell>
          <cell r="B847">
            <v>11800000</v>
          </cell>
        </row>
        <row r="848">
          <cell r="A848" t="str">
            <v>195131-9290</v>
          </cell>
          <cell r="B848">
            <v>1000000</v>
          </cell>
          <cell r="C848">
            <v>1050000</v>
          </cell>
        </row>
        <row r="849">
          <cell r="A849" t="str">
            <v>195131-9390</v>
          </cell>
          <cell r="B849">
            <v>880000</v>
          </cell>
          <cell r="C849">
            <v>900000</v>
          </cell>
        </row>
        <row r="850">
          <cell r="A850" t="str">
            <v>195131-9430</v>
          </cell>
          <cell r="B850">
            <v>1000000</v>
          </cell>
        </row>
        <row r="851">
          <cell r="A851" t="str">
            <v>195131-9460</v>
          </cell>
          <cell r="B851">
            <v>900000</v>
          </cell>
        </row>
        <row r="852">
          <cell r="A852" t="str">
            <v>19850-0L010</v>
          </cell>
          <cell r="B852">
            <v>440000</v>
          </cell>
          <cell r="C852">
            <v>440000</v>
          </cell>
        </row>
        <row r="853">
          <cell r="A853" t="str">
            <v>19850-11040</v>
          </cell>
          <cell r="B853">
            <v>500000</v>
          </cell>
        </row>
        <row r="854">
          <cell r="A854" t="str">
            <v>19850-30010</v>
          </cell>
          <cell r="B854">
            <v>420000</v>
          </cell>
        </row>
        <row r="855">
          <cell r="A855" t="str">
            <v>1J0819809</v>
          </cell>
          <cell r="B855">
            <v>1250000</v>
          </cell>
        </row>
        <row r="856">
          <cell r="A856" t="str">
            <v>1K0121087H</v>
          </cell>
          <cell r="B856">
            <v>800000</v>
          </cell>
        </row>
        <row r="857">
          <cell r="A857" t="str">
            <v>1K0955455</v>
          </cell>
          <cell r="B857">
            <v>200000</v>
          </cell>
        </row>
        <row r="858">
          <cell r="A858" t="str">
            <v>1S71-7M121-BB</v>
          </cell>
          <cell r="B858">
            <v>950000</v>
          </cell>
        </row>
        <row r="859">
          <cell r="A859" t="str">
            <v>2043211206</v>
          </cell>
          <cell r="B859">
            <v>300000</v>
          </cell>
        </row>
        <row r="860">
          <cell r="A860" t="str">
            <v>2058850224</v>
          </cell>
          <cell r="B860">
            <v>450000</v>
          </cell>
        </row>
        <row r="861">
          <cell r="A861" t="str">
            <v>20964305</v>
          </cell>
          <cell r="B861">
            <v>4500000</v>
          </cell>
        </row>
        <row r="862">
          <cell r="A862" t="str">
            <v>20981593</v>
          </cell>
          <cell r="B862">
            <v>38500000</v>
          </cell>
        </row>
        <row r="863">
          <cell r="A863" t="str">
            <v>212-1195L-LD</v>
          </cell>
          <cell r="B863">
            <v>644000</v>
          </cell>
          <cell r="C863">
            <v>920000</v>
          </cell>
        </row>
        <row r="864">
          <cell r="A864" t="str">
            <v>212-1195R-LD</v>
          </cell>
          <cell r="B864">
            <v>644000</v>
          </cell>
          <cell r="C864">
            <v>920000</v>
          </cell>
        </row>
        <row r="865">
          <cell r="A865" t="str">
            <v>212-11B7L-LD</v>
          </cell>
          <cell r="B865">
            <v>455000</v>
          </cell>
          <cell r="C865">
            <v>650000</v>
          </cell>
        </row>
        <row r="866">
          <cell r="A866" t="str">
            <v>212-11B7R-LD</v>
          </cell>
          <cell r="B866">
            <v>455000</v>
          </cell>
          <cell r="C866">
            <v>650000</v>
          </cell>
        </row>
        <row r="867">
          <cell r="A867" t="str">
            <v>212-11C7L-LD</v>
          </cell>
          <cell r="B867">
            <v>532000</v>
          </cell>
          <cell r="C867">
            <v>760000</v>
          </cell>
        </row>
        <row r="868">
          <cell r="A868" t="str">
            <v>212-11J1L-RD-EM</v>
          </cell>
          <cell r="B868">
            <v>1015000</v>
          </cell>
          <cell r="C868">
            <v>1450000</v>
          </cell>
        </row>
        <row r="869">
          <cell r="A869" t="str">
            <v>212-11J1R-RD-EM</v>
          </cell>
          <cell r="B869">
            <v>1015000</v>
          </cell>
          <cell r="C869">
            <v>1450000</v>
          </cell>
        </row>
        <row r="870">
          <cell r="A870" t="str">
            <v>212-11K9L-LD-EM</v>
          </cell>
          <cell r="B870">
            <v>1120000</v>
          </cell>
          <cell r="C870">
            <v>1600000</v>
          </cell>
        </row>
        <row r="871">
          <cell r="A871" t="str">
            <v>212-11K9R-LD-EM</v>
          </cell>
          <cell r="B871">
            <v>1120000</v>
          </cell>
          <cell r="C871">
            <v>1600000</v>
          </cell>
        </row>
        <row r="872">
          <cell r="A872" t="str">
            <v>212-11L9L-RD</v>
          </cell>
          <cell r="B872">
            <v>980000</v>
          </cell>
          <cell r="C872">
            <v>980000</v>
          </cell>
        </row>
        <row r="873">
          <cell r="A873" t="str">
            <v>212-11L9R-RD</v>
          </cell>
          <cell r="B873">
            <v>900000</v>
          </cell>
          <cell r="C873">
            <v>980000</v>
          </cell>
        </row>
        <row r="874">
          <cell r="A874" t="str">
            <v>212-11M7L-LD-EM</v>
          </cell>
          <cell r="B874">
            <v>150000</v>
          </cell>
          <cell r="C874">
            <v>1450000</v>
          </cell>
        </row>
        <row r="875">
          <cell r="A875" t="str">
            <v>212-11M7R-LD-EM</v>
          </cell>
          <cell r="B875">
            <v>150000</v>
          </cell>
          <cell r="C875">
            <v>1450000</v>
          </cell>
        </row>
        <row r="876">
          <cell r="A876" t="str">
            <v>212-11N6R-RD-E7</v>
          </cell>
          <cell r="B876">
            <v>1295000</v>
          </cell>
          <cell r="C876">
            <v>1850000</v>
          </cell>
        </row>
        <row r="877">
          <cell r="A877" t="str">
            <v>212-11Q4L-LD-M</v>
          </cell>
          <cell r="B877">
            <v>1190000</v>
          </cell>
          <cell r="C877">
            <v>1700000</v>
          </cell>
        </row>
        <row r="878">
          <cell r="A878" t="str">
            <v>212-11Q4R-LD-M</v>
          </cell>
          <cell r="B878">
            <v>1190000</v>
          </cell>
          <cell r="C878">
            <v>1700000</v>
          </cell>
        </row>
        <row r="879">
          <cell r="A879" t="str">
            <v>212-11Q6L-LD-EM</v>
          </cell>
          <cell r="B879">
            <v>1540000</v>
          </cell>
          <cell r="C879">
            <v>2200000</v>
          </cell>
        </row>
        <row r="880">
          <cell r="A880" t="str">
            <v>212-11Q6R-LD-EM</v>
          </cell>
          <cell r="B880">
            <v>1540000</v>
          </cell>
          <cell r="C880">
            <v>2200000</v>
          </cell>
        </row>
        <row r="881">
          <cell r="A881" t="str">
            <v>212-11U3LMLD-M</v>
          </cell>
          <cell r="B881">
            <v>1365000</v>
          </cell>
          <cell r="C881">
            <v>1950000</v>
          </cell>
        </row>
        <row r="882">
          <cell r="A882" t="str">
            <v>212-11U3RMLD-M</v>
          </cell>
          <cell r="B882">
            <v>1365000</v>
          </cell>
          <cell r="C882">
            <v>1950000</v>
          </cell>
        </row>
        <row r="883">
          <cell r="A883" t="str">
            <v>212-11W7L-LD-M</v>
          </cell>
          <cell r="B883">
            <v>150000</v>
          </cell>
          <cell r="C883">
            <v>1500000</v>
          </cell>
        </row>
        <row r="884">
          <cell r="A884" t="str">
            <v>212-11W7R-LD-M</v>
          </cell>
          <cell r="B884">
            <v>1050000</v>
          </cell>
          <cell r="C884">
            <v>1500000</v>
          </cell>
        </row>
        <row r="885">
          <cell r="A885" t="str">
            <v>212-1315L-U</v>
          </cell>
          <cell r="B885">
            <v>238000</v>
          </cell>
          <cell r="C885">
            <v>340000</v>
          </cell>
        </row>
        <row r="886">
          <cell r="A886" t="str">
            <v>212-1315R-U</v>
          </cell>
          <cell r="B886">
            <v>238000</v>
          </cell>
          <cell r="C886">
            <v>340000</v>
          </cell>
        </row>
        <row r="887">
          <cell r="A887" t="str">
            <v>212-1328L-U</v>
          </cell>
          <cell r="B887">
            <v>406000</v>
          </cell>
          <cell r="C887">
            <v>580000</v>
          </cell>
        </row>
        <row r="888">
          <cell r="A888" t="str">
            <v>212-1328R-U</v>
          </cell>
          <cell r="B888">
            <v>406000</v>
          </cell>
          <cell r="C888">
            <v>580000</v>
          </cell>
        </row>
        <row r="889">
          <cell r="A889" t="str">
            <v>212-1333L-U</v>
          </cell>
          <cell r="B889">
            <v>406000</v>
          </cell>
          <cell r="C889">
            <v>580000</v>
          </cell>
        </row>
        <row r="890">
          <cell r="A890" t="str">
            <v>212-1333R-U</v>
          </cell>
          <cell r="B890">
            <v>406000</v>
          </cell>
          <cell r="C890">
            <v>580000</v>
          </cell>
        </row>
        <row r="891">
          <cell r="A891" t="str">
            <v>212-1335L-U</v>
          </cell>
          <cell r="B891">
            <v>448000</v>
          </cell>
          <cell r="C891">
            <v>640000</v>
          </cell>
        </row>
        <row r="892">
          <cell r="A892" t="str">
            <v>212-1335R-U</v>
          </cell>
          <cell r="B892">
            <v>448000</v>
          </cell>
          <cell r="C892">
            <v>640000</v>
          </cell>
        </row>
        <row r="893">
          <cell r="A893" t="str">
            <v>212-15F6RCUE</v>
          </cell>
          <cell r="B893">
            <v>112000</v>
          </cell>
          <cell r="C893">
            <v>160000</v>
          </cell>
        </row>
        <row r="894">
          <cell r="A894" t="str">
            <v>212-15G2L-UE</v>
          </cell>
          <cell r="B894">
            <v>161000</v>
          </cell>
          <cell r="C894">
            <v>230000</v>
          </cell>
        </row>
        <row r="895">
          <cell r="A895" t="str">
            <v>212-15G2R-UE</v>
          </cell>
          <cell r="B895">
            <v>230000</v>
          </cell>
          <cell r="C895">
            <v>230000</v>
          </cell>
        </row>
        <row r="896">
          <cell r="A896" t="str">
            <v>212-19D7L-UE</v>
          </cell>
          <cell r="B896">
            <v>217000</v>
          </cell>
          <cell r="C896">
            <v>310000</v>
          </cell>
        </row>
        <row r="897">
          <cell r="A897" t="str">
            <v>212-19D7R-UE</v>
          </cell>
          <cell r="B897">
            <v>217000</v>
          </cell>
          <cell r="C897">
            <v>310000</v>
          </cell>
        </row>
        <row r="898">
          <cell r="A898" t="str">
            <v>212-19D9L1A</v>
          </cell>
          <cell r="B898">
            <v>280000</v>
          </cell>
          <cell r="C898">
            <v>400000</v>
          </cell>
        </row>
        <row r="899">
          <cell r="A899" t="str">
            <v>212-19D9R1A</v>
          </cell>
          <cell r="B899">
            <v>280000</v>
          </cell>
          <cell r="C899">
            <v>400000</v>
          </cell>
        </row>
        <row r="900">
          <cell r="A900" t="str">
            <v>212-19G3L-U</v>
          </cell>
          <cell r="B900">
            <v>350000</v>
          </cell>
          <cell r="C900">
            <v>500000</v>
          </cell>
        </row>
        <row r="901">
          <cell r="A901" t="str">
            <v>212-19G3R-U</v>
          </cell>
          <cell r="B901">
            <v>350000</v>
          </cell>
          <cell r="C901">
            <v>500000</v>
          </cell>
        </row>
        <row r="902">
          <cell r="A902" t="str">
            <v>212-19K6L-U</v>
          </cell>
          <cell r="B902">
            <v>560000</v>
          </cell>
          <cell r="C902">
            <v>800000</v>
          </cell>
        </row>
        <row r="903">
          <cell r="A903" t="str">
            <v>212-19K6R-U</v>
          </cell>
          <cell r="B903">
            <v>560000</v>
          </cell>
          <cell r="C903">
            <v>800000</v>
          </cell>
        </row>
        <row r="904">
          <cell r="A904" t="str">
            <v>212-19Q1L-U</v>
          </cell>
          <cell r="B904">
            <v>574000</v>
          </cell>
          <cell r="C904">
            <v>820000</v>
          </cell>
        </row>
        <row r="905">
          <cell r="A905" t="str">
            <v>212-19Q1R-U</v>
          </cell>
          <cell r="B905">
            <v>574000</v>
          </cell>
          <cell r="C905">
            <v>820000</v>
          </cell>
        </row>
        <row r="906">
          <cell r="A906" t="str">
            <v>212-19Q3L-UE</v>
          </cell>
          <cell r="B906">
            <v>490000</v>
          </cell>
          <cell r="C906">
            <v>700000</v>
          </cell>
        </row>
        <row r="907">
          <cell r="A907" t="str">
            <v>212-19Q3R-UE</v>
          </cell>
          <cell r="B907">
            <v>490000</v>
          </cell>
          <cell r="C907">
            <v>700000</v>
          </cell>
        </row>
        <row r="908">
          <cell r="A908" t="str">
            <v>212-19R1L-A</v>
          </cell>
          <cell r="B908">
            <v>490000</v>
          </cell>
          <cell r="C908">
            <v>700000</v>
          </cell>
        </row>
        <row r="909">
          <cell r="A909" t="str">
            <v>212-19T9L-U</v>
          </cell>
          <cell r="B909">
            <v>980000</v>
          </cell>
          <cell r="C909">
            <v>1400000</v>
          </cell>
        </row>
        <row r="910">
          <cell r="A910" t="str">
            <v>212-19T9R-U</v>
          </cell>
          <cell r="B910">
            <v>980000</v>
          </cell>
          <cell r="C910">
            <v>1400000</v>
          </cell>
        </row>
        <row r="911">
          <cell r="A911" t="str">
            <v>212-19U6L-U</v>
          </cell>
          <cell r="B911">
            <v>644000</v>
          </cell>
          <cell r="C911">
            <v>920000</v>
          </cell>
        </row>
        <row r="912">
          <cell r="A912" t="str">
            <v>212-19U6R-U</v>
          </cell>
          <cell r="B912">
            <v>644000</v>
          </cell>
          <cell r="C912">
            <v>920000</v>
          </cell>
        </row>
        <row r="913">
          <cell r="A913" t="str">
            <v>212-19U7L-UE</v>
          </cell>
          <cell r="B913">
            <v>658000</v>
          </cell>
          <cell r="C913">
            <v>940000</v>
          </cell>
        </row>
        <row r="914">
          <cell r="A914" t="str">
            <v>212-19U7R-UE</v>
          </cell>
          <cell r="B914">
            <v>658000</v>
          </cell>
          <cell r="C914">
            <v>940000</v>
          </cell>
        </row>
        <row r="915">
          <cell r="A915" t="str">
            <v>212-19W8L-U</v>
          </cell>
          <cell r="B915">
            <v>476000</v>
          </cell>
          <cell r="C915">
            <v>680000</v>
          </cell>
        </row>
        <row r="916">
          <cell r="A916" t="str">
            <v>212-19W8R-U</v>
          </cell>
          <cell r="B916">
            <v>476000</v>
          </cell>
          <cell r="C916">
            <v>680000</v>
          </cell>
        </row>
        <row r="917">
          <cell r="A917" t="str">
            <v>212-2052L-UQ</v>
          </cell>
          <cell r="B917">
            <v>350000</v>
          </cell>
          <cell r="C917">
            <v>500000</v>
          </cell>
        </row>
        <row r="918">
          <cell r="A918" t="str">
            <v>212-2052R-UQ</v>
          </cell>
          <cell r="B918">
            <v>350000</v>
          </cell>
          <cell r="C918">
            <v>500000</v>
          </cell>
        </row>
        <row r="919">
          <cell r="A919" t="str">
            <v>2123206030</v>
          </cell>
          <cell r="B919">
            <v>2250000</v>
          </cell>
        </row>
        <row r="920">
          <cell r="A920" t="str">
            <v>2123235300</v>
          </cell>
          <cell r="B920">
            <v>3650000</v>
          </cell>
        </row>
        <row r="921">
          <cell r="A921" t="str">
            <v>216-1144L-LD-E</v>
          </cell>
          <cell r="B921">
            <v>714000</v>
          </cell>
          <cell r="C921">
            <v>1020000</v>
          </cell>
        </row>
        <row r="922">
          <cell r="A922" t="str">
            <v>216-1144R-LD-E</v>
          </cell>
          <cell r="B922">
            <v>714000</v>
          </cell>
          <cell r="C922">
            <v>1020000</v>
          </cell>
        </row>
        <row r="923">
          <cell r="A923" t="str">
            <v>216-1147L-LD-EM</v>
          </cell>
          <cell r="B923">
            <v>1400000</v>
          </cell>
          <cell r="C923">
            <v>2000000</v>
          </cell>
        </row>
        <row r="924">
          <cell r="A924" t="str">
            <v>216-1147R-LD-EM</v>
          </cell>
          <cell r="B924">
            <v>1400000</v>
          </cell>
          <cell r="C924">
            <v>2000000</v>
          </cell>
        </row>
        <row r="925">
          <cell r="A925" t="str">
            <v>216-1166L-LD-EM</v>
          </cell>
          <cell r="B925">
            <v>1925000</v>
          </cell>
          <cell r="C925">
            <v>2750000</v>
          </cell>
        </row>
        <row r="926">
          <cell r="A926" t="str">
            <v>216-1166R-LD-EM</v>
          </cell>
          <cell r="B926">
            <v>1925000</v>
          </cell>
          <cell r="C926">
            <v>2750000</v>
          </cell>
        </row>
        <row r="927">
          <cell r="A927" t="str">
            <v>216-1317L-AQ</v>
          </cell>
          <cell r="B927">
            <v>637000</v>
          </cell>
          <cell r="C927">
            <v>910000</v>
          </cell>
        </row>
        <row r="928">
          <cell r="A928" t="str">
            <v>216-1317R-AQ</v>
          </cell>
          <cell r="B928">
            <v>637000</v>
          </cell>
          <cell r="C928">
            <v>910000</v>
          </cell>
        </row>
        <row r="929">
          <cell r="A929" t="str">
            <v>216-1948L-UE</v>
          </cell>
          <cell r="B929">
            <v>420000</v>
          </cell>
          <cell r="C929">
            <v>600000</v>
          </cell>
        </row>
        <row r="930">
          <cell r="A930" t="str">
            <v>216-1948R-UE</v>
          </cell>
          <cell r="B930">
            <v>420000</v>
          </cell>
          <cell r="C930">
            <v>600000</v>
          </cell>
        </row>
        <row r="931">
          <cell r="A931" t="str">
            <v>216-1972L-UE</v>
          </cell>
          <cell r="B931">
            <v>490000</v>
          </cell>
          <cell r="C931">
            <v>700000</v>
          </cell>
        </row>
        <row r="932">
          <cell r="A932" t="str">
            <v>216-1972R-UE</v>
          </cell>
          <cell r="B932">
            <v>490000</v>
          </cell>
          <cell r="C932">
            <v>700000</v>
          </cell>
        </row>
        <row r="933">
          <cell r="A933" t="str">
            <v>216-1979L-UE</v>
          </cell>
          <cell r="B933">
            <v>840000</v>
          </cell>
          <cell r="C933">
            <v>1200000</v>
          </cell>
        </row>
        <row r="934">
          <cell r="A934" t="str">
            <v>216-1979R-UE</v>
          </cell>
          <cell r="B934">
            <v>840000</v>
          </cell>
          <cell r="C934">
            <v>1200000</v>
          </cell>
        </row>
        <row r="935">
          <cell r="A935" t="str">
            <v>216-1981L-UE</v>
          </cell>
          <cell r="B935">
            <v>1015000</v>
          </cell>
          <cell r="C935">
            <v>1450000</v>
          </cell>
        </row>
        <row r="936">
          <cell r="A936" t="str">
            <v>216-1981R-UE</v>
          </cell>
          <cell r="B936">
            <v>1015000</v>
          </cell>
          <cell r="C936">
            <v>1450000</v>
          </cell>
        </row>
        <row r="937">
          <cell r="A937" t="str">
            <v>216-1982L-UE</v>
          </cell>
          <cell r="B937">
            <v>980000</v>
          </cell>
          <cell r="C937">
            <v>1400000</v>
          </cell>
        </row>
        <row r="938">
          <cell r="A938" t="str">
            <v>216-1982R-UE</v>
          </cell>
          <cell r="B938">
            <v>980000</v>
          </cell>
          <cell r="C938">
            <v>1400000</v>
          </cell>
        </row>
        <row r="939">
          <cell r="A939" t="str">
            <v>216-1994L-UE</v>
          </cell>
          <cell r="B939">
            <v>1295000</v>
          </cell>
          <cell r="C939">
            <v>1850000</v>
          </cell>
        </row>
        <row r="940">
          <cell r="A940" t="str">
            <v>216-1994R-UE</v>
          </cell>
          <cell r="B940">
            <v>1295000</v>
          </cell>
          <cell r="C940">
            <v>1850000</v>
          </cell>
        </row>
        <row r="941">
          <cell r="A941" t="str">
            <v>216-19A1L-UE</v>
          </cell>
          <cell r="B941">
            <v>1050000</v>
          </cell>
          <cell r="C941">
            <v>1500000</v>
          </cell>
        </row>
        <row r="942">
          <cell r="A942" t="str">
            <v>216-19A1R-UE</v>
          </cell>
          <cell r="B942">
            <v>1050000</v>
          </cell>
          <cell r="C942">
            <v>1500000</v>
          </cell>
        </row>
        <row r="943">
          <cell r="A943" t="str">
            <v>216-2006L-UE</v>
          </cell>
          <cell r="B943">
            <v>420000</v>
          </cell>
          <cell r="C943">
            <v>600000</v>
          </cell>
        </row>
        <row r="944">
          <cell r="A944" t="str">
            <v>216-2006R-UE</v>
          </cell>
          <cell r="B944">
            <v>420000</v>
          </cell>
          <cell r="C944">
            <v>600000</v>
          </cell>
        </row>
        <row r="945">
          <cell r="A945" t="str">
            <v>216-2038L-UQ</v>
          </cell>
          <cell r="B945">
            <v>770000</v>
          </cell>
          <cell r="C945">
            <v>1100000</v>
          </cell>
        </row>
        <row r="946">
          <cell r="A946" t="str">
            <v>216-2038R-UQ</v>
          </cell>
          <cell r="B946">
            <v>770000</v>
          </cell>
          <cell r="C946">
            <v>1100000</v>
          </cell>
        </row>
        <row r="947">
          <cell r="A947" t="str">
            <v>217-1159L-LD-E2</v>
          </cell>
          <cell r="B947">
            <v>1155000</v>
          </cell>
          <cell r="C947">
            <v>1650000</v>
          </cell>
        </row>
        <row r="948">
          <cell r="A948" t="str">
            <v>217-1159R-LD-E2</v>
          </cell>
          <cell r="B948">
            <v>1155000</v>
          </cell>
          <cell r="C948">
            <v>1650000</v>
          </cell>
        </row>
        <row r="949">
          <cell r="A949" t="str">
            <v>217-1330L-U</v>
          </cell>
          <cell r="B949">
            <v>595000</v>
          </cell>
          <cell r="C949">
            <v>850000</v>
          </cell>
        </row>
        <row r="950">
          <cell r="A950" t="str">
            <v>217-1330R-U</v>
          </cell>
          <cell r="B950">
            <v>595000</v>
          </cell>
          <cell r="C950">
            <v>850000</v>
          </cell>
        </row>
        <row r="951">
          <cell r="A951" t="str">
            <v>217-1988L-UE</v>
          </cell>
          <cell r="B951">
            <v>658000</v>
          </cell>
          <cell r="C951">
            <v>940000</v>
          </cell>
        </row>
        <row r="952">
          <cell r="A952" t="str">
            <v>217-1988R-UE</v>
          </cell>
          <cell r="B952">
            <v>658000</v>
          </cell>
          <cell r="C952">
            <v>940000</v>
          </cell>
        </row>
        <row r="953">
          <cell r="A953" t="str">
            <v>217-1997L1UE</v>
          </cell>
          <cell r="B953">
            <v>672000</v>
          </cell>
          <cell r="C953">
            <v>960000</v>
          </cell>
        </row>
        <row r="954">
          <cell r="A954" t="str">
            <v>217-1997R1UE</v>
          </cell>
          <cell r="B954">
            <v>672000</v>
          </cell>
          <cell r="C954">
            <v>960000</v>
          </cell>
        </row>
        <row r="955">
          <cell r="A955" t="str">
            <v>217-19A8L-U</v>
          </cell>
          <cell r="B955">
            <v>756000</v>
          </cell>
          <cell r="C955">
            <v>1080000</v>
          </cell>
        </row>
        <row r="956">
          <cell r="A956" t="str">
            <v>217-19A8R-U</v>
          </cell>
          <cell r="B956">
            <v>756000</v>
          </cell>
          <cell r="C956">
            <v>1080000</v>
          </cell>
        </row>
        <row r="957">
          <cell r="A957" t="str">
            <v>217-19ACL-U</v>
          </cell>
          <cell r="B957">
            <v>1295000</v>
          </cell>
          <cell r="C957">
            <v>1850000</v>
          </cell>
        </row>
        <row r="958">
          <cell r="A958" t="str">
            <v>217-19ACR-U</v>
          </cell>
          <cell r="B958">
            <v>1295000</v>
          </cell>
          <cell r="C958">
            <v>1850000</v>
          </cell>
        </row>
        <row r="959">
          <cell r="A959" t="str">
            <v>217-19C1L-AE</v>
          </cell>
          <cell r="B959">
            <v>805000</v>
          </cell>
          <cell r="C959">
            <v>1150000</v>
          </cell>
        </row>
        <row r="960">
          <cell r="A960" t="str">
            <v>217-19C1R-AE</v>
          </cell>
          <cell r="B960">
            <v>805000</v>
          </cell>
          <cell r="C960">
            <v>1150000</v>
          </cell>
        </row>
        <row r="961">
          <cell r="A961" t="str">
            <v>22116785711</v>
          </cell>
          <cell r="B961">
            <v>2500000</v>
          </cell>
        </row>
        <row r="962">
          <cell r="A962" t="str">
            <v>22116785712</v>
          </cell>
          <cell r="B962">
            <v>2500000</v>
          </cell>
        </row>
        <row r="963">
          <cell r="A963" t="str">
            <v>22116786836</v>
          </cell>
          <cell r="B963">
            <v>2800000</v>
          </cell>
        </row>
        <row r="964">
          <cell r="A964" t="str">
            <v>22116865145</v>
          </cell>
          <cell r="B964">
            <v>2200000</v>
          </cell>
        </row>
        <row r="965">
          <cell r="A965" t="str">
            <v>22204-0C020</v>
          </cell>
          <cell r="B965">
            <v>1850000</v>
          </cell>
          <cell r="C965">
            <v>1810000</v>
          </cell>
        </row>
        <row r="966">
          <cell r="A966" t="str">
            <v>22204-0F030</v>
          </cell>
          <cell r="B966">
            <v>1150000</v>
          </cell>
        </row>
        <row r="967">
          <cell r="A967" t="str">
            <v>22204-0P010</v>
          </cell>
          <cell r="B967">
            <v>960000</v>
          </cell>
          <cell r="C967">
            <v>1050000</v>
          </cell>
        </row>
        <row r="968">
          <cell r="A968" t="str">
            <v>22204-31020</v>
          </cell>
          <cell r="B968">
            <v>1850000</v>
          </cell>
          <cell r="C968">
            <v>1850000</v>
          </cell>
        </row>
        <row r="969">
          <cell r="A969" t="str">
            <v>22316786566</v>
          </cell>
          <cell r="B969">
            <v>1600000</v>
          </cell>
        </row>
        <row r="970">
          <cell r="A970" t="str">
            <v>22326780025</v>
          </cell>
          <cell r="B970">
            <v>1300000</v>
          </cell>
        </row>
        <row r="971">
          <cell r="A971" t="str">
            <v>229025011001Z</v>
          </cell>
          <cell r="B971">
            <v>2000000</v>
          </cell>
        </row>
        <row r="972">
          <cell r="A972" t="str">
            <v>229-025-011-001Z</v>
          </cell>
          <cell r="B972">
            <v>2000000</v>
          </cell>
        </row>
        <row r="973">
          <cell r="A973" t="str">
            <v>231-1523L-UE</v>
          </cell>
          <cell r="B973">
            <v>168000</v>
          </cell>
          <cell r="C973">
            <v>240000</v>
          </cell>
        </row>
        <row r="974">
          <cell r="A974" t="str">
            <v>231-1523R-UE</v>
          </cell>
          <cell r="B974">
            <v>168000</v>
          </cell>
          <cell r="C974">
            <v>240000</v>
          </cell>
        </row>
        <row r="975">
          <cell r="A975" t="str">
            <v>23209-09045</v>
          </cell>
          <cell r="B975">
            <v>1350000</v>
          </cell>
          <cell r="C975">
            <v>1450000</v>
          </cell>
        </row>
        <row r="976">
          <cell r="A976" t="str">
            <v>23209-09310</v>
          </cell>
          <cell r="B976">
            <v>1600000</v>
          </cell>
          <cell r="C976">
            <v>1650000</v>
          </cell>
        </row>
        <row r="977">
          <cell r="A977" t="str">
            <v>23209-09340</v>
          </cell>
          <cell r="B977">
            <v>1350000</v>
          </cell>
          <cell r="C977">
            <v>1400000</v>
          </cell>
        </row>
        <row r="978">
          <cell r="A978" t="str">
            <v>23209-31050</v>
          </cell>
          <cell r="B978">
            <v>2380000</v>
          </cell>
          <cell r="C978">
            <v>2520000</v>
          </cell>
        </row>
        <row r="979">
          <cell r="A979" t="str">
            <v>23209-31090</v>
          </cell>
          <cell r="B979">
            <v>2450000</v>
          </cell>
          <cell r="C979">
            <v>2450000</v>
          </cell>
        </row>
        <row r="980">
          <cell r="A980" t="str">
            <v>23209-39146</v>
          </cell>
          <cell r="B980">
            <v>2400000</v>
          </cell>
        </row>
        <row r="981">
          <cell r="A981" t="str">
            <v>23209-39175</v>
          </cell>
          <cell r="B981">
            <v>2250000</v>
          </cell>
          <cell r="C981">
            <v>2450000</v>
          </cell>
        </row>
        <row r="982">
          <cell r="A982" t="str">
            <v>23209-50080</v>
          </cell>
          <cell r="B982">
            <v>2350000</v>
          </cell>
        </row>
        <row r="983">
          <cell r="A983" t="str">
            <v>23217-0Y030</v>
          </cell>
          <cell r="B983">
            <v>150000</v>
          </cell>
          <cell r="C983">
            <v>170000</v>
          </cell>
        </row>
        <row r="984">
          <cell r="A984" t="str">
            <v>23220-0C051</v>
          </cell>
          <cell r="B984">
            <v>1305000</v>
          </cell>
          <cell r="C984">
            <v>1450000</v>
          </cell>
        </row>
        <row r="985">
          <cell r="A985" t="str">
            <v>23220-0C081</v>
          </cell>
          <cell r="B985">
            <v>1600000</v>
          </cell>
          <cell r="C985">
            <v>1700000</v>
          </cell>
        </row>
        <row r="986">
          <cell r="A986" t="str">
            <v>23220-0C181</v>
          </cell>
          <cell r="B986">
            <v>1600000</v>
          </cell>
          <cell r="C986">
            <v>1650000</v>
          </cell>
        </row>
        <row r="987">
          <cell r="A987" t="str">
            <v>23220-0C201</v>
          </cell>
          <cell r="B987">
            <v>950000</v>
          </cell>
          <cell r="C987">
            <v>1200000</v>
          </cell>
        </row>
        <row r="988">
          <cell r="A988" t="str">
            <v>23220-0V011</v>
          </cell>
          <cell r="B988">
            <v>4850000</v>
          </cell>
        </row>
        <row r="989">
          <cell r="A989" t="str">
            <v>23220-31120</v>
          </cell>
          <cell r="B989">
            <v>4000000</v>
          </cell>
        </row>
        <row r="990">
          <cell r="A990" t="str">
            <v>23220-38030</v>
          </cell>
          <cell r="B990">
            <v>5600000</v>
          </cell>
          <cell r="C990">
            <v>5600000</v>
          </cell>
        </row>
        <row r="991">
          <cell r="A991" t="str">
            <v>23220-50271</v>
          </cell>
          <cell r="B991">
            <v>4200000</v>
          </cell>
        </row>
        <row r="992">
          <cell r="A992" t="str">
            <v>23221-66040</v>
          </cell>
          <cell r="B992">
            <v>4200000</v>
          </cell>
          <cell r="C992">
            <v>4200000</v>
          </cell>
        </row>
        <row r="993">
          <cell r="A993" t="str">
            <v>23280-21010</v>
          </cell>
          <cell r="B993">
            <v>800000</v>
          </cell>
          <cell r="C993">
            <v>800000</v>
          </cell>
        </row>
        <row r="994">
          <cell r="A994" t="str">
            <v>23280-75130</v>
          </cell>
          <cell r="B994">
            <v>1800000</v>
          </cell>
        </row>
        <row r="995">
          <cell r="A995" t="str">
            <v>23300-0D030</v>
          </cell>
          <cell r="B995">
            <v>630000</v>
          </cell>
          <cell r="C995">
            <v>630000</v>
          </cell>
        </row>
        <row r="996">
          <cell r="A996" t="str">
            <v>23300-0D030-TH</v>
          </cell>
          <cell r="B996">
            <v>590000</v>
          </cell>
          <cell r="C996">
            <v>630000</v>
          </cell>
        </row>
        <row r="997">
          <cell r="A997" t="str">
            <v>23300-20130</v>
          </cell>
          <cell r="B997">
            <v>1100000</v>
          </cell>
          <cell r="C997">
            <v>1150000</v>
          </cell>
        </row>
        <row r="998">
          <cell r="A998" t="str">
            <v>23300-31100</v>
          </cell>
          <cell r="B998">
            <v>808000</v>
          </cell>
          <cell r="C998">
            <v>808000</v>
          </cell>
        </row>
        <row r="999">
          <cell r="A999" t="str">
            <v>23300-31160</v>
          </cell>
          <cell r="B999">
            <v>650000</v>
          </cell>
          <cell r="C999">
            <v>650000</v>
          </cell>
        </row>
        <row r="1000">
          <cell r="A1000" t="str">
            <v>23300-50110</v>
          </cell>
          <cell r="B1000">
            <v>730000</v>
          </cell>
          <cell r="C1000">
            <v>800000</v>
          </cell>
        </row>
        <row r="1001">
          <cell r="A1001" t="str">
            <v>23300-50150</v>
          </cell>
          <cell r="B1001">
            <v>700000</v>
          </cell>
        </row>
        <row r="1002">
          <cell r="A1002" t="str">
            <v>23300-66030</v>
          </cell>
          <cell r="B1002">
            <v>560000</v>
          </cell>
          <cell r="C1002">
            <v>556000</v>
          </cell>
        </row>
        <row r="1003">
          <cell r="A1003" t="str">
            <v>23300-75140</v>
          </cell>
          <cell r="B1003">
            <v>620000</v>
          </cell>
          <cell r="C1003">
            <v>660000</v>
          </cell>
        </row>
        <row r="1004">
          <cell r="A1004" t="str">
            <v>23390-0L070</v>
          </cell>
          <cell r="B1004">
            <v>430000</v>
          </cell>
          <cell r="C1004">
            <v>480000</v>
          </cell>
        </row>
        <row r="1005">
          <cell r="A1005" t="str">
            <v>23390-51070</v>
          </cell>
          <cell r="B1005">
            <v>600000</v>
          </cell>
        </row>
        <row r="1006">
          <cell r="A1006" t="str">
            <v>23390-YZZA1</v>
          </cell>
          <cell r="B1006">
            <v>290000</v>
          </cell>
          <cell r="C1006">
            <v>320000</v>
          </cell>
        </row>
        <row r="1007">
          <cell r="A1007" t="str">
            <v>23681-30010</v>
          </cell>
          <cell r="B1007">
            <v>35000</v>
          </cell>
          <cell r="C1007">
            <v>50000</v>
          </cell>
        </row>
        <row r="1008">
          <cell r="A1008" t="str">
            <v>23682-30020</v>
          </cell>
          <cell r="B1008">
            <v>70000</v>
          </cell>
          <cell r="C1008">
            <v>100000</v>
          </cell>
        </row>
        <row r="1009">
          <cell r="A1009" t="str">
            <v>23810-0L030</v>
          </cell>
          <cell r="B1009">
            <v>10500000</v>
          </cell>
        </row>
        <row r="1010">
          <cell r="A1010" t="str">
            <v>2463200689</v>
          </cell>
          <cell r="B1010">
            <v>850000</v>
          </cell>
        </row>
        <row r="1011">
          <cell r="A1011" t="str">
            <v>25212-2F320</v>
          </cell>
          <cell r="B1011">
            <v>1000000</v>
          </cell>
        </row>
        <row r="1012">
          <cell r="A1012" t="str">
            <v>26320-2F100</v>
          </cell>
          <cell r="B1012">
            <v>250000</v>
          </cell>
        </row>
        <row r="1013">
          <cell r="A1013" t="str">
            <v>263500-6170</v>
          </cell>
          <cell r="B1013">
            <v>550000</v>
          </cell>
          <cell r="C1013">
            <v>600000</v>
          </cell>
        </row>
        <row r="1014">
          <cell r="A1014" t="str">
            <v>263500-6180</v>
          </cell>
          <cell r="B1014">
            <v>550000</v>
          </cell>
          <cell r="C1014">
            <v>600000</v>
          </cell>
        </row>
        <row r="1015">
          <cell r="A1015" t="str">
            <v>27060-0C021</v>
          </cell>
          <cell r="B1015">
            <v>6650000</v>
          </cell>
          <cell r="C1015">
            <v>7150000</v>
          </cell>
        </row>
        <row r="1016">
          <cell r="A1016" t="str">
            <v>27060-0L022</v>
          </cell>
          <cell r="B1016">
            <v>7300000</v>
          </cell>
          <cell r="C1016">
            <v>7450000</v>
          </cell>
        </row>
        <row r="1017">
          <cell r="A1017" t="str">
            <v>27060-0Y300</v>
          </cell>
          <cell r="B1017">
            <v>8000000</v>
          </cell>
          <cell r="C1017">
            <v>8000000</v>
          </cell>
        </row>
        <row r="1018">
          <cell r="A1018" t="str">
            <v>2706075413-DS</v>
          </cell>
          <cell r="B1018">
            <v>5500000</v>
          </cell>
        </row>
        <row r="1019">
          <cell r="A1019" t="str">
            <v>272000-6900</v>
          </cell>
          <cell r="B1019">
            <v>152000</v>
          </cell>
          <cell r="C1019">
            <v>162000</v>
          </cell>
        </row>
        <row r="1020">
          <cell r="A1020" t="str">
            <v>272000-6930</v>
          </cell>
          <cell r="B1020">
            <v>136000</v>
          </cell>
          <cell r="C1020">
            <v>160000</v>
          </cell>
        </row>
        <row r="1021">
          <cell r="A1021" t="str">
            <v>27370-31220</v>
          </cell>
          <cell r="B1021">
            <v>240000</v>
          </cell>
          <cell r="C1021">
            <v>240000</v>
          </cell>
        </row>
        <row r="1022">
          <cell r="A1022" t="str">
            <v>27411-0H090</v>
          </cell>
          <cell r="B1022">
            <v>580000</v>
          </cell>
        </row>
        <row r="1023">
          <cell r="A1023" t="str">
            <v>27415-0L030</v>
          </cell>
          <cell r="B1023">
            <v>640000</v>
          </cell>
          <cell r="C1023">
            <v>800000</v>
          </cell>
        </row>
        <row r="1024">
          <cell r="A1024" t="str">
            <v>27415-0T060</v>
          </cell>
          <cell r="B1024">
            <v>960000</v>
          </cell>
        </row>
        <row r="1025">
          <cell r="A1025" t="str">
            <v>27415-0V011</v>
          </cell>
          <cell r="B1025">
            <v>960000</v>
          </cell>
        </row>
        <row r="1026">
          <cell r="A1026" t="str">
            <v>27415-0W042</v>
          </cell>
          <cell r="B1026">
            <v>900000</v>
          </cell>
          <cell r="C1026">
            <v>960000</v>
          </cell>
        </row>
        <row r="1027">
          <cell r="A1027" t="str">
            <v>27415-0W053</v>
          </cell>
          <cell r="B1027">
            <v>713000</v>
          </cell>
          <cell r="C1027">
            <v>1150000</v>
          </cell>
        </row>
        <row r="1028">
          <cell r="A1028" t="str">
            <v>27415-0W063</v>
          </cell>
          <cell r="B1028">
            <v>1050000</v>
          </cell>
          <cell r="C1028">
            <v>1100000</v>
          </cell>
        </row>
        <row r="1029">
          <cell r="A1029" t="str">
            <v>27415-0W111</v>
          </cell>
          <cell r="B1029">
            <v>1000000</v>
          </cell>
          <cell r="C1029">
            <v>1060000</v>
          </cell>
        </row>
        <row r="1030">
          <cell r="A1030" t="str">
            <v>27415-0W131</v>
          </cell>
          <cell r="B1030">
            <v>850000</v>
          </cell>
          <cell r="C1030">
            <v>900000</v>
          </cell>
        </row>
        <row r="1031">
          <cell r="A1031" t="str">
            <v>27415-30010</v>
          </cell>
          <cell r="B1031">
            <v>650000</v>
          </cell>
          <cell r="C1031">
            <v>800000</v>
          </cell>
        </row>
        <row r="1032">
          <cell r="A1032" t="str">
            <v>27415-36020</v>
          </cell>
          <cell r="B1032">
            <v>960000</v>
          </cell>
          <cell r="C1032">
            <v>1150000</v>
          </cell>
        </row>
        <row r="1033">
          <cell r="A1033" t="str">
            <v>28011-0T070</v>
          </cell>
          <cell r="B1033">
            <v>410000</v>
          </cell>
          <cell r="C1033">
            <v>460000</v>
          </cell>
        </row>
        <row r="1034">
          <cell r="A1034" t="str">
            <v>28100-0C031</v>
          </cell>
          <cell r="B1034">
            <v>4500000</v>
          </cell>
          <cell r="C1034">
            <v>4700000</v>
          </cell>
        </row>
        <row r="1035">
          <cell r="A1035" t="str">
            <v>28100-0M051</v>
          </cell>
          <cell r="B1035">
            <v>4100000</v>
          </cell>
        </row>
        <row r="1036">
          <cell r="A1036" t="str">
            <v>28100-28042</v>
          </cell>
          <cell r="B1036">
            <v>6600000</v>
          </cell>
          <cell r="C1036">
            <v>6600000</v>
          </cell>
        </row>
        <row r="1037">
          <cell r="A1037" t="str">
            <v>28130-28040</v>
          </cell>
          <cell r="B1037">
            <v>230000</v>
          </cell>
          <cell r="C1037">
            <v>230000</v>
          </cell>
        </row>
        <row r="1038">
          <cell r="A1038" t="str">
            <v>28130-31040</v>
          </cell>
          <cell r="B1038">
            <v>350000</v>
          </cell>
        </row>
        <row r="1039">
          <cell r="A1039" t="str">
            <v>28231-2F100</v>
          </cell>
          <cell r="B1039">
            <v>3800000</v>
          </cell>
        </row>
        <row r="1040">
          <cell r="A1040" t="str">
            <v>28VPLGP0452</v>
          </cell>
          <cell r="B1040">
            <v>23500000</v>
          </cell>
        </row>
        <row r="1041">
          <cell r="A1041" t="str">
            <v>291000-9011</v>
          </cell>
          <cell r="B1041">
            <v>850000</v>
          </cell>
          <cell r="C1041">
            <v>900000</v>
          </cell>
        </row>
        <row r="1042">
          <cell r="A1042" t="str">
            <v>2910A320</v>
          </cell>
          <cell r="B1042">
            <v>824500</v>
          </cell>
          <cell r="C1042">
            <v>790000</v>
          </cell>
        </row>
        <row r="1043">
          <cell r="A1043" t="str">
            <v>2DUF053NA</v>
          </cell>
          <cell r="B1043">
            <v>1050000</v>
          </cell>
          <cell r="C1043">
            <v>1050000</v>
          </cell>
        </row>
        <row r="1044">
          <cell r="A1044" t="str">
            <v>2DUF054N-2GR</v>
          </cell>
          <cell r="B1044">
            <v>900000</v>
          </cell>
          <cell r="C1044">
            <v>900000</v>
          </cell>
        </row>
        <row r="1045">
          <cell r="A1045" t="str">
            <v>2H0422831</v>
          </cell>
          <cell r="B1045">
            <v>1100000</v>
          </cell>
        </row>
        <row r="1046">
          <cell r="A1046" t="str">
            <v>30210-EB70A</v>
          </cell>
          <cell r="B1046">
            <v>3290000</v>
          </cell>
          <cell r="C1046">
            <v>3290000</v>
          </cell>
        </row>
        <row r="1047">
          <cell r="A1047" t="str">
            <v>30210-JS10C</v>
          </cell>
          <cell r="B1047">
            <v>3100000</v>
          </cell>
        </row>
        <row r="1048">
          <cell r="A1048" t="str">
            <v>31106786951</v>
          </cell>
          <cell r="B1048">
            <v>800000</v>
          </cell>
        </row>
        <row r="1049">
          <cell r="A1049" t="str">
            <v>31110-55A-Z02</v>
          </cell>
          <cell r="B1049">
            <v>300000</v>
          </cell>
        </row>
        <row r="1050">
          <cell r="A1050" t="str">
            <v>31110-R6A-G01</v>
          </cell>
          <cell r="B1050">
            <v>500000</v>
          </cell>
        </row>
        <row r="1051">
          <cell r="A1051" t="str">
            <v>31126771894</v>
          </cell>
          <cell r="B1051">
            <v>2200000</v>
          </cell>
        </row>
        <row r="1052">
          <cell r="A1052" t="str">
            <v>31126773950</v>
          </cell>
          <cell r="B1052">
            <v>2200000</v>
          </cell>
        </row>
        <row r="1053">
          <cell r="A1053" t="str">
            <v>31170-R0A-025</v>
          </cell>
          <cell r="B1053">
            <v>1300000</v>
          </cell>
        </row>
        <row r="1054">
          <cell r="A1054" t="str">
            <v>31190-R0A-A02</v>
          </cell>
          <cell r="B1054">
            <v>450000</v>
          </cell>
        </row>
        <row r="1055">
          <cell r="A1055" t="str">
            <v>31204-0K120</v>
          </cell>
          <cell r="B1055">
            <v>900000</v>
          </cell>
        </row>
        <row r="1056">
          <cell r="A1056" t="str">
            <v>31204-20071</v>
          </cell>
          <cell r="B1056">
            <v>400000</v>
          </cell>
          <cell r="C1056">
            <v>430000</v>
          </cell>
        </row>
        <row r="1057">
          <cell r="A1057" t="str">
            <v>31210-0A010</v>
          </cell>
          <cell r="B1057">
            <v>830000</v>
          </cell>
          <cell r="C1057">
            <v>930000</v>
          </cell>
        </row>
        <row r="1058">
          <cell r="A1058" t="str">
            <v>31210-0B020</v>
          </cell>
          <cell r="B1058">
            <v>950000</v>
          </cell>
          <cell r="C1058">
            <v>950000</v>
          </cell>
        </row>
        <row r="1059">
          <cell r="A1059" t="str">
            <v>31210-0D180</v>
          </cell>
          <cell r="B1059">
            <v>580000</v>
          </cell>
          <cell r="C1059">
            <v>850000</v>
          </cell>
        </row>
        <row r="1060">
          <cell r="A1060" t="str">
            <v>31210-0D190</v>
          </cell>
          <cell r="B1060">
            <v>650000</v>
          </cell>
          <cell r="C1060">
            <v>980000</v>
          </cell>
        </row>
        <row r="1061">
          <cell r="A1061" t="str">
            <v>31210-0D240</v>
          </cell>
          <cell r="B1061">
            <v>570000</v>
          </cell>
          <cell r="C1061">
            <v>800000</v>
          </cell>
        </row>
        <row r="1062">
          <cell r="A1062" t="str">
            <v>31210-0K023</v>
          </cell>
          <cell r="B1062">
            <v>1250000</v>
          </cell>
          <cell r="C1062">
            <v>1450000</v>
          </cell>
        </row>
        <row r="1063">
          <cell r="A1063" t="str">
            <v>31210-0K040</v>
          </cell>
          <cell r="B1063">
            <v>1530000</v>
          </cell>
          <cell r="C1063">
            <v>1700000</v>
          </cell>
        </row>
        <row r="1064">
          <cell r="A1064" t="str">
            <v>31210-0K101</v>
          </cell>
          <cell r="B1064">
            <v>1000000</v>
          </cell>
          <cell r="C1064">
            <v>1200000</v>
          </cell>
        </row>
        <row r="1065">
          <cell r="A1065" t="str">
            <v>31210-0K131</v>
          </cell>
          <cell r="B1065">
            <v>1550000</v>
          </cell>
          <cell r="C1065">
            <v>1670000</v>
          </cell>
        </row>
        <row r="1066">
          <cell r="A1066" t="str">
            <v>31210-0K190</v>
          </cell>
          <cell r="B1066">
            <v>1300000</v>
          </cell>
          <cell r="C1066">
            <v>1650000</v>
          </cell>
        </row>
        <row r="1067">
          <cell r="A1067" t="str">
            <v>31210-0K281</v>
          </cell>
          <cell r="B1067">
            <v>1450000</v>
          </cell>
          <cell r="C1067">
            <v>1670000</v>
          </cell>
        </row>
        <row r="1068">
          <cell r="A1068" t="str">
            <v>31210-0K300</v>
          </cell>
          <cell r="B1068">
            <v>1050000</v>
          </cell>
          <cell r="C1068">
            <v>1200000</v>
          </cell>
        </row>
        <row r="1069">
          <cell r="A1069" t="str">
            <v>31210-0K310</v>
          </cell>
          <cell r="B1069">
            <v>1200000</v>
          </cell>
          <cell r="C1069">
            <v>1420000</v>
          </cell>
        </row>
        <row r="1070">
          <cell r="A1070" t="str">
            <v>31210-0K320</v>
          </cell>
          <cell r="B1070">
            <v>1450000</v>
          </cell>
          <cell r="C1070">
            <v>1550000</v>
          </cell>
        </row>
        <row r="1071">
          <cell r="A1071" t="str">
            <v>31210-0S010</v>
          </cell>
          <cell r="B1071">
            <v>2200000</v>
          </cell>
        </row>
        <row r="1072">
          <cell r="A1072" t="str">
            <v>31210-0W032</v>
          </cell>
          <cell r="B1072">
            <v>3800000</v>
          </cell>
          <cell r="C1072">
            <v>4800000</v>
          </cell>
        </row>
        <row r="1073">
          <cell r="A1073" t="str">
            <v>31210-12340</v>
          </cell>
          <cell r="B1073">
            <v>1900000</v>
          </cell>
          <cell r="C1073">
            <v>1950000</v>
          </cell>
        </row>
        <row r="1074">
          <cell r="A1074" t="str">
            <v>31210-26131</v>
          </cell>
          <cell r="B1074">
            <v>2200000</v>
          </cell>
          <cell r="C1074">
            <v>2323000</v>
          </cell>
        </row>
        <row r="1075">
          <cell r="A1075" t="str">
            <v>31210-26172</v>
          </cell>
          <cell r="B1075">
            <v>2200000</v>
          </cell>
          <cell r="C1075">
            <v>2400000</v>
          </cell>
        </row>
        <row r="1076">
          <cell r="A1076" t="str">
            <v>31210-33042</v>
          </cell>
          <cell r="B1076">
            <v>2300000</v>
          </cell>
          <cell r="C1076">
            <v>2400000</v>
          </cell>
        </row>
        <row r="1077">
          <cell r="A1077" t="str">
            <v>31230-12181</v>
          </cell>
          <cell r="B1077">
            <v>400000</v>
          </cell>
          <cell r="C1077">
            <v>450000</v>
          </cell>
        </row>
        <row r="1078">
          <cell r="A1078" t="str">
            <v>31230-12181-A</v>
          </cell>
          <cell r="B1078">
            <v>380000</v>
          </cell>
        </row>
        <row r="1079">
          <cell r="A1079" t="str">
            <v>31230-12191</v>
          </cell>
          <cell r="B1079">
            <v>450000</v>
          </cell>
          <cell r="C1079">
            <v>450000</v>
          </cell>
        </row>
        <row r="1080">
          <cell r="A1080" t="str">
            <v>31230-20191</v>
          </cell>
          <cell r="B1080">
            <v>310000</v>
          </cell>
          <cell r="C1080">
            <v>400000</v>
          </cell>
        </row>
        <row r="1081">
          <cell r="A1081" t="str">
            <v>31230-35090</v>
          </cell>
          <cell r="B1081">
            <v>350000</v>
          </cell>
          <cell r="C1081">
            <v>450000</v>
          </cell>
        </row>
        <row r="1082">
          <cell r="A1082" t="str">
            <v>31230-60170</v>
          </cell>
          <cell r="B1082">
            <v>771900</v>
          </cell>
          <cell r="C1082">
            <v>830000</v>
          </cell>
        </row>
        <row r="1083">
          <cell r="A1083" t="str">
            <v>31230-60181</v>
          </cell>
          <cell r="B1083">
            <v>500000</v>
          </cell>
          <cell r="C1083">
            <v>1250000</v>
          </cell>
        </row>
        <row r="1084">
          <cell r="A1084" t="str">
            <v>31230-60221</v>
          </cell>
          <cell r="B1084">
            <v>1250000</v>
          </cell>
        </row>
        <row r="1085">
          <cell r="A1085" t="str">
            <v>31230-71011</v>
          </cell>
          <cell r="B1085">
            <v>1000000</v>
          </cell>
          <cell r="C1085">
            <v>1040000</v>
          </cell>
        </row>
        <row r="1086">
          <cell r="A1086" t="str">
            <v>31230-71030</v>
          </cell>
          <cell r="B1086">
            <v>1050000</v>
          </cell>
          <cell r="C1086">
            <v>1050000</v>
          </cell>
        </row>
        <row r="1087">
          <cell r="A1087" t="str">
            <v>31230-71052</v>
          </cell>
          <cell r="B1087">
            <v>1050000</v>
          </cell>
          <cell r="C1087">
            <v>1150000</v>
          </cell>
        </row>
        <row r="1088">
          <cell r="A1088" t="str">
            <v>31230-71061</v>
          </cell>
          <cell r="B1088">
            <v>1080000</v>
          </cell>
          <cell r="C1088">
            <v>1130000</v>
          </cell>
        </row>
        <row r="1089">
          <cell r="A1089" t="str">
            <v>31250-0A011</v>
          </cell>
          <cell r="B1089">
            <v>850000</v>
          </cell>
          <cell r="C1089">
            <v>950000</v>
          </cell>
        </row>
        <row r="1090">
          <cell r="A1090" t="str">
            <v>31250-0B021</v>
          </cell>
          <cell r="B1090">
            <v>950000</v>
          </cell>
          <cell r="C1090">
            <v>1100000</v>
          </cell>
        </row>
        <row r="1091">
          <cell r="A1091" t="str">
            <v>31250-0D221</v>
          </cell>
          <cell r="B1091">
            <v>1030000</v>
          </cell>
          <cell r="C1091">
            <v>1200000</v>
          </cell>
        </row>
        <row r="1092">
          <cell r="A1092" t="str">
            <v>31250-0D231</v>
          </cell>
          <cell r="B1092">
            <v>1050000</v>
          </cell>
          <cell r="C1092">
            <v>1200000</v>
          </cell>
        </row>
        <row r="1093">
          <cell r="A1093" t="str">
            <v>31250-0K080</v>
          </cell>
          <cell r="B1093">
            <v>950000</v>
          </cell>
          <cell r="C1093">
            <v>1350000</v>
          </cell>
        </row>
        <row r="1094">
          <cell r="A1094" t="str">
            <v>31250-0K205</v>
          </cell>
          <cell r="B1094">
            <v>2300000</v>
          </cell>
          <cell r="C1094">
            <v>2650000</v>
          </cell>
        </row>
        <row r="1095">
          <cell r="A1095" t="str">
            <v>31250-0K261</v>
          </cell>
          <cell r="B1095">
            <v>1450000</v>
          </cell>
          <cell r="C1095">
            <v>1820000</v>
          </cell>
        </row>
        <row r="1096">
          <cell r="A1096" t="str">
            <v>31250-0K281</v>
          </cell>
          <cell r="B1096">
            <v>1450000</v>
          </cell>
          <cell r="C1096">
            <v>1700000</v>
          </cell>
        </row>
        <row r="1097">
          <cell r="A1097" t="str">
            <v>31250-0K301</v>
          </cell>
          <cell r="B1097">
            <v>1170000</v>
          </cell>
          <cell r="C1097">
            <v>1350000</v>
          </cell>
        </row>
        <row r="1098">
          <cell r="A1098" t="str">
            <v>31250-0K320</v>
          </cell>
          <cell r="B1098">
            <v>1600000</v>
          </cell>
          <cell r="C1098">
            <v>1850000</v>
          </cell>
        </row>
        <row r="1099">
          <cell r="A1099" t="str">
            <v>31250-0W031</v>
          </cell>
          <cell r="B1099">
            <v>3500000</v>
          </cell>
          <cell r="C1099">
            <v>3600000</v>
          </cell>
        </row>
        <row r="1100">
          <cell r="A1100" t="str">
            <v>31250-19095</v>
          </cell>
          <cell r="B1100">
            <v>8500000</v>
          </cell>
        </row>
        <row r="1101">
          <cell r="A1101" t="str">
            <v>31250-26232</v>
          </cell>
          <cell r="B1101">
            <v>2200000</v>
          </cell>
          <cell r="C1101">
            <v>2200000</v>
          </cell>
        </row>
        <row r="1102">
          <cell r="A1102" t="str">
            <v>31250-33042</v>
          </cell>
          <cell r="B1102">
            <v>1900000</v>
          </cell>
          <cell r="C1102">
            <v>1900000</v>
          </cell>
        </row>
        <row r="1103">
          <cell r="A1103" t="str">
            <v>31250-36293</v>
          </cell>
          <cell r="B1103">
            <v>2300000</v>
          </cell>
          <cell r="C1103">
            <v>2450000</v>
          </cell>
        </row>
        <row r="1104">
          <cell r="A1104" t="str">
            <v>31250-36571</v>
          </cell>
          <cell r="B1104">
            <v>3650000</v>
          </cell>
          <cell r="C1104">
            <v>3650000</v>
          </cell>
        </row>
        <row r="1105">
          <cell r="A1105" t="str">
            <v>31250-52100</v>
          </cell>
          <cell r="B1105">
            <v>1400000</v>
          </cell>
          <cell r="C1105">
            <v>1450000</v>
          </cell>
        </row>
        <row r="1106">
          <cell r="A1106" t="str">
            <v>31250-60471</v>
          </cell>
          <cell r="B1106">
            <v>3500000</v>
          </cell>
          <cell r="C1106">
            <v>3600000</v>
          </cell>
        </row>
        <row r="1107">
          <cell r="A1107" t="str">
            <v>31306784164</v>
          </cell>
          <cell r="B1107">
            <v>1300000</v>
          </cell>
        </row>
        <row r="1108">
          <cell r="A1108" t="str">
            <v>31306787163</v>
          </cell>
          <cell r="B1108">
            <v>1300000</v>
          </cell>
        </row>
        <row r="1109">
          <cell r="A1109" t="str">
            <v>31306852158</v>
          </cell>
          <cell r="B1109">
            <v>1600000</v>
          </cell>
        </row>
        <row r="1110">
          <cell r="A1110" t="str">
            <v>31316796315</v>
          </cell>
          <cell r="B1110">
            <v>6500000</v>
          </cell>
        </row>
        <row r="1111">
          <cell r="A1111" t="str">
            <v>31316796316</v>
          </cell>
          <cell r="B1111">
            <v>6500000</v>
          </cell>
        </row>
        <row r="1112">
          <cell r="A1112" t="str">
            <v>31336787104</v>
          </cell>
          <cell r="B1112">
            <v>800000</v>
          </cell>
        </row>
        <row r="1113">
          <cell r="A1113" t="str">
            <v>31400-59025</v>
          </cell>
          <cell r="B1113">
            <v>2400000</v>
          </cell>
          <cell r="C1113">
            <v>2400000</v>
          </cell>
        </row>
        <row r="1114">
          <cell r="A1114" t="str">
            <v>31410-0B010</v>
          </cell>
          <cell r="B1114">
            <v>910000</v>
          </cell>
          <cell r="C1114">
            <v>910000</v>
          </cell>
        </row>
        <row r="1115">
          <cell r="A1115" t="str">
            <v>31410-60600</v>
          </cell>
          <cell r="B1115">
            <v>1900000</v>
          </cell>
        </row>
        <row r="1116">
          <cell r="A1116" t="str">
            <v>31420-0A010</v>
          </cell>
          <cell r="B1116">
            <v>910000</v>
          </cell>
          <cell r="C1116">
            <v>910000</v>
          </cell>
        </row>
        <row r="1117">
          <cell r="A1117" t="str">
            <v>31420-0D150</v>
          </cell>
          <cell r="B1117">
            <v>790000</v>
          </cell>
          <cell r="C1117">
            <v>790000</v>
          </cell>
        </row>
        <row r="1118">
          <cell r="A1118" t="str">
            <v>31420-0D220</v>
          </cell>
          <cell r="B1118">
            <v>1450000</v>
          </cell>
        </row>
        <row r="1119">
          <cell r="A1119" t="str">
            <v>31420-0K013</v>
          </cell>
          <cell r="B1119">
            <v>850000</v>
          </cell>
          <cell r="C1119">
            <v>850000</v>
          </cell>
        </row>
        <row r="1120">
          <cell r="A1120" t="str">
            <v>31420-0K014</v>
          </cell>
          <cell r="B1120">
            <v>760000</v>
          </cell>
          <cell r="C1120">
            <v>850000</v>
          </cell>
        </row>
        <row r="1121">
          <cell r="A1121" t="str">
            <v>31420-0K030</v>
          </cell>
          <cell r="B1121">
            <v>930000</v>
          </cell>
        </row>
        <row r="1122">
          <cell r="A1122" t="str">
            <v>31420-0K050</v>
          </cell>
          <cell r="B1122">
            <v>1450000</v>
          </cell>
        </row>
        <row r="1123">
          <cell r="A1123" t="str">
            <v>31420-0K071</v>
          </cell>
          <cell r="B1123">
            <v>1200000</v>
          </cell>
          <cell r="C1123">
            <v>1300000</v>
          </cell>
        </row>
        <row r="1124">
          <cell r="A1124" t="str">
            <v>31420-0K080</v>
          </cell>
          <cell r="B1124">
            <v>1200000</v>
          </cell>
          <cell r="C1124">
            <v>1200000</v>
          </cell>
        </row>
        <row r="1125">
          <cell r="A1125" t="str">
            <v>31420-20070</v>
          </cell>
          <cell r="B1125">
            <v>1600000</v>
          </cell>
          <cell r="C1125">
            <v>1600000</v>
          </cell>
        </row>
        <row r="1126">
          <cell r="A1126" t="str">
            <v>31420-26201</v>
          </cell>
          <cell r="B1126">
            <v>1400000</v>
          </cell>
          <cell r="C1126">
            <v>1420000</v>
          </cell>
        </row>
        <row r="1127">
          <cell r="A1127" t="str">
            <v>31470-0K030</v>
          </cell>
          <cell r="B1127">
            <v>630000</v>
          </cell>
          <cell r="C1127">
            <v>660000</v>
          </cell>
        </row>
        <row r="1128">
          <cell r="A1128" t="str">
            <v>31470-0K040</v>
          </cell>
          <cell r="B1128">
            <v>630000</v>
          </cell>
          <cell r="C1128">
            <v>660000</v>
          </cell>
        </row>
        <row r="1129">
          <cell r="A1129" t="str">
            <v>31470-0K160</v>
          </cell>
          <cell r="B1129">
            <v>1350000</v>
          </cell>
        </row>
        <row r="1130">
          <cell r="A1130" t="str">
            <v>31470-26120</v>
          </cell>
          <cell r="B1130">
            <v>850000</v>
          </cell>
        </row>
        <row r="1131">
          <cell r="A1131" t="str">
            <v>31470-42031</v>
          </cell>
          <cell r="B1131">
            <v>900000</v>
          </cell>
        </row>
        <row r="1132">
          <cell r="A1132" t="str">
            <v>31470-60201</v>
          </cell>
          <cell r="B1132">
            <v>800000</v>
          </cell>
          <cell r="C1132">
            <v>810000</v>
          </cell>
        </row>
        <row r="1133">
          <cell r="A1133" t="str">
            <v>31508743675</v>
          </cell>
          <cell r="B1133">
            <v>350000</v>
          </cell>
        </row>
        <row r="1134">
          <cell r="A1134" t="str">
            <v>317-1131L-US</v>
          </cell>
          <cell r="B1134">
            <v>840000</v>
          </cell>
          <cell r="C1134">
            <v>1200000</v>
          </cell>
        </row>
        <row r="1135">
          <cell r="A1135" t="str">
            <v>317-1131R-US</v>
          </cell>
          <cell r="B1135">
            <v>840000</v>
          </cell>
          <cell r="C1135">
            <v>1200000</v>
          </cell>
        </row>
        <row r="1136">
          <cell r="A1136" t="str">
            <v>31922-A9000</v>
          </cell>
          <cell r="B1136">
            <v>700000</v>
          </cell>
        </row>
        <row r="1137">
          <cell r="A1137" t="str">
            <v>325020010</v>
          </cell>
          <cell r="B1137">
            <v>950000</v>
          </cell>
          <cell r="C1137">
            <v>2200000</v>
          </cell>
        </row>
        <row r="1138">
          <cell r="A1138" t="str">
            <v>3250200100</v>
          </cell>
          <cell r="B1138">
            <v>720000</v>
          </cell>
        </row>
        <row r="1139">
          <cell r="A1139" t="str">
            <v>3271-8506</v>
          </cell>
          <cell r="B1139">
            <v>2800000</v>
          </cell>
        </row>
        <row r="1140">
          <cell r="A1140" t="str">
            <v>3321-1005</v>
          </cell>
          <cell r="B1140">
            <v>1900000</v>
          </cell>
        </row>
        <row r="1141">
          <cell r="A1141" t="str">
            <v>333114-ML</v>
          </cell>
          <cell r="B1141">
            <v>830000</v>
          </cell>
        </row>
        <row r="1142">
          <cell r="A1142" t="str">
            <v>333115-ML</v>
          </cell>
          <cell r="B1142">
            <v>830000</v>
          </cell>
        </row>
        <row r="1143">
          <cell r="A1143" t="str">
            <v>333368-ML</v>
          </cell>
          <cell r="B1143">
            <v>650000</v>
          </cell>
          <cell r="C1143">
            <v>650000</v>
          </cell>
        </row>
        <row r="1144">
          <cell r="A1144" t="str">
            <v>3340087-ML</v>
          </cell>
          <cell r="B1144">
            <v>830000</v>
          </cell>
          <cell r="C1144">
            <v>830000</v>
          </cell>
        </row>
        <row r="1145">
          <cell r="A1145" t="str">
            <v>33403-29315</v>
          </cell>
          <cell r="B1145">
            <v>290000</v>
          </cell>
          <cell r="C1145">
            <v>290000</v>
          </cell>
        </row>
        <row r="1146">
          <cell r="A1146" t="str">
            <v>334478-TL</v>
          </cell>
          <cell r="B1146">
            <v>950000</v>
          </cell>
          <cell r="C1146">
            <v>950000</v>
          </cell>
        </row>
        <row r="1147">
          <cell r="A1147" t="str">
            <v>334479-TL</v>
          </cell>
          <cell r="B1147">
            <v>950000</v>
          </cell>
          <cell r="C1147">
            <v>950000</v>
          </cell>
        </row>
        <row r="1148">
          <cell r="A1148" t="str">
            <v>33506791706</v>
          </cell>
          <cell r="B1148">
            <v>1200000</v>
          </cell>
        </row>
        <row r="1149">
          <cell r="A1149" t="str">
            <v>33820-02650</v>
          </cell>
          <cell r="B1149">
            <v>3400000</v>
          </cell>
        </row>
        <row r="1150">
          <cell r="A1150" t="str">
            <v>33820-0D070</v>
          </cell>
          <cell r="B1150">
            <v>1550000</v>
          </cell>
          <cell r="C1150">
            <v>1616000</v>
          </cell>
        </row>
        <row r="1151">
          <cell r="A1151" t="str">
            <v>33820-0D150</v>
          </cell>
          <cell r="B1151">
            <v>2400000</v>
          </cell>
        </row>
        <row r="1152">
          <cell r="A1152" t="str">
            <v>33820-0D630</v>
          </cell>
          <cell r="B1152">
            <v>1800000</v>
          </cell>
          <cell r="C1152">
            <v>1800000</v>
          </cell>
        </row>
        <row r="1153">
          <cell r="A1153" t="str">
            <v>339023-JP</v>
          </cell>
          <cell r="B1153">
            <v>1200000</v>
          </cell>
          <cell r="C1153">
            <v>1170000</v>
          </cell>
        </row>
        <row r="1154">
          <cell r="A1154" t="str">
            <v>339024-JP</v>
          </cell>
          <cell r="B1154">
            <v>1200000</v>
          </cell>
          <cell r="C1154">
            <v>1170000</v>
          </cell>
        </row>
        <row r="1155">
          <cell r="A1155" t="str">
            <v>339025-JP</v>
          </cell>
          <cell r="B1155">
            <v>850000</v>
          </cell>
          <cell r="C1155">
            <v>1200000</v>
          </cell>
        </row>
        <row r="1156">
          <cell r="A1156" t="str">
            <v>339026-JP</v>
          </cell>
          <cell r="B1156">
            <v>1200000</v>
          </cell>
          <cell r="C1156">
            <v>1200000</v>
          </cell>
        </row>
        <row r="1157">
          <cell r="A1157" t="str">
            <v>339064-JP</v>
          </cell>
          <cell r="B1157">
            <v>850000</v>
          </cell>
          <cell r="C1157">
            <v>850000</v>
          </cell>
        </row>
        <row r="1158">
          <cell r="A1158" t="str">
            <v>339065-JP</v>
          </cell>
          <cell r="B1158">
            <v>850000</v>
          </cell>
          <cell r="C1158">
            <v>850000</v>
          </cell>
        </row>
        <row r="1159">
          <cell r="A1159" t="str">
            <v>339110-TL</v>
          </cell>
          <cell r="B1159">
            <v>1100000</v>
          </cell>
          <cell r="C1159">
            <v>1190000</v>
          </cell>
        </row>
        <row r="1160">
          <cell r="A1160" t="str">
            <v>339111-TL</v>
          </cell>
          <cell r="B1160">
            <v>850000</v>
          </cell>
          <cell r="C1160">
            <v>1190000</v>
          </cell>
        </row>
        <row r="1161">
          <cell r="A1161" t="str">
            <v>339112-TL</v>
          </cell>
          <cell r="B1161">
            <v>1190000</v>
          </cell>
          <cell r="C1161">
            <v>1190000</v>
          </cell>
        </row>
        <row r="1162">
          <cell r="A1162" t="str">
            <v>339113-TL</v>
          </cell>
          <cell r="B1162">
            <v>850000</v>
          </cell>
          <cell r="C1162">
            <v>1190000</v>
          </cell>
        </row>
        <row r="1163">
          <cell r="A1163" t="str">
            <v>339114-JP</v>
          </cell>
          <cell r="B1163">
            <v>500000</v>
          </cell>
          <cell r="C1163">
            <v>860000</v>
          </cell>
        </row>
        <row r="1164">
          <cell r="A1164" t="str">
            <v>339115-JP</v>
          </cell>
          <cell r="B1164">
            <v>860000</v>
          </cell>
          <cell r="C1164">
            <v>860000</v>
          </cell>
        </row>
        <row r="1165">
          <cell r="A1165" t="str">
            <v>339202-JP</v>
          </cell>
          <cell r="B1165">
            <v>1300000</v>
          </cell>
          <cell r="C1165">
            <v>1300000</v>
          </cell>
        </row>
        <row r="1166">
          <cell r="A1166" t="str">
            <v>339203-JP</v>
          </cell>
          <cell r="B1166">
            <v>1300000</v>
          </cell>
          <cell r="C1166">
            <v>1300000</v>
          </cell>
        </row>
        <row r="1167">
          <cell r="A1167" t="str">
            <v>34116777772</v>
          </cell>
          <cell r="B1167">
            <v>1600000</v>
          </cell>
        </row>
        <row r="1168">
          <cell r="A1168" t="str">
            <v>341251</v>
          </cell>
          <cell r="B1168">
            <v>710000</v>
          </cell>
          <cell r="C1168">
            <v>710000</v>
          </cell>
        </row>
        <row r="1169">
          <cell r="A1169" t="str">
            <v>341397-ML</v>
          </cell>
          <cell r="B1169">
            <v>350000</v>
          </cell>
          <cell r="C1169">
            <v>550000</v>
          </cell>
        </row>
        <row r="1170">
          <cell r="A1170" t="str">
            <v>341398-ML</v>
          </cell>
          <cell r="B1170">
            <v>350000</v>
          </cell>
          <cell r="C1170">
            <v>550000</v>
          </cell>
        </row>
        <row r="1171">
          <cell r="A1171" t="str">
            <v>34216774692</v>
          </cell>
          <cell r="B1171">
            <v>1150000</v>
          </cell>
        </row>
        <row r="1172">
          <cell r="A1172" t="str">
            <v>344222-TL</v>
          </cell>
          <cell r="B1172">
            <v>650000</v>
          </cell>
        </row>
        <row r="1173">
          <cell r="A1173" t="str">
            <v>3443680289</v>
          </cell>
          <cell r="B1173">
            <v>11500000</v>
          </cell>
        </row>
        <row r="1174">
          <cell r="A1174" t="str">
            <v>3461-1076</v>
          </cell>
          <cell r="B1174">
            <v>1150000</v>
          </cell>
          <cell r="C1174">
            <v>1150000</v>
          </cell>
        </row>
        <row r="1175">
          <cell r="A1175" t="str">
            <v>3461-1082</v>
          </cell>
          <cell r="B1175">
            <v>1200000</v>
          </cell>
          <cell r="C1175">
            <v>1250000</v>
          </cell>
        </row>
        <row r="1176">
          <cell r="A1176" t="str">
            <v>3461-8506</v>
          </cell>
          <cell r="B1176">
            <v>1500000</v>
          </cell>
        </row>
        <row r="1177">
          <cell r="A1177" t="str">
            <v>3461-8511</v>
          </cell>
          <cell r="B1177">
            <v>1550000</v>
          </cell>
        </row>
        <row r="1178">
          <cell r="A1178" t="str">
            <v>3461-8534</v>
          </cell>
          <cell r="B1178">
            <v>1300000</v>
          </cell>
          <cell r="C1178">
            <v>1300000</v>
          </cell>
        </row>
        <row r="1179">
          <cell r="A1179" t="str">
            <v>349016-JP</v>
          </cell>
          <cell r="B1179">
            <v>350000</v>
          </cell>
          <cell r="C1179">
            <v>480000</v>
          </cell>
        </row>
        <row r="1180">
          <cell r="A1180" t="str">
            <v>35168-21011</v>
          </cell>
          <cell r="B1180">
            <v>330000</v>
          </cell>
        </row>
        <row r="1181">
          <cell r="A1181" t="str">
            <v>35330-06010</v>
          </cell>
          <cell r="B1181">
            <v>900000</v>
          </cell>
          <cell r="C1181">
            <v>900000</v>
          </cell>
        </row>
        <row r="1182">
          <cell r="A1182" t="str">
            <v>35330-08010</v>
          </cell>
          <cell r="B1182">
            <v>880000</v>
          </cell>
          <cell r="C1182">
            <v>960000</v>
          </cell>
        </row>
        <row r="1183">
          <cell r="A1183" t="str">
            <v>35330-0W021</v>
          </cell>
          <cell r="B1183">
            <v>850000</v>
          </cell>
          <cell r="C1183">
            <v>850000</v>
          </cell>
        </row>
        <row r="1184">
          <cell r="A1184" t="str">
            <v>35330-0W080</v>
          </cell>
          <cell r="B1184">
            <v>800000</v>
          </cell>
          <cell r="C1184">
            <v>800000</v>
          </cell>
        </row>
        <row r="1185">
          <cell r="A1185" t="str">
            <v>35330-0W090</v>
          </cell>
          <cell r="B1185">
            <v>900000</v>
          </cell>
          <cell r="C1185">
            <v>900000</v>
          </cell>
        </row>
        <row r="1186">
          <cell r="A1186" t="str">
            <v>35330-12050</v>
          </cell>
          <cell r="B1186">
            <v>1000000</v>
          </cell>
          <cell r="C1186">
            <v>1050000</v>
          </cell>
        </row>
        <row r="1187">
          <cell r="A1187" t="str">
            <v>35330-28010</v>
          </cell>
          <cell r="B1187">
            <v>900000</v>
          </cell>
          <cell r="C1187">
            <v>900000</v>
          </cell>
        </row>
        <row r="1188">
          <cell r="A1188" t="str">
            <v>35330-48020</v>
          </cell>
          <cell r="B1188">
            <v>960000</v>
          </cell>
          <cell r="C1188">
            <v>960000</v>
          </cell>
        </row>
        <row r="1189">
          <cell r="A1189" t="str">
            <v>35330-50020</v>
          </cell>
          <cell r="B1189">
            <v>960000</v>
          </cell>
          <cell r="C1189">
            <v>960000</v>
          </cell>
        </row>
        <row r="1190">
          <cell r="A1190" t="str">
            <v>35330-52010</v>
          </cell>
          <cell r="B1190">
            <v>680000</v>
          </cell>
          <cell r="C1190">
            <v>680000</v>
          </cell>
        </row>
        <row r="1191">
          <cell r="A1191" t="str">
            <v>35330-60030</v>
          </cell>
          <cell r="B1191">
            <v>950000</v>
          </cell>
          <cell r="C1191">
            <v>960000</v>
          </cell>
        </row>
        <row r="1192">
          <cell r="A1192" t="str">
            <v>35330-60050</v>
          </cell>
          <cell r="B1192">
            <v>950000</v>
          </cell>
          <cell r="C1192">
            <v>950000</v>
          </cell>
        </row>
        <row r="1193">
          <cell r="A1193" t="str">
            <v>35330-60060</v>
          </cell>
          <cell r="B1193">
            <v>950000</v>
          </cell>
          <cell r="C1193">
            <v>960000</v>
          </cell>
        </row>
        <row r="1194">
          <cell r="A1194" t="str">
            <v>35330-60080</v>
          </cell>
          <cell r="B1194">
            <v>900000</v>
          </cell>
          <cell r="C1194">
            <v>900000</v>
          </cell>
        </row>
        <row r="1195">
          <cell r="A1195" t="str">
            <v>35330-71010</v>
          </cell>
          <cell r="B1195">
            <v>900000</v>
          </cell>
          <cell r="C1195">
            <v>900000</v>
          </cell>
        </row>
        <row r="1196">
          <cell r="A1196" t="str">
            <v>35330-73010</v>
          </cell>
          <cell r="B1196">
            <v>900000</v>
          </cell>
          <cell r="C1196">
            <v>900000</v>
          </cell>
        </row>
        <row r="1197">
          <cell r="A1197" t="str">
            <v>35330-73021</v>
          </cell>
          <cell r="B1197">
            <v>1050000</v>
          </cell>
          <cell r="C1197">
            <v>1050000</v>
          </cell>
        </row>
        <row r="1198">
          <cell r="A1198" t="str">
            <v>35869/100</v>
          </cell>
          <cell r="B1198">
            <v>100000</v>
          </cell>
          <cell r="C1198">
            <v>340000</v>
          </cell>
        </row>
        <row r="1199">
          <cell r="A1199" t="str">
            <v>35921/100</v>
          </cell>
          <cell r="B1199">
            <v>100000</v>
          </cell>
          <cell r="C1199">
            <v>405000</v>
          </cell>
        </row>
        <row r="1200">
          <cell r="A1200" t="str">
            <v>35922/050</v>
          </cell>
          <cell r="B1200">
            <v>360000</v>
          </cell>
          <cell r="C1200">
            <v>360000</v>
          </cell>
        </row>
        <row r="1201">
          <cell r="A1201" t="str">
            <v>35935/STD</v>
          </cell>
          <cell r="B1201">
            <v>100000</v>
          </cell>
          <cell r="C1201">
            <v>660000</v>
          </cell>
        </row>
        <row r="1202">
          <cell r="A1202" t="str">
            <v>35950/STD</v>
          </cell>
          <cell r="B1202">
            <v>450000</v>
          </cell>
          <cell r="C1202">
            <v>450000</v>
          </cell>
        </row>
        <row r="1203">
          <cell r="A1203" t="str">
            <v>35960/050</v>
          </cell>
          <cell r="B1203">
            <v>100000</v>
          </cell>
          <cell r="C1203">
            <v>380000</v>
          </cell>
        </row>
        <row r="1204">
          <cell r="A1204" t="str">
            <v>35960/STD</v>
          </cell>
          <cell r="B1204">
            <v>340000</v>
          </cell>
          <cell r="C1204">
            <v>380000</v>
          </cell>
        </row>
        <row r="1205">
          <cell r="A1205" t="str">
            <v>35961/STD</v>
          </cell>
          <cell r="B1205">
            <v>700000</v>
          </cell>
          <cell r="C1205">
            <v>700000</v>
          </cell>
        </row>
        <row r="1206">
          <cell r="A1206" t="str">
            <v>35967/STD</v>
          </cell>
          <cell r="B1206">
            <v>530000</v>
          </cell>
          <cell r="C1206">
            <v>530000</v>
          </cell>
        </row>
        <row r="1207">
          <cell r="A1207" t="str">
            <v>35974/025</v>
          </cell>
          <cell r="B1207">
            <v>200000</v>
          </cell>
          <cell r="C1207">
            <v>315000</v>
          </cell>
        </row>
        <row r="1208">
          <cell r="A1208" t="str">
            <v>35974/050</v>
          </cell>
          <cell r="B1208">
            <v>330000</v>
          </cell>
          <cell r="C1208">
            <v>360000</v>
          </cell>
        </row>
        <row r="1209">
          <cell r="A1209" t="str">
            <v>35974/STD</v>
          </cell>
          <cell r="B1209">
            <v>100000</v>
          </cell>
          <cell r="C1209">
            <v>350000</v>
          </cell>
        </row>
        <row r="1210">
          <cell r="A1210" t="str">
            <v>35986/050</v>
          </cell>
          <cell r="B1210">
            <v>100000</v>
          </cell>
          <cell r="C1210">
            <v>480000</v>
          </cell>
        </row>
        <row r="1211">
          <cell r="A1211" t="str">
            <v>35986/100</v>
          </cell>
          <cell r="B1211">
            <v>100000</v>
          </cell>
          <cell r="C1211">
            <v>480000</v>
          </cell>
        </row>
        <row r="1212">
          <cell r="A1212" t="str">
            <v>35986/STD</v>
          </cell>
          <cell r="B1212">
            <v>100000</v>
          </cell>
          <cell r="C1212">
            <v>580000</v>
          </cell>
        </row>
        <row r="1213">
          <cell r="A1213" t="str">
            <v>35987/050</v>
          </cell>
          <cell r="B1213">
            <v>100000</v>
          </cell>
          <cell r="C1213">
            <v>530000</v>
          </cell>
        </row>
        <row r="1214">
          <cell r="A1214" t="str">
            <v>35987/100</v>
          </cell>
          <cell r="B1214">
            <v>100000</v>
          </cell>
          <cell r="C1214">
            <v>530000</v>
          </cell>
        </row>
        <row r="1215">
          <cell r="A1215" t="str">
            <v>35987/STD</v>
          </cell>
          <cell r="B1215">
            <v>100000</v>
          </cell>
          <cell r="C1215">
            <v>530000</v>
          </cell>
        </row>
        <row r="1216">
          <cell r="A1216" t="str">
            <v>35BCD08S6CS</v>
          </cell>
          <cell r="B1216">
            <v>220000</v>
          </cell>
          <cell r="C1216">
            <v>220000</v>
          </cell>
        </row>
        <row r="1217">
          <cell r="A1217" t="str">
            <v>36042/STD</v>
          </cell>
          <cell r="B1217">
            <v>450000</v>
          </cell>
          <cell r="C1217">
            <v>450000</v>
          </cell>
        </row>
        <row r="1218">
          <cell r="A1218" t="str">
            <v>37116794535</v>
          </cell>
          <cell r="B1218">
            <v>20000000</v>
          </cell>
        </row>
        <row r="1219">
          <cell r="A1219" t="str">
            <v>37116794536</v>
          </cell>
          <cell r="B1219">
            <v>20000000</v>
          </cell>
        </row>
        <row r="1220">
          <cell r="A1220" t="str">
            <v>37126790078</v>
          </cell>
          <cell r="B1220">
            <v>5500000</v>
          </cell>
        </row>
        <row r="1221">
          <cell r="A1221" t="str">
            <v>37230-09010</v>
          </cell>
          <cell r="B1221">
            <v>1700000</v>
          </cell>
          <cell r="C1221">
            <v>1720000</v>
          </cell>
        </row>
        <row r="1222">
          <cell r="A1222" t="str">
            <v>37230-0K021</v>
          </cell>
          <cell r="B1222">
            <v>1130000</v>
          </cell>
          <cell r="C1222">
            <v>1130000</v>
          </cell>
        </row>
        <row r="1223">
          <cell r="A1223" t="str">
            <v>37230-29015</v>
          </cell>
          <cell r="B1223">
            <v>1950000</v>
          </cell>
        </row>
        <row r="1224">
          <cell r="A1224" t="str">
            <v>3785A070</v>
          </cell>
          <cell r="B1224">
            <v>1050000</v>
          </cell>
          <cell r="C1224">
            <v>1100000</v>
          </cell>
        </row>
        <row r="1225">
          <cell r="A1225" t="str">
            <v>3815A713</v>
          </cell>
          <cell r="B1225">
            <v>4200000</v>
          </cell>
          <cell r="C1225">
            <v>4200000</v>
          </cell>
        </row>
        <row r="1226">
          <cell r="A1226" t="str">
            <v>3815A714</v>
          </cell>
          <cell r="B1226">
            <v>6700000</v>
          </cell>
          <cell r="C1226">
            <v>6800000</v>
          </cell>
        </row>
        <row r="1227">
          <cell r="A1227" t="str">
            <v>3870A203</v>
          </cell>
          <cell r="B1227">
            <v>800000</v>
          </cell>
          <cell r="C1227">
            <v>830000</v>
          </cell>
        </row>
        <row r="1228">
          <cell r="A1228" t="str">
            <v>3870A204</v>
          </cell>
          <cell r="B1228">
            <v>800000</v>
          </cell>
          <cell r="C1228">
            <v>830000</v>
          </cell>
        </row>
        <row r="1229">
          <cell r="A1229" t="str">
            <v>3A-2-3971L</v>
          </cell>
          <cell r="B1229">
            <v>1650000</v>
          </cell>
          <cell r="C1229">
            <v>1800000</v>
          </cell>
        </row>
        <row r="1230">
          <cell r="A1230" t="str">
            <v>3A-2-3971R</v>
          </cell>
          <cell r="B1230">
            <v>1650000</v>
          </cell>
          <cell r="C1230">
            <v>1800000</v>
          </cell>
        </row>
        <row r="1231">
          <cell r="A1231" t="str">
            <v>3AM.012.588-151</v>
          </cell>
          <cell r="B1231">
            <v>155000</v>
          </cell>
          <cell r="C1231">
            <v>155000</v>
          </cell>
        </row>
        <row r="1232">
          <cell r="A1232" t="str">
            <v>3B0121321</v>
          </cell>
          <cell r="B1232">
            <v>800000</v>
          </cell>
        </row>
        <row r="1233">
          <cell r="A1233" t="str">
            <v>3B-3881</v>
          </cell>
          <cell r="B1233">
            <v>230000</v>
          </cell>
        </row>
        <row r="1234">
          <cell r="A1234" t="str">
            <v>3B-3882</v>
          </cell>
          <cell r="B1234">
            <v>230000</v>
          </cell>
        </row>
        <row r="1235">
          <cell r="A1235" t="str">
            <v>3DACF026F-15S-AM</v>
          </cell>
          <cell r="B1235">
            <v>1220000</v>
          </cell>
          <cell r="C1235">
            <v>1470000</v>
          </cell>
        </row>
        <row r="1236">
          <cell r="A1236" t="str">
            <v>3DACF026F-16S-AM-G</v>
          </cell>
          <cell r="B1236">
            <v>1220000</v>
          </cell>
          <cell r="C1236">
            <v>1470000</v>
          </cell>
        </row>
        <row r="1237">
          <cell r="A1237" t="str">
            <v>3DACF026F-23-AM</v>
          </cell>
          <cell r="B1237">
            <v>950000</v>
          </cell>
          <cell r="C1237">
            <v>950000</v>
          </cell>
        </row>
        <row r="1238">
          <cell r="A1238" t="str">
            <v>3DACF026F-24HS</v>
          </cell>
          <cell r="B1238">
            <v>1200000</v>
          </cell>
          <cell r="C1238">
            <v>1400000</v>
          </cell>
        </row>
        <row r="1239">
          <cell r="A1239" t="str">
            <v>3DACF026F-24HS-AM</v>
          </cell>
          <cell r="B1239">
            <v>1400000</v>
          </cell>
          <cell r="C1239">
            <v>1400000</v>
          </cell>
        </row>
        <row r="1240">
          <cell r="A1240" t="str">
            <v>3DACF026F-7AS</v>
          </cell>
          <cell r="B1240">
            <v>1400000</v>
          </cell>
          <cell r="C1240">
            <v>1400000</v>
          </cell>
        </row>
        <row r="1241">
          <cell r="A1241" t="str">
            <v>3DACF027F-13S-AM</v>
          </cell>
          <cell r="B1241">
            <v>1300000</v>
          </cell>
          <cell r="C1241">
            <v>1380000</v>
          </cell>
        </row>
        <row r="1242">
          <cell r="A1242" t="str">
            <v>3E-1551</v>
          </cell>
          <cell r="B1242">
            <v>200000</v>
          </cell>
        </row>
        <row r="1243">
          <cell r="A1243" t="str">
            <v>3E-9421</v>
          </cell>
          <cell r="B1243">
            <v>190000</v>
          </cell>
        </row>
        <row r="1244">
          <cell r="A1244" t="str">
            <v>3E-M191-L</v>
          </cell>
          <cell r="B1244">
            <v>280000</v>
          </cell>
        </row>
        <row r="1245">
          <cell r="A1245" t="str">
            <v>3E-M191-R</v>
          </cell>
          <cell r="B1245">
            <v>280000</v>
          </cell>
        </row>
        <row r="1246">
          <cell r="A1246" t="str">
            <v>3FH.007.728-831</v>
          </cell>
          <cell r="B1246">
            <v>120000</v>
          </cell>
          <cell r="C1246">
            <v>400000</v>
          </cell>
        </row>
        <row r="1247">
          <cell r="A1247" t="str">
            <v>3FH.011.225-111</v>
          </cell>
          <cell r="B1247">
            <v>90000</v>
          </cell>
          <cell r="C1247">
            <v>180000</v>
          </cell>
        </row>
        <row r="1248">
          <cell r="A1248" t="str">
            <v>3FH.011.225-141</v>
          </cell>
          <cell r="B1248">
            <v>90000</v>
          </cell>
          <cell r="C1248">
            <v>220000</v>
          </cell>
        </row>
        <row r="1249">
          <cell r="A1249" t="str">
            <v>3L-3890L</v>
          </cell>
          <cell r="B1249">
            <v>180000</v>
          </cell>
        </row>
        <row r="1250">
          <cell r="A1250" t="str">
            <v>3L-3890R</v>
          </cell>
          <cell r="B1250">
            <v>180000</v>
          </cell>
        </row>
        <row r="1251">
          <cell r="A1251" t="str">
            <v>3L-M191L</v>
          </cell>
          <cell r="B1251">
            <v>210000</v>
          </cell>
        </row>
        <row r="1252">
          <cell r="A1252" t="str">
            <v>3L-M191R</v>
          </cell>
          <cell r="B1252">
            <v>210000</v>
          </cell>
        </row>
        <row r="1253">
          <cell r="A1253" t="str">
            <v>3PD-5280</v>
          </cell>
          <cell r="B1253">
            <v>230000</v>
          </cell>
        </row>
        <row r="1254">
          <cell r="A1254" t="str">
            <v>3PK1200-SUN</v>
          </cell>
          <cell r="B1254">
            <v>100000</v>
          </cell>
          <cell r="C1254">
            <v>122000</v>
          </cell>
        </row>
        <row r="1255">
          <cell r="A1255" t="str">
            <v>3R-3880</v>
          </cell>
          <cell r="B1255">
            <v>240000</v>
          </cell>
        </row>
        <row r="1256">
          <cell r="A1256" t="str">
            <v>3R-B070</v>
          </cell>
          <cell r="B1256">
            <v>230000</v>
          </cell>
        </row>
        <row r="1257">
          <cell r="A1257" t="str">
            <v>4013A491</v>
          </cell>
          <cell r="B1257">
            <v>1450000</v>
          </cell>
          <cell r="C1257">
            <v>1550000</v>
          </cell>
        </row>
        <row r="1258">
          <cell r="A1258" t="str">
            <v>4013A492</v>
          </cell>
          <cell r="B1258">
            <v>1470000</v>
          </cell>
          <cell r="C1258">
            <v>1550000</v>
          </cell>
        </row>
        <row r="1259">
          <cell r="A1259" t="str">
            <v>4040A441</v>
          </cell>
          <cell r="B1259">
            <v>210000</v>
          </cell>
          <cell r="C1259">
            <v>230000</v>
          </cell>
        </row>
        <row r="1260">
          <cell r="A1260" t="str">
            <v>4040A444</v>
          </cell>
          <cell r="B1260">
            <v>365000</v>
          </cell>
          <cell r="C1260">
            <v>370000</v>
          </cell>
        </row>
        <row r="1261">
          <cell r="A1261" t="str">
            <v>4055A048</v>
          </cell>
          <cell r="B1261">
            <v>500000</v>
          </cell>
          <cell r="C1261">
            <v>530000</v>
          </cell>
        </row>
        <row r="1262">
          <cell r="A1262" t="str">
            <v>4056A078</v>
          </cell>
          <cell r="B1262">
            <v>190000</v>
          </cell>
          <cell r="C1262">
            <v>190000</v>
          </cell>
        </row>
        <row r="1263">
          <cell r="A1263" t="str">
            <v>4060A047</v>
          </cell>
          <cell r="B1263">
            <v>470000</v>
          </cell>
          <cell r="C1263">
            <v>500000</v>
          </cell>
        </row>
        <row r="1264">
          <cell r="A1264" t="str">
            <v>4060A575</v>
          </cell>
          <cell r="B1264">
            <v>890000</v>
          </cell>
          <cell r="C1264">
            <v>1000000</v>
          </cell>
        </row>
        <row r="1265">
          <cell r="A1265" t="str">
            <v>4060A576</v>
          </cell>
          <cell r="B1265">
            <v>700000</v>
          </cell>
          <cell r="C1265">
            <v>1000000</v>
          </cell>
        </row>
        <row r="1266">
          <cell r="A1266" t="str">
            <v>4062A111</v>
          </cell>
          <cell r="B1266">
            <v>900000</v>
          </cell>
          <cell r="C1266">
            <v>900000</v>
          </cell>
        </row>
        <row r="1267">
          <cell r="A1267" t="str">
            <v>40BVV7-</v>
          </cell>
          <cell r="B1267">
            <v>330000</v>
          </cell>
        </row>
        <row r="1268">
          <cell r="A1268" t="str">
            <v>4120A266</v>
          </cell>
          <cell r="B1268">
            <v>3750000</v>
          </cell>
          <cell r="C1268">
            <v>3980000</v>
          </cell>
        </row>
        <row r="1269">
          <cell r="A1269" t="str">
            <v>4140A497</v>
          </cell>
          <cell r="B1269">
            <v>310000</v>
          </cell>
          <cell r="C1269">
            <v>330000</v>
          </cell>
        </row>
        <row r="1270">
          <cell r="A1270" t="str">
            <v>415041010</v>
          </cell>
          <cell r="B1270">
            <v>7000000</v>
          </cell>
          <cell r="C1270">
            <v>7800000</v>
          </cell>
        </row>
        <row r="1271">
          <cell r="A1271" t="str">
            <v>415041100#E</v>
          </cell>
          <cell r="B1271">
            <v>8000000</v>
          </cell>
        </row>
        <row r="1272">
          <cell r="A1272" t="str">
            <v>4162A462</v>
          </cell>
          <cell r="B1272">
            <v>150000</v>
          </cell>
          <cell r="C1272">
            <v>170000</v>
          </cell>
        </row>
        <row r="1273">
          <cell r="A1273" t="str">
            <v>42311-0K020</v>
          </cell>
          <cell r="B1273">
            <v>3650000</v>
          </cell>
          <cell r="C1273">
            <v>3650000</v>
          </cell>
        </row>
        <row r="1274">
          <cell r="A1274" t="str">
            <v>42311-0K050</v>
          </cell>
          <cell r="B1274">
            <v>3800000</v>
          </cell>
          <cell r="C1274">
            <v>3700000</v>
          </cell>
        </row>
        <row r="1275">
          <cell r="A1275" t="str">
            <v>42311-0K090</v>
          </cell>
          <cell r="B1275">
            <v>3700000</v>
          </cell>
          <cell r="C1275">
            <v>3850000</v>
          </cell>
        </row>
        <row r="1276">
          <cell r="A1276" t="str">
            <v>42311-KK040</v>
          </cell>
          <cell r="B1276">
            <v>3700000</v>
          </cell>
          <cell r="C1276">
            <v>3700000</v>
          </cell>
        </row>
        <row r="1277">
          <cell r="A1277" t="str">
            <v>42410-48041</v>
          </cell>
          <cell r="B1277">
            <v>3700000</v>
          </cell>
          <cell r="C1277">
            <v>3650000</v>
          </cell>
        </row>
        <row r="1278">
          <cell r="A1278" t="str">
            <v>42410-50030</v>
          </cell>
          <cell r="B1278">
            <v>4400000</v>
          </cell>
          <cell r="C1278">
            <v>4500000</v>
          </cell>
        </row>
        <row r="1279">
          <cell r="A1279" t="str">
            <v>42410-50042</v>
          </cell>
          <cell r="B1279">
            <v>3650000</v>
          </cell>
        </row>
        <row r="1280">
          <cell r="A1280" t="str">
            <v>42410-52070</v>
          </cell>
          <cell r="B1280">
            <v>1620000</v>
          </cell>
          <cell r="C1280">
            <v>1616000</v>
          </cell>
        </row>
        <row r="1281">
          <cell r="A1281" t="str">
            <v>42423-0K020</v>
          </cell>
          <cell r="B1281">
            <v>250000</v>
          </cell>
          <cell r="C1281">
            <v>260000</v>
          </cell>
        </row>
        <row r="1282">
          <cell r="A1282" t="str">
            <v>42423-20010</v>
          </cell>
          <cell r="B1282">
            <v>220000</v>
          </cell>
          <cell r="C1282">
            <v>223000</v>
          </cell>
        </row>
        <row r="1283">
          <cell r="A1283" t="str">
            <v>42431-06160</v>
          </cell>
          <cell r="B1283">
            <v>2500000</v>
          </cell>
        </row>
        <row r="1284">
          <cell r="A1284" t="str">
            <v>42431-0K100</v>
          </cell>
          <cell r="B1284">
            <v>1100000</v>
          </cell>
          <cell r="C1284">
            <v>1080000</v>
          </cell>
        </row>
        <row r="1285">
          <cell r="A1285" t="str">
            <v>42431-48060</v>
          </cell>
          <cell r="B1285">
            <v>2850000</v>
          </cell>
        </row>
        <row r="1286">
          <cell r="A1286" t="str">
            <v>42431-60201</v>
          </cell>
          <cell r="B1286">
            <v>3500000</v>
          </cell>
          <cell r="C1286">
            <v>3500000</v>
          </cell>
        </row>
        <row r="1287">
          <cell r="A1287" t="str">
            <v>42431-60290</v>
          </cell>
          <cell r="B1287">
            <v>2700000</v>
          </cell>
          <cell r="C1287">
            <v>2700000</v>
          </cell>
        </row>
        <row r="1288">
          <cell r="A1288" t="str">
            <v>42431-60311</v>
          </cell>
          <cell r="B1288">
            <v>2850000</v>
          </cell>
          <cell r="C1288">
            <v>2850000</v>
          </cell>
        </row>
        <row r="1289">
          <cell r="A1289" t="str">
            <v>42450-02100</v>
          </cell>
          <cell r="B1289">
            <v>2500000</v>
          </cell>
          <cell r="C1289">
            <v>2800000</v>
          </cell>
        </row>
        <row r="1290">
          <cell r="A1290" t="str">
            <v>42450-08020</v>
          </cell>
          <cell r="B1290">
            <v>4800000</v>
          </cell>
          <cell r="C1290">
            <v>4800000</v>
          </cell>
        </row>
        <row r="1291">
          <cell r="A1291" t="str">
            <v>42450-12170</v>
          </cell>
          <cell r="B1291">
            <v>3500000</v>
          </cell>
          <cell r="C1291">
            <v>3550000</v>
          </cell>
        </row>
        <row r="1292">
          <cell r="A1292" t="str">
            <v>42450-52061</v>
          </cell>
          <cell r="B1292">
            <v>3400000</v>
          </cell>
          <cell r="C1292">
            <v>3400000</v>
          </cell>
        </row>
        <row r="1293">
          <cell r="A1293" t="str">
            <v>42450-60050</v>
          </cell>
          <cell r="B1293">
            <v>3300000</v>
          </cell>
          <cell r="C1293">
            <v>3600000</v>
          </cell>
        </row>
        <row r="1294">
          <cell r="A1294" t="str">
            <v>42450-60070</v>
          </cell>
          <cell r="B1294">
            <v>3750000</v>
          </cell>
          <cell r="C1294">
            <v>3750000</v>
          </cell>
        </row>
        <row r="1295">
          <cell r="A1295" t="str">
            <v>42460-48011</v>
          </cell>
          <cell r="B1295">
            <v>4400000</v>
          </cell>
          <cell r="C1295">
            <v>4450000</v>
          </cell>
        </row>
        <row r="1296">
          <cell r="A1296" t="str">
            <v>42460-60010</v>
          </cell>
          <cell r="B1296">
            <v>3000000</v>
          </cell>
          <cell r="C1296">
            <v>3600000</v>
          </cell>
        </row>
        <row r="1297">
          <cell r="A1297" t="str">
            <v>42460-60030</v>
          </cell>
          <cell r="B1297">
            <v>3700000</v>
          </cell>
          <cell r="C1297">
            <v>3750000</v>
          </cell>
        </row>
        <row r="1298">
          <cell r="A1298" t="str">
            <v>42607-0C070</v>
          </cell>
          <cell r="B1298">
            <v>1400000</v>
          </cell>
          <cell r="C1298">
            <v>1400000</v>
          </cell>
        </row>
        <row r="1299">
          <cell r="A1299" t="str">
            <v>42607-33012</v>
          </cell>
          <cell r="B1299">
            <v>1400000</v>
          </cell>
          <cell r="C1299">
            <v>1400000</v>
          </cell>
        </row>
        <row r="1300">
          <cell r="A1300" t="str">
            <v>42607-33022</v>
          </cell>
          <cell r="B1300">
            <v>1215000</v>
          </cell>
          <cell r="C1300">
            <v>1400000</v>
          </cell>
        </row>
        <row r="1301">
          <cell r="A1301" t="str">
            <v>42607-60010</v>
          </cell>
          <cell r="B1301">
            <v>1450000</v>
          </cell>
        </row>
        <row r="1302">
          <cell r="A1302" t="str">
            <v>4300K</v>
          </cell>
          <cell r="B1302">
            <v>1500000</v>
          </cell>
        </row>
        <row r="1303">
          <cell r="A1303" t="str">
            <v>43022-S84-Z00-A</v>
          </cell>
          <cell r="B1303">
            <v>600000</v>
          </cell>
          <cell r="C1303">
            <v>600000</v>
          </cell>
        </row>
        <row r="1304">
          <cell r="A1304" t="str">
            <v>43022-S9A-010-A</v>
          </cell>
          <cell r="B1304">
            <v>600000</v>
          </cell>
          <cell r="C1304">
            <v>600000</v>
          </cell>
        </row>
        <row r="1305">
          <cell r="A1305" t="str">
            <v>43022-S9A-A01</v>
          </cell>
          <cell r="B1305">
            <v>600000</v>
          </cell>
        </row>
        <row r="1306">
          <cell r="A1306" t="str">
            <v>43022-SAA-J50</v>
          </cell>
          <cell r="B1306">
            <v>650000</v>
          </cell>
          <cell r="C1306">
            <v>657000</v>
          </cell>
        </row>
        <row r="1307">
          <cell r="A1307" t="str">
            <v>43022-SEN-A00</v>
          </cell>
          <cell r="B1307">
            <v>600000</v>
          </cell>
        </row>
        <row r="1308">
          <cell r="A1308" t="str">
            <v>43022-TA0-A80-A</v>
          </cell>
          <cell r="B1308">
            <v>1060000</v>
          </cell>
          <cell r="C1308">
            <v>1060000</v>
          </cell>
        </row>
        <row r="1309">
          <cell r="A1309" t="str">
            <v>43022-TBA-A02</v>
          </cell>
          <cell r="B1309">
            <v>600000</v>
          </cell>
        </row>
        <row r="1310">
          <cell r="A1310" t="str">
            <v>43022-TR0-001</v>
          </cell>
          <cell r="B1310">
            <v>600000</v>
          </cell>
        </row>
        <row r="1311">
          <cell r="A1311" t="str">
            <v>43022-TR0-A00-A</v>
          </cell>
          <cell r="B1311">
            <v>600000</v>
          </cell>
        </row>
        <row r="1312">
          <cell r="A1312" t="str">
            <v>431-1181L-LD-E1</v>
          </cell>
          <cell r="B1312">
            <v>1085000</v>
          </cell>
          <cell r="C1312">
            <v>1550000</v>
          </cell>
        </row>
        <row r="1313">
          <cell r="A1313" t="str">
            <v>431-1181R-LD-E1</v>
          </cell>
          <cell r="B1313">
            <v>1085000</v>
          </cell>
          <cell r="C1313">
            <v>1550000</v>
          </cell>
        </row>
        <row r="1314">
          <cell r="A1314" t="str">
            <v>431-11A4LMLDEM1</v>
          </cell>
          <cell r="B1314">
            <v>1295000</v>
          </cell>
          <cell r="C1314">
            <v>1850000</v>
          </cell>
        </row>
        <row r="1315">
          <cell r="A1315" t="str">
            <v>431-11A4RMLDEM1</v>
          </cell>
          <cell r="B1315">
            <v>1295000</v>
          </cell>
          <cell r="C1315">
            <v>1850000</v>
          </cell>
        </row>
        <row r="1316">
          <cell r="A1316" t="str">
            <v>431-11B6L-LD</v>
          </cell>
          <cell r="B1316">
            <v>1505000</v>
          </cell>
          <cell r="C1316">
            <v>2150000</v>
          </cell>
        </row>
        <row r="1317">
          <cell r="A1317" t="str">
            <v>431-11B6R-LD</v>
          </cell>
          <cell r="B1317">
            <v>1505000</v>
          </cell>
          <cell r="C1317">
            <v>2150000</v>
          </cell>
        </row>
        <row r="1318">
          <cell r="A1318" t="str">
            <v>431-1974L-UE</v>
          </cell>
          <cell r="B1318">
            <v>658000</v>
          </cell>
          <cell r="C1318">
            <v>940000</v>
          </cell>
        </row>
        <row r="1319">
          <cell r="A1319" t="str">
            <v>431-1974R-UE</v>
          </cell>
          <cell r="B1319">
            <v>658000</v>
          </cell>
          <cell r="C1319">
            <v>940000</v>
          </cell>
        </row>
        <row r="1320">
          <cell r="A1320" t="str">
            <v>43204-60031-A</v>
          </cell>
          <cell r="B1320">
            <v>300000</v>
          </cell>
        </row>
        <row r="1321">
          <cell r="A1321" t="str">
            <v>43211-0K010</v>
          </cell>
          <cell r="B1321">
            <v>2700000</v>
          </cell>
          <cell r="C1321">
            <v>2730000</v>
          </cell>
        </row>
        <row r="1322">
          <cell r="A1322" t="str">
            <v>43211-0K030</v>
          </cell>
          <cell r="B1322">
            <v>4100000</v>
          </cell>
          <cell r="C1322">
            <v>4200000</v>
          </cell>
        </row>
        <row r="1323">
          <cell r="A1323" t="str">
            <v>43211-KK010</v>
          </cell>
          <cell r="B1323">
            <v>3600000</v>
          </cell>
          <cell r="C1323">
            <v>3600000</v>
          </cell>
        </row>
        <row r="1324">
          <cell r="A1324" t="str">
            <v>43211-KK030</v>
          </cell>
          <cell r="B1324">
            <v>3500000</v>
          </cell>
          <cell r="C1324">
            <v>3550000</v>
          </cell>
        </row>
        <row r="1325">
          <cell r="A1325" t="str">
            <v>43212-0K030</v>
          </cell>
          <cell r="B1325">
            <v>4150000</v>
          </cell>
          <cell r="C1325">
            <v>4160000</v>
          </cell>
        </row>
        <row r="1326">
          <cell r="A1326" t="str">
            <v>43212-58010</v>
          </cell>
          <cell r="B1326">
            <v>2700000</v>
          </cell>
          <cell r="C1326">
            <v>2700000</v>
          </cell>
        </row>
        <row r="1327">
          <cell r="A1327" t="str">
            <v>43212-KK010</v>
          </cell>
          <cell r="B1327">
            <v>3550000</v>
          </cell>
          <cell r="C1327">
            <v>3600000</v>
          </cell>
        </row>
        <row r="1328">
          <cell r="A1328" t="str">
            <v>43212-KK030</v>
          </cell>
          <cell r="B1328">
            <v>3350000</v>
          </cell>
          <cell r="C1328">
            <v>3350000</v>
          </cell>
        </row>
        <row r="1329">
          <cell r="A1329" t="str">
            <v>43310-09017</v>
          </cell>
          <cell r="B1329">
            <v>620000</v>
          </cell>
          <cell r="C1329">
            <v>750000</v>
          </cell>
        </row>
        <row r="1330">
          <cell r="A1330" t="str">
            <v>43330-09110</v>
          </cell>
          <cell r="B1330">
            <v>400000</v>
          </cell>
          <cell r="C1330">
            <v>450000</v>
          </cell>
        </row>
        <row r="1331">
          <cell r="A1331" t="str">
            <v>43330-09180</v>
          </cell>
          <cell r="B1331">
            <v>680000</v>
          </cell>
          <cell r="C1331">
            <v>700000</v>
          </cell>
        </row>
        <row r="1332">
          <cell r="A1332" t="str">
            <v>43330-09510</v>
          </cell>
          <cell r="B1332">
            <v>780000</v>
          </cell>
          <cell r="C1332">
            <v>850000</v>
          </cell>
        </row>
        <row r="1333">
          <cell r="A1333" t="str">
            <v>43330-09580</v>
          </cell>
          <cell r="B1333">
            <v>730000</v>
          </cell>
          <cell r="C1333">
            <v>730000</v>
          </cell>
        </row>
        <row r="1334">
          <cell r="A1334" t="str">
            <v>43330-09680</v>
          </cell>
          <cell r="B1334">
            <v>850000</v>
          </cell>
          <cell r="C1334">
            <v>850000</v>
          </cell>
        </row>
        <row r="1335">
          <cell r="A1335" t="str">
            <v>43330-09681</v>
          </cell>
          <cell r="B1335">
            <v>930000</v>
          </cell>
          <cell r="C1335">
            <v>930000</v>
          </cell>
        </row>
        <row r="1336">
          <cell r="A1336" t="str">
            <v>43330-29565</v>
          </cell>
          <cell r="B1336">
            <v>1350000</v>
          </cell>
          <cell r="C1336">
            <v>1350000</v>
          </cell>
        </row>
        <row r="1337">
          <cell r="A1337" t="str">
            <v>43330-49165</v>
          </cell>
          <cell r="B1337">
            <v>1100000</v>
          </cell>
          <cell r="C1337">
            <v>1160000</v>
          </cell>
        </row>
        <row r="1338">
          <cell r="A1338" t="str">
            <v>43330-49215</v>
          </cell>
          <cell r="B1338">
            <v>1400000</v>
          </cell>
        </row>
        <row r="1339">
          <cell r="A1339" t="str">
            <v>43330-59145</v>
          </cell>
          <cell r="B1339">
            <v>1900000</v>
          </cell>
        </row>
        <row r="1340">
          <cell r="A1340" t="str">
            <v>43340-09020</v>
          </cell>
          <cell r="B1340">
            <v>680000</v>
          </cell>
          <cell r="C1340">
            <v>700000</v>
          </cell>
        </row>
        <row r="1341">
          <cell r="A1341" t="str">
            <v>43340-09090</v>
          </cell>
          <cell r="B1341">
            <v>1250000</v>
          </cell>
        </row>
        <row r="1342">
          <cell r="A1342" t="str">
            <v>43340-09100</v>
          </cell>
          <cell r="B1342">
            <v>730000</v>
          </cell>
          <cell r="C1342">
            <v>710000</v>
          </cell>
        </row>
        <row r="1343">
          <cell r="A1343" t="str">
            <v>43340-49035</v>
          </cell>
          <cell r="B1343">
            <v>1100000</v>
          </cell>
          <cell r="C1343">
            <v>1150000</v>
          </cell>
        </row>
        <row r="1344">
          <cell r="A1344" t="str">
            <v>43340-59145</v>
          </cell>
          <cell r="B1344">
            <v>1900000</v>
          </cell>
        </row>
        <row r="1345">
          <cell r="A1345" t="str">
            <v>43350-09040</v>
          </cell>
          <cell r="B1345">
            <v>400000</v>
          </cell>
          <cell r="C1345">
            <v>380000</v>
          </cell>
        </row>
        <row r="1346">
          <cell r="A1346" t="str">
            <v>43512-0K010</v>
          </cell>
          <cell r="B1346">
            <v>1200000</v>
          </cell>
          <cell r="C1346">
            <v>1350000</v>
          </cell>
        </row>
        <row r="1347">
          <cell r="A1347" t="str">
            <v>43512-0K090</v>
          </cell>
          <cell r="B1347">
            <v>1800000</v>
          </cell>
          <cell r="C1347">
            <v>1900000</v>
          </cell>
        </row>
        <row r="1348">
          <cell r="A1348" t="str">
            <v>43512-60151</v>
          </cell>
          <cell r="B1348">
            <v>2400000</v>
          </cell>
          <cell r="C1348">
            <v>2400000</v>
          </cell>
        </row>
        <row r="1349">
          <cell r="A1349" t="str">
            <v>43512-60180</v>
          </cell>
          <cell r="B1349">
            <v>2800000</v>
          </cell>
        </row>
        <row r="1350">
          <cell r="A1350" t="str">
            <v>43550-0D050</v>
          </cell>
          <cell r="B1350">
            <v>2400000</v>
          </cell>
          <cell r="C1350">
            <v>2600000</v>
          </cell>
        </row>
        <row r="1351">
          <cell r="A1351" t="str">
            <v>43550-0D080</v>
          </cell>
          <cell r="B1351">
            <v>1800000</v>
          </cell>
          <cell r="C1351">
            <v>1750000</v>
          </cell>
        </row>
        <row r="1352">
          <cell r="A1352" t="str">
            <v>43550-0D081</v>
          </cell>
          <cell r="B1352">
            <v>1800000</v>
          </cell>
          <cell r="C1352">
            <v>1800000</v>
          </cell>
        </row>
        <row r="1353">
          <cell r="A1353" t="str">
            <v>43550-28010</v>
          </cell>
          <cell r="B1353">
            <v>3200000</v>
          </cell>
        </row>
        <row r="1354">
          <cell r="A1354" t="str">
            <v>43550-42010</v>
          </cell>
          <cell r="B1354">
            <v>3200000</v>
          </cell>
          <cell r="C1354">
            <v>2950000</v>
          </cell>
        </row>
        <row r="1355">
          <cell r="A1355" t="str">
            <v>43550-50043</v>
          </cell>
          <cell r="B1355">
            <v>5200000</v>
          </cell>
        </row>
        <row r="1356">
          <cell r="A1356" t="str">
            <v>43560-0D050</v>
          </cell>
          <cell r="B1356">
            <v>2400000</v>
          </cell>
          <cell r="C1356">
            <v>2600000</v>
          </cell>
        </row>
        <row r="1357">
          <cell r="A1357" t="str">
            <v>43560-0D080</v>
          </cell>
          <cell r="B1357">
            <v>1800000</v>
          </cell>
          <cell r="C1357">
            <v>1800000</v>
          </cell>
        </row>
        <row r="1358">
          <cell r="A1358" t="str">
            <v>43560-26010</v>
          </cell>
          <cell r="B1358">
            <v>1534500</v>
          </cell>
          <cell r="C1358">
            <v>1650000</v>
          </cell>
        </row>
        <row r="1359">
          <cell r="A1359" t="str">
            <v>43560-30011</v>
          </cell>
          <cell r="B1359">
            <v>3300000</v>
          </cell>
        </row>
        <row r="1360">
          <cell r="A1360" t="str">
            <v>43560-50013</v>
          </cell>
          <cell r="B1360">
            <v>5200000</v>
          </cell>
        </row>
        <row r="1361">
          <cell r="A1361" t="str">
            <v>43560-BZ010</v>
          </cell>
          <cell r="B1361">
            <v>1200000</v>
          </cell>
          <cell r="C1361">
            <v>1200000</v>
          </cell>
        </row>
        <row r="1362">
          <cell r="A1362" t="str">
            <v>43570-60011</v>
          </cell>
          <cell r="B1362">
            <v>1650000</v>
          </cell>
          <cell r="C1362">
            <v>1650000</v>
          </cell>
        </row>
        <row r="1363">
          <cell r="A1363" t="str">
            <v>4410A960</v>
          </cell>
          <cell r="B1363">
            <v>400000</v>
          </cell>
          <cell r="C1363">
            <v>470000</v>
          </cell>
        </row>
        <row r="1364">
          <cell r="A1364" t="str">
            <v>44200-06300</v>
          </cell>
          <cell r="B1364">
            <v>17300000</v>
          </cell>
          <cell r="C1364">
            <v>18500000</v>
          </cell>
        </row>
        <row r="1365">
          <cell r="A1365" t="str">
            <v>44200-26501</v>
          </cell>
          <cell r="B1365">
            <v>18500000</v>
          </cell>
        </row>
        <row r="1366">
          <cell r="A1366" t="str">
            <v>4422A145</v>
          </cell>
          <cell r="B1366">
            <v>840000</v>
          </cell>
          <cell r="C1366">
            <v>840000</v>
          </cell>
        </row>
        <row r="1367">
          <cell r="A1367" t="str">
            <v>4422A146</v>
          </cell>
          <cell r="B1367">
            <v>750000</v>
          </cell>
          <cell r="C1367">
            <v>840000</v>
          </cell>
        </row>
        <row r="1368">
          <cell r="A1368" t="str">
            <v>44250-0B090</v>
          </cell>
          <cell r="B1368">
            <v>10000000</v>
          </cell>
        </row>
        <row r="1369">
          <cell r="A1369" t="str">
            <v>44300-SNA-951</v>
          </cell>
          <cell r="B1369">
            <v>440000</v>
          </cell>
        </row>
        <row r="1370">
          <cell r="A1370" t="str">
            <v>44310-06100</v>
          </cell>
          <cell r="B1370">
            <v>7000000</v>
          </cell>
          <cell r="C1370">
            <v>7200000</v>
          </cell>
        </row>
        <row r="1371">
          <cell r="A1371" t="str">
            <v>44310-06130</v>
          </cell>
          <cell r="B1371">
            <v>5500000</v>
          </cell>
          <cell r="C1371">
            <v>6050000</v>
          </cell>
        </row>
        <row r="1372">
          <cell r="A1372" t="str">
            <v>44310-0K010</v>
          </cell>
          <cell r="B1372">
            <v>7400000</v>
          </cell>
          <cell r="C1372">
            <v>7500000</v>
          </cell>
        </row>
        <row r="1373">
          <cell r="A1373" t="str">
            <v>44310-60520</v>
          </cell>
          <cell r="B1373">
            <v>7850000</v>
          </cell>
        </row>
        <row r="1374">
          <cell r="A1374" t="str">
            <v>44320-06070</v>
          </cell>
          <cell r="B1374">
            <v>5400000</v>
          </cell>
          <cell r="C1374">
            <v>5500000</v>
          </cell>
        </row>
        <row r="1375">
          <cell r="A1375" t="str">
            <v>44320-0B010</v>
          </cell>
          <cell r="B1375">
            <v>2800000</v>
          </cell>
          <cell r="C1375">
            <v>2800000</v>
          </cell>
        </row>
        <row r="1376">
          <cell r="A1376" t="str">
            <v>44320-20380</v>
          </cell>
          <cell r="B1376">
            <v>8700000</v>
          </cell>
        </row>
        <row r="1377">
          <cell r="A1377" t="str">
            <v>44320-33100</v>
          </cell>
          <cell r="B1377">
            <v>8600000</v>
          </cell>
        </row>
        <row r="1378">
          <cell r="A1378" t="str">
            <v>44320-60182</v>
          </cell>
          <cell r="B1378">
            <v>8000000</v>
          </cell>
          <cell r="C1378">
            <v>8150000</v>
          </cell>
        </row>
        <row r="1379">
          <cell r="A1379" t="str">
            <v>44320-60370</v>
          </cell>
          <cell r="B1379">
            <v>8500000</v>
          </cell>
        </row>
        <row r="1380">
          <cell r="A1380" t="str">
            <v>44348-08030</v>
          </cell>
          <cell r="B1380">
            <v>1500000</v>
          </cell>
        </row>
        <row r="1381">
          <cell r="A1381" t="str">
            <v>44406-08041</v>
          </cell>
          <cell r="B1381">
            <v>1700000</v>
          </cell>
        </row>
        <row r="1382">
          <cell r="A1382" t="str">
            <v>44420-60463</v>
          </cell>
          <cell r="B1382">
            <v>2100000</v>
          </cell>
        </row>
        <row r="1383">
          <cell r="A1383" t="str">
            <v>44510-0K170</v>
          </cell>
          <cell r="B1383">
            <v>15000000</v>
          </cell>
          <cell r="C1383">
            <v>22000000</v>
          </cell>
        </row>
        <row r="1384">
          <cell r="A1384" t="str">
            <v>4451A029-A</v>
          </cell>
          <cell r="B1384">
            <v>1000000</v>
          </cell>
        </row>
        <row r="1385">
          <cell r="A1385" t="str">
            <v>445910-0740</v>
          </cell>
          <cell r="B1385">
            <v>90000</v>
          </cell>
          <cell r="C1385">
            <v>90000</v>
          </cell>
        </row>
        <row r="1386">
          <cell r="A1386" t="str">
            <v>445910-1150</v>
          </cell>
          <cell r="B1386">
            <v>200000</v>
          </cell>
          <cell r="C1386">
            <v>100000</v>
          </cell>
        </row>
        <row r="1387">
          <cell r="A1387" t="str">
            <v>446600-09313D</v>
          </cell>
          <cell r="B1387">
            <v>1850000</v>
          </cell>
          <cell r="C1387">
            <v>1850000</v>
          </cell>
        </row>
        <row r="1388">
          <cell r="A1388" t="str">
            <v>447150-1410</v>
          </cell>
          <cell r="B1388">
            <v>7800000</v>
          </cell>
        </row>
        <row r="1389">
          <cell r="A1389" t="str">
            <v>447150-2154</v>
          </cell>
          <cell r="B1389">
            <v>9500000</v>
          </cell>
        </row>
        <row r="1390">
          <cell r="A1390" t="str">
            <v>447150-4691</v>
          </cell>
          <cell r="B1390">
            <v>7500000</v>
          </cell>
        </row>
        <row r="1391">
          <cell r="A1391" t="str">
            <v>447500-9220</v>
          </cell>
          <cell r="B1391">
            <v>350000</v>
          </cell>
        </row>
        <row r="1392">
          <cell r="A1392" t="str">
            <v>45022-S9A-A01</v>
          </cell>
          <cell r="B1392">
            <v>850000</v>
          </cell>
        </row>
        <row r="1393">
          <cell r="A1393" t="str">
            <v>45022-SEA-J01-A</v>
          </cell>
          <cell r="B1393">
            <v>700000</v>
          </cell>
          <cell r="C1393">
            <v>700000</v>
          </cell>
        </row>
        <row r="1394">
          <cell r="A1394" t="str">
            <v>45022-SHJ-A01-A</v>
          </cell>
          <cell r="B1394">
            <v>700000</v>
          </cell>
        </row>
        <row r="1395">
          <cell r="A1395" t="str">
            <v>45022-SHJ-A50</v>
          </cell>
          <cell r="B1395">
            <v>600000</v>
          </cell>
        </row>
        <row r="1396">
          <cell r="A1396" t="str">
            <v>45022-SHJ-A50-A</v>
          </cell>
          <cell r="B1396">
            <v>700000</v>
          </cell>
        </row>
        <row r="1397">
          <cell r="A1397" t="str">
            <v>45022-TF0-A00</v>
          </cell>
          <cell r="B1397">
            <v>750000</v>
          </cell>
        </row>
        <row r="1398">
          <cell r="A1398" t="str">
            <v>45022-TF0-Y00-A</v>
          </cell>
          <cell r="B1398">
            <v>750000</v>
          </cell>
          <cell r="C1398">
            <v>810000</v>
          </cell>
        </row>
        <row r="1399">
          <cell r="A1399" t="str">
            <v>45046-09261</v>
          </cell>
          <cell r="B1399">
            <v>480000</v>
          </cell>
          <cell r="C1399">
            <v>480000</v>
          </cell>
        </row>
        <row r="1400">
          <cell r="A1400" t="str">
            <v>45046-09281</v>
          </cell>
          <cell r="B1400">
            <v>480000</v>
          </cell>
          <cell r="C1400">
            <v>480000</v>
          </cell>
        </row>
        <row r="1401">
          <cell r="A1401" t="str">
            <v>45046-09610</v>
          </cell>
          <cell r="B1401">
            <v>610000</v>
          </cell>
          <cell r="C1401">
            <v>680000</v>
          </cell>
        </row>
        <row r="1402">
          <cell r="A1402" t="str">
            <v>45046-09720</v>
          </cell>
          <cell r="B1402">
            <v>310000</v>
          </cell>
          <cell r="C1402">
            <v>390000</v>
          </cell>
        </row>
        <row r="1403">
          <cell r="A1403" t="str">
            <v>45046-09780</v>
          </cell>
          <cell r="B1403">
            <v>550000</v>
          </cell>
          <cell r="C1403">
            <v>600000</v>
          </cell>
        </row>
        <row r="1404">
          <cell r="A1404" t="str">
            <v>45046-09800</v>
          </cell>
          <cell r="B1404">
            <v>540000</v>
          </cell>
          <cell r="C1404">
            <v>540000</v>
          </cell>
        </row>
        <row r="1405">
          <cell r="A1405" t="str">
            <v>45046-09810</v>
          </cell>
          <cell r="B1405">
            <v>490000</v>
          </cell>
          <cell r="C1405">
            <v>510000</v>
          </cell>
        </row>
        <row r="1406">
          <cell r="A1406" t="str">
            <v>45046-29456</v>
          </cell>
          <cell r="B1406">
            <v>650000</v>
          </cell>
          <cell r="C1406">
            <v>650000</v>
          </cell>
        </row>
        <row r="1407">
          <cell r="A1407" t="str">
            <v>45046-39505</v>
          </cell>
          <cell r="B1407">
            <v>627000</v>
          </cell>
          <cell r="C1407">
            <v>627000</v>
          </cell>
        </row>
        <row r="1408">
          <cell r="A1408" t="str">
            <v>45046-69135</v>
          </cell>
          <cell r="B1408">
            <v>530000</v>
          </cell>
          <cell r="C1408">
            <v>526000</v>
          </cell>
        </row>
        <row r="1409">
          <cell r="A1409" t="str">
            <v>45046-69205</v>
          </cell>
          <cell r="B1409">
            <v>780000</v>
          </cell>
          <cell r="C1409">
            <v>780000</v>
          </cell>
        </row>
        <row r="1410">
          <cell r="A1410" t="str">
            <v>45047-09370</v>
          </cell>
          <cell r="B1410">
            <v>300000</v>
          </cell>
          <cell r="C1410">
            <v>390000</v>
          </cell>
        </row>
        <row r="1411">
          <cell r="A1411" t="str">
            <v>45047-69085</v>
          </cell>
          <cell r="B1411">
            <v>530000</v>
          </cell>
          <cell r="C1411">
            <v>526000</v>
          </cell>
        </row>
        <row r="1412">
          <cell r="A1412" t="str">
            <v>45047-69115</v>
          </cell>
          <cell r="B1412">
            <v>780000</v>
          </cell>
          <cell r="C1412">
            <v>780000</v>
          </cell>
        </row>
        <row r="1413">
          <cell r="A1413" t="str">
            <v>45117/STD</v>
          </cell>
          <cell r="B1413">
            <v>100000</v>
          </cell>
          <cell r="C1413">
            <v>400000</v>
          </cell>
        </row>
        <row r="1414">
          <cell r="A1414" t="str">
            <v>45202-33080</v>
          </cell>
          <cell r="B1414">
            <v>2900000</v>
          </cell>
          <cell r="C1414">
            <v>2900000</v>
          </cell>
        </row>
        <row r="1415">
          <cell r="A1415" t="str">
            <v>45203-0K020</v>
          </cell>
          <cell r="B1415">
            <v>2100000</v>
          </cell>
          <cell r="C1415">
            <v>2100000</v>
          </cell>
        </row>
        <row r="1416">
          <cell r="A1416" t="str">
            <v>45203-60141</v>
          </cell>
          <cell r="B1416">
            <v>2700000</v>
          </cell>
        </row>
        <row r="1417">
          <cell r="A1417" t="str">
            <v>45220-06122</v>
          </cell>
          <cell r="B1417">
            <v>2670000</v>
          </cell>
        </row>
        <row r="1418">
          <cell r="A1418" t="str">
            <v>45220-08030</v>
          </cell>
          <cell r="B1418">
            <v>3700000</v>
          </cell>
          <cell r="C1418">
            <v>3900000</v>
          </cell>
        </row>
        <row r="1419">
          <cell r="A1419" t="str">
            <v>45220-08042</v>
          </cell>
          <cell r="B1419">
            <v>3450000</v>
          </cell>
        </row>
        <row r="1420">
          <cell r="A1420" t="str">
            <v>45220-0T010</v>
          </cell>
          <cell r="B1420">
            <v>3200000</v>
          </cell>
          <cell r="C1420">
            <v>3700000</v>
          </cell>
        </row>
        <row r="1421">
          <cell r="A1421" t="str">
            <v>45220-33190</v>
          </cell>
          <cell r="B1421">
            <v>2670000</v>
          </cell>
          <cell r="C1421">
            <v>2670000</v>
          </cell>
        </row>
        <row r="1422">
          <cell r="A1422" t="str">
            <v>45220-33370</v>
          </cell>
          <cell r="B1422">
            <v>2900000</v>
          </cell>
        </row>
        <row r="1423">
          <cell r="A1423" t="str">
            <v>45220-48171</v>
          </cell>
          <cell r="B1423">
            <v>3250000</v>
          </cell>
          <cell r="C1423">
            <v>3220000</v>
          </cell>
        </row>
        <row r="1424">
          <cell r="A1424" t="str">
            <v>45220-48201</v>
          </cell>
          <cell r="B1424">
            <v>3900000</v>
          </cell>
          <cell r="C1424">
            <v>3900000</v>
          </cell>
        </row>
        <row r="1425">
          <cell r="A1425" t="str">
            <v>45250-48252</v>
          </cell>
          <cell r="B1425">
            <v>18000000</v>
          </cell>
        </row>
        <row r="1426">
          <cell r="A1426" t="str">
            <v>45260-02140</v>
          </cell>
          <cell r="B1426">
            <v>2450000</v>
          </cell>
        </row>
        <row r="1427">
          <cell r="A1427" t="str">
            <v>45260-12620</v>
          </cell>
          <cell r="B1427">
            <v>2400000</v>
          </cell>
        </row>
        <row r="1428">
          <cell r="A1428" t="str">
            <v>45260-30160</v>
          </cell>
          <cell r="B1428">
            <v>2600000</v>
          </cell>
        </row>
        <row r="1429">
          <cell r="A1429" t="str">
            <v>45460-09040</v>
          </cell>
          <cell r="B1429">
            <v>1350000</v>
          </cell>
          <cell r="C1429">
            <v>1350000</v>
          </cell>
        </row>
        <row r="1430">
          <cell r="A1430" t="str">
            <v>45460-09180</v>
          </cell>
          <cell r="B1430">
            <v>1050000</v>
          </cell>
          <cell r="C1430">
            <v>890000</v>
          </cell>
        </row>
        <row r="1431">
          <cell r="A1431" t="str">
            <v>45460-09210</v>
          </cell>
          <cell r="B1431">
            <v>1200000</v>
          </cell>
          <cell r="C1431">
            <v>1200000</v>
          </cell>
        </row>
        <row r="1432">
          <cell r="A1432" t="str">
            <v>45460-09240</v>
          </cell>
          <cell r="B1432">
            <v>880000</v>
          </cell>
          <cell r="C1432">
            <v>1050000</v>
          </cell>
        </row>
        <row r="1433">
          <cell r="A1433" t="str">
            <v>45460-29435</v>
          </cell>
          <cell r="B1433">
            <v>1050000</v>
          </cell>
        </row>
        <row r="1434">
          <cell r="A1434" t="str">
            <v>45460-39615</v>
          </cell>
          <cell r="B1434">
            <v>1100000</v>
          </cell>
          <cell r="C1434">
            <v>1250000</v>
          </cell>
        </row>
        <row r="1435">
          <cell r="A1435" t="str">
            <v>45460-39635</v>
          </cell>
          <cell r="B1435">
            <v>1100000</v>
          </cell>
          <cell r="C1435">
            <v>1100000</v>
          </cell>
        </row>
        <row r="1436">
          <cell r="A1436" t="str">
            <v>45460-49055</v>
          </cell>
          <cell r="B1436">
            <v>860000</v>
          </cell>
          <cell r="C1436">
            <v>859000</v>
          </cell>
        </row>
        <row r="1437">
          <cell r="A1437" t="str">
            <v>45470-09020</v>
          </cell>
          <cell r="B1437">
            <v>1050000</v>
          </cell>
          <cell r="C1437">
            <v>890000</v>
          </cell>
        </row>
        <row r="1438">
          <cell r="A1438" t="str">
            <v>45470-09130</v>
          </cell>
          <cell r="B1438">
            <v>1200000</v>
          </cell>
          <cell r="C1438">
            <v>1200000</v>
          </cell>
        </row>
        <row r="1439">
          <cell r="A1439" t="str">
            <v>45470-39215</v>
          </cell>
          <cell r="B1439">
            <v>1100000</v>
          </cell>
          <cell r="C1439">
            <v>1150000</v>
          </cell>
        </row>
        <row r="1440">
          <cell r="A1440" t="str">
            <v>45470-39225</v>
          </cell>
          <cell r="B1440">
            <v>1100000</v>
          </cell>
          <cell r="C1440">
            <v>1100000</v>
          </cell>
        </row>
        <row r="1441">
          <cell r="A1441" t="str">
            <v>45470-39345</v>
          </cell>
          <cell r="B1441">
            <v>880000</v>
          </cell>
          <cell r="C1441">
            <v>880000</v>
          </cell>
        </row>
        <row r="1442">
          <cell r="A1442" t="str">
            <v>45470-49025</v>
          </cell>
          <cell r="B1442">
            <v>860000</v>
          </cell>
          <cell r="C1442">
            <v>970000</v>
          </cell>
        </row>
        <row r="1443">
          <cell r="A1443" t="str">
            <v>45503-02130</v>
          </cell>
          <cell r="B1443">
            <v>1020000</v>
          </cell>
          <cell r="C1443">
            <v>1020000</v>
          </cell>
        </row>
        <row r="1444">
          <cell r="A1444" t="str">
            <v>45503-09220</v>
          </cell>
          <cell r="B1444">
            <v>400000</v>
          </cell>
          <cell r="C1444">
            <v>400000</v>
          </cell>
        </row>
        <row r="1445">
          <cell r="A1445" t="str">
            <v>45503-09250</v>
          </cell>
          <cell r="B1445">
            <v>1650000</v>
          </cell>
          <cell r="C1445">
            <v>1650000</v>
          </cell>
        </row>
        <row r="1446">
          <cell r="A1446" t="str">
            <v>45503-09290</v>
          </cell>
          <cell r="B1446">
            <v>450000</v>
          </cell>
        </row>
        <row r="1447">
          <cell r="A1447" t="str">
            <v>45503-09331</v>
          </cell>
          <cell r="B1447">
            <v>1350000</v>
          </cell>
          <cell r="C1447">
            <v>1380000</v>
          </cell>
        </row>
        <row r="1448">
          <cell r="A1448" t="str">
            <v>45503-0B020</v>
          </cell>
          <cell r="B1448">
            <v>950000</v>
          </cell>
          <cell r="C1448">
            <v>1300000</v>
          </cell>
        </row>
        <row r="1449">
          <cell r="A1449" t="str">
            <v>45503-0D080</v>
          </cell>
          <cell r="B1449">
            <v>1250000</v>
          </cell>
          <cell r="C1449">
            <v>1250000</v>
          </cell>
        </row>
        <row r="1450">
          <cell r="A1450" t="str">
            <v>45503-0K040</v>
          </cell>
          <cell r="B1450">
            <v>1250000</v>
          </cell>
        </row>
        <row r="1451">
          <cell r="A1451" t="str">
            <v>45503-0K070</v>
          </cell>
          <cell r="B1451">
            <v>1100000</v>
          </cell>
          <cell r="C1451">
            <v>1150000</v>
          </cell>
        </row>
        <row r="1452">
          <cell r="A1452" t="str">
            <v>45503-0K110</v>
          </cell>
          <cell r="B1452">
            <v>1100000</v>
          </cell>
          <cell r="C1452">
            <v>1420000</v>
          </cell>
        </row>
        <row r="1453">
          <cell r="A1453" t="str">
            <v>45503-0K130</v>
          </cell>
          <cell r="B1453">
            <v>1600000</v>
          </cell>
          <cell r="C1453">
            <v>1620000</v>
          </cell>
        </row>
        <row r="1454">
          <cell r="A1454" t="str">
            <v>45503-29836</v>
          </cell>
          <cell r="B1454">
            <v>1450000</v>
          </cell>
          <cell r="C1454">
            <v>1600000</v>
          </cell>
        </row>
        <row r="1455">
          <cell r="A1455" t="str">
            <v>45503-39265</v>
          </cell>
          <cell r="B1455">
            <v>1450000</v>
          </cell>
          <cell r="C1455">
            <v>1600000</v>
          </cell>
        </row>
        <row r="1456">
          <cell r="A1456" t="str">
            <v>45503-39275</v>
          </cell>
          <cell r="B1456">
            <v>1250000</v>
          </cell>
          <cell r="C1456">
            <v>1400000</v>
          </cell>
        </row>
        <row r="1457">
          <cell r="A1457" t="str">
            <v>45503-49125</v>
          </cell>
          <cell r="B1457">
            <v>1450000</v>
          </cell>
          <cell r="C1457">
            <v>1600000</v>
          </cell>
        </row>
        <row r="1458">
          <cell r="A1458" t="str">
            <v>45503-59145</v>
          </cell>
          <cell r="B1458">
            <v>1600000</v>
          </cell>
          <cell r="C1458">
            <v>1600000</v>
          </cell>
        </row>
        <row r="1459">
          <cell r="A1459" t="str">
            <v>45503-60040</v>
          </cell>
          <cell r="B1459">
            <v>1600000</v>
          </cell>
          <cell r="C1459">
            <v>1600000</v>
          </cell>
        </row>
        <row r="1460">
          <cell r="A1460" t="str">
            <v>45510-02620</v>
          </cell>
          <cell r="B1460">
            <v>8800000</v>
          </cell>
          <cell r="C1460">
            <v>9850000</v>
          </cell>
        </row>
        <row r="1461">
          <cell r="A1461" t="str">
            <v>45510-02660</v>
          </cell>
          <cell r="B1461">
            <v>9200000</v>
          </cell>
          <cell r="C1461">
            <v>9500000</v>
          </cell>
        </row>
        <row r="1462">
          <cell r="A1462" t="str">
            <v>45510-06041</v>
          </cell>
          <cell r="B1462">
            <v>8800000</v>
          </cell>
          <cell r="C1462">
            <v>9800000</v>
          </cell>
        </row>
        <row r="1463">
          <cell r="A1463" t="str">
            <v>45510-08010</v>
          </cell>
          <cell r="B1463">
            <v>9800000</v>
          </cell>
          <cell r="C1463">
            <v>9800000</v>
          </cell>
        </row>
        <row r="1464">
          <cell r="A1464" t="str">
            <v>45510-08020</v>
          </cell>
          <cell r="B1464">
            <v>12500000</v>
          </cell>
        </row>
        <row r="1465">
          <cell r="A1465" t="str">
            <v>45510-0D490</v>
          </cell>
          <cell r="B1465">
            <v>9100000</v>
          </cell>
          <cell r="C1465">
            <v>9150000</v>
          </cell>
        </row>
        <row r="1466">
          <cell r="A1466" t="str">
            <v>45510-0D491</v>
          </cell>
          <cell r="B1466">
            <v>8500000</v>
          </cell>
          <cell r="C1466">
            <v>9500000</v>
          </cell>
        </row>
        <row r="1467">
          <cell r="A1467" t="str">
            <v>45510-0D530</v>
          </cell>
          <cell r="B1467">
            <v>4500000</v>
          </cell>
          <cell r="C1467">
            <v>5500000</v>
          </cell>
        </row>
        <row r="1468">
          <cell r="A1468" t="str">
            <v>45510-0T010</v>
          </cell>
          <cell r="B1468">
            <v>10500000</v>
          </cell>
        </row>
        <row r="1469">
          <cell r="A1469" t="str">
            <v>45510-0T011</v>
          </cell>
          <cell r="B1469">
            <v>11500000</v>
          </cell>
        </row>
        <row r="1470">
          <cell r="A1470" t="str">
            <v>45510-12451</v>
          </cell>
          <cell r="B1470">
            <v>9500000</v>
          </cell>
          <cell r="C1470">
            <v>9800000</v>
          </cell>
        </row>
        <row r="1471">
          <cell r="A1471" t="str">
            <v>45510-42230</v>
          </cell>
          <cell r="B1471">
            <v>9800000</v>
          </cell>
          <cell r="C1471">
            <v>9800000</v>
          </cell>
        </row>
        <row r="1472">
          <cell r="A1472" t="str">
            <v>45510-48010</v>
          </cell>
          <cell r="B1472">
            <v>9800000</v>
          </cell>
          <cell r="C1472">
            <v>11500000</v>
          </cell>
        </row>
        <row r="1473">
          <cell r="A1473" t="str">
            <v>45510-48040</v>
          </cell>
          <cell r="B1473">
            <v>10500000</v>
          </cell>
          <cell r="C1473">
            <v>11500000</v>
          </cell>
        </row>
        <row r="1474">
          <cell r="A1474" t="str">
            <v>45510-52141</v>
          </cell>
          <cell r="B1474">
            <v>8800000</v>
          </cell>
          <cell r="C1474">
            <v>8800000</v>
          </cell>
        </row>
        <row r="1475">
          <cell r="A1475" t="str">
            <v>45535-06040</v>
          </cell>
          <cell r="B1475">
            <v>100000</v>
          </cell>
          <cell r="C1475">
            <v>150000</v>
          </cell>
        </row>
        <row r="1476">
          <cell r="A1476" t="str">
            <v>45535-09250</v>
          </cell>
          <cell r="B1476">
            <v>250000</v>
          </cell>
        </row>
        <row r="1477">
          <cell r="A1477" t="str">
            <v>45535-60010</v>
          </cell>
          <cell r="B1477">
            <v>250000</v>
          </cell>
          <cell r="C1477">
            <v>250000</v>
          </cell>
        </row>
        <row r="1478">
          <cell r="A1478" t="str">
            <v>45535-69025</v>
          </cell>
          <cell r="B1478">
            <v>260000</v>
          </cell>
          <cell r="C1478">
            <v>260000</v>
          </cell>
        </row>
        <row r="1479">
          <cell r="A1479" t="str">
            <v>4600A259</v>
          </cell>
          <cell r="B1479">
            <v>600000</v>
          </cell>
          <cell r="C1479">
            <v>800000</v>
          </cell>
        </row>
        <row r="1480">
          <cell r="A1480" t="str">
            <v>4600A467</v>
          </cell>
          <cell r="B1480">
            <v>460000</v>
          </cell>
          <cell r="C1480">
            <v>460000</v>
          </cell>
        </row>
        <row r="1481">
          <cell r="A1481" t="str">
            <v>4605B947</v>
          </cell>
          <cell r="B1481">
            <v>1950000</v>
          </cell>
          <cell r="C1481">
            <v>2100000</v>
          </cell>
        </row>
        <row r="1482">
          <cell r="A1482" t="str">
            <v>4605B948</v>
          </cell>
          <cell r="B1482">
            <v>1950000</v>
          </cell>
          <cell r="C1482">
            <v>2100000</v>
          </cell>
        </row>
        <row r="1483">
          <cell r="A1483" t="str">
            <v>4605B949</v>
          </cell>
          <cell r="B1483">
            <v>910000</v>
          </cell>
          <cell r="C1483">
            <v>1000000</v>
          </cell>
        </row>
        <row r="1484">
          <cell r="A1484" t="str">
            <v>4615A243</v>
          </cell>
          <cell r="B1484">
            <v>730000</v>
          </cell>
          <cell r="C1484">
            <v>770000</v>
          </cell>
        </row>
        <row r="1485">
          <cell r="A1485" t="str">
            <v>46332/050</v>
          </cell>
          <cell r="B1485">
            <v>485000</v>
          </cell>
          <cell r="C1485">
            <v>485000</v>
          </cell>
        </row>
        <row r="1486">
          <cell r="A1486" t="str">
            <v>46332/STD</v>
          </cell>
          <cell r="B1486">
            <v>490000</v>
          </cell>
          <cell r="C1486">
            <v>485000</v>
          </cell>
        </row>
        <row r="1487">
          <cell r="A1487" t="str">
            <v>46334/STD</v>
          </cell>
          <cell r="B1487">
            <v>100000</v>
          </cell>
          <cell r="C1487">
            <v>586000</v>
          </cell>
        </row>
        <row r="1488">
          <cell r="A1488" t="str">
            <v>46343/STD</v>
          </cell>
          <cell r="B1488">
            <v>100000</v>
          </cell>
          <cell r="C1488">
            <v>687000</v>
          </cell>
        </row>
        <row r="1489">
          <cell r="A1489" t="str">
            <v>46360/050</v>
          </cell>
          <cell r="B1489">
            <v>100000</v>
          </cell>
          <cell r="C1489">
            <v>960000</v>
          </cell>
        </row>
        <row r="1490">
          <cell r="A1490" t="str">
            <v>46360/STD</v>
          </cell>
          <cell r="B1490">
            <v>100000</v>
          </cell>
          <cell r="C1490">
            <v>960000</v>
          </cell>
        </row>
        <row r="1491">
          <cell r="A1491" t="str">
            <v>46366/STD</v>
          </cell>
          <cell r="B1491">
            <v>780000</v>
          </cell>
          <cell r="C1491">
            <v>780000</v>
          </cell>
        </row>
        <row r="1492">
          <cell r="A1492" t="str">
            <v>46420-0K041</v>
          </cell>
          <cell r="B1492">
            <v>1100000</v>
          </cell>
        </row>
        <row r="1493">
          <cell r="A1493" t="str">
            <v>46420-0K070</v>
          </cell>
          <cell r="B1493">
            <v>800000</v>
          </cell>
          <cell r="C1493">
            <v>700000</v>
          </cell>
        </row>
        <row r="1494">
          <cell r="A1494" t="str">
            <v>46430-0K041</v>
          </cell>
          <cell r="B1494">
            <v>1200000</v>
          </cell>
          <cell r="C1494">
            <v>1250000</v>
          </cell>
        </row>
        <row r="1495">
          <cell r="A1495" t="str">
            <v>46430-0K070</v>
          </cell>
          <cell r="B1495">
            <v>800000</v>
          </cell>
          <cell r="C1495">
            <v>1000000</v>
          </cell>
        </row>
        <row r="1496">
          <cell r="A1496" t="str">
            <v>46530-34010</v>
          </cell>
          <cell r="B1496">
            <v>300000</v>
          </cell>
          <cell r="C1496">
            <v>300000</v>
          </cell>
        </row>
        <row r="1497">
          <cell r="A1497" t="str">
            <v>46530-50041</v>
          </cell>
          <cell r="B1497">
            <v>370000</v>
          </cell>
          <cell r="C1497">
            <v>370000</v>
          </cell>
        </row>
        <row r="1498">
          <cell r="A1498" t="str">
            <v>46540-20070</v>
          </cell>
          <cell r="B1498">
            <v>250000</v>
          </cell>
          <cell r="C1498">
            <v>300000</v>
          </cell>
        </row>
        <row r="1499">
          <cell r="A1499" t="str">
            <v>46540-20080</v>
          </cell>
          <cell r="B1499">
            <v>250000</v>
          </cell>
          <cell r="C1499">
            <v>250000</v>
          </cell>
        </row>
        <row r="1500">
          <cell r="A1500" t="str">
            <v>46540-33010</v>
          </cell>
          <cell r="B1500">
            <v>300000</v>
          </cell>
        </row>
        <row r="1501">
          <cell r="A1501" t="str">
            <v>46540-42010</v>
          </cell>
          <cell r="B1501">
            <v>295000</v>
          </cell>
          <cell r="C1501">
            <v>295000</v>
          </cell>
        </row>
        <row r="1502">
          <cell r="A1502" t="str">
            <v>46540-48010</v>
          </cell>
          <cell r="B1502">
            <v>270000</v>
          </cell>
          <cell r="C1502">
            <v>270000</v>
          </cell>
        </row>
        <row r="1503">
          <cell r="A1503" t="str">
            <v>46540-48050</v>
          </cell>
          <cell r="B1503">
            <v>355000</v>
          </cell>
          <cell r="C1503">
            <v>354000</v>
          </cell>
        </row>
        <row r="1504">
          <cell r="A1504" t="str">
            <v>46540-60050</v>
          </cell>
          <cell r="B1504">
            <v>400000</v>
          </cell>
          <cell r="C1504">
            <v>420000</v>
          </cell>
        </row>
        <row r="1505">
          <cell r="A1505" t="str">
            <v>46540-60060</v>
          </cell>
          <cell r="B1505">
            <v>360000</v>
          </cell>
          <cell r="C1505">
            <v>360000</v>
          </cell>
        </row>
        <row r="1506">
          <cell r="A1506" t="str">
            <v>46550-33020</v>
          </cell>
          <cell r="B1506">
            <v>290000</v>
          </cell>
          <cell r="C1506">
            <v>290000</v>
          </cell>
        </row>
        <row r="1507">
          <cell r="A1507" t="str">
            <v>46550-48010</v>
          </cell>
          <cell r="B1507">
            <v>260000</v>
          </cell>
          <cell r="C1507">
            <v>260000</v>
          </cell>
        </row>
        <row r="1508">
          <cell r="A1508" t="str">
            <v>46550-48050</v>
          </cell>
          <cell r="B1508">
            <v>355000</v>
          </cell>
          <cell r="C1508">
            <v>354000</v>
          </cell>
        </row>
        <row r="1509">
          <cell r="A1509" t="str">
            <v>46550-60060</v>
          </cell>
          <cell r="B1509">
            <v>400000</v>
          </cell>
          <cell r="C1509">
            <v>420000</v>
          </cell>
        </row>
        <row r="1510">
          <cell r="A1510" t="str">
            <v>46550-60070</v>
          </cell>
          <cell r="B1510">
            <v>360000</v>
          </cell>
          <cell r="C1510">
            <v>360000</v>
          </cell>
        </row>
        <row r="1511">
          <cell r="A1511" t="str">
            <v>46580-60050</v>
          </cell>
          <cell r="B1511">
            <v>400000</v>
          </cell>
          <cell r="C1511">
            <v>420000</v>
          </cell>
        </row>
        <row r="1512">
          <cell r="A1512" t="str">
            <v>46580-60060</v>
          </cell>
          <cell r="B1512">
            <v>350000</v>
          </cell>
          <cell r="C1512">
            <v>350000</v>
          </cell>
        </row>
        <row r="1513">
          <cell r="A1513" t="str">
            <v>46590-33020</v>
          </cell>
          <cell r="B1513">
            <v>290000</v>
          </cell>
          <cell r="C1513">
            <v>290000</v>
          </cell>
        </row>
        <row r="1514">
          <cell r="A1514" t="str">
            <v>46590-48010</v>
          </cell>
          <cell r="B1514">
            <v>260000</v>
          </cell>
          <cell r="C1514">
            <v>260000</v>
          </cell>
        </row>
        <row r="1515">
          <cell r="A1515" t="str">
            <v>46590-48050</v>
          </cell>
          <cell r="B1515">
            <v>355000</v>
          </cell>
          <cell r="C1515">
            <v>354000</v>
          </cell>
        </row>
        <row r="1516">
          <cell r="A1516" t="str">
            <v>4670B267</v>
          </cell>
          <cell r="B1516">
            <v>960000</v>
          </cell>
          <cell r="C1516">
            <v>960000</v>
          </cell>
        </row>
        <row r="1517">
          <cell r="A1517" t="str">
            <v>4670B268</v>
          </cell>
          <cell r="B1517">
            <v>1030000</v>
          </cell>
          <cell r="C1517">
            <v>1030000</v>
          </cell>
        </row>
        <row r="1518">
          <cell r="A1518" t="str">
            <v>4670B269</v>
          </cell>
          <cell r="B1518">
            <v>700000</v>
          </cell>
          <cell r="C1518">
            <v>730000</v>
          </cell>
        </row>
        <row r="1519">
          <cell r="A1519" t="str">
            <v>47028-30030</v>
          </cell>
          <cell r="B1519">
            <v>4200000</v>
          </cell>
        </row>
        <row r="1520">
          <cell r="A1520" t="str">
            <v>47028-60010</v>
          </cell>
          <cell r="B1520">
            <v>5100000</v>
          </cell>
        </row>
        <row r="1521">
          <cell r="A1521" t="str">
            <v>47028-60020</v>
          </cell>
          <cell r="B1521">
            <v>4700000</v>
          </cell>
        </row>
        <row r="1522">
          <cell r="A1522" t="str">
            <v>47050-60033</v>
          </cell>
          <cell r="B1522">
            <v>40000000</v>
          </cell>
        </row>
        <row r="1523">
          <cell r="A1523" t="str">
            <v>47050-78060</v>
          </cell>
          <cell r="B1523">
            <v>25000000</v>
          </cell>
        </row>
        <row r="1524">
          <cell r="A1524" t="str">
            <v>47070-12020</v>
          </cell>
          <cell r="B1524">
            <v>15000000</v>
          </cell>
        </row>
        <row r="1525">
          <cell r="A1525" t="str">
            <v>47070-50040</v>
          </cell>
          <cell r="B1525">
            <v>16000000</v>
          </cell>
          <cell r="C1525">
            <v>20000000</v>
          </cell>
        </row>
        <row r="1526">
          <cell r="A1526" t="str">
            <v>47201-02450</v>
          </cell>
          <cell r="B1526">
            <v>3400000</v>
          </cell>
          <cell r="C1526">
            <v>3450000</v>
          </cell>
        </row>
        <row r="1527">
          <cell r="A1527" t="str">
            <v>47201-0B022</v>
          </cell>
          <cell r="B1527">
            <v>2650000</v>
          </cell>
          <cell r="C1527">
            <v>2700000</v>
          </cell>
        </row>
        <row r="1528">
          <cell r="A1528" t="str">
            <v>47201-0D770</v>
          </cell>
          <cell r="B1528">
            <v>2600000</v>
          </cell>
          <cell r="C1528">
            <v>2700000</v>
          </cell>
        </row>
        <row r="1529">
          <cell r="A1529" t="str">
            <v>47201-0K040</v>
          </cell>
          <cell r="B1529">
            <v>1400000</v>
          </cell>
          <cell r="C1529">
            <v>1600000</v>
          </cell>
        </row>
        <row r="1530">
          <cell r="A1530" t="str">
            <v>47201-0K410</v>
          </cell>
          <cell r="B1530">
            <v>2050000</v>
          </cell>
        </row>
        <row r="1531">
          <cell r="A1531" t="str">
            <v>47207-26020</v>
          </cell>
          <cell r="B1531">
            <v>4250000</v>
          </cell>
          <cell r="C1531">
            <v>4250000</v>
          </cell>
        </row>
        <row r="1532">
          <cell r="A1532" t="str">
            <v>47207-30040</v>
          </cell>
          <cell r="B1532">
            <v>7800000</v>
          </cell>
        </row>
        <row r="1533">
          <cell r="A1533" t="str">
            <v>47207-52021</v>
          </cell>
          <cell r="B1533">
            <v>3940000</v>
          </cell>
        </row>
        <row r="1534">
          <cell r="A1534" t="str">
            <v>47550-02090</v>
          </cell>
          <cell r="B1534">
            <v>1580000</v>
          </cell>
        </row>
        <row r="1535">
          <cell r="A1535" t="str">
            <v>47550-09070</v>
          </cell>
          <cell r="B1535">
            <v>750000</v>
          </cell>
          <cell r="C1535">
            <v>770000</v>
          </cell>
        </row>
        <row r="1536">
          <cell r="A1536" t="str">
            <v>47550-0D100</v>
          </cell>
          <cell r="B1536">
            <v>650000</v>
          </cell>
          <cell r="C1536">
            <v>657000</v>
          </cell>
        </row>
        <row r="1537">
          <cell r="A1537" t="str">
            <v>47550-0K010</v>
          </cell>
          <cell r="B1537">
            <v>600000</v>
          </cell>
          <cell r="C1537">
            <v>600000</v>
          </cell>
        </row>
        <row r="1538">
          <cell r="A1538" t="str">
            <v>47570-0D050</v>
          </cell>
          <cell r="B1538">
            <v>650000</v>
          </cell>
          <cell r="C1538">
            <v>657000</v>
          </cell>
        </row>
        <row r="1539">
          <cell r="A1539" t="str">
            <v>47731-02450</v>
          </cell>
          <cell r="B1539">
            <v>300000</v>
          </cell>
          <cell r="C1539">
            <v>290000</v>
          </cell>
        </row>
        <row r="1540">
          <cell r="A1540" t="str">
            <v>47731-04050</v>
          </cell>
          <cell r="B1540">
            <v>350000</v>
          </cell>
          <cell r="C1540">
            <v>400000</v>
          </cell>
        </row>
        <row r="1541">
          <cell r="A1541" t="str">
            <v>47731-0D110</v>
          </cell>
          <cell r="B1541">
            <v>410000</v>
          </cell>
          <cell r="C1541">
            <v>430000</v>
          </cell>
        </row>
        <row r="1542">
          <cell r="A1542" t="str">
            <v>47731-0K220</v>
          </cell>
          <cell r="B1542">
            <v>510000</v>
          </cell>
          <cell r="C1542">
            <v>505000</v>
          </cell>
        </row>
        <row r="1543">
          <cell r="A1543" t="str">
            <v>47731-0K300</v>
          </cell>
          <cell r="B1543">
            <v>270000</v>
          </cell>
          <cell r="C1543">
            <v>270000</v>
          </cell>
        </row>
        <row r="1544">
          <cell r="A1544" t="str">
            <v>47731-0T010</v>
          </cell>
          <cell r="B1544">
            <v>750000</v>
          </cell>
          <cell r="C1544">
            <v>680000</v>
          </cell>
        </row>
        <row r="1545">
          <cell r="A1545" t="str">
            <v>47731-12A10</v>
          </cell>
          <cell r="B1545">
            <v>320000</v>
          </cell>
          <cell r="C1545">
            <v>350000</v>
          </cell>
        </row>
        <row r="1546">
          <cell r="A1546" t="str">
            <v>47731-28040</v>
          </cell>
          <cell r="B1546">
            <v>335000</v>
          </cell>
          <cell r="C1546">
            <v>335000</v>
          </cell>
        </row>
        <row r="1547">
          <cell r="A1547" t="str">
            <v>47731-28080</v>
          </cell>
          <cell r="B1547">
            <v>700000</v>
          </cell>
        </row>
        <row r="1548">
          <cell r="A1548" t="str">
            <v>47731-30120</v>
          </cell>
          <cell r="B1548">
            <v>300000</v>
          </cell>
        </row>
        <row r="1549">
          <cell r="A1549" t="str">
            <v>47731-35040</v>
          </cell>
          <cell r="B1549">
            <v>260000</v>
          </cell>
          <cell r="C1549">
            <v>320000</v>
          </cell>
        </row>
        <row r="1550">
          <cell r="A1550" t="str">
            <v>47731-48150</v>
          </cell>
          <cell r="B1550">
            <v>350000</v>
          </cell>
          <cell r="C1550">
            <v>350000</v>
          </cell>
        </row>
        <row r="1551">
          <cell r="A1551" t="str">
            <v>47731-50070</v>
          </cell>
          <cell r="B1551">
            <v>290000</v>
          </cell>
          <cell r="C1551">
            <v>260000</v>
          </cell>
        </row>
        <row r="1552">
          <cell r="A1552" t="str">
            <v>47731-60020</v>
          </cell>
          <cell r="B1552">
            <v>270000</v>
          </cell>
          <cell r="C1552">
            <v>270000</v>
          </cell>
        </row>
        <row r="1553">
          <cell r="A1553" t="str">
            <v>47731-60030</v>
          </cell>
          <cell r="B1553">
            <v>290000</v>
          </cell>
          <cell r="C1553">
            <v>290000</v>
          </cell>
        </row>
        <row r="1554">
          <cell r="A1554" t="str">
            <v>47731-60280</v>
          </cell>
          <cell r="B1554">
            <v>280000</v>
          </cell>
          <cell r="C1554">
            <v>270000</v>
          </cell>
        </row>
        <row r="1555">
          <cell r="A1555" t="str">
            <v>47731-60300</v>
          </cell>
          <cell r="B1555">
            <v>260000</v>
          </cell>
          <cell r="C1555">
            <v>260000</v>
          </cell>
        </row>
        <row r="1556">
          <cell r="A1556" t="str">
            <v>47732-60010</v>
          </cell>
          <cell r="B1556">
            <v>280000</v>
          </cell>
          <cell r="C1556">
            <v>280000</v>
          </cell>
        </row>
        <row r="1557">
          <cell r="A1557" t="str">
            <v>47732-60020</v>
          </cell>
          <cell r="B1557">
            <v>320000</v>
          </cell>
          <cell r="C1557">
            <v>320000</v>
          </cell>
        </row>
        <row r="1558">
          <cell r="A1558" t="str">
            <v>47831-0T010</v>
          </cell>
          <cell r="B1558">
            <v>350000</v>
          </cell>
        </row>
        <row r="1559">
          <cell r="A1559" t="str">
            <v>47831-52050</v>
          </cell>
          <cell r="B1559">
            <v>450000</v>
          </cell>
          <cell r="C1559">
            <v>280000</v>
          </cell>
        </row>
        <row r="1560">
          <cell r="A1560" t="str">
            <v>47831-52090</v>
          </cell>
          <cell r="B1560">
            <v>250000</v>
          </cell>
          <cell r="C1560">
            <v>250000</v>
          </cell>
        </row>
        <row r="1561">
          <cell r="A1561" t="str">
            <v>47910-26550</v>
          </cell>
          <cell r="B1561">
            <v>1900000</v>
          </cell>
        </row>
        <row r="1562">
          <cell r="A1562" t="str">
            <v>48006-60031</v>
          </cell>
          <cell r="B1562">
            <v>18500000</v>
          </cell>
        </row>
        <row r="1563">
          <cell r="A1563" t="str">
            <v>48010-50140</v>
          </cell>
          <cell r="B1563">
            <v>20500000</v>
          </cell>
        </row>
        <row r="1564">
          <cell r="A1564" t="str">
            <v>48010-50153</v>
          </cell>
          <cell r="B1564">
            <v>13200000</v>
          </cell>
          <cell r="C1564">
            <v>13200000</v>
          </cell>
        </row>
        <row r="1565">
          <cell r="A1565" t="str">
            <v>48010-50203</v>
          </cell>
          <cell r="B1565">
            <v>13300000</v>
          </cell>
        </row>
        <row r="1566">
          <cell r="A1566" t="str">
            <v>48010-50213</v>
          </cell>
          <cell r="B1566">
            <v>13000000</v>
          </cell>
        </row>
        <row r="1567">
          <cell r="A1567" t="str">
            <v>48020-50153</v>
          </cell>
          <cell r="B1567">
            <v>13200000</v>
          </cell>
          <cell r="C1567">
            <v>13200000</v>
          </cell>
        </row>
        <row r="1568">
          <cell r="A1568" t="str">
            <v>48020-50213</v>
          </cell>
          <cell r="B1568">
            <v>13000000</v>
          </cell>
        </row>
        <row r="1569">
          <cell r="A1569" t="str">
            <v>48066-28060</v>
          </cell>
          <cell r="B1569">
            <v>3200000</v>
          </cell>
          <cell r="C1569">
            <v>3350000</v>
          </cell>
        </row>
        <row r="1570">
          <cell r="A1570" t="str">
            <v>48066-29075-MIT</v>
          </cell>
          <cell r="B1570">
            <v>1500000</v>
          </cell>
          <cell r="C1570">
            <v>1485000</v>
          </cell>
        </row>
        <row r="1571">
          <cell r="A1571" t="str">
            <v>48066-29215</v>
          </cell>
          <cell r="B1571">
            <v>4700000</v>
          </cell>
          <cell r="C1571">
            <v>4950000</v>
          </cell>
        </row>
        <row r="1572">
          <cell r="A1572" t="str">
            <v>48066-29215-MIT</v>
          </cell>
          <cell r="B1572">
            <v>1850000</v>
          </cell>
          <cell r="C1572">
            <v>1900000</v>
          </cell>
        </row>
        <row r="1573">
          <cell r="A1573" t="str">
            <v>48067-28060</v>
          </cell>
          <cell r="B1573">
            <v>3200000</v>
          </cell>
          <cell r="C1573">
            <v>3131000</v>
          </cell>
        </row>
        <row r="1574">
          <cell r="A1574" t="str">
            <v>48067-29075-MIT</v>
          </cell>
          <cell r="B1574">
            <v>1500000</v>
          </cell>
          <cell r="C1574">
            <v>1500000</v>
          </cell>
        </row>
        <row r="1575">
          <cell r="A1575" t="str">
            <v>48067-29215</v>
          </cell>
          <cell r="B1575">
            <v>4700000</v>
          </cell>
          <cell r="C1575">
            <v>4950000</v>
          </cell>
        </row>
        <row r="1576">
          <cell r="A1576" t="str">
            <v>48067-29215-MIT</v>
          </cell>
          <cell r="B1576">
            <v>1500000</v>
          </cell>
          <cell r="C1576">
            <v>1900000</v>
          </cell>
        </row>
        <row r="1577">
          <cell r="A1577" t="str">
            <v>48067-29225</v>
          </cell>
          <cell r="B1577">
            <v>4700000</v>
          </cell>
          <cell r="C1577">
            <v>4850000</v>
          </cell>
        </row>
        <row r="1578">
          <cell r="A1578" t="str">
            <v>48068-02050-MIT</v>
          </cell>
          <cell r="B1578">
            <v>800000</v>
          </cell>
          <cell r="C1578">
            <v>800000</v>
          </cell>
        </row>
        <row r="1579">
          <cell r="A1579" t="str">
            <v>48068-02260</v>
          </cell>
          <cell r="B1579">
            <v>890000</v>
          </cell>
          <cell r="C1579">
            <v>1070000</v>
          </cell>
        </row>
        <row r="1580">
          <cell r="A1580" t="str">
            <v>48068-08021</v>
          </cell>
          <cell r="B1580">
            <v>3600000</v>
          </cell>
          <cell r="C1580">
            <v>3800000</v>
          </cell>
        </row>
        <row r="1581">
          <cell r="A1581" t="str">
            <v>48068-08040</v>
          </cell>
          <cell r="B1581">
            <v>4100000</v>
          </cell>
          <cell r="C1581">
            <v>4200000</v>
          </cell>
        </row>
        <row r="1582">
          <cell r="A1582" t="str">
            <v>48068-09081</v>
          </cell>
          <cell r="B1582">
            <v>2600000</v>
          </cell>
          <cell r="C1582">
            <v>3200000</v>
          </cell>
        </row>
        <row r="1583">
          <cell r="A1583" t="str">
            <v>48068-09081-MIT</v>
          </cell>
          <cell r="B1583">
            <v>900000</v>
          </cell>
          <cell r="C1583">
            <v>900000</v>
          </cell>
        </row>
        <row r="1584">
          <cell r="A1584" t="str">
            <v>48068-09230-MIT</v>
          </cell>
          <cell r="B1584">
            <v>950000</v>
          </cell>
          <cell r="C1584">
            <v>950000</v>
          </cell>
        </row>
        <row r="1585">
          <cell r="A1585" t="str">
            <v>48068-09251</v>
          </cell>
          <cell r="B1585">
            <v>3000000</v>
          </cell>
          <cell r="C1585">
            <v>3100000</v>
          </cell>
        </row>
        <row r="1586">
          <cell r="A1586" t="str">
            <v>48068-0K010</v>
          </cell>
          <cell r="B1586">
            <v>3000000</v>
          </cell>
          <cell r="C1586">
            <v>3100000</v>
          </cell>
        </row>
        <row r="1587">
          <cell r="A1587" t="str">
            <v>48068-0K010-MIT</v>
          </cell>
          <cell r="B1587">
            <v>1350000</v>
          </cell>
          <cell r="C1587">
            <v>1350000</v>
          </cell>
        </row>
        <row r="1588">
          <cell r="A1588" t="str">
            <v>48068-0K040</v>
          </cell>
          <cell r="B1588">
            <v>2900000</v>
          </cell>
          <cell r="C1588">
            <v>3050000</v>
          </cell>
        </row>
        <row r="1589">
          <cell r="A1589" t="str">
            <v>48068-0K040-MIT</v>
          </cell>
          <cell r="B1589">
            <v>1700000</v>
          </cell>
          <cell r="C1589">
            <v>1700000</v>
          </cell>
        </row>
        <row r="1590">
          <cell r="A1590" t="str">
            <v>48068-0K090</v>
          </cell>
          <cell r="B1590">
            <v>2600000</v>
          </cell>
          <cell r="C1590">
            <v>3100000</v>
          </cell>
        </row>
        <row r="1591">
          <cell r="A1591" t="str">
            <v>48068-0K100</v>
          </cell>
          <cell r="B1591">
            <v>3200000</v>
          </cell>
          <cell r="C1591">
            <v>3200000</v>
          </cell>
        </row>
        <row r="1592">
          <cell r="A1592" t="str">
            <v>48068-33050-MIT</v>
          </cell>
          <cell r="B1592">
            <v>765000</v>
          </cell>
          <cell r="C1592">
            <v>765000</v>
          </cell>
        </row>
        <row r="1593">
          <cell r="A1593" t="str">
            <v>48068-33070</v>
          </cell>
          <cell r="B1593">
            <v>2400000</v>
          </cell>
          <cell r="C1593">
            <v>2450000</v>
          </cell>
        </row>
        <row r="1594">
          <cell r="A1594" t="str">
            <v>48068-48070</v>
          </cell>
          <cell r="B1594">
            <v>2750000</v>
          </cell>
          <cell r="C1594">
            <v>2800000</v>
          </cell>
        </row>
        <row r="1595">
          <cell r="A1595" t="str">
            <v>48068-60030</v>
          </cell>
          <cell r="B1595">
            <v>5400000</v>
          </cell>
        </row>
        <row r="1596">
          <cell r="A1596" t="str">
            <v>48068-60051</v>
          </cell>
          <cell r="B1596">
            <v>5000000</v>
          </cell>
          <cell r="C1596">
            <v>5000000</v>
          </cell>
        </row>
        <row r="1597">
          <cell r="A1597" t="str">
            <v>48069-02050-MIT</v>
          </cell>
          <cell r="B1597">
            <v>800000</v>
          </cell>
          <cell r="C1597">
            <v>800000</v>
          </cell>
        </row>
        <row r="1598">
          <cell r="A1598" t="str">
            <v>48069-02260</v>
          </cell>
          <cell r="B1598">
            <v>890000</v>
          </cell>
          <cell r="C1598">
            <v>1050000</v>
          </cell>
        </row>
        <row r="1599">
          <cell r="A1599" t="str">
            <v>48069-06170</v>
          </cell>
          <cell r="B1599">
            <v>2230000</v>
          </cell>
          <cell r="C1599">
            <v>2222000</v>
          </cell>
        </row>
        <row r="1600">
          <cell r="A1600" t="str">
            <v>48069-08021</v>
          </cell>
          <cell r="B1600">
            <v>3600000</v>
          </cell>
          <cell r="C1600">
            <v>3800000</v>
          </cell>
        </row>
        <row r="1601">
          <cell r="A1601" t="str">
            <v>48069-08040</v>
          </cell>
          <cell r="B1601">
            <v>4100000</v>
          </cell>
          <cell r="C1601">
            <v>4200000</v>
          </cell>
        </row>
        <row r="1602">
          <cell r="A1602" t="str">
            <v>48069-09010-MIT</v>
          </cell>
          <cell r="B1602">
            <v>800000</v>
          </cell>
          <cell r="C1602">
            <v>750000</v>
          </cell>
        </row>
        <row r="1603">
          <cell r="A1603" t="str">
            <v>48069-09071</v>
          </cell>
          <cell r="B1603">
            <v>2600000</v>
          </cell>
          <cell r="C1603">
            <v>3200000</v>
          </cell>
        </row>
        <row r="1604">
          <cell r="A1604" t="str">
            <v>48069-09071-MIT</v>
          </cell>
          <cell r="B1604">
            <v>900000</v>
          </cell>
          <cell r="C1604">
            <v>900000</v>
          </cell>
        </row>
        <row r="1605">
          <cell r="A1605" t="str">
            <v>48069-09240-MIT</v>
          </cell>
          <cell r="B1605">
            <v>950000</v>
          </cell>
          <cell r="C1605">
            <v>950000</v>
          </cell>
        </row>
        <row r="1606">
          <cell r="A1606" t="str">
            <v>48069-09261</v>
          </cell>
          <cell r="B1606">
            <v>2400000</v>
          </cell>
          <cell r="C1606">
            <v>3250000</v>
          </cell>
        </row>
        <row r="1607">
          <cell r="A1607" t="str">
            <v>48069-0K010</v>
          </cell>
          <cell r="B1607">
            <v>3000000</v>
          </cell>
          <cell r="C1607">
            <v>3100000</v>
          </cell>
        </row>
        <row r="1608">
          <cell r="A1608" t="str">
            <v>48069-0K010-MIT</v>
          </cell>
          <cell r="B1608">
            <v>1350000</v>
          </cell>
          <cell r="C1608">
            <v>1350000</v>
          </cell>
        </row>
        <row r="1609">
          <cell r="A1609" t="str">
            <v>48069-0K040</v>
          </cell>
          <cell r="B1609">
            <v>2900000</v>
          </cell>
          <cell r="C1609">
            <v>3050000</v>
          </cell>
        </row>
        <row r="1610">
          <cell r="A1610" t="str">
            <v>48069-0K040-MIT</v>
          </cell>
          <cell r="B1610">
            <v>1700000</v>
          </cell>
          <cell r="C1610">
            <v>1700000</v>
          </cell>
        </row>
        <row r="1611">
          <cell r="A1611" t="str">
            <v>48069-0K090</v>
          </cell>
          <cell r="B1611">
            <v>2600000</v>
          </cell>
          <cell r="C1611">
            <v>3150000</v>
          </cell>
        </row>
        <row r="1612">
          <cell r="A1612" t="str">
            <v>48069-0K100</v>
          </cell>
          <cell r="B1612">
            <v>3200000</v>
          </cell>
          <cell r="C1612">
            <v>3200000</v>
          </cell>
        </row>
        <row r="1613">
          <cell r="A1613" t="str">
            <v>48069-33050-MIT</v>
          </cell>
          <cell r="B1613">
            <v>780000</v>
          </cell>
          <cell r="C1613">
            <v>765000</v>
          </cell>
        </row>
        <row r="1614">
          <cell r="A1614" t="str">
            <v>48069-33070</v>
          </cell>
          <cell r="B1614">
            <v>2400000</v>
          </cell>
          <cell r="C1614">
            <v>2450000</v>
          </cell>
        </row>
        <row r="1615">
          <cell r="A1615" t="str">
            <v>48069-48070</v>
          </cell>
          <cell r="B1615">
            <v>2750000</v>
          </cell>
          <cell r="C1615">
            <v>2800000</v>
          </cell>
        </row>
        <row r="1616">
          <cell r="A1616" t="str">
            <v>48069-60030</v>
          </cell>
          <cell r="B1616">
            <v>5400000</v>
          </cell>
          <cell r="C1616">
            <v>4950000</v>
          </cell>
        </row>
        <row r="1617">
          <cell r="A1617" t="str">
            <v>48069-60051</v>
          </cell>
          <cell r="B1617">
            <v>5000000</v>
          </cell>
          <cell r="C1617">
            <v>5000000</v>
          </cell>
        </row>
        <row r="1618">
          <cell r="A1618" t="str">
            <v>48080-35011</v>
          </cell>
          <cell r="B1618">
            <v>2600000</v>
          </cell>
          <cell r="C1618">
            <v>3200000</v>
          </cell>
        </row>
        <row r="1619">
          <cell r="A1619" t="str">
            <v>48080-50164</v>
          </cell>
          <cell r="B1619">
            <v>13500000</v>
          </cell>
        </row>
        <row r="1620">
          <cell r="A1620" t="str">
            <v>48080-50202</v>
          </cell>
          <cell r="B1620">
            <v>13000000</v>
          </cell>
          <cell r="C1620">
            <v>13300000</v>
          </cell>
        </row>
        <row r="1621">
          <cell r="A1621" t="str">
            <v>48080-50233</v>
          </cell>
          <cell r="B1621">
            <v>13000000</v>
          </cell>
        </row>
        <row r="1622">
          <cell r="A1622" t="str">
            <v>48080-60010</v>
          </cell>
          <cell r="B1622">
            <v>5400000</v>
          </cell>
          <cell r="C1622">
            <v>5500000</v>
          </cell>
        </row>
        <row r="1623">
          <cell r="A1623" t="str">
            <v>48090-34010</v>
          </cell>
          <cell r="B1623">
            <v>6700000</v>
          </cell>
        </row>
        <row r="1624">
          <cell r="A1624" t="str">
            <v>48090-35011</v>
          </cell>
          <cell r="B1624">
            <v>2600000</v>
          </cell>
          <cell r="C1624">
            <v>3000000</v>
          </cell>
        </row>
        <row r="1625">
          <cell r="A1625" t="str">
            <v>48090-50164</v>
          </cell>
          <cell r="B1625">
            <v>13000000</v>
          </cell>
        </row>
        <row r="1626">
          <cell r="A1626" t="str">
            <v>48090-50202</v>
          </cell>
          <cell r="B1626">
            <v>13000000</v>
          </cell>
          <cell r="C1626">
            <v>13300000</v>
          </cell>
        </row>
        <row r="1627">
          <cell r="A1627" t="str">
            <v>48090-50233</v>
          </cell>
          <cell r="B1627">
            <v>13000000</v>
          </cell>
          <cell r="C1627">
            <v>13300000</v>
          </cell>
        </row>
        <row r="1628">
          <cell r="A1628" t="str">
            <v>48090-60010</v>
          </cell>
          <cell r="B1628">
            <v>5400000</v>
          </cell>
          <cell r="C1628">
            <v>5500000</v>
          </cell>
        </row>
        <row r="1629">
          <cell r="A1629" t="str">
            <v>48131-0K741</v>
          </cell>
          <cell r="B1629">
            <v>750000</v>
          </cell>
          <cell r="C1629">
            <v>950000</v>
          </cell>
        </row>
        <row r="1630">
          <cell r="A1630" t="str">
            <v>48157-02020</v>
          </cell>
          <cell r="B1630">
            <v>140000</v>
          </cell>
          <cell r="C1630">
            <v>150000</v>
          </cell>
        </row>
        <row r="1631">
          <cell r="A1631" t="str">
            <v>48157-06060</v>
          </cell>
          <cell r="B1631">
            <v>280000</v>
          </cell>
          <cell r="C1631">
            <v>300000</v>
          </cell>
        </row>
        <row r="1632">
          <cell r="A1632" t="str">
            <v>48157-06150</v>
          </cell>
          <cell r="B1632">
            <v>320000</v>
          </cell>
          <cell r="C1632">
            <v>320000</v>
          </cell>
        </row>
        <row r="1633">
          <cell r="A1633" t="str">
            <v>48157-08020</v>
          </cell>
          <cell r="B1633">
            <v>350000</v>
          </cell>
          <cell r="C1633">
            <v>350000</v>
          </cell>
        </row>
        <row r="1634">
          <cell r="A1634" t="str">
            <v>48157-0K010</v>
          </cell>
          <cell r="B1634">
            <v>420000</v>
          </cell>
        </row>
        <row r="1635">
          <cell r="A1635" t="str">
            <v>48157-42020</v>
          </cell>
          <cell r="B1635">
            <v>260000</v>
          </cell>
          <cell r="C1635">
            <v>260000</v>
          </cell>
        </row>
        <row r="1636">
          <cell r="A1636" t="str">
            <v>48157-42030</v>
          </cell>
          <cell r="B1636">
            <v>380000</v>
          </cell>
        </row>
        <row r="1637">
          <cell r="A1637" t="str">
            <v>48157-48030</v>
          </cell>
          <cell r="B1637">
            <v>350000</v>
          </cell>
          <cell r="C1637">
            <v>330000</v>
          </cell>
        </row>
        <row r="1638">
          <cell r="A1638" t="str">
            <v>48157-52030</v>
          </cell>
          <cell r="B1638">
            <v>300000</v>
          </cell>
          <cell r="C1638">
            <v>300000</v>
          </cell>
        </row>
        <row r="1639">
          <cell r="A1639" t="str">
            <v>4820A603</v>
          </cell>
          <cell r="B1639">
            <v>390000</v>
          </cell>
          <cell r="C1639">
            <v>420000</v>
          </cell>
        </row>
        <row r="1640">
          <cell r="A1640" t="str">
            <v>4820A604</v>
          </cell>
          <cell r="B1640">
            <v>390000</v>
          </cell>
          <cell r="C1640">
            <v>420000</v>
          </cell>
        </row>
        <row r="1641">
          <cell r="A1641" t="str">
            <v>48231-0K010</v>
          </cell>
          <cell r="B1641">
            <v>600000</v>
          </cell>
          <cell r="C1641">
            <v>600000</v>
          </cell>
        </row>
        <row r="1642">
          <cell r="A1642" t="str">
            <v>48231-0K150</v>
          </cell>
          <cell r="B1642">
            <v>770000</v>
          </cell>
          <cell r="C1642">
            <v>900000</v>
          </cell>
        </row>
        <row r="1643">
          <cell r="A1643" t="str">
            <v>48257-50030</v>
          </cell>
          <cell r="B1643">
            <v>550000</v>
          </cell>
        </row>
        <row r="1644">
          <cell r="A1644" t="str">
            <v>48304-0D150</v>
          </cell>
          <cell r="B1644">
            <v>550000</v>
          </cell>
          <cell r="C1644">
            <v>600000</v>
          </cell>
        </row>
        <row r="1645">
          <cell r="A1645" t="str">
            <v>48331-08010</v>
          </cell>
          <cell r="B1645">
            <v>250000</v>
          </cell>
        </row>
        <row r="1646">
          <cell r="A1646" t="str">
            <v>48331-48050</v>
          </cell>
          <cell r="B1646">
            <v>150000</v>
          </cell>
          <cell r="C1646">
            <v>250000</v>
          </cell>
        </row>
        <row r="1647">
          <cell r="A1647" t="str">
            <v>48341-12230</v>
          </cell>
          <cell r="B1647">
            <v>200000</v>
          </cell>
          <cell r="C1647">
            <v>240000</v>
          </cell>
        </row>
        <row r="1648">
          <cell r="A1648" t="str">
            <v>48341-32054</v>
          </cell>
          <cell r="B1648">
            <v>115000</v>
          </cell>
          <cell r="C1648">
            <v>150000</v>
          </cell>
        </row>
        <row r="1649">
          <cell r="A1649" t="str">
            <v>48341-47010</v>
          </cell>
          <cell r="B1649">
            <v>240000</v>
          </cell>
          <cell r="C1649">
            <v>250000</v>
          </cell>
        </row>
        <row r="1650">
          <cell r="A1650" t="str">
            <v>48341-50080</v>
          </cell>
          <cell r="B1650">
            <v>300000</v>
          </cell>
        </row>
        <row r="1651">
          <cell r="A1651" t="str">
            <v>48500-09020</v>
          </cell>
          <cell r="B1651">
            <v>415000</v>
          </cell>
          <cell r="C1651">
            <v>500000</v>
          </cell>
        </row>
        <row r="1652">
          <cell r="A1652" t="str">
            <v>48510-09630</v>
          </cell>
          <cell r="B1652">
            <v>1750000</v>
          </cell>
          <cell r="C1652">
            <v>2100000</v>
          </cell>
        </row>
        <row r="1653">
          <cell r="A1653" t="str">
            <v>48510-09871</v>
          </cell>
          <cell r="B1653">
            <v>3250000</v>
          </cell>
          <cell r="C1653">
            <v>3250000</v>
          </cell>
        </row>
        <row r="1654">
          <cell r="A1654" t="str">
            <v>48510-09A00</v>
          </cell>
          <cell r="B1654">
            <v>1200000</v>
          </cell>
          <cell r="C1654">
            <v>1320000</v>
          </cell>
        </row>
        <row r="1655">
          <cell r="A1655" t="str">
            <v>48510-09K80</v>
          </cell>
          <cell r="B1655">
            <v>1050000</v>
          </cell>
          <cell r="C1655">
            <v>1180000</v>
          </cell>
        </row>
        <row r="1656">
          <cell r="A1656" t="str">
            <v>48510-09N51</v>
          </cell>
          <cell r="B1656">
            <v>1020000</v>
          </cell>
          <cell r="C1656">
            <v>1200000</v>
          </cell>
        </row>
        <row r="1657">
          <cell r="A1657" t="str">
            <v>48510-09N91</v>
          </cell>
          <cell r="B1657">
            <v>2050000</v>
          </cell>
          <cell r="C1657">
            <v>2200000</v>
          </cell>
        </row>
        <row r="1658">
          <cell r="A1658" t="str">
            <v>48510-09X40</v>
          </cell>
          <cell r="B1658">
            <v>1420000</v>
          </cell>
          <cell r="C1658">
            <v>1670000</v>
          </cell>
        </row>
        <row r="1659">
          <cell r="A1659" t="str">
            <v>48510-09Y40</v>
          </cell>
          <cell r="B1659">
            <v>860000</v>
          </cell>
          <cell r="C1659">
            <v>900000</v>
          </cell>
        </row>
        <row r="1660">
          <cell r="A1660" t="str">
            <v>48510-0D470</v>
          </cell>
          <cell r="B1660">
            <v>1220000</v>
          </cell>
          <cell r="C1660">
            <v>1400000</v>
          </cell>
        </row>
        <row r="1661">
          <cell r="A1661" t="str">
            <v>48510-49445</v>
          </cell>
          <cell r="B1661">
            <v>4500000</v>
          </cell>
          <cell r="C1661">
            <v>4500000</v>
          </cell>
        </row>
        <row r="1662">
          <cell r="A1662" t="str">
            <v>48510-60121</v>
          </cell>
          <cell r="B1662">
            <v>4300000</v>
          </cell>
          <cell r="C1662">
            <v>4600000</v>
          </cell>
        </row>
        <row r="1663">
          <cell r="A1663" t="str">
            <v>48510-60260</v>
          </cell>
          <cell r="B1663">
            <v>4500000</v>
          </cell>
          <cell r="C1663">
            <v>4550000</v>
          </cell>
        </row>
        <row r="1664">
          <cell r="A1664" t="str">
            <v>48510-69127</v>
          </cell>
          <cell r="B1664">
            <v>2300000</v>
          </cell>
          <cell r="C1664">
            <v>2300000</v>
          </cell>
        </row>
        <row r="1665">
          <cell r="A1665" t="str">
            <v>48510-69355</v>
          </cell>
          <cell r="B1665">
            <v>3000000</v>
          </cell>
          <cell r="C1665">
            <v>3200000</v>
          </cell>
        </row>
        <row r="1666">
          <cell r="A1666" t="str">
            <v>48510-69365</v>
          </cell>
          <cell r="B1666">
            <v>3100000</v>
          </cell>
          <cell r="C1666">
            <v>2850000</v>
          </cell>
        </row>
        <row r="1667">
          <cell r="A1667" t="str">
            <v>48510-69405</v>
          </cell>
          <cell r="B1667">
            <v>2850000</v>
          </cell>
          <cell r="C1667">
            <v>2850000</v>
          </cell>
        </row>
        <row r="1668">
          <cell r="A1668" t="str">
            <v>48510-69535</v>
          </cell>
          <cell r="B1668">
            <v>3200000</v>
          </cell>
          <cell r="C1668">
            <v>3200000</v>
          </cell>
        </row>
        <row r="1669">
          <cell r="A1669" t="str">
            <v>48510-69645</v>
          </cell>
          <cell r="B1669">
            <v>3000000</v>
          </cell>
          <cell r="C1669">
            <v>3200000</v>
          </cell>
        </row>
        <row r="1670">
          <cell r="A1670" t="str">
            <v>48510-80013</v>
          </cell>
          <cell r="B1670">
            <v>1420000</v>
          </cell>
          <cell r="C1670">
            <v>1670000</v>
          </cell>
        </row>
        <row r="1671">
          <cell r="A1671" t="str">
            <v>48510-80133</v>
          </cell>
          <cell r="B1671">
            <v>1150000</v>
          </cell>
          <cell r="C1671">
            <v>1150000</v>
          </cell>
        </row>
        <row r="1672">
          <cell r="A1672" t="str">
            <v>48510-80308</v>
          </cell>
          <cell r="B1672">
            <v>3100000</v>
          </cell>
          <cell r="C1672">
            <v>3500000</v>
          </cell>
        </row>
        <row r="1673">
          <cell r="A1673" t="str">
            <v>48510-80339</v>
          </cell>
          <cell r="B1673">
            <v>4150000</v>
          </cell>
        </row>
        <row r="1674">
          <cell r="A1674" t="str">
            <v>48510-80340</v>
          </cell>
          <cell r="B1674">
            <v>4150000</v>
          </cell>
        </row>
        <row r="1675">
          <cell r="A1675" t="str">
            <v>48510-80357</v>
          </cell>
          <cell r="B1675">
            <v>2950000</v>
          </cell>
          <cell r="C1675">
            <v>2950000</v>
          </cell>
        </row>
        <row r="1676">
          <cell r="A1676" t="str">
            <v>48510-80427</v>
          </cell>
          <cell r="B1676">
            <v>2900000</v>
          </cell>
        </row>
        <row r="1677">
          <cell r="A1677" t="str">
            <v>48510-80433</v>
          </cell>
          <cell r="B1677">
            <v>8800000</v>
          </cell>
        </row>
        <row r="1678">
          <cell r="A1678" t="str">
            <v>48510-80479</v>
          </cell>
          <cell r="B1678">
            <v>3600000</v>
          </cell>
        </row>
        <row r="1679">
          <cell r="A1679" t="str">
            <v>48510-80480</v>
          </cell>
          <cell r="B1679">
            <v>3550000</v>
          </cell>
          <cell r="C1679">
            <v>3750000</v>
          </cell>
        </row>
        <row r="1680">
          <cell r="A1680" t="str">
            <v>48510-80486</v>
          </cell>
          <cell r="B1680">
            <v>2100000</v>
          </cell>
          <cell r="C1680">
            <v>3200000</v>
          </cell>
        </row>
        <row r="1681">
          <cell r="A1681" t="str">
            <v>48510-80584</v>
          </cell>
          <cell r="B1681">
            <v>3600000</v>
          </cell>
          <cell r="C1681">
            <v>4000000</v>
          </cell>
        </row>
        <row r="1682">
          <cell r="A1682" t="str">
            <v>48510-80637</v>
          </cell>
          <cell r="B1682">
            <v>2950000</v>
          </cell>
        </row>
        <row r="1683">
          <cell r="A1683" t="str">
            <v>48510-80786</v>
          </cell>
          <cell r="B1683">
            <v>13800000</v>
          </cell>
        </row>
        <row r="1684">
          <cell r="A1684" t="str">
            <v>48510-8Z073</v>
          </cell>
          <cell r="B1684">
            <v>3300000</v>
          </cell>
        </row>
        <row r="1685">
          <cell r="A1685" t="str">
            <v>48510-8Z077</v>
          </cell>
          <cell r="B1685">
            <v>2525000</v>
          </cell>
          <cell r="C1685">
            <v>2525000</v>
          </cell>
        </row>
        <row r="1686">
          <cell r="A1686" t="str">
            <v>48510-8Z091</v>
          </cell>
          <cell r="B1686">
            <v>1400000</v>
          </cell>
          <cell r="C1686">
            <v>1620000</v>
          </cell>
        </row>
        <row r="1687">
          <cell r="A1687" t="str">
            <v>48510-8Z170</v>
          </cell>
          <cell r="B1687">
            <v>1250000</v>
          </cell>
          <cell r="C1687">
            <v>1350000</v>
          </cell>
        </row>
        <row r="1688">
          <cell r="A1688" t="str">
            <v>48510-8Z211</v>
          </cell>
          <cell r="B1688">
            <v>1550000</v>
          </cell>
          <cell r="C1688">
            <v>1720000</v>
          </cell>
        </row>
        <row r="1689">
          <cell r="A1689" t="str">
            <v>48510-8Z244</v>
          </cell>
          <cell r="B1689">
            <v>700000</v>
          </cell>
          <cell r="C1689">
            <v>800000</v>
          </cell>
        </row>
        <row r="1690">
          <cell r="A1690" t="str">
            <v>48510-8Z265</v>
          </cell>
          <cell r="B1690">
            <v>460000</v>
          </cell>
          <cell r="C1690">
            <v>550000</v>
          </cell>
        </row>
        <row r="1691">
          <cell r="A1691" t="str">
            <v>48510-A9690</v>
          </cell>
          <cell r="B1691">
            <v>3200000</v>
          </cell>
          <cell r="C1691">
            <v>3650000</v>
          </cell>
        </row>
        <row r="1692">
          <cell r="A1692" t="str">
            <v>48510-A9780</v>
          </cell>
          <cell r="B1692">
            <v>3200000</v>
          </cell>
          <cell r="C1692">
            <v>3200000</v>
          </cell>
        </row>
        <row r="1693">
          <cell r="A1693" t="str">
            <v>48510-A9870</v>
          </cell>
          <cell r="B1693">
            <v>3100000</v>
          </cell>
          <cell r="C1693">
            <v>3200000</v>
          </cell>
        </row>
        <row r="1694">
          <cell r="A1694" t="str">
            <v>48510-A9890</v>
          </cell>
          <cell r="B1694">
            <v>3200000</v>
          </cell>
          <cell r="C1694">
            <v>3300000</v>
          </cell>
        </row>
        <row r="1695">
          <cell r="A1695" t="str">
            <v>48510-A9896</v>
          </cell>
          <cell r="B1695">
            <v>3000000</v>
          </cell>
          <cell r="C1695">
            <v>3200000</v>
          </cell>
        </row>
        <row r="1696">
          <cell r="A1696" t="str">
            <v>48510-B9820</v>
          </cell>
          <cell r="B1696">
            <v>3200000</v>
          </cell>
          <cell r="C1696">
            <v>3600000</v>
          </cell>
        </row>
        <row r="1697">
          <cell r="A1697" t="str">
            <v>48510-BZC90</v>
          </cell>
          <cell r="B1697">
            <v>900000</v>
          </cell>
          <cell r="C1697">
            <v>900000</v>
          </cell>
        </row>
        <row r="1698">
          <cell r="A1698" t="str">
            <v>48511-29527</v>
          </cell>
          <cell r="B1698">
            <v>530000</v>
          </cell>
          <cell r="C1698">
            <v>530000</v>
          </cell>
        </row>
        <row r="1699">
          <cell r="A1699" t="str">
            <v>48511-69435</v>
          </cell>
          <cell r="B1699">
            <v>640000</v>
          </cell>
          <cell r="C1699">
            <v>700000</v>
          </cell>
        </row>
        <row r="1700">
          <cell r="A1700" t="str">
            <v>48511-69585</v>
          </cell>
          <cell r="B1700">
            <v>650000</v>
          </cell>
          <cell r="C1700">
            <v>800000</v>
          </cell>
        </row>
        <row r="1701">
          <cell r="A1701" t="str">
            <v>48511-80169</v>
          </cell>
          <cell r="B1701">
            <v>550000</v>
          </cell>
          <cell r="C1701">
            <v>550000</v>
          </cell>
        </row>
        <row r="1702">
          <cell r="A1702" t="str">
            <v>48520-09530</v>
          </cell>
          <cell r="B1702">
            <v>1800000</v>
          </cell>
          <cell r="C1702">
            <v>2100000</v>
          </cell>
        </row>
        <row r="1703">
          <cell r="A1703" t="str">
            <v>48520-09841</v>
          </cell>
          <cell r="B1703">
            <v>3250000</v>
          </cell>
          <cell r="C1703">
            <v>3250000</v>
          </cell>
        </row>
        <row r="1704">
          <cell r="A1704" t="str">
            <v>48520-09A30</v>
          </cell>
          <cell r="B1704">
            <v>1050000</v>
          </cell>
          <cell r="C1704">
            <v>1200000</v>
          </cell>
        </row>
        <row r="1705">
          <cell r="A1705" t="str">
            <v>48520-09G41</v>
          </cell>
          <cell r="B1705">
            <v>2050000</v>
          </cell>
          <cell r="C1705">
            <v>2200000</v>
          </cell>
        </row>
        <row r="1706">
          <cell r="A1706" t="str">
            <v>48520-09Q22</v>
          </cell>
          <cell r="B1706">
            <v>1020000</v>
          </cell>
          <cell r="C1706">
            <v>1200000</v>
          </cell>
        </row>
        <row r="1707">
          <cell r="A1707" t="str">
            <v>48520-09Q40</v>
          </cell>
          <cell r="B1707">
            <v>1420000</v>
          </cell>
          <cell r="C1707">
            <v>1670000</v>
          </cell>
        </row>
        <row r="1708">
          <cell r="A1708" t="str">
            <v>48520-09R50</v>
          </cell>
          <cell r="B1708">
            <v>860000</v>
          </cell>
          <cell r="C1708">
            <v>900000</v>
          </cell>
        </row>
        <row r="1709">
          <cell r="A1709" t="str">
            <v>48520-09R70</v>
          </cell>
          <cell r="B1709">
            <v>900000</v>
          </cell>
        </row>
        <row r="1710">
          <cell r="A1710" t="str">
            <v>48520-09S70</v>
          </cell>
          <cell r="B1710">
            <v>3200000</v>
          </cell>
          <cell r="C1710">
            <v>3200000</v>
          </cell>
        </row>
        <row r="1711">
          <cell r="A1711" t="str">
            <v>48520-09Z10</v>
          </cell>
          <cell r="B1711">
            <v>3750000</v>
          </cell>
        </row>
        <row r="1712">
          <cell r="A1712" t="str">
            <v>48520-09Z50</v>
          </cell>
          <cell r="B1712">
            <v>2525000</v>
          </cell>
          <cell r="C1712">
            <v>2525000</v>
          </cell>
        </row>
        <row r="1713">
          <cell r="A1713" t="str">
            <v>48520-0D082</v>
          </cell>
          <cell r="B1713">
            <v>1200000</v>
          </cell>
          <cell r="C1713">
            <v>1250000</v>
          </cell>
        </row>
        <row r="1714">
          <cell r="A1714" t="str">
            <v>48520-39405</v>
          </cell>
          <cell r="B1714">
            <v>1420000</v>
          </cell>
          <cell r="C1714">
            <v>1670000</v>
          </cell>
        </row>
        <row r="1715">
          <cell r="A1715" t="str">
            <v>48520-49555</v>
          </cell>
          <cell r="B1715">
            <v>4400000</v>
          </cell>
          <cell r="C1715">
            <v>4450000</v>
          </cell>
        </row>
        <row r="1716">
          <cell r="A1716" t="str">
            <v>48520-80089</v>
          </cell>
          <cell r="B1716">
            <v>3100000</v>
          </cell>
          <cell r="C1716">
            <v>3400000</v>
          </cell>
        </row>
        <row r="1717">
          <cell r="A1717" t="str">
            <v>48520-80178</v>
          </cell>
          <cell r="B1717">
            <v>2900000</v>
          </cell>
        </row>
        <row r="1718">
          <cell r="A1718" t="str">
            <v>48520-80180</v>
          </cell>
          <cell r="B1718">
            <v>8800000</v>
          </cell>
        </row>
        <row r="1719">
          <cell r="A1719" t="str">
            <v>48520-80220</v>
          </cell>
          <cell r="B1719">
            <v>3550000</v>
          </cell>
          <cell r="C1719">
            <v>3750000</v>
          </cell>
        </row>
        <row r="1720">
          <cell r="A1720" t="str">
            <v>48520-80226</v>
          </cell>
          <cell r="B1720">
            <v>3100000</v>
          </cell>
          <cell r="C1720">
            <v>3200000</v>
          </cell>
        </row>
        <row r="1721">
          <cell r="A1721" t="str">
            <v>48520-80304</v>
          </cell>
          <cell r="B1721">
            <v>3600000</v>
          </cell>
          <cell r="C1721">
            <v>4000000</v>
          </cell>
        </row>
        <row r="1722">
          <cell r="A1722" t="str">
            <v>48520-80340</v>
          </cell>
          <cell r="B1722">
            <v>2950000</v>
          </cell>
          <cell r="C1722">
            <v>2950000</v>
          </cell>
        </row>
        <row r="1723">
          <cell r="A1723" t="str">
            <v>48520-80462</v>
          </cell>
          <cell r="B1723">
            <v>12500000</v>
          </cell>
        </row>
        <row r="1724">
          <cell r="A1724" t="str">
            <v>48520-8Z002</v>
          </cell>
          <cell r="B1724">
            <v>1400000</v>
          </cell>
          <cell r="C1724">
            <v>1620000</v>
          </cell>
        </row>
        <row r="1725">
          <cell r="A1725" t="str">
            <v>48520-8Z056</v>
          </cell>
          <cell r="B1725">
            <v>1250000</v>
          </cell>
          <cell r="C1725">
            <v>1350000</v>
          </cell>
        </row>
        <row r="1726">
          <cell r="A1726" t="str">
            <v>48520-8Z076</v>
          </cell>
          <cell r="B1726">
            <v>1550000</v>
          </cell>
          <cell r="C1726">
            <v>1720000</v>
          </cell>
        </row>
        <row r="1727">
          <cell r="A1727" t="str">
            <v>48520-8Z109</v>
          </cell>
          <cell r="B1727">
            <v>3300000</v>
          </cell>
        </row>
        <row r="1728">
          <cell r="A1728" t="str">
            <v>48520-8Z125</v>
          </cell>
          <cell r="B1728">
            <v>460000</v>
          </cell>
          <cell r="C1728">
            <v>550000</v>
          </cell>
        </row>
        <row r="1729">
          <cell r="A1729" t="str">
            <v>48520-A9380</v>
          </cell>
          <cell r="B1729">
            <v>3200000</v>
          </cell>
          <cell r="C1729">
            <v>3650000</v>
          </cell>
        </row>
        <row r="1730">
          <cell r="A1730" t="str">
            <v>48520-A9470</v>
          </cell>
          <cell r="B1730">
            <v>3200000</v>
          </cell>
          <cell r="C1730">
            <v>3200000</v>
          </cell>
        </row>
        <row r="1731">
          <cell r="A1731" t="str">
            <v>48520-A9560</v>
          </cell>
          <cell r="B1731">
            <v>3000000</v>
          </cell>
          <cell r="C1731">
            <v>3200000</v>
          </cell>
        </row>
        <row r="1732">
          <cell r="A1732" t="str">
            <v>48520-A9590</v>
          </cell>
          <cell r="B1732">
            <v>3200000</v>
          </cell>
          <cell r="C1732">
            <v>3750000</v>
          </cell>
        </row>
        <row r="1733">
          <cell r="A1733" t="str">
            <v>48520-BZ830</v>
          </cell>
          <cell r="B1733">
            <v>900000</v>
          </cell>
          <cell r="C1733">
            <v>900000</v>
          </cell>
        </row>
        <row r="1734">
          <cell r="A1734" t="str">
            <v>48530-02820</v>
          </cell>
          <cell r="B1734">
            <v>1100000</v>
          </cell>
          <cell r="C1734">
            <v>1250000</v>
          </cell>
        </row>
        <row r="1735">
          <cell r="A1735" t="str">
            <v>48530-09520</v>
          </cell>
          <cell r="B1735">
            <v>1880000</v>
          </cell>
          <cell r="C1735">
            <v>2250000</v>
          </cell>
        </row>
        <row r="1736">
          <cell r="A1736" t="str">
            <v>48530-09551</v>
          </cell>
          <cell r="B1736">
            <v>3300000</v>
          </cell>
          <cell r="C1736">
            <v>3250000</v>
          </cell>
        </row>
        <row r="1737">
          <cell r="A1737" t="str">
            <v>48530-09B70</v>
          </cell>
          <cell r="B1737">
            <v>900000</v>
          </cell>
          <cell r="C1737">
            <v>920000</v>
          </cell>
        </row>
        <row r="1738">
          <cell r="A1738" t="str">
            <v>48530-09L31</v>
          </cell>
          <cell r="B1738">
            <v>2270000</v>
          </cell>
          <cell r="C1738">
            <v>2400000</v>
          </cell>
        </row>
        <row r="1739">
          <cell r="A1739" t="str">
            <v>48530-09X80</v>
          </cell>
          <cell r="B1739">
            <v>3100000</v>
          </cell>
          <cell r="C1739">
            <v>3200000</v>
          </cell>
        </row>
        <row r="1740">
          <cell r="A1740" t="str">
            <v>48530-09Z90</v>
          </cell>
          <cell r="B1740">
            <v>600000</v>
          </cell>
          <cell r="C1740">
            <v>700000</v>
          </cell>
        </row>
        <row r="1741">
          <cell r="A1741" t="str">
            <v>48530-0D251</v>
          </cell>
          <cell r="B1741">
            <v>670000</v>
          </cell>
          <cell r="C1741">
            <v>820000</v>
          </cell>
        </row>
        <row r="1742">
          <cell r="A1742" t="str">
            <v>48530-0DC50</v>
          </cell>
          <cell r="B1742">
            <v>620000</v>
          </cell>
          <cell r="C1742">
            <v>720000</v>
          </cell>
        </row>
        <row r="1743">
          <cell r="A1743" t="str">
            <v>48530-19645-1</v>
          </cell>
          <cell r="B1743">
            <v>1700000</v>
          </cell>
        </row>
        <row r="1744">
          <cell r="A1744" t="str">
            <v>48530-39675</v>
          </cell>
          <cell r="B1744">
            <v>1420000</v>
          </cell>
          <cell r="C1744">
            <v>1670000</v>
          </cell>
        </row>
        <row r="1745">
          <cell r="A1745" t="str">
            <v>48530-42030</v>
          </cell>
          <cell r="B1745">
            <v>650000</v>
          </cell>
          <cell r="C1745">
            <v>760000</v>
          </cell>
        </row>
        <row r="1746">
          <cell r="A1746" t="str">
            <v>48530-59177</v>
          </cell>
          <cell r="B1746">
            <v>580000</v>
          </cell>
          <cell r="C1746">
            <v>580000</v>
          </cell>
        </row>
        <row r="1747">
          <cell r="A1747" t="str">
            <v>48530-69346</v>
          </cell>
          <cell r="B1747">
            <v>850000</v>
          </cell>
          <cell r="C1747">
            <v>850000</v>
          </cell>
        </row>
        <row r="1748">
          <cell r="A1748" t="str">
            <v>48530-69425</v>
          </cell>
          <cell r="B1748">
            <v>700000</v>
          </cell>
          <cell r="C1748">
            <v>750000</v>
          </cell>
        </row>
        <row r="1749">
          <cell r="A1749" t="str">
            <v>48530-69435</v>
          </cell>
          <cell r="B1749">
            <v>800000</v>
          </cell>
          <cell r="C1749">
            <v>808000</v>
          </cell>
        </row>
        <row r="1750">
          <cell r="A1750" t="str">
            <v>48530-69485</v>
          </cell>
          <cell r="B1750">
            <v>5400000</v>
          </cell>
          <cell r="C1750">
            <v>5650000</v>
          </cell>
        </row>
        <row r="1751">
          <cell r="A1751" t="str">
            <v>48530-69516</v>
          </cell>
          <cell r="B1751">
            <v>700000</v>
          </cell>
          <cell r="C1751">
            <v>700000</v>
          </cell>
        </row>
        <row r="1752">
          <cell r="A1752" t="str">
            <v>48530-69535</v>
          </cell>
          <cell r="B1752">
            <v>5600000</v>
          </cell>
          <cell r="C1752">
            <v>5600000</v>
          </cell>
        </row>
        <row r="1753">
          <cell r="A1753" t="str">
            <v>48530-80341</v>
          </cell>
          <cell r="B1753">
            <v>3900000</v>
          </cell>
          <cell r="C1753">
            <v>3900000</v>
          </cell>
        </row>
        <row r="1754">
          <cell r="A1754" t="str">
            <v>48530-80387</v>
          </cell>
          <cell r="B1754">
            <v>4100000</v>
          </cell>
        </row>
        <row r="1755">
          <cell r="A1755" t="str">
            <v>48530-80428</v>
          </cell>
          <cell r="B1755">
            <v>3300000</v>
          </cell>
          <cell r="C1755">
            <v>3600000</v>
          </cell>
        </row>
        <row r="1756">
          <cell r="A1756" t="str">
            <v>48530-80454</v>
          </cell>
          <cell r="B1756">
            <v>8700000</v>
          </cell>
        </row>
        <row r="1757">
          <cell r="A1757" t="str">
            <v>48530-80525</v>
          </cell>
          <cell r="B1757">
            <v>3200000</v>
          </cell>
          <cell r="C1757">
            <v>3200000</v>
          </cell>
        </row>
        <row r="1758">
          <cell r="A1758" t="str">
            <v>48530-80527</v>
          </cell>
          <cell r="B1758">
            <v>3200000</v>
          </cell>
          <cell r="C1758">
            <v>3400000</v>
          </cell>
        </row>
        <row r="1759">
          <cell r="A1759" t="str">
            <v>48530-8Z007</v>
          </cell>
          <cell r="B1759">
            <v>1450000</v>
          </cell>
          <cell r="C1759">
            <v>1720000</v>
          </cell>
        </row>
        <row r="1760">
          <cell r="A1760" t="str">
            <v>48530-8Z036</v>
          </cell>
          <cell r="B1760">
            <v>490000</v>
          </cell>
          <cell r="C1760">
            <v>530000</v>
          </cell>
        </row>
        <row r="1761">
          <cell r="A1761" t="str">
            <v>48530-A9700</v>
          </cell>
          <cell r="B1761">
            <v>3300000</v>
          </cell>
          <cell r="C1761">
            <v>3600000</v>
          </cell>
        </row>
        <row r="1762">
          <cell r="A1762" t="str">
            <v>48530-A9710</v>
          </cell>
          <cell r="B1762">
            <v>3200000</v>
          </cell>
          <cell r="C1762">
            <v>3600000</v>
          </cell>
        </row>
        <row r="1763">
          <cell r="A1763" t="str">
            <v>48530-A9896</v>
          </cell>
          <cell r="B1763">
            <v>3500000</v>
          </cell>
        </row>
        <row r="1764">
          <cell r="A1764" t="str">
            <v>48531-09430</v>
          </cell>
          <cell r="B1764">
            <v>470000</v>
          </cell>
          <cell r="C1764">
            <v>510000</v>
          </cell>
        </row>
        <row r="1765">
          <cell r="A1765" t="str">
            <v>48531-09490</v>
          </cell>
          <cell r="B1765">
            <v>720000</v>
          </cell>
          <cell r="C1765">
            <v>780000</v>
          </cell>
        </row>
        <row r="1766">
          <cell r="A1766" t="str">
            <v>48531-09730</v>
          </cell>
          <cell r="B1766">
            <v>620000</v>
          </cell>
          <cell r="C1766">
            <v>700000</v>
          </cell>
        </row>
        <row r="1767">
          <cell r="A1767" t="str">
            <v>48531-09800</v>
          </cell>
          <cell r="B1767">
            <v>620000</v>
          </cell>
          <cell r="C1767">
            <v>740000</v>
          </cell>
        </row>
        <row r="1768">
          <cell r="A1768" t="str">
            <v>48531-09850</v>
          </cell>
          <cell r="B1768">
            <v>900000</v>
          </cell>
          <cell r="C1768">
            <v>960000</v>
          </cell>
        </row>
        <row r="1769">
          <cell r="A1769" t="str">
            <v>48531-09880</v>
          </cell>
          <cell r="B1769">
            <v>850000</v>
          </cell>
          <cell r="C1769">
            <v>850000</v>
          </cell>
        </row>
        <row r="1770">
          <cell r="A1770" t="str">
            <v>48531-09A50</v>
          </cell>
          <cell r="B1770">
            <v>460000</v>
          </cell>
          <cell r="C1770">
            <v>520000</v>
          </cell>
        </row>
        <row r="1771">
          <cell r="A1771" t="str">
            <v>48531-0B090</v>
          </cell>
          <cell r="B1771">
            <v>460000</v>
          </cell>
          <cell r="C1771">
            <v>460000</v>
          </cell>
        </row>
        <row r="1772">
          <cell r="A1772" t="str">
            <v>48531-0E070</v>
          </cell>
          <cell r="B1772">
            <v>900000</v>
          </cell>
          <cell r="C1772">
            <v>900000</v>
          </cell>
        </row>
        <row r="1773">
          <cell r="A1773" t="str">
            <v>48531-48282</v>
          </cell>
          <cell r="B1773">
            <v>700000</v>
          </cell>
          <cell r="C1773">
            <v>1100000</v>
          </cell>
        </row>
        <row r="1774">
          <cell r="A1774" t="str">
            <v>48531-69286</v>
          </cell>
          <cell r="B1774">
            <v>680000</v>
          </cell>
          <cell r="C1774">
            <v>700000</v>
          </cell>
        </row>
        <row r="1775">
          <cell r="A1775" t="str">
            <v>48531-69535</v>
          </cell>
          <cell r="B1775">
            <v>750000</v>
          </cell>
        </row>
        <row r="1776">
          <cell r="A1776" t="str">
            <v>48531-69735</v>
          </cell>
          <cell r="B1776">
            <v>850000</v>
          </cell>
        </row>
        <row r="1777">
          <cell r="A1777" t="str">
            <v>48531-69795</v>
          </cell>
          <cell r="B1777">
            <v>630000</v>
          </cell>
          <cell r="C1777">
            <v>850000</v>
          </cell>
        </row>
        <row r="1778">
          <cell r="A1778" t="str">
            <v>48531-69835</v>
          </cell>
          <cell r="B1778">
            <v>750000</v>
          </cell>
          <cell r="C1778">
            <v>800000</v>
          </cell>
        </row>
        <row r="1779">
          <cell r="A1779" t="str">
            <v>48531-80667</v>
          </cell>
          <cell r="B1779">
            <v>550000</v>
          </cell>
          <cell r="C1779">
            <v>550000</v>
          </cell>
        </row>
        <row r="1780">
          <cell r="A1780" t="str">
            <v>48531-80725</v>
          </cell>
          <cell r="B1780">
            <v>600000</v>
          </cell>
        </row>
        <row r="1781">
          <cell r="A1781" t="str">
            <v>48531-80738</v>
          </cell>
          <cell r="B1781">
            <v>550000</v>
          </cell>
          <cell r="C1781">
            <v>600000</v>
          </cell>
        </row>
        <row r="1782">
          <cell r="A1782" t="str">
            <v>48540-09380</v>
          </cell>
          <cell r="B1782">
            <v>1890000</v>
          </cell>
          <cell r="C1782">
            <v>2250000</v>
          </cell>
        </row>
        <row r="1783">
          <cell r="A1783" t="str">
            <v>48540-09691</v>
          </cell>
          <cell r="B1783">
            <v>2250000</v>
          </cell>
          <cell r="C1783">
            <v>2400000</v>
          </cell>
        </row>
        <row r="1784">
          <cell r="A1784" t="str">
            <v>48540-09890</v>
          </cell>
          <cell r="B1784">
            <v>3300000</v>
          </cell>
          <cell r="C1784">
            <v>3600000</v>
          </cell>
        </row>
        <row r="1785">
          <cell r="A1785" t="str">
            <v>48540-09B70</v>
          </cell>
          <cell r="B1785">
            <v>3400000</v>
          </cell>
        </row>
        <row r="1786">
          <cell r="A1786" t="str">
            <v>48540-09C60</v>
          </cell>
          <cell r="B1786">
            <v>1450000</v>
          </cell>
          <cell r="C1786">
            <v>1720000</v>
          </cell>
        </row>
        <row r="1787">
          <cell r="A1787" t="str">
            <v>48540-19095-1</v>
          </cell>
          <cell r="B1787">
            <v>1700000</v>
          </cell>
        </row>
        <row r="1788">
          <cell r="A1788" t="str">
            <v>48540-39375</v>
          </cell>
          <cell r="B1788">
            <v>1420000</v>
          </cell>
          <cell r="C1788">
            <v>1670000</v>
          </cell>
        </row>
        <row r="1789">
          <cell r="A1789" t="str">
            <v>48540-39775</v>
          </cell>
          <cell r="B1789">
            <v>3100000</v>
          </cell>
          <cell r="C1789">
            <v>3200000</v>
          </cell>
        </row>
        <row r="1790">
          <cell r="A1790" t="str">
            <v>48540-59065</v>
          </cell>
          <cell r="B1790">
            <v>4100000</v>
          </cell>
        </row>
        <row r="1791">
          <cell r="A1791" t="str">
            <v>48540-80004</v>
          </cell>
          <cell r="B1791">
            <v>3300000</v>
          </cell>
          <cell r="C1791">
            <v>3600000</v>
          </cell>
        </row>
        <row r="1792">
          <cell r="A1792" t="str">
            <v>48540-A9360</v>
          </cell>
          <cell r="B1792">
            <v>3200000</v>
          </cell>
          <cell r="C1792">
            <v>3600000</v>
          </cell>
        </row>
        <row r="1793">
          <cell r="A1793" t="str">
            <v>48540-A9390</v>
          </cell>
          <cell r="B1793">
            <v>3400000</v>
          </cell>
          <cell r="C1793">
            <v>3400000</v>
          </cell>
        </row>
        <row r="1794">
          <cell r="A1794" t="str">
            <v>48541-09130</v>
          </cell>
          <cell r="B1794">
            <v>700000</v>
          </cell>
        </row>
        <row r="1795">
          <cell r="A1795" t="str">
            <v>48603-33041</v>
          </cell>
          <cell r="B1795">
            <v>900000</v>
          </cell>
          <cell r="C1795">
            <v>910000</v>
          </cell>
        </row>
        <row r="1796">
          <cell r="A1796" t="str">
            <v>48609-06170</v>
          </cell>
          <cell r="B1796">
            <v>930000</v>
          </cell>
          <cell r="C1796">
            <v>950000</v>
          </cell>
        </row>
        <row r="1797">
          <cell r="A1797" t="str">
            <v>48609-06230</v>
          </cell>
          <cell r="B1797">
            <v>1100000</v>
          </cell>
        </row>
        <row r="1798">
          <cell r="A1798" t="str">
            <v>48609-08030</v>
          </cell>
          <cell r="B1798">
            <v>1400000</v>
          </cell>
          <cell r="C1798">
            <v>1600000</v>
          </cell>
        </row>
        <row r="1799">
          <cell r="A1799" t="str">
            <v>48609-0D080</v>
          </cell>
          <cell r="B1799">
            <v>470000</v>
          </cell>
          <cell r="C1799">
            <v>470000</v>
          </cell>
        </row>
        <row r="1800">
          <cell r="A1800" t="str">
            <v>48609-0D150</v>
          </cell>
          <cell r="B1800">
            <v>550000</v>
          </cell>
          <cell r="C1800">
            <v>570000</v>
          </cell>
        </row>
        <row r="1801">
          <cell r="A1801" t="str">
            <v>48609-0D160</v>
          </cell>
          <cell r="B1801">
            <v>500000</v>
          </cell>
        </row>
        <row r="1802">
          <cell r="A1802" t="str">
            <v>48609-0K020</v>
          </cell>
          <cell r="B1802">
            <v>350000</v>
          </cell>
          <cell r="C1802">
            <v>480000</v>
          </cell>
        </row>
        <row r="1803">
          <cell r="A1803" t="str">
            <v>48609-0K110</v>
          </cell>
          <cell r="B1803">
            <v>550000</v>
          </cell>
          <cell r="C1803">
            <v>550000</v>
          </cell>
        </row>
        <row r="1804">
          <cell r="A1804" t="str">
            <v>48609-12420</v>
          </cell>
          <cell r="B1804">
            <v>870000</v>
          </cell>
          <cell r="C1804">
            <v>870000</v>
          </cell>
        </row>
        <row r="1805">
          <cell r="A1805" t="str">
            <v>48609-12520</v>
          </cell>
          <cell r="B1805">
            <v>930000</v>
          </cell>
          <cell r="C1805">
            <v>950000</v>
          </cell>
        </row>
        <row r="1806">
          <cell r="A1806" t="str">
            <v>48609-28020</v>
          </cell>
          <cell r="B1806">
            <v>950000</v>
          </cell>
          <cell r="C1806">
            <v>950000</v>
          </cell>
        </row>
        <row r="1807">
          <cell r="A1807" t="str">
            <v>48609-33170</v>
          </cell>
          <cell r="B1807">
            <v>1050000</v>
          </cell>
          <cell r="C1807">
            <v>950000</v>
          </cell>
        </row>
        <row r="1808">
          <cell r="A1808" t="str">
            <v>48609-42020</v>
          </cell>
          <cell r="B1808">
            <v>960000</v>
          </cell>
          <cell r="C1808">
            <v>960000</v>
          </cell>
        </row>
        <row r="1809">
          <cell r="A1809" t="str">
            <v>48609-48020</v>
          </cell>
          <cell r="B1809">
            <v>930000</v>
          </cell>
          <cell r="C1809">
            <v>930000</v>
          </cell>
        </row>
        <row r="1810">
          <cell r="A1810" t="str">
            <v>48609-48040</v>
          </cell>
          <cell r="B1810">
            <v>880000</v>
          </cell>
          <cell r="C1810">
            <v>930000</v>
          </cell>
        </row>
        <row r="1811">
          <cell r="A1811" t="str">
            <v>48609-48080</v>
          </cell>
          <cell r="B1811">
            <v>1800000</v>
          </cell>
        </row>
        <row r="1812">
          <cell r="A1812" t="str">
            <v>48609-60100</v>
          </cell>
          <cell r="B1812">
            <v>950000</v>
          </cell>
          <cell r="C1812">
            <v>950000</v>
          </cell>
        </row>
        <row r="1813">
          <cell r="A1813" t="str">
            <v>48610-0K010-MIT</v>
          </cell>
          <cell r="B1813">
            <v>850000</v>
          </cell>
          <cell r="C1813">
            <v>850000</v>
          </cell>
        </row>
        <row r="1814">
          <cell r="A1814" t="str">
            <v>48610-0K040</v>
          </cell>
          <cell r="B1814">
            <v>4250000</v>
          </cell>
          <cell r="C1814">
            <v>4250000</v>
          </cell>
        </row>
        <row r="1815">
          <cell r="A1815" t="str">
            <v>48610-0K040-MIT</v>
          </cell>
          <cell r="B1815">
            <v>780000</v>
          </cell>
          <cell r="C1815">
            <v>780000</v>
          </cell>
        </row>
        <row r="1816">
          <cell r="A1816" t="str">
            <v>48610-0K100</v>
          </cell>
          <cell r="B1816">
            <v>3950000</v>
          </cell>
          <cell r="C1816">
            <v>3950000</v>
          </cell>
        </row>
        <row r="1817">
          <cell r="A1817" t="str">
            <v>48610-59125</v>
          </cell>
          <cell r="B1817">
            <v>6400000</v>
          </cell>
          <cell r="C1817">
            <v>6800000</v>
          </cell>
        </row>
        <row r="1818">
          <cell r="A1818" t="str">
            <v>48610-59135</v>
          </cell>
          <cell r="B1818">
            <v>5500000</v>
          </cell>
          <cell r="C1818">
            <v>5500000</v>
          </cell>
        </row>
        <row r="1819">
          <cell r="A1819" t="str">
            <v>48619-0D011</v>
          </cell>
          <cell r="B1819">
            <v>120000</v>
          </cell>
          <cell r="C1819">
            <v>160000</v>
          </cell>
        </row>
        <row r="1820">
          <cell r="A1820" t="str">
            <v>48619-52030</v>
          </cell>
          <cell r="B1820">
            <v>95000</v>
          </cell>
          <cell r="C1820">
            <v>130000</v>
          </cell>
        </row>
        <row r="1821">
          <cell r="A1821" t="str">
            <v>48620-50070</v>
          </cell>
          <cell r="B1821">
            <v>4400000</v>
          </cell>
          <cell r="C1821">
            <v>4400000</v>
          </cell>
        </row>
        <row r="1822">
          <cell r="A1822" t="str">
            <v>48620-50081</v>
          </cell>
          <cell r="B1822">
            <v>4400000</v>
          </cell>
          <cell r="C1822">
            <v>4400000</v>
          </cell>
        </row>
        <row r="1823">
          <cell r="A1823" t="str">
            <v>48620-59015</v>
          </cell>
          <cell r="B1823">
            <v>4900000</v>
          </cell>
          <cell r="C1823">
            <v>4900000</v>
          </cell>
        </row>
        <row r="1824">
          <cell r="A1824" t="str">
            <v>48630-0K010</v>
          </cell>
          <cell r="B1824">
            <v>3900000</v>
          </cell>
          <cell r="C1824">
            <v>3990000</v>
          </cell>
        </row>
        <row r="1825">
          <cell r="A1825" t="str">
            <v>48630-0K010-MIT</v>
          </cell>
          <cell r="B1825">
            <v>850000</v>
          </cell>
          <cell r="C1825">
            <v>850000</v>
          </cell>
        </row>
        <row r="1826">
          <cell r="A1826" t="str">
            <v>48630-0K040</v>
          </cell>
          <cell r="B1826">
            <v>4250000</v>
          </cell>
          <cell r="C1826">
            <v>4250000</v>
          </cell>
        </row>
        <row r="1827">
          <cell r="A1827" t="str">
            <v>48630-0K040-MIT</v>
          </cell>
          <cell r="B1827">
            <v>780000</v>
          </cell>
          <cell r="C1827">
            <v>780000</v>
          </cell>
        </row>
        <row r="1828">
          <cell r="A1828" t="str">
            <v>48630-0K100</v>
          </cell>
          <cell r="B1828">
            <v>3950000</v>
          </cell>
          <cell r="C1828">
            <v>3950000</v>
          </cell>
        </row>
        <row r="1829">
          <cell r="A1829" t="str">
            <v>48630-59125</v>
          </cell>
          <cell r="B1829">
            <v>6400000</v>
          </cell>
          <cell r="C1829">
            <v>6000000</v>
          </cell>
        </row>
        <row r="1830">
          <cell r="A1830" t="str">
            <v>48630-59135</v>
          </cell>
          <cell r="B1830">
            <v>5500000</v>
          </cell>
          <cell r="C1830">
            <v>5500000</v>
          </cell>
        </row>
        <row r="1831">
          <cell r="A1831" t="str">
            <v>48630-59145</v>
          </cell>
          <cell r="B1831">
            <v>6400000</v>
          </cell>
          <cell r="C1831">
            <v>6400000</v>
          </cell>
        </row>
        <row r="1832">
          <cell r="A1832" t="str">
            <v>48632-0K010</v>
          </cell>
          <cell r="B1832">
            <v>110000</v>
          </cell>
        </row>
        <row r="1833">
          <cell r="A1833" t="str">
            <v>48632-0K010-NOK</v>
          </cell>
          <cell r="B1833">
            <v>100000</v>
          </cell>
        </row>
        <row r="1834">
          <cell r="A1834" t="str">
            <v>48640-50070</v>
          </cell>
          <cell r="B1834">
            <v>4500000</v>
          </cell>
          <cell r="C1834">
            <v>4700000</v>
          </cell>
        </row>
        <row r="1835">
          <cell r="A1835" t="str">
            <v>48640-50081</v>
          </cell>
          <cell r="B1835">
            <v>4450000</v>
          </cell>
          <cell r="C1835">
            <v>4450000</v>
          </cell>
        </row>
        <row r="1836">
          <cell r="A1836" t="str">
            <v>48640-59015</v>
          </cell>
          <cell r="B1836">
            <v>4900000</v>
          </cell>
          <cell r="C1836">
            <v>4900000</v>
          </cell>
        </row>
        <row r="1837">
          <cell r="A1837" t="str">
            <v>48654-0K010-NOK</v>
          </cell>
          <cell r="B1837">
            <v>150000</v>
          </cell>
        </row>
        <row r="1838">
          <cell r="A1838" t="str">
            <v>48654-0K040</v>
          </cell>
          <cell r="B1838">
            <v>170000</v>
          </cell>
        </row>
        <row r="1839">
          <cell r="A1839" t="str">
            <v>48654-12120-NOK</v>
          </cell>
          <cell r="B1839">
            <v>100000</v>
          </cell>
        </row>
        <row r="1840">
          <cell r="A1840" t="str">
            <v>48655-0D140-PSM</v>
          </cell>
          <cell r="B1840">
            <v>150000</v>
          </cell>
        </row>
        <row r="1841">
          <cell r="A1841" t="str">
            <v>48655-0K010-NOK</v>
          </cell>
          <cell r="B1841">
            <v>150000</v>
          </cell>
        </row>
        <row r="1842">
          <cell r="A1842" t="str">
            <v>48655-0K040-PSM</v>
          </cell>
          <cell r="B1842">
            <v>160000</v>
          </cell>
        </row>
        <row r="1843">
          <cell r="A1843" t="str">
            <v>48655-12170-NOK</v>
          </cell>
          <cell r="B1843">
            <v>130000</v>
          </cell>
        </row>
        <row r="1844">
          <cell r="A1844" t="str">
            <v>48655-60030</v>
          </cell>
          <cell r="B1844">
            <v>185000</v>
          </cell>
          <cell r="C1844">
            <v>800000</v>
          </cell>
        </row>
        <row r="1845">
          <cell r="A1845" t="str">
            <v>48660-59016</v>
          </cell>
          <cell r="B1845">
            <v>4550000</v>
          </cell>
          <cell r="C1845">
            <v>4550000</v>
          </cell>
        </row>
        <row r="1846">
          <cell r="A1846" t="str">
            <v>48670-59016</v>
          </cell>
          <cell r="B1846">
            <v>4550000</v>
          </cell>
          <cell r="C1846">
            <v>4550000</v>
          </cell>
        </row>
        <row r="1847">
          <cell r="A1847" t="str">
            <v>48674-0B020</v>
          </cell>
          <cell r="B1847">
            <v>35000</v>
          </cell>
          <cell r="C1847">
            <v>35000</v>
          </cell>
        </row>
        <row r="1848">
          <cell r="A1848" t="str">
            <v>48680-30300</v>
          </cell>
          <cell r="B1848">
            <v>3400000</v>
          </cell>
          <cell r="C1848">
            <v>1600000</v>
          </cell>
        </row>
        <row r="1849">
          <cell r="A1849" t="str">
            <v>48680-50120</v>
          </cell>
          <cell r="B1849">
            <v>1700000</v>
          </cell>
          <cell r="C1849">
            <v>1700000</v>
          </cell>
        </row>
        <row r="1850">
          <cell r="A1850" t="str">
            <v>48710-35060</v>
          </cell>
          <cell r="B1850">
            <v>1750000</v>
          </cell>
        </row>
        <row r="1851">
          <cell r="A1851" t="str">
            <v>48710-35070</v>
          </cell>
          <cell r="B1851">
            <v>1750000</v>
          </cell>
        </row>
        <row r="1852">
          <cell r="A1852" t="str">
            <v>48710-42020</v>
          </cell>
          <cell r="B1852">
            <v>1450000</v>
          </cell>
          <cell r="C1852">
            <v>1400000</v>
          </cell>
        </row>
        <row r="1853">
          <cell r="A1853" t="str">
            <v>48710-60121</v>
          </cell>
          <cell r="B1853">
            <v>2000000</v>
          </cell>
        </row>
        <row r="1854">
          <cell r="A1854" t="str">
            <v>48710-60130</v>
          </cell>
          <cell r="B1854">
            <v>2250000</v>
          </cell>
        </row>
        <row r="1855">
          <cell r="A1855" t="str">
            <v>48740-33100</v>
          </cell>
          <cell r="B1855">
            <v>1400000</v>
          </cell>
          <cell r="C1855">
            <v>1450000</v>
          </cell>
        </row>
        <row r="1856">
          <cell r="A1856" t="str">
            <v>48750-06130</v>
          </cell>
          <cell r="B1856">
            <v>1450000</v>
          </cell>
        </row>
        <row r="1857">
          <cell r="A1857" t="str">
            <v>48750-06210</v>
          </cell>
          <cell r="B1857">
            <v>1300000</v>
          </cell>
          <cell r="C1857">
            <v>1300000</v>
          </cell>
        </row>
        <row r="1858">
          <cell r="A1858" t="str">
            <v>48750-06260</v>
          </cell>
          <cell r="B1858">
            <v>1380000</v>
          </cell>
          <cell r="C1858">
            <v>1400000</v>
          </cell>
        </row>
        <row r="1859">
          <cell r="A1859" t="str">
            <v>48750-0T011</v>
          </cell>
          <cell r="B1859">
            <v>1450000</v>
          </cell>
        </row>
        <row r="1860">
          <cell r="A1860" t="str">
            <v>48750-33100</v>
          </cell>
          <cell r="B1860">
            <v>1400000</v>
          </cell>
        </row>
        <row r="1861">
          <cell r="A1861" t="str">
            <v>48750-33130</v>
          </cell>
          <cell r="B1861">
            <v>1400000</v>
          </cell>
          <cell r="C1861">
            <v>1450000</v>
          </cell>
        </row>
        <row r="1862">
          <cell r="A1862" t="str">
            <v>48750-48040</v>
          </cell>
          <cell r="B1862">
            <v>1300000</v>
          </cell>
          <cell r="C1862">
            <v>1300000</v>
          </cell>
        </row>
        <row r="1863">
          <cell r="A1863" t="str">
            <v>48750-48071</v>
          </cell>
          <cell r="B1863">
            <v>1550000</v>
          </cell>
        </row>
        <row r="1864">
          <cell r="A1864" t="str">
            <v>48760-06210</v>
          </cell>
          <cell r="B1864">
            <v>1500000</v>
          </cell>
          <cell r="C1864">
            <v>1300000</v>
          </cell>
        </row>
        <row r="1865">
          <cell r="A1865" t="str">
            <v>48760-06220</v>
          </cell>
          <cell r="B1865">
            <v>1406500</v>
          </cell>
        </row>
        <row r="1866">
          <cell r="A1866" t="str">
            <v>48760-06260</v>
          </cell>
          <cell r="B1866">
            <v>1380000</v>
          </cell>
          <cell r="C1866">
            <v>1400000</v>
          </cell>
        </row>
        <row r="1867">
          <cell r="A1867" t="str">
            <v>48760-0T011</v>
          </cell>
          <cell r="B1867">
            <v>1450000</v>
          </cell>
        </row>
        <row r="1868">
          <cell r="A1868" t="str">
            <v>48760-33100</v>
          </cell>
          <cell r="B1868">
            <v>1400000</v>
          </cell>
          <cell r="C1868">
            <v>1450000</v>
          </cell>
        </row>
        <row r="1869">
          <cell r="A1869" t="str">
            <v>48760-33130</v>
          </cell>
          <cell r="B1869">
            <v>1300000</v>
          </cell>
          <cell r="C1869">
            <v>1450000</v>
          </cell>
        </row>
        <row r="1870">
          <cell r="A1870" t="str">
            <v>48760-48040</v>
          </cell>
          <cell r="B1870">
            <v>1300000</v>
          </cell>
          <cell r="C1870">
            <v>1300000</v>
          </cell>
        </row>
        <row r="1871">
          <cell r="A1871" t="str">
            <v>48760-48051</v>
          </cell>
          <cell r="B1871">
            <v>1550000</v>
          </cell>
        </row>
        <row r="1872">
          <cell r="A1872" t="str">
            <v>48760-48060</v>
          </cell>
          <cell r="B1872">
            <v>4700000</v>
          </cell>
        </row>
        <row r="1873">
          <cell r="A1873" t="str">
            <v>48780-48090</v>
          </cell>
          <cell r="B1873">
            <v>4700000</v>
          </cell>
        </row>
        <row r="1874">
          <cell r="A1874" t="str">
            <v>48802-48010</v>
          </cell>
          <cell r="B1874">
            <v>650000</v>
          </cell>
          <cell r="C1874">
            <v>730000</v>
          </cell>
        </row>
        <row r="1875">
          <cell r="A1875" t="str">
            <v>48802-60110</v>
          </cell>
          <cell r="B1875">
            <v>400000</v>
          </cell>
        </row>
        <row r="1876">
          <cell r="A1876" t="str">
            <v>48803-48010</v>
          </cell>
          <cell r="B1876">
            <v>650000</v>
          </cell>
          <cell r="C1876">
            <v>750000</v>
          </cell>
        </row>
        <row r="1877">
          <cell r="A1877" t="str">
            <v>48810-30070</v>
          </cell>
          <cell r="B1877">
            <v>1050000</v>
          </cell>
          <cell r="C1877">
            <v>960000</v>
          </cell>
        </row>
        <row r="1878">
          <cell r="A1878" t="str">
            <v>48810-50020</v>
          </cell>
          <cell r="B1878">
            <v>1100000</v>
          </cell>
          <cell r="C1878">
            <v>1100000</v>
          </cell>
        </row>
        <row r="1879">
          <cell r="A1879" t="str">
            <v>48810-60040</v>
          </cell>
          <cell r="B1879">
            <v>930000</v>
          </cell>
          <cell r="C1879">
            <v>950000</v>
          </cell>
        </row>
        <row r="1880">
          <cell r="A1880" t="str">
            <v>48810-60051</v>
          </cell>
          <cell r="B1880">
            <v>980000</v>
          </cell>
          <cell r="C1880">
            <v>980000</v>
          </cell>
        </row>
        <row r="1881">
          <cell r="A1881" t="str">
            <v>48815-02080</v>
          </cell>
          <cell r="B1881">
            <v>45000</v>
          </cell>
          <cell r="C1881">
            <v>50000</v>
          </cell>
        </row>
        <row r="1882">
          <cell r="A1882" t="str">
            <v>48815-02130</v>
          </cell>
          <cell r="B1882">
            <v>125000</v>
          </cell>
          <cell r="C1882">
            <v>125000</v>
          </cell>
        </row>
        <row r="1883">
          <cell r="A1883" t="str">
            <v>48815-06111</v>
          </cell>
          <cell r="B1883">
            <v>140000</v>
          </cell>
          <cell r="C1883">
            <v>150000</v>
          </cell>
        </row>
        <row r="1884">
          <cell r="A1884" t="str">
            <v>48815-06200</v>
          </cell>
          <cell r="B1884">
            <v>110000</v>
          </cell>
          <cell r="C1884">
            <v>120000</v>
          </cell>
        </row>
        <row r="1885">
          <cell r="A1885" t="str">
            <v>48815-0B030</v>
          </cell>
          <cell r="B1885">
            <v>40000</v>
          </cell>
          <cell r="C1885">
            <v>40000</v>
          </cell>
        </row>
        <row r="1886">
          <cell r="A1886" t="str">
            <v>48815-0D190</v>
          </cell>
          <cell r="B1886">
            <v>130000</v>
          </cell>
          <cell r="C1886">
            <v>160000</v>
          </cell>
        </row>
        <row r="1887">
          <cell r="A1887" t="str">
            <v>48815-0K090</v>
          </cell>
          <cell r="B1887">
            <v>150000</v>
          </cell>
          <cell r="C1887">
            <v>150000</v>
          </cell>
        </row>
        <row r="1888">
          <cell r="A1888" t="str">
            <v>48815-0K130</v>
          </cell>
          <cell r="B1888">
            <v>180000</v>
          </cell>
          <cell r="C1888">
            <v>180000</v>
          </cell>
        </row>
        <row r="1889">
          <cell r="A1889" t="str">
            <v>48815-0T010</v>
          </cell>
          <cell r="B1889">
            <v>280000</v>
          </cell>
          <cell r="C1889">
            <v>280000</v>
          </cell>
        </row>
        <row r="1890">
          <cell r="A1890" t="str">
            <v>48815-10090</v>
          </cell>
          <cell r="B1890">
            <v>130000</v>
          </cell>
          <cell r="C1890">
            <v>130000</v>
          </cell>
        </row>
        <row r="1891">
          <cell r="A1891" t="str">
            <v>48815-12340</v>
          </cell>
          <cell r="B1891">
            <v>120000</v>
          </cell>
          <cell r="C1891">
            <v>125000</v>
          </cell>
        </row>
        <row r="1892">
          <cell r="A1892" t="str">
            <v>48815-26370</v>
          </cell>
          <cell r="B1892">
            <v>160000</v>
          </cell>
          <cell r="C1892">
            <v>200000</v>
          </cell>
        </row>
        <row r="1893">
          <cell r="A1893" t="str">
            <v>48815-26380</v>
          </cell>
          <cell r="B1893">
            <v>160000</v>
          </cell>
          <cell r="C1893">
            <v>180000</v>
          </cell>
        </row>
        <row r="1894">
          <cell r="A1894" t="str">
            <v>48815-28130</v>
          </cell>
          <cell r="B1894">
            <v>250000</v>
          </cell>
          <cell r="C1894">
            <v>250000</v>
          </cell>
        </row>
        <row r="1895">
          <cell r="A1895" t="str">
            <v>48815-30571</v>
          </cell>
          <cell r="B1895">
            <v>235000</v>
          </cell>
          <cell r="C1895">
            <v>235000</v>
          </cell>
        </row>
        <row r="1896">
          <cell r="A1896" t="str">
            <v>48815-35100</v>
          </cell>
          <cell r="B1896">
            <v>122000</v>
          </cell>
          <cell r="C1896">
            <v>122000</v>
          </cell>
        </row>
        <row r="1897">
          <cell r="A1897" t="str">
            <v>48815-42090</v>
          </cell>
          <cell r="B1897">
            <v>280000</v>
          </cell>
          <cell r="C1897">
            <v>240000</v>
          </cell>
        </row>
        <row r="1898">
          <cell r="A1898" t="str">
            <v>48815-42100</v>
          </cell>
          <cell r="B1898">
            <v>280000</v>
          </cell>
          <cell r="C1898">
            <v>250000</v>
          </cell>
        </row>
        <row r="1899">
          <cell r="A1899" t="str">
            <v>48815-48040</v>
          </cell>
          <cell r="B1899">
            <v>190000</v>
          </cell>
          <cell r="C1899">
            <v>190000</v>
          </cell>
        </row>
        <row r="1900">
          <cell r="A1900" t="str">
            <v>48815-48070</v>
          </cell>
          <cell r="B1900">
            <v>190000</v>
          </cell>
          <cell r="C1900">
            <v>230000</v>
          </cell>
        </row>
        <row r="1901">
          <cell r="A1901" t="str">
            <v>48815-48110</v>
          </cell>
          <cell r="B1901">
            <v>350000</v>
          </cell>
        </row>
        <row r="1902">
          <cell r="A1902" t="str">
            <v>48815-50122</v>
          </cell>
          <cell r="B1902">
            <v>205000</v>
          </cell>
          <cell r="C1902">
            <v>202000</v>
          </cell>
        </row>
        <row r="1903">
          <cell r="A1903" t="str">
            <v>48815-50200</v>
          </cell>
          <cell r="B1903">
            <v>300000</v>
          </cell>
          <cell r="C1903">
            <v>300000</v>
          </cell>
        </row>
        <row r="1904">
          <cell r="A1904" t="str">
            <v>48815-52090</v>
          </cell>
          <cell r="B1904">
            <v>160000</v>
          </cell>
          <cell r="C1904">
            <v>160000</v>
          </cell>
        </row>
        <row r="1905">
          <cell r="A1905" t="str">
            <v>48815-60070</v>
          </cell>
          <cell r="B1905">
            <v>122000</v>
          </cell>
          <cell r="C1905">
            <v>122000</v>
          </cell>
        </row>
        <row r="1906">
          <cell r="A1906" t="str">
            <v>48815-60111</v>
          </cell>
          <cell r="B1906">
            <v>120000</v>
          </cell>
          <cell r="C1906">
            <v>120000</v>
          </cell>
        </row>
        <row r="1907">
          <cell r="A1907" t="str">
            <v>48815-60150</v>
          </cell>
          <cell r="B1907">
            <v>125000</v>
          </cell>
          <cell r="C1907">
            <v>250000</v>
          </cell>
        </row>
        <row r="1908">
          <cell r="A1908" t="str">
            <v>48815-60190</v>
          </cell>
          <cell r="B1908">
            <v>170000</v>
          </cell>
          <cell r="C1908">
            <v>170000</v>
          </cell>
        </row>
        <row r="1909">
          <cell r="A1909" t="str">
            <v>48815-60241</v>
          </cell>
          <cell r="B1909">
            <v>250000</v>
          </cell>
          <cell r="C1909">
            <v>250000</v>
          </cell>
        </row>
        <row r="1910">
          <cell r="A1910" t="str">
            <v>48815-60260</v>
          </cell>
          <cell r="B1910">
            <v>350000</v>
          </cell>
        </row>
        <row r="1911">
          <cell r="A1911" t="str">
            <v>48815-60271</v>
          </cell>
          <cell r="B1911">
            <v>280000</v>
          </cell>
          <cell r="C1911">
            <v>280000</v>
          </cell>
        </row>
        <row r="1912">
          <cell r="A1912" t="str">
            <v>48815-60320</v>
          </cell>
          <cell r="B1912">
            <v>210000</v>
          </cell>
          <cell r="C1912">
            <v>210000</v>
          </cell>
        </row>
        <row r="1913">
          <cell r="A1913" t="str">
            <v>48815-60350</v>
          </cell>
          <cell r="B1913">
            <v>180000</v>
          </cell>
          <cell r="C1913">
            <v>180000</v>
          </cell>
        </row>
        <row r="1914">
          <cell r="A1914" t="str">
            <v>48815-60380</v>
          </cell>
          <cell r="B1914">
            <v>200000</v>
          </cell>
          <cell r="C1914">
            <v>200000</v>
          </cell>
        </row>
        <row r="1915">
          <cell r="A1915" t="str">
            <v>48817-52011</v>
          </cell>
          <cell r="B1915">
            <v>35000</v>
          </cell>
          <cell r="C1915">
            <v>50000</v>
          </cell>
        </row>
        <row r="1916">
          <cell r="A1916" t="str">
            <v>48818-06220</v>
          </cell>
          <cell r="B1916">
            <v>120000</v>
          </cell>
          <cell r="C1916">
            <v>120000</v>
          </cell>
        </row>
        <row r="1917">
          <cell r="A1917" t="str">
            <v>48818-06300</v>
          </cell>
          <cell r="B1917">
            <v>100000</v>
          </cell>
          <cell r="C1917">
            <v>100000</v>
          </cell>
        </row>
        <row r="1918">
          <cell r="A1918" t="str">
            <v>48818-21030</v>
          </cell>
          <cell r="B1918">
            <v>110000</v>
          </cell>
          <cell r="C1918">
            <v>110000</v>
          </cell>
        </row>
        <row r="1919">
          <cell r="A1919" t="str">
            <v>48818-33050</v>
          </cell>
          <cell r="B1919">
            <v>100000</v>
          </cell>
          <cell r="C1919">
            <v>100000</v>
          </cell>
        </row>
        <row r="1920">
          <cell r="A1920" t="str">
            <v>48818-33101</v>
          </cell>
          <cell r="B1920">
            <v>120000</v>
          </cell>
          <cell r="C1920">
            <v>120000</v>
          </cell>
        </row>
        <row r="1921">
          <cell r="A1921" t="str">
            <v>48818-42010</v>
          </cell>
          <cell r="B1921">
            <v>120000</v>
          </cell>
          <cell r="C1921">
            <v>120000</v>
          </cell>
        </row>
        <row r="1922">
          <cell r="A1922" t="str">
            <v>48818-48010</v>
          </cell>
          <cell r="B1922">
            <v>150000</v>
          </cell>
          <cell r="C1922">
            <v>150000</v>
          </cell>
        </row>
        <row r="1923">
          <cell r="A1923" t="str">
            <v>48818-48030</v>
          </cell>
          <cell r="B1923">
            <v>140000</v>
          </cell>
          <cell r="C1923">
            <v>142000</v>
          </cell>
        </row>
        <row r="1924">
          <cell r="A1924" t="str">
            <v>48818-48060</v>
          </cell>
          <cell r="B1924">
            <v>300000</v>
          </cell>
          <cell r="C1924">
            <v>300000</v>
          </cell>
        </row>
        <row r="1925">
          <cell r="A1925" t="str">
            <v>48818-60040</v>
          </cell>
          <cell r="B1925">
            <v>150000</v>
          </cell>
          <cell r="C1925">
            <v>150000</v>
          </cell>
        </row>
        <row r="1926">
          <cell r="A1926" t="str">
            <v>48820-02060</v>
          </cell>
          <cell r="B1926">
            <v>530000</v>
          </cell>
          <cell r="C1926">
            <v>550000</v>
          </cell>
        </row>
        <row r="1927">
          <cell r="A1927" t="str">
            <v>48820-08020</v>
          </cell>
          <cell r="B1927">
            <v>1250000</v>
          </cell>
          <cell r="C1927">
            <v>1300000</v>
          </cell>
        </row>
        <row r="1928">
          <cell r="A1928" t="str">
            <v>48820-08030</v>
          </cell>
          <cell r="B1928">
            <v>1250000</v>
          </cell>
          <cell r="C1928">
            <v>1250000</v>
          </cell>
        </row>
        <row r="1929">
          <cell r="A1929" t="str">
            <v>48820-0D020</v>
          </cell>
          <cell r="B1929">
            <v>880000</v>
          </cell>
          <cell r="C1929">
            <v>960000</v>
          </cell>
        </row>
        <row r="1930">
          <cell r="A1930" t="str">
            <v>48820-0D030</v>
          </cell>
          <cell r="B1930">
            <v>1000000</v>
          </cell>
        </row>
        <row r="1931">
          <cell r="A1931" t="str">
            <v>48820-26051</v>
          </cell>
          <cell r="B1931">
            <v>960000</v>
          </cell>
        </row>
        <row r="1932">
          <cell r="A1932" t="str">
            <v>48820-28050</v>
          </cell>
          <cell r="B1932">
            <v>830000</v>
          </cell>
          <cell r="C1932">
            <v>880000</v>
          </cell>
        </row>
        <row r="1933">
          <cell r="A1933" t="str">
            <v>48820-30090</v>
          </cell>
          <cell r="B1933">
            <v>1050000</v>
          </cell>
        </row>
        <row r="1934">
          <cell r="A1934" t="str">
            <v>48820-33040</v>
          </cell>
          <cell r="B1934">
            <v>770000</v>
          </cell>
          <cell r="C1934">
            <v>880000</v>
          </cell>
        </row>
        <row r="1935">
          <cell r="A1935" t="str">
            <v>48820-42030</v>
          </cell>
          <cell r="B1935">
            <v>830000</v>
          </cell>
          <cell r="C1935">
            <v>830000</v>
          </cell>
        </row>
        <row r="1936">
          <cell r="A1936" t="str">
            <v>48820-50030</v>
          </cell>
          <cell r="B1936">
            <v>1100000</v>
          </cell>
          <cell r="C1936">
            <v>1170000</v>
          </cell>
        </row>
        <row r="1937">
          <cell r="A1937" t="str">
            <v>48820-60032</v>
          </cell>
          <cell r="B1937">
            <v>300000</v>
          </cell>
          <cell r="C1937">
            <v>240000</v>
          </cell>
        </row>
        <row r="1938">
          <cell r="A1938" t="str">
            <v>48820-60050</v>
          </cell>
          <cell r="B1938">
            <v>930000</v>
          </cell>
          <cell r="C1938">
            <v>950000</v>
          </cell>
        </row>
        <row r="1939">
          <cell r="A1939" t="str">
            <v>48820-60071</v>
          </cell>
          <cell r="B1939">
            <v>980000</v>
          </cell>
          <cell r="C1939">
            <v>950000</v>
          </cell>
        </row>
        <row r="1940">
          <cell r="A1940" t="str">
            <v>48820-AD010</v>
          </cell>
          <cell r="B1940">
            <v>900000</v>
          </cell>
          <cell r="C1940">
            <v>910000</v>
          </cell>
        </row>
        <row r="1941">
          <cell r="A1941" t="str">
            <v>48821-52040</v>
          </cell>
          <cell r="B1941">
            <v>0</v>
          </cell>
          <cell r="C1941">
            <v>150000</v>
          </cell>
        </row>
        <row r="1942">
          <cell r="A1942" t="str">
            <v>48830-06070</v>
          </cell>
          <cell r="B1942">
            <v>850000</v>
          </cell>
          <cell r="C1942">
            <v>900000</v>
          </cell>
        </row>
        <row r="1943">
          <cell r="A1943" t="str">
            <v>48830-30090</v>
          </cell>
          <cell r="B1943">
            <v>1150000</v>
          </cell>
          <cell r="C1943">
            <v>950000</v>
          </cell>
        </row>
        <row r="1944">
          <cell r="A1944" t="str">
            <v>48830-33040</v>
          </cell>
          <cell r="B1944">
            <v>870000</v>
          </cell>
          <cell r="C1944">
            <v>930000</v>
          </cell>
        </row>
        <row r="1945">
          <cell r="A1945" t="str">
            <v>48830-42022</v>
          </cell>
          <cell r="B1945">
            <v>930000</v>
          </cell>
        </row>
        <row r="1946">
          <cell r="A1946" t="str">
            <v>48830-48010</v>
          </cell>
          <cell r="B1946">
            <v>850000</v>
          </cell>
          <cell r="C1946">
            <v>880000</v>
          </cell>
        </row>
        <row r="1947">
          <cell r="A1947" t="str">
            <v>48830-60030</v>
          </cell>
          <cell r="B1947">
            <v>830000</v>
          </cell>
          <cell r="C1947">
            <v>830000</v>
          </cell>
        </row>
        <row r="1948">
          <cell r="A1948" t="str">
            <v>48849-60041</v>
          </cell>
          <cell r="B1948">
            <v>210000</v>
          </cell>
          <cell r="C1948">
            <v>210000</v>
          </cell>
        </row>
        <row r="1949">
          <cell r="A1949" t="str">
            <v>48910-60032</v>
          </cell>
          <cell r="B1949">
            <v>21000000</v>
          </cell>
        </row>
        <row r="1950">
          <cell r="A1950" t="str">
            <v>49141-60020</v>
          </cell>
          <cell r="B1950">
            <v>3300000</v>
          </cell>
          <cell r="C1950">
            <v>3700000</v>
          </cell>
        </row>
        <row r="1951">
          <cell r="A1951" t="str">
            <v>49151-60020</v>
          </cell>
          <cell r="B1951">
            <v>3300000</v>
          </cell>
          <cell r="C1951">
            <v>3700000</v>
          </cell>
        </row>
        <row r="1952">
          <cell r="A1952" t="str">
            <v>49500-2W000</v>
          </cell>
          <cell r="B1952">
            <v>6500000</v>
          </cell>
        </row>
        <row r="1953">
          <cell r="A1953" t="str">
            <v>49501-2W050</v>
          </cell>
          <cell r="B1953">
            <v>6500000</v>
          </cell>
        </row>
        <row r="1954">
          <cell r="A1954" t="str">
            <v>4D0411327J</v>
          </cell>
          <cell r="B1954">
            <v>280000</v>
          </cell>
        </row>
        <row r="1955">
          <cell r="A1955" t="str">
            <v>4FD959565A</v>
          </cell>
          <cell r="B1955">
            <v>1200000</v>
          </cell>
        </row>
        <row r="1956">
          <cell r="A1956" t="str">
            <v>4G0199381</v>
          </cell>
          <cell r="B1956">
            <v>1850000</v>
          </cell>
        </row>
        <row r="1957">
          <cell r="A1957" t="str">
            <v>4G0199382AE</v>
          </cell>
          <cell r="B1957">
            <v>3900000</v>
          </cell>
        </row>
        <row r="1958">
          <cell r="A1958" t="str">
            <v>4G0407689C</v>
          </cell>
          <cell r="B1958">
            <v>800000</v>
          </cell>
        </row>
        <row r="1959">
          <cell r="A1959" t="str">
            <v>4G0407693J</v>
          </cell>
          <cell r="B1959">
            <v>2300000</v>
          </cell>
        </row>
        <row r="1960">
          <cell r="A1960" t="str">
            <v>4G0407694J</v>
          </cell>
          <cell r="B1960">
            <v>2300000</v>
          </cell>
        </row>
        <row r="1961">
          <cell r="A1961" t="str">
            <v>4G0413031S</v>
          </cell>
          <cell r="B1961">
            <v>4700000</v>
          </cell>
        </row>
        <row r="1962">
          <cell r="A1962" t="str">
            <v>4G0423810A</v>
          </cell>
          <cell r="B1962">
            <v>750000</v>
          </cell>
        </row>
        <row r="1963">
          <cell r="A1963" t="str">
            <v>4G0423811A</v>
          </cell>
          <cell r="B1963">
            <v>800000</v>
          </cell>
        </row>
        <row r="1964">
          <cell r="A1964" t="str">
            <v>4G0698451A</v>
          </cell>
          <cell r="B1964">
            <v>1250000</v>
          </cell>
        </row>
        <row r="1965">
          <cell r="A1965" t="str">
            <v>4G0821134</v>
          </cell>
          <cell r="B1965">
            <v>2000000</v>
          </cell>
        </row>
        <row r="1966">
          <cell r="A1966" t="str">
            <v>4G0863821P</v>
          </cell>
          <cell r="B1966">
            <v>3500000</v>
          </cell>
        </row>
        <row r="1967">
          <cell r="A1967" t="str">
            <v>4G5513035G</v>
          </cell>
          <cell r="B1967">
            <v>4700000</v>
          </cell>
        </row>
        <row r="1968">
          <cell r="A1968" t="str">
            <v>4H0129620F</v>
          </cell>
          <cell r="B1968">
            <v>820000</v>
          </cell>
        </row>
        <row r="1969">
          <cell r="A1969" t="str">
            <v>4H0298403</v>
          </cell>
          <cell r="B1969">
            <v>2000000</v>
          </cell>
        </row>
        <row r="1970">
          <cell r="A1970" t="str">
            <v>4H0407151B</v>
          </cell>
          <cell r="B1970">
            <v>2200000</v>
          </cell>
        </row>
        <row r="1971">
          <cell r="A1971" t="str">
            <v>4H0407152B</v>
          </cell>
          <cell r="B1971">
            <v>2200000</v>
          </cell>
        </row>
        <row r="1972">
          <cell r="A1972" t="str">
            <v>4H0407505</v>
          </cell>
          <cell r="B1972">
            <v>1300000</v>
          </cell>
        </row>
        <row r="1973">
          <cell r="A1973" t="str">
            <v>4H0407506</v>
          </cell>
          <cell r="B1973">
            <v>1300000</v>
          </cell>
        </row>
        <row r="1974">
          <cell r="A1974" t="str">
            <v>4H0407509</v>
          </cell>
          <cell r="B1974">
            <v>1300000</v>
          </cell>
        </row>
        <row r="1975">
          <cell r="A1975" t="str">
            <v>4H0407510</v>
          </cell>
          <cell r="B1975">
            <v>1300000</v>
          </cell>
        </row>
        <row r="1976">
          <cell r="A1976" t="str">
            <v>4H0407689A</v>
          </cell>
          <cell r="B1976">
            <v>1200000</v>
          </cell>
        </row>
        <row r="1977">
          <cell r="A1977" t="str">
            <v>4H0407693F</v>
          </cell>
          <cell r="B1977">
            <v>2500000</v>
          </cell>
        </row>
        <row r="1978">
          <cell r="A1978" t="str">
            <v>4H0407694F</v>
          </cell>
          <cell r="B1978">
            <v>2500000</v>
          </cell>
        </row>
        <row r="1979">
          <cell r="A1979" t="str">
            <v>4H0422810A</v>
          </cell>
          <cell r="B1979">
            <v>1000000</v>
          </cell>
        </row>
        <row r="1980">
          <cell r="A1980" t="str">
            <v>4H0422817A</v>
          </cell>
          <cell r="B1980">
            <v>1000000</v>
          </cell>
        </row>
        <row r="1981">
          <cell r="A1981" t="str">
            <v>4H0422818A</v>
          </cell>
          <cell r="B1981">
            <v>1000000</v>
          </cell>
        </row>
        <row r="1982">
          <cell r="A1982" t="str">
            <v>4H0616002M</v>
          </cell>
          <cell r="B1982">
            <v>22300000</v>
          </cell>
        </row>
        <row r="1983">
          <cell r="A1983" t="str">
            <v>4H0616013</v>
          </cell>
          <cell r="B1983">
            <v>6500000</v>
          </cell>
        </row>
        <row r="1984">
          <cell r="A1984" t="str">
            <v>4H0698151G</v>
          </cell>
          <cell r="B1984">
            <v>1500000</v>
          </cell>
        </row>
        <row r="1985">
          <cell r="A1985" t="str">
            <v>4H0698151H</v>
          </cell>
          <cell r="B1985">
            <v>2200000</v>
          </cell>
        </row>
        <row r="1986">
          <cell r="A1986" t="str">
            <v>4H0698451A</v>
          </cell>
          <cell r="B1986">
            <v>1500000</v>
          </cell>
        </row>
        <row r="1987">
          <cell r="A1987" t="str">
            <v>4H0819439</v>
          </cell>
          <cell r="B1987">
            <v>700000</v>
          </cell>
        </row>
        <row r="1988">
          <cell r="A1988" t="str">
            <v>4H0959126B</v>
          </cell>
          <cell r="B1988">
            <v>1300000</v>
          </cell>
        </row>
        <row r="1989">
          <cell r="A1989" t="str">
            <v>4L0121051B</v>
          </cell>
          <cell r="B1989">
            <v>2000000</v>
          </cell>
        </row>
        <row r="1990">
          <cell r="A1990" t="str">
            <v>4L08071101RR</v>
          </cell>
          <cell r="B1990">
            <v>1800000</v>
          </cell>
        </row>
        <row r="1991">
          <cell r="A1991" t="str">
            <v>4L0807683E</v>
          </cell>
          <cell r="B1991">
            <v>1800000</v>
          </cell>
        </row>
        <row r="1992">
          <cell r="A1992" t="str">
            <v>4L0823359</v>
          </cell>
          <cell r="B1992">
            <v>1100000</v>
          </cell>
        </row>
        <row r="1993">
          <cell r="A1993" t="str">
            <v>4L0906262</v>
          </cell>
          <cell r="B1993">
            <v>2550000</v>
          </cell>
        </row>
        <row r="1994">
          <cell r="A1994" t="str">
            <v>4L1819401A</v>
          </cell>
          <cell r="B1994">
            <v>3800000</v>
          </cell>
        </row>
        <row r="1995">
          <cell r="A1995" t="str">
            <v>4L1820021</v>
          </cell>
          <cell r="B1995">
            <v>3500000</v>
          </cell>
        </row>
        <row r="1996">
          <cell r="A1996" t="str">
            <v>4L1955408B</v>
          </cell>
          <cell r="B1996">
            <v>1600000</v>
          </cell>
        </row>
        <row r="1997">
          <cell r="A1997" t="str">
            <v>4M0133843</v>
          </cell>
          <cell r="B1997">
            <v>650000</v>
          </cell>
        </row>
        <row r="1998">
          <cell r="A1998" t="str">
            <v>4M0411317</v>
          </cell>
          <cell r="B1998">
            <v>850000</v>
          </cell>
        </row>
        <row r="1999">
          <cell r="A1999" t="str">
            <v>4M0819439A</v>
          </cell>
          <cell r="B1999">
            <v>750000</v>
          </cell>
        </row>
        <row r="2000">
          <cell r="A2000" t="str">
            <v>4PK1180-SUN</v>
          </cell>
          <cell r="B2000">
            <v>100000</v>
          </cell>
        </row>
        <row r="2001">
          <cell r="A2001" t="str">
            <v>4PK880-SUN</v>
          </cell>
          <cell r="B2001">
            <v>100000</v>
          </cell>
          <cell r="C2001">
            <v>122000</v>
          </cell>
        </row>
        <row r="2002">
          <cell r="A2002" t="str">
            <v>4PK885-SUN</v>
          </cell>
          <cell r="B2002">
            <v>100000</v>
          </cell>
          <cell r="C2002">
            <v>122000</v>
          </cell>
        </row>
        <row r="2003">
          <cell r="A2003" t="str">
            <v>4PK910-SUN</v>
          </cell>
          <cell r="B2003">
            <v>100000</v>
          </cell>
          <cell r="C2003">
            <v>107000</v>
          </cell>
        </row>
        <row r="2004">
          <cell r="A2004" t="str">
            <v>4PK920-SUN</v>
          </cell>
          <cell r="B2004">
            <v>100000</v>
          </cell>
          <cell r="C2004">
            <v>112000</v>
          </cell>
        </row>
        <row r="2005">
          <cell r="A2005" t="str">
            <v>4PK930-SUN</v>
          </cell>
          <cell r="B2005">
            <v>100000</v>
          </cell>
          <cell r="C2005">
            <v>112000</v>
          </cell>
        </row>
        <row r="2006">
          <cell r="A2006" t="str">
            <v>4PK980-SUN</v>
          </cell>
          <cell r="B2006">
            <v>100000</v>
          </cell>
          <cell r="C2006">
            <v>112000</v>
          </cell>
        </row>
        <row r="2007">
          <cell r="A2007" t="str">
            <v>4PK990-SUN</v>
          </cell>
          <cell r="B2007">
            <v>100000</v>
          </cell>
          <cell r="C2007">
            <v>122000</v>
          </cell>
        </row>
        <row r="2008">
          <cell r="A2008" t="str">
            <v>5000497600</v>
          </cell>
          <cell r="B2008">
            <v>250000</v>
          </cell>
          <cell r="C2008">
            <v>250000</v>
          </cell>
        </row>
        <row r="2009">
          <cell r="A2009" t="str">
            <v>50820-SNG-J02</v>
          </cell>
          <cell r="B2009">
            <v>1300000</v>
          </cell>
        </row>
        <row r="2010">
          <cell r="A2010" t="str">
            <v>50820-SVA-A05-A</v>
          </cell>
          <cell r="B2010">
            <v>1200000</v>
          </cell>
        </row>
        <row r="2011">
          <cell r="A2011" t="str">
            <v>50820-SVA-A05TG</v>
          </cell>
          <cell r="B2011">
            <v>500000</v>
          </cell>
        </row>
        <row r="2012">
          <cell r="A2012" t="str">
            <v>50820-SVB-A02-A</v>
          </cell>
          <cell r="B2012">
            <v>1200000</v>
          </cell>
        </row>
        <row r="2013">
          <cell r="A2013" t="str">
            <v>50820-T0C-003</v>
          </cell>
          <cell r="B2013">
            <v>1300000</v>
          </cell>
        </row>
        <row r="2014">
          <cell r="A2014" t="str">
            <v>50850-SNA-A82</v>
          </cell>
          <cell r="B2014">
            <v>900000</v>
          </cell>
        </row>
        <row r="2015">
          <cell r="A2015" t="str">
            <v>50880-SNA-A82</v>
          </cell>
          <cell r="B2015">
            <v>900000</v>
          </cell>
        </row>
        <row r="2016">
          <cell r="A2016" t="str">
            <v>51220-STK-A01</v>
          </cell>
          <cell r="B2016">
            <v>300000</v>
          </cell>
        </row>
        <row r="2017">
          <cell r="A2017" t="str">
            <v>51239175028</v>
          </cell>
          <cell r="B2017">
            <v>800000</v>
          </cell>
        </row>
        <row r="2018">
          <cell r="A2018" t="str">
            <v>51306-SNA-A02</v>
          </cell>
          <cell r="B2018">
            <v>50000</v>
          </cell>
        </row>
        <row r="2019">
          <cell r="A2019" t="str">
            <v>51306-SNA-A02-A</v>
          </cell>
          <cell r="B2019">
            <v>120000</v>
          </cell>
        </row>
        <row r="2020">
          <cell r="A2020" t="str">
            <v>51320-SNA-A02</v>
          </cell>
          <cell r="B2020">
            <v>250000</v>
          </cell>
        </row>
        <row r="2021">
          <cell r="A2021" t="str">
            <v>51320-SNA-A02-A</v>
          </cell>
          <cell r="B2021">
            <v>250000</v>
          </cell>
        </row>
        <row r="2022">
          <cell r="A2022" t="str">
            <v>51320-STK-003</v>
          </cell>
          <cell r="B2022">
            <v>240000</v>
          </cell>
        </row>
        <row r="2023">
          <cell r="A2023" t="str">
            <v>51320-T0A-A01</v>
          </cell>
          <cell r="B2023">
            <v>300000</v>
          </cell>
        </row>
        <row r="2024">
          <cell r="A2024" t="str">
            <v>51320-T5A-003</v>
          </cell>
          <cell r="B2024">
            <v>240000</v>
          </cell>
        </row>
        <row r="2025">
          <cell r="A2025" t="str">
            <v>51320-TF0-A01</v>
          </cell>
          <cell r="B2025">
            <v>270000</v>
          </cell>
        </row>
        <row r="2026">
          <cell r="A2026" t="str">
            <v>51320-TR0-A01</v>
          </cell>
          <cell r="B2026">
            <v>240000</v>
          </cell>
        </row>
        <row r="2027">
          <cell r="A2027" t="str">
            <v>51321-SNA-A02</v>
          </cell>
          <cell r="B2027">
            <v>250000</v>
          </cell>
        </row>
        <row r="2028">
          <cell r="A2028" t="str">
            <v>51321-SNA-A02-A</v>
          </cell>
          <cell r="B2028">
            <v>250000</v>
          </cell>
        </row>
        <row r="2029">
          <cell r="A2029" t="str">
            <v>51321-TR0-A01</v>
          </cell>
          <cell r="B2029">
            <v>240000</v>
          </cell>
        </row>
        <row r="2030">
          <cell r="A2030" t="str">
            <v>51325-T5A-003</v>
          </cell>
          <cell r="B2030">
            <v>240000</v>
          </cell>
        </row>
        <row r="2031">
          <cell r="A2031" t="str">
            <v>51402-SNA-903-A</v>
          </cell>
          <cell r="B2031">
            <v>100000</v>
          </cell>
        </row>
        <row r="2032">
          <cell r="A2032" t="str">
            <v>51403-SNA-903-A</v>
          </cell>
          <cell r="B2032">
            <v>130000</v>
          </cell>
        </row>
        <row r="2033">
          <cell r="A2033" t="str">
            <v>51605-SNV-P02</v>
          </cell>
          <cell r="B2033">
            <v>1300000</v>
          </cell>
        </row>
        <row r="2034">
          <cell r="A2034" t="str">
            <v>51606-SNV-P02</v>
          </cell>
          <cell r="B2034">
            <v>1300000</v>
          </cell>
        </row>
        <row r="2035">
          <cell r="A2035" t="str">
            <v>51606-SWA-J01</v>
          </cell>
          <cell r="B2035">
            <v>1100000</v>
          </cell>
        </row>
        <row r="2036">
          <cell r="A2036" t="str">
            <v>51611-T9J-H01</v>
          </cell>
          <cell r="B2036">
            <v>1300000</v>
          </cell>
        </row>
        <row r="2037">
          <cell r="A2037" t="str">
            <v>51611-TFC-H02</v>
          </cell>
          <cell r="B2037">
            <v>1500000</v>
          </cell>
        </row>
        <row r="2038">
          <cell r="A2038" t="str">
            <v>51611-TS6-H03</v>
          </cell>
          <cell r="B2038">
            <v>1350000</v>
          </cell>
        </row>
        <row r="2039">
          <cell r="A2039" t="str">
            <v>51621-T9J-H01</v>
          </cell>
          <cell r="B2039">
            <v>1000000</v>
          </cell>
        </row>
        <row r="2040">
          <cell r="A2040" t="str">
            <v>51621-TFC-H02</v>
          </cell>
          <cell r="B2040">
            <v>1500000</v>
          </cell>
        </row>
        <row r="2041">
          <cell r="A2041" t="str">
            <v>51621-TS6-H03</v>
          </cell>
          <cell r="B2041">
            <v>1350000</v>
          </cell>
        </row>
        <row r="2042">
          <cell r="A2042" t="str">
            <v>51920-SAA-015-A</v>
          </cell>
          <cell r="B2042">
            <v>300000</v>
          </cell>
        </row>
        <row r="2043">
          <cell r="A2043" t="str">
            <v>51920-SWA-A01</v>
          </cell>
          <cell r="B2043">
            <v>475000</v>
          </cell>
        </row>
        <row r="2044">
          <cell r="A2044" t="str">
            <v>52119-06986</v>
          </cell>
          <cell r="B2044">
            <v>2300000</v>
          </cell>
          <cell r="C2044">
            <v>2350000</v>
          </cell>
        </row>
        <row r="2045">
          <cell r="A2045" t="str">
            <v>5220M481</v>
          </cell>
          <cell r="B2045">
            <v>2200000</v>
          </cell>
          <cell r="C2045">
            <v>2350000</v>
          </cell>
        </row>
        <row r="2046">
          <cell r="A2046" t="str">
            <v>5220M482</v>
          </cell>
          <cell r="B2046">
            <v>2300000</v>
          </cell>
          <cell r="C2046">
            <v>2650000</v>
          </cell>
        </row>
        <row r="2047">
          <cell r="A2047" t="str">
            <v>52306-SNG-J01-A</v>
          </cell>
          <cell r="B2047">
            <v>16000</v>
          </cell>
          <cell r="C2047">
            <v>30000</v>
          </cell>
        </row>
        <row r="2048">
          <cell r="A2048" t="str">
            <v>52610-SNV-P01</v>
          </cell>
          <cell r="B2048">
            <v>850000</v>
          </cell>
        </row>
        <row r="2049">
          <cell r="A2049" t="str">
            <v>52611-T9J-H01</v>
          </cell>
          <cell r="B2049">
            <v>1000000</v>
          </cell>
        </row>
        <row r="2050">
          <cell r="A2050" t="str">
            <v>52750-2B100</v>
          </cell>
          <cell r="B2050">
            <v>3000000</v>
          </cell>
        </row>
        <row r="2051">
          <cell r="A2051" t="str">
            <v>53010-SWA-A01</v>
          </cell>
          <cell r="B2051">
            <v>275000</v>
          </cell>
        </row>
        <row r="2052">
          <cell r="A2052" t="str">
            <v>53010-TF0-003</v>
          </cell>
          <cell r="B2052">
            <v>300000</v>
          </cell>
        </row>
        <row r="2053">
          <cell r="A2053" t="str">
            <v>533540-T0A-A01</v>
          </cell>
          <cell r="B2053">
            <v>350000</v>
          </cell>
        </row>
        <row r="2054">
          <cell r="A2054" t="str">
            <v>534031610</v>
          </cell>
          <cell r="B2054">
            <v>1050000</v>
          </cell>
          <cell r="C2054">
            <v>1050000</v>
          </cell>
        </row>
        <row r="2055">
          <cell r="A2055" t="str">
            <v>5350128100</v>
          </cell>
          <cell r="B2055">
            <v>460000</v>
          </cell>
        </row>
        <row r="2056">
          <cell r="A2056" t="str">
            <v>53540-SWA-A01</v>
          </cell>
          <cell r="B2056">
            <v>200000</v>
          </cell>
        </row>
        <row r="2057">
          <cell r="A2057" t="str">
            <v>53540-T0A-A01</v>
          </cell>
          <cell r="B2057">
            <v>300000</v>
          </cell>
        </row>
        <row r="2058">
          <cell r="A2058" t="str">
            <v>53540-TF0-003</v>
          </cell>
          <cell r="B2058">
            <v>250000</v>
          </cell>
        </row>
        <row r="2059">
          <cell r="A2059" t="str">
            <v>53560-T0A-A01</v>
          </cell>
          <cell r="B2059">
            <v>300000</v>
          </cell>
        </row>
        <row r="2060">
          <cell r="A2060" t="str">
            <v>53560-TF0-003</v>
          </cell>
          <cell r="B2060">
            <v>250000</v>
          </cell>
        </row>
        <row r="2061">
          <cell r="A2061" t="str">
            <v>5370B901</v>
          </cell>
          <cell r="B2061">
            <v>970000</v>
          </cell>
          <cell r="C2061">
            <v>1030000</v>
          </cell>
        </row>
        <row r="2062">
          <cell r="A2062" t="str">
            <v>5370B908</v>
          </cell>
          <cell r="B2062">
            <v>1000000</v>
          </cell>
          <cell r="C2062">
            <v>1030000</v>
          </cell>
        </row>
        <row r="2063">
          <cell r="A2063" t="str">
            <v>5370C416</v>
          </cell>
          <cell r="B2063">
            <v>670000</v>
          </cell>
          <cell r="C2063">
            <v>670000</v>
          </cell>
        </row>
        <row r="2064">
          <cell r="A2064" t="str">
            <v>5406030PK</v>
          </cell>
          <cell r="B2064">
            <v>400000</v>
          </cell>
        </row>
        <row r="2065">
          <cell r="A2065" t="str">
            <v>54530-3S100</v>
          </cell>
          <cell r="B2065">
            <v>500000</v>
          </cell>
        </row>
        <row r="2066">
          <cell r="A2066" t="str">
            <v>54551-A4000</v>
          </cell>
          <cell r="B2066">
            <v>150000</v>
          </cell>
        </row>
        <row r="2067">
          <cell r="A2067" t="str">
            <v>54613-EB71A</v>
          </cell>
          <cell r="B2067">
            <v>130000</v>
          </cell>
          <cell r="C2067">
            <v>130000</v>
          </cell>
        </row>
        <row r="2068">
          <cell r="A2068" t="str">
            <v>54626-2W000</v>
          </cell>
          <cell r="B2068">
            <v>350000</v>
          </cell>
        </row>
        <row r="2069">
          <cell r="A2069" t="str">
            <v>54633-2W000</v>
          </cell>
          <cell r="B2069">
            <v>250000</v>
          </cell>
        </row>
        <row r="2070">
          <cell r="A2070" t="str">
            <v>54KWH02D-Y-2CA-01RA1S5</v>
          </cell>
          <cell r="B2070">
            <v>900000</v>
          </cell>
          <cell r="C2070">
            <v>950000</v>
          </cell>
        </row>
        <row r="2071">
          <cell r="A2071" t="str">
            <v>551-2007N-UE</v>
          </cell>
          <cell r="B2071">
            <v>252000</v>
          </cell>
          <cell r="C2071">
            <v>360000</v>
          </cell>
        </row>
        <row r="2072">
          <cell r="A2072" t="str">
            <v>55274-2W500</v>
          </cell>
          <cell r="B2072">
            <v>700000</v>
          </cell>
        </row>
        <row r="2073">
          <cell r="A2073" t="str">
            <v>55275-2W500</v>
          </cell>
          <cell r="B2073">
            <v>700000</v>
          </cell>
        </row>
        <row r="2074">
          <cell r="A2074" t="str">
            <v>55326-2P000</v>
          </cell>
          <cell r="B2074">
            <v>600000</v>
          </cell>
        </row>
        <row r="2075">
          <cell r="A2075" t="str">
            <v>55661-0K090</v>
          </cell>
          <cell r="B2075">
            <v>450000</v>
          </cell>
        </row>
        <row r="2076">
          <cell r="A2076" t="str">
            <v>55662-0K060</v>
          </cell>
          <cell r="B2076">
            <v>450000</v>
          </cell>
        </row>
        <row r="2077">
          <cell r="A2077" t="str">
            <v>56210W030P</v>
          </cell>
          <cell r="B2077">
            <v>700000</v>
          </cell>
          <cell r="C2077">
            <v>790000</v>
          </cell>
        </row>
        <row r="2078">
          <cell r="A2078" t="str">
            <v>56400-2W000</v>
          </cell>
          <cell r="B2078">
            <v>500000</v>
          </cell>
        </row>
        <row r="2079">
          <cell r="A2079" t="str">
            <v>5700C289</v>
          </cell>
          <cell r="B2079">
            <v>5500000</v>
          </cell>
          <cell r="C2079">
            <v>5500000</v>
          </cell>
        </row>
        <row r="2080">
          <cell r="A2080" t="str">
            <v>5700C290</v>
          </cell>
          <cell r="B2080">
            <v>5200000</v>
          </cell>
          <cell r="C2080">
            <v>5500000</v>
          </cell>
        </row>
        <row r="2081">
          <cell r="A2081" t="str">
            <v>5730B917</v>
          </cell>
          <cell r="B2081">
            <v>5000000</v>
          </cell>
          <cell r="C2081">
            <v>5500000</v>
          </cell>
        </row>
        <row r="2082">
          <cell r="A2082" t="str">
            <v>5730B918</v>
          </cell>
          <cell r="B2082">
            <v>5500000</v>
          </cell>
          <cell r="C2082">
            <v>5500000</v>
          </cell>
        </row>
        <row r="2083">
          <cell r="A2083" t="str">
            <v>5801C436</v>
          </cell>
          <cell r="B2083">
            <v>5500000</v>
          </cell>
          <cell r="C2083">
            <v>5500000</v>
          </cell>
        </row>
        <row r="2084">
          <cell r="A2084" t="str">
            <v>58101-2WA00</v>
          </cell>
          <cell r="B2084">
            <v>1700000</v>
          </cell>
        </row>
        <row r="2085">
          <cell r="A2085" t="str">
            <v>58302-2PA00</v>
          </cell>
          <cell r="B2085">
            <v>1200000</v>
          </cell>
        </row>
        <row r="2086">
          <cell r="A2086" t="str">
            <v>5900A931</v>
          </cell>
          <cell r="B2086">
            <v>3550000</v>
          </cell>
          <cell r="C2086">
            <v>3550000</v>
          </cell>
        </row>
        <row r="2087">
          <cell r="A2087" t="str">
            <v>5PK1065-SUN</v>
          </cell>
          <cell r="B2087">
            <v>100000</v>
          </cell>
          <cell r="C2087">
            <v>132000</v>
          </cell>
        </row>
        <row r="2088">
          <cell r="A2088" t="str">
            <v>5PK1130-SUN</v>
          </cell>
          <cell r="B2088">
            <v>100000</v>
          </cell>
          <cell r="C2088">
            <v>142000</v>
          </cell>
        </row>
        <row r="2089">
          <cell r="A2089" t="str">
            <v>5PK1150-SUN</v>
          </cell>
          <cell r="B2089">
            <v>100000</v>
          </cell>
          <cell r="C2089">
            <v>142000</v>
          </cell>
        </row>
        <row r="2090">
          <cell r="A2090" t="str">
            <v>5PK1165-SUN</v>
          </cell>
          <cell r="B2090">
            <v>100000</v>
          </cell>
          <cell r="C2090">
            <v>147000</v>
          </cell>
        </row>
        <row r="2091">
          <cell r="A2091" t="str">
            <v>5PK1330-SUN</v>
          </cell>
          <cell r="B2091">
            <v>100000</v>
          </cell>
          <cell r="C2091">
            <v>137000</v>
          </cell>
        </row>
        <row r="2092">
          <cell r="A2092" t="str">
            <v>5PK1340-SUN</v>
          </cell>
          <cell r="B2092">
            <v>100000</v>
          </cell>
          <cell r="C2092">
            <v>152000</v>
          </cell>
        </row>
        <row r="2093">
          <cell r="A2093" t="str">
            <v>5PK860-SUN</v>
          </cell>
          <cell r="B2093">
            <v>100000</v>
          </cell>
          <cell r="C2093">
            <v>122000</v>
          </cell>
        </row>
        <row r="2094">
          <cell r="A2094" t="str">
            <v>5PK865-SUN</v>
          </cell>
          <cell r="B2094">
            <v>100000</v>
          </cell>
          <cell r="C2094">
            <v>132000</v>
          </cell>
        </row>
        <row r="2095">
          <cell r="A2095" t="str">
            <v>5PK930-SUN</v>
          </cell>
          <cell r="B2095">
            <v>100000</v>
          </cell>
          <cell r="C2095">
            <v>132000</v>
          </cell>
        </row>
        <row r="2096">
          <cell r="A2096" t="str">
            <v>5PK970-SUN</v>
          </cell>
          <cell r="B2096">
            <v>100000</v>
          </cell>
          <cell r="C2096">
            <v>130000</v>
          </cell>
        </row>
        <row r="2097">
          <cell r="A2097" t="str">
            <v>62012RSCM</v>
          </cell>
          <cell r="B2097">
            <v>30000</v>
          </cell>
          <cell r="C2097">
            <v>40000</v>
          </cell>
        </row>
        <row r="2098">
          <cell r="A2098" t="str">
            <v>62311-06090-E0</v>
          </cell>
          <cell r="B2098">
            <v>1100000</v>
          </cell>
        </row>
        <row r="2099">
          <cell r="A2099" t="str">
            <v>62331-06080-E0</v>
          </cell>
          <cell r="B2099">
            <v>1050000</v>
          </cell>
        </row>
        <row r="2100">
          <cell r="A2100" t="str">
            <v>62332-06080-E0</v>
          </cell>
          <cell r="B2100">
            <v>1050000</v>
          </cell>
        </row>
        <row r="2101">
          <cell r="A2101" t="str">
            <v>6253051090</v>
          </cell>
          <cell r="B2101">
            <v>1970000</v>
          </cell>
          <cell r="C2101">
            <v>2050000</v>
          </cell>
        </row>
        <row r="2102">
          <cell r="A2102" t="str">
            <v>626305309</v>
          </cell>
          <cell r="B2102">
            <v>3250000</v>
          </cell>
        </row>
        <row r="2103">
          <cell r="A2103" t="str">
            <v>6273044090</v>
          </cell>
          <cell r="B2103">
            <v>3800000</v>
          </cell>
          <cell r="C2103">
            <v>3950000</v>
          </cell>
        </row>
        <row r="2104">
          <cell r="A2104" t="str">
            <v>63022RSCM</v>
          </cell>
          <cell r="B2104">
            <v>50000</v>
          </cell>
          <cell r="C2104">
            <v>60000</v>
          </cell>
        </row>
        <row r="2105">
          <cell r="A2105" t="str">
            <v>6303106090</v>
          </cell>
          <cell r="B2105">
            <v>3950000</v>
          </cell>
        </row>
        <row r="2106">
          <cell r="A2106" t="str">
            <v>63032RSCM</v>
          </cell>
          <cell r="B2106">
            <v>55000</v>
          </cell>
          <cell r="C2106">
            <v>55000</v>
          </cell>
        </row>
        <row r="2107">
          <cell r="A2107" t="str">
            <v>6400H353XA</v>
          </cell>
          <cell r="B2107">
            <v>650000</v>
          </cell>
          <cell r="C2107">
            <v>650000</v>
          </cell>
        </row>
        <row r="2108">
          <cell r="A2108" t="str">
            <v>6407A185</v>
          </cell>
          <cell r="B2108">
            <v>450000</v>
          </cell>
          <cell r="C2108">
            <v>520000</v>
          </cell>
        </row>
        <row r="2109">
          <cell r="A2109" t="str">
            <v>6407A187</v>
          </cell>
          <cell r="B2109">
            <v>450000</v>
          </cell>
          <cell r="C2109">
            <v>530000</v>
          </cell>
        </row>
        <row r="2110">
          <cell r="A2110" t="str">
            <v>6407A188</v>
          </cell>
          <cell r="B2110">
            <v>450000</v>
          </cell>
          <cell r="C2110">
            <v>450000</v>
          </cell>
        </row>
        <row r="2111">
          <cell r="A2111" t="str">
            <v>6410D211</v>
          </cell>
          <cell r="B2111">
            <v>170000</v>
          </cell>
          <cell r="C2111">
            <v>170000</v>
          </cell>
        </row>
        <row r="2112">
          <cell r="A2112" t="str">
            <v>6410D212</v>
          </cell>
          <cell r="B2112">
            <v>170000</v>
          </cell>
          <cell r="C2112">
            <v>170000</v>
          </cell>
        </row>
        <row r="2113">
          <cell r="A2113" t="str">
            <v>64119229487</v>
          </cell>
          <cell r="B2113">
            <v>5500000</v>
          </cell>
        </row>
        <row r="2114">
          <cell r="A2114" t="str">
            <v>64119237555</v>
          </cell>
          <cell r="B2114">
            <v>700000</v>
          </cell>
        </row>
        <row r="2115">
          <cell r="A2115" t="str">
            <v>64119238084</v>
          </cell>
          <cell r="B2115">
            <v>3000000</v>
          </cell>
        </row>
        <row r="2116">
          <cell r="A2116" t="str">
            <v>64119289832</v>
          </cell>
          <cell r="B2116">
            <v>1500000</v>
          </cell>
        </row>
        <row r="2117">
          <cell r="A2117" t="str">
            <v>64506804722</v>
          </cell>
          <cell r="B2117">
            <v>5500000</v>
          </cell>
        </row>
        <row r="2118">
          <cell r="A2118" t="str">
            <v>66340HBI</v>
          </cell>
          <cell r="B2118">
            <v>1350000</v>
          </cell>
        </row>
        <row r="2119">
          <cell r="A2119" t="str">
            <v>68610-0K012</v>
          </cell>
          <cell r="B2119">
            <v>250000</v>
          </cell>
        </row>
        <row r="2120">
          <cell r="A2120" t="str">
            <v>68950-0K211</v>
          </cell>
          <cell r="B2120">
            <v>550000</v>
          </cell>
          <cell r="C2120">
            <v>550000</v>
          </cell>
        </row>
        <row r="2121">
          <cell r="A2121" t="str">
            <v>68950-0K251</v>
          </cell>
          <cell r="B2121">
            <v>550000</v>
          </cell>
          <cell r="C2121">
            <v>530000</v>
          </cell>
        </row>
        <row r="2122">
          <cell r="A2122" t="str">
            <v>68960-0K211</v>
          </cell>
          <cell r="B2122">
            <v>550000</v>
          </cell>
          <cell r="C2122">
            <v>550000</v>
          </cell>
        </row>
        <row r="2123">
          <cell r="A2123" t="str">
            <v>68960-0K251</v>
          </cell>
          <cell r="B2123">
            <v>550000</v>
          </cell>
          <cell r="C2123">
            <v>550000</v>
          </cell>
        </row>
        <row r="2124">
          <cell r="A2124" t="str">
            <v>69030-60182</v>
          </cell>
          <cell r="B2124">
            <v>3450000</v>
          </cell>
        </row>
        <row r="2125">
          <cell r="A2125" t="str">
            <v>69050-60062</v>
          </cell>
          <cell r="B2125">
            <v>3450000</v>
          </cell>
        </row>
        <row r="2126">
          <cell r="A2126" t="str">
            <v>69220-60061</v>
          </cell>
          <cell r="B2126">
            <v>1650000</v>
          </cell>
        </row>
        <row r="2127">
          <cell r="A2127" t="str">
            <v>69802-60070</v>
          </cell>
          <cell r="B2127">
            <v>2200000</v>
          </cell>
        </row>
        <row r="2128">
          <cell r="A2128" t="str">
            <v>6PK1040-ASUKI</v>
          </cell>
          <cell r="B2128">
            <v>110000</v>
          </cell>
          <cell r="C2128">
            <v>105000</v>
          </cell>
        </row>
        <row r="2129">
          <cell r="A2129" t="str">
            <v>6PK1215-SUN</v>
          </cell>
          <cell r="B2129">
            <v>100000</v>
          </cell>
          <cell r="C2129">
            <v>202000</v>
          </cell>
        </row>
        <row r="2130">
          <cell r="A2130" t="str">
            <v>6PK1220-JP</v>
          </cell>
          <cell r="B2130">
            <v>290000</v>
          </cell>
        </row>
        <row r="2131">
          <cell r="A2131" t="str">
            <v>6PK1230-SUN</v>
          </cell>
          <cell r="B2131">
            <v>100000</v>
          </cell>
          <cell r="C2131">
            <v>195000</v>
          </cell>
        </row>
        <row r="2132">
          <cell r="A2132" t="str">
            <v>6PK1250-SUN</v>
          </cell>
          <cell r="B2132">
            <v>100000</v>
          </cell>
          <cell r="C2132">
            <v>182000</v>
          </cell>
        </row>
        <row r="2133">
          <cell r="A2133" t="str">
            <v>6PK1495-SUN</v>
          </cell>
          <cell r="B2133">
            <v>100000</v>
          </cell>
          <cell r="C2133">
            <v>202000</v>
          </cell>
        </row>
        <row r="2134">
          <cell r="A2134" t="str">
            <v>6PK1850E-SUN</v>
          </cell>
          <cell r="B2134">
            <v>100000</v>
          </cell>
          <cell r="C2134">
            <v>314000</v>
          </cell>
        </row>
        <row r="2135">
          <cell r="A2135" t="str">
            <v>6PK1880-SUN</v>
          </cell>
          <cell r="B2135">
            <v>100000</v>
          </cell>
          <cell r="C2135">
            <v>283000</v>
          </cell>
        </row>
        <row r="2136">
          <cell r="A2136" t="str">
            <v>6PK2010E-SUN</v>
          </cell>
          <cell r="B2136">
            <v>100000</v>
          </cell>
          <cell r="C2136">
            <v>334000</v>
          </cell>
        </row>
        <row r="2137">
          <cell r="A2137" t="str">
            <v>6PK2100-SUN</v>
          </cell>
          <cell r="B2137">
            <v>100000</v>
          </cell>
          <cell r="C2137">
            <v>253000</v>
          </cell>
        </row>
        <row r="2138">
          <cell r="A2138" t="str">
            <v>6PK2240-SUN</v>
          </cell>
          <cell r="B2138">
            <v>324000</v>
          </cell>
          <cell r="C2138">
            <v>324000</v>
          </cell>
        </row>
        <row r="2139">
          <cell r="A2139" t="str">
            <v>6PK2250-SUN</v>
          </cell>
          <cell r="B2139">
            <v>100000</v>
          </cell>
          <cell r="C2139">
            <v>324000</v>
          </cell>
        </row>
        <row r="2140">
          <cell r="A2140" t="str">
            <v>6PK2260-SUN</v>
          </cell>
          <cell r="B2140">
            <v>100000</v>
          </cell>
          <cell r="C2140">
            <v>334000</v>
          </cell>
        </row>
        <row r="2141">
          <cell r="A2141" t="str">
            <v>6PK2275-SUN</v>
          </cell>
          <cell r="B2141">
            <v>100000</v>
          </cell>
          <cell r="C2141">
            <v>273000</v>
          </cell>
        </row>
        <row r="2142">
          <cell r="A2142" t="str">
            <v>6PK2285-SUN</v>
          </cell>
          <cell r="B2142">
            <v>100000</v>
          </cell>
          <cell r="C2142">
            <v>298000</v>
          </cell>
        </row>
        <row r="2143">
          <cell r="A2143" t="str">
            <v>6PK2290-SUN</v>
          </cell>
          <cell r="B2143">
            <v>100000</v>
          </cell>
          <cell r="C2143">
            <v>314000</v>
          </cell>
        </row>
        <row r="2144">
          <cell r="A2144" t="str">
            <v>6PK965-SUN</v>
          </cell>
          <cell r="B2144">
            <v>100000</v>
          </cell>
          <cell r="C2144">
            <v>162000</v>
          </cell>
        </row>
        <row r="2145">
          <cell r="A2145" t="str">
            <v>6PK975-SUN</v>
          </cell>
          <cell r="B2145">
            <v>100000</v>
          </cell>
          <cell r="C2145">
            <v>162000</v>
          </cell>
        </row>
        <row r="2146">
          <cell r="A2146" t="str">
            <v>71193-T9A-T00</v>
          </cell>
          <cell r="B2146">
            <v>140000</v>
          </cell>
        </row>
        <row r="2147">
          <cell r="A2147" t="str">
            <v>7450B428</v>
          </cell>
          <cell r="B2147">
            <v>2500000</v>
          </cell>
          <cell r="C2147">
            <v>2500000</v>
          </cell>
        </row>
        <row r="2148">
          <cell r="A2148" t="str">
            <v>75711-60080</v>
          </cell>
          <cell r="B2148">
            <v>800000</v>
          </cell>
          <cell r="C2148">
            <v>1215000</v>
          </cell>
        </row>
        <row r="2149">
          <cell r="A2149" t="str">
            <v>75712-60080</v>
          </cell>
          <cell r="B2149">
            <v>800000</v>
          </cell>
        </row>
        <row r="2150">
          <cell r="A2150" t="str">
            <v>75721-60080</v>
          </cell>
          <cell r="B2150">
            <v>800000</v>
          </cell>
        </row>
        <row r="2151">
          <cell r="A2151" t="str">
            <v>75722-60080</v>
          </cell>
          <cell r="B2151">
            <v>800000</v>
          </cell>
        </row>
        <row r="2152">
          <cell r="A2152" t="str">
            <v>7632D397</v>
          </cell>
          <cell r="B2152">
            <v>220000</v>
          </cell>
          <cell r="C2152">
            <v>220000</v>
          </cell>
        </row>
        <row r="2153">
          <cell r="A2153" t="str">
            <v>7632D398</v>
          </cell>
          <cell r="B2153">
            <v>200000</v>
          </cell>
          <cell r="C2153">
            <v>220000</v>
          </cell>
        </row>
        <row r="2154">
          <cell r="A2154" t="str">
            <v>77020-0K020</v>
          </cell>
          <cell r="B2154">
            <v>3500000</v>
          </cell>
          <cell r="C2154">
            <v>3500000</v>
          </cell>
        </row>
        <row r="2155">
          <cell r="A2155" t="str">
            <v>77020-35102</v>
          </cell>
          <cell r="B2155">
            <v>7800000</v>
          </cell>
          <cell r="C2155">
            <v>7150000</v>
          </cell>
        </row>
        <row r="2156">
          <cell r="A2156" t="str">
            <v>77020-60441</v>
          </cell>
          <cell r="B2156">
            <v>6500000</v>
          </cell>
          <cell r="C2156">
            <v>6500000</v>
          </cell>
        </row>
        <row r="2157">
          <cell r="A2157" t="str">
            <v>77024-02143</v>
          </cell>
          <cell r="B2157">
            <v>1100000</v>
          </cell>
          <cell r="C2157">
            <v>1300000</v>
          </cell>
        </row>
        <row r="2158">
          <cell r="A2158" t="str">
            <v>77024-02260</v>
          </cell>
          <cell r="B2158">
            <v>1400000</v>
          </cell>
          <cell r="C2158">
            <v>1700000</v>
          </cell>
        </row>
        <row r="2159">
          <cell r="A2159" t="str">
            <v>77024-02261</v>
          </cell>
          <cell r="B2159">
            <v>1550000</v>
          </cell>
          <cell r="C2159">
            <v>1800000</v>
          </cell>
        </row>
        <row r="2160">
          <cell r="A2160" t="str">
            <v>77024-06070</v>
          </cell>
          <cell r="B2160">
            <v>1150000</v>
          </cell>
          <cell r="C2160">
            <v>1370000</v>
          </cell>
        </row>
        <row r="2161">
          <cell r="A2161" t="str">
            <v>77024-06190</v>
          </cell>
          <cell r="B2161">
            <v>480000</v>
          </cell>
          <cell r="C2161">
            <v>640000</v>
          </cell>
        </row>
        <row r="2162">
          <cell r="A2162" t="str">
            <v>77024-0D062</v>
          </cell>
          <cell r="B2162">
            <v>1000000</v>
          </cell>
          <cell r="C2162">
            <v>1230000</v>
          </cell>
        </row>
        <row r="2163">
          <cell r="A2163" t="str">
            <v>77024-0E040</v>
          </cell>
          <cell r="B2163">
            <v>1350000</v>
          </cell>
          <cell r="C2163">
            <v>1350000</v>
          </cell>
        </row>
        <row r="2164">
          <cell r="A2164" t="str">
            <v>77024-0K150</v>
          </cell>
          <cell r="B2164">
            <v>510000</v>
          </cell>
          <cell r="C2164">
            <v>505000</v>
          </cell>
        </row>
        <row r="2165">
          <cell r="A2165" t="str">
            <v>77024-0T010</v>
          </cell>
          <cell r="B2165">
            <v>1650000</v>
          </cell>
          <cell r="C2165">
            <v>1650000</v>
          </cell>
        </row>
        <row r="2166">
          <cell r="A2166" t="str">
            <v>77024-26011</v>
          </cell>
          <cell r="B2166">
            <v>1800000</v>
          </cell>
          <cell r="C2166">
            <v>1900000</v>
          </cell>
        </row>
        <row r="2167">
          <cell r="A2167" t="str">
            <v>77024-26030</v>
          </cell>
          <cell r="B2167">
            <v>1300000</v>
          </cell>
          <cell r="C2167">
            <v>1250000</v>
          </cell>
        </row>
        <row r="2168">
          <cell r="A2168" t="str">
            <v>77024-35070</v>
          </cell>
          <cell r="B2168">
            <v>1550000</v>
          </cell>
          <cell r="C2168">
            <v>1550000</v>
          </cell>
        </row>
        <row r="2169">
          <cell r="A2169" t="str">
            <v>77024-42050</v>
          </cell>
          <cell r="B2169">
            <v>2450000</v>
          </cell>
          <cell r="C2169">
            <v>2450000</v>
          </cell>
        </row>
        <row r="2170">
          <cell r="A2170" t="str">
            <v>77024-48040</v>
          </cell>
          <cell r="B2170">
            <v>1600000</v>
          </cell>
          <cell r="C2170">
            <v>1650000</v>
          </cell>
        </row>
        <row r="2171">
          <cell r="A2171" t="str">
            <v>77024-48050</v>
          </cell>
          <cell r="B2171">
            <v>1350000</v>
          </cell>
        </row>
        <row r="2172">
          <cell r="A2172" t="str">
            <v>77024-50020</v>
          </cell>
          <cell r="B2172">
            <v>2600000</v>
          </cell>
        </row>
        <row r="2173">
          <cell r="A2173" t="str">
            <v>77024-50021</v>
          </cell>
          <cell r="B2173">
            <v>1980000</v>
          </cell>
          <cell r="C2173">
            <v>2150000</v>
          </cell>
        </row>
        <row r="2174">
          <cell r="A2174" t="str">
            <v>77024-52171</v>
          </cell>
          <cell r="B2174">
            <v>1550000</v>
          </cell>
          <cell r="C2174">
            <v>1650000</v>
          </cell>
        </row>
        <row r="2175">
          <cell r="A2175" t="str">
            <v>77024-60201</v>
          </cell>
          <cell r="B2175">
            <v>1050000</v>
          </cell>
          <cell r="C2175">
            <v>1315000</v>
          </cell>
        </row>
        <row r="2176">
          <cell r="A2176" t="str">
            <v>77024-60230</v>
          </cell>
          <cell r="B2176">
            <v>980000</v>
          </cell>
        </row>
        <row r="2177">
          <cell r="A2177" t="str">
            <v>7812A368</v>
          </cell>
          <cell r="B2177">
            <v>2500000</v>
          </cell>
          <cell r="C2177">
            <v>2580000</v>
          </cell>
        </row>
        <row r="2178">
          <cell r="A2178" t="str">
            <v>7813A945</v>
          </cell>
          <cell r="B2178">
            <v>2500000</v>
          </cell>
          <cell r="C2178">
            <v>2560000</v>
          </cell>
        </row>
        <row r="2179">
          <cell r="A2179" t="str">
            <v>7842A210</v>
          </cell>
          <cell r="B2179">
            <v>2600000</v>
          </cell>
          <cell r="C2179">
            <v>2600000</v>
          </cell>
        </row>
        <row r="2180">
          <cell r="A2180" t="str">
            <v>7850A002</v>
          </cell>
          <cell r="B2180">
            <v>300000</v>
          </cell>
          <cell r="C2180">
            <v>330000</v>
          </cell>
        </row>
        <row r="2181">
          <cell r="A2181" t="str">
            <v>7H0819631A</v>
          </cell>
          <cell r="B2181">
            <v>1100000</v>
          </cell>
        </row>
        <row r="2182">
          <cell r="A2182" t="str">
            <v>7L0129620A</v>
          </cell>
          <cell r="B2182">
            <v>1100000</v>
          </cell>
        </row>
        <row r="2183">
          <cell r="A2183" t="str">
            <v>7L0399249B</v>
          </cell>
          <cell r="B2183">
            <v>1700000</v>
          </cell>
        </row>
        <row r="2184">
          <cell r="A2184" t="str">
            <v>7L0412137</v>
          </cell>
          <cell r="B2184">
            <v>700000</v>
          </cell>
        </row>
        <row r="2185">
          <cell r="A2185" t="str">
            <v>7L0422831A</v>
          </cell>
          <cell r="B2185">
            <v>700000</v>
          </cell>
        </row>
        <row r="2186">
          <cell r="A2186" t="str">
            <v>7L0498201A</v>
          </cell>
          <cell r="B2186">
            <v>1200000</v>
          </cell>
        </row>
        <row r="2187">
          <cell r="A2187" t="str">
            <v>7L0498287</v>
          </cell>
          <cell r="B2187">
            <v>2200000</v>
          </cell>
        </row>
        <row r="2188">
          <cell r="A2188" t="str">
            <v>7L0511413B</v>
          </cell>
          <cell r="B2188">
            <v>300000</v>
          </cell>
        </row>
        <row r="2189">
          <cell r="A2189" t="str">
            <v>7L0512131B</v>
          </cell>
          <cell r="B2189">
            <v>500000</v>
          </cell>
        </row>
        <row r="2190">
          <cell r="A2190" t="str">
            <v>7L0698151AG</v>
          </cell>
          <cell r="B2190">
            <v>4500000</v>
          </cell>
        </row>
        <row r="2191">
          <cell r="A2191" t="str">
            <v>7L0698151E</v>
          </cell>
          <cell r="B2191">
            <v>2200000</v>
          </cell>
        </row>
        <row r="2192">
          <cell r="A2192" t="str">
            <v>7L0698151J</v>
          </cell>
          <cell r="B2192">
            <v>1700000</v>
          </cell>
        </row>
        <row r="2193">
          <cell r="A2193" t="str">
            <v>7L0698451B</v>
          </cell>
          <cell r="B2193">
            <v>1700000</v>
          </cell>
        </row>
        <row r="2194">
          <cell r="A2194" t="str">
            <v>7L0698451H</v>
          </cell>
          <cell r="B2194">
            <v>2700000</v>
          </cell>
        </row>
        <row r="2195">
          <cell r="A2195" t="str">
            <v>7L0907637</v>
          </cell>
          <cell r="B2195">
            <v>650000</v>
          </cell>
        </row>
        <row r="2196">
          <cell r="A2196" t="str">
            <v>7L6422891AB</v>
          </cell>
          <cell r="B2196">
            <v>3900000</v>
          </cell>
        </row>
        <row r="2197">
          <cell r="A2197" t="str">
            <v>7L8121073C</v>
          </cell>
          <cell r="B2197">
            <v>1500000</v>
          </cell>
        </row>
        <row r="2198">
          <cell r="A2198" t="str">
            <v>7L8121073D</v>
          </cell>
          <cell r="B2198">
            <v>1900000</v>
          </cell>
        </row>
        <row r="2199">
          <cell r="A2199" t="str">
            <v>7L8122073E</v>
          </cell>
          <cell r="B2199">
            <v>1900000</v>
          </cell>
        </row>
        <row r="2200">
          <cell r="A2200" t="str">
            <v>7L8122101D</v>
          </cell>
          <cell r="B2200">
            <v>2000000</v>
          </cell>
        </row>
        <row r="2201">
          <cell r="A2201" t="str">
            <v>7L8199131A</v>
          </cell>
          <cell r="B2201">
            <v>2500000</v>
          </cell>
        </row>
        <row r="2202">
          <cell r="A2202" t="str">
            <v>7L8411313B</v>
          </cell>
          <cell r="B2202">
            <v>250000</v>
          </cell>
        </row>
        <row r="2203">
          <cell r="A2203" t="str">
            <v>7L8412303</v>
          </cell>
          <cell r="B2203">
            <v>500000</v>
          </cell>
        </row>
        <row r="2204">
          <cell r="A2204" t="str">
            <v>7L8413031J</v>
          </cell>
          <cell r="B2204">
            <v>4700000</v>
          </cell>
        </row>
        <row r="2205">
          <cell r="A2205" t="str">
            <v>7L8413032J</v>
          </cell>
          <cell r="B2205">
            <v>4700000</v>
          </cell>
        </row>
        <row r="2206">
          <cell r="A2206" t="str">
            <v>7L8422893AH</v>
          </cell>
          <cell r="B2206">
            <v>7200000</v>
          </cell>
        </row>
        <row r="2207">
          <cell r="A2207" t="str">
            <v>7L8501529A</v>
          </cell>
          <cell r="B2207">
            <v>2200000</v>
          </cell>
        </row>
        <row r="2208">
          <cell r="A2208" t="str">
            <v>7L8513029K</v>
          </cell>
          <cell r="B2208">
            <v>4700000</v>
          </cell>
        </row>
        <row r="2209">
          <cell r="A2209" t="str">
            <v>7L8615301</v>
          </cell>
          <cell r="B2209">
            <v>4500000</v>
          </cell>
        </row>
        <row r="2210">
          <cell r="A2210" t="str">
            <v>7L8615302</v>
          </cell>
          <cell r="B2210">
            <v>4500000</v>
          </cell>
        </row>
        <row r="2211">
          <cell r="A2211" t="str">
            <v>7L8615601G</v>
          </cell>
          <cell r="B2211">
            <v>3600000</v>
          </cell>
        </row>
        <row r="2212">
          <cell r="A2212" t="str">
            <v>7P0525337F</v>
          </cell>
          <cell r="B2212">
            <v>1100000</v>
          </cell>
        </row>
        <row r="2213">
          <cell r="A2213" t="str">
            <v>7P0598201</v>
          </cell>
          <cell r="B2213">
            <v>1200000</v>
          </cell>
        </row>
        <row r="2214">
          <cell r="A2214" t="str">
            <v>7P6513029</v>
          </cell>
          <cell r="B2214">
            <v>3800000</v>
          </cell>
        </row>
        <row r="2215">
          <cell r="A2215" t="str">
            <v>7PK1550-SUN</v>
          </cell>
          <cell r="B2215">
            <v>245000</v>
          </cell>
          <cell r="C2215">
            <v>243000</v>
          </cell>
        </row>
        <row r="2216">
          <cell r="A2216" t="str">
            <v>7PK1755E-SUN</v>
          </cell>
          <cell r="B2216">
            <v>100000</v>
          </cell>
          <cell r="C2216">
            <v>334000</v>
          </cell>
        </row>
        <row r="2217">
          <cell r="A2217" t="str">
            <v>7PK1930-SUN</v>
          </cell>
          <cell r="B2217">
            <v>100000</v>
          </cell>
          <cell r="C2217">
            <v>303000</v>
          </cell>
        </row>
        <row r="2218">
          <cell r="A2218" t="str">
            <v>7PK2065E-SUN</v>
          </cell>
          <cell r="B2218">
            <v>100000</v>
          </cell>
          <cell r="C2218">
            <v>415000</v>
          </cell>
        </row>
        <row r="2219">
          <cell r="A2219" t="str">
            <v>7PK2120-SUN</v>
          </cell>
          <cell r="B2219">
            <v>355000</v>
          </cell>
          <cell r="C2219">
            <v>354000</v>
          </cell>
        </row>
        <row r="2220">
          <cell r="A2220" t="str">
            <v>7PK2164E-SUN</v>
          </cell>
          <cell r="B2220">
            <v>100000</v>
          </cell>
          <cell r="C2220">
            <v>435000</v>
          </cell>
        </row>
        <row r="2221">
          <cell r="A2221" t="str">
            <v>7PP903137</v>
          </cell>
          <cell r="B2221">
            <v>1500000</v>
          </cell>
        </row>
        <row r="2222">
          <cell r="A2222" t="str">
            <v>80292-TG0-T01</v>
          </cell>
          <cell r="B2222">
            <v>150000</v>
          </cell>
        </row>
        <row r="2223">
          <cell r="A2223" t="str">
            <v>81105-0K130</v>
          </cell>
          <cell r="B2223">
            <v>800000</v>
          </cell>
          <cell r="C2223">
            <v>1450000</v>
          </cell>
        </row>
        <row r="2224">
          <cell r="A2224" t="str">
            <v>81106-0K130</v>
          </cell>
          <cell r="B2224">
            <v>800000</v>
          </cell>
          <cell r="C2224">
            <v>1450000</v>
          </cell>
        </row>
        <row r="2225">
          <cell r="A2225" t="str">
            <v>81130-0K310</v>
          </cell>
          <cell r="B2225">
            <v>1400000</v>
          </cell>
          <cell r="C2225">
            <v>1650000</v>
          </cell>
        </row>
        <row r="2226">
          <cell r="A2226" t="str">
            <v>81130-0K340</v>
          </cell>
          <cell r="B2226">
            <v>2380000</v>
          </cell>
          <cell r="C2226">
            <v>2450000</v>
          </cell>
        </row>
        <row r="2227">
          <cell r="A2227" t="str">
            <v>81130-0K520</v>
          </cell>
          <cell r="B2227">
            <v>1500000</v>
          </cell>
        </row>
        <row r="2228">
          <cell r="A2228" t="str">
            <v>81130-0K530</v>
          </cell>
          <cell r="B2228">
            <v>1360000</v>
          </cell>
          <cell r="C2228">
            <v>1560000</v>
          </cell>
        </row>
        <row r="2229">
          <cell r="A2229" t="str">
            <v>81170-0K310</v>
          </cell>
          <cell r="B2229">
            <v>1400000</v>
          </cell>
          <cell r="C2229">
            <v>1600000</v>
          </cell>
        </row>
        <row r="2230">
          <cell r="A2230" t="str">
            <v>81170-0K340</v>
          </cell>
          <cell r="B2230">
            <v>1500000</v>
          </cell>
          <cell r="C2230">
            <v>2470000</v>
          </cell>
        </row>
        <row r="2231">
          <cell r="A2231" t="str">
            <v>81170-0K520</v>
          </cell>
          <cell r="B2231">
            <v>1500000</v>
          </cell>
        </row>
        <row r="2232">
          <cell r="A2232" t="str">
            <v>81170-0K530</v>
          </cell>
          <cell r="B2232">
            <v>1360000</v>
          </cell>
          <cell r="C2232">
            <v>1560000</v>
          </cell>
        </row>
        <row r="2233">
          <cell r="A2233" t="str">
            <v>81551-0K120</v>
          </cell>
          <cell r="B2233">
            <v>860000</v>
          </cell>
          <cell r="C2233">
            <v>990000</v>
          </cell>
        </row>
        <row r="2234">
          <cell r="A2234" t="str">
            <v>81551-0K210</v>
          </cell>
          <cell r="B2234">
            <v>800000</v>
          </cell>
          <cell r="C2234">
            <v>950000</v>
          </cell>
        </row>
        <row r="2235">
          <cell r="A2235" t="str">
            <v>81551-0K240</v>
          </cell>
          <cell r="B2235">
            <v>900000</v>
          </cell>
          <cell r="C2235">
            <v>1120000</v>
          </cell>
        </row>
        <row r="2236">
          <cell r="A2236" t="str">
            <v>81561-06220</v>
          </cell>
          <cell r="B2236">
            <v>11500000</v>
          </cell>
        </row>
        <row r="2237">
          <cell r="A2237" t="str">
            <v>81561-0K120</v>
          </cell>
          <cell r="B2237">
            <v>860000</v>
          </cell>
          <cell r="C2237">
            <v>990000</v>
          </cell>
        </row>
        <row r="2238">
          <cell r="A2238" t="str">
            <v>81561-0K210</v>
          </cell>
          <cell r="B2238">
            <v>800000</v>
          </cell>
          <cell r="C2238">
            <v>950000</v>
          </cell>
        </row>
        <row r="2239">
          <cell r="A2239" t="str">
            <v>81561-0K240</v>
          </cell>
          <cell r="B2239">
            <v>900000</v>
          </cell>
          <cell r="C2239">
            <v>1120000</v>
          </cell>
        </row>
        <row r="2240">
          <cell r="A2240" t="str">
            <v>81561-42100</v>
          </cell>
          <cell r="B2240">
            <v>2500000</v>
          </cell>
        </row>
        <row r="2241">
          <cell r="A2241" t="str">
            <v>81561-BZ240</v>
          </cell>
          <cell r="B2241">
            <v>1000000</v>
          </cell>
        </row>
        <row r="2242">
          <cell r="A2242" t="str">
            <v>81581-0K050</v>
          </cell>
          <cell r="B2242">
            <v>750000</v>
          </cell>
          <cell r="C2242">
            <v>970000</v>
          </cell>
        </row>
        <row r="2243">
          <cell r="A2243" t="str">
            <v>81591-0K050</v>
          </cell>
          <cell r="B2243">
            <v>800000</v>
          </cell>
          <cell r="C2243">
            <v>970000</v>
          </cell>
        </row>
        <row r="2244">
          <cell r="A2244" t="str">
            <v>81920-13022</v>
          </cell>
          <cell r="B2244">
            <v>800000</v>
          </cell>
        </row>
        <row r="2245">
          <cell r="A2245" t="str">
            <v>8301D121</v>
          </cell>
          <cell r="B2245">
            <v>2300000</v>
          </cell>
          <cell r="C2245">
            <v>2300000</v>
          </cell>
        </row>
        <row r="2246">
          <cell r="A2246" t="str">
            <v>8301D122</v>
          </cell>
          <cell r="B2246">
            <v>2300000</v>
          </cell>
          <cell r="C2246">
            <v>2300000</v>
          </cell>
        </row>
        <row r="2247">
          <cell r="A2247" t="str">
            <v>8312A033</v>
          </cell>
          <cell r="B2247">
            <v>1500000</v>
          </cell>
          <cell r="C2247">
            <v>1900000</v>
          </cell>
        </row>
        <row r="2248">
          <cell r="A2248" t="str">
            <v>8312A034</v>
          </cell>
          <cell r="B2248">
            <v>1500000</v>
          </cell>
          <cell r="C2248">
            <v>1900000</v>
          </cell>
        </row>
        <row r="2249">
          <cell r="A2249" t="str">
            <v>83181-35040</v>
          </cell>
          <cell r="B2249">
            <v>2450000</v>
          </cell>
          <cell r="C2249">
            <v>2450000</v>
          </cell>
        </row>
        <row r="2250">
          <cell r="A2250" t="str">
            <v>8321A749HB</v>
          </cell>
          <cell r="B2250">
            <v>450000</v>
          </cell>
          <cell r="C2250">
            <v>470000</v>
          </cell>
        </row>
        <row r="2251">
          <cell r="A2251" t="str">
            <v>8321A750HB</v>
          </cell>
          <cell r="B2251">
            <v>450000</v>
          </cell>
          <cell r="C2251">
            <v>470000</v>
          </cell>
        </row>
        <row r="2252">
          <cell r="A2252" t="str">
            <v>8321A752</v>
          </cell>
          <cell r="B2252">
            <v>500000</v>
          </cell>
          <cell r="C2252">
            <v>650000</v>
          </cell>
        </row>
        <row r="2253">
          <cell r="A2253" t="str">
            <v>8330B359</v>
          </cell>
          <cell r="B2253">
            <v>2400000</v>
          </cell>
          <cell r="C2253">
            <v>2450000</v>
          </cell>
        </row>
        <row r="2254">
          <cell r="A2254" t="str">
            <v>8330B360</v>
          </cell>
          <cell r="B2254">
            <v>2400000</v>
          </cell>
          <cell r="C2254">
            <v>2650000</v>
          </cell>
        </row>
        <row r="2255">
          <cell r="A2255" t="str">
            <v>8330B361</v>
          </cell>
          <cell r="B2255">
            <v>1550000</v>
          </cell>
          <cell r="C2255">
            <v>1850000</v>
          </cell>
        </row>
        <row r="2256">
          <cell r="A2256" t="str">
            <v>8330B362</v>
          </cell>
          <cell r="B2256">
            <v>1550000</v>
          </cell>
          <cell r="C2256">
            <v>1650000</v>
          </cell>
        </row>
        <row r="2257">
          <cell r="A2257" t="str">
            <v>83320-02070</v>
          </cell>
          <cell r="B2257">
            <v>600000</v>
          </cell>
          <cell r="C2257">
            <v>600000</v>
          </cell>
        </row>
        <row r="2258">
          <cell r="A2258" t="str">
            <v>83320-02180</v>
          </cell>
          <cell r="B2258">
            <v>800000</v>
          </cell>
        </row>
        <row r="2259">
          <cell r="A2259" t="str">
            <v>83320-06050</v>
          </cell>
          <cell r="B2259">
            <v>760000</v>
          </cell>
          <cell r="C2259">
            <v>760000</v>
          </cell>
        </row>
        <row r="2260">
          <cell r="A2260" t="str">
            <v>83320-0D030</v>
          </cell>
          <cell r="B2260">
            <v>1050000</v>
          </cell>
        </row>
        <row r="2261">
          <cell r="A2261" t="str">
            <v>83320-0K010</v>
          </cell>
          <cell r="B2261">
            <v>730000</v>
          </cell>
          <cell r="C2261">
            <v>800000</v>
          </cell>
        </row>
        <row r="2262">
          <cell r="A2262" t="str">
            <v>83320-0K030</v>
          </cell>
          <cell r="B2262">
            <v>710000</v>
          </cell>
          <cell r="C2262">
            <v>800000</v>
          </cell>
        </row>
        <row r="2263">
          <cell r="A2263" t="str">
            <v>83320-0K040</v>
          </cell>
          <cell r="B2263">
            <v>750000</v>
          </cell>
          <cell r="C2263">
            <v>750000</v>
          </cell>
        </row>
        <row r="2264">
          <cell r="A2264" t="str">
            <v>83320-12640</v>
          </cell>
          <cell r="B2264">
            <v>810000</v>
          </cell>
          <cell r="C2264">
            <v>808000</v>
          </cell>
        </row>
        <row r="2265">
          <cell r="A2265" t="str">
            <v>83320-26420</v>
          </cell>
          <cell r="B2265">
            <v>1150000</v>
          </cell>
          <cell r="C2265">
            <v>1150000</v>
          </cell>
        </row>
        <row r="2266">
          <cell r="A2266" t="str">
            <v>83320-33070</v>
          </cell>
          <cell r="B2266">
            <v>700000</v>
          </cell>
          <cell r="C2266">
            <v>700000</v>
          </cell>
        </row>
        <row r="2267">
          <cell r="A2267" t="str">
            <v>83320-52261</v>
          </cell>
          <cell r="B2267">
            <v>920000</v>
          </cell>
        </row>
        <row r="2268">
          <cell r="A2268" t="str">
            <v>83530-28020</v>
          </cell>
          <cell r="B2268">
            <v>380000</v>
          </cell>
          <cell r="C2268">
            <v>380000</v>
          </cell>
        </row>
        <row r="2269">
          <cell r="A2269" t="str">
            <v>83530-60020</v>
          </cell>
          <cell r="B2269">
            <v>370000</v>
          </cell>
          <cell r="C2269">
            <v>370000</v>
          </cell>
        </row>
        <row r="2270">
          <cell r="A2270" t="str">
            <v>8355A091</v>
          </cell>
          <cell r="B2270">
            <v>100000</v>
          </cell>
          <cell r="C2270">
            <v>110000</v>
          </cell>
        </row>
        <row r="2271">
          <cell r="A2271" t="str">
            <v>8355A092</v>
          </cell>
          <cell r="B2271">
            <v>100000</v>
          </cell>
          <cell r="C2271">
            <v>110000</v>
          </cell>
        </row>
        <row r="2272">
          <cell r="A2272" t="str">
            <v>83710-38200</v>
          </cell>
          <cell r="B2272">
            <v>1080000</v>
          </cell>
          <cell r="C2272">
            <v>1080000</v>
          </cell>
        </row>
        <row r="2273">
          <cell r="A2273" t="str">
            <v>83800-F0T01</v>
          </cell>
          <cell r="B2273">
            <v>17000000</v>
          </cell>
        </row>
        <row r="2274">
          <cell r="A2274" t="str">
            <v>84210-04010</v>
          </cell>
          <cell r="B2274">
            <v>220000</v>
          </cell>
          <cell r="C2274">
            <v>300000</v>
          </cell>
        </row>
        <row r="2275">
          <cell r="A2275" t="str">
            <v>84306-0K051</v>
          </cell>
          <cell r="B2275">
            <v>2500000</v>
          </cell>
          <cell r="C2275">
            <v>2500000</v>
          </cell>
        </row>
        <row r="2276">
          <cell r="A2276" t="str">
            <v>84306-12070</v>
          </cell>
          <cell r="B2276">
            <v>2600000</v>
          </cell>
          <cell r="C2276">
            <v>2626000</v>
          </cell>
        </row>
        <row r="2277">
          <cell r="A2277" t="str">
            <v>84306-48030</v>
          </cell>
          <cell r="B2277">
            <v>2200000</v>
          </cell>
          <cell r="C2277">
            <v>2200000</v>
          </cell>
        </row>
        <row r="2278">
          <cell r="A2278" t="str">
            <v>84307-0T010</v>
          </cell>
          <cell r="B2278">
            <v>7450000</v>
          </cell>
        </row>
        <row r="2279">
          <cell r="A2279" t="str">
            <v>84340-69025</v>
          </cell>
          <cell r="B2279">
            <v>580000</v>
          </cell>
        </row>
        <row r="2280">
          <cell r="A2280" t="str">
            <v>84340-69075</v>
          </cell>
          <cell r="B2280">
            <v>500000</v>
          </cell>
        </row>
        <row r="2281">
          <cell r="A2281" t="str">
            <v>85720-60130</v>
          </cell>
          <cell r="B2281">
            <v>3950000</v>
          </cell>
        </row>
        <row r="2282">
          <cell r="A2282" t="str">
            <v>87103-0K390</v>
          </cell>
          <cell r="B2282">
            <v>1050000</v>
          </cell>
          <cell r="C2282">
            <v>1100000</v>
          </cell>
        </row>
        <row r="2283">
          <cell r="A2283" t="str">
            <v>87107-02290</v>
          </cell>
          <cell r="B2283">
            <v>1550000</v>
          </cell>
          <cell r="C2283">
            <v>1570000</v>
          </cell>
        </row>
        <row r="2284">
          <cell r="A2284" t="str">
            <v>87107-06060</v>
          </cell>
          <cell r="B2284">
            <v>1550000</v>
          </cell>
          <cell r="C2284">
            <v>1570000</v>
          </cell>
        </row>
        <row r="2285">
          <cell r="A2285" t="str">
            <v>87139-06080</v>
          </cell>
          <cell r="B2285">
            <v>330000</v>
          </cell>
          <cell r="C2285">
            <v>400000</v>
          </cell>
        </row>
        <row r="2286">
          <cell r="A2286" t="str">
            <v>87139-YZZ78</v>
          </cell>
          <cell r="B2286">
            <v>350000</v>
          </cell>
          <cell r="C2286">
            <v>400000</v>
          </cell>
        </row>
        <row r="2287">
          <cell r="A2287" t="str">
            <v>87139-YZZ79</v>
          </cell>
          <cell r="B2287">
            <v>350000</v>
          </cell>
        </row>
        <row r="2288">
          <cell r="A2288" t="str">
            <v>88440-0K010</v>
          </cell>
          <cell r="B2288">
            <v>590000</v>
          </cell>
          <cell r="C2288">
            <v>670000</v>
          </cell>
        </row>
        <row r="2289">
          <cell r="A2289" t="str">
            <v>88440-0K011</v>
          </cell>
          <cell r="B2289">
            <v>650000</v>
          </cell>
          <cell r="C2289">
            <v>650000</v>
          </cell>
        </row>
        <row r="2290">
          <cell r="A2290" t="str">
            <v>88440-0K060</v>
          </cell>
          <cell r="B2290">
            <v>697500</v>
          </cell>
          <cell r="C2290">
            <v>770000</v>
          </cell>
        </row>
        <row r="2291">
          <cell r="A2291" t="str">
            <v>88440-0K380</v>
          </cell>
          <cell r="B2291">
            <v>700000</v>
          </cell>
          <cell r="C2291">
            <v>700000</v>
          </cell>
        </row>
        <row r="2292">
          <cell r="A2292" t="str">
            <v>89341-71010</v>
          </cell>
          <cell r="B2292">
            <v>1950000</v>
          </cell>
        </row>
        <row r="2293">
          <cell r="A2293" t="str">
            <v>89421-20190</v>
          </cell>
          <cell r="B2293">
            <v>2450000</v>
          </cell>
        </row>
        <row r="2294">
          <cell r="A2294" t="str">
            <v>89422-33030</v>
          </cell>
          <cell r="B2294">
            <v>750000</v>
          </cell>
          <cell r="C2294">
            <v>680000</v>
          </cell>
        </row>
        <row r="2295">
          <cell r="A2295" t="str">
            <v>89422-35010</v>
          </cell>
          <cell r="B2295">
            <v>950000</v>
          </cell>
        </row>
        <row r="2296">
          <cell r="A2296" t="str">
            <v>89465-52370</v>
          </cell>
          <cell r="B2296">
            <v>2500000</v>
          </cell>
        </row>
        <row r="2297">
          <cell r="A2297" t="str">
            <v>89465-52380</v>
          </cell>
          <cell r="B2297">
            <v>2100000</v>
          </cell>
        </row>
        <row r="2298">
          <cell r="A2298" t="str">
            <v>89467-33080</v>
          </cell>
          <cell r="B2298">
            <v>2450000</v>
          </cell>
          <cell r="C2298">
            <v>2580000</v>
          </cell>
        </row>
        <row r="2299">
          <cell r="A2299" t="str">
            <v>89516-0D270</v>
          </cell>
          <cell r="B2299">
            <v>520000</v>
          </cell>
        </row>
        <row r="2300">
          <cell r="A2300" t="str">
            <v>89542-0K010</v>
          </cell>
          <cell r="B2300">
            <v>2350000</v>
          </cell>
          <cell r="C2300">
            <v>2350000</v>
          </cell>
        </row>
        <row r="2301">
          <cell r="A2301" t="str">
            <v>89542-0K020</v>
          </cell>
          <cell r="B2301">
            <v>2300000</v>
          </cell>
          <cell r="C2301">
            <v>2750000</v>
          </cell>
        </row>
        <row r="2302">
          <cell r="A2302" t="str">
            <v>89542-0T011</v>
          </cell>
          <cell r="B2302">
            <v>2950000</v>
          </cell>
          <cell r="C2302">
            <v>2950000</v>
          </cell>
        </row>
        <row r="2303">
          <cell r="A2303" t="str">
            <v>89542-52030</v>
          </cell>
          <cell r="B2303">
            <v>2375000</v>
          </cell>
          <cell r="C2303">
            <v>2375000</v>
          </cell>
        </row>
        <row r="2304">
          <cell r="A2304" t="str">
            <v>89542-60040</v>
          </cell>
          <cell r="B2304">
            <v>2700000</v>
          </cell>
        </row>
        <row r="2305">
          <cell r="A2305" t="str">
            <v>89543-0K010</v>
          </cell>
          <cell r="B2305">
            <v>2170000</v>
          </cell>
          <cell r="C2305">
            <v>2170000</v>
          </cell>
        </row>
        <row r="2306">
          <cell r="A2306" t="str">
            <v>89543-0K020</v>
          </cell>
          <cell r="B2306">
            <v>2300000</v>
          </cell>
          <cell r="C2306">
            <v>2323000</v>
          </cell>
        </row>
        <row r="2307">
          <cell r="A2307" t="str">
            <v>89543-0T011</v>
          </cell>
          <cell r="B2307">
            <v>3000000</v>
          </cell>
        </row>
        <row r="2308">
          <cell r="A2308" t="str">
            <v>89543-48050</v>
          </cell>
          <cell r="B2308">
            <v>3100000</v>
          </cell>
        </row>
        <row r="2309">
          <cell r="A2309" t="str">
            <v>89543-52030</v>
          </cell>
          <cell r="B2309">
            <v>2350000</v>
          </cell>
          <cell r="C2309">
            <v>2350000</v>
          </cell>
        </row>
        <row r="2310">
          <cell r="A2310" t="str">
            <v>89543-60050</v>
          </cell>
          <cell r="B2310">
            <v>2250000</v>
          </cell>
        </row>
        <row r="2311">
          <cell r="A2311" t="str">
            <v>89545-0K030</v>
          </cell>
          <cell r="B2311">
            <v>2000000</v>
          </cell>
          <cell r="C2311">
            <v>2000000</v>
          </cell>
        </row>
        <row r="2312">
          <cell r="A2312" t="str">
            <v>89615-20090</v>
          </cell>
          <cell r="B2312">
            <v>1850000</v>
          </cell>
          <cell r="C2312">
            <v>1900000</v>
          </cell>
        </row>
        <row r="2313">
          <cell r="A2313" t="str">
            <v>8-97167317-0-TOYO</v>
          </cell>
          <cell r="B2313">
            <v>190000</v>
          </cell>
          <cell r="C2313">
            <v>190000</v>
          </cell>
        </row>
        <row r="2314">
          <cell r="A2314" t="str">
            <v>8-97947466-0</v>
          </cell>
          <cell r="B2314">
            <v>700000</v>
          </cell>
        </row>
        <row r="2315">
          <cell r="A2315" t="str">
            <v>8-98004225-0</v>
          </cell>
          <cell r="B2315">
            <v>650000</v>
          </cell>
        </row>
        <row r="2316">
          <cell r="A2316" t="str">
            <v>8-98004226-0</v>
          </cell>
          <cell r="B2316">
            <v>650000</v>
          </cell>
        </row>
        <row r="2317">
          <cell r="A2317" t="str">
            <v>8-98004233-0</v>
          </cell>
          <cell r="B2317">
            <v>650000</v>
          </cell>
        </row>
        <row r="2318">
          <cell r="A2318" t="str">
            <v>8-98004234-0</v>
          </cell>
          <cell r="B2318">
            <v>650000</v>
          </cell>
        </row>
        <row r="2319">
          <cell r="A2319" t="str">
            <v>8-98080661-0</v>
          </cell>
          <cell r="B2319">
            <v>2450000</v>
          </cell>
          <cell r="C2319">
            <v>2450000</v>
          </cell>
        </row>
        <row r="2320">
          <cell r="A2320" t="str">
            <v>8K0411327B</v>
          </cell>
          <cell r="B2320">
            <v>450000</v>
          </cell>
        </row>
        <row r="2321">
          <cell r="A2321" t="str">
            <v>8K0413031AR05026</v>
          </cell>
          <cell r="B2321">
            <v>2000000</v>
          </cell>
        </row>
        <row r="2322">
          <cell r="A2322" t="str">
            <v>8K0698151F</v>
          </cell>
          <cell r="B2322">
            <v>1500000</v>
          </cell>
        </row>
        <row r="2323">
          <cell r="A2323" t="str">
            <v>8KD407151B</v>
          </cell>
          <cell r="B2323">
            <v>1900000</v>
          </cell>
        </row>
        <row r="2324">
          <cell r="A2324" t="str">
            <v>8KD407152B</v>
          </cell>
          <cell r="B2324">
            <v>1900000</v>
          </cell>
        </row>
        <row r="2325">
          <cell r="A2325" t="str">
            <v>8KD407505B</v>
          </cell>
          <cell r="B2325">
            <v>900000</v>
          </cell>
        </row>
        <row r="2326">
          <cell r="A2326" t="str">
            <v>8KD407506B</v>
          </cell>
          <cell r="B2326">
            <v>900000</v>
          </cell>
        </row>
        <row r="2327">
          <cell r="A2327" t="str">
            <v>8KD407509B</v>
          </cell>
          <cell r="B2327">
            <v>900000</v>
          </cell>
        </row>
        <row r="2328">
          <cell r="A2328" t="str">
            <v>8KD407510B</v>
          </cell>
          <cell r="B2328">
            <v>900000</v>
          </cell>
        </row>
        <row r="2329">
          <cell r="A2329" t="str">
            <v>8KD412131</v>
          </cell>
          <cell r="B2329">
            <v>350000</v>
          </cell>
        </row>
        <row r="2330">
          <cell r="A2330" t="str">
            <v>8KD512131</v>
          </cell>
          <cell r="B2330">
            <v>350000</v>
          </cell>
        </row>
        <row r="2331">
          <cell r="A2331" t="str">
            <v>8MK376745761</v>
          </cell>
          <cell r="B2331">
            <v>4500000</v>
          </cell>
        </row>
        <row r="2332">
          <cell r="A2332" t="str">
            <v>8MK376745-761</v>
          </cell>
          <cell r="B2332">
            <v>4500000</v>
          </cell>
        </row>
        <row r="2333">
          <cell r="A2333" t="str">
            <v>8PK2410E-SUN</v>
          </cell>
          <cell r="B2333">
            <v>530000</v>
          </cell>
          <cell r="C2333">
            <v>455000</v>
          </cell>
        </row>
        <row r="2334">
          <cell r="A2334" t="str">
            <v>9004A-91068</v>
          </cell>
          <cell r="B2334">
            <v>140000</v>
          </cell>
          <cell r="C2334">
            <v>180000</v>
          </cell>
        </row>
        <row r="2335">
          <cell r="A2335" t="str">
            <v>90080-31084</v>
          </cell>
          <cell r="B2335">
            <v>22000</v>
          </cell>
        </row>
        <row r="2336">
          <cell r="A2336" t="str">
            <v>90080-31096-A</v>
          </cell>
          <cell r="B2336">
            <v>70000</v>
          </cell>
          <cell r="C2336">
            <v>70000</v>
          </cell>
        </row>
        <row r="2337">
          <cell r="A2337" t="str">
            <v>90080-38070</v>
          </cell>
          <cell r="B2337">
            <v>20000</v>
          </cell>
          <cell r="C2337">
            <v>30000</v>
          </cell>
        </row>
        <row r="2338">
          <cell r="A2338" t="str">
            <v>90080-91206</v>
          </cell>
          <cell r="B2338">
            <v>500000</v>
          </cell>
          <cell r="C2338">
            <v>600000</v>
          </cell>
        </row>
        <row r="2339">
          <cell r="A2339" t="str">
            <v>90080-91232</v>
          </cell>
          <cell r="B2339">
            <v>140000</v>
          </cell>
          <cell r="C2339">
            <v>140000</v>
          </cell>
        </row>
        <row r="2340">
          <cell r="A2340" t="str">
            <v>90080-92014</v>
          </cell>
          <cell r="B2340">
            <v>90000</v>
          </cell>
          <cell r="C2340">
            <v>130000</v>
          </cell>
        </row>
        <row r="2341">
          <cell r="A2341" t="str">
            <v>90080-92023</v>
          </cell>
          <cell r="B2341">
            <v>95000</v>
          </cell>
          <cell r="C2341">
            <v>130000</v>
          </cell>
        </row>
        <row r="2342">
          <cell r="A2342" t="str">
            <v>90082-93003</v>
          </cell>
          <cell r="B2342">
            <v>50000</v>
          </cell>
          <cell r="C2342">
            <v>80000</v>
          </cell>
        </row>
        <row r="2343">
          <cell r="A2343" t="str">
            <v>90310-50001-A</v>
          </cell>
          <cell r="B2343">
            <v>66030</v>
          </cell>
          <cell r="C2343">
            <v>71000</v>
          </cell>
        </row>
        <row r="2344">
          <cell r="A2344" t="str">
            <v>90310-50006</v>
          </cell>
          <cell r="B2344">
            <v>160000</v>
          </cell>
        </row>
        <row r="2345">
          <cell r="A2345" t="str">
            <v>90310-58002</v>
          </cell>
          <cell r="B2345">
            <v>110000</v>
          </cell>
          <cell r="C2345">
            <v>110000</v>
          </cell>
        </row>
        <row r="2346">
          <cell r="A2346" t="str">
            <v>90310-58003</v>
          </cell>
          <cell r="B2346">
            <v>160000</v>
          </cell>
          <cell r="C2346">
            <v>160000</v>
          </cell>
        </row>
        <row r="2347">
          <cell r="A2347" t="str">
            <v>90310-58003-A</v>
          </cell>
          <cell r="B2347">
            <v>80000</v>
          </cell>
          <cell r="C2347">
            <v>80000</v>
          </cell>
        </row>
        <row r="2348">
          <cell r="A2348" t="str">
            <v>90310-T0008</v>
          </cell>
          <cell r="B2348">
            <v>110000</v>
          </cell>
          <cell r="C2348">
            <v>110000</v>
          </cell>
        </row>
        <row r="2349">
          <cell r="A2349" t="str">
            <v>90310-T0008-A</v>
          </cell>
          <cell r="B2349">
            <v>80000</v>
          </cell>
          <cell r="C2349">
            <v>80000</v>
          </cell>
        </row>
        <row r="2350">
          <cell r="A2350" t="str">
            <v>90311-25021-A</v>
          </cell>
          <cell r="B2350">
            <v>60000</v>
          </cell>
          <cell r="C2350">
            <v>60000</v>
          </cell>
        </row>
        <row r="2351">
          <cell r="A2351" t="str">
            <v>90311-25032</v>
          </cell>
          <cell r="B2351">
            <v>120000</v>
          </cell>
        </row>
        <row r="2352">
          <cell r="A2352" t="str">
            <v>90311-25032-A</v>
          </cell>
          <cell r="B2352">
            <v>60000</v>
          </cell>
          <cell r="C2352">
            <v>60000</v>
          </cell>
        </row>
        <row r="2353">
          <cell r="A2353" t="str">
            <v>90311-32020</v>
          </cell>
          <cell r="B2353">
            <v>120000</v>
          </cell>
          <cell r="C2353">
            <v>101000</v>
          </cell>
        </row>
        <row r="2354">
          <cell r="A2354" t="str">
            <v>90311-32020-A</v>
          </cell>
          <cell r="B2354">
            <v>50000</v>
          </cell>
          <cell r="C2354">
            <v>50000</v>
          </cell>
        </row>
        <row r="2355">
          <cell r="A2355" t="str">
            <v>90311-34021</v>
          </cell>
          <cell r="B2355">
            <v>140000</v>
          </cell>
        </row>
        <row r="2356">
          <cell r="A2356" t="str">
            <v>90311-35020-A</v>
          </cell>
          <cell r="B2356">
            <v>70000</v>
          </cell>
          <cell r="C2356">
            <v>70000</v>
          </cell>
        </row>
        <row r="2357">
          <cell r="A2357" t="str">
            <v>90311-35047</v>
          </cell>
          <cell r="B2357">
            <v>140000</v>
          </cell>
        </row>
        <row r="2358">
          <cell r="A2358" t="str">
            <v>90311-35057-A</v>
          </cell>
          <cell r="B2358">
            <v>70000</v>
          </cell>
          <cell r="C2358">
            <v>71000</v>
          </cell>
        </row>
        <row r="2359">
          <cell r="A2359" t="str">
            <v>90311-35065</v>
          </cell>
          <cell r="B2359">
            <v>130000</v>
          </cell>
          <cell r="C2359">
            <v>130000</v>
          </cell>
        </row>
        <row r="2360">
          <cell r="A2360" t="str">
            <v>90311-35075</v>
          </cell>
          <cell r="B2360">
            <v>160000</v>
          </cell>
        </row>
        <row r="2361">
          <cell r="A2361" t="str">
            <v>90311-38022-A</v>
          </cell>
          <cell r="B2361">
            <v>60000</v>
          </cell>
          <cell r="C2361">
            <v>60000</v>
          </cell>
        </row>
        <row r="2362">
          <cell r="A2362" t="str">
            <v>90311-38032-A</v>
          </cell>
          <cell r="B2362">
            <v>80000</v>
          </cell>
          <cell r="C2362">
            <v>80000</v>
          </cell>
        </row>
        <row r="2363">
          <cell r="A2363" t="str">
            <v>90311-38047</v>
          </cell>
          <cell r="B2363">
            <v>120000</v>
          </cell>
          <cell r="C2363">
            <v>140000</v>
          </cell>
        </row>
        <row r="2364">
          <cell r="A2364" t="str">
            <v>90311-38067-A</v>
          </cell>
          <cell r="B2364">
            <v>50000</v>
          </cell>
          <cell r="C2364">
            <v>50000</v>
          </cell>
        </row>
        <row r="2365">
          <cell r="A2365" t="str">
            <v>90311-38075</v>
          </cell>
          <cell r="B2365">
            <v>300000</v>
          </cell>
          <cell r="C2365">
            <v>150000</v>
          </cell>
        </row>
        <row r="2366">
          <cell r="A2366" t="str">
            <v>90311-38083</v>
          </cell>
          <cell r="B2366">
            <v>120000</v>
          </cell>
          <cell r="C2366">
            <v>120000</v>
          </cell>
        </row>
        <row r="2367">
          <cell r="A2367" t="str">
            <v>90311-38086</v>
          </cell>
          <cell r="B2367">
            <v>160000</v>
          </cell>
          <cell r="C2367">
            <v>165000</v>
          </cell>
        </row>
        <row r="2368">
          <cell r="A2368" t="str">
            <v>90311-38086-A</v>
          </cell>
          <cell r="B2368">
            <v>60000</v>
          </cell>
          <cell r="C2368">
            <v>60000</v>
          </cell>
        </row>
        <row r="2369">
          <cell r="A2369" t="str">
            <v>90311-38089</v>
          </cell>
          <cell r="B2369">
            <v>140000</v>
          </cell>
        </row>
        <row r="2370">
          <cell r="A2370" t="str">
            <v>90311-38089-A</v>
          </cell>
          <cell r="B2370">
            <v>50000</v>
          </cell>
          <cell r="C2370">
            <v>50000</v>
          </cell>
        </row>
        <row r="2371">
          <cell r="A2371" t="str">
            <v>90311-40004</v>
          </cell>
          <cell r="B2371">
            <v>180000</v>
          </cell>
        </row>
        <row r="2372">
          <cell r="A2372" t="str">
            <v>90311-40004-A</v>
          </cell>
          <cell r="B2372">
            <v>60000</v>
          </cell>
          <cell r="C2372">
            <v>60000</v>
          </cell>
        </row>
        <row r="2373">
          <cell r="A2373" t="str">
            <v>90311-40007-A</v>
          </cell>
          <cell r="B2373">
            <v>80000</v>
          </cell>
        </row>
        <row r="2374">
          <cell r="A2374" t="str">
            <v>90311-40026-A</v>
          </cell>
          <cell r="B2374">
            <v>70000</v>
          </cell>
          <cell r="C2374">
            <v>60000</v>
          </cell>
        </row>
        <row r="2375">
          <cell r="A2375" t="str">
            <v>90311-40031</v>
          </cell>
          <cell r="B2375">
            <v>150000</v>
          </cell>
        </row>
        <row r="2376">
          <cell r="A2376" t="str">
            <v>90311-40032-A</v>
          </cell>
          <cell r="B2376">
            <v>70000</v>
          </cell>
          <cell r="C2376">
            <v>50000</v>
          </cell>
        </row>
        <row r="2377">
          <cell r="A2377" t="str">
            <v>90311-40038</v>
          </cell>
          <cell r="B2377">
            <v>150000</v>
          </cell>
          <cell r="C2377">
            <v>180000</v>
          </cell>
        </row>
        <row r="2378">
          <cell r="A2378" t="str">
            <v>90311-40041</v>
          </cell>
          <cell r="B2378">
            <v>120000</v>
          </cell>
          <cell r="C2378">
            <v>122000</v>
          </cell>
        </row>
        <row r="2379">
          <cell r="A2379" t="str">
            <v>90311-40041-A</v>
          </cell>
          <cell r="B2379">
            <v>70000</v>
          </cell>
          <cell r="C2379">
            <v>70000</v>
          </cell>
        </row>
        <row r="2380">
          <cell r="A2380" t="str">
            <v>90311-41008-A</v>
          </cell>
          <cell r="B2380">
            <v>80000</v>
          </cell>
          <cell r="C2380">
            <v>70000</v>
          </cell>
        </row>
        <row r="2381">
          <cell r="A2381" t="str">
            <v>90311-41009-A</v>
          </cell>
          <cell r="B2381">
            <v>80000</v>
          </cell>
          <cell r="C2381">
            <v>80000</v>
          </cell>
        </row>
        <row r="2382">
          <cell r="A2382" t="str">
            <v>90311-42026</v>
          </cell>
          <cell r="B2382">
            <v>100000</v>
          </cell>
          <cell r="C2382">
            <v>100000</v>
          </cell>
        </row>
        <row r="2383">
          <cell r="A2383" t="str">
            <v>90311-42026-A</v>
          </cell>
          <cell r="B2383">
            <v>70000</v>
          </cell>
          <cell r="C2383">
            <v>70000</v>
          </cell>
        </row>
        <row r="2384">
          <cell r="A2384" t="str">
            <v>90311-42036</v>
          </cell>
          <cell r="B2384">
            <v>100000</v>
          </cell>
          <cell r="C2384">
            <v>140000</v>
          </cell>
        </row>
        <row r="2385">
          <cell r="A2385" t="str">
            <v>90311-42051</v>
          </cell>
          <cell r="B2385">
            <v>120000</v>
          </cell>
          <cell r="C2385">
            <v>120000</v>
          </cell>
        </row>
        <row r="2386">
          <cell r="A2386" t="str">
            <v>90311-42051-A</v>
          </cell>
          <cell r="B2386">
            <v>90000</v>
          </cell>
          <cell r="C2386">
            <v>90000</v>
          </cell>
        </row>
        <row r="2387">
          <cell r="A2387" t="str">
            <v>90311-43006</v>
          </cell>
          <cell r="B2387">
            <v>120000</v>
          </cell>
          <cell r="C2387">
            <v>120000</v>
          </cell>
        </row>
        <row r="2388">
          <cell r="A2388" t="str">
            <v>90311-43008</v>
          </cell>
          <cell r="B2388">
            <v>150000</v>
          </cell>
        </row>
        <row r="2389">
          <cell r="A2389" t="str">
            <v>90311-43010</v>
          </cell>
          <cell r="B2389">
            <v>220000</v>
          </cell>
          <cell r="C2389">
            <v>230000</v>
          </cell>
        </row>
        <row r="2390">
          <cell r="A2390" t="str">
            <v>90311-45032</v>
          </cell>
          <cell r="B2390">
            <v>225000</v>
          </cell>
          <cell r="C2390">
            <v>223000</v>
          </cell>
        </row>
        <row r="2391">
          <cell r="A2391" t="str">
            <v>90311-47001-A</v>
          </cell>
          <cell r="B2391">
            <v>101000</v>
          </cell>
          <cell r="C2391">
            <v>101000</v>
          </cell>
        </row>
        <row r="2392">
          <cell r="A2392" t="str">
            <v>90311-47012-A</v>
          </cell>
          <cell r="B2392">
            <v>81000</v>
          </cell>
          <cell r="C2392">
            <v>81000</v>
          </cell>
        </row>
        <row r="2393">
          <cell r="A2393" t="str">
            <v>90311-47013</v>
          </cell>
          <cell r="B2393">
            <v>200000</v>
          </cell>
        </row>
        <row r="2394">
          <cell r="A2394" t="str">
            <v>90311-47013-A</v>
          </cell>
          <cell r="B2394">
            <v>81000</v>
          </cell>
          <cell r="C2394">
            <v>70000</v>
          </cell>
        </row>
        <row r="2395">
          <cell r="A2395" t="str">
            <v>90311-47027</v>
          </cell>
          <cell r="B2395">
            <v>200000</v>
          </cell>
        </row>
        <row r="2396">
          <cell r="A2396" t="str">
            <v>90311-48014</v>
          </cell>
          <cell r="B2396">
            <v>140000</v>
          </cell>
          <cell r="C2396">
            <v>150000</v>
          </cell>
        </row>
        <row r="2397">
          <cell r="A2397" t="str">
            <v>90311-48014-A</v>
          </cell>
          <cell r="B2397">
            <v>60000</v>
          </cell>
          <cell r="C2397">
            <v>60000</v>
          </cell>
        </row>
        <row r="2398">
          <cell r="A2398" t="str">
            <v>90311-48016-A</v>
          </cell>
          <cell r="B2398">
            <v>80000</v>
          </cell>
          <cell r="C2398">
            <v>80000</v>
          </cell>
        </row>
        <row r="2399">
          <cell r="A2399" t="str">
            <v>90311-48031-A</v>
          </cell>
          <cell r="B2399">
            <v>7000</v>
          </cell>
          <cell r="C2399">
            <v>70000</v>
          </cell>
        </row>
        <row r="2400">
          <cell r="A2400" t="str">
            <v>90311-50014-A</v>
          </cell>
          <cell r="B2400">
            <v>90000</v>
          </cell>
          <cell r="C2400">
            <v>90000</v>
          </cell>
        </row>
        <row r="2401">
          <cell r="A2401" t="str">
            <v>90311-50031-A</v>
          </cell>
          <cell r="B2401">
            <v>70000</v>
          </cell>
          <cell r="C2401">
            <v>70000</v>
          </cell>
        </row>
        <row r="2402">
          <cell r="A2402" t="str">
            <v>90311-50036-A</v>
          </cell>
          <cell r="B2402">
            <v>70000</v>
          </cell>
          <cell r="C2402">
            <v>70000</v>
          </cell>
        </row>
        <row r="2403">
          <cell r="A2403" t="str">
            <v>90311-50037-A</v>
          </cell>
          <cell r="B2403">
            <v>70000</v>
          </cell>
          <cell r="C2403">
            <v>100000</v>
          </cell>
        </row>
        <row r="2404">
          <cell r="A2404" t="str">
            <v>90311-50045</v>
          </cell>
          <cell r="B2404">
            <v>180000</v>
          </cell>
          <cell r="C2404">
            <v>180000</v>
          </cell>
        </row>
        <row r="2405">
          <cell r="A2405" t="str">
            <v>90311-52024</v>
          </cell>
          <cell r="B2405">
            <v>190000</v>
          </cell>
        </row>
        <row r="2406">
          <cell r="A2406" t="str">
            <v>90311-52059-A</v>
          </cell>
          <cell r="B2406">
            <v>70000</v>
          </cell>
          <cell r="C2406">
            <v>70000</v>
          </cell>
        </row>
        <row r="2407">
          <cell r="A2407" t="str">
            <v>90311-65003</v>
          </cell>
          <cell r="B2407">
            <v>220000</v>
          </cell>
          <cell r="C2407">
            <v>220000</v>
          </cell>
        </row>
        <row r="2408">
          <cell r="A2408" t="str">
            <v>90311-70007</v>
          </cell>
          <cell r="B2408">
            <v>320000</v>
          </cell>
          <cell r="C2408">
            <v>320000</v>
          </cell>
        </row>
        <row r="2409">
          <cell r="A2409" t="str">
            <v>90311-70007-A</v>
          </cell>
          <cell r="B2409">
            <v>120000</v>
          </cell>
          <cell r="C2409">
            <v>120000</v>
          </cell>
        </row>
        <row r="2410">
          <cell r="A2410" t="str">
            <v>90311-70011-A</v>
          </cell>
          <cell r="B2410">
            <v>120000</v>
          </cell>
          <cell r="C2410">
            <v>120000</v>
          </cell>
        </row>
        <row r="2411">
          <cell r="A2411" t="str">
            <v>90311-70012</v>
          </cell>
          <cell r="B2411">
            <v>320000</v>
          </cell>
        </row>
        <row r="2412">
          <cell r="A2412" t="str">
            <v>90311-71001-A</v>
          </cell>
          <cell r="B2412">
            <v>150000</v>
          </cell>
          <cell r="C2412">
            <v>150000</v>
          </cell>
        </row>
        <row r="2413">
          <cell r="A2413" t="str">
            <v>90311-71002</v>
          </cell>
          <cell r="B2413">
            <v>380000</v>
          </cell>
        </row>
        <row r="2414">
          <cell r="A2414" t="str">
            <v>90311-71002-A</v>
          </cell>
          <cell r="B2414">
            <v>120000</v>
          </cell>
        </row>
        <row r="2415">
          <cell r="A2415" t="str">
            <v>90311-75016-A</v>
          </cell>
          <cell r="B2415">
            <v>150000</v>
          </cell>
          <cell r="C2415">
            <v>160000</v>
          </cell>
        </row>
        <row r="2416">
          <cell r="A2416" t="str">
            <v>90311-76001-A</v>
          </cell>
          <cell r="B2416">
            <v>120000</v>
          </cell>
          <cell r="C2416">
            <v>120000</v>
          </cell>
        </row>
        <row r="2417">
          <cell r="A2417" t="str">
            <v>90311-76002</v>
          </cell>
          <cell r="B2417">
            <v>370000</v>
          </cell>
        </row>
        <row r="2418">
          <cell r="A2418" t="str">
            <v>90311-76002-A</v>
          </cell>
          <cell r="B2418">
            <v>130000</v>
          </cell>
          <cell r="C2418">
            <v>130000</v>
          </cell>
        </row>
        <row r="2419">
          <cell r="A2419" t="str">
            <v>90311-85009-A</v>
          </cell>
          <cell r="B2419">
            <v>150000</v>
          </cell>
          <cell r="C2419">
            <v>182000</v>
          </cell>
        </row>
        <row r="2420">
          <cell r="A2420" t="str">
            <v>90311-88003</v>
          </cell>
          <cell r="B2420">
            <v>300000</v>
          </cell>
        </row>
        <row r="2421">
          <cell r="A2421" t="str">
            <v>90311-88003-A</v>
          </cell>
          <cell r="B2421">
            <v>170000</v>
          </cell>
          <cell r="C2421">
            <v>170000</v>
          </cell>
        </row>
        <row r="2422">
          <cell r="A2422" t="str">
            <v>90311-89003-A</v>
          </cell>
          <cell r="B2422">
            <v>160000</v>
          </cell>
          <cell r="C2422">
            <v>160000</v>
          </cell>
        </row>
        <row r="2423">
          <cell r="A2423" t="str">
            <v>90311-89010</v>
          </cell>
          <cell r="B2423">
            <v>380000</v>
          </cell>
        </row>
        <row r="2424">
          <cell r="A2424" t="str">
            <v>90311-89015</v>
          </cell>
          <cell r="B2424">
            <v>310000</v>
          </cell>
          <cell r="C2424">
            <v>310000</v>
          </cell>
        </row>
        <row r="2425">
          <cell r="A2425" t="str">
            <v>90311-92005</v>
          </cell>
          <cell r="B2425">
            <v>350000</v>
          </cell>
          <cell r="C2425">
            <v>384000</v>
          </cell>
        </row>
        <row r="2426">
          <cell r="A2426" t="str">
            <v>90311-92005-A</v>
          </cell>
          <cell r="B2426">
            <v>170000</v>
          </cell>
          <cell r="C2426">
            <v>170000</v>
          </cell>
        </row>
        <row r="2427">
          <cell r="A2427" t="str">
            <v>90311-92010</v>
          </cell>
          <cell r="B2427">
            <v>410000</v>
          </cell>
          <cell r="C2427">
            <v>410000</v>
          </cell>
        </row>
        <row r="2428">
          <cell r="A2428" t="str">
            <v>90311-95008</v>
          </cell>
          <cell r="B2428">
            <v>480000</v>
          </cell>
        </row>
        <row r="2429">
          <cell r="A2429" t="str">
            <v>90311-95008-A</v>
          </cell>
          <cell r="B2429">
            <v>204600</v>
          </cell>
          <cell r="C2429">
            <v>220000</v>
          </cell>
        </row>
        <row r="2430">
          <cell r="A2430" t="str">
            <v>90311-95011-A</v>
          </cell>
          <cell r="B2430">
            <v>160000</v>
          </cell>
          <cell r="C2430">
            <v>180000</v>
          </cell>
        </row>
        <row r="2431">
          <cell r="A2431" t="str">
            <v>90311-95013</v>
          </cell>
          <cell r="B2431">
            <v>380000</v>
          </cell>
          <cell r="C2431">
            <v>390000</v>
          </cell>
        </row>
        <row r="2432">
          <cell r="A2432" t="str">
            <v>90311-95013-A</v>
          </cell>
          <cell r="B2432">
            <v>220000</v>
          </cell>
          <cell r="C2432">
            <v>200000</v>
          </cell>
        </row>
        <row r="2433">
          <cell r="A2433" t="str">
            <v>90311-99009</v>
          </cell>
          <cell r="B2433">
            <v>430000</v>
          </cell>
          <cell r="C2433">
            <v>480000</v>
          </cell>
        </row>
        <row r="2434">
          <cell r="A2434" t="str">
            <v>90311-99009-A</v>
          </cell>
          <cell r="B2434">
            <v>180000</v>
          </cell>
          <cell r="C2434">
            <v>180000</v>
          </cell>
        </row>
        <row r="2435">
          <cell r="A2435" t="str">
            <v>90311-A0020</v>
          </cell>
          <cell r="B2435">
            <v>330000</v>
          </cell>
        </row>
        <row r="2436">
          <cell r="A2436" t="str">
            <v>90311-T0010</v>
          </cell>
          <cell r="B2436">
            <v>130000</v>
          </cell>
          <cell r="C2436">
            <v>120000</v>
          </cell>
        </row>
        <row r="2437">
          <cell r="A2437" t="str">
            <v>90311-T0011</v>
          </cell>
          <cell r="B2437">
            <v>120000</v>
          </cell>
          <cell r="C2437">
            <v>130000</v>
          </cell>
        </row>
        <row r="2438">
          <cell r="A2438" t="str">
            <v>90311-T0013</v>
          </cell>
          <cell r="B2438">
            <v>130000</v>
          </cell>
          <cell r="C2438">
            <v>130000</v>
          </cell>
        </row>
        <row r="2439">
          <cell r="A2439" t="str">
            <v>90311-T0015</v>
          </cell>
          <cell r="B2439">
            <v>142000</v>
          </cell>
          <cell r="C2439">
            <v>152000</v>
          </cell>
        </row>
        <row r="2440">
          <cell r="A2440" t="str">
            <v>90311-T0016</v>
          </cell>
          <cell r="B2440">
            <v>142000</v>
          </cell>
          <cell r="C2440">
            <v>142000</v>
          </cell>
        </row>
        <row r="2441">
          <cell r="A2441" t="str">
            <v>90311-T0021</v>
          </cell>
          <cell r="B2441">
            <v>140000</v>
          </cell>
        </row>
        <row r="2442">
          <cell r="A2442" t="str">
            <v>90311-T0021-A</v>
          </cell>
          <cell r="B2442">
            <v>120000</v>
          </cell>
        </row>
        <row r="2443">
          <cell r="A2443" t="str">
            <v>90311-T0027</v>
          </cell>
          <cell r="B2443">
            <v>140000</v>
          </cell>
          <cell r="C2443">
            <v>140000</v>
          </cell>
        </row>
        <row r="2444">
          <cell r="A2444" t="str">
            <v>90311-T0046</v>
          </cell>
          <cell r="B2444">
            <v>310000</v>
          </cell>
          <cell r="C2444">
            <v>450000</v>
          </cell>
        </row>
        <row r="2445">
          <cell r="A2445" t="str">
            <v>90311-T0048</v>
          </cell>
          <cell r="B2445">
            <v>120000</v>
          </cell>
          <cell r="C2445">
            <v>150000</v>
          </cell>
        </row>
        <row r="2446">
          <cell r="A2446" t="str">
            <v>90311-T0050</v>
          </cell>
          <cell r="B2446">
            <v>100000</v>
          </cell>
          <cell r="C2446">
            <v>140000</v>
          </cell>
        </row>
        <row r="2447">
          <cell r="A2447" t="str">
            <v>90311-T0054</v>
          </cell>
          <cell r="B2447">
            <v>200000</v>
          </cell>
          <cell r="C2447">
            <v>200000</v>
          </cell>
        </row>
        <row r="2448">
          <cell r="A2448" t="str">
            <v>90311-T0054-A</v>
          </cell>
          <cell r="B2448">
            <v>80000</v>
          </cell>
          <cell r="C2448">
            <v>80000</v>
          </cell>
        </row>
        <row r="2449">
          <cell r="A2449" t="str">
            <v>90311-T0056</v>
          </cell>
          <cell r="B2449">
            <v>200000</v>
          </cell>
          <cell r="C2449">
            <v>200000</v>
          </cell>
        </row>
        <row r="2450">
          <cell r="A2450" t="str">
            <v>90311-T0058</v>
          </cell>
          <cell r="B2450">
            <v>300000</v>
          </cell>
          <cell r="C2450">
            <v>350000</v>
          </cell>
        </row>
        <row r="2451">
          <cell r="A2451" t="str">
            <v>90311-T0074</v>
          </cell>
          <cell r="B2451">
            <v>250000</v>
          </cell>
          <cell r="C2451">
            <v>280000</v>
          </cell>
        </row>
        <row r="2452">
          <cell r="A2452" t="str">
            <v>90311-T0076</v>
          </cell>
          <cell r="B2452">
            <v>120000</v>
          </cell>
        </row>
        <row r="2453">
          <cell r="A2453" t="str">
            <v>90311-T0088</v>
          </cell>
          <cell r="B2453">
            <v>410000</v>
          </cell>
        </row>
        <row r="2454">
          <cell r="A2454" t="str">
            <v>90311-T0090</v>
          </cell>
          <cell r="B2454">
            <v>120000</v>
          </cell>
          <cell r="C2454">
            <v>130000</v>
          </cell>
        </row>
        <row r="2455">
          <cell r="A2455" t="str">
            <v>90311-T0098</v>
          </cell>
          <cell r="B2455">
            <v>300000</v>
          </cell>
          <cell r="C2455">
            <v>350000</v>
          </cell>
        </row>
        <row r="2456">
          <cell r="A2456" t="str">
            <v>90311-T0098-A</v>
          </cell>
          <cell r="B2456">
            <v>150000</v>
          </cell>
          <cell r="C2456">
            <v>170000</v>
          </cell>
        </row>
        <row r="2457">
          <cell r="A2457" t="str">
            <v>90311-T0100</v>
          </cell>
          <cell r="B2457">
            <v>140000</v>
          </cell>
          <cell r="C2457">
            <v>150000</v>
          </cell>
        </row>
        <row r="2458">
          <cell r="A2458" t="str">
            <v>90312-35002-A</v>
          </cell>
          <cell r="B2458">
            <v>70000</v>
          </cell>
          <cell r="C2458">
            <v>70000</v>
          </cell>
        </row>
        <row r="2459">
          <cell r="A2459" t="str">
            <v>90312-96001</v>
          </cell>
          <cell r="B2459">
            <v>142000</v>
          </cell>
          <cell r="C2459">
            <v>142000</v>
          </cell>
        </row>
        <row r="2460">
          <cell r="A2460" t="str">
            <v>90312-T0001</v>
          </cell>
          <cell r="B2460">
            <v>150000</v>
          </cell>
          <cell r="C2460">
            <v>160000</v>
          </cell>
        </row>
        <row r="2461">
          <cell r="A2461" t="str">
            <v>90313-54001-A</v>
          </cell>
          <cell r="B2461">
            <v>70000</v>
          </cell>
          <cell r="C2461">
            <v>60000</v>
          </cell>
        </row>
        <row r="2462">
          <cell r="A2462" t="str">
            <v>90313-62001</v>
          </cell>
          <cell r="B2462">
            <v>150000</v>
          </cell>
        </row>
        <row r="2463">
          <cell r="A2463" t="str">
            <v>90313-62001-A</v>
          </cell>
          <cell r="B2463">
            <v>120000</v>
          </cell>
          <cell r="C2463">
            <v>120000</v>
          </cell>
        </row>
        <row r="2464">
          <cell r="A2464" t="str">
            <v>90313-T0002</v>
          </cell>
          <cell r="B2464">
            <v>101000</v>
          </cell>
          <cell r="C2464">
            <v>101000</v>
          </cell>
        </row>
        <row r="2465">
          <cell r="A2465" t="str">
            <v>90316-72001-A</v>
          </cell>
          <cell r="B2465">
            <v>90000</v>
          </cell>
          <cell r="C2465">
            <v>90000</v>
          </cell>
        </row>
        <row r="2466">
          <cell r="A2466" t="str">
            <v>90363-40066</v>
          </cell>
          <cell r="B2466">
            <v>700000</v>
          </cell>
          <cell r="C2466">
            <v>780000</v>
          </cell>
        </row>
        <row r="2467">
          <cell r="A2467" t="str">
            <v>90363-40071</v>
          </cell>
          <cell r="B2467">
            <v>706800</v>
          </cell>
          <cell r="C2467">
            <v>760000</v>
          </cell>
        </row>
        <row r="2468">
          <cell r="A2468" t="str">
            <v>90363-40072</v>
          </cell>
          <cell r="B2468">
            <v>550000</v>
          </cell>
        </row>
        <row r="2469">
          <cell r="A2469" t="str">
            <v>90363-41003</v>
          </cell>
          <cell r="B2469">
            <v>450000</v>
          </cell>
          <cell r="C2469">
            <v>450000</v>
          </cell>
        </row>
        <row r="2470">
          <cell r="A2470" t="str">
            <v>90363-T0008</v>
          </cell>
          <cell r="B2470">
            <v>380000</v>
          </cell>
          <cell r="C2470">
            <v>420000</v>
          </cell>
        </row>
        <row r="2471">
          <cell r="A2471" t="str">
            <v>90363-T0023</v>
          </cell>
          <cell r="B2471">
            <v>740000</v>
          </cell>
          <cell r="C2471">
            <v>740000</v>
          </cell>
        </row>
        <row r="2472">
          <cell r="A2472" t="str">
            <v>90363-T0033</v>
          </cell>
          <cell r="B2472">
            <v>450000</v>
          </cell>
          <cell r="C2472">
            <v>450000</v>
          </cell>
        </row>
        <row r="2473">
          <cell r="A2473" t="str">
            <v>90366-T0007</v>
          </cell>
          <cell r="B2473">
            <v>550000</v>
          </cell>
          <cell r="C2473">
            <v>620000</v>
          </cell>
        </row>
        <row r="2474">
          <cell r="A2474" t="str">
            <v>90366-T0010</v>
          </cell>
          <cell r="B2474">
            <v>501000</v>
          </cell>
          <cell r="C2474">
            <v>570000</v>
          </cell>
        </row>
        <row r="2475">
          <cell r="A2475" t="str">
            <v>90366-T0044</v>
          </cell>
          <cell r="B2475">
            <v>680000</v>
          </cell>
          <cell r="C2475">
            <v>680000</v>
          </cell>
        </row>
        <row r="2476">
          <cell r="A2476" t="str">
            <v>90366-T0061</v>
          </cell>
          <cell r="B2476">
            <v>1000000</v>
          </cell>
          <cell r="C2476">
            <v>1050000</v>
          </cell>
        </row>
        <row r="2477">
          <cell r="A2477" t="str">
            <v>90366-T0062</v>
          </cell>
          <cell r="B2477">
            <v>690000</v>
          </cell>
          <cell r="C2477">
            <v>830000</v>
          </cell>
        </row>
        <row r="2478">
          <cell r="A2478" t="str">
            <v>90366-T0065</v>
          </cell>
          <cell r="B2478">
            <v>960000</v>
          </cell>
          <cell r="C2478">
            <v>1200000</v>
          </cell>
        </row>
        <row r="2479">
          <cell r="A2479" t="str">
            <v>90368-45087</v>
          </cell>
          <cell r="B2479">
            <v>650000</v>
          </cell>
          <cell r="C2479">
            <v>650000</v>
          </cell>
        </row>
        <row r="2480">
          <cell r="A2480" t="str">
            <v>90369-40009</v>
          </cell>
          <cell r="B2480">
            <v>750000</v>
          </cell>
          <cell r="C2480">
            <v>780000</v>
          </cell>
        </row>
        <row r="2481">
          <cell r="A2481" t="str">
            <v>90369-45006</v>
          </cell>
          <cell r="B2481">
            <v>1200000</v>
          </cell>
          <cell r="C2481">
            <v>1200000</v>
          </cell>
        </row>
        <row r="2482">
          <cell r="A2482" t="str">
            <v>90369-T0003</v>
          </cell>
          <cell r="B2482">
            <v>1000000</v>
          </cell>
          <cell r="C2482">
            <v>1000000</v>
          </cell>
        </row>
        <row r="2483">
          <cell r="A2483" t="str">
            <v>90369-T0007</v>
          </cell>
          <cell r="B2483">
            <v>725000</v>
          </cell>
          <cell r="C2483">
            <v>830000</v>
          </cell>
        </row>
        <row r="2484">
          <cell r="A2484" t="str">
            <v>90385-11021</v>
          </cell>
          <cell r="B2484">
            <v>25000</v>
          </cell>
          <cell r="C2484">
            <v>25000</v>
          </cell>
        </row>
        <row r="2485">
          <cell r="A2485" t="str">
            <v>90385-T0004</v>
          </cell>
          <cell r="B2485">
            <v>30000</v>
          </cell>
          <cell r="C2485">
            <v>40000</v>
          </cell>
        </row>
        <row r="2486">
          <cell r="A2486" t="str">
            <v>90385-T0014</v>
          </cell>
          <cell r="B2486">
            <v>30000</v>
          </cell>
          <cell r="C2486">
            <v>30000</v>
          </cell>
        </row>
        <row r="2487">
          <cell r="A2487" t="str">
            <v>90385-T0017</v>
          </cell>
          <cell r="B2487">
            <v>25000</v>
          </cell>
          <cell r="C2487">
            <v>25000</v>
          </cell>
        </row>
        <row r="2488">
          <cell r="A2488" t="str">
            <v>90903-63014</v>
          </cell>
          <cell r="B2488">
            <v>450000</v>
          </cell>
          <cell r="C2488">
            <v>480000</v>
          </cell>
        </row>
        <row r="2489">
          <cell r="A2489" t="str">
            <v>90913-02081</v>
          </cell>
          <cell r="B2489">
            <v>18000</v>
          </cell>
          <cell r="C2489">
            <v>16000</v>
          </cell>
        </row>
        <row r="2490">
          <cell r="A2490" t="str">
            <v>90913-02093</v>
          </cell>
          <cell r="B2490">
            <v>16000</v>
          </cell>
          <cell r="C2490">
            <v>16000</v>
          </cell>
        </row>
        <row r="2491">
          <cell r="A2491" t="str">
            <v>90913-02096</v>
          </cell>
          <cell r="B2491">
            <v>16000</v>
          </cell>
          <cell r="C2491">
            <v>16000</v>
          </cell>
        </row>
        <row r="2492">
          <cell r="A2492" t="str">
            <v>90913-02098</v>
          </cell>
          <cell r="B2492">
            <v>16000</v>
          </cell>
          <cell r="C2492">
            <v>16000</v>
          </cell>
        </row>
        <row r="2493">
          <cell r="A2493" t="str">
            <v>90913-02101</v>
          </cell>
          <cell r="B2493">
            <v>14750</v>
          </cell>
          <cell r="C2493">
            <v>16000</v>
          </cell>
        </row>
        <row r="2494">
          <cell r="A2494" t="str">
            <v>90913-02105</v>
          </cell>
          <cell r="B2494">
            <v>16000</v>
          </cell>
          <cell r="C2494">
            <v>16000</v>
          </cell>
        </row>
        <row r="2495">
          <cell r="A2495" t="str">
            <v>90915-10003</v>
          </cell>
          <cell r="B2495">
            <v>95000</v>
          </cell>
        </row>
        <row r="2496">
          <cell r="A2496" t="str">
            <v>90915-20003</v>
          </cell>
          <cell r="B2496">
            <v>152000</v>
          </cell>
          <cell r="C2496">
            <v>152000</v>
          </cell>
        </row>
        <row r="2497">
          <cell r="A2497" t="str">
            <v>90915-YZZD2</v>
          </cell>
          <cell r="B2497">
            <v>90000</v>
          </cell>
          <cell r="C2497">
            <v>95000</v>
          </cell>
        </row>
        <row r="2498">
          <cell r="A2498" t="str">
            <v>90915-YZZD4</v>
          </cell>
          <cell r="B2498">
            <v>83700</v>
          </cell>
          <cell r="C2498">
            <v>100000</v>
          </cell>
        </row>
        <row r="2499">
          <cell r="A2499" t="str">
            <v>90915-YZZD4-CN</v>
          </cell>
          <cell r="B2499">
            <v>50000</v>
          </cell>
          <cell r="C2499">
            <v>55000</v>
          </cell>
        </row>
        <row r="2500">
          <cell r="A2500" t="str">
            <v>90915-YZZE1</v>
          </cell>
          <cell r="B2500">
            <v>80000</v>
          </cell>
          <cell r="C2500">
            <v>88000</v>
          </cell>
        </row>
        <row r="2501">
          <cell r="A2501" t="str">
            <v>90915-YZZE2</v>
          </cell>
          <cell r="B2501">
            <v>90000</v>
          </cell>
          <cell r="C2501">
            <v>95000</v>
          </cell>
        </row>
        <row r="2502">
          <cell r="A2502" t="str">
            <v>90915-YZZZ2</v>
          </cell>
          <cell r="B2502">
            <v>55000</v>
          </cell>
          <cell r="C2502">
            <v>75000</v>
          </cell>
        </row>
        <row r="2503">
          <cell r="A2503" t="str">
            <v>90916-02336</v>
          </cell>
          <cell r="B2503">
            <v>190000</v>
          </cell>
          <cell r="C2503">
            <v>190000</v>
          </cell>
        </row>
        <row r="2504">
          <cell r="A2504" t="str">
            <v>90916-02353</v>
          </cell>
          <cell r="B2504">
            <v>170000</v>
          </cell>
          <cell r="C2504">
            <v>170000</v>
          </cell>
        </row>
        <row r="2505">
          <cell r="A2505" t="str">
            <v>90916-02452</v>
          </cell>
          <cell r="B2505">
            <v>170000</v>
          </cell>
          <cell r="C2505">
            <v>170000</v>
          </cell>
        </row>
        <row r="2506">
          <cell r="A2506" t="str">
            <v>90916-02586</v>
          </cell>
          <cell r="B2506">
            <v>1450000</v>
          </cell>
          <cell r="C2506">
            <v>1550000</v>
          </cell>
        </row>
        <row r="2507">
          <cell r="A2507" t="str">
            <v>90916-02637</v>
          </cell>
          <cell r="B2507">
            <v>1450000</v>
          </cell>
          <cell r="C2507">
            <v>1620000</v>
          </cell>
        </row>
        <row r="2508">
          <cell r="A2508" t="str">
            <v>90916-02646</v>
          </cell>
          <cell r="B2508">
            <v>900000</v>
          </cell>
          <cell r="C2508">
            <v>960000</v>
          </cell>
        </row>
        <row r="2509">
          <cell r="A2509" t="str">
            <v>90916-02652</v>
          </cell>
          <cell r="B2509">
            <v>1200000</v>
          </cell>
          <cell r="C2509">
            <v>1300000</v>
          </cell>
        </row>
        <row r="2510">
          <cell r="A2510" t="str">
            <v>90916-02653</v>
          </cell>
          <cell r="B2510">
            <v>1300000</v>
          </cell>
          <cell r="C2510">
            <v>1300000</v>
          </cell>
        </row>
        <row r="2511">
          <cell r="A2511" t="str">
            <v>90916-02667</v>
          </cell>
          <cell r="B2511">
            <v>650000</v>
          </cell>
          <cell r="C2511">
            <v>900000</v>
          </cell>
        </row>
        <row r="2512">
          <cell r="A2512" t="str">
            <v>90916-02668</v>
          </cell>
          <cell r="B2512">
            <v>700000</v>
          </cell>
          <cell r="C2512">
            <v>700000</v>
          </cell>
        </row>
        <row r="2513">
          <cell r="A2513" t="str">
            <v>90916-02680</v>
          </cell>
          <cell r="B2513">
            <v>1700000</v>
          </cell>
        </row>
        <row r="2514">
          <cell r="A2514" t="str">
            <v>90916-02705</v>
          </cell>
          <cell r="B2514">
            <v>550000</v>
          </cell>
          <cell r="C2514">
            <v>550000</v>
          </cell>
        </row>
        <row r="2515">
          <cell r="A2515" t="str">
            <v>90916-02708</v>
          </cell>
          <cell r="B2515">
            <v>1400000</v>
          </cell>
          <cell r="C2515">
            <v>1550000</v>
          </cell>
        </row>
        <row r="2516">
          <cell r="A2516" t="str">
            <v>90916-02727</v>
          </cell>
          <cell r="B2516">
            <v>1100000</v>
          </cell>
        </row>
        <row r="2517">
          <cell r="A2517" t="str">
            <v>90916-02759</v>
          </cell>
          <cell r="B2517">
            <v>1650000</v>
          </cell>
          <cell r="C2517">
            <v>1700000</v>
          </cell>
        </row>
        <row r="2518">
          <cell r="A2518" t="str">
            <v>90916-03046</v>
          </cell>
          <cell r="B2518">
            <v>270000</v>
          </cell>
          <cell r="C2518">
            <v>270000</v>
          </cell>
        </row>
        <row r="2519">
          <cell r="A2519" t="str">
            <v>90916-03078</v>
          </cell>
          <cell r="B2519">
            <v>280000</v>
          </cell>
          <cell r="C2519">
            <v>280000</v>
          </cell>
        </row>
        <row r="2520">
          <cell r="A2520" t="str">
            <v>90916-03090</v>
          </cell>
          <cell r="B2520">
            <v>370000</v>
          </cell>
          <cell r="C2520">
            <v>370000</v>
          </cell>
        </row>
        <row r="2521">
          <cell r="A2521" t="str">
            <v>90916-03093</v>
          </cell>
          <cell r="B2521">
            <v>270000</v>
          </cell>
          <cell r="C2521">
            <v>300000</v>
          </cell>
        </row>
        <row r="2522">
          <cell r="A2522" t="str">
            <v>90916-03100</v>
          </cell>
          <cell r="B2522">
            <v>280000</v>
          </cell>
          <cell r="C2522">
            <v>280000</v>
          </cell>
        </row>
        <row r="2523">
          <cell r="A2523" t="str">
            <v>90916-03117</v>
          </cell>
          <cell r="B2523">
            <v>300000</v>
          </cell>
          <cell r="C2523">
            <v>330000</v>
          </cell>
        </row>
        <row r="2524">
          <cell r="A2524" t="str">
            <v>90916-03118</v>
          </cell>
          <cell r="B2524">
            <v>300000</v>
          </cell>
          <cell r="C2524">
            <v>330000</v>
          </cell>
        </row>
        <row r="2525">
          <cell r="A2525" t="str">
            <v>90916-03120</v>
          </cell>
          <cell r="B2525">
            <v>300000</v>
          </cell>
          <cell r="C2525">
            <v>300000</v>
          </cell>
        </row>
        <row r="2526">
          <cell r="A2526" t="str">
            <v>90916-03129</v>
          </cell>
          <cell r="B2526">
            <v>280000</v>
          </cell>
          <cell r="C2526">
            <v>280000</v>
          </cell>
        </row>
        <row r="2527">
          <cell r="A2527" t="str">
            <v>90916-03136</v>
          </cell>
          <cell r="B2527">
            <v>280000</v>
          </cell>
          <cell r="C2527">
            <v>300000</v>
          </cell>
        </row>
        <row r="2528">
          <cell r="A2528" t="str">
            <v>90916-03140</v>
          </cell>
          <cell r="B2528">
            <v>320000</v>
          </cell>
          <cell r="C2528">
            <v>320000</v>
          </cell>
        </row>
        <row r="2529">
          <cell r="A2529" t="str">
            <v>90916-A2001</v>
          </cell>
          <cell r="B2529">
            <v>1250000</v>
          </cell>
          <cell r="C2529">
            <v>1250000</v>
          </cell>
        </row>
        <row r="2530">
          <cell r="A2530" t="str">
            <v>90916-A2010</v>
          </cell>
          <cell r="B2530">
            <v>1230000</v>
          </cell>
          <cell r="C2530">
            <v>1350000</v>
          </cell>
        </row>
        <row r="2531">
          <cell r="A2531" t="str">
            <v>90916-A2011</v>
          </cell>
          <cell r="B2531">
            <v>1300000</v>
          </cell>
        </row>
        <row r="2532">
          <cell r="A2532" t="str">
            <v>90916-A2022</v>
          </cell>
          <cell r="B2532">
            <v>390000</v>
          </cell>
          <cell r="C2532">
            <v>400000</v>
          </cell>
        </row>
        <row r="2533">
          <cell r="A2533" t="str">
            <v>90916-T2006</v>
          </cell>
          <cell r="B2533">
            <v>300000</v>
          </cell>
          <cell r="C2533">
            <v>340000</v>
          </cell>
        </row>
        <row r="2534">
          <cell r="A2534" t="str">
            <v>90916-T2014</v>
          </cell>
          <cell r="B2534">
            <v>250000</v>
          </cell>
          <cell r="C2534">
            <v>400000</v>
          </cell>
        </row>
        <row r="2535">
          <cell r="A2535" t="str">
            <v>90916-T2024</v>
          </cell>
          <cell r="B2535">
            <v>390000</v>
          </cell>
          <cell r="C2535">
            <v>420000</v>
          </cell>
        </row>
        <row r="2536">
          <cell r="A2536" t="str">
            <v>90916-T2026</v>
          </cell>
          <cell r="B2536">
            <v>320000</v>
          </cell>
          <cell r="C2536">
            <v>420000</v>
          </cell>
        </row>
        <row r="2537">
          <cell r="A2537" t="str">
            <v>90916-T2027</v>
          </cell>
          <cell r="B2537">
            <v>185000</v>
          </cell>
          <cell r="C2537">
            <v>230000</v>
          </cell>
        </row>
        <row r="2538">
          <cell r="A2538" t="str">
            <v>90916-T2028</v>
          </cell>
          <cell r="B2538">
            <v>195000</v>
          </cell>
          <cell r="C2538">
            <v>230000</v>
          </cell>
        </row>
        <row r="2539">
          <cell r="A2539" t="str">
            <v>90916-T2030</v>
          </cell>
          <cell r="B2539">
            <v>206000</v>
          </cell>
          <cell r="C2539">
            <v>240000</v>
          </cell>
        </row>
        <row r="2540">
          <cell r="A2540" t="str">
            <v>90916-T2033</v>
          </cell>
          <cell r="B2540">
            <v>290000</v>
          </cell>
          <cell r="C2540">
            <v>460000</v>
          </cell>
        </row>
        <row r="2541">
          <cell r="A2541" t="str">
            <v>90916-T2039</v>
          </cell>
          <cell r="B2541">
            <v>295000</v>
          </cell>
          <cell r="C2541">
            <v>430000</v>
          </cell>
        </row>
        <row r="2542">
          <cell r="A2542" t="str">
            <v>90916-T2047</v>
          </cell>
          <cell r="B2542">
            <v>480000</v>
          </cell>
          <cell r="C2542">
            <v>530000</v>
          </cell>
        </row>
        <row r="2543">
          <cell r="A2543" t="str">
            <v>90919-01059</v>
          </cell>
          <cell r="B2543">
            <v>25000</v>
          </cell>
          <cell r="C2543">
            <v>35000</v>
          </cell>
        </row>
        <row r="2544">
          <cell r="A2544" t="str">
            <v>90919-01059-8N</v>
          </cell>
          <cell r="B2544">
            <v>28000</v>
          </cell>
          <cell r="C2544">
            <v>30000</v>
          </cell>
        </row>
        <row r="2545">
          <cell r="A2545" t="str">
            <v>90919-01191</v>
          </cell>
          <cell r="B2545">
            <v>225000</v>
          </cell>
          <cell r="C2545">
            <v>250000</v>
          </cell>
        </row>
        <row r="2546">
          <cell r="A2546" t="str">
            <v>90919-01192</v>
          </cell>
          <cell r="B2546">
            <v>50000</v>
          </cell>
          <cell r="C2546">
            <v>55000</v>
          </cell>
        </row>
        <row r="2547">
          <cell r="A2547" t="str">
            <v>90919-01210</v>
          </cell>
          <cell r="B2547">
            <v>210000</v>
          </cell>
          <cell r="C2547">
            <v>240000</v>
          </cell>
        </row>
        <row r="2548">
          <cell r="A2548" t="str">
            <v>90919-01233</v>
          </cell>
          <cell r="B2548">
            <v>240000</v>
          </cell>
          <cell r="C2548">
            <v>243000</v>
          </cell>
        </row>
        <row r="2549">
          <cell r="A2549" t="str">
            <v>90919-01253</v>
          </cell>
          <cell r="B2549">
            <v>220000</v>
          </cell>
          <cell r="C2549">
            <v>250000</v>
          </cell>
        </row>
        <row r="2550">
          <cell r="A2550" t="str">
            <v>90919-01286</v>
          </cell>
          <cell r="B2550">
            <v>300000</v>
          </cell>
          <cell r="C2550">
            <v>475000</v>
          </cell>
        </row>
        <row r="2551">
          <cell r="A2551" t="str">
            <v>90919-01287</v>
          </cell>
          <cell r="B2551">
            <v>260000</v>
          </cell>
          <cell r="C2551">
            <v>260000</v>
          </cell>
        </row>
        <row r="2552">
          <cell r="A2552" t="str">
            <v>90919-02230</v>
          </cell>
          <cell r="B2552">
            <v>1365000</v>
          </cell>
          <cell r="C2552">
            <v>1365000</v>
          </cell>
        </row>
        <row r="2553">
          <cell r="A2553" t="str">
            <v>90919-02234</v>
          </cell>
          <cell r="B2553">
            <v>1450000</v>
          </cell>
          <cell r="C2553">
            <v>1490000</v>
          </cell>
        </row>
        <row r="2554">
          <cell r="A2554" t="str">
            <v>90919-02246</v>
          </cell>
          <cell r="B2554">
            <v>1450000</v>
          </cell>
        </row>
        <row r="2555">
          <cell r="A2555" t="str">
            <v>90919-02255</v>
          </cell>
          <cell r="B2555">
            <v>1180000</v>
          </cell>
          <cell r="C2555">
            <v>1450000</v>
          </cell>
        </row>
        <row r="2556">
          <cell r="A2556" t="str">
            <v>90919-02256</v>
          </cell>
          <cell r="B2556">
            <v>1320000</v>
          </cell>
          <cell r="C2556">
            <v>1450000</v>
          </cell>
        </row>
        <row r="2557">
          <cell r="A2557" t="str">
            <v>90919-02258</v>
          </cell>
          <cell r="B2557">
            <v>1300000</v>
          </cell>
          <cell r="C2557">
            <v>1350000</v>
          </cell>
        </row>
        <row r="2558">
          <cell r="A2558" t="str">
            <v>90919-02259</v>
          </cell>
          <cell r="B2558">
            <v>1350000</v>
          </cell>
          <cell r="C2558">
            <v>1400000</v>
          </cell>
        </row>
        <row r="2559">
          <cell r="A2559" t="str">
            <v>90919-02260</v>
          </cell>
          <cell r="B2559">
            <v>1150000</v>
          </cell>
          <cell r="C2559">
            <v>1350000</v>
          </cell>
        </row>
        <row r="2560">
          <cell r="A2560" t="str">
            <v>90919-02262</v>
          </cell>
          <cell r="B2560">
            <v>1250000</v>
          </cell>
          <cell r="C2560">
            <v>1350000</v>
          </cell>
        </row>
        <row r="2561">
          <cell r="A2561" t="str">
            <v>90919-02265</v>
          </cell>
          <cell r="B2561">
            <v>1300000</v>
          </cell>
          <cell r="C2561">
            <v>1300000</v>
          </cell>
        </row>
        <row r="2562">
          <cell r="A2562" t="str">
            <v>90919-02266</v>
          </cell>
          <cell r="B2562">
            <v>1250000</v>
          </cell>
          <cell r="C2562">
            <v>1400000</v>
          </cell>
        </row>
        <row r="2563">
          <cell r="A2563" t="str">
            <v>90919-05024</v>
          </cell>
          <cell r="B2563">
            <v>1315000</v>
          </cell>
          <cell r="C2563">
            <v>1315000</v>
          </cell>
        </row>
        <row r="2564">
          <cell r="A2564" t="str">
            <v>90919-05025</v>
          </cell>
          <cell r="B2564">
            <v>1150000</v>
          </cell>
          <cell r="C2564">
            <v>1162000</v>
          </cell>
        </row>
        <row r="2565">
          <cell r="A2565" t="str">
            <v>90919-05026</v>
          </cell>
          <cell r="B2565">
            <v>1265000</v>
          </cell>
          <cell r="C2565">
            <v>1265000</v>
          </cell>
        </row>
        <row r="2566">
          <cell r="A2566" t="str">
            <v>90919-05030</v>
          </cell>
          <cell r="B2566">
            <v>1300000</v>
          </cell>
        </row>
        <row r="2567">
          <cell r="A2567" t="str">
            <v>90919-05035</v>
          </cell>
          <cell r="B2567">
            <v>1350000</v>
          </cell>
        </row>
        <row r="2568">
          <cell r="A2568" t="str">
            <v>90919-05036</v>
          </cell>
          <cell r="B2568">
            <v>1200000</v>
          </cell>
          <cell r="C2568">
            <v>1280000</v>
          </cell>
        </row>
        <row r="2569">
          <cell r="A2569" t="str">
            <v>90919-05047</v>
          </cell>
          <cell r="B2569">
            <v>1200000</v>
          </cell>
          <cell r="C2569">
            <v>1280000</v>
          </cell>
        </row>
        <row r="2570">
          <cell r="A2570" t="str">
            <v>90919-05050</v>
          </cell>
          <cell r="B2570">
            <v>1200000</v>
          </cell>
          <cell r="C2570">
            <v>1320000</v>
          </cell>
        </row>
        <row r="2571">
          <cell r="A2571" t="str">
            <v>90919-05057</v>
          </cell>
          <cell r="B2571">
            <v>1100000</v>
          </cell>
          <cell r="C2571">
            <v>1170000</v>
          </cell>
        </row>
        <row r="2572">
          <cell r="A2572" t="str">
            <v>90919-05059</v>
          </cell>
          <cell r="B2572">
            <v>1280000</v>
          </cell>
          <cell r="C2572">
            <v>1280000</v>
          </cell>
        </row>
        <row r="2573">
          <cell r="A2573" t="str">
            <v>90919-05060</v>
          </cell>
          <cell r="B2573">
            <v>1270000</v>
          </cell>
          <cell r="C2573">
            <v>1270000</v>
          </cell>
        </row>
        <row r="2574">
          <cell r="A2574" t="str">
            <v>90919-05061</v>
          </cell>
          <cell r="B2574">
            <v>1200000</v>
          </cell>
          <cell r="C2574">
            <v>1350000</v>
          </cell>
        </row>
        <row r="2575">
          <cell r="A2575" t="str">
            <v>90919-05067</v>
          </cell>
          <cell r="B2575">
            <v>1400000</v>
          </cell>
          <cell r="C2575">
            <v>1380000</v>
          </cell>
        </row>
        <row r="2576">
          <cell r="A2576" t="str">
            <v>90919-05070</v>
          </cell>
          <cell r="B2576">
            <v>1320000</v>
          </cell>
          <cell r="C2576">
            <v>1320000</v>
          </cell>
        </row>
        <row r="2577">
          <cell r="A2577" t="str">
            <v>90919-05087</v>
          </cell>
          <cell r="B2577">
            <v>1170000</v>
          </cell>
          <cell r="C2577">
            <v>1170000</v>
          </cell>
        </row>
        <row r="2578">
          <cell r="A2578" t="str">
            <v>90919-15530</v>
          </cell>
          <cell r="B2578">
            <v>480000</v>
          </cell>
          <cell r="C2578">
            <v>550000</v>
          </cell>
        </row>
        <row r="2579">
          <cell r="A2579" t="str">
            <v>90919-15531</v>
          </cell>
          <cell r="B2579">
            <v>480000</v>
          </cell>
          <cell r="C2579">
            <v>550000</v>
          </cell>
        </row>
        <row r="2580">
          <cell r="A2580" t="str">
            <v>90919-15532</v>
          </cell>
          <cell r="B2580">
            <v>480000</v>
          </cell>
          <cell r="C2580">
            <v>550000</v>
          </cell>
        </row>
        <row r="2581">
          <cell r="A2581" t="str">
            <v>90919-15533</v>
          </cell>
          <cell r="B2581">
            <v>480000</v>
          </cell>
          <cell r="C2581">
            <v>550000</v>
          </cell>
        </row>
        <row r="2582">
          <cell r="A2582" t="str">
            <v>90919-15534</v>
          </cell>
          <cell r="B2582">
            <v>480000</v>
          </cell>
          <cell r="C2582">
            <v>550000</v>
          </cell>
        </row>
        <row r="2583">
          <cell r="A2583" t="str">
            <v>90919-15535</v>
          </cell>
          <cell r="B2583">
            <v>480000</v>
          </cell>
          <cell r="C2583">
            <v>550000</v>
          </cell>
        </row>
        <row r="2584">
          <cell r="A2584" t="str">
            <v>90919-21610</v>
          </cell>
          <cell r="B2584">
            <v>1900000</v>
          </cell>
          <cell r="C2584">
            <v>2350000</v>
          </cell>
        </row>
        <row r="2585">
          <cell r="A2585" t="str">
            <v>90919-22211</v>
          </cell>
          <cell r="B2585">
            <v>1750000</v>
          </cell>
        </row>
        <row r="2586">
          <cell r="A2586" t="str">
            <v>90919-22400</v>
          </cell>
          <cell r="B2586">
            <v>1920000</v>
          </cell>
          <cell r="C2586">
            <v>1920000</v>
          </cell>
        </row>
        <row r="2587">
          <cell r="A2587" t="str">
            <v>90919-C2005</v>
          </cell>
          <cell r="B2587">
            <v>1000000</v>
          </cell>
          <cell r="C2587">
            <v>1000000</v>
          </cell>
        </row>
        <row r="2588">
          <cell r="A2588" t="str">
            <v>90919-T1002</v>
          </cell>
          <cell r="B2588">
            <v>21500</v>
          </cell>
          <cell r="C2588">
            <v>28000</v>
          </cell>
        </row>
        <row r="2589">
          <cell r="A2589" t="str">
            <v>90919-T1004</v>
          </cell>
          <cell r="B2589">
            <v>22000</v>
          </cell>
          <cell r="C2589">
            <v>28000</v>
          </cell>
        </row>
        <row r="2590">
          <cell r="A2590" t="str">
            <v>90919-T2007</v>
          </cell>
          <cell r="B2590">
            <v>440000</v>
          </cell>
          <cell r="C2590">
            <v>550000</v>
          </cell>
        </row>
        <row r="2591">
          <cell r="A2591" t="str">
            <v>90919-T2008</v>
          </cell>
          <cell r="B2591">
            <v>500000</v>
          </cell>
          <cell r="C2591">
            <v>1000000</v>
          </cell>
        </row>
        <row r="2592">
          <cell r="A2592" t="str">
            <v>90919-T2011</v>
          </cell>
          <cell r="B2592">
            <v>480000</v>
          </cell>
          <cell r="C2592">
            <v>600000</v>
          </cell>
        </row>
        <row r="2593">
          <cell r="A2593" t="str">
            <v>90919-ZACE</v>
          </cell>
          <cell r="B2593">
            <v>300000</v>
          </cell>
          <cell r="C2593">
            <v>300000</v>
          </cell>
        </row>
        <row r="2594">
          <cell r="A2594" t="str">
            <v>90947-T2005</v>
          </cell>
          <cell r="B2594">
            <v>580000</v>
          </cell>
        </row>
        <row r="2595">
          <cell r="A2595" t="str">
            <v>90948-T1001</v>
          </cell>
          <cell r="B2595">
            <v>50000</v>
          </cell>
          <cell r="C2595">
            <v>51000</v>
          </cell>
        </row>
        <row r="2596">
          <cell r="A2596" t="str">
            <v>91206-RCT-003</v>
          </cell>
          <cell r="B2596">
            <v>120000</v>
          </cell>
        </row>
        <row r="2597">
          <cell r="A2597" t="str">
            <v>94810727103</v>
          </cell>
          <cell r="B2597">
            <v>4000000</v>
          </cell>
        </row>
        <row r="2598">
          <cell r="A2598" t="str">
            <v>950-0125-L</v>
          </cell>
          <cell r="B2598">
            <v>1450000</v>
          </cell>
          <cell r="C2598">
            <v>1400000</v>
          </cell>
        </row>
        <row r="2599">
          <cell r="A2599" t="str">
            <v>95510612501</v>
          </cell>
          <cell r="B2599">
            <v>1200000</v>
          </cell>
        </row>
        <row r="2600">
          <cell r="A2600" t="str">
            <v>95834190100</v>
          </cell>
          <cell r="B2600">
            <v>2200000</v>
          </cell>
        </row>
        <row r="2601">
          <cell r="A2601" t="str">
            <v>99322-00910-8T</v>
          </cell>
          <cell r="B2601">
            <v>170000</v>
          </cell>
          <cell r="C2601">
            <v>170000</v>
          </cell>
        </row>
        <row r="2602">
          <cell r="A2602" t="str">
            <v>99332-11300</v>
          </cell>
          <cell r="B2602">
            <v>200000</v>
          </cell>
          <cell r="C2602">
            <v>200000</v>
          </cell>
        </row>
        <row r="2603">
          <cell r="A2603" t="str">
            <v>99332-51030</v>
          </cell>
          <cell r="B2603">
            <v>100000</v>
          </cell>
          <cell r="C2603">
            <v>110000</v>
          </cell>
        </row>
        <row r="2604">
          <cell r="A2604" t="str">
            <v>99332-51120</v>
          </cell>
          <cell r="B2604">
            <v>160000</v>
          </cell>
          <cell r="C2604">
            <v>160000</v>
          </cell>
        </row>
        <row r="2605">
          <cell r="A2605" t="str">
            <v>99332-60910</v>
          </cell>
          <cell r="B2605">
            <v>170000</v>
          </cell>
          <cell r="C2605">
            <v>190000</v>
          </cell>
        </row>
        <row r="2606">
          <cell r="A2606" t="str">
            <v>99363-K1200</v>
          </cell>
          <cell r="B2606">
            <v>400000</v>
          </cell>
          <cell r="C2606">
            <v>420000</v>
          </cell>
        </row>
        <row r="2607">
          <cell r="A2607" t="str">
            <v>99364-80880</v>
          </cell>
          <cell r="B2607">
            <v>110000</v>
          </cell>
          <cell r="C2607">
            <v>150000</v>
          </cell>
        </row>
        <row r="2608">
          <cell r="A2608" t="str">
            <v>99366-H1680</v>
          </cell>
          <cell r="B2608">
            <v>1050000</v>
          </cell>
          <cell r="C2608">
            <v>1050000</v>
          </cell>
        </row>
        <row r="2609">
          <cell r="A2609" t="str">
            <v>99366-H1700</v>
          </cell>
          <cell r="B2609">
            <v>1100000</v>
          </cell>
          <cell r="C2609">
            <v>1200000</v>
          </cell>
        </row>
        <row r="2610">
          <cell r="A2610" t="str">
            <v>99366-H1810</v>
          </cell>
          <cell r="B2610">
            <v>1250000</v>
          </cell>
          <cell r="C2610">
            <v>1250000</v>
          </cell>
        </row>
        <row r="2611">
          <cell r="A2611" t="str">
            <v>99367-C2090</v>
          </cell>
          <cell r="B2611">
            <v>1300000</v>
          </cell>
          <cell r="C2611">
            <v>1350000</v>
          </cell>
        </row>
        <row r="2612">
          <cell r="A2612" t="str">
            <v>99367-J1960</v>
          </cell>
          <cell r="B2612">
            <v>1450000</v>
          </cell>
          <cell r="C2612">
            <v>1600000</v>
          </cell>
        </row>
        <row r="2613">
          <cell r="A2613" t="str">
            <v>99367-K1550</v>
          </cell>
          <cell r="B2613">
            <v>1100000</v>
          </cell>
          <cell r="C2613">
            <v>1160000</v>
          </cell>
        </row>
        <row r="2614">
          <cell r="A2614" t="str">
            <v>9XW.179.181-141</v>
          </cell>
          <cell r="B2614">
            <v>15000</v>
          </cell>
          <cell r="C2614">
            <v>65000</v>
          </cell>
        </row>
        <row r="2615">
          <cell r="A2615" t="str">
            <v>9XW.179.181-161</v>
          </cell>
          <cell r="B2615">
            <v>32000</v>
          </cell>
          <cell r="C2615">
            <v>68000</v>
          </cell>
        </row>
        <row r="2616">
          <cell r="A2616" t="str">
            <v>9XW.179.181-171</v>
          </cell>
          <cell r="B2616">
            <v>15000</v>
          </cell>
          <cell r="C2616">
            <v>69000</v>
          </cell>
        </row>
        <row r="2617">
          <cell r="A2617" t="str">
            <v>9XW.179.181-181</v>
          </cell>
          <cell r="B2617">
            <v>15000</v>
          </cell>
          <cell r="C2617">
            <v>70000</v>
          </cell>
        </row>
        <row r="2618">
          <cell r="A2618" t="str">
            <v>9XW.179.181-191</v>
          </cell>
          <cell r="B2618">
            <v>15000</v>
          </cell>
          <cell r="C2618">
            <v>80000</v>
          </cell>
        </row>
        <row r="2619">
          <cell r="A2619" t="str">
            <v>9XW.179.181-201</v>
          </cell>
          <cell r="B2619">
            <v>15000</v>
          </cell>
          <cell r="C2619">
            <v>80000</v>
          </cell>
        </row>
        <row r="2620">
          <cell r="A2620" t="str">
            <v>9XW.179.181-211</v>
          </cell>
          <cell r="B2620">
            <v>15000</v>
          </cell>
          <cell r="C2620">
            <v>80000</v>
          </cell>
        </row>
        <row r="2621">
          <cell r="A2621" t="str">
            <v>9XW.179.181-221</v>
          </cell>
          <cell r="B2621">
            <v>15000</v>
          </cell>
          <cell r="C2621">
            <v>120000</v>
          </cell>
        </row>
        <row r="2622">
          <cell r="A2622" t="str">
            <v>9XW.179.181-241</v>
          </cell>
          <cell r="B2622">
            <v>15000</v>
          </cell>
          <cell r="C2622">
            <v>105000</v>
          </cell>
        </row>
        <row r="2623">
          <cell r="A2623" t="str">
            <v>9XW.179.181-261</v>
          </cell>
          <cell r="B2623">
            <v>15000</v>
          </cell>
          <cell r="C2623">
            <v>115000</v>
          </cell>
        </row>
        <row r="2624">
          <cell r="A2624" t="str">
            <v>9XW.187.189-141</v>
          </cell>
          <cell r="B2624">
            <v>40000</v>
          </cell>
          <cell r="C2624">
            <v>140000</v>
          </cell>
        </row>
        <row r="2625">
          <cell r="A2625" t="str">
            <v>9XW.187.189-161</v>
          </cell>
          <cell r="B2625">
            <v>40000</v>
          </cell>
          <cell r="C2625">
            <v>100000</v>
          </cell>
        </row>
        <row r="2626">
          <cell r="A2626" t="str">
            <v>9XW.187.189-181</v>
          </cell>
          <cell r="B2626">
            <v>40000</v>
          </cell>
          <cell r="C2626">
            <v>110000</v>
          </cell>
        </row>
        <row r="2627">
          <cell r="A2627" t="str">
            <v>9XW.187.189-201</v>
          </cell>
          <cell r="B2627">
            <v>40000</v>
          </cell>
          <cell r="C2627">
            <v>170000</v>
          </cell>
        </row>
        <row r="2628">
          <cell r="A2628" t="str">
            <v>9XW.187.189-221</v>
          </cell>
          <cell r="B2628">
            <v>40000</v>
          </cell>
          <cell r="C2628">
            <v>205000</v>
          </cell>
        </row>
        <row r="2629">
          <cell r="A2629" t="str">
            <v>9XW.187.189-241</v>
          </cell>
          <cell r="B2629">
            <v>40000</v>
          </cell>
          <cell r="C2629">
            <v>210000</v>
          </cell>
        </row>
        <row r="2630">
          <cell r="A2630" t="str">
            <v>9XW.187.189-261</v>
          </cell>
          <cell r="B2630">
            <v>40000</v>
          </cell>
          <cell r="C2630">
            <v>150000</v>
          </cell>
        </row>
        <row r="2631">
          <cell r="A2631" t="str">
            <v>A0002021719</v>
          </cell>
          <cell r="B2631">
            <v>750000</v>
          </cell>
        </row>
        <row r="2632">
          <cell r="A2632" t="str">
            <v>A0009973807</v>
          </cell>
          <cell r="B2632">
            <v>100000</v>
          </cell>
        </row>
        <row r="2633">
          <cell r="A2633" t="str">
            <v>A0019937896</v>
          </cell>
          <cell r="B2633">
            <v>1500000</v>
          </cell>
        </row>
        <row r="2634">
          <cell r="A2634" t="str">
            <v>A0044204420</v>
          </cell>
          <cell r="B2634">
            <v>1200000</v>
          </cell>
        </row>
        <row r="2635">
          <cell r="A2635" t="str">
            <v>A0064209220</v>
          </cell>
          <cell r="B2635">
            <v>2100000</v>
          </cell>
        </row>
        <row r="2636">
          <cell r="A2636" t="str">
            <v>A0074203320</v>
          </cell>
          <cell r="B2636">
            <v>1850000</v>
          </cell>
        </row>
        <row r="2637">
          <cell r="A2637" t="str">
            <v>A0074207520</v>
          </cell>
          <cell r="B2637">
            <v>1700000</v>
          </cell>
        </row>
        <row r="2638">
          <cell r="A2638" t="str">
            <v>A0119974892</v>
          </cell>
          <cell r="B2638">
            <v>12000000</v>
          </cell>
        </row>
        <row r="2639">
          <cell r="A2639" t="str">
            <v>A0149977046</v>
          </cell>
          <cell r="B2639">
            <v>700000</v>
          </cell>
        </row>
        <row r="2640">
          <cell r="A2640" t="str">
            <v>A0239978447</v>
          </cell>
          <cell r="B2640">
            <v>600000</v>
          </cell>
        </row>
        <row r="2641">
          <cell r="A2641" t="str">
            <v>A0249971045</v>
          </cell>
          <cell r="B2641">
            <v>150000</v>
          </cell>
        </row>
        <row r="2642">
          <cell r="A2642" t="str">
            <v>A1003</v>
          </cell>
          <cell r="B2642">
            <v>71000</v>
          </cell>
          <cell r="C2642">
            <v>71000</v>
          </cell>
        </row>
        <row r="2643">
          <cell r="A2643" t="str">
            <v>A1013</v>
          </cell>
          <cell r="B2643">
            <v>40000</v>
          </cell>
          <cell r="C2643">
            <v>80000</v>
          </cell>
        </row>
        <row r="2644">
          <cell r="A2644" t="str">
            <v>A1015</v>
          </cell>
          <cell r="B2644">
            <v>80000</v>
          </cell>
          <cell r="C2644">
            <v>100000</v>
          </cell>
        </row>
        <row r="2645">
          <cell r="A2645" t="str">
            <v>A1019</v>
          </cell>
          <cell r="B2645">
            <v>80000</v>
          </cell>
          <cell r="C2645">
            <v>81000</v>
          </cell>
        </row>
        <row r="2646">
          <cell r="A2646" t="str">
            <v>A1120160221</v>
          </cell>
          <cell r="B2646">
            <v>750000</v>
          </cell>
        </row>
        <row r="2647">
          <cell r="A2647" t="str">
            <v>A1120160420</v>
          </cell>
          <cell r="B2647">
            <v>1250000</v>
          </cell>
        </row>
        <row r="2648">
          <cell r="A2648" t="str">
            <v>A1129970246</v>
          </cell>
          <cell r="B2648">
            <v>850000</v>
          </cell>
        </row>
        <row r="2649">
          <cell r="A2649" t="str">
            <v>A1513</v>
          </cell>
          <cell r="B2649">
            <v>127500</v>
          </cell>
          <cell r="C2649">
            <v>150000</v>
          </cell>
        </row>
        <row r="2650">
          <cell r="A2650" t="str">
            <v>A1514</v>
          </cell>
          <cell r="B2650">
            <v>120000</v>
          </cell>
          <cell r="C2650">
            <v>120000</v>
          </cell>
        </row>
        <row r="2651">
          <cell r="A2651" t="str">
            <v>A1515</v>
          </cell>
          <cell r="B2651">
            <v>120000</v>
          </cell>
          <cell r="C2651">
            <v>120000</v>
          </cell>
        </row>
        <row r="2652">
          <cell r="A2652" t="str">
            <v>A1531</v>
          </cell>
          <cell r="B2652">
            <v>102000</v>
          </cell>
          <cell r="C2652">
            <v>120000</v>
          </cell>
        </row>
        <row r="2653">
          <cell r="A2653" t="str">
            <v>A160J</v>
          </cell>
          <cell r="B2653">
            <v>112000</v>
          </cell>
          <cell r="C2653">
            <v>112000</v>
          </cell>
        </row>
        <row r="2654">
          <cell r="A2654" t="str">
            <v>A1668300318</v>
          </cell>
          <cell r="B2654">
            <v>250000</v>
          </cell>
          <cell r="C2654">
            <v>250000</v>
          </cell>
        </row>
        <row r="2655">
          <cell r="A2655" t="str">
            <v>A170J</v>
          </cell>
          <cell r="B2655">
            <v>100000</v>
          </cell>
          <cell r="C2655">
            <v>100000</v>
          </cell>
        </row>
        <row r="2656">
          <cell r="A2656" t="str">
            <v>A174J</v>
          </cell>
          <cell r="B2656">
            <v>91000</v>
          </cell>
          <cell r="C2656">
            <v>91000</v>
          </cell>
        </row>
        <row r="2657">
          <cell r="A2657" t="str">
            <v>A1768202800</v>
          </cell>
          <cell r="B2657">
            <v>1100000</v>
          </cell>
        </row>
        <row r="2658">
          <cell r="A2658" t="str">
            <v>A177J</v>
          </cell>
          <cell r="B2658">
            <v>90000</v>
          </cell>
        </row>
        <row r="2659">
          <cell r="A2659" t="str">
            <v>A184J</v>
          </cell>
          <cell r="B2659">
            <v>111600</v>
          </cell>
          <cell r="C2659">
            <v>120000</v>
          </cell>
        </row>
        <row r="2660">
          <cell r="A2660" t="str">
            <v>A194J</v>
          </cell>
          <cell r="B2660">
            <v>135000</v>
          </cell>
          <cell r="C2660">
            <v>135000</v>
          </cell>
        </row>
        <row r="2661">
          <cell r="A2661" t="str">
            <v>A199J</v>
          </cell>
          <cell r="B2661">
            <v>40000</v>
          </cell>
          <cell r="C2661">
            <v>81000</v>
          </cell>
        </row>
        <row r="2662">
          <cell r="A2662" t="str">
            <v>A1N005T</v>
          </cell>
          <cell r="B2662">
            <v>300000</v>
          </cell>
          <cell r="C2662">
            <v>300000</v>
          </cell>
        </row>
        <row r="2663">
          <cell r="A2663" t="str">
            <v>A1N011T</v>
          </cell>
          <cell r="B2663">
            <v>280000</v>
          </cell>
          <cell r="C2663">
            <v>290000</v>
          </cell>
        </row>
        <row r="2664">
          <cell r="A2664" t="str">
            <v>A1N021T</v>
          </cell>
          <cell r="B2664">
            <v>260000</v>
          </cell>
          <cell r="C2664">
            <v>260000</v>
          </cell>
        </row>
        <row r="2665">
          <cell r="A2665" t="str">
            <v>A1N065T</v>
          </cell>
          <cell r="B2665">
            <v>280000</v>
          </cell>
          <cell r="C2665">
            <v>280000</v>
          </cell>
        </row>
        <row r="2666">
          <cell r="A2666" t="str">
            <v>A1N068T</v>
          </cell>
          <cell r="B2666">
            <v>180000</v>
          </cell>
          <cell r="C2666">
            <v>200000</v>
          </cell>
        </row>
        <row r="2667">
          <cell r="A2667" t="str">
            <v>A1N073T</v>
          </cell>
          <cell r="B2667">
            <v>265000</v>
          </cell>
          <cell r="C2667">
            <v>265000</v>
          </cell>
        </row>
        <row r="2668">
          <cell r="A2668" t="str">
            <v>A1N096T</v>
          </cell>
          <cell r="B2668">
            <v>250000</v>
          </cell>
          <cell r="C2668">
            <v>245700</v>
          </cell>
        </row>
        <row r="2669">
          <cell r="A2669" t="str">
            <v>A1N115T</v>
          </cell>
          <cell r="B2669">
            <v>255000</v>
          </cell>
          <cell r="C2669">
            <v>254700</v>
          </cell>
        </row>
        <row r="2670">
          <cell r="A2670" t="str">
            <v>A1N123T</v>
          </cell>
          <cell r="B2670">
            <v>240000</v>
          </cell>
          <cell r="C2670">
            <v>260000</v>
          </cell>
        </row>
        <row r="2671">
          <cell r="A2671" t="str">
            <v>A1N128T</v>
          </cell>
          <cell r="B2671">
            <v>260000</v>
          </cell>
          <cell r="C2671">
            <v>260000</v>
          </cell>
        </row>
        <row r="2672">
          <cell r="A2672" t="str">
            <v>A1N135T</v>
          </cell>
          <cell r="B2672">
            <v>235000</v>
          </cell>
          <cell r="C2672">
            <v>250000</v>
          </cell>
        </row>
        <row r="2673">
          <cell r="A2673" t="str">
            <v>A1N139T</v>
          </cell>
          <cell r="B2673">
            <v>270000</v>
          </cell>
          <cell r="C2673">
            <v>263700</v>
          </cell>
        </row>
        <row r="2674">
          <cell r="A2674" t="str">
            <v>A1N154T</v>
          </cell>
          <cell r="B2674">
            <v>270000</v>
          </cell>
          <cell r="C2674">
            <v>290000</v>
          </cell>
        </row>
        <row r="2675">
          <cell r="A2675" t="str">
            <v>A1N155T</v>
          </cell>
          <cell r="B2675">
            <v>210000</v>
          </cell>
          <cell r="C2675">
            <v>210000</v>
          </cell>
        </row>
        <row r="2676">
          <cell r="A2676" t="str">
            <v>A1N217T</v>
          </cell>
          <cell r="B2676">
            <v>290000</v>
          </cell>
          <cell r="C2676">
            <v>295000</v>
          </cell>
        </row>
        <row r="2677">
          <cell r="A2677" t="str">
            <v>A1N229T</v>
          </cell>
          <cell r="B2677">
            <v>275000</v>
          </cell>
          <cell r="C2677">
            <v>275000</v>
          </cell>
        </row>
        <row r="2678">
          <cell r="A2678" t="str">
            <v>A1N254T</v>
          </cell>
          <cell r="B2678">
            <v>240000</v>
          </cell>
          <cell r="C2678">
            <v>240000</v>
          </cell>
        </row>
        <row r="2679">
          <cell r="A2679" t="str">
            <v>A2037300155</v>
          </cell>
          <cell r="B2679">
            <v>2200000</v>
          </cell>
        </row>
        <row r="2680">
          <cell r="A2680" t="str">
            <v>A2042402017</v>
          </cell>
          <cell r="B2680">
            <v>2200000</v>
          </cell>
        </row>
        <row r="2681">
          <cell r="A2681" t="str">
            <v>A2043200789</v>
          </cell>
          <cell r="B2681">
            <v>850000</v>
          </cell>
        </row>
        <row r="2682">
          <cell r="A2682" t="str">
            <v>A2043202289</v>
          </cell>
          <cell r="B2682">
            <v>850000</v>
          </cell>
        </row>
        <row r="2683">
          <cell r="A2683" t="str">
            <v>A2043304311</v>
          </cell>
          <cell r="B2683">
            <v>2000000</v>
          </cell>
        </row>
        <row r="2684">
          <cell r="A2684" t="str">
            <v>A2043304411</v>
          </cell>
          <cell r="B2684">
            <v>2000000</v>
          </cell>
        </row>
        <row r="2685">
          <cell r="A2685" t="str">
            <v>A2043306711</v>
          </cell>
          <cell r="B2685">
            <v>2000000</v>
          </cell>
        </row>
        <row r="2686">
          <cell r="A2686" t="str">
            <v>A2043306811</v>
          </cell>
          <cell r="B2686">
            <v>2000000</v>
          </cell>
        </row>
        <row r="2687">
          <cell r="A2687" t="str">
            <v>A2045000393</v>
          </cell>
          <cell r="B2687">
            <v>7500000</v>
          </cell>
        </row>
        <row r="2688">
          <cell r="A2688" t="str">
            <v>A2045013782</v>
          </cell>
          <cell r="B2688">
            <v>1700000</v>
          </cell>
        </row>
        <row r="2689">
          <cell r="A2689" t="str">
            <v>A204905540</v>
          </cell>
          <cell r="B2689">
            <v>3000000</v>
          </cell>
        </row>
        <row r="2690">
          <cell r="A2690" t="str">
            <v>A2052402500</v>
          </cell>
          <cell r="B2690">
            <v>1700000</v>
          </cell>
        </row>
        <row r="2691">
          <cell r="A2691" t="str">
            <v>A2113300435</v>
          </cell>
          <cell r="B2691">
            <v>850000</v>
          </cell>
          <cell r="C2691">
            <v>1970000</v>
          </cell>
        </row>
        <row r="2692">
          <cell r="A2692" t="str">
            <v>A2113302703</v>
          </cell>
          <cell r="B2692">
            <v>800000</v>
          </cell>
          <cell r="C2692">
            <v>1870000</v>
          </cell>
        </row>
        <row r="2693">
          <cell r="A2693" t="str">
            <v>A2113302803</v>
          </cell>
          <cell r="B2693">
            <v>800000</v>
          </cell>
          <cell r="C2693">
            <v>1870000</v>
          </cell>
        </row>
        <row r="2694">
          <cell r="A2694" t="str">
            <v>A2113304311</v>
          </cell>
          <cell r="B2694">
            <v>1800000</v>
          </cell>
        </row>
        <row r="2695">
          <cell r="A2695" t="str">
            <v>A2113304411A</v>
          </cell>
          <cell r="B2695">
            <v>1800000</v>
          </cell>
        </row>
        <row r="2696">
          <cell r="A2696" t="str">
            <v>A2115401717</v>
          </cell>
          <cell r="B2696">
            <v>200000</v>
          </cell>
        </row>
        <row r="2697">
          <cell r="A2697" t="str">
            <v>A2122400418</v>
          </cell>
          <cell r="B2697">
            <v>1000000</v>
          </cell>
        </row>
        <row r="2698">
          <cell r="A2698" t="str">
            <v>A2122407217</v>
          </cell>
          <cell r="B2698">
            <v>2450000</v>
          </cell>
        </row>
        <row r="2699">
          <cell r="A2699" t="str">
            <v>A2123200630</v>
          </cell>
          <cell r="B2699">
            <v>4500000</v>
          </cell>
        </row>
        <row r="2700">
          <cell r="A2700" t="str">
            <v>A2123230365OP</v>
          </cell>
          <cell r="B2700">
            <v>350000</v>
          </cell>
        </row>
        <row r="2701">
          <cell r="A2701" t="str">
            <v>A2123235300</v>
          </cell>
          <cell r="B2701">
            <v>4500000</v>
          </cell>
        </row>
        <row r="2702">
          <cell r="A2702" t="str">
            <v>A2123302711</v>
          </cell>
          <cell r="B2702">
            <v>2200000</v>
          </cell>
        </row>
        <row r="2703">
          <cell r="A2703" t="str">
            <v>A2123302811</v>
          </cell>
          <cell r="B2703">
            <v>2200000</v>
          </cell>
        </row>
        <row r="2704">
          <cell r="A2704" t="str">
            <v>A2123302911</v>
          </cell>
          <cell r="B2704">
            <v>2200000</v>
          </cell>
        </row>
        <row r="2705">
          <cell r="A2705" t="str">
            <v>A2125011382</v>
          </cell>
          <cell r="B2705">
            <v>1700000</v>
          </cell>
        </row>
        <row r="2706">
          <cell r="A2706" t="str">
            <v>A2128201700</v>
          </cell>
          <cell r="B2706">
            <v>1100000</v>
          </cell>
        </row>
        <row r="2707">
          <cell r="A2707" t="str">
            <v>A2129007804</v>
          </cell>
          <cell r="B2707">
            <v>3800000</v>
          </cell>
        </row>
        <row r="2708">
          <cell r="A2708" t="str">
            <v>A2129007804(B)</v>
          </cell>
          <cell r="B2708">
            <v>3800000</v>
          </cell>
        </row>
        <row r="2709">
          <cell r="A2709" t="str">
            <v>A2184700094</v>
          </cell>
          <cell r="B2709">
            <v>3700000</v>
          </cell>
        </row>
        <row r="2710">
          <cell r="A2710" t="str">
            <v>A21847000994</v>
          </cell>
          <cell r="B2710">
            <v>3200000</v>
          </cell>
        </row>
        <row r="2711">
          <cell r="A2711" t="str">
            <v>A2212400518</v>
          </cell>
          <cell r="B2711">
            <v>1650000</v>
          </cell>
        </row>
        <row r="2712">
          <cell r="A2712" t="str">
            <v>A2303380015</v>
          </cell>
          <cell r="B2712">
            <v>750000</v>
          </cell>
        </row>
        <row r="2713">
          <cell r="A2713" t="str">
            <v>A2319050014</v>
          </cell>
          <cell r="B2713">
            <v>200000</v>
          </cell>
        </row>
        <row r="2714">
          <cell r="A2714" t="str">
            <v>A2532400900</v>
          </cell>
          <cell r="B2714">
            <v>2700000</v>
          </cell>
        </row>
        <row r="2715">
          <cell r="A2715" t="str">
            <v>A2532401000</v>
          </cell>
          <cell r="B2715">
            <v>2700000</v>
          </cell>
        </row>
        <row r="2716">
          <cell r="A2716" t="str">
            <v>A2533206700</v>
          </cell>
          <cell r="B2716">
            <v>22000000</v>
          </cell>
        </row>
        <row r="2717">
          <cell r="A2717" t="str">
            <v>A2533206800</v>
          </cell>
          <cell r="B2717">
            <v>22000000</v>
          </cell>
        </row>
        <row r="2718">
          <cell r="A2718" t="str">
            <v>A2701800109</v>
          </cell>
          <cell r="B2718">
            <v>300000</v>
          </cell>
        </row>
        <row r="2719">
          <cell r="A2719" t="str">
            <v>A2710161520</v>
          </cell>
          <cell r="B2719">
            <v>1400000</v>
          </cell>
        </row>
        <row r="2720">
          <cell r="A2720" t="str">
            <v>A2712000015</v>
          </cell>
          <cell r="B2720">
            <v>700000</v>
          </cell>
        </row>
        <row r="2721">
          <cell r="A2721" t="str">
            <v>A2712000201</v>
          </cell>
          <cell r="B2721">
            <v>1500000</v>
          </cell>
        </row>
        <row r="2722">
          <cell r="A2722" t="str">
            <v>A2712000401</v>
          </cell>
          <cell r="B2722">
            <v>1800000</v>
          </cell>
        </row>
        <row r="2723">
          <cell r="A2723" t="str">
            <v>A2712000470</v>
          </cell>
          <cell r="B2723">
            <v>1750000</v>
          </cell>
        </row>
        <row r="2724">
          <cell r="A2724" t="str">
            <v>A2721840080</v>
          </cell>
          <cell r="B2724">
            <v>200000</v>
          </cell>
        </row>
        <row r="2725">
          <cell r="A2725" t="str">
            <v>A2721840280</v>
          </cell>
          <cell r="B2725">
            <v>200000</v>
          </cell>
        </row>
        <row r="2726">
          <cell r="A2726" t="str">
            <v>A2722000415</v>
          </cell>
          <cell r="B2726">
            <v>1750000</v>
          </cell>
        </row>
        <row r="2727">
          <cell r="A2727" t="str">
            <v>A2722000901</v>
          </cell>
          <cell r="B2727">
            <v>2800000</v>
          </cell>
        </row>
        <row r="2728">
          <cell r="A2728" t="str">
            <v>A2740700501</v>
          </cell>
          <cell r="B2728">
            <v>6500000</v>
          </cell>
        </row>
        <row r="2729">
          <cell r="A2729" t="str">
            <v>A2781500060</v>
          </cell>
          <cell r="B2729">
            <v>1850000</v>
          </cell>
        </row>
        <row r="2730">
          <cell r="A2730" t="str">
            <v>A2N004T</v>
          </cell>
          <cell r="B2730">
            <v>200000</v>
          </cell>
          <cell r="C2730">
            <v>200000</v>
          </cell>
        </row>
        <row r="2731">
          <cell r="A2731" t="str">
            <v>A2N007T</v>
          </cell>
          <cell r="B2731">
            <v>185000</v>
          </cell>
          <cell r="C2731">
            <v>185000</v>
          </cell>
        </row>
        <row r="2732">
          <cell r="A2732" t="str">
            <v>A2N012T</v>
          </cell>
          <cell r="B2732">
            <v>195000</v>
          </cell>
          <cell r="C2732">
            <v>195000</v>
          </cell>
        </row>
        <row r="2733">
          <cell r="A2733" t="str">
            <v>A2N051T</v>
          </cell>
          <cell r="B2733">
            <v>209700</v>
          </cell>
          <cell r="C2733">
            <v>209700</v>
          </cell>
        </row>
        <row r="2734">
          <cell r="A2734" t="str">
            <v>A2N104T</v>
          </cell>
          <cell r="B2734">
            <v>180000</v>
          </cell>
          <cell r="C2734">
            <v>185000</v>
          </cell>
        </row>
        <row r="2735">
          <cell r="A2735" t="str">
            <v>A2N122T</v>
          </cell>
          <cell r="B2735">
            <v>170000</v>
          </cell>
          <cell r="C2735">
            <v>170000</v>
          </cell>
        </row>
        <row r="2736">
          <cell r="A2736" t="str">
            <v>A2N130T</v>
          </cell>
          <cell r="B2736">
            <v>185000</v>
          </cell>
          <cell r="C2736">
            <v>185000</v>
          </cell>
        </row>
        <row r="2737">
          <cell r="A2737" t="str">
            <v>A2N232T</v>
          </cell>
          <cell r="B2737">
            <v>200000</v>
          </cell>
        </row>
        <row r="2738">
          <cell r="A2738" t="str">
            <v>A3007</v>
          </cell>
          <cell r="B2738">
            <v>80000</v>
          </cell>
        </row>
        <row r="2739">
          <cell r="A2739" t="str">
            <v>A3017</v>
          </cell>
          <cell r="B2739">
            <v>100000</v>
          </cell>
          <cell r="C2739">
            <v>100000</v>
          </cell>
        </row>
        <row r="2740">
          <cell r="A2740" t="str">
            <v>A3027</v>
          </cell>
          <cell r="B2740">
            <v>50000</v>
          </cell>
          <cell r="C2740">
            <v>100000</v>
          </cell>
        </row>
        <row r="2741">
          <cell r="A2741" t="str">
            <v>A3505</v>
          </cell>
          <cell r="B2741">
            <v>150000</v>
          </cell>
        </row>
        <row r="2742">
          <cell r="A2742" t="str">
            <v>A364R25MM</v>
          </cell>
          <cell r="B2742">
            <v>100000</v>
          </cell>
          <cell r="C2742">
            <v>253000</v>
          </cell>
        </row>
        <row r="2743">
          <cell r="A2743" t="str">
            <v>A368Y21MM</v>
          </cell>
          <cell r="B2743">
            <v>250000</v>
          </cell>
          <cell r="C2743">
            <v>243000</v>
          </cell>
        </row>
        <row r="2744">
          <cell r="A2744" t="str">
            <v>A379RU30MM</v>
          </cell>
          <cell r="B2744">
            <v>100000</v>
          </cell>
          <cell r="C2744">
            <v>435000</v>
          </cell>
        </row>
        <row r="2745">
          <cell r="A2745" t="str">
            <v>A387YU22MM</v>
          </cell>
          <cell r="B2745">
            <v>100000</v>
          </cell>
          <cell r="C2745">
            <v>314000</v>
          </cell>
        </row>
        <row r="2746">
          <cell r="A2746" t="str">
            <v>A419Y100</v>
          </cell>
          <cell r="B2746">
            <v>100000</v>
          </cell>
          <cell r="C2746">
            <v>384000</v>
          </cell>
        </row>
        <row r="2747">
          <cell r="A2747" t="str">
            <v>A425YU100</v>
          </cell>
          <cell r="B2747">
            <v>100000</v>
          </cell>
          <cell r="C2747">
            <v>455000</v>
          </cell>
        </row>
        <row r="2748">
          <cell r="A2748" t="str">
            <v>A6120500058</v>
          </cell>
          <cell r="B2748">
            <v>1450000</v>
          </cell>
        </row>
        <row r="2749">
          <cell r="A2749" t="str">
            <v>A886J</v>
          </cell>
          <cell r="B2749">
            <v>100000</v>
          </cell>
          <cell r="C2749">
            <v>100000</v>
          </cell>
        </row>
        <row r="2750">
          <cell r="A2750" t="str">
            <v>AB31-12-15BC</v>
          </cell>
          <cell r="B2750">
            <v>1000000</v>
          </cell>
          <cell r="C2750">
            <v>1100000</v>
          </cell>
        </row>
        <row r="2751">
          <cell r="A2751" t="str">
            <v>AB39-6C-301CB</v>
          </cell>
          <cell r="B2751">
            <v>420000</v>
          </cell>
          <cell r="C2751">
            <v>420000</v>
          </cell>
        </row>
        <row r="2752">
          <cell r="A2752" t="str">
            <v>AB3Z-2V-001A</v>
          </cell>
          <cell r="B2752">
            <v>1550000</v>
          </cell>
          <cell r="C2752">
            <v>1450000</v>
          </cell>
        </row>
        <row r="2753">
          <cell r="A2753" t="str">
            <v>AB3Z3068B</v>
          </cell>
          <cell r="B2753">
            <v>300000</v>
          </cell>
        </row>
        <row r="2754">
          <cell r="A2754" t="str">
            <v>AB3Z6038S</v>
          </cell>
          <cell r="B2754">
            <v>1350000</v>
          </cell>
        </row>
        <row r="2755">
          <cell r="A2755" t="str">
            <v>AB3Z6038W</v>
          </cell>
          <cell r="B2755">
            <v>1350000</v>
          </cell>
        </row>
        <row r="2756">
          <cell r="A2756" t="str">
            <v>AB3Z7E373P</v>
          </cell>
          <cell r="B2756">
            <v>950000</v>
          </cell>
        </row>
        <row r="2757">
          <cell r="A2757" t="str">
            <v>AB3Z-86-20A</v>
          </cell>
          <cell r="B2757">
            <v>450000</v>
          </cell>
          <cell r="C2757">
            <v>450000</v>
          </cell>
        </row>
        <row r="2758">
          <cell r="A2758" t="str">
            <v>AC-101EX</v>
          </cell>
          <cell r="B2758">
            <v>203000</v>
          </cell>
          <cell r="C2758">
            <v>223000</v>
          </cell>
        </row>
        <row r="2759">
          <cell r="A2759" t="str">
            <v>AC108C</v>
          </cell>
          <cell r="B2759">
            <v>145000</v>
          </cell>
        </row>
        <row r="2760">
          <cell r="A2760" t="str">
            <v>AC-108E</v>
          </cell>
          <cell r="B2760">
            <v>169260</v>
          </cell>
          <cell r="C2760">
            <v>182000</v>
          </cell>
        </row>
        <row r="2761">
          <cell r="A2761" t="str">
            <v>AC108J</v>
          </cell>
          <cell r="B2761">
            <v>130000</v>
          </cell>
        </row>
        <row r="2762">
          <cell r="A2762" t="str">
            <v>AC8503C</v>
          </cell>
          <cell r="B2762">
            <v>130000</v>
          </cell>
        </row>
        <row r="2763">
          <cell r="A2763" t="str">
            <v>AF-TY-006</v>
          </cell>
          <cell r="B2763">
            <v>25000</v>
          </cell>
          <cell r="C2763">
            <v>132000</v>
          </cell>
        </row>
        <row r="2764">
          <cell r="A2764" t="str">
            <v>A-T0-121</v>
          </cell>
          <cell r="B2764">
            <v>3000000</v>
          </cell>
        </row>
        <row r="2765">
          <cell r="A2765" t="str">
            <v>A-T0-139</v>
          </cell>
          <cell r="B2765">
            <v>3600000</v>
          </cell>
        </row>
        <row r="2766">
          <cell r="A2766" t="str">
            <v>A-T0-19</v>
          </cell>
          <cell r="B2766">
            <v>3400000</v>
          </cell>
        </row>
        <row r="2767">
          <cell r="A2767" t="str">
            <v>AU0801-3LLX/L588</v>
          </cell>
          <cell r="B2767">
            <v>460000</v>
          </cell>
        </row>
        <row r="2768">
          <cell r="A2768" t="str">
            <v>AU0933-7LX2/L588</v>
          </cell>
          <cell r="B2768">
            <v>430000</v>
          </cell>
          <cell r="C2768">
            <v>430000</v>
          </cell>
        </row>
        <row r="2769">
          <cell r="A2769" t="str">
            <v>AUDI-Q7</v>
          </cell>
          <cell r="B2769">
            <v>7500000</v>
          </cell>
        </row>
        <row r="2770">
          <cell r="A2770" t="str">
            <v>B2220</v>
          </cell>
          <cell r="B2770">
            <v>740000</v>
          </cell>
          <cell r="C2770">
            <v>880000</v>
          </cell>
        </row>
        <row r="2771">
          <cell r="A2771" t="str">
            <v>B2350</v>
          </cell>
          <cell r="B2771">
            <v>720000</v>
          </cell>
          <cell r="C2771">
            <v>990000</v>
          </cell>
        </row>
        <row r="2772">
          <cell r="A2772" t="str">
            <v>B3212</v>
          </cell>
          <cell r="B2772">
            <v>750000</v>
          </cell>
          <cell r="C2772">
            <v>880000</v>
          </cell>
        </row>
        <row r="2773">
          <cell r="A2773" t="str">
            <v>B3213</v>
          </cell>
          <cell r="B2773">
            <v>750000</v>
          </cell>
          <cell r="C2773">
            <v>880000</v>
          </cell>
        </row>
        <row r="2774">
          <cell r="A2774" t="str">
            <v>B3214</v>
          </cell>
          <cell r="B2774">
            <v>740000</v>
          </cell>
          <cell r="C2774">
            <v>880000</v>
          </cell>
        </row>
        <row r="2775">
          <cell r="A2775" t="str">
            <v>B3215</v>
          </cell>
          <cell r="B2775">
            <v>740000</v>
          </cell>
          <cell r="C2775">
            <v>880000</v>
          </cell>
        </row>
        <row r="2776">
          <cell r="A2776" t="str">
            <v>B3232</v>
          </cell>
          <cell r="B2776">
            <v>740000</v>
          </cell>
          <cell r="C2776">
            <v>880000</v>
          </cell>
        </row>
        <row r="2777">
          <cell r="A2777" t="str">
            <v>B3233</v>
          </cell>
          <cell r="B2777">
            <v>740000</v>
          </cell>
          <cell r="C2777">
            <v>880000</v>
          </cell>
        </row>
        <row r="2778">
          <cell r="A2778" t="str">
            <v>B3239</v>
          </cell>
          <cell r="B2778">
            <v>710000</v>
          </cell>
          <cell r="C2778">
            <v>880000</v>
          </cell>
        </row>
        <row r="2779">
          <cell r="A2779" t="str">
            <v>B3240</v>
          </cell>
          <cell r="B2779">
            <v>710000</v>
          </cell>
          <cell r="C2779">
            <v>880000</v>
          </cell>
        </row>
        <row r="2780">
          <cell r="A2780" t="str">
            <v>B3251</v>
          </cell>
          <cell r="B2780">
            <v>750000</v>
          </cell>
          <cell r="C2780">
            <v>910000</v>
          </cell>
        </row>
        <row r="2781">
          <cell r="A2781" t="str">
            <v>B3252</v>
          </cell>
          <cell r="B2781">
            <v>750000</v>
          </cell>
          <cell r="C2781">
            <v>910000</v>
          </cell>
        </row>
        <row r="2782">
          <cell r="A2782" t="str">
            <v>B3253</v>
          </cell>
          <cell r="B2782">
            <v>730000</v>
          </cell>
          <cell r="C2782">
            <v>880000</v>
          </cell>
        </row>
        <row r="2783">
          <cell r="A2783" t="str">
            <v>B3254</v>
          </cell>
          <cell r="B2783">
            <v>730000</v>
          </cell>
          <cell r="C2783">
            <v>880000</v>
          </cell>
        </row>
        <row r="2784">
          <cell r="A2784" t="str">
            <v>B3295</v>
          </cell>
          <cell r="B2784">
            <v>730000</v>
          </cell>
          <cell r="C2784">
            <v>880000</v>
          </cell>
        </row>
        <row r="2785">
          <cell r="A2785" t="str">
            <v>B3296</v>
          </cell>
          <cell r="B2785">
            <v>730000</v>
          </cell>
          <cell r="C2785">
            <v>880000</v>
          </cell>
        </row>
        <row r="2786">
          <cell r="A2786" t="str">
            <v>B3339</v>
          </cell>
          <cell r="B2786">
            <v>800000</v>
          </cell>
          <cell r="C2786">
            <v>980000</v>
          </cell>
        </row>
        <row r="2787">
          <cell r="A2787" t="str">
            <v>B3340</v>
          </cell>
          <cell r="B2787">
            <v>800000</v>
          </cell>
          <cell r="C2787">
            <v>980000</v>
          </cell>
        </row>
        <row r="2788">
          <cell r="A2788" t="str">
            <v>B3341</v>
          </cell>
          <cell r="B2788">
            <v>800000</v>
          </cell>
          <cell r="C2788">
            <v>970000</v>
          </cell>
        </row>
        <row r="2789">
          <cell r="A2789" t="str">
            <v>B3342</v>
          </cell>
          <cell r="B2789">
            <v>800000</v>
          </cell>
          <cell r="C2789">
            <v>970000</v>
          </cell>
        </row>
        <row r="2790">
          <cell r="A2790" t="str">
            <v>B45A-34-150</v>
          </cell>
          <cell r="B2790">
            <v>400000</v>
          </cell>
        </row>
        <row r="2791">
          <cell r="A2791" t="str">
            <v>B45A-34-170</v>
          </cell>
          <cell r="B2791">
            <v>400000</v>
          </cell>
        </row>
        <row r="2792">
          <cell r="A2792" t="str">
            <v>B4Y0-26-48ZB</v>
          </cell>
          <cell r="B2792">
            <v>1400000</v>
          </cell>
          <cell r="C2792">
            <v>1400000</v>
          </cell>
        </row>
        <row r="2793">
          <cell r="A2793" t="str">
            <v>BHS2-34-700A</v>
          </cell>
          <cell r="B2793">
            <v>1500000</v>
          </cell>
          <cell r="C2793">
            <v>1500000</v>
          </cell>
        </row>
        <row r="2794">
          <cell r="A2794" t="str">
            <v>BHS2-34-900A</v>
          </cell>
          <cell r="B2794">
            <v>1500000</v>
          </cell>
          <cell r="C2794">
            <v>1500000</v>
          </cell>
        </row>
        <row r="2795">
          <cell r="A2795" t="str">
            <v>BK3Q6A228BH</v>
          </cell>
          <cell r="B2795">
            <v>1550000</v>
          </cell>
        </row>
        <row r="2796">
          <cell r="A2796" t="str">
            <v>BK3Q6C344AC</v>
          </cell>
          <cell r="B2796">
            <v>550000</v>
          </cell>
        </row>
        <row r="2797">
          <cell r="A2797" t="str">
            <v>BKC628700A</v>
          </cell>
          <cell r="B2797">
            <v>1300000</v>
          </cell>
        </row>
        <row r="2798">
          <cell r="A2798" t="str">
            <v>BMT-342</v>
          </cell>
          <cell r="B2798">
            <v>1100000</v>
          </cell>
          <cell r="C2798">
            <v>1111000</v>
          </cell>
        </row>
        <row r="2799">
          <cell r="A2799" t="str">
            <v>BMTP-439</v>
          </cell>
          <cell r="B2799">
            <v>1750000</v>
          </cell>
        </row>
        <row r="2800">
          <cell r="A2800" t="str">
            <v>BMTP-625</v>
          </cell>
          <cell r="B2800">
            <v>1600000</v>
          </cell>
          <cell r="C2800">
            <v>1315000</v>
          </cell>
        </row>
        <row r="2801">
          <cell r="A2801" t="str">
            <v>BMTP-636</v>
          </cell>
          <cell r="B2801">
            <v>2350000</v>
          </cell>
          <cell r="C2801">
            <v>2350000</v>
          </cell>
        </row>
        <row r="2802">
          <cell r="A2802" t="str">
            <v>BP1010</v>
          </cell>
          <cell r="B2802">
            <v>290000</v>
          </cell>
        </row>
        <row r="2803">
          <cell r="A2803" t="str">
            <v>BP2845</v>
          </cell>
          <cell r="B2803">
            <v>300000</v>
          </cell>
        </row>
        <row r="2804">
          <cell r="A2804" t="str">
            <v>C110J</v>
          </cell>
          <cell r="B2804">
            <v>30000</v>
          </cell>
          <cell r="C2804">
            <v>41000</v>
          </cell>
        </row>
        <row r="2805">
          <cell r="A2805" t="str">
            <v>C-111</v>
          </cell>
          <cell r="B2805">
            <v>60000</v>
          </cell>
          <cell r="C2805">
            <v>60000</v>
          </cell>
        </row>
        <row r="2806">
          <cell r="A2806" t="str">
            <v>C111T</v>
          </cell>
          <cell r="B2806">
            <v>35000</v>
          </cell>
          <cell r="C2806">
            <v>45000</v>
          </cell>
        </row>
        <row r="2807">
          <cell r="A2807" t="str">
            <v>C-113</v>
          </cell>
          <cell r="B2807">
            <v>40000</v>
          </cell>
          <cell r="C2807">
            <v>60000</v>
          </cell>
        </row>
        <row r="2808">
          <cell r="A2808" t="str">
            <v>C113J</v>
          </cell>
          <cell r="B2808">
            <v>35000</v>
          </cell>
          <cell r="C2808">
            <v>41000</v>
          </cell>
        </row>
        <row r="2809">
          <cell r="A2809" t="str">
            <v>C114T</v>
          </cell>
          <cell r="B2809">
            <v>35000</v>
          </cell>
          <cell r="C2809">
            <v>45000</v>
          </cell>
        </row>
        <row r="2810">
          <cell r="A2810" t="str">
            <v>C1N030T</v>
          </cell>
          <cell r="B2810">
            <v>290000</v>
          </cell>
          <cell r="C2810">
            <v>295000</v>
          </cell>
        </row>
        <row r="2811">
          <cell r="A2811" t="str">
            <v>C1N077T</v>
          </cell>
          <cell r="B2811">
            <v>265000</v>
          </cell>
          <cell r="C2811">
            <v>265000</v>
          </cell>
        </row>
        <row r="2812">
          <cell r="A2812" t="str">
            <v>C222J</v>
          </cell>
          <cell r="B2812">
            <v>56000</v>
          </cell>
          <cell r="C2812">
            <v>61000</v>
          </cell>
        </row>
        <row r="2813">
          <cell r="A2813" t="str">
            <v>C2N021T</v>
          </cell>
          <cell r="B2813">
            <v>205000</v>
          </cell>
          <cell r="C2813">
            <v>205000</v>
          </cell>
        </row>
        <row r="2814">
          <cell r="A2814" t="str">
            <v>C-316</v>
          </cell>
          <cell r="B2814">
            <v>50000</v>
          </cell>
          <cell r="C2814">
            <v>55000</v>
          </cell>
        </row>
        <row r="2815">
          <cell r="A2815" t="str">
            <v>C415J</v>
          </cell>
          <cell r="B2815">
            <v>35000</v>
          </cell>
          <cell r="C2815">
            <v>41000</v>
          </cell>
        </row>
        <row r="2816">
          <cell r="A2816" t="str">
            <v>C809J</v>
          </cell>
          <cell r="B2816">
            <v>35000</v>
          </cell>
          <cell r="C2816">
            <v>41000</v>
          </cell>
        </row>
        <row r="2817">
          <cell r="A2817" t="str">
            <v>CBU472921C</v>
          </cell>
          <cell r="B2817">
            <v>185000</v>
          </cell>
          <cell r="C2817">
            <v>200000</v>
          </cell>
        </row>
        <row r="2818">
          <cell r="A2818" t="str">
            <v>CBU543625J</v>
          </cell>
          <cell r="B2818">
            <v>270000</v>
          </cell>
          <cell r="C2818">
            <v>270000</v>
          </cell>
        </row>
        <row r="2819">
          <cell r="A2819" t="str">
            <v>CD010357</v>
          </cell>
          <cell r="B2819">
            <v>1700000</v>
          </cell>
          <cell r="C2819">
            <v>1700000</v>
          </cell>
        </row>
        <row r="2820">
          <cell r="A2820" t="str">
            <v>CD010392</v>
          </cell>
          <cell r="B2820">
            <v>1420000</v>
          </cell>
          <cell r="C2820">
            <v>1420000</v>
          </cell>
        </row>
        <row r="2821">
          <cell r="A2821" t="str">
            <v>CD010478</v>
          </cell>
          <cell r="B2821">
            <v>1350000</v>
          </cell>
          <cell r="C2821">
            <v>1450000</v>
          </cell>
        </row>
        <row r="2822">
          <cell r="A2822" t="str">
            <v>CD010479</v>
          </cell>
          <cell r="B2822">
            <v>1400000</v>
          </cell>
          <cell r="C2822">
            <v>1450000</v>
          </cell>
        </row>
        <row r="2823">
          <cell r="A2823" t="str">
            <v>CD010480</v>
          </cell>
          <cell r="B2823">
            <v>1500000</v>
          </cell>
          <cell r="C2823">
            <v>1550000</v>
          </cell>
        </row>
        <row r="2824">
          <cell r="A2824" t="str">
            <v>CD010677</v>
          </cell>
          <cell r="B2824">
            <v>1350000</v>
          </cell>
          <cell r="C2824">
            <v>1350000</v>
          </cell>
        </row>
        <row r="2825">
          <cell r="A2825" t="str">
            <v>CD010885</v>
          </cell>
          <cell r="B2825">
            <v>1300000</v>
          </cell>
          <cell r="C2825">
            <v>1300000</v>
          </cell>
        </row>
        <row r="2826">
          <cell r="A2826" t="str">
            <v>CH-024</v>
          </cell>
          <cell r="B2826">
            <v>1230000</v>
          </cell>
          <cell r="C2826">
            <v>1230000</v>
          </cell>
        </row>
        <row r="2827">
          <cell r="A2827" t="str">
            <v>CMT-020A</v>
          </cell>
          <cell r="B2827">
            <v>500000</v>
          </cell>
          <cell r="C2827">
            <v>550000</v>
          </cell>
        </row>
        <row r="2828">
          <cell r="A2828" t="str">
            <v>CMT-055A</v>
          </cell>
          <cell r="B2828">
            <v>360000</v>
          </cell>
          <cell r="C2828">
            <v>360000</v>
          </cell>
        </row>
        <row r="2829">
          <cell r="A2829" t="str">
            <v>CMT-141A</v>
          </cell>
          <cell r="B2829">
            <v>390000</v>
          </cell>
          <cell r="C2829">
            <v>390000</v>
          </cell>
        </row>
        <row r="2830">
          <cell r="A2830" t="str">
            <v>CMTS-006A</v>
          </cell>
          <cell r="B2830">
            <v>586000</v>
          </cell>
          <cell r="C2830">
            <v>586000</v>
          </cell>
        </row>
        <row r="2831">
          <cell r="A2831" t="str">
            <v>CN1Z18125B</v>
          </cell>
          <cell r="B2831">
            <v>1900000</v>
          </cell>
        </row>
        <row r="2832">
          <cell r="A2832" t="str">
            <v>CRT-082A</v>
          </cell>
          <cell r="B2832">
            <v>200000</v>
          </cell>
          <cell r="C2832">
            <v>192000</v>
          </cell>
        </row>
        <row r="2833">
          <cell r="A2833" t="str">
            <v>CRT-119A</v>
          </cell>
          <cell r="B2833">
            <v>205000</v>
          </cell>
          <cell r="C2833">
            <v>205000</v>
          </cell>
        </row>
        <row r="2834">
          <cell r="A2834" t="str">
            <v>CRTS-003A</v>
          </cell>
          <cell r="B2834">
            <v>250000</v>
          </cell>
          <cell r="C2834">
            <v>250000</v>
          </cell>
        </row>
        <row r="2835">
          <cell r="A2835" t="str">
            <v>CS-009A</v>
          </cell>
          <cell r="B2835">
            <v>500000</v>
          </cell>
          <cell r="C2835">
            <v>580000</v>
          </cell>
        </row>
        <row r="2836">
          <cell r="A2836" t="str">
            <v>CT-013A</v>
          </cell>
          <cell r="B2836">
            <v>525000</v>
          </cell>
          <cell r="C2836">
            <v>550000</v>
          </cell>
        </row>
        <row r="2837">
          <cell r="A2837" t="str">
            <v>CT-128A</v>
          </cell>
          <cell r="B2837">
            <v>550000</v>
          </cell>
          <cell r="C2837">
            <v>610000</v>
          </cell>
        </row>
        <row r="2838">
          <cell r="A2838" t="str">
            <v>CTX-064A</v>
          </cell>
          <cell r="B2838">
            <v>855000</v>
          </cell>
          <cell r="C2838">
            <v>855000</v>
          </cell>
        </row>
        <row r="2839">
          <cell r="A2839" t="str">
            <v>CTX-065A</v>
          </cell>
          <cell r="B2839">
            <v>760000</v>
          </cell>
          <cell r="C2839">
            <v>850000</v>
          </cell>
        </row>
        <row r="2840">
          <cell r="A2840" t="str">
            <v>CTX-145</v>
          </cell>
          <cell r="B2840">
            <v>1000000</v>
          </cell>
          <cell r="C2840">
            <v>1000000</v>
          </cell>
        </row>
        <row r="2841">
          <cell r="A2841" t="str">
            <v>CTX-160A</v>
          </cell>
          <cell r="B2841">
            <v>800000</v>
          </cell>
          <cell r="C2841">
            <v>800000</v>
          </cell>
        </row>
        <row r="2842">
          <cell r="A2842" t="str">
            <v>CUOC</v>
          </cell>
          <cell r="B2842">
            <v>10000</v>
          </cell>
        </row>
        <row r="2843">
          <cell r="A2843" t="str">
            <v>CVKH187</v>
          </cell>
          <cell r="B2843">
            <v>200000</v>
          </cell>
        </row>
        <row r="2844">
          <cell r="A2844" t="str">
            <v>CVX-001L/R</v>
          </cell>
          <cell r="B2844">
            <v>450000</v>
          </cell>
          <cell r="C2844">
            <v>450000</v>
          </cell>
        </row>
        <row r="2845">
          <cell r="A2845" t="str">
            <v>D13T20F</v>
          </cell>
          <cell r="B2845">
            <v>315000</v>
          </cell>
          <cell r="C2845">
            <v>365000</v>
          </cell>
        </row>
        <row r="2846">
          <cell r="A2846" t="str">
            <v>D1737IZ</v>
          </cell>
          <cell r="B2846">
            <v>100000</v>
          </cell>
          <cell r="C2846">
            <v>86000</v>
          </cell>
        </row>
        <row r="2847">
          <cell r="A2847" t="str">
            <v>D174X1UZ</v>
          </cell>
          <cell r="B2847">
            <v>100000</v>
          </cell>
          <cell r="C2847">
            <v>85000</v>
          </cell>
        </row>
        <row r="2848">
          <cell r="A2848" t="str">
            <v>D176501A1</v>
          </cell>
          <cell r="B2848">
            <v>1200000</v>
          </cell>
        </row>
        <row r="2849">
          <cell r="A2849" t="str">
            <v>D17MZ3IZ</v>
          </cell>
          <cell r="B2849">
            <v>90000</v>
          </cell>
          <cell r="C2849">
            <v>101000</v>
          </cell>
        </row>
        <row r="2850">
          <cell r="A2850" t="str">
            <v>D17T20IF</v>
          </cell>
          <cell r="B2850">
            <v>90000</v>
          </cell>
          <cell r="C2850">
            <v>91000</v>
          </cell>
        </row>
        <row r="2851">
          <cell r="A2851" t="str">
            <v>D18A000</v>
          </cell>
          <cell r="B2851">
            <v>77000</v>
          </cell>
          <cell r="C2851">
            <v>77000</v>
          </cell>
        </row>
        <row r="2852">
          <cell r="A2852" t="str">
            <v>D1N003T</v>
          </cell>
          <cell r="B2852">
            <v>260000</v>
          </cell>
          <cell r="C2852">
            <v>255000</v>
          </cell>
        </row>
        <row r="2853">
          <cell r="A2853" t="str">
            <v>D1N074T</v>
          </cell>
          <cell r="B2853">
            <v>280000</v>
          </cell>
          <cell r="C2853">
            <v>280000</v>
          </cell>
        </row>
        <row r="2854">
          <cell r="A2854" t="str">
            <v>D2137E</v>
          </cell>
          <cell r="B2854">
            <v>31000</v>
          </cell>
          <cell r="C2854">
            <v>31000</v>
          </cell>
        </row>
        <row r="2855">
          <cell r="A2855" t="str">
            <v>D21A00F</v>
          </cell>
          <cell r="B2855">
            <v>35000</v>
          </cell>
          <cell r="C2855">
            <v>35000</v>
          </cell>
        </row>
        <row r="2856">
          <cell r="A2856" t="str">
            <v>D21BT52F</v>
          </cell>
          <cell r="B2856">
            <v>40000</v>
          </cell>
          <cell r="C2856">
            <v>40000</v>
          </cell>
        </row>
        <row r="2857">
          <cell r="A2857" t="str">
            <v>D-2254M-01</v>
          </cell>
          <cell r="B2857">
            <v>250000</v>
          </cell>
          <cell r="C2857">
            <v>250000</v>
          </cell>
        </row>
        <row r="2858">
          <cell r="A2858" t="str">
            <v>D2437B</v>
          </cell>
          <cell r="B2858">
            <v>76000</v>
          </cell>
          <cell r="C2858">
            <v>76000</v>
          </cell>
        </row>
        <row r="2859">
          <cell r="A2859" t="str">
            <v>D2441XP</v>
          </cell>
          <cell r="B2859">
            <v>59000</v>
          </cell>
          <cell r="C2859">
            <v>90000</v>
          </cell>
        </row>
        <row r="2860">
          <cell r="A2860" t="str">
            <v>D2441XW</v>
          </cell>
          <cell r="B2860">
            <v>75000</v>
          </cell>
          <cell r="C2860">
            <v>80000</v>
          </cell>
        </row>
        <row r="2861">
          <cell r="A2861" t="str">
            <v>D2445W</v>
          </cell>
          <cell r="B2861">
            <v>120000</v>
          </cell>
          <cell r="C2861">
            <v>120000</v>
          </cell>
        </row>
        <row r="2862">
          <cell r="A2862" t="str">
            <v>D24A00B</v>
          </cell>
          <cell r="B2862">
            <v>120000</v>
          </cell>
          <cell r="C2862">
            <v>130000</v>
          </cell>
        </row>
        <row r="2863">
          <cell r="A2863" t="str">
            <v>D24A00S</v>
          </cell>
          <cell r="B2863">
            <v>70000</v>
          </cell>
          <cell r="C2863">
            <v>71000</v>
          </cell>
        </row>
        <row r="2864">
          <cell r="A2864" t="str">
            <v>D24BT500P</v>
          </cell>
          <cell r="B2864">
            <v>140000</v>
          </cell>
          <cell r="C2864">
            <v>157000</v>
          </cell>
        </row>
        <row r="2865">
          <cell r="A2865" t="str">
            <v>D24BT50P</v>
          </cell>
          <cell r="B2865">
            <v>160000</v>
          </cell>
          <cell r="C2865">
            <v>180000</v>
          </cell>
        </row>
        <row r="2866">
          <cell r="A2866" t="str">
            <v>D24BT50W</v>
          </cell>
          <cell r="B2866">
            <v>200000</v>
          </cell>
          <cell r="C2866">
            <v>210000</v>
          </cell>
        </row>
        <row r="2867">
          <cell r="A2867" t="str">
            <v>D24T20WB</v>
          </cell>
          <cell r="B2867">
            <v>140000</v>
          </cell>
          <cell r="C2867">
            <v>140000</v>
          </cell>
        </row>
        <row r="2868">
          <cell r="A2868" t="str">
            <v>D24T20WS</v>
          </cell>
          <cell r="B2868">
            <v>120000</v>
          </cell>
          <cell r="C2868">
            <v>120000</v>
          </cell>
        </row>
        <row r="2869">
          <cell r="A2869" t="str">
            <v>D2537B</v>
          </cell>
          <cell r="B2869">
            <v>70000</v>
          </cell>
        </row>
        <row r="2870">
          <cell r="A2870" t="str">
            <v>D26T10F</v>
          </cell>
          <cell r="B2870">
            <v>35000</v>
          </cell>
          <cell r="C2870">
            <v>40000</v>
          </cell>
        </row>
        <row r="2871">
          <cell r="A2871" t="str">
            <v>D2733FL</v>
          </cell>
          <cell r="B2871">
            <v>235000</v>
          </cell>
          <cell r="C2871">
            <v>233000</v>
          </cell>
        </row>
        <row r="2872">
          <cell r="A2872" t="str">
            <v>D2733FR</v>
          </cell>
          <cell r="B2872">
            <v>235000</v>
          </cell>
          <cell r="C2872">
            <v>233000</v>
          </cell>
        </row>
        <row r="2873">
          <cell r="A2873" t="str">
            <v>D27BT504FL</v>
          </cell>
          <cell r="B2873">
            <v>300000</v>
          </cell>
          <cell r="C2873">
            <v>300000</v>
          </cell>
        </row>
        <row r="2874">
          <cell r="A2874" t="str">
            <v>D27BT504FR</v>
          </cell>
          <cell r="B2874">
            <v>270000</v>
          </cell>
          <cell r="C2874">
            <v>300000</v>
          </cell>
        </row>
        <row r="2875">
          <cell r="A2875" t="str">
            <v>D2N022T</v>
          </cell>
          <cell r="B2875">
            <v>210000</v>
          </cell>
          <cell r="C2875">
            <v>209700</v>
          </cell>
        </row>
        <row r="2876">
          <cell r="A2876" t="str">
            <v>D2N096T</v>
          </cell>
          <cell r="B2876">
            <v>225000</v>
          </cell>
          <cell r="C2876">
            <v>225000</v>
          </cell>
        </row>
        <row r="2877">
          <cell r="A2877" t="str">
            <v>DAC4075W-3CS73</v>
          </cell>
          <cell r="B2877">
            <v>305000</v>
          </cell>
          <cell r="C2877">
            <v>360000</v>
          </cell>
        </row>
        <row r="2878">
          <cell r="A2878" t="str">
            <v>DAC4889W2RS</v>
          </cell>
          <cell r="B2878">
            <v>550000</v>
          </cell>
        </row>
        <row r="2879">
          <cell r="A2879" t="str">
            <v>DAILAP</v>
          </cell>
          <cell r="B2879">
            <v>7000</v>
          </cell>
          <cell r="C2879">
            <v>11000</v>
          </cell>
        </row>
        <row r="2880">
          <cell r="A2880" t="str">
            <v>DB1422</v>
          </cell>
          <cell r="B2880">
            <v>230000</v>
          </cell>
          <cell r="C2880">
            <v>230000</v>
          </cell>
        </row>
        <row r="2881">
          <cell r="A2881" t="str">
            <v>DB1482</v>
          </cell>
          <cell r="B2881">
            <v>270000</v>
          </cell>
          <cell r="C2881">
            <v>290000</v>
          </cell>
        </row>
        <row r="2882">
          <cell r="A2882" t="str">
            <v>DB1741</v>
          </cell>
          <cell r="B2882">
            <v>235000</v>
          </cell>
          <cell r="C2882">
            <v>270000</v>
          </cell>
        </row>
        <row r="2883">
          <cell r="A2883" t="str">
            <v>DB1785</v>
          </cell>
          <cell r="B2883">
            <v>230000</v>
          </cell>
          <cell r="C2883">
            <v>250000</v>
          </cell>
        </row>
        <row r="2884">
          <cell r="A2884" t="str">
            <v>DB1786</v>
          </cell>
          <cell r="B2884">
            <v>185000</v>
          </cell>
          <cell r="C2884">
            <v>200000</v>
          </cell>
        </row>
        <row r="2885">
          <cell r="A2885" t="str">
            <v>DB1800</v>
          </cell>
          <cell r="B2885">
            <v>275000</v>
          </cell>
          <cell r="C2885">
            <v>275000</v>
          </cell>
        </row>
        <row r="2886">
          <cell r="A2886" t="str">
            <v>DB1802</v>
          </cell>
          <cell r="B2886">
            <v>260000</v>
          </cell>
          <cell r="C2886">
            <v>270000</v>
          </cell>
        </row>
        <row r="2887">
          <cell r="A2887" t="str">
            <v>DB2396</v>
          </cell>
          <cell r="B2887">
            <v>320000</v>
          </cell>
          <cell r="C2887">
            <v>330000</v>
          </cell>
        </row>
        <row r="2888">
          <cell r="A2888" t="str">
            <v>DB5P-28-1A0A</v>
          </cell>
          <cell r="B2888">
            <v>180000</v>
          </cell>
        </row>
        <row r="2889">
          <cell r="A2889" t="str">
            <v>DCP-014</v>
          </cell>
          <cell r="B2889">
            <v>50000</v>
          </cell>
          <cell r="C2889">
            <v>53000</v>
          </cell>
        </row>
        <row r="2890">
          <cell r="A2890" t="str">
            <v>DCP-016R</v>
          </cell>
          <cell r="B2890">
            <v>55000</v>
          </cell>
          <cell r="C2890">
            <v>60000</v>
          </cell>
        </row>
        <row r="2891">
          <cell r="A2891" t="str">
            <v>DCP-017</v>
          </cell>
          <cell r="B2891">
            <v>55000</v>
          </cell>
          <cell r="C2891">
            <v>60000</v>
          </cell>
        </row>
        <row r="2892">
          <cell r="A2892" t="str">
            <v>DCP-018R</v>
          </cell>
          <cell r="B2892">
            <v>58000</v>
          </cell>
          <cell r="C2892">
            <v>65000</v>
          </cell>
        </row>
        <row r="2893">
          <cell r="A2893" t="str">
            <v>DCP-019R</v>
          </cell>
          <cell r="B2893">
            <v>55000</v>
          </cell>
          <cell r="C2893">
            <v>68000</v>
          </cell>
        </row>
        <row r="2894">
          <cell r="A2894" t="str">
            <v>DCP-020R</v>
          </cell>
          <cell r="B2894">
            <v>65000</v>
          </cell>
          <cell r="C2894">
            <v>70000</v>
          </cell>
        </row>
        <row r="2895">
          <cell r="A2895" t="str">
            <v>DCP-021</v>
          </cell>
          <cell r="B2895">
            <v>58000</v>
          </cell>
          <cell r="C2895">
            <v>65000</v>
          </cell>
        </row>
        <row r="2896">
          <cell r="A2896" t="str">
            <v>DCP-022R</v>
          </cell>
          <cell r="B2896">
            <v>98000</v>
          </cell>
          <cell r="C2896">
            <v>117000</v>
          </cell>
        </row>
        <row r="2897">
          <cell r="A2897" t="str">
            <v>DCP-024R</v>
          </cell>
          <cell r="B2897">
            <v>0</v>
          </cell>
          <cell r="C2897">
            <v>117000</v>
          </cell>
        </row>
        <row r="2898">
          <cell r="A2898" t="str">
            <v>DCP-026</v>
          </cell>
          <cell r="B2898">
            <v>85000</v>
          </cell>
          <cell r="C2898">
            <v>95000</v>
          </cell>
        </row>
        <row r="2899">
          <cell r="A2899" t="str">
            <v>DCP05078</v>
          </cell>
          <cell r="B2899">
            <v>6500000</v>
          </cell>
        </row>
        <row r="2900">
          <cell r="A2900" t="str">
            <v>DDP-014R</v>
          </cell>
          <cell r="B2900">
            <v>115000</v>
          </cell>
        </row>
        <row r="2901">
          <cell r="A2901" t="str">
            <v>DDP-016R</v>
          </cell>
          <cell r="B2901">
            <v>140000</v>
          </cell>
        </row>
        <row r="2902">
          <cell r="A2902" t="str">
            <v>DDS-014</v>
          </cell>
          <cell r="B2902">
            <v>0</v>
          </cell>
          <cell r="C2902">
            <v>126000</v>
          </cell>
        </row>
        <row r="2903">
          <cell r="A2903" t="str">
            <v>DDS-016</v>
          </cell>
          <cell r="B2903">
            <v>0</v>
          </cell>
          <cell r="C2903">
            <v>160000</v>
          </cell>
        </row>
        <row r="2904">
          <cell r="A2904" t="str">
            <v>DDS-018</v>
          </cell>
          <cell r="B2904">
            <v>0</v>
          </cell>
          <cell r="C2904">
            <v>165000</v>
          </cell>
        </row>
        <row r="2905">
          <cell r="A2905" t="str">
            <v>DDS-020</v>
          </cell>
          <cell r="B2905">
            <v>0</v>
          </cell>
          <cell r="C2905">
            <v>160000</v>
          </cell>
        </row>
        <row r="2906">
          <cell r="A2906" t="str">
            <v>DDS-022</v>
          </cell>
          <cell r="B2906">
            <v>0</v>
          </cell>
          <cell r="C2906">
            <v>190000</v>
          </cell>
        </row>
        <row r="2907">
          <cell r="A2907" t="str">
            <v>DDS-024</v>
          </cell>
          <cell r="B2907">
            <v>0</v>
          </cell>
          <cell r="C2907">
            <v>195000</v>
          </cell>
        </row>
        <row r="2908">
          <cell r="A2908" t="str">
            <v>DDS-026</v>
          </cell>
          <cell r="B2908">
            <v>0</v>
          </cell>
          <cell r="C2908">
            <v>225000</v>
          </cell>
        </row>
        <row r="2909">
          <cell r="A2909" t="str">
            <v>DFP4301</v>
          </cell>
          <cell r="B2909">
            <v>550000</v>
          </cell>
          <cell r="C2909">
            <v>580000</v>
          </cell>
        </row>
        <row r="2910">
          <cell r="A2910" t="str">
            <v>DM-014A</v>
          </cell>
          <cell r="B2910">
            <v>475000</v>
          </cell>
          <cell r="C2910">
            <v>475000</v>
          </cell>
        </row>
        <row r="2911">
          <cell r="A2911" t="str">
            <v>DM-035</v>
          </cell>
          <cell r="B2911">
            <v>780000</v>
          </cell>
          <cell r="C2911">
            <v>780000</v>
          </cell>
        </row>
        <row r="2912">
          <cell r="A2912" t="str">
            <v>DM-052U</v>
          </cell>
          <cell r="B2912">
            <v>850000</v>
          </cell>
          <cell r="C2912">
            <v>950000</v>
          </cell>
        </row>
        <row r="2913">
          <cell r="A2913" t="str">
            <v>DM-803LU</v>
          </cell>
          <cell r="B2913">
            <v>1000000</v>
          </cell>
          <cell r="C2913">
            <v>1050000</v>
          </cell>
        </row>
        <row r="2914">
          <cell r="A2914" t="str">
            <v>DN-601U</v>
          </cell>
          <cell r="B2914">
            <v>950000</v>
          </cell>
        </row>
        <row r="2915">
          <cell r="A2915" t="str">
            <v>DS-006</v>
          </cell>
          <cell r="B2915">
            <v>430000</v>
          </cell>
          <cell r="C2915">
            <v>450000</v>
          </cell>
        </row>
        <row r="2916">
          <cell r="A2916" t="str">
            <v>DT-024VA</v>
          </cell>
          <cell r="B2916">
            <v>640000</v>
          </cell>
          <cell r="C2916">
            <v>480000</v>
          </cell>
        </row>
        <row r="2917">
          <cell r="A2917" t="str">
            <v>DT-063VA</v>
          </cell>
          <cell r="B2917">
            <v>620000</v>
          </cell>
          <cell r="C2917">
            <v>720000</v>
          </cell>
        </row>
        <row r="2918">
          <cell r="A2918" t="str">
            <v>DT-072</v>
          </cell>
          <cell r="B2918">
            <v>980000</v>
          </cell>
          <cell r="C2918">
            <v>980000</v>
          </cell>
        </row>
        <row r="2919">
          <cell r="A2919" t="str">
            <v>DT-124MU</v>
          </cell>
          <cell r="B2919">
            <v>400000</v>
          </cell>
          <cell r="C2919">
            <v>415000</v>
          </cell>
        </row>
        <row r="2920">
          <cell r="A2920" t="str">
            <v>DT-130V</v>
          </cell>
          <cell r="B2920">
            <v>440000</v>
          </cell>
          <cell r="C2920">
            <v>438000</v>
          </cell>
        </row>
        <row r="2921">
          <cell r="A2921" t="str">
            <v>DT-602MU</v>
          </cell>
          <cell r="B2921">
            <v>920000</v>
          </cell>
          <cell r="C2921">
            <v>920000</v>
          </cell>
        </row>
        <row r="2922">
          <cell r="A2922" t="str">
            <v>DTX-137L</v>
          </cell>
          <cell r="B2922">
            <v>1420000</v>
          </cell>
          <cell r="C2922">
            <v>1420000</v>
          </cell>
        </row>
        <row r="2923">
          <cell r="A2923" t="str">
            <v>DTX-162A</v>
          </cell>
          <cell r="B2923">
            <v>665000</v>
          </cell>
          <cell r="C2923">
            <v>700000</v>
          </cell>
        </row>
        <row r="2924">
          <cell r="A2924" t="str">
            <v>DZ-030</v>
          </cell>
          <cell r="B2924">
            <v>550000</v>
          </cell>
          <cell r="C2924">
            <v>550000</v>
          </cell>
        </row>
        <row r="2925">
          <cell r="A2925" t="str">
            <v>DZS-004</v>
          </cell>
          <cell r="B2925">
            <v>1250000</v>
          </cell>
        </row>
        <row r="2926">
          <cell r="A2926" t="str">
            <v>E181-39-050A</v>
          </cell>
          <cell r="B2926">
            <v>2000000</v>
          </cell>
        </row>
        <row r="2927">
          <cell r="A2927" t="str">
            <v>E181-39-060</v>
          </cell>
          <cell r="B2927">
            <v>2500000</v>
          </cell>
        </row>
        <row r="2928">
          <cell r="A2928" t="str">
            <v>E181-39-070</v>
          </cell>
          <cell r="B2928">
            <v>2000000</v>
          </cell>
        </row>
        <row r="2929">
          <cell r="A2929" t="str">
            <v>E182-39-040</v>
          </cell>
          <cell r="B2929">
            <v>1500000</v>
          </cell>
        </row>
        <row r="2930">
          <cell r="A2930" t="str">
            <v>E1N025T</v>
          </cell>
          <cell r="B2930">
            <v>300000</v>
          </cell>
          <cell r="C2930">
            <v>300000</v>
          </cell>
        </row>
        <row r="2931">
          <cell r="A2931" t="str">
            <v>E1N090T</v>
          </cell>
          <cell r="B2931">
            <v>395000</v>
          </cell>
          <cell r="C2931">
            <v>395000</v>
          </cell>
        </row>
        <row r="2932">
          <cell r="A2932" t="str">
            <v>E1N091T</v>
          </cell>
          <cell r="B2932">
            <v>315000</v>
          </cell>
          <cell r="C2932">
            <v>315000</v>
          </cell>
        </row>
        <row r="2933">
          <cell r="A2933" t="str">
            <v>E20018</v>
          </cell>
          <cell r="B2933">
            <v>580000</v>
          </cell>
          <cell r="C2933">
            <v>650000</v>
          </cell>
        </row>
        <row r="2934">
          <cell r="A2934" t="str">
            <v>E20045</v>
          </cell>
          <cell r="B2934">
            <v>490000</v>
          </cell>
          <cell r="C2934">
            <v>620000</v>
          </cell>
        </row>
        <row r="2935">
          <cell r="A2935" t="str">
            <v>E2949</v>
          </cell>
          <cell r="B2935">
            <v>340000</v>
          </cell>
          <cell r="C2935">
            <v>410000</v>
          </cell>
        </row>
        <row r="2936">
          <cell r="A2936" t="str">
            <v>E2N043T</v>
          </cell>
          <cell r="B2936">
            <v>200000</v>
          </cell>
          <cell r="C2936">
            <v>185000</v>
          </cell>
        </row>
        <row r="2937">
          <cell r="A2937" t="str">
            <v>E3599</v>
          </cell>
          <cell r="B2937">
            <v>350000</v>
          </cell>
          <cell r="C2937">
            <v>420000</v>
          </cell>
        </row>
        <row r="2938">
          <cell r="A2938" t="str">
            <v>E3796</v>
          </cell>
          <cell r="B2938">
            <v>450000</v>
          </cell>
          <cell r="C2938">
            <v>480000</v>
          </cell>
        </row>
        <row r="2939">
          <cell r="A2939" t="str">
            <v>E3803</v>
          </cell>
          <cell r="B2939">
            <v>480000</v>
          </cell>
          <cell r="C2939">
            <v>480000</v>
          </cell>
        </row>
        <row r="2940">
          <cell r="A2940" t="str">
            <v>ET55-41-660A</v>
          </cell>
          <cell r="B2940">
            <v>2000000</v>
          </cell>
        </row>
        <row r="2941">
          <cell r="A2941" t="str">
            <v>FAC-2108</v>
          </cell>
          <cell r="B2941">
            <v>90000</v>
          </cell>
          <cell r="C2941">
            <v>95000</v>
          </cell>
        </row>
        <row r="2942">
          <cell r="A2942" t="str">
            <v>FAC-2111</v>
          </cell>
          <cell r="B2942">
            <v>70000</v>
          </cell>
          <cell r="C2942">
            <v>70000</v>
          </cell>
        </row>
        <row r="2943">
          <cell r="A2943" t="str">
            <v>FB3Q6C301GA</v>
          </cell>
          <cell r="B2943">
            <v>550000</v>
          </cell>
        </row>
        <row r="2944">
          <cell r="A2944" t="str">
            <v>FB3Q-6C-301GA</v>
          </cell>
          <cell r="B2944">
            <v>450000</v>
          </cell>
          <cell r="C2944">
            <v>450000</v>
          </cell>
        </row>
        <row r="2945">
          <cell r="A2945" t="str">
            <v>FCT-085</v>
          </cell>
          <cell r="B2945">
            <v>1600000</v>
          </cell>
          <cell r="C2945">
            <v>1650000</v>
          </cell>
        </row>
        <row r="2946">
          <cell r="A2946" t="str">
            <v>FCT-087</v>
          </cell>
          <cell r="B2946">
            <v>2550000</v>
          </cell>
        </row>
        <row r="2947">
          <cell r="A2947" t="str">
            <v>FDL035-LA</v>
          </cell>
          <cell r="B2947">
            <v>550000</v>
          </cell>
          <cell r="C2947">
            <v>758000</v>
          </cell>
        </row>
        <row r="2948">
          <cell r="A2948" t="str">
            <v>FDL035-RA</v>
          </cell>
          <cell r="B2948">
            <v>550000</v>
          </cell>
          <cell r="C2948">
            <v>758000</v>
          </cell>
        </row>
        <row r="2949">
          <cell r="A2949" t="str">
            <v>FE193J</v>
          </cell>
          <cell r="B2949">
            <v>76500</v>
          </cell>
          <cell r="C2949">
            <v>90000</v>
          </cell>
        </row>
        <row r="2950">
          <cell r="A2950" t="str">
            <v>FN0620</v>
          </cell>
          <cell r="B2950">
            <v>460000</v>
          </cell>
          <cell r="C2950">
            <v>530000</v>
          </cell>
        </row>
        <row r="2951">
          <cell r="A2951" t="str">
            <v>FN0621</v>
          </cell>
          <cell r="B2951">
            <v>320000</v>
          </cell>
          <cell r="C2951">
            <v>320000</v>
          </cell>
        </row>
        <row r="2952">
          <cell r="A2952" t="str">
            <v>FN0633</v>
          </cell>
          <cell r="B2952">
            <v>320000</v>
          </cell>
          <cell r="C2952">
            <v>320000</v>
          </cell>
        </row>
        <row r="2953">
          <cell r="A2953" t="str">
            <v>FN0637</v>
          </cell>
          <cell r="B2953">
            <v>404000</v>
          </cell>
          <cell r="C2953">
            <v>404000</v>
          </cell>
        </row>
        <row r="2954">
          <cell r="A2954" t="str">
            <v>FN0686</v>
          </cell>
          <cell r="B2954">
            <v>420000</v>
          </cell>
          <cell r="C2954">
            <v>420000</v>
          </cell>
        </row>
        <row r="2955">
          <cell r="A2955" t="str">
            <v>FN2232</v>
          </cell>
          <cell r="B2955">
            <v>240000</v>
          </cell>
          <cell r="C2955">
            <v>233000</v>
          </cell>
        </row>
        <row r="2956">
          <cell r="A2956" t="str">
            <v>FN2311</v>
          </cell>
          <cell r="B2956">
            <v>200000</v>
          </cell>
          <cell r="C2956">
            <v>200000</v>
          </cell>
        </row>
        <row r="2957">
          <cell r="A2957" t="str">
            <v>FN2330</v>
          </cell>
          <cell r="B2957">
            <v>400000</v>
          </cell>
          <cell r="C2957">
            <v>404000</v>
          </cell>
        </row>
        <row r="2958">
          <cell r="A2958" t="str">
            <v>FN2335</v>
          </cell>
          <cell r="B2958">
            <v>330000</v>
          </cell>
          <cell r="C2958">
            <v>360000</v>
          </cell>
        </row>
        <row r="2959">
          <cell r="A2959" t="str">
            <v>FN2342</v>
          </cell>
          <cell r="B2959">
            <v>240000</v>
          </cell>
          <cell r="C2959">
            <v>240000</v>
          </cell>
        </row>
        <row r="2960">
          <cell r="A2960" t="str">
            <v>FN2378</v>
          </cell>
          <cell r="B2960">
            <v>420000</v>
          </cell>
        </row>
        <row r="2961">
          <cell r="A2961" t="str">
            <v>FN2402</v>
          </cell>
          <cell r="B2961">
            <v>470000</v>
          </cell>
          <cell r="C2961">
            <v>480000</v>
          </cell>
        </row>
        <row r="2962">
          <cell r="A2962" t="str">
            <v>FN4452</v>
          </cell>
          <cell r="B2962">
            <v>314000</v>
          </cell>
          <cell r="C2962">
            <v>314000</v>
          </cell>
        </row>
        <row r="2963">
          <cell r="A2963" t="str">
            <v>FN4470</v>
          </cell>
          <cell r="B2963">
            <v>425000</v>
          </cell>
          <cell r="C2963">
            <v>425000</v>
          </cell>
        </row>
        <row r="2964">
          <cell r="A2964" t="str">
            <v>FN6664</v>
          </cell>
          <cell r="B2964">
            <v>320000</v>
          </cell>
          <cell r="C2964">
            <v>324000</v>
          </cell>
        </row>
        <row r="2965">
          <cell r="A2965" t="str">
            <v>FN6712</v>
          </cell>
          <cell r="B2965">
            <v>230000</v>
          </cell>
          <cell r="C2965">
            <v>233000</v>
          </cell>
        </row>
        <row r="2966">
          <cell r="A2966" t="str">
            <v>FN6715</v>
          </cell>
          <cell r="B2966">
            <v>390000</v>
          </cell>
          <cell r="C2966">
            <v>390000</v>
          </cell>
        </row>
        <row r="2967">
          <cell r="A2967" t="str">
            <v>FN6741</v>
          </cell>
          <cell r="B2967">
            <v>420000</v>
          </cell>
          <cell r="C2967">
            <v>425000</v>
          </cell>
        </row>
        <row r="2968">
          <cell r="A2968" t="str">
            <v>FS-1137</v>
          </cell>
          <cell r="B2968">
            <v>140000</v>
          </cell>
          <cell r="C2968">
            <v>140000</v>
          </cell>
        </row>
        <row r="2969">
          <cell r="A2969" t="str">
            <v>FS3205</v>
          </cell>
          <cell r="B2969">
            <v>101000</v>
          </cell>
          <cell r="C2969">
            <v>101000</v>
          </cell>
        </row>
        <row r="2970">
          <cell r="A2970" t="str">
            <v>FS3213</v>
          </cell>
          <cell r="B2970">
            <v>75000</v>
          </cell>
          <cell r="C2970">
            <v>110000</v>
          </cell>
        </row>
        <row r="2971">
          <cell r="A2971" t="str">
            <v>FS6002U</v>
          </cell>
          <cell r="B2971">
            <v>120000</v>
          </cell>
          <cell r="C2971">
            <v>120000</v>
          </cell>
        </row>
        <row r="2972">
          <cell r="A2972" t="str">
            <v>FS6300</v>
          </cell>
          <cell r="B2972">
            <v>160000</v>
          </cell>
          <cell r="C2972">
            <v>160000</v>
          </cell>
        </row>
        <row r="2973">
          <cell r="A2973" t="str">
            <v>FU0119241A</v>
          </cell>
          <cell r="B2973">
            <v>750000</v>
          </cell>
        </row>
        <row r="2974">
          <cell r="A2974" t="str">
            <v>G4YA-33-28ZA</v>
          </cell>
          <cell r="B2974">
            <v>1650000</v>
          </cell>
          <cell r="C2974">
            <v>1650000</v>
          </cell>
        </row>
        <row r="2975">
          <cell r="A2975" t="str">
            <v>G561-16-510C</v>
          </cell>
          <cell r="B2975">
            <v>320000</v>
          </cell>
          <cell r="C2975">
            <v>330000</v>
          </cell>
        </row>
        <row r="2976">
          <cell r="A2976" t="str">
            <v>G9510-30030</v>
          </cell>
          <cell r="B2976">
            <v>108000000</v>
          </cell>
        </row>
        <row r="2977">
          <cell r="A2977" t="str">
            <v>G9510-33040</v>
          </cell>
          <cell r="B2977">
            <v>87000000</v>
          </cell>
        </row>
        <row r="2978">
          <cell r="A2978" t="str">
            <v>GBD900364</v>
          </cell>
          <cell r="B2978">
            <v>800000</v>
          </cell>
        </row>
        <row r="2979">
          <cell r="A2979" t="str">
            <v>GC059274</v>
          </cell>
          <cell r="B2979">
            <v>500000</v>
          </cell>
        </row>
        <row r="2980">
          <cell r="A2980" t="str">
            <v>GFT-222</v>
          </cell>
          <cell r="B2980">
            <v>750000</v>
          </cell>
        </row>
        <row r="2981">
          <cell r="A2981" t="str">
            <v>GJL3-39-060</v>
          </cell>
          <cell r="B2981">
            <v>2520000</v>
          </cell>
          <cell r="C2981">
            <v>2550000</v>
          </cell>
        </row>
        <row r="2982">
          <cell r="A2982" t="str">
            <v>GN1518080A2B</v>
          </cell>
          <cell r="B2982">
            <v>1900000</v>
          </cell>
        </row>
        <row r="2983">
          <cell r="A2983" t="str">
            <v>GRM14238</v>
          </cell>
          <cell r="B2983">
            <v>350000</v>
          </cell>
        </row>
        <row r="2984">
          <cell r="A2984" t="str">
            <v>GRM16022</v>
          </cell>
          <cell r="B2984">
            <v>600000</v>
          </cell>
        </row>
        <row r="2985">
          <cell r="A2985" t="str">
            <v>GV9B-34-460</v>
          </cell>
          <cell r="B2985">
            <v>200000</v>
          </cell>
        </row>
        <row r="2986">
          <cell r="A2986" t="str">
            <v>GV9B-34-700</v>
          </cell>
          <cell r="B2986">
            <v>1650000</v>
          </cell>
        </row>
        <row r="2987">
          <cell r="A2987" t="str">
            <v>GWD-32A</v>
          </cell>
          <cell r="B2987">
            <v>270000</v>
          </cell>
          <cell r="C2987">
            <v>270000</v>
          </cell>
        </row>
        <row r="2988">
          <cell r="A2988" t="str">
            <v>GWHO-60A</v>
          </cell>
          <cell r="B2988">
            <v>513000</v>
          </cell>
          <cell r="C2988">
            <v>570000</v>
          </cell>
        </row>
        <row r="2989">
          <cell r="A2989" t="str">
            <v>GWHO-63A</v>
          </cell>
          <cell r="B2989">
            <v>790000</v>
          </cell>
          <cell r="C2989">
            <v>790000</v>
          </cell>
        </row>
        <row r="2990">
          <cell r="A2990" t="str">
            <v>GWIS-50A</v>
          </cell>
          <cell r="B2990">
            <v>600000</v>
          </cell>
          <cell r="C2990">
            <v>600000</v>
          </cell>
        </row>
        <row r="2991">
          <cell r="A2991" t="str">
            <v>GWM-100A</v>
          </cell>
          <cell r="B2991">
            <v>750000</v>
          </cell>
          <cell r="C2991">
            <v>750000</v>
          </cell>
        </row>
        <row r="2992">
          <cell r="A2992" t="str">
            <v>GWM-40A</v>
          </cell>
          <cell r="B2992">
            <v>400000</v>
          </cell>
          <cell r="C2992">
            <v>400000</v>
          </cell>
        </row>
        <row r="2993">
          <cell r="A2993" t="str">
            <v>GWM-91A</v>
          </cell>
          <cell r="B2993">
            <v>594000</v>
          </cell>
          <cell r="C2993">
            <v>660000</v>
          </cell>
        </row>
        <row r="2994">
          <cell r="A2994" t="str">
            <v>GWMZ-49A</v>
          </cell>
          <cell r="B2994">
            <v>410000</v>
          </cell>
          <cell r="C2994">
            <v>410000</v>
          </cell>
        </row>
        <row r="2995">
          <cell r="A2995" t="str">
            <v>GWMZ-54A</v>
          </cell>
          <cell r="B2995">
            <v>520000</v>
          </cell>
          <cell r="C2995">
            <v>520000</v>
          </cell>
        </row>
        <row r="2996">
          <cell r="A2996" t="str">
            <v>GWMZ-57A</v>
          </cell>
          <cell r="B2996">
            <v>575000</v>
          </cell>
          <cell r="C2996">
            <v>575000</v>
          </cell>
        </row>
        <row r="2997">
          <cell r="A2997" t="str">
            <v>GWMZ-58A</v>
          </cell>
          <cell r="B2997">
            <v>495000</v>
          </cell>
          <cell r="C2997">
            <v>580000</v>
          </cell>
        </row>
        <row r="2998">
          <cell r="A2998" t="str">
            <v>GWT-101A</v>
          </cell>
          <cell r="B2998">
            <v>340000</v>
          </cell>
        </row>
        <row r="2999">
          <cell r="A2999" t="str">
            <v>GWT-119A</v>
          </cell>
          <cell r="B2999">
            <v>300000</v>
          </cell>
          <cell r="C2999">
            <v>350000</v>
          </cell>
        </row>
        <row r="3000">
          <cell r="A3000" t="str">
            <v>GWT-131A</v>
          </cell>
          <cell r="B3000">
            <v>390000</v>
          </cell>
          <cell r="C3000">
            <v>450000</v>
          </cell>
        </row>
        <row r="3001">
          <cell r="A3001" t="str">
            <v>GWT-144A</v>
          </cell>
          <cell r="B3001">
            <v>470000</v>
          </cell>
          <cell r="C3001">
            <v>470000</v>
          </cell>
        </row>
        <row r="3002">
          <cell r="A3002" t="str">
            <v>GWT-145A</v>
          </cell>
          <cell r="B3002">
            <v>630000</v>
          </cell>
          <cell r="C3002">
            <v>630000</v>
          </cell>
        </row>
        <row r="3003">
          <cell r="A3003" t="str">
            <v>GWT-149A</v>
          </cell>
          <cell r="B3003">
            <v>576000</v>
          </cell>
          <cell r="C3003">
            <v>640000</v>
          </cell>
        </row>
        <row r="3004">
          <cell r="A3004" t="str">
            <v>GWT-151A</v>
          </cell>
          <cell r="B3004">
            <v>765000</v>
          </cell>
          <cell r="C3004">
            <v>765000</v>
          </cell>
        </row>
        <row r="3005">
          <cell r="A3005" t="str">
            <v>GWT-157A</v>
          </cell>
          <cell r="B3005">
            <v>365000</v>
          </cell>
          <cell r="C3005">
            <v>400000</v>
          </cell>
        </row>
        <row r="3006">
          <cell r="A3006" t="str">
            <v>GWT-60A</v>
          </cell>
          <cell r="B3006">
            <v>450000</v>
          </cell>
        </row>
        <row r="3007">
          <cell r="A3007" t="str">
            <v>GWT-64A</v>
          </cell>
          <cell r="B3007">
            <v>295000</v>
          </cell>
          <cell r="C3007">
            <v>295000</v>
          </cell>
        </row>
        <row r="3008">
          <cell r="A3008" t="str">
            <v>GWT-77A</v>
          </cell>
          <cell r="B3008">
            <v>265000</v>
          </cell>
          <cell r="C3008">
            <v>265000</v>
          </cell>
        </row>
        <row r="3009">
          <cell r="A3009" t="str">
            <v>GWT-85A</v>
          </cell>
          <cell r="B3009">
            <v>390000</v>
          </cell>
          <cell r="C3009">
            <v>390000</v>
          </cell>
        </row>
        <row r="3010">
          <cell r="A3010" t="str">
            <v>GWT-96A</v>
          </cell>
          <cell r="B3010">
            <v>440000</v>
          </cell>
          <cell r="C3010">
            <v>450000</v>
          </cell>
        </row>
        <row r="3011">
          <cell r="A3011" t="str">
            <v>GWT-98A</v>
          </cell>
          <cell r="B3011">
            <v>395000</v>
          </cell>
          <cell r="C3011">
            <v>395000</v>
          </cell>
        </row>
        <row r="3012">
          <cell r="A3012" t="str">
            <v>GWT-99A</v>
          </cell>
          <cell r="B3012">
            <v>580000</v>
          </cell>
          <cell r="C3012">
            <v>580000</v>
          </cell>
        </row>
        <row r="3013">
          <cell r="A3013" t="str">
            <v>H1N041T</v>
          </cell>
          <cell r="B3013">
            <v>255000</v>
          </cell>
          <cell r="C3013">
            <v>254700</v>
          </cell>
        </row>
        <row r="3014">
          <cell r="A3014" t="str">
            <v>HOPDUNGLOCGIO</v>
          </cell>
          <cell r="B3014">
            <v>1400000</v>
          </cell>
        </row>
        <row r="3015">
          <cell r="A3015" t="str">
            <v>HT-13506-13040</v>
          </cell>
          <cell r="B3015">
            <v>354000</v>
          </cell>
          <cell r="C3015">
            <v>354000</v>
          </cell>
        </row>
        <row r="3016">
          <cell r="A3016" t="str">
            <v>HT-16401-71010-2T-CN</v>
          </cell>
          <cell r="B3016">
            <v>50000</v>
          </cell>
          <cell r="C3016">
            <v>50000</v>
          </cell>
        </row>
        <row r="3017">
          <cell r="A3017" t="str">
            <v>HT-17801-0L040</v>
          </cell>
          <cell r="B3017">
            <v>120000</v>
          </cell>
          <cell r="C3017">
            <v>120000</v>
          </cell>
        </row>
        <row r="3018">
          <cell r="A3018" t="str">
            <v>HT-AB3Z-86-20A</v>
          </cell>
          <cell r="B3018">
            <v>400000</v>
          </cell>
          <cell r="C3018">
            <v>450000</v>
          </cell>
        </row>
        <row r="3019">
          <cell r="A3019" t="str">
            <v>HT-BULY</v>
          </cell>
          <cell r="B3019">
            <v>1500000</v>
          </cell>
        </row>
        <row r="3020">
          <cell r="A3020" t="str">
            <v>HT-CM</v>
          </cell>
          <cell r="B3020">
            <v>300000</v>
          </cell>
        </row>
        <row r="3021">
          <cell r="A3021" t="str">
            <v>HT-CN</v>
          </cell>
          <cell r="B3021">
            <v>230000</v>
          </cell>
        </row>
        <row r="3022">
          <cell r="A3022" t="str">
            <v>HTF35BW10E-G-3CG3-01</v>
          </cell>
          <cell r="B3022">
            <v>209000</v>
          </cell>
          <cell r="C3022">
            <v>250000</v>
          </cell>
        </row>
        <row r="3023">
          <cell r="A3023" t="str">
            <v>HT-GIOANG</v>
          </cell>
          <cell r="B3023">
            <v>250000</v>
          </cell>
        </row>
        <row r="3024">
          <cell r="A3024" t="str">
            <v>HT-MPS</v>
          </cell>
          <cell r="B3024">
            <v>600000</v>
          </cell>
          <cell r="C3024">
            <v>1</v>
          </cell>
        </row>
        <row r="3025">
          <cell r="A3025" t="str">
            <v>HT-MPT</v>
          </cell>
          <cell r="B3025">
            <v>1700000</v>
          </cell>
        </row>
        <row r="3026">
          <cell r="A3026" t="str">
            <v>HT-MPTAY</v>
          </cell>
          <cell r="B3026">
            <v>1280000</v>
          </cell>
        </row>
        <row r="3027">
          <cell r="A3027" t="str">
            <v>HX386RU26</v>
          </cell>
          <cell r="B3027">
            <v>570000</v>
          </cell>
          <cell r="C3027">
            <v>566000</v>
          </cell>
        </row>
        <row r="3028">
          <cell r="A3028" t="str">
            <v>I1746IZ</v>
          </cell>
          <cell r="B3028">
            <v>100000</v>
          </cell>
          <cell r="C3028">
            <v>91000</v>
          </cell>
        </row>
        <row r="3029">
          <cell r="A3029" t="str">
            <v>I174704IZ</v>
          </cell>
          <cell r="B3029">
            <v>90000</v>
          </cell>
          <cell r="C3029">
            <v>90000</v>
          </cell>
        </row>
        <row r="3030">
          <cell r="A3030" t="str">
            <v>I174704UZ</v>
          </cell>
          <cell r="B3030">
            <v>110000</v>
          </cell>
          <cell r="C3030">
            <v>110000</v>
          </cell>
        </row>
        <row r="3031">
          <cell r="A3031" t="str">
            <v>I1847040Z</v>
          </cell>
          <cell r="B3031">
            <v>100000</v>
          </cell>
          <cell r="C3031">
            <v>100000</v>
          </cell>
        </row>
        <row r="3032">
          <cell r="A3032" t="str">
            <v>I264702F</v>
          </cell>
          <cell r="B3032">
            <v>80000</v>
          </cell>
          <cell r="C3032">
            <v>80000</v>
          </cell>
        </row>
        <row r="3033">
          <cell r="A3033" t="str">
            <v>JK272000-3380</v>
          </cell>
          <cell r="B3033">
            <v>180000</v>
          </cell>
          <cell r="C3033">
            <v>210000</v>
          </cell>
        </row>
        <row r="3034">
          <cell r="A3034" t="str">
            <v>JK272000-6900</v>
          </cell>
          <cell r="B3034">
            <v>115000</v>
          </cell>
          <cell r="C3034">
            <v>162000</v>
          </cell>
        </row>
        <row r="3035">
          <cell r="A3035" t="str">
            <v>JK272000-6910</v>
          </cell>
          <cell r="B3035">
            <v>127500</v>
          </cell>
          <cell r="C3035">
            <v>150000</v>
          </cell>
        </row>
        <row r="3036">
          <cell r="A3036" t="str">
            <v>JK272000-6920</v>
          </cell>
          <cell r="B3036">
            <v>135000</v>
          </cell>
        </row>
        <row r="3037">
          <cell r="A3037" t="str">
            <v>JK272000-6930</v>
          </cell>
          <cell r="B3037">
            <v>145000</v>
          </cell>
        </row>
        <row r="3038">
          <cell r="A3038" t="str">
            <v>JK272000-7700</v>
          </cell>
          <cell r="B3038">
            <v>172000</v>
          </cell>
          <cell r="C3038">
            <v>180000</v>
          </cell>
        </row>
        <row r="3039">
          <cell r="A3039" t="str">
            <v>JK437300-1530</v>
          </cell>
          <cell r="B3039">
            <v>1300000</v>
          </cell>
        </row>
        <row r="3040">
          <cell r="A3040" t="str">
            <v>JVB-441S</v>
          </cell>
          <cell r="B3040">
            <v>182000</v>
          </cell>
          <cell r="C3040">
            <v>182000</v>
          </cell>
        </row>
        <row r="3041">
          <cell r="A3041" t="str">
            <v>JVB-503</v>
          </cell>
          <cell r="B3041">
            <v>265000</v>
          </cell>
          <cell r="C3041">
            <v>273000</v>
          </cell>
        </row>
        <row r="3042">
          <cell r="A3042" t="str">
            <v>JVB-528</v>
          </cell>
          <cell r="B3042">
            <v>171000</v>
          </cell>
          <cell r="C3042">
            <v>202000</v>
          </cell>
        </row>
        <row r="3043">
          <cell r="A3043" t="str">
            <v>K-1267</v>
          </cell>
          <cell r="B3043">
            <v>450000</v>
          </cell>
        </row>
        <row r="3044">
          <cell r="A3044" t="str">
            <v>K16R-U11</v>
          </cell>
          <cell r="B3044">
            <v>23000</v>
          </cell>
          <cell r="C3044">
            <v>24000</v>
          </cell>
        </row>
        <row r="3045">
          <cell r="A3045" t="str">
            <v>K1N009T</v>
          </cell>
          <cell r="B3045">
            <v>295000</v>
          </cell>
          <cell r="C3045">
            <v>300000</v>
          </cell>
        </row>
        <row r="3046">
          <cell r="A3046" t="str">
            <v>K20HR-U11</v>
          </cell>
          <cell r="B3046">
            <v>10000</v>
          </cell>
          <cell r="C3046">
            <v>24000</v>
          </cell>
        </row>
        <row r="3047">
          <cell r="A3047" t="str">
            <v>KD35-34-170</v>
          </cell>
          <cell r="B3047">
            <v>500000</v>
          </cell>
          <cell r="C3047">
            <v>320000</v>
          </cell>
        </row>
        <row r="3048">
          <cell r="A3048" t="str">
            <v>KH10738</v>
          </cell>
          <cell r="B3048">
            <v>140000</v>
          </cell>
          <cell r="C3048">
            <v>140000</v>
          </cell>
        </row>
        <row r="3049">
          <cell r="A3049" t="str">
            <v>KTR1001</v>
          </cell>
          <cell r="B3049">
            <v>200000</v>
          </cell>
        </row>
        <row r="3050">
          <cell r="A3050" t="str">
            <v>L2Y63328ZA</v>
          </cell>
          <cell r="B3050">
            <v>1900000</v>
          </cell>
        </row>
        <row r="3051">
          <cell r="A3051" t="str">
            <v>L2Y72648ZA</v>
          </cell>
          <cell r="B3051">
            <v>1850000</v>
          </cell>
        </row>
        <row r="3052">
          <cell r="A3052" t="str">
            <v>L33615909BMC</v>
          </cell>
          <cell r="B3052">
            <v>700000</v>
          </cell>
        </row>
        <row r="3053">
          <cell r="A3053" t="str">
            <v>LF01-11-310</v>
          </cell>
          <cell r="B3053">
            <v>1150000</v>
          </cell>
        </row>
        <row r="3054">
          <cell r="A3054" t="str">
            <v>LT-TY6268A</v>
          </cell>
          <cell r="B3054">
            <v>400000</v>
          </cell>
        </row>
        <row r="3055">
          <cell r="A3055" t="str">
            <v>M1042R</v>
          </cell>
          <cell r="B3055">
            <v>210000</v>
          </cell>
          <cell r="C3055">
            <v>220000</v>
          </cell>
        </row>
        <row r="3056">
          <cell r="A3056" t="str">
            <v>M14NA4F</v>
          </cell>
          <cell r="B3056">
            <v>145000</v>
          </cell>
          <cell r="C3056">
            <v>145000</v>
          </cell>
        </row>
        <row r="3057">
          <cell r="A3057" t="str">
            <v>M17CS3IZ</v>
          </cell>
          <cell r="B3057">
            <v>100000</v>
          </cell>
          <cell r="C3057">
            <v>91000</v>
          </cell>
        </row>
        <row r="3058">
          <cell r="A3058" t="str">
            <v>M18V73LZ</v>
          </cell>
          <cell r="B3058">
            <v>87000</v>
          </cell>
          <cell r="C3058">
            <v>101000</v>
          </cell>
        </row>
        <row r="3059">
          <cell r="A3059" t="str">
            <v>M18V73RZ</v>
          </cell>
          <cell r="B3059">
            <v>100000</v>
          </cell>
          <cell r="C3059">
            <v>100000</v>
          </cell>
        </row>
        <row r="3060">
          <cell r="A3060" t="str">
            <v>M2426S</v>
          </cell>
          <cell r="B3060">
            <v>81000</v>
          </cell>
          <cell r="C3060">
            <v>81000</v>
          </cell>
        </row>
        <row r="3061">
          <cell r="A3061" t="str">
            <v>M2445P</v>
          </cell>
          <cell r="B3061">
            <v>90000</v>
          </cell>
          <cell r="C3061">
            <v>100000</v>
          </cell>
        </row>
        <row r="3062">
          <cell r="A3062" t="str">
            <v>M2445WS</v>
          </cell>
          <cell r="B3062">
            <v>81000</v>
          </cell>
          <cell r="C3062">
            <v>81000</v>
          </cell>
        </row>
        <row r="3063">
          <cell r="A3063" t="str">
            <v>M24T02P</v>
          </cell>
          <cell r="B3063">
            <v>100000</v>
          </cell>
          <cell r="C3063">
            <v>122000</v>
          </cell>
        </row>
        <row r="3064">
          <cell r="A3064" t="str">
            <v>M24T04P</v>
          </cell>
          <cell r="B3064">
            <v>89000</v>
          </cell>
          <cell r="C3064">
            <v>115000</v>
          </cell>
        </row>
        <row r="3065">
          <cell r="A3065" t="str">
            <v>M24T04W</v>
          </cell>
          <cell r="B3065">
            <v>122000</v>
          </cell>
          <cell r="C3065">
            <v>160000</v>
          </cell>
        </row>
        <row r="3066">
          <cell r="A3066" t="str">
            <v>M25CS302</v>
          </cell>
          <cell r="B3066">
            <v>75000</v>
          </cell>
          <cell r="C3066">
            <v>78000</v>
          </cell>
        </row>
        <row r="3067">
          <cell r="A3067" t="str">
            <v>M304500</v>
          </cell>
          <cell r="B3067">
            <v>160000</v>
          </cell>
          <cell r="C3067">
            <v>160000</v>
          </cell>
        </row>
        <row r="3068">
          <cell r="A3068" t="str">
            <v>MB338595</v>
          </cell>
          <cell r="B3068">
            <v>45000</v>
          </cell>
          <cell r="C3068">
            <v>45000</v>
          </cell>
        </row>
        <row r="3069">
          <cell r="A3069" t="str">
            <v>MB813344</v>
          </cell>
          <cell r="B3069">
            <v>90000</v>
          </cell>
          <cell r="C3069">
            <v>90000</v>
          </cell>
        </row>
        <row r="3070">
          <cell r="A3070" t="str">
            <v>MB858876</v>
          </cell>
          <cell r="B3070">
            <v>180000</v>
          </cell>
          <cell r="C3070">
            <v>180000</v>
          </cell>
        </row>
        <row r="3071">
          <cell r="A3071" t="str">
            <v>MB858877</v>
          </cell>
          <cell r="B3071">
            <v>180000</v>
          </cell>
          <cell r="C3071">
            <v>180000</v>
          </cell>
        </row>
        <row r="3072">
          <cell r="A3072" t="str">
            <v>MB858878</v>
          </cell>
          <cell r="B3072">
            <v>180000</v>
          </cell>
          <cell r="C3072">
            <v>180000</v>
          </cell>
        </row>
        <row r="3073">
          <cell r="A3073" t="str">
            <v>MBC-538</v>
          </cell>
          <cell r="B3073">
            <v>1200000</v>
          </cell>
        </row>
        <row r="3074">
          <cell r="A3074" t="str">
            <v>MD100679</v>
          </cell>
          <cell r="B3074">
            <v>480000</v>
          </cell>
          <cell r="C3074">
            <v>480000</v>
          </cell>
        </row>
        <row r="3075">
          <cell r="A3075" t="str">
            <v>MD104578</v>
          </cell>
          <cell r="B3075">
            <v>380000</v>
          </cell>
          <cell r="C3075">
            <v>380000</v>
          </cell>
        </row>
        <row r="3076">
          <cell r="A3076" t="str">
            <v>MD140071</v>
          </cell>
          <cell r="B3076">
            <v>430000</v>
          </cell>
          <cell r="C3076">
            <v>430000</v>
          </cell>
        </row>
        <row r="3077">
          <cell r="A3077" t="str">
            <v>MD168061</v>
          </cell>
          <cell r="B3077">
            <v>180000</v>
          </cell>
        </row>
        <row r="3078">
          <cell r="A3078" t="str">
            <v>MD182294-A</v>
          </cell>
          <cell r="B3078">
            <v>400000</v>
          </cell>
          <cell r="C3078">
            <v>385000</v>
          </cell>
        </row>
        <row r="3079">
          <cell r="A3079" t="str">
            <v>MD185960</v>
          </cell>
          <cell r="B3079">
            <v>100000</v>
          </cell>
          <cell r="C3079">
            <v>100000</v>
          </cell>
        </row>
        <row r="3080">
          <cell r="A3080" t="str">
            <v>MD187462</v>
          </cell>
          <cell r="B3080">
            <v>200000</v>
          </cell>
          <cell r="C3080">
            <v>200000</v>
          </cell>
        </row>
        <row r="3081">
          <cell r="A3081" t="str">
            <v>MD199223</v>
          </cell>
          <cell r="B3081">
            <v>250000</v>
          </cell>
          <cell r="C3081">
            <v>250000</v>
          </cell>
        </row>
        <row r="3082">
          <cell r="A3082" t="str">
            <v>MD319022-A</v>
          </cell>
          <cell r="B3082">
            <v>400000</v>
          </cell>
        </row>
        <row r="3083">
          <cell r="A3083" t="str">
            <v>MD352473</v>
          </cell>
          <cell r="B3083">
            <v>1100000</v>
          </cell>
        </row>
        <row r="3084">
          <cell r="A3084" t="str">
            <v>MD374877-A</v>
          </cell>
          <cell r="B3084">
            <v>750000</v>
          </cell>
        </row>
        <row r="3085">
          <cell r="A3085" t="str">
            <v>MD976524</v>
          </cell>
          <cell r="B3085">
            <v>420000</v>
          </cell>
          <cell r="C3085">
            <v>420000</v>
          </cell>
        </row>
        <row r="3086">
          <cell r="A3086" t="str">
            <v>MIC-H3016</v>
          </cell>
          <cell r="B3086">
            <v>650000</v>
          </cell>
        </row>
        <row r="3087">
          <cell r="A3087" t="str">
            <v>MIC-N3029</v>
          </cell>
          <cell r="B3087">
            <v>530000</v>
          </cell>
          <cell r="C3087">
            <v>586000</v>
          </cell>
        </row>
        <row r="3088">
          <cell r="A3088" t="str">
            <v>MIC-T3001</v>
          </cell>
          <cell r="B3088">
            <v>100000</v>
          </cell>
          <cell r="C3088">
            <v>600000</v>
          </cell>
        </row>
        <row r="3089">
          <cell r="A3089" t="str">
            <v>MIC-T3002</v>
          </cell>
          <cell r="B3089">
            <v>550000</v>
          </cell>
          <cell r="C3089">
            <v>600000</v>
          </cell>
        </row>
        <row r="3090">
          <cell r="A3090" t="str">
            <v>MIC-T3003</v>
          </cell>
          <cell r="B3090">
            <v>530000</v>
          </cell>
          <cell r="C3090">
            <v>526000</v>
          </cell>
        </row>
        <row r="3091">
          <cell r="A3091" t="str">
            <v>MIC-T3005</v>
          </cell>
          <cell r="B3091">
            <v>550000</v>
          </cell>
          <cell r="C3091">
            <v>600000</v>
          </cell>
        </row>
        <row r="3092">
          <cell r="A3092" t="str">
            <v>MIC-T3008</v>
          </cell>
          <cell r="B3092">
            <v>600000</v>
          </cell>
          <cell r="C3092">
            <v>600000</v>
          </cell>
        </row>
        <row r="3093">
          <cell r="A3093" t="str">
            <v>MN110709</v>
          </cell>
          <cell r="B3093">
            <v>1600000</v>
          </cell>
          <cell r="C3093">
            <v>1610000</v>
          </cell>
        </row>
        <row r="3094">
          <cell r="A3094" t="str">
            <v>MN137248</v>
          </cell>
          <cell r="B3094">
            <v>850000</v>
          </cell>
          <cell r="C3094">
            <v>404000</v>
          </cell>
        </row>
        <row r="3095">
          <cell r="A3095" t="str">
            <v>MN149179-A</v>
          </cell>
          <cell r="B3095">
            <v>1500000</v>
          </cell>
        </row>
        <row r="3096">
          <cell r="A3096" t="str">
            <v>MN158345</v>
          </cell>
          <cell r="B3096">
            <v>1200000</v>
          </cell>
        </row>
        <row r="3097">
          <cell r="A3097" t="str">
            <v>MN171120</v>
          </cell>
          <cell r="B3097">
            <v>2200000</v>
          </cell>
          <cell r="C3097">
            <v>2200000</v>
          </cell>
        </row>
        <row r="3098">
          <cell r="A3098" t="str">
            <v>MN195370</v>
          </cell>
          <cell r="B3098">
            <v>1100000</v>
          </cell>
          <cell r="C3098">
            <v>1100000</v>
          </cell>
        </row>
        <row r="3099">
          <cell r="A3099" t="str">
            <v>MR124880-ROKY</v>
          </cell>
          <cell r="B3099">
            <v>120000</v>
          </cell>
        </row>
        <row r="3100">
          <cell r="A3100" t="str">
            <v>MR242779-A</v>
          </cell>
          <cell r="B3100">
            <v>850000</v>
          </cell>
        </row>
        <row r="3101">
          <cell r="A3101" t="str">
            <v>MR331291</v>
          </cell>
          <cell r="B3101">
            <v>1700000</v>
          </cell>
          <cell r="C3101">
            <v>1700000</v>
          </cell>
        </row>
        <row r="3102">
          <cell r="A3102" t="str">
            <v>MR388786</v>
          </cell>
          <cell r="B3102">
            <v>1919000</v>
          </cell>
          <cell r="C3102">
            <v>1919000</v>
          </cell>
        </row>
        <row r="3103">
          <cell r="A3103" t="str">
            <v>MR446314-A</v>
          </cell>
          <cell r="B3103">
            <v>380000</v>
          </cell>
          <cell r="C3103">
            <v>380000</v>
          </cell>
        </row>
        <row r="3104">
          <cell r="A3104" t="str">
            <v>MR510539</v>
          </cell>
          <cell r="B3104">
            <v>800000</v>
          </cell>
          <cell r="C3104">
            <v>800000</v>
          </cell>
        </row>
        <row r="3105">
          <cell r="A3105" t="str">
            <v>MR527545</v>
          </cell>
          <cell r="B3105">
            <v>320000</v>
          </cell>
          <cell r="C3105">
            <v>320000</v>
          </cell>
        </row>
        <row r="3106">
          <cell r="A3106" t="str">
            <v>MR594335</v>
          </cell>
          <cell r="B3106">
            <v>60000</v>
          </cell>
          <cell r="C3106">
            <v>60000</v>
          </cell>
        </row>
        <row r="3107">
          <cell r="A3107" t="str">
            <v>MZ690610</v>
          </cell>
          <cell r="B3107">
            <v>650000</v>
          </cell>
        </row>
        <row r="3108">
          <cell r="A3108" t="str">
            <v>MZ690623</v>
          </cell>
          <cell r="B3108">
            <v>330000</v>
          </cell>
          <cell r="C3108">
            <v>330000</v>
          </cell>
        </row>
        <row r="3109">
          <cell r="A3109" t="str">
            <v>N0160276</v>
          </cell>
          <cell r="B3109">
            <v>200000</v>
          </cell>
        </row>
        <row r="3110">
          <cell r="A3110" t="str">
            <v>N11YC</v>
          </cell>
          <cell r="B3110">
            <v>30000</v>
          </cell>
          <cell r="C3110">
            <v>36000</v>
          </cell>
        </row>
        <row r="3111">
          <cell r="A3111" t="str">
            <v>N2444P</v>
          </cell>
          <cell r="B3111">
            <v>80000</v>
          </cell>
          <cell r="C3111">
            <v>81000</v>
          </cell>
        </row>
        <row r="3112">
          <cell r="A3112" t="str">
            <v>N24J32WB</v>
          </cell>
          <cell r="B3112">
            <v>220000</v>
          </cell>
          <cell r="C3112">
            <v>220000</v>
          </cell>
        </row>
        <row r="3113">
          <cell r="A3113" t="str">
            <v>N24J32WS</v>
          </cell>
          <cell r="B3113">
            <v>132000</v>
          </cell>
          <cell r="C3113">
            <v>132000</v>
          </cell>
        </row>
        <row r="3114">
          <cell r="A3114" t="str">
            <v>N24NR20P</v>
          </cell>
          <cell r="B3114">
            <v>110000</v>
          </cell>
          <cell r="C3114">
            <v>120000</v>
          </cell>
        </row>
        <row r="3115">
          <cell r="A3115" t="str">
            <v>N24NR20W</v>
          </cell>
          <cell r="B3115">
            <v>115000</v>
          </cell>
          <cell r="C3115">
            <v>140000</v>
          </cell>
        </row>
        <row r="3116">
          <cell r="A3116" t="str">
            <v>N90316801</v>
          </cell>
          <cell r="B3116">
            <v>1150000</v>
          </cell>
        </row>
        <row r="3117">
          <cell r="A3117" t="str">
            <v>N90692901</v>
          </cell>
          <cell r="B3117">
            <v>800000</v>
          </cell>
        </row>
        <row r="3118">
          <cell r="A3118" t="str">
            <v>NP-68SCRN48P</v>
          </cell>
          <cell r="B3118">
            <v>600000</v>
          </cell>
        </row>
        <row r="3119">
          <cell r="A3119" t="str">
            <v>NPD3355C</v>
          </cell>
          <cell r="B3119">
            <v>0</v>
          </cell>
          <cell r="C3119">
            <v>46000</v>
          </cell>
        </row>
        <row r="3120">
          <cell r="A3120" t="str">
            <v>NPD3355R</v>
          </cell>
          <cell r="B3120">
            <v>0</v>
          </cell>
          <cell r="C3120">
            <v>46000</v>
          </cell>
        </row>
        <row r="3121">
          <cell r="A3121" t="str">
            <v>NSD-104</v>
          </cell>
          <cell r="B3121">
            <v>1100000</v>
          </cell>
        </row>
        <row r="3122">
          <cell r="A3122" t="str">
            <v>O13206F</v>
          </cell>
          <cell r="B3122">
            <v>272000</v>
          </cell>
          <cell r="C3122">
            <v>400000</v>
          </cell>
        </row>
        <row r="3123">
          <cell r="A3123" t="str">
            <v>O17098UZ</v>
          </cell>
          <cell r="B3123">
            <v>91000</v>
          </cell>
          <cell r="C3123">
            <v>91000</v>
          </cell>
        </row>
        <row r="3124">
          <cell r="A3124" t="str">
            <v>O18206LZ</v>
          </cell>
          <cell r="B3124">
            <v>100000</v>
          </cell>
          <cell r="C3124">
            <v>91000</v>
          </cell>
        </row>
        <row r="3125">
          <cell r="A3125" t="str">
            <v>O21206F</v>
          </cell>
          <cell r="B3125">
            <v>40000</v>
          </cell>
          <cell r="C3125">
            <v>40000</v>
          </cell>
        </row>
        <row r="3126">
          <cell r="A3126" t="str">
            <v>O24206WB</v>
          </cell>
          <cell r="B3126">
            <v>130000</v>
          </cell>
          <cell r="C3126">
            <v>130000</v>
          </cell>
        </row>
        <row r="3127">
          <cell r="A3127" t="str">
            <v>O24206WS</v>
          </cell>
          <cell r="B3127">
            <v>70000</v>
          </cell>
          <cell r="C3127">
            <v>81000</v>
          </cell>
        </row>
        <row r="3128">
          <cell r="A3128" t="str">
            <v>O24286WB</v>
          </cell>
          <cell r="B3128">
            <v>90000</v>
          </cell>
          <cell r="C3128">
            <v>90000</v>
          </cell>
        </row>
        <row r="3129">
          <cell r="A3129" t="str">
            <v>OE0993200258</v>
          </cell>
          <cell r="B3129">
            <v>5000000</v>
          </cell>
        </row>
        <row r="3130">
          <cell r="A3130" t="str">
            <v>OE117J</v>
          </cell>
          <cell r="B3130">
            <v>35000</v>
          </cell>
          <cell r="C3130">
            <v>42000</v>
          </cell>
        </row>
        <row r="3131">
          <cell r="A3131" t="str">
            <v>OE51001</v>
          </cell>
          <cell r="B3131">
            <v>80000</v>
          </cell>
          <cell r="C3131">
            <v>80000</v>
          </cell>
        </row>
        <row r="3132">
          <cell r="A3132" t="str">
            <v>P30000-5100</v>
          </cell>
          <cell r="B3132">
            <v>4000000</v>
          </cell>
          <cell r="C3132">
            <v>4000000</v>
          </cell>
        </row>
        <row r="3133">
          <cell r="A3133" t="str">
            <v>P95948811</v>
          </cell>
          <cell r="B3133">
            <v>950000</v>
          </cell>
        </row>
        <row r="3134">
          <cell r="A3134" t="str">
            <v>P95948812</v>
          </cell>
          <cell r="B3134">
            <v>950000</v>
          </cell>
        </row>
        <row r="3135">
          <cell r="A3135" t="str">
            <v>P-AU0969-1LL/L588</v>
          </cell>
          <cell r="B3135">
            <v>440000</v>
          </cell>
        </row>
        <row r="3136">
          <cell r="A3136" t="str">
            <v>PE01-13-ZE0F</v>
          </cell>
          <cell r="B3136">
            <v>950000</v>
          </cell>
        </row>
        <row r="3137">
          <cell r="A3137" t="str">
            <v>PE01-14-302</v>
          </cell>
          <cell r="B3137">
            <v>250000</v>
          </cell>
        </row>
        <row r="3138">
          <cell r="A3138" t="str">
            <v>PE03-15-980B</v>
          </cell>
          <cell r="B3138">
            <v>1000000</v>
          </cell>
        </row>
        <row r="3139">
          <cell r="A3139" t="str">
            <v>PE7W-15-909</v>
          </cell>
          <cell r="B3139">
            <v>450000</v>
          </cell>
        </row>
        <row r="3140">
          <cell r="A3140" t="str">
            <v>PF48F</v>
          </cell>
          <cell r="B3140">
            <v>350000</v>
          </cell>
        </row>
        <row r="3141">
          <cell r="A3141" t="str">
            <v>P-HUB732T-1</v>
          </cell>
          <cell r="B3141">
            <v>1060000</v>
          </cell>
          <cell r="C3141">
            <v>1060000</v>
          </cell>
        </row>
        <row r="3142">
          <cell r="A3142" t="str">
            <v>PL011171</v>
          </cell>
          <cell r="B3142">
            <v>900000</v>
          </cell>
          <cell r="C3142">
            <v>1000000</v>
          </cell>
        </row>
        <row r="3143">
          <cell r="A3143" t="str">
            <v>PL011251</v>
          </cell>
          <cell r="B3143">
            <v>1450000</v>
          </cell>
          <cell r="C3143">
            <v>1450000</v>
          </cell>
        </row>
        <row r="3144">
          <cell r="A3144" t="str">
            <v>PL011253</v>
          </cell>
          <cell r="B3144">
            <v>2600000</v>
          </cell>
          <cell r="C3144">
            <v>1650000</v>
          </cell>
        </row>
        <row r="3145">
          <cell r="A3145" t="str">
            <v>PL011837R</v>
          </cell>
          <cell r="B3145">
            <v>1000000</v>
          </cell>
          <cell r="C3145">
            <v>1050000</v>
          </cell>
        </row>
        <row r="3146">
          <cell r="A3146" t="str">
            <v>PL011849R</v>
          </cell>
          <cell r="B3146">
            <v>950000</v>
          </cell>
          <cell r="C3146">
            <v>1100000</v>
          </cell>
        </row>
        <row r="3147">
          <cell r="A3147" t="str">
            <v>PL011850R</v>
          </cell>
          <cell r="B3147">
            <v>1400000</v>
          </cell>
          <cell r="C3147">
            <v>1410000</v>
          </cell>
        </row>
        <row r="3148">
          <cell r="A3148" t="str">
            <v>PL011851R</v>
          </cell>
          <cell r="B3148">
            <v>1450000</v>
          </cell>
          <cell r="C3148">
            <v>1450000</v>
          </cell>
        </row>
        <row r="3149">
          <cell r="A3149" t="str">
            <v>PL011861R</v>
          </cell>
          <cell r="B3149">
            <v>1700000</v>
          </cell>
          <cell r="C3149">
            <v>1650000</v>
          </cell>
        </row>
        <row r="3150">
          <cell r="A3150" t="str">
            <v>PL011862</v>
          </cell>
          <cell r="B3150">
            <v>3300000</v>
          </cell>
          <cell r="C3150">
            <v>2700000</v>
          </cell>
        </row>
        <row r="3151">
          <cell r="A3151" t="str">
            <v>PL011937</v>
          </cell>
          <cell r="B3151">
            <v>2050000</v>
          </cell>
          <cell r="C3151">
            <v>2050000</v>
          </cell>
        </row>
        <row r="3152">
          <cell r="A3152" t="str">
            <v>PL011952</v>
          </cell>
          <cell r="B3152">
            <v>850000</v>
          </cell>
          <cell r="C3152">
            <v>880000</v>
          </cell>
        </row>
        <row r="3153">
          <cell r="A3153" t="str">
            <v>PL011953</v>
          </cell>
          <cell r="B3153">
            <v>950000</v>
          </cell>
          <cell r="C3153">
            <v>950000</v>
          </cell>
        </row>
        <row r="3154">
          <cell r="A3154" t="str">
            <v>PL011961</v>
          </cell>
          <cell r="B3154">
            <v>1900000</v>
          </cell>
          <cell r="C3154">
            <v>1850000</v>
          </cell>
        </row>
        <row r="3155">
          <cell r="A3155" t="str">
            <v>PL011982</v>
          </cell>
          <cell r="B3155">
            <v>1700000</v>
          </cell>
          <cell r="C3155">
            <v>1700000</v>
          </cell>
        </row>
        <row r="3156">
          <cell r="A3156" t="str">
            <v>PL012019R</v>
          </cell>
          <cell r="B3156">
            <v>1650000</v>
          </cell>
          <cell r="C3156">
            <v>1900000</v>
          </cell>
        </row>
        <row r="3157">
          <cell r="A3157" t="str">
            <v>PL012139</v>
          </cell>
          <cell r="B3157">
            <v>2200000</v>
          </cell>
          <cell r="C3157">
            <v>2200000</v>
          </cell>
        </row>
        <row r="3158">
          <cell r="A3158" t="str">
            <v>PL012203</v>
          </cell>
          <cell r="B3158">
            <v>3450000</v>
          </cell>
          <cell r="C3158">
            <v>3450000</v>
          </cell>
        </row>
        <row r="3159">
          <cell r="A3159" t="str">
            <v>PL012208</v>
          </cell>
          <cell r="B3159">
            <v>2550000</v>
          </cell>
          <cell r="C3159">
            <v>2550000</v>
          </cell>
        </row>
        <row r="3160">
          <cell r="A3160" t="str">
            <v>PL012213</v>
          </cell>
          <cell r="B3160">
            <v>1400000</v>
          </cell>
          <cell r="C3160">
            <v>1400000</v>
          </cell>
        </row>
        <row r="3161">
          <cell r="A3161" t="str">
            <v>PL012274</v>
          </cell>
          <cell r="B3161">
            <v>1400000</v>
          </cell>
          <cell r="C3161">
            <v>1400000</v>
          </cell>
        </row>
        <row r="3162">
          <cell r="A3162" t="str">
            <v>PL012281</v>
          </cell>
          <cell r="B3162">
            <v>2300000</v>
          </cell>
          <cell r="C3162">
            <v>2300000</v>
          </cell>
        </row>
        <row r="3163">
          <cell r="A3163" t="str">
            <v>PL012322</v>
          </cell>
          <cell r="B3163">
            <v>3500000</v>
          </cell>
          <cell r="C3163">
            <v>2980000</v>
          </cell>
        </row>
        <row r="3164">
          <cell r="A3164" t="str">
            <v>PL012375</v>
          </cell>
          <cell r="B3164">
            <v>3100000</v>
          </cell>
          <cell r="C3164">
            <v>3100000</v>
          </cell>
        </row>
        <row r="3165">
          <cell r="A3165" t="str">
            <v>PL012377</v>
          </cell>
          <cell r="B3165">
            <v>2200000</v>
          </cell>
          <cell r="C3165">
            <v>2200000</v>
          </cell>
        </row>
        <row r="3166">
          <cell r="A3166" t="str">
            <v>PL012432R</v>
          </cell>
          <cell r="B3166">
            <v>1700000</v>
          </cell>
          <cell r="C3166">
            <v>1700000</v>
          </cell>
        </row>
        <row r="3167">
          <cell r="A3167" t="str">
            <v>PL012467R</v>
          </cell>
          <cell r="B3167">
            <v>2950000</v>
          </cell>
          <cell r="C3167">
            <v>2950000</v>
          </cell>
        </row>
        <row r="3168">
          <cell r="A3168" t="str">
            <v>PL012725R</v>
          </cell>
          <cell r="B3168">
            <v>2100000</v>
          </cell>
          <cell r="C3168">
            <v>2100000</v>
          </cell>
        </row>
        <row r="3169">
          <cell r="A3169" t="str">
            <v>PL013133</v>
          </cell>
          <cell r="B3169">
            <v>1200000</v>
          </cell>
          <cell r="C3169">
            <v>1200000</v>
          </cell>
        </row>
        <row r="3170">
          <cell r="A3170" t="str">
            <v>PL013134</v>
          </cell>
          <cell r="B3170">
            <v>950000</v>
          </cell>
          <cell r="C3170">
            <v>950000</v>
          </cell>
        </row>
        <row r="3171">
          <cell r="A3171" t="str">
            <v>PL022527</v>
          </cell>
          <cell r="B3171">
            <v>2500000</v>
          </cell>
          <cell r="C3171">
            <v>2450000</v>
          </cell>
        </row>
        <row r="3172">
          <cell r="A3172" t="str">
            <v>PL032312</v>
          </cell>
          <cell r="B3172">
            <v>1750000</v>
          </cell>
          <cell r="C3172">
            <v>1750000</v>
          </cell>
        </row>
        <row r="3173">
          <cell r="A3173" t="str">
            <v>PL033344</v>
          </cell>
          <cell r="B3173">
            <v>1580000</v>
          </cell>
          <cell r="C3173">
            <v>1580000</v>
          </cell>
        </row>
        <row r="3174">
          <cell r="A3174" t="str">
            <v>PL062893</v>
          </cell>
          <cell r="B3174">
            <v>1250000</v>
          </cell>
          <cell r="C3174">
            <v>1250000</v>
          </cell>
        </row>
        <row r="3175">
          <cell r="A3175" t="str">
            <v>PL981849</v>
          </cell>
          <cell r="B3175">
            <v>1000000</v>
          </cell>
          <cell r="C3175">
            <v>1000000</v>
          </cell>
        </row>
        <row r="3176">
          <cell r="A3176" t="str">
            <v>PLMPLD</v>
          </cell>
          <cell r="B3176">
            <v>850000</v>
          </cell>
        </row>
        <row r="3177">
          <cell r="A3177" t="str">
            <v>PS2166-02</v>
          </cell>
          <cell r="B3177">
            <v>280000</v>
          </cell>
        </row>
        <row r="3178">
          <cell r="A3178" t="str">
            <v>PS285WS39</v>
          </cell>
          <cell r="B3178">
            <v>400000</v>
          </cell>
        </row>
        <row r="3179">
          <cell r="A3179" t="str">
            <v>PU107029RMXY</v>
          </cell>
          <cell r="B3179">
            <v>280000</v>
          </cell>
          <cell r="C3179">
            <v>300000</v>
          </cell>
        </row>
        <row r="3180">
          <cell r="A3180" t="str">
            <v>PU126231ARR9D</v>
          </cell>
          <cell r="B3180">
            <v>250000</v>
          </cell>
          <cell r="C3180">
            <v>300000</v>
          </cell>
        </row>
        <row r="3181">
          <cell r="A3181" t="str">
            <v>PU355816</v>
          </cell>
          <cell r="B3181">
            <v>253000</v>
          </cell>
          <cell r="C3181">
            <v>253000</v>
          </cell>
        </row>
        <row r="3182">
          <cell r="A3182" t="str">
            <v>R715A-M715A/STD</v>
          </cell>
          <cell r="B3182">
            <v>650000</v>
          </cell>
          <cell r="C3182">
            <v>650000</v>
          </cell>
        </row>
        <row r="3183">
          <cell r="A3183" t="str">
            <v>R720A1-M720A1/STD</v>
          </cell>
          <cell r="B3183">
            <v>600000</v>
          </cell>
          <cell r="C3183">
            <v>600000</v>
          </cell>
        </row>
        <row r="3184">
          <cell r="A3184" t="str">
            <v>R723A-M723A1/025</v>
          </cell>
          <cell r="B3184">
            <v>500000</v>
          </cell>
          <cell r="C3184">
            <v>500000</v>
          </cell>
        </row>
        <row r="3185">
          <cell r="A3185" t="str">
            <v>R723A-M723A1/050</v>
          </cell>
          <cell r="B3185">
            <v>550000</v>
          </cell>
          <cell r="C3185">
            <v>550000</v>
          </cell>
        </row>
        <row r="3186">
          <cell r="A3186" t="str">
            <v>R724A-M724A/STD</v>
          </cell>
          <cell r="B3186">
            <v>480000</v>
          </cell>
          <cell r="C3186">
            <v>480000</v>
          </cell>
        </row>
        <row r="3187">
          <cell r="A3187" t="str">
            <v>R729A-M729A1/025</v>
          </cell>
          <cell r="B3187">
            <v>580000</v>
          </cell>
          <cell r="C3187">
            <v>586000</v>
          </cell>
        </row>
        <row r="3188">
          <cell r="A3188" t="str">
            <v>R729A-M729A1/050</v>
          </cell>
          <cell r="B3188">
            <v>505000</v>
          </cell>
          <cell r="C3188">
            <v>505000</v>
          </cell>
        </row>
        <row r="3189">
          <cell r="A3189" t="str">
            <v>R729A-M729A1/STD</v>
          </cell>
          <cell r="B3189">
            <v>540000</v>
          </cell>
          <cell r="C3189">
            <v>540000</v>
          </cell>
        </row>
        <row r="3190">
          <cell r="A3190" t="str">
            <v>R9081K-M9080A/STD</v>
          </cell>
          <cell r="B3190">
            <v>550000</v>
          </cell>
          <cell r="C3190">
            <v>550000</v>
          </cell>
        </row>
        <row r="3191">
          <cell r="A3191" t="str">
            <v>R9500A1/M9500A1/STD</v>
          </cell>
          <cell r="B3191">
            <v>800000</v>
          </cell>
        </row>
        <row r="3192">
          <cell r="A3192" t="str">
            <v>SA-3602L</v>
          </cell>
          <cell r="B3192">
            <v>960000</v>
          </cell>
          <cell r="C3192">
            <v>960000</v>
          </cell>
        </row>
        <row r="3193">
          <cell r="A3193" t="str">
            <v>SA-3602R</v>
          </cell>
          <cell r="B3193">
            <v>960000</v>
          </cell>
          <cell r="C3193">
            <v>960000</v>
          </cell>
        </row>
        <row r="3194">
          <cell r="A3194" t="str">
            <v>SA-3752L</v>
          </cell>
          <cell r="B3194">
            <v>1790000</v>
          </cell>
          <cell r="C3194">
            <v>1900000</v>
          </cell>
        </row>
        <row r="3195">
          <cell r="A3195" t="str">
            <v>SA-3752R</v>
          </cell>
          <cell r="B3195">
            <v>1790000</v>
          </cell>
          <cell r="C3195">
            <v>1900000</v>
          </cell>
        </row>
        <row r="3196">
          <cell r="A3196" t="str">
            <v>SB-1392</v>
          </cell>
          <cell r="B3196">
            <v>170558</v>
          </cell>
          <cell r="C3196">
            <v>220000</v>
          </cell>
        </row>
        <row r="3197">
          <cell r="A3197" t="str">
            <v>SB-1521</v>
          </cell>
          <cell r="B3197">
            <v>0</v>
          </cell>
          <cell r="C3197">
            <v>240000</v>
          </cell>
        </row>
        <row r="3198">
          <cell r="A3198" t="str">
            <v>SB-1542</v>
          </cell>
          <cell r="B3198">
            <v>276500</v>
          </cell>
          <cell r="C3198">
            <v>340000</v>
          </cell>
        </row>
        <row r="3199">
          <cell r="A3199" t="str">
            <v>SB-1572</v>
          </cell>
          <cell r="B3199">
            <v>310000</v>
          </cell>
          <cell r="C3199">
            <v>310000</v>
          </cell>
        </row>
        <row r="3200">
          <cell r="A3200" t="str">
            <v>SB-1631</v>
          </cell>
          <cell r="B3200">
            <v>197000</v>
          </cell>
          <cell r="C3200">
            <v>225000</v>
          </cell>
        </row>
        <row r="3201">
          <cell r="A3201" t="str">
            <v>SB-1642</v>
          </cell>
          <cell r="B3201">
            <v>325000</v>
          </cell>
          <cell r="C3201">
            <v>325000</v>
          </cell>
        </row>
        <row r="3202">
          <cell r="A3202" t="str">
            <v>SB-1652</v>
          </cell>
          <cell r="B3202">
            <v>170558</v>
          </cell>
          <cell r="C3202">
            <v>225000</v>
          </cell>
        </row>
        <row r="3203">
          <cell r="A3203" t="str">
            <v>SB-1732</v>
          </cell>
          <cell r="B3203">
            <v>283011</v>
          </cell>
          <cell r="C3203">
            <v>347000</v>
          </cell>
        </row>
        <row r="3204">
          <cell r="A3204" t="str">
            <v>SB-1772</v>
          </cell>
          <cell r="B3204">
            <v>210000</v>
          </cell>
          <cell r="C3204">
            <v>240000</v>
          </cell>
        </row>
        <row r="3205">
          <cell r="A3205" t="str">
            <v>SB-1802</v>
          </cell>
          <cell r="B3205">
            <v>210000</v>
          </cell>
          <cell r="C3205">
            <v>220000</v>
          </cell>
        </row>
        <row r="3206">
          <cell r="A3206" t="str">
            <v>SB-1862</v>
          </cell>
          <cell r="B3206">
            <v>350000</v>
          </cell>
          <cell r="C3206">
            <v>370000</v>
          </cell>
        </row>
        <row r="3207">
          <cell r="A3207" t="str">
            <v>SB-2381</v>
          </cell>
          <cell r="B3207">
            <v>250000</v>
          </cell>
          <cell r="C3207">
            <v>270000</v>
          </cell>
        </row>
        <row r="3208">
          <cell r="A3208" t="str">
            <v>SB-2502</v>
          </cell>
          <cell r="B3208">
            <v>360000</v>
          </cell>
          <cell r="C3208">
            <v>380000</v>
          </cell>
        </row>
        <row r="3209">
          <cell r="A3209" t="str">
            <v>SB-2871</v>
          </cell>
          <cell r="B3209">
            <v>320000</v>
          </cell>
          <cell r="C3209">
            <v>324000</v>
          </cell>
        </row>
        <row r="3210">
          <cell r="A3210" t="str">
            <v>SB-2932</v>
          </cell>
          <cell r="B3210">
            <v>305000</v>
          </cell>
          <cell r="C3210">
            <v>355000</v>
          </cell>
        </row>
        <row r="3211">
          <cell r="A3211" t="str">
            <v>SB-3602</v>
          </cell>
          <cell r="B3211">
            <v>138000</v>
          </cell>
          <cell r="C3211">
            <v>170000</v>
          </cell>
        </row>
        <row r="3212">
          <cell r="A3212" t="str">
            <v>SB-3642</v>
          </cell>
          <cell r="B3212">
            <v>232000</v>
          </cell>
          <cell r="C3212">
            <v>270000</v>
          </cell>
        </row>
        <row r="3213">
          <cell r="A3213" t="str">
            <v>SB-3752L</v>
          </cell>
          <cell r="B3213">
            <v>285000</v>
          </cell>
          <cell r="C3213">
            <v>310000</v>
          </cell>
        </row>
        <row r="3214">
          <cell r="A3214" t="str">
            <v>SB-3752R</v>
          </cell>
          <cell r="B3214">
            <v>285000</v>
          </cell>
          <cell r="C3214">
            <v>310000</v>
          </cell>
        </row>
        <row r="3215">
          <cell r="A3215" t="str">
            <v>SB-3806L</v>
          </cell>
          <cell r="B3215">
            <v>491000</v>
          </cell>
          <cell r="C3215">
            <v>561000</v>
          </cell>
        </row>
        <row r="3216">
          <cell r="A3216" t="str">
            <v>SB-3806R</v>
          </cell>
          <cell r="B3216">
            <v>491000</v>
          </cell>
          <cell r="C3216">
            <v>561000</v>
          </cell>
        </row>
        <row r="3217">
          <cell r="A3217" t="str">
            <v>SB-3812</v>
          </cell>
          <cell r="B3217">
            <v>390000</v>
          </cell>
          <cell r="C3217">
            <v>390000</v>
          </cell>
        </row>
        <row r="3218">
          <cell r="A3218" t="str">
            <v>SB-3841</v>
          </cell>
          <cell r="B3218">
            <v>230667</v>
          </cell>
          <cell r="C3218">
            <v>295000</v>
          </cell>
        </row>
        <row r="3219">
          <cell r="A3219" t="str">
            <v>SB-3842</v>
          </cell>
          <cell r="B3219">
            <v>285000</v>
          </cell>
          <cell r="C3219">
            <v>320000</v>
          </cell>
        </row>
        <row r="3220">
          <cell r="A3220" t="str">
            <v>SB-3881</v>
          </cell>
          <cell r="B3220">
            <v>25000</v>
          </cell>
          <cell r="C3220">
            <v>235000</v>
          </cell>
        </row>
        <row r="3221">
          <cell r="A3221" t="str">
            <v>SB-3882</v>
          </cell>
          <cell r="B3221">
            <v>207727.27</v>
          </cell>
          <cell r="C3221">
            <v>240000</v>
          </cell>
        </row>
        <row r="3222">
          <cell r="A3222" t="str">
            <v>SB-3962</v>
          </cell>
          <cell r="B3222">
            <v>294800</v>
          </cell>
          <cell r="C3222">
            <v>335000</v>
          </cell>
        </row>
        <row r="3223">
          <cell r="A3223" t="str">
            <v>SB-3972</v>
          </cell>
          <cell r="B3223">
            <v>315821</v>
          </cell>
          <cell r="C3223">
            <v>360000</v>
          </cell>
        </row>
        <row r="3224">
          <cell r="A3224" t="str">
            <v>SB-4592</v>
          </cell>
          <cell r="B3224">
            <v>184000</v>
          </cell>
          <cell r="C3224">
            <v>230000</v>
          </cell>
        </row>
        <row r="3225">
          <cell r="A3225" t="str">
            <v>SB-4742</v>
          </cell>
          <cell r="B3225">
            <v>175000</v>
          </cell>
          <cell r="C3225">
            <v>190000</v>
          </cell>
        </row>
        <row r="3226">
          <cell r="A3226" t="str">
            <v>SB-4952</v>
          </cell>
          <cell r="B3226">
            <v>245000</v>
          </cell>
          <cell r="C3226">
            <v>245000</v>
          </cell>
        </row>
        <row r="3227">
          <cell r="A3227" t="str">
            <v>SB-4981</v>
          </cell>
          <cell r="B3227">
            <v>290000</v>
          </cell>
          <cell r="C3227">
            <v>290000</v>
          </cell>
        </row>
        <row r="3228">
          <cell r="A3228" t="str">
            <v>SB-5302</v>
          </cell>
          <cell r="B3228">
            <v>299000</v>
          </cell>
          <cell r="C3228">
            <v>380000</v>
          </cell>
        </row>
        <row r="3229">
          <cell r="A3229" t="str">
            <v>SB-5311</v>
          </cell>
          <cell r="B3229">
            <v>231000</v>
          </cell>
          <cell r="C3229">
            <v>270000</v>
          </cell>
        </row>
        <row r="3230">
          <cell r="A3230" t="str">
            <v>SB-6312</v>
          </cell>
          <cell r="B3230">
            <v>220000</v>
          </cell>
          <cell r="C3230">
            <v>220000</v>
          </cell>
        </row>
        <row r="3231">
          <cell r="A3231" t="str">
            <v>SB-6382L</v>
          </cell>
          <cell r="B3231">
            <v>268485</v>
          </cell>
          <cell r="C3231">
            <v>305000</v>
          </cell>
        </row>
        <row r="3232">
          <cell r="A3232" t="str">
            <v>SB-6382R</v>
          </cell>
          <cell r="B3232">
            <v>253000</v>
          </cell>
          <cell r="C3232">
            <v>305000</v>
          </cell>
        </row>
        <row r="3233">
          <cell r="A3233" t="str">
            <v>SB-7153</v>
          </cell>
          <cell r="B3233">
            <v>178573</v>
          </cell>
          <cell r="C3233">
            <v>220000</v>
          </cell>
        </row>
        <row r="3234">
          <cell r="A3234" t="str">
            <v>SB-7542</v>
          </cell>
          <cell r="B3234">
            <v>314000</v>
          </cell>
          <cell r="C3234">
            <v>330000</v>
          </cell>
        </row>
        <row r="3235">
          <cell r="A3235" t="str">
            <v>SB-7721</v>
          </cell>
          <cell r="B3235">
            <v>224406</v>
          </cell>
          <cell r="C3235">
            <v>287000</v>
          </cell>
        </row>
        <row r="3236">
          <cell r="A3236" t="str">
            <v>SB-7722L</v>
          </cell>
          <cell r="B3236">
            <v>362000</v>
          </cell>
          <cell r="C3236">
            <v>410000</v>
          </cell>
        </row>
        <row r="3237">
          <cell r="A3237" t="str">
            <v>SB-7722R</v>
          </cell>
          <cell r="B3237">
            <v>341000</v>
          </cell>
          <cell r="C3237">
            <v>410000</v>
          </cell>
        </row>
        <row r="3238">
          <cell r="A3238" t="str">
            <v>SB-7782</v>
          </cell>
          <cell r="B3238">
            <v>244943</v>
          </cell>
          <cell r="C3238">
            <v>295000</v>
          </cell>
        </row>
        <row r="3239">
          <cell r="A3239" t="str">
            <v>SB-7841</v>
          </cell>
          <cell r="B3239">
            <v>210000</v>
          </cell>
          <cell r="C3239">
            <v>290000</v>
          </cell>
        </row>
        <row r="3240">
          <cell r="A3240" t="str">
            <v>SB-7842</v>
          </cell>
          <cell r="B3240">
            <v>320000</v>
          </cell>
          <cell r="C3240">
            <v>350000</v>
          </cell>
        </row>
        <row r="3241">
          <cell r="A3241" t="str">
            <v>SB-7845</v>
          </cell>
          <cell r="B3241">
            <v>350000</v>
          </cell>
          <cell r="C3241">
            <v>350000</v>
          </cell>
        </row>
        <row r="3242">
          <cell r="A3242" t="str">
            <v>SB-7872</v>
          </cell>
          <cell r="B3242">
            <v>215000</v>
          </cell>
          <cell r="C3242">
            <v>220000</v>
          </cell>
        </row>
        <row r="3243">
          <cell r="A3243" t="str">
            <v>SB-7941</v>
          </cell>
          <cell r="B3243">
            <v>235000</v>
          </cell>
          <cell r="C3243">
            <v>235000</v>
          </cell>
        </row>
        <row r="3244">
          <cell r="A3244" t="str">
            <v>SB-B072</v>
          </cell>
          <cell r="B3244">
            <v>240000</v>
          </cell>
          <cell r="C3244">
            <v>240000</v>
          </cell>
        </row>
        <row r="3245">
          <cell r="A3245" t="str">
            <v>SB-B172</v>
          </cell>
          <cell r="B3245">
            <v>180000</v>
          </cell>
          <cell r="C3245">
            <v>230000</v>
          </cell>
        </row>
        <row r="3246">
          <cell r="A3246" t="str">
            <v>SB-H022</v>
          </cell>
          <cell r="B3246">
            <v>269000</v>
          </cell>
          <cell r="C3246">
            <v>330000</v>
          </cell>
        </row>
        <row r="3247">
          <cell r="A3247" t="str">
            <v>SBI-1542</v>
          </cell>
          <cell r="B3247">
            <v>280000</v>
          </cell>
          <cell r="C3247">
            <v>280000</v>
          </cell>
        </row>
        <row r="3248">
          <cell r="A3248" t="str">
            <v>SBI-3602</v>
          </cell>
          <cell r="B3248">
            <v>135000</v>
          </cell>
          <cell r="C3248">
            <v>135000</v>
          </cell>
        </row>
        <row r="3249">
          <cell r="A3249" t="str">
            <v>SBI-3642</v>
          </cell>
          <cell r="B3249">
            <v>191250</v>
          </cell>
          <cell r="C3249">
            <v>225000</v>
          </cell>
        </row>
        <row r="3250">
          <cell r="A3250" t="str">
            <v>SBI-5143</v>
          </cell>
          <cell r="B3250">
            <v>240000</v>
          </cell>
          <cell r="C3250">
            <v>240000</v>
          </cell>
        </row>
        <row r="3251">
          <cell r="A3251" t="str">
            <v>SBI-5302</v>
          </cell>
          <cell r="B3251">
            <v>325000</v>
          </cell>
          <cell r="C3251">
            <v>325000</v>
          </cell>
        </row>
        <row r="3252">
          <cell r="A3252" t="str">
            <v>SBI-5361</v>
          </cell>
          <cell r="B3252">
            <v>210000</v>
          </cell>
          <cell r="C3252">
            <v>210000</v>
          </cell>
        </row>
        <row r="3253">
          <cell r="A3253" t="str">
            <v>SBI-7721</v>
          </cell>
          <cell r="B3253">
            <v>210000</v>
          </cell>
          <cell r="C3253">
            <v>210000</v>
          </cell>
        </row>
        <row r="3254">
          <cell r="A3254" t="str">
            <v>SBI-7722L</v>
          </cell>
          <cell r="B3254">
            <v>320000</v>
          </cell>
          <cell r="C3254">
            <v>320000</v>
          </cell>
        </row>
        <row r="3255">
          <cell r="A3255" t="str">
            <v>SBI-7722R</v>
          </cell>
          <cell r="B3255">
            <v>320000</v>
          </cell>
          <cell r="C3255">
            <v>320000</v>
          </cell>
        </row>
        <row r="3256">
          <cell r="A3256" t="str">
            <v>SBI-7841</v>
          </cell>
          <cell r="B3256">
            <v>167000</v>
          </cell>
          <cell r="C3256">
            <v>210000</v>
          </cell>
        </row>
        <row r="3257">
          <cell r="A3257" t="str">
            <v>SBI-7842</v>
          </cell>
          <cell r="B3257">
            <v>262000</v>
          </cell>
          <cell r="C3257">
            <v>330000</v>
          </cell>
        </row>
        <row r="3258">
          <cell r="A3258" t="str">
            <v>SBI-7941</v>
          </cell>
          <cell r="B3258">
            <v>172000</v>
          </cell>
          <cell r="C3258">
            <v>210000</v>
          </cell>
        </row>
        <row r="3259">
          <cell r="A3259" t="str">
            <v>SB-N252</v>
          </cell>
          <cell r="B3259">
            <v>330000</v>
          </cell>
          <cell r="C3259">
            <v>340000</v>
          </cell>
        </row>
        <row r="3260">
          <cell r="A3260" t="str">
            <v>SB-N332</v>
          </cell>
          <cell r="B3260">
            <v>240000</v>
          </cell>
          <cell r="C3260">
            <v>240000</v>
          </cell>
        </row>
        <row r="3261">
          <cell r="A3261" t="str">
            <v>SB-T172L</v>
          </cell>
          <cell r="B3261">
            <v>257716</v>
          </cell>
          <cell r="C3261">
            <v>330000</v>
          </cell>
        </row>
        <row r="3262">
          <cell r="A3262" t="str">
            <v>SB-T172R</v>
          </cell>
          <cell r="B3262">
            <v>257716</v>
          </cell>
          <cell r="C3262">
            <v>330000</v>
          </cell>
        </row>
        <row r="3263">
          <cell r="A3263" t="str">
            <v>SB-T222</v>
          </cell>
          <cell r="B3263">
            <v>310000</v>
          </cell>
          <cell r="C3263">
            <v>310000</v>
          </cell>
        </row>
        <row r="3264">
          <cell r="A3264" t="str">
            <v>SB-T402</v>
          </cell>
          <cell r="B3264">
            <v>280000</v>
          </cell>
          <cell r="C3264">
            <v>290000</v>
          </cell>
        </row>
        <row r="3265">
          <cell r="A3265" t="str">
            <v>SB-T432L</v>
          </cell>
          <cell r="B3265">
            <v>400000</v>
          </cell>
          <cell r="C3265">
            <v>400000</v>
          </cell>
        </row>
        <row r="3266">
          <cell r="A3266" t="str">
            <v>SB-T432R</v>
          </cell>
          <cell r="B3266">
            <v>400000</v>
          </cell>
          <cell r="C3266">
            <v>400000</v>
          </cell>
        </row>
        <row r="3267">
          <cell r="A3267" t="str">
            <v>SB-T502</v>
          </cell>
          <cell r="B3267">
            <v>384000</v>
          </cell>
          <cell r="C3267">
            <v>428000</v>
          </cell>
        </row>
        <row r="3268">
          <cell r="A3268" t="str">
            <v>SE-1521</v>
          </cell>
          <cell r="B3268">
            <v>180000</v>
          </cell>
          <cell r="C3268">
            <v>205000</v>
          </cell>
        </row>
        <row r="3269">
          <cell r="A3269" t="str">
            <v>SE-1522</v>
          </cell>
          <cell r="B3269">
            <v>197607</v>
          </cell>
          <cell r="C3269">
            <v>241000</v>
          </cell>
        </row>
        <row r="3270">
          <cell r="A3270" t="str">
            <v>SE-1551</v>
          </cell>
          <cell r="B3270">
            <v>190000</v>
          </cell>
          <cell r="C3270">
            <v>190000</v>
          </cell>
        </row>
        <row r="3271">
          <cell r="A3271" t="str">
            <v>SE-1591</v>
          </cell>
          <cell r="B3271">
            <v>199000</v>
          </cell>
          <cell r="C3271">
            <v>205000</v>
          </cell>
        </row>
        <row r="3272">
          <cell r="A3272" t="str">
            <v>SE-1651L</v>
          </cell>
          <cell r="B3272">
            <v>195000</v>
          </cell>
          <cell r="C3272">
            <v>200000</v>
          </cell>
        </row>
        <row r="3273">
          <cell r="A3273" t="str">
            <v>SE-1651R</v>
          </cell>
          <cell r="B3273">
            <v>195000</v>
          </cell>
          <cell r="C3273">
            <v>200000</v>
          </cell>
        </row>
        <row r="3274">
          <cell r="A3274" t="str">
            <v>SE-1721</v>
          </cell>
          <cell r="B3274">
            <v>159789</v>
          </cell>
          <cell r="C3274">
            <v>220000</v>
          </cell>
        </row>
        <row r="3275">
          <cell r="A3275" t="str">
            <v>SE-1722</v>
          </cell>
          <cell r="B3275">
            <v>197607</v>
          </cell>
          <cell r="C3275">
            <v>240000</v>
          </cell>
        </row>
        <row r="3276">
          <cell r="A3276" t="str">
            <v>SE-1861</v>
          </cell>
          <cell r="B3276">
            <v>225000</v>
          </cell>
          <cell r="C3276">
            <v>235000</v>
          </cell>
        </row>
        <row r="3277">
          <cell r="A3277" t="str">
            <v>SE-2651</v>
          </cell>
          <cell r="B3277">
            <v>126479</v>
          </cell>
          <cell r="C3277">
            <v>160000</v>
          </cell>
        </row>
        <row r="3278">
          <cell r="A3278" t="str">
            <v>SE-2931</v>
          </cell>
          <cell r="B3278">
            <v>131237</v>
          </cell>
          <cell r="C3278">
            <v>165000</v>
          </cell>
        </row>
        <row r="3279">
          <cell r="A3279" t="str">
            <v>SE-2951L</v>
          </cell>
          <cell r="B3279">
            <v>165000</v>
          </cell>
          <cell r="C3279">
            <v>172000</v>
          </cell>
        </row>
        <row r="3280">
          <cell r="A3280" t="str">
            <v>SE-2951R</v>
          </cell>
          <cell r="B3280">
            <v>165000</v>
          </cell>
          <cell r="C3280">
            <v>172000</v>
          </cell>
        </row>
        <row r="3281">
          <cell r="A3281" t="str">
            <v>SE-3561L</v>
          </cell>
          <cell r="B3281">
            <v>228000</v>
          </cell>
          <cell r="C3281">
            <v>240000</v>
          </cell>
        </row>
        <row r="3282">
          <cell r="A3282" t="str">
            <v>SE-3561R</v>
          </cell>
          <cell r="B3282">
            <v>228000</v>
          </cell>
          <cell r="C3282">
            <v>240000</v>
          </cell>
        </row>
        <row r="3283">
          <cell r="A3283" t="str">
            <v>SE-3601L</v>
          </cell>
          <cell r="B3283">
            <v>160000</v>
          </cell>
          <cell r="C3283">
            <v>190000</v>
          </cell>
        </row>
        <row r="3284">
          <cell r="A3284" t="str">
            <v>SE-3601R</v>
          </cell>
          <cell r="B3284">
            <v>160000</v>
          </cell>
          <cell r="C3284">
            <v>190000</v>
          </cell>
        </row>
        <row r="3285">
          <cell r="A3285" t="str">
            <v>SE-3641L</v>
          </cell>
          <cell r="B3285">
            <v>188000</v>
          </cell>
          <cell r="C3285">
            <v>203000</v>
          </cell>
        </row>
        <row r="3286">
          <cell r="A3286" t="str">
            <v>SE-3641R</v>
          </cell>
          <cell r="B3286">
            <v>188555.56</v>
          </cell>
          <cell r="C3286">
            <v>203000</v>
          </cell>
        </row>
        <row r="3287">
          <cell r="A3287" t="str">
            <v>SE-3681</v>
          </cell>
          <cell r="B3287">
            <v>181000</v>
          </cell>
          <cell r="C3287">
            <v>190000</v>
          </cell>
        </row>
        <row r="3288">
          <cell r="A3288" t="str">
            <v>SE-3751L</v>
          </cell>
          <cell r="B3288">
            <v>202000</v>
          </cell>
          <cell r="C3288">
            <v>230000</v>
          </cell>
        </row>
        <row r="3289">
          <cell r="A3289" t="str">
            <v>SE-3751R</v>
          </cell>
          <cell r="B3289">
            <v>202000</v>
          </cell>
          <cell r="C3289">
            <v>230000</v>
          </cell>
        </row>
        <row r="3290">
          <cell r="A3290" t="str">
            <v>SE-3753L</v>
          </cell>
          <cell r="B3290">
            <v>235425</v>
          </cell>
          <cell r="C3290">
            <v>290000</v>
          </cell>
        </row>
        <row r="3291">
          <cell r="A3291" t="str">
            <v>SE-3753R</v>
          </cell>
          <cell r="B3291">
            <v>235425</v>
          </cell>
          <cell r="C3291">
            <v>290000</v>
          </cell>
        </row>
        <row r="3292">
          <cell r="A3292" t="str">
            <v>SE-3813L</v>
          </cell>
          <cell r="B3292">
            <v>360000</v>
          </cell>
          <cell r="C3292">
            <v>345000</v>
          </cell>
        </row>
        <row r="3293">
          <cell r="A3293" t="str">
            <v>SE-3813R</v>
          </cell>
          <cell r="B3293">
            <v>360000</v>
          </cell>
          <cell r="C3293">
            <v>345000</v>
          </cell>
        </row>
        <row r="3294">
          <cell r="A3294" t="str">
            <v>SE-3841</v>
          </cell>
          <cell r="B3294">
            <v>200000</v>
          </cell>
          <cell r="C3294">
            <v>200000</v>
          </cell>
        </row>
        <row r="3295">
          <cell r="A3295" t="str">
            <v>SE-3881</v>
          </cell>
          <cell r="B3295">
            <v>185084</v>
          </cell>
          <cell r="C3295">
            <v>215000</v>
          </cell>
        </row>
        <row r="3296">
          <cell r="A3296" t="str">
            <v>SE-3891</v>
          </cell>
          <cell r="B3296">
            <v>178573</v>
          </cell>
          <cell r="C3296">
            <v>220000</v>
          </cell>
        </row>
        <row r="3297">
          <cell r="A3297" t="str">
            <v>SE-3971</v>
          </cell>
          <cell r="B3297">
            <v>165000</v>
          </cell>
          <cell r="C3297">
            <v>190000</v>
          </cell>
        </row>
        <row r="3298">
          <cell r="A3298" t="str">
            <v>SE-3981L</v>
          </cell>
          <cell r="B3298">
            <v>210000</v>
          </cell>
          <cell r="C3298">
            <v>220000</v>
          </cell>
        </row>
        <row r="3299">
          <cell r="A3299" t="str">
            <v>SE-3981R</v>
          </cell>
          <cell r="B3299">
            <v>210000</v>
          </cell>
          <cell r="C3299">
            <v>220000</v>
          </cell>
        </row>
        <row r="3300">
          <cell r="A3300" t="str">
            <v>SE-5281L</v>
          </cell>
          <cell r="B3300">
            <v>185000</v>
          </cell>
          <cell r="C3300">
            <v>195000</v>
          </cell>
        </row>
        <row r="3301">
          <cell r="A3301" t="str">
            <v>SE-5281R</v>
          </cell>
          <cell r="B3301">
            <v>167000</v>
          </cell>
          <cell r="C3301">
            <v>195000</v>
          </cell>
        </row>
        <row r="3302">
          <cell r="A3302" t="str">
            <v>SE-5361</v>
          </cell>
          <cell r="B3302">
            <v>157000</v>
          </cell>
          <cell r="C3302">
            <v>180000</v>
          </cell>
        </row>
        <row r="3303">
          <cell r="A3303" t="str">
            <v>SE-6381L</v>
          </cell>
          <cell r="B3303">
            <v>179000</v>
          </cell>
          <cell r="C3303">
            <v>220000</v>
          </cell>
        </row>
        <row r="3304">
          <cell r="A3304" t="str">
            <v>SE-6381R</v>
          </cell>
          <cell r="B3304">
            <v>179000</v>
          </cell>
          <cell r="C3304">
            <v>220000</v>
          </cell>
        </row>
        <row r="3305">
          <cell r="A3305" t="str">
            <v>SE-7301</v>
          </cell>
          <cell r="B3305">
            <v>154000</v>
          </cell>
          <cell r="C3305">
            <v>175000</v>
          </cell>
        </row>
        <row r="3306">
          <cell r="A3306" t="str">
            <v>SE-7311</v>
          </cell>
          <cell r="B3306">
            <v>180000</v>
          </cell>
          <cell r="C3306">
            <v>180000</v>
          </cell>
        </row>
        <row r="3307">
          <cell r="A3307" t="str">
            <v>SE-7371</v>
          </cell>
          <cell r="B3307">
            <v>117000</v>
          </cell>
          <cell r="C3307">
            <v>150000</v>
          </cell>
        </row>
        <row r="3308">
          <cell r="A3308" t="str">
            <v>SE-7561</v>
          </cell>
          <cell r="B3308">
            <v>250000</v>
          </cell>
        </row>
        <row r="3309">
          <cell r="A3309" t="str">
            <v>SE-7721</v>
          </cell>
          <cell r="B3309">
            <v>170000</v>
          </cell>
          <cell r="C3309">
            <v>170000</v>
          </cell>
        </row>
        <row r="3310">
          <cell r="A3310" t="str">
            <v>SE-7722</v>
          </cell>
          <cell r="B3310">
            <v>213400</v>
          </cell>
          <cell r="C3310">
            <v>234000</v>
          </cell>
        </row>
        <row r="3311">
          <cell r="A3311" t="str">
            <v>SE-7781L</v>
          </cell>
          <cell r="B3311">
            <v>185000</v>
          </cell>
          <cell r="C3311">
            <v>205000</v>
          </cell>
        </row>
        <row r="3312">
          <cell r="A3312" t="str">
            <v>SE-7781R</v>
          </cell>
          <cell r="B3312">
            <v>185000</v>
          </cell>
          <cell r="C3312">
            <v>205000</v>
          </cell>
        </row>
        <row r="3313">
          <cell r="A3313" t="str">
            <v>SE-7841L</v>
          </cell>
          <cell r="B3313">
            <v>294000</v>
          </cell>
          <cell r="C3313">
            <v>294000</v>
          </cell>
        </row>
        <row r="3314">
          <cell r="A3314" t="str">
            <v>SE-7841R</v>
          </cell>
          <cell r="B3314">
            <v>294000</v>
          </cell>
          <cell r="C3314">
            <v>294000</v>
          </cell>
        </row>
        <row r="3315">
          <cell r="A3315" t="str">
            <v>SE-7941</v>
          </cell>
          <cell r="B3315">
            <v>195854</v>
          </cell>
          <cell r="C3315">
            <v>240000</v>
          </cell>
        </row>
        <row r="3316">
          <cell r="A3316" t="str">
            <v>SE-9421</v>
          </cell>
          <cell r="B3316">
            <v>250000</v>
          </cell>
          <cell r="C3316">
            <v>240000</v>
          </cell>
        </row>
        <row r="3317">
          <cell r="A3317" t="str">
            <v>SE-A121</v>
          </cell>
          <cell r="B3317">
            <v>260000</v>
          </cell>
          <cell r="C3317">
            <v>320000</v>
          </cell>
        </row>
        <row r="3318">
          <cell r="A3318" t="str">
            <v>SE-B011</v>
          </cell>
          <cell r="B3318">
            <v>200000</v>
          </cell>
          <cell r="C3318">
            <v>200000</v>
          </cell>
        </row>
        <row r="3319">
          <cell r="A3319" t="str">
            <v>SE-B041L</v>
          </cell>
          <cell r="B3319">
            <v>244000</v>
          </cell>
          <cell r="C3319">
            <v>257000</v>
          </cell>
        </row>
        <row r="3320">
          <cell r="A3320" t="str">
            <v>SE-B041R</v>
          </cell>
          <cell r="B3320">
            <v>244000</v>
          </cell>
          <cell r="C3320">
            <v>257000</v>
          </cell>
        </row>
        <row r="3321">
          <cell r="A3321" t="str">
            <v>SE-H021</v>
          </cell>
          <cell r="B3321">
            <v>173000</v>
          </cell>
          <cell r="C3321">
            <v>220000</v>
          </cell>
        </row>
        <row r="3322">
          <cell r="A3322" t="str">
            <v>SE-H051L</v>
          </cell>
          <cell r="B3322">
            <v>230000</v>
          </cell>
          <cell r="C3322">
            <v>230000</v>
          </cell>
        </row>
        <row r="3323">
          <cell r="A3323" t="str">
            <v>SE-H051R</v>
          </cell>
          <cell r="B3323">
            <v>230000</v>
          </cell>
          <cell r="C3323">
            <v>230000</v>
          </cell>
        </row>
        <row r="3324">
          <cell r="A3324" t="str">
            <v>SE-H501L</v>
          </cell>
          <cell r="B3324">
            <v>284000</v>
          </cell>
          <cell r="C3324">
            <v>318000</v>
          </cell>
        </row>
        <row r="3325">
          <cell r="A3325" t="str">
            <v>SE-H501R</v>
          </cell>
          <cell r="B3325">
            <v>284000</v>
          </cell>
          <cell r="C3325">
            <v>318000</v>
          </cell>
        </row>
        <row r="3326">
          <cell r="A3326" t="str">
            <v>SEI-1521</v>
          </cell>
          <cell r="B3326">
            <v>165000</v>
          </cell>
          <cell r="C3326">
            <v>165000</v>
          </cell>
        </row>
        <row r="3327">
          <cell r="A3327" t="str">
            <v>SEI-3601L</v>
          </cell>
          <cell r="B3327">
            <v>139000</v>
          </cell>
          <cell r="C3327">
            <v>170000</v>
          </cell>
        </row>
        <row r="3328">
          <cell r="A3328" t="str">
            <v>SEI-3601R</v>
          </cell>
          <cell r="B3328">
            <v>139000</v>
          </cell>
          <cell r="C3328">
            <v>170000</v>
          </cell>
        </row>
        <row r="3329">
          <cell r="A3329" t="str">
            <v>SEI-3641L</v>
          </cell>
          <cell r="B3329">
            <v>150000</v>
          </cell>
          <cell r="C3329">
            <v>158000</v>
          </cell>
        </row>
        <row r="3330">
          <cell r="A3330" t="str">
            <v>SEI-3641R</v>
          </cell>
          <cell r="B3330">
            <v>150000</v>
          </cell>
          <cell r="C3330">
            <v>158000</v>
          </cell>
        </row>
        <row r="3331">
          <cell r="A3331" t="str">
            <v>SEI-5281L</v>
          </cell>
          <cell r="B3331">
            <v>166500</v>
          </cell>
          <cell r="C3331">
            <v>185000</v>
          </cell>
        </row>
        <row r="3332">
          <cell r="A3332" t="str">
            <v>SEI-5281R</v>
          </cell>
          <cell r="B3332">
            <v>166500</v>
          </cell>
          <cell r="C3332">
            <v>185000</v>
          </cell>
        </row>
        <row r="3333">
          <cell r="A3333" t="str">
            <v>SEI-5361</v>
          </cell>
          <cell r="B3333">
            <v>122000</v>
          </cell>
          <cell r="C3333">
            <v>150000</v>
          </cell>
        </row>
        <row r="3334">
          <cell r="A3334" t="str">
            <v>SEI-7721</v>
          </cell>
          <cell r="B3334">
            <v>112000</v>
          </cell>
          <cell r="C3334">
            <v>142000</v>
          </cell>
        </row>
        <row r="3335">
          <cell r="A3335" t="str">
            <v>SEI-7722</v>
          </cell>
          <cell r="B3335">
            <v>169000</v>
          </cell>
          <cell r="C3335">
            <v>205000</v>
          </cell>
        </row>
        <row r="3336">
          <cell r="A3336" t="str">
            <v>SEI-N251L</v>
          </cell>
          <cell r="B3336">
            <v>211000</v>
          </cell>
          <cell r="C3336">
            <v>255000</v>
          </cell>
        </row>
        <row r="3337">
          <cell r="A3337" t="str">
            <v>SEI-N251R</v>
          </cell>
          <cell r="B3337">
            <v>211000</v>
          </cell>
          <cell r="C3337">
            <v>255000</v>
          </cell>
        </row>
        <row r="3338">
          <cell r="A3338" t="str">
            <v>SE-N151L</v>
          </cell>
          <cell r="B3338">
            <v>231000</v>
          </cell>
          <cell r="C3338">
            <v>265000</v>
          </cell>
        </row>
        <row r="3339">
          <cell r="A3339" t="str">
            <v>SE-N151R</v>
          </cell>
          <cell r="B3339">
            <v>232000</v>
          </cell>
          <cell r="C3339">
            <v>265000</v>
          </cell>
        </row>
        <row r="3340">
          <cell r="A3340" t="str">
            <v>SE-N251L</v>
          </cell>
          <cell r="B3340">
            <v>250000</v>
          </cell>
          <cell r="C3340">
            <v>270000</v>
          </cell>
        </row>
        <row r="3341">
          <cell r="A3341" t="str">
            <v>SE-N251R</v>
          </cell>
          <cell r="B3341">
            <v>250000</v>
          </cell>
          <cell r="C3341">
            <v>248000</v>
          </cell>
        </row>
        <row r="3342">
          <cell r="A3342" t="str">
            <v>SE-N331L</v>
          </cell>
          <cell r="B3342">
            <v>229000</v>
          </cell>
          <cell r="C3342">
            <v>240000</v>
          </cell>
        </row>
        <row r="3343">
          <cell r="A3343" t="str">
            <v>SE-N331R</v>
          </cell>
          <cell r="B3343">
            <v>229000</v>
          </cell>
          <cell r="C3343">
            <v>240000</v>
          </cell>
        </row>
        <row r="3344">
          <cell r="A3344" t="str">
            <v>SE-S011L</v>
          </cell>
          <cell r="B3344">
            <v>205000</v>
          </cell>
          <cell r="C3344">
            <v>220000</v>
          </cell>
        </row>
        <row r="3345">
          <cell r="A3345" t="str">
            <v>SE-S011R</v>
          </cell>
          <cell r="B3345">
            <v>205000</v>
          </cell>
          <cell r="C3345">
            <v>220000</v>
          </cell>
        </row>
        <row r="3346">
          <cell r="A3346" t="str">
            <v>SE-T021L</v>
          </cell>
          <cell r="B3346">
            <v>171000</v>
          </cell>
          <cell r="C3346">
            <v>210000</v>
          </cell>
        </row>
        <row r="3347">
          <cell r="A3347" t="str">
            <v>SE-T021R</v>
          </cell>
          <cell r="B3347">
            <v>171000</v>
          </cell>
          <cell r="C3347">
            <v>210000</v>
          </cell>
        </row>
        <row r="3348">
          <cell r="A3348" t="str">
            <v>SE-T121L</v>
          </cell>
          <cell r="B3348">
            <v>305000</v>
          </cell>
          <cell r="C3348">
            <v>305000</v>
          </cell>
        </row>
        <row r="3349">
          <cell r="A3349" t="str">
            <v>SE-T121R</v>
          </cell>
          <cell r="B3349">
            <v>305000</v>
          </cell>
          <cell r="C3349">
            <v>305000</v>
          </cell>
        </row>
        <row r="3350">
          <cell r="A3350" t="str">
            <v>SE-T221L</v>
          </cell>
          <cell r="B3350">
            <v>279000</v>
          </cell>
          <cell r="C3350">
            <v>280000</v>
          </cell>
        </row>
        <row r="3351">
          <cell r="A3351" t="str">
            <v>SE-T221R</v>
          </cell>
          <cell r="B3351">
            <v>279000</v>
          </cell>
          <cell r="C3351">
            <v>280000</v>
          </cell>
        </row>
        <row r="3352">
          <cell r="A3352" t="str">
            <v>SE-T361</v>
          </cell>
          <cell r="B3352">
            <v>175567</v>
          </cell>
          <cell r="C3352">
            <v>220000</v>
          </cell>
        </row>
        <row r="3353">
          <cell r="A3353" t="str">
            <v>SE-T391R</v>
          </cell>
          <cell r="B3353">
            <v>236000</v>
          </cell>
          <cell r="C3353">
            <v>266000</v>
          </cell>
        </row>
        <row r="3354">
          <cell r="A3354" t="str">
            <v>SE-T401</v>
          </cell>
          <cell r="B3354">
            <v>205000</v>
          </cell>
          <cell r="C3354">
            <v>210000</v>
          </cell>
        </row>
        <row r="3355">
          <cell r="A3355" t="str">
            <v>SE-T421L</v>
          </cell>
          <cell r="B3355">
            <v>200000</v>
          </cell>
          <cell r="C3355">
            <v>240000</v>
          </cell>
        </row>
        <row r="3356">
          <cell r="A3356" t="str">
            <v>SE-T421R</v>
          </cell>
          <cell r="B3356">
            <v>200000</v>
          </cell>
          <cell r="C3356">
            <v>240000</v>
          </cell>
        </row>
        <row r="3357">
          <cell r="A3357" t="str">
            <v>SE-T471L</v>
          </cell>
          <cell r="B3357">
            <v>240000</v>
          </cell>
          <cell r="C3357">
            <v>240000</v>
          </cell>
        </row>
        <row r="3358">
          <cell r="A3358" t="str">
            <v>SE-T471R</v>
          </cell>
          <cell r="B3358">
            <v>240000</v>
          </cell>
          <cell r="C3358">
            <v>240000</v>
          </cell>
        </row>
        <row r="3359">
          <cell r="A3359" t="str">
            <v>SE-T481L</v>
          </cell>
          <cell r="B3359">
            <v>260000</v>
          </cell>
          <cell r="C3359">
            <v>260000</v>
          </cell>
        </row>
        <row r="3360">
          <cell r="A3360" t="str">
            <v>SE-T481R</v>
          </cell>
          <cell r="B3360">
            <v>260000</v>
          </cell>
          <cell r="C3360">
            <v>260000</v>
          </cell>
        </row>
        <row r="3361">
          <cell r="A3361" t="str">
            <v>SE-T831L</v>
          </cell>
          <cell r="B3361">
            <v>290000</v>
          </cell>
          <cell r="C3361">
            <v>290000</v>
          </cell>
        </row>
        <row r="3362">
          <cell r="A3362" t="str">
            <v>SE-T831R</v>
          </cell>
          <cell r="B3362">
            <v>290000</v>
          </cell>
          <cell r="C3362">
            <v>290000</v>
          </cell>
        </row>
        <row r="3363">
          <cell r="A3363" t="str">
            <v>SI-1725</v>
          </cell>
          <cell r="B3363">
            <v>548241</v>
          </cell>
          <cell r="C3363">
            <v>670000</v>
          </cell>
        </row>
        <row r="3364">
          <cell r="A3364" t="str">
            <v>SI-7720</v>
          </cell>
          <cell r="B3364">
            <v>890000</v>
          </cell>
          <cell r="C3364">
            <v>740000</v>
          </cell>
        </row>
        <row r="3365">
          <cell r="A3365" t="str">
            <v>SL-1615</v>
          </cell>
          <cell r="B3365">
            <v>164000</v>
          </cell>
          <cell r="C3365">
            <v>180000</v>
          </cell>
        </row>
        <row r="3366">
          <cell r="A3366" t="str">
            <v>SL-1630L</v>
          </cell>
          <cell r="B3366">
            <v>200000</v>
          </cell>
          <cell r="C3366">
            <v>220000</v>
          </cell>
        </row>
        <row r="3367">
          <cell r="A3367" t="str">
            <v>SL-1630R</v>
          </cell>
          <cell r="B3367">
            <v>200000</v>
          </cell>
          <cell r="C3367">
            <v>220000</v>
          </cell>
        </row>
        <row r="3368">
          <cell r="A3368" t="str">
            <v>SL-1635</v>
          </cell>
          <cell r="B3368">
            <v>144000</v>
          </cell>
          <cell r="C3368">
            <v>180000</v>
          </cell>
        </row>
        <row r="3369">
          <cell r="A3369" t="str">
            <v>SL-1650</v>
          </cell>
          <cell r="B3369">
            <v>187000</v>
          </cell>
          <cell r="C3369">
            <v>230000</v>
          </cell>
        </row>
        <row r="3370">
          <cell r="A3370" t="str">
            <v>SL-1705</v>
          </cell>
          <cell r="B3370">
            <v>178573</v>
          </cell>
          <cell r="C3370">
            <v>200000</v>
          </cell>
        </row>
        <row r="3371">
          <cell r="A3371" t="str">
            <v>SL-1860</v>
          </cell>
          <cell r="B3371">
            <v>220000</v>
          </cell>
          <cell r="C3371">
            <v>220000</v>
          </cell>
        </row>
        <row r="3372">
          <cell r="A3372" t="str">
            <v>SL-1865L</v>
          </cell>
          <cell r="B3372">
            <v>184000</v>
          </cell>
          <cell r="C3372">
            <v>190000</v>
          </cell>
        </row>
        <row r="3373">
          <cell r="A3373" t="str">
            <v>SL-1865R</v>
          </cell>
          <cell r="B3373">
            <v>184000</v>
          </cell>
          <cell r="C3373">
            <v>190000</v>
          </cell>
        </row>
        <row r="3374">
          <cell r="A3374" t="str">
            <v>SL-2805</v>
          </cell>
          <cell r="B3374">
            <v>189000</v>
          </cell>
          <cell r="C3374">
            <v>220000</v>
          </cell>
        </row>
        <row r="3375">
          <cell r="A3375" t="str">
            <v>SL-2935</v>
          </cell>
          <cell r="B3375">
            <v>200000</v>
          </cell>
          <cell r="C3375">
            <v>200000</v>
          </cell>
        </row>
        <row r="3376">
          <cell r="A3376" t="str">
            <v>SL-3640</v>
          </cell>
          <cell r="B3376">
            <v>224406</v>
          </cell>
          <cell r="C3376">
            <v>240000</v>
          </cell>
        </row>
        <row r="3377">
          <cell r="A3377" t="str">
            <v>SL-3690L</v>
          </cell>
          <cell r="B3377">
            <v>230000</v>
          </cell>
          <cell r="C3377">
            <v>255000</v>
          </cell>
        </row>
        <row r="3378">
          <cell r="A3378" t="str">
            <v>SL-3690R</v>
          </cell>
          <cell r="B3378">
            <v>230000</v>
          </cell>
          <cell r="C3378">
            <v>255000</v>
          </cell>
        </row>
        <row r="3379">
          <cell r="A3379" t="str">
            <v>SL-3750</v>
          </cell>
          <cell r="B3379">
            <v>219647</v>
          </cell>
          <cell r="C3379">
            <v>260000</v>
          </cell>
        </row>
        <row r="3380">
          <cell r="A3380" t="str">
            <v>SL-3755</v>
          </cell>
          <cell r="B3380">
            <v>210000</v>
          </cell>
          <cell r="C3380">
            <v>240000</v>
          </cell>
        </row>
        <row r="3381">
          <cell r="A3381" t="str">
            <v>SL-3845</v>
          </cell>
          <cell r="B3381">
            <v>170000</v>
          </cell>
          <cell r="C3381">
            <v>220000</v>
          </cell>
        </row>
        <row r="3382">
          <cell r="A3382" t="str">
            <v>SL-3880</v>
          </cell>
          <cell r="B3382">
            <v>183331</v>
          </cell>
          <cell r="C3382">
            <v>200000</v>
          </cell>
        </row>
        <row r="3383">
          <cell r="A3383" t="str">
            <v>SL-3890L</v>
          </cell>
          <cell r="B3383">
            <v>235000</v>
          </cell>
          <cell r="C3383">
            <v>320000</v>
          </cell>
        </row>
        <row r="3384">
          <cell r="A3384" t="str">
            <v>SL-3890R</v>
          </cell>
          <cell r="B3384">
            <v>235000</v>
          </cell>
          <cell r="C3384">
            <v>320000</v>
          </cell>
        </row>
        <row r="3385">
          <cell r="A3385" t="str">
            <v>SL-3970</v>
          </cell>
          <cell r="B3385">
            <v>220000</v>
          </cell>
          <cell r="C3385">
            <v>270000</v>
          </cell>
        </row>
        <row r="3386">
          <cell r="A3386" t="str">
            <v>SL-3990</v>
          </cell>
          <cell r="B3386">
            <v>330000</v>
          </cell>
          <cell r="C3386">
            <v>266000</v>
          </cell>
        </row>
        <row r="3387">
          <cell r="A3387" t="str">
            <v>SL-6380L</v>
          </cell>
          <cell r="B3387">
            <v>187000</v>
          </cell>
          <cell r="C3387">
            <v>220000</v>
          </cell>
        </row>
        <row r="3388">
          <cell r="A3388" t="str">
            <v>SL-6380R</v>
          </cell>
          <cell r="B3388">
            <v>187000</v>
          </cell>
          <cell r="C3388">
            <v>220000</v>
          </cell>
        </row>
        <row r="3389">
          <cell r="A3389" t="str">
            <v>SL-6385L</v>
          </cell>
          <cell r="B3389">
            <v>170000</v>
          </cell>
          <cell r="C3389">
            <v>180000</v>
          </cell>
        </row>
        <row r="3390">
          <cell r="A3390" t="str">
            <v>SL-6385R</v>
          </cell>
          <cell r="B3390">
            <v>170000</v>
          </cell>
          <cell r="C3390">
            <v>180000</v>
          </cell>
        </row>
        <row r="3391">
          <cell r="A3391" t="str">
            <v>SL-7670</v>
          </cell>
          <cell r="B3391">
            <v>216666.67</v>
          </cell>
          <cell r="C3391">
            <v>245000</v>
          </cell>
        </row>
        <row r="3392">
          <cell r="A3392" t="str">
            <v>SL-7720L</v>
          </cell>
          <cell r="B3392">
            <v>200000</v>
          </cell>
          <cell r="C3392">
            <v>200000</v>
          </cell>
        </row>
        <row r="3393">
          <cell r="A3393" t="str">
            <v>SL-7720R</v>
          </cell>
          <cell r="B3393">
            <v>200000</v>
          </cell>
          <cell r="C3393">
            <v>200000</v>
          </cell>
        </row>
        <row r="3394">
          <cell r="A3394" t="str">
            <v>SL-7840L</v>
          </cell>
          <cell r="B3394">
            <v>205000</v>
          </cell>
          <cell r="C3394">
            <v>205000</v>
          </cell>
        </row>
        <row r="3395">
          <cell r="A3395" t="str">
            <v>SL-7840R</v>
          </cell>
          <cell r="B3395">
            <v>205000</v>
          </cell>
          <cell r="C3395">
            <v>205000</v>
          </cell>
        </row>
        <row r="3396">
          <cell r="A3396" t="str">
            <v>SL-7845L</v>
          </cell>
          <cell r="B3396">
            <v>190000</v>
          </cell>
          <cell r="C3396">
            <v>190000</v>
          </cell>
        </row>
        <row r="3397">
          <cell r="A3397" t="str">
            <v>SL-7845R</v>
          </cell>
          <cell r="B3397">
            <v>190000</v>
          </cell>
          <cell r="C3397">
            <v>190000</v>
          </cell>
        </row>
        <row r="3398">
          <cell r="A3398" t="str">
            <v>SL-7950R</v>
          </cell>
          <cell r="B3398">
            <v>219000</v>
          </cell>
          <cell r="C3398">
            <v>250000</v>
          </cell>
        </row>
        <row r="3399">
          <cell r="A3399" t="str">
            <v>SL-9420L</v>
          </cell>
          <cell r="B3399">
            <v>205000</v>
          </cell>
          <cell r="C3399">
            <v>220000</v>
          </cell>
        </row>
        <row r="3400">
          <cell r="A3400" t="str">
            <v>SL-9420R</v>
          </cell>
          <cell r="B3400">
            <v>204000</v>
          </cell>
          <cell r="C3400">
            <v>220000</v>
          </cell>
        </row>
        <row r="3401">
          <cell r="A3401" t="str">
            <v>SL-A245</v>
          </cell>
          <cell r="B3401">
            <v>300000</v>
          </cell>
          <cell r="C3401">
            <v>310000</v>
          </cell>
        </row>
        <row r="3402">
          <cell r="A3402" t="str">
            <v>SL-A245-M</v>
          </cell>
          <cell r="B3402">
            <v>270000</v>
          </cell>
          <cell r="C3402">
            <v>270000</v>
          </cell>
        </row>
        <row r="3403">
          <cell r="A3403" t="str">
            <v>SL-B010</v>
          </cell>
          <cell r="B3403">
            <v>193000</v>
          </cell>
          <cell r="C3403">
            <v>230000</v>
          </cell>
        </row>
        <row r="3404">
          <cell r="A3404" t="str">
            <v>SL-B040R</v>
          </cell>
          <cell r="B3404">
            <v>226000</v>
          </cell>
          <cell r="C3404">
            <v>230000</v>
          </cell>
        </row>
        <row r="3405">
          <cell r="A3405" t="str">
            <v>SL-B070L</v>
          </cell>
          <cell r="B3405">
            <v>170000</v>
          </cell>
          <cell r="C3405">
            <v>170000</v>
          </cell>
        </row>
        <row r="3406">
          <cell r="A3406" t="str">
            <v>SL-B070R</v>
          </cell>
          <cell r="B3406">
            <v>170000</v>
          </cell>
          <cell r="C3406">
            <v>170000</v>
          </cell>
        </row>
        <row r="3407">
          <cell r="A3407" t="str">
            <v>SL-B170</v>
          </cell>
          <cell r="B3407">
            <v>151000</v>
          </cell>
          <cell r="C3407">
            <v>185000</v>
          </cell>
        </row>
        <row r="3408">
          <cell r="A3408" t="str">
            <v>SL-H020</v>
          </cell>
          <cell r="B3408">
            <v>190000</v>
          </cell>
          <cell r="C3408">
            <v>240000</v>
          </cell>
        </row>
        <row r="3409">
          <cell r="A3409" t="str">
            <v>SL-H025L</v>
          </cell>
          <cell r="B3409">
            <v>195000</v>
          </cell>
          <cell r="C3409">
            <v>200000</v>
          </cell>
        </row>
        <row r="3410">
          <cell r="A3410" t="str">
            <v>SL-H025R</v>
          </cell>
          <cell r="B3410">
            <v>195000</v>
          </cell>
          <cell r="C3410">
            <v>200000</v>
          </cell>
        </row>
        <row r="3411">
          <cell r="A3411" t="str">
            <v>SLK-8140</v>
          </cell>
          <cell r="B3411">
            <v>210000</v>
          </cell>
          <cell r="C3411">
            <v>220000</v>
          </cell>
        </row>
        <row r="3412">
          <cell r="A3412" t="str">
            <v>SLK-8270</v>
          </cell>
          <cell r="B3412">
            <v>220000</v>
          </cell>
        </row>
        <row r="3413">
          <cell r="A3413" t="str">
            <v>SL-N130L</v>
          </cell>
          <cell r="B3413">
            <v>270000</v>
          </cell>
          <cell r="C3413">
            <v>325000</v>
          </cell>
        </row>
        <row r="3414">
          <cell r="A3414" t="str">
            <v>SL-N130R</v>
          </cell>
          <cell r="B3414">
            <v>270000</v>
          </cell>
          <cell r="C3414">
            <v>325000</v>
          </cell>
        </row>
        <row r="3415">
          <cell r="A3415" t="str">
            <v>SL-N150L</v>
          </cell>
          <cell r="B3415">
            <v>271000</v>
          </cell>
          <cell r="C3415">
            <v>330000</v>
          </cell>
        </row>
        <row r="3416">
          <cell r="A3416" t="str">
            <v>SL-N150R</v>
          </cell>
          <cell r="B3416">
            <v>271000</v>
          </cell>
          <cell r="C3416">
            <v>330000</v>
          </cell>
        </row>
        <row r="3417">
          <cell r="A3417" t="str">
            <v>SL-N260</v>
          </cell>
          <cell r="B3417">
            <v>250000</v>
          </cell>
          <cell r="C3417">
            <v>250000</v>
          </cell>
        </row>
        <row r="3418">
          <cell r="A3418" t="str">
            <v>SL-N270</v>
          </cell>
          <cell r="B3418">
            <v>171000</v>
          </cell>
          <cell r="C3418">
            <v>230000</v>
          </cell>
        </row>
        <row r="3419">
          <cell r="A3419" t="str">
            <v>SL-T020</v>
          </cell>
          <cell r="B3419">
            <v>195000</v>
          </cell>
          <cell r="C3419">
            <v>225000</v>
          </cell>
        </row>
        <row r="3420">
          <cell r="A3420" t="str">
            <v>SL-T220</v>
          </cell>
          <cell r="B3420">
            <v>330000</v>
          </cell>
          <cell r="C3420">
            <v>345000</v>
          </cell>
        </row>
        <row r="3421">
          <cell r="A3421" t="str">
            <v>SL-T225</v>
          </cell>
          <cell r="B3421">
            <v>190000</v>
          </cell>
          <cell r="C3421">
            <v>190000</v>
          </cell>
        </row>
        <row r="3422">
          <cell r="A3422" t="str">
            <v>SL-T270L</v>
          </cell>
          <cell r="B3422">
            <v>276000</v>
          </cell>
          <cell r="C3422">
            <v>276000</v>
          </cell>
        </row>
        <row r="3423">
          <cell r="A3423" t="str">
            <v>SL-T270R</v>
          </cell>
          <cell r="B3423">
            <v>276000</v>
          </cell>
          <cell r="C3423">
            <v>276000</v>
          </cell>
        </row>
        <row r="3424">
          <cell r="A3424" t="str">
            <v>SL-T340</v>
          </cell>
          <cell r="B3424">
            <v>167553</v>
          </cell>
          <cell r="C3424">
            <v>220000</v>
          </cell>
        </row>
        <row r="3425">
          <cell r="A3425" t="str">
            <v>SL-T420</v>
          </cell>
          <cell r="B3425">
            <v>150000</v>
          </cell>
          <cell r="C3425">
            <v>180000</v>
          </cell>
        </row>
        <row r="3426">
          <cell r="A3426" t="str">
            <v>SL-T455</v>
          </cell>
          <cell r="B3426">
            <v>151774</v>
          </cell>
          <cell r="C3426">
            <v>200000</v>
          </cell>
        </row>
        <row r="3427">
          <cell r="A3427" t="str">
            <v>SM7136</v>
          </cell>
          <cell r="B3427">
            <v>450000</v>
          </cell>
        </row>
        <row r="3428">
          <cell r="A3428" t="str">
            <v>SP000005</v>
          </cell>
          <cell r="B3428">
            <v>1300000</v>
          </cell>
        </row>
        <row r="3429">
          <cell r="A3429" t="str">
            <v>SP-1620</v>
          </cell>
          <cell r="B3429">
            <v>330000</v>
          </cell>
          <cell r="C3429">
            <v>334000</v>
          </cell>
        </row>
        <row r="3430">
          <cell r="A3430" t="str">
            <v>SP-1720</v>
          </cell>
          <cell r="B3430">
            <v>330000</v>
          </cell>
          <cell r="C3430">
            <v>360000</v>
          </cell>
        </row>
        <row r="3431">
          <cell r="A3431" t="str">
            <v>SP-7720</v>
          </cell>
          <cell r="B3431">
            <v>500000</v>
          </cell>
        </row>
        <row r="3432">
          <cell r="A3432" t="str">
            <v>SR-1590L</v>
          </cell>
          <cell r="B3432">
            <v>234000</v>
          </cell>
          <cell r="C3432">
            <v>257000</v>
          </cell>
        </row>
        <row r="3433">
          <cell r="A3433" t="str">
            <v>SR-1590R</v>
          </cell>
          <cell r="B3433">
            <v>250000</v>
          </cell>
          <cell r="C3433">
            <v>260000</v>
          </cell>
        </row>
        <row r="3434">
          <cell r="A3434" t="str">
            <v>SR-1650</v>
          </cell>
          <cell r="B3434">
            <v>270000</v>
          </cell>
          <cell r="C3434">
            <v>280000</v>
          </cell>
        </row>
        <row r="3435">
          <cell r="A3435" t="str">
            <v>SR-1800</v>
          </cell>
          <cell r="B3435">
            <v>163000</v>
          </cell>
          <cell r="C3435">
            <v>230000</v>
          </cell>
        </row>
        <row r="3436">
          <cell r="A3436" t="str">
            <v>SR-1840</v>
          </cell>
          <cell r="B3436">
            <v>186337</v>
          </cell>
          <cell r="C3436">
            <v>230000</v>
          </cell>
        </row>
        <row r="3437">
          <cell r="A3437" t="str">
            <v>SR-1860</v>
          </cell>
          <cell r="B3437">
            <v>216666.67</v>
          </cell>
          <cell r="C3437">
            <v>225000</v>
          </cell>
        </row>
        <row r="3438">
          <cell r="A3438" t="str">
            <v>SR-2650</v>
          </cell>
          <cell r="B3438">
            <v>260000</v>
          </cell>
          <cell r="C3438">
            <v>260000</v>
          </cell>
        </row>
        <row r="3439">
          <cell r="A3439" t="str">
            <v>SR-2930</v>
          </cell>
          <cell r="B3439">
            <v>278000</v>
          </cell>
          <cell r="C3439">
            <v>300000</v>
          </cell>
        </row>
        <row r="3440">
          <cell r="A3440" t="str">
            <v>SR-3600</v>
          </cell>
          <cell r="B3440">
            <v>163000</v>
          </cell>
          <cell r="C3440">
            <v>190000</v>
          </cell>
        </row>
        <row r="3441">
          <cell r="A3441" t="str">
            <v>SR-3640</v>
          </cell>
          <cell r="B3441">
            <v>190000</v>
          </cell>
          <cell r="C3441">
            <v>205000</v>
          </cell>
        </row>
        <row r="3442">
          <cell r="A3442" t="str">
            <v>SR-3680</v>
          </cell>
          <cell r="B3442">
            <v>235000</v>
          </cell>
          <cell r="C3442">
            <v>260000</v>
          </cell>
        </row>
        <row r="3443">
          <cell r="A3443" t="str">
            <v>SR-3711</v>
          </cell>
          <cell r="B3443">
            <v>241937</v>
          </cell>
          <cell r="C3443">
            <v>300000</v>
          </cell>
        </row>
        <row r="3444">
          <cell r="A3444" t="str">
            <v>SR-3750</v>
          </cell>
          <cell r="B3444">
            <v>165000</v>
          </cell>
          <cell r="C3444">
            <v>210000</v>
          </cell>
        </row>
        <row r="3445">
          <cell r="A3445" t="str">
            <v>SR-3810</v>
          </cell>
          <cell r="B3445">
            <v>400000</v>
          </cell>
          <cell r="C3445">
            <v>430000</v>
          </cell>
        </row>
        <row r="3446">
          <cell r="A3446" t="str">
            <v>SR-3811</v>
          </cell>
          <cell r="B3446">
            <v>420000</v>
          </cell>
          <cell r="C3446">
            <v>420000</v>
          </cell>
        </row>
        <row r="3447">
          <cell r="A3447" t="str">
            <v>SR-3840</v>
          </cell>
          <cell r="B3447">
            <v>240000</v>
          </cell>
          <cell r="C3447">
            <v>245000</v>
          </cell>
        </row>
        <row r="3448">
          <cell r="A3448" t="str">
            <v>SR-3880</v>
          </cell>
          <cell r="B3448">
            <v>185000</v>
          </cell>
          <cell r="C3448">
            <v>230000</v>
          </cell>
        </row>
        <row r="3449">
          <cell r="A3449" t="str">
            <v>SR-3970</v>
          </cell>
          <cell r="B3449">
            <v>306900</v>
          </cell>
          <cell r="C3449">
            <v>330000</v>
          </cell>
        </row>
        <row r="3450">
          <cell r="A3450" t="str">
            <v>SR-4760</v>
          </cell>
          <cell r="B3450">
            <v>280000</v>
          </cell>
          <cell r="C3450">
            <v>280000</v>
          </cell>
        </row>
        <row r="3451">
          <cell r="A3451" t="str">
            <v>SR-4870</v>
          </cell>
          <cell r="B3451">
            <v>167000</v>
          </cell>
          <cell r="C3451">
            <v>210000</v>
          </cell>
        </row>
        <row r="3452">
          <cell r="A3452" t="str">
            <v>SR-4950</v>
          </cell>
          <cell r="B3452">
            <v>178000</v>
          </cell>
          <cell r="C3452">
            <v>220000</v>
          </cell>
        </row>
        <row r="3453">
          <cell r="A3453" t="str">
            <v>SR-5360</v>
          </cell>
          <cell r="B3453">
            <v>210000</v>
          </cell>
          <cell r="C3453">
            <v>210000</v>
          </cell>
        </row>
        <row r="3454">
          <cell r="A3454" t="str">
            <v>SR-5380</v>
          </cell>
          <cell r="B3454">
            <v>247000</v>
          </cell>
          <cell r="C3454">
            <v>280000</v>
          </cell>
        </row>
        <row r="3455">
          <cell r="A3455" t="str">
            <v>SR-6380</v>
          </cell>
          <cell r="B3455">
            <v>221150</v>
          </cell>
          <cell r="C3455">
            <v>245000</v>
          </cell>
        </row>
        <row r="3456">
          <cell r="A3456" t="str">
            <v>SR-7700</v>
          </cell>
          <cell r="B3456">
            <v>148000</v>
          </cell>
          <cell r="C3456">
            <v>180000</v>
          </cell>
        </row>
        <row r="3457">
          <cell r="A3457" t="str">
            <v>SR-7780</v>
          </cell>
          <cell r="B3457">
            <v>236000</v>
          </cell>
          <cell r="C3457">
            <v>260000</v>
          </cell>
        </row>
        <row r="3458">
          <cell r="A3458" t="str">
            <v>SR-7840</v>
          </cell>
          <cell r="B3458">
            <v>265000</v>
          </cell>
          <cell r="C3458">
            <v>265000</v>
          </cell>
        </row>
        <row r="3459">
          <cell r="A3459" t="str">
            <v>SR-7940</v>
          </cell>
          <cell r="B3459">
            <v>100000</v>
          </cell>
          <cell r="C3459">
            <v>276000</v>
          </cell>
        </row>
        <row r="3460">
          <cell r="A3460" t="str">
            <v>SR-7950</v>
          </cell>
          <cell r="B3460">
            <v>240000</v>
          </cell>
          <cell r="C3460">
            <v>290000</v>
          </cell>
        </row>
        <row r="3461">
          <cell r="A3461" t="str">
            <v>SR-9420</v>
          </cell>
          <cell r="B3461">
            <v>220000</v>
          </cell>
          <cell r="C3461">
            <v>220000</v>
          </cell>
        </row>
        <row r="3462">
          <cell r="A3462" t="str">
            <v>SR-A120</v>
          </cell>
          <cell r="B3462">
            <v>290000</v>
          </cell>
          <cell r="C3462">
            <v>340000</v>
          </cell>
        </row>
        <row r="3463">
          <cell r="A3463" t="str">
            <v>SR-B070</v>
          </cell>
          <cell r="B3463">
            <v>220000</v>
          </cell>
          <cell r="C3463">
            <v>220000</v>
          </cell>
        </row>
        <row r="3464">
          <cell r="A3464" t="str">
            <v>SR-B170</v>
          </cell>
          <cell r="B3464">
            <v>122000</v>
          </cell>
          <cell r="C3464">
            <v>150000</v>
          </cell>
        </row>
        <row r="3465">
          <cell r="A3465" t="str">
            <v>SR-H030</v>
          </cell>
          <cell r="B3465">
            <v>230000</v>
          </cell>
          <cell r="C3465">
            <v>240000</v>
          </cell>
        </row>
        <row r="3466">
          <cell r="A3466" t="str">
            <v>SR-H050</v>
          </cell>
          <cell r="B3466">
            <v>200000</v>
          </cell>
          <cell r="C3466">
            <v>200000</v>
          </cell>
        </row>
        <row r="3467">
          <cell r="A3467" t="str">
            <v>SR-H120</v>
          </cell>
          <cell r="B3467">
            <v>201000</v>
          </cell>
          <cell r="C3467">
            <v>230000</v>
          </cell>
        </row>
        <row r="3468">
          <cell r="A3468" t="str">
            <v>SR-H500</v>
          </cell>
          <cell r="B3468">
            <v>240000</v>
          </cell>
        </row>
        <row r="3469">
          <cell r="A3469" t="str">
            <v>SRI-3600</v>
          </cell>
          <cell r="B3469">
            <v>128000</v>
          </cell>
          <cell r="C3469">
            <v>155000</v>
          </cell>
        </row>
        <row r="3470">
          <cell r="A3470" t="str">
            <v>SRI-7940</v>
          </cell>
          <cell r="B3470">
            <v>100000</v>
          </cell>
          <cell r="C3470">
            <v>245000</v>
          </cell>
        </row>
        <row r="3471">
          <cell r="A3471" t="str">
            <v>SRI-7950</v>
          </cell>
          <cell r="B3471">
            <v>190000</v>
          </cell>
          <cell r="C3471">
            <v>230000</v>
          </cell>
        </row>
        <row r="3472">
          <cell r="A3472" t="str">
            <v>SRI-N250</v>
          </cell>
          <cell r="B3472">
            <v>148000</v>
          </cell>
          <cell r="C3472">
            <v>185000</v>
          </cell>
        </row>
        <row r="3473">
          <cell r="A3473" t="str">
            <v>SR-M080</v>
          </cell>
          <cell r="B3473">
            <v>250000</v>
          </cell>
          <cell r="C3473">
            <v>250000</v>
          </cell>
        </row>
        <row r="3474">
          <cell r="A3474" t="str">
            <v>SR-N150</v>
          </cell>
          <cell r="B3474">
            <v>184000</v>
          </cell>
          <cell r="C3474">
            <v>220000</v>
          </cell>
        </row>
        <row r="3475">
          <cell r="A3475" t="str">
            <v>SR-N250</v>
          </cell>
          <cell r="B3475">
            <v>239000</v>
          </cell>
          <cell r="C3475">
            <v>270000</v>
          </cell>
        </row>
        <row r="3476">
          <cell r="A3476" t="str">
            <v>SR-T020</v>
          </cell>
          <cell r="B3476">
            <v>203868</v>
          </cell>
          <cell r="C3476">
            <v>245000</v>
          </cell>
        </row>
        <row r="3477">
          <cell r="A3477" t="str">
            <v>SR-T220</v>
          </cell>
          <cell r="B3477">
            <v>240000</v>
          </cell>
          <cell r="C3477">
            <v>250000</v>
          </cell>
        </row>
        <row r="3478">
          <cell r="A3478" t="str">
            <v>SR-T360</v>
          </cell>
          <cell r="B3478">
            <v>190000</v>
          </cell>
          <cell r="C3478">
            <v>214000</v>
          </cell>
        </row>
        <row r="3479">
          <cell r="A3479" t="str">
            <v>SR-T400</v>
          </cell>
          <cell r="B3479">
            <v>300000</v>
          </cell>
          <cell r="C3479">
            <v>310000</v>
          </cell>
        </row>
        <row r="3480">
          <cell r="A3480" t="str">
            <v>SR-T420</v>
          </cell>
          <cell r="B3480">
            <v>139001</v>
          </cell>
          <cell r="C3480">
            <v>180000</v>
          </cell>
        </row>
        <row r="3481">
          <cell r="A3481" t="str">
            <v>SR-T440</v>
          </cell>
          <cell r="B3481">
            <v>180000</v>
          </cell>
          <cell r="C3481">
            <v>180000</v>
          </cell>
        </row>
        <row r="3482">
          <cell r="A3482" t="str">
            <v>SR-T830</v>
          </cell>
          <cell r="B3482">
            <v>240000</v>
          </cell>
          <cell r="C3482">
            <v>240000</v>
          </cell>
        </row>
        <row r="3483">
          <cell r="A3483" t="str">
            <v>SWT10099ZZ</v>
          </cell>
          <cell r="B3483">
            <v>500000</v>
          </cell>
        </row>
        <row r="3484">
          <cell r="A3484" t="str">
            <v>T0034</v>
          </cell>
          <cell r="B3484">
            <v>710000</v>
          </cell>
          <cell r="C3484">
            <v>735000</v>
          </cell>
        </row>
        <row r="3485">
          <cell r="A3485" t="str">
            <v>T0-034A48</v>
          </cell>
          <cell r="B3485">
            <v>710000</v>
          </cell>
          <cell r="C3485">
            <v>740000</v>
          </cell>
        </row>
        <row r="3486">
          <cell r="A3486" t="str">
            <v>T0-055</v>
          </cell>
          <cell r="B3486">
            <v>450000</v>
          </cell>
          <cell r="C3486">
            <v>580000</v>
          </cell>
        </row>
        <row r="3487">
          <cell r="A3487" t="str">
            <v>T0-078</v>
          </cell>
          <cell r="B3487">
            <v>710000</v>
          </cell>
          <cell r="C3487">
            <v>707000</v>
          </cell>
        </row>
        <row r="3488">
          <cell r="A3488" t="str">
            <v>T0-109</v>
          </cell>
          <cell r="B3488">
            <v>606000</v>
          </cell>
          <cell r="C3488">
            <v>606000</v>
          </cell>
        </row>
        <row r="3489">
          <cell r="A3489" t="str">
            <v>T09C05RZ</v>
          </cell>
          <cell r="B3489">
            <v>420000</v>
          </cell>
          <cell r="C3489">
            <v>420000</v>
          </cell>
        </row>
        <row r="3490">
          <cell r="A3490" t="str">
            <v>T09ZE121L</v>
          </cell>
          <cell r="B3490">
            <v>250000</v>
          </cell>
          <cell r="C3490">
            <v>250000</v>
          </cell>
        </row>
        <row r="3491">
          <cell r="A3491" t="str">
            <v>T1024L</v>
          </cell>
          <cell r="B3491">
            <v>250000</v>
          </cell>
          <cell r="C3491">
            <v>310000</v>
          </cell>
        </row>
        <row r="3492">
          <cell r="A3492" t="str">
            <v>T1024R</v>
          </cell>
          <cell r="B3492">
            <v>260000</v>
          </cell>
          <cell r="C3492">
            <v>293000</v>
          </cell>
        </row>
        <row r="3493">
          <cell r="A3493" t="str">
            <v>T10VG02B</v>
          </cell>
          <cell r="B3493">
            <v>220000</v>
          </cell>
          <cell r="C3493">
            <v>220000</v>
          </cell>
        </row>
        <row r="3494">
          <cell r="A3494" t="str">
            <v>T10Y510</v>
          </cell>
          <cell r="B3494">
            <v>205000</v>
          </cell>
          <cell r="C3494">
            <v>202000</v>
          </cell>
        </row>
        <row r="3495">
          <cell r="A3495" t="str">
            <v>T13C03L</v>
          </cell>
          <cell r="B3495">
            <v>380000</v>
          </cell>
          <cell r="C3495">
            <v>374000</v>
          </cell>
        </row>
        <row r="3496">
          <cell r="A3496" t="str">
            <v>T13C03R</v>
          </cell>
          <cell r="B3496">
            <v>380000</v>
          </cell>
          <cell r="C3496">
            <v>360000</v>
          </cell>
        </row>
        <row r="3497">
          <cell r="A3497" t="str">
            <v>T13C04EL</v>
          </cell>
          <cell r="B3497">
            <v>370000</v>
          </cell>
          <cell r="C3497">
            <v>330000</v>
          </cell>
        </row>
        <row r="3498">
          <cell r="A3498" t="str">
            <v>T13C04ER</v>
          </cell>
          <cell r="B3498">
            <v>370000</v>
          </cell>
          <cell r="C3498">
            <v>400000</v>
          </cell>
        </row>
        <row r="3499">
          <cell r="A3499" t="str">
            <v>T13C04F</v>
          </cell>
          <cell r="B3499">
            <v>405000</v>
          </cell>
          <cell r="C3499">
            <v>420000</v>
          </cell>
        </row>
        <row r="3500">
          <cell r="A3500" t="str">
            <v>T13C05EL</v>
          </cell>
          <cell r="B3500">
            <v>370000</v>
          </cell>
          <cell r="C3500">
            <v>370000</v>
          </cell>
        </row>
        <row r="3501">
          <cell r="A3501" t="str">
            <v>T13C05ER</v>
          </cell>
          <cell r="B3501">
            <v>370000</v>
          </cell>
          <cell r="C3501">
            <v>380000</v>
          </cell>
        </row>
        <row r="3502">
          <cell r="A3502" t="str">
            <v>T13C05F</v>
          </cell>
          <cell r="B3502">
            <v>360000</v>
          </cell>
          <cell r="C3502">
            <v>370000</v>
          </cell>
        </row>
        <row r="3503">
          <cell r="A3503" t="str">
            <v>T13NC42F</v>
          </cell>
          <cell r="B3503">
            <v>380000</v>
          </cell>
          <cell r="C3503">
            <v>380000</v>
          </cell>
        </row>
        <row r="3504">
          <cell r="A3504" t="str">
            <v>T13NC50F</v>
          </cell>
          <cell r="B3504">
            <v>240000</v>
          </cell>
          <cell r="C3504">
            <v>240000</v>
          </cell>
        </row>
        <row r="3505">
          <cell r="A3505" t="str">
            <v>T13NC91F</v>
          </cell>
          <cell r="B3505">
            <v>195000</v>
          </cell>
          <cell r="C3505">
            <v>204000</v>
          </cell>
        </row>
        <row r="3506">
          <cell r="A3506" t="str">
            <v>T13VG04</v>
          </cell>
          <cell r="B3506">
            <v>303000</v>
          </cell>
          <cell r="C3506">
            <v>303000</v>
          </cell>
        </row>
        <row r="3507">
          <cell r="A3507" t="str">
            <v>T13Z121F</v>
          </cell>
          <cell r="B3507">
            <v>430000</v>
          </cell>
          <cell r="C3507">
            <v>450000</v>
          </cell>
        </row>
        <row r="3508">
          <cell r="A3508" t="str">
            <v>T13Z141F</v>
          </cell>
          <cell r="B3508">
            <v>430000</v>
          </cell>
          <cell r="C3508">
            <v>430000</v>
          </cell>
        </row>
        <row r="3509">
          <cell r="A3509" t="str">
            <v>T1411E</v>
          </cell>
          <cell r="B3509">
            <v>65000</v>
          </cell>
          <cell r="C3509">
            <v>90000</v>
          </cell>
        </row>
        <row r="3510">
          <cell r="A3510" t="str">
            <v>T1431E</v>
          </cell>
          <cell r="B3510">
            <v>90000</v>
          </cell>
          <cell r="C3510">
            <v>140000</v>
          </cell>
        </row>
        <row r="3511">
          <cell r="A3511" t="str">
            <v>T14NC42E0</v>
          </cell>
          <cell r="B3511">
            <v>140000</v>
          </cell>
          <cell r="C3511">
            <v>140000</v>
          </cell>
        </row>
        <row r="3512">
          <cell r="A3512" t="str">
            <v>T14S01F</v>
          </cell>
          <cell r="B3512">
            <v>140000</v>
          </cell>
          <cell r="C3512">
            <v>140000</v>
          </cell>
        </row>
        <row r="3513">
          <cell r="A3513" t="str">
            <v>T14SV41E</v>
          </cell>
          <cell r="B3513">
            <v>140000</v>
          </cell>
          <cell r="C3513">
            <v>188888</v>
          </cell>
        </row>
        <row r="3514">
          <cell r="A3514" t="str">
            <v>T14UE121E</v>
          </cell>
          <cell r="B3514">
            <v>130000</v>
          </cell>
          <cell r="C3514">
            <v>130000</v>
          </cell>
        </row>
        <row r="3515">
          <cell r="A3515" t="str">
            <v>T14Z121E0</v>
          </cell>
          <cell r="B3515">
            <v>140000</v>
          </cell>
          <cell r="C3515">
            <v>140000</v>
          </cell>
        </row>
        <row r="3516">
          <cell r="A3516" t="str">
            <v>T1708UZ</v>
          </cell>
          <cell r="B3516">
            <v>90000</v>
          </cell>
          <cell r="C3516">
            <v>90000</v>
          </cell>
        </row>
        <row r="3517">
          <cell r="A3517" t="str">
            <v>T1728IZ</v>
          </cell>
          <cell r="B3517">
            <v>100000</v>
          </cell>
          <cell r="C3517">
            <v>100000</v>
          </cell>
        </row>
        <row r="3518">
          <cell r="A3518" t="str">
            <v>T17C02IZ</v>
          </cell>
          <cell r="B3518">
            <v>80000</v>
          </cell>
          <cell r="C3518">
            <v>100000</v>
          </cell>
        </row>
        <row r="3519">
          <cell r="A3519" t="str">
            <v>T17C02UZ</v>
          </cell>
          <cell r="B3519">
            <v>90000</v>
          </cell>
          <cell r="C3519">
            <v>100000</v>
          </cell>
        </row>
        <row r="3520">
          <cell r="A3520" t="str">
            <v>T17C04IZ</v>
          </cell>
          <cell r="B3520">
            <v>100000</v>
          </cell>
          <cell r="C3520">
            <v>100000</v>
          </cell>
        </row>
        <row r="3521">
          <cell r="A3521" t="str">
            <v>T17C04UZ</v>
          </cell>
          <cell r="B3521">
            <v>100000</v>
          </cell>
          <cell r="C3521">
            <v>100000</v>
          </cell>
        </row>
        <row r="3522">
          <cell r="A3522" t="str">
            <v>T17C05IZ</v>
          </cell>
          <cell r="B3522">
            <v>97000</v>
          </cell>
          <cell r="C3522">
            <v>100000</v>
          </cell>
        </row>
        <row r="3523">
          <cell r="A3523" t="str">
            <v>T17KD12IZ</v>
          </cell>
          <cell r="B3523">
            <v>110000</v>
          </cell>
          <cell r="C3523">
            <v>112000</v>
          </cell>
        </row>
        <row r="3524">
          <cell r="A3524" t="str">
            <v>T17KD12UZ</v>
          </cell>
          <cell r="B3524">
            <v>110000</v>
          </cell>
          <cell r="C3524">
            <v>112000</v>
          </cell>
        </row>
        <row r="3525">
          <cell r="A3525" t="str">
            <v>T17NC42IZ</v>
          </cell>
          <cell r="B3525">
            <v>100000</v>
          </cell>
          <cell r="C3525">
            <v>100000</v>
          </cell>
        </row>
        <row r="3526">
          <cell r="A3526" t="str">
            <v>T17NC42UZ</v>
          </cell>
          <cell r="B3526">
            <v>90000</v>
          </cell>
          <cell r="C3526">
            <v>90000</v>
          </cell>
        </row>
        <row r="3527">
          <cell r="A3527" t="str">
            <v>T17NC50IZ</v>
          </cell>
          <cell r="B3527">
            <v>100000</v>
          </cell>
          <cell r="C3527">
            <v>100000</v>
          </cell>
        </row>
        <row r="3528">
          <cell r="A3528" t="str">
            <v>T17NC93UZ</v>
          </cell>
          <cell r="B3528">
            <v>100000</v>
          </cell>
          <cell r="C3528">
            <v>100000</v>
          </cell>
        </row>
        <row r="3529">
          <cell r="A3529" t="str">
            <v>T17UZ10UZ</v>
          </cell>
          <cell r="B3529">
            <v>122000</v>
          </cell>
          <cell r="C3529">
            <v>122000</v>
          </cell>
        </row>
        <row r="3530">
          <cell r="A3530" t="str">
            <v>T17VG04IZ</v>
          </cell>
          <cell r="B3530">
            <v>110000</v>
          </cell>
          <cell r="C3530">
            <v>110000</v>
          </cell>
        </row>
        <row r="3531">
          <cell r="A3531" t="str">
            <v>T17VG04UZ</v>
          </cell>
          <cell r="B3531">
            <v>110000</v>
          </cell>
          <cell r="C3531">
            <v>122000</v>
          </cell>
        </row>
        <row r="3532">
          <cell r="A3532" t="str">
            <v>T17Z14IZ</v>
          </cell>
          <cell r="B3532">
            <v>100000</v>
          </cell>
          <cell r="C3532">
            <v>101000</v>
          </cell>
        </row>
        <row r="3533">
          <cell r="A3533" t="str">
            <v>T17ZE121U</v>
          </cell>
          <cell r="B3533">
            <v>100000</v>
          </cell>
          <cell r="C3533">
            <v>100000</v>
          </cell>
        </row>
        <row r="3534">
          <cell r="A3534" t="str">
            <v>T18100Z</v>
          </cell>
          <cell r="B3534">
            <v>80000</v>
          </cell>
          <cell r="C3534">
            <v>90000</v>
          </cell>
        </row>
        <row r="3535">
          <cell r="A3535" t="str">
            <v>T1811PZ</v>
          </cell>
          <cell r="B3535">
            <v>101000</v>
          </cell>
          <cell r="C3535">
            <v>101000</v>
          </cell>
        </row>
        <row r="3536">
          <cell r="A3536" t="str">
            <v>T1865LZ</v>
          </cell>
          <cell r="B3536">
            <v>83700</v>
          </cell>
          <cell r="C3536">
            <v>90000</v>
          </cell>
        </row>
        <row r="3537">
          <cell r="A3537" t="str">
            <v>T1865PZ</v>
          </cell>
          <cell r="B3537">
            <v>95000</v>
          </cell>
          <cell r="C3537">
            <v>100000</v>
          </cell>
        </row>
        <row r="3538">
          <cell r="A3538" t="str">
            <v>T1897Z</v>
          </cell>
          <cell r="B3538">
            <v>95000</v>
          </cell>
          <cell r="C3538">
            <v>95000</v>
          </cell>
        </row>
        <row r="3539">
          <cell r="A3539" t="str">
            <v>T18C040</v>
          </cell>
          <cell r="B3539">
            <v>90000</v>
          </cell>
          <cell r="C3539">
            <v>90000</v>
          </cell>
        </row>
        <row r="3540">
          <cell r="A3540" t="str">
            <v>T18NC420</v>
          </cell>
          <cell r="B3540">
            <v>90000</v>
          </cell>
          <cell r="C3540">
            <v>100000</v>
          </cell>
        </row>
        <row r="3541">
          <cell r="A3541" t="str">
            <v>T18UZ20Z</v>
          </cell>
          <cell r="B3541">
            <v>125000</v>
          </cell>
          <cell r="C3541">
            <v>130000</v>
          </cell>
        </row>
        <row r="3542">
          <cell r="A3542" t="str">
            <v>T18VG0R0</v>
          </cell>
          <cell r="B3542">
            <v>95000</v>
          </cell>
          <cell r="C3542">
            <v>130000</v>
          </cell>
        </row>
        <row r="3543">
          <cell r="A3543" t="str">
            <v>T18ZE1210</v>
          </cell>
          <cell r="B3543">
            <v>90000</v>
          </cell>
          <cell r="C3543">
            <v>100000</v>
          </cell>
        </row>
        <row r="3544">
          <cell r="A3544" t="str">
            <v>T19ZE121</v>
          </cell>
          <cell r="B3544">
            <v>35000</v>
          </cell>
          <cell r="C3544">
            <v>35000</v>
          </cell>
        </row>
        <row r="3545">
          <cell r="A3545" t="str">
            <v>T2065E</v>
          </cell>
          <cell r="B3545">
            <v>30000</v>
          </cell>
          <cell r="C3545">
            <v>30000</v>
          </cell>
        </row>
        <row r="3546">
          <cell r="A3546" t="str">
            <v>T20VG0EL</v>
          </cell>
          <cell r="B3546">
            <v>30000</v>
          </cell>
          <cell r="C3546">
            <v>30000</v>
          </cell>
        </row>
        <row r="3547">
          <cell r="A3547" t="str">
            <v>T20VG0ES</v>
          </cell>
          <cell r="B3547">
            <v>26000</v>
          </cell>
          <cell r="C3547">
            <v>26000</v>
          </cell>
        </row>
        <row r="3548">
          <cell r="A3548" t="str">
            <v>T21652F</v>
          </cell>
          <cell r="B3548">
            <v>51000</v>
          </cell>
          <cell r="C3548">
            <v>51000</v>
          </cell>
        </row>
        <row r="3549">
          <cell r="A3549" t="str">
            <v>T21C04E00</v>
          </cell>
          <cell r="B3549">
            <v>25000</v>
          </cell>
          <cell r="C3549">
            <v>35000</v>
          </cell>
        </row>
        <row r="3550">
          <cell r="A3550" t="str">
            <v>T21C04F00</v>
          </cell>
          <cell r="B3550">
            <v>30000</v>
          </cell>
          <cell r="C3550">
            <v>30000</v>
          </cell>
        </row>
        <row r="3551">
          <cell r="A3551" t="str">
            <v>T21C05E</v>
          </cell>
          <cell r="B3551">
            <v>30000</v>
          </cell>
          <cell r="C3551">
            <v>30000</v>
          </cell>
        </row>
        <row r="3552">
          <cell r="A3552" t="str">
            <v>T21C05F</v>
          </cell>
          <cell r="B3552">
            <v>25000</v>
          </cell>
          <cell r="C3552">
            <v>30000</v>
          </cell>
        </row>
        <row r="3553">
          <cell r="A3553" t="str">
            <v>T21NC42F</v>
          </cell>
          <cell r="B3553">
            <v>30000</v>
          </cell>
          <cell r="C3553">
            <v>31000</v>
          </cell>
        </row>
        <row r="3554">
          <cell r="A3554" t="str">
            <v>T21UZ10F</v>
          </cell>
          <cell r="B3554">
            <v>50000</v>
          </cell>
          <cell r="C3554">
            <v>50000</v>
          </cell>
        </row>
        <row r="3555">
          <cell r="A3555" t="str">
            <v>T21VG04F</v>
          </cell>
          <cell r="B3555">
            <v>40000</v>
          </cell>
          <cell r="C3555">
            <v>50000</v>
          </cell>
        </row>
        <row r="3556">
          <cell r="A3556" t="str">
            <v>T21YA91F</v>
          </cell>
          <cell r="B3556">
            <v>35000</v>
          </cell>
          <cell r="C3556">
            <v>35000</v>
          </cell>
        </row>
        <row r="3557">
          <cell r="A3557" t="str">
            <v>T21Z141F0</v>
          </cell>
          <cell r="B3557">
            <v>30000</v>
          </cell>
          <cell r="C3557">
            <v>30000</v>
          </cell>
        </row>
        <row r="3558">
          <cell r="A3558" t="str">
            <v>T21ZE120F</v>
          </cell>
          <cell r="B3558">
            <v>30000</v>
          </cell>
          <cell r="C3558">
            <v>30000</v>
          </cell>
        </row>
        <row r="3559">
          <cell r="A3559" t="str">
            <v>T21ZE121F</v>
          </cell>
          <cell r="B3559">
            <v>30000</v>
          </cell>
          <cell r="C3559">
            <v>31000</v>
          </cell>
        </row>
        <row r="3560">
          <cell r="A3560" t="str">
            <v>T2365Y</v>
          </cell>
          <cell r="B3560">
            <v>30000</v>
          </cell>
          <cell r="C3560">
            <v>40000</v>
          </cell>
        </row>
        <row r="3561">
          <cell r="A3561" t="str">
            <v>T23KD200</v>
          </cell>
          <cell r="B3561">
            <v>75000</v>
          </cell>
          <cell r="C3561">
            <v>100000</v>
          </cell>
        </row>
        <row r="3562">
          <cell r="A3562" t="str">
            <v>T2431WB</v>
          </cell>
          <cell r="B3562">
            <v>110000</v>
          </cell>
          <cell r="C3562">
            <v>110000</v>
          </cell>
        </row>
        <row r="3563">
          <cell r="A3563" t="str">
            <v>T2431WS</v>
          </cell>
          <cell r="B3563">
            <v>80000</v>
          </cell>
          <cell r="C3563">
            <v>80000</v>
          </cell>
        </row>
        <row r="3564">
          <cell r="A3564" t="str">
            <v>T2446P</v>
          </cell>
          <cell r="B3564">
            <v>90000</v>
          </cell>
          <cell r="C3564">
            <v>90000</v>
          </cell>
        </row>
        <row r="3565">
          <cell r="A3565" t="str">
            <v>T2464PB</v>
          </cell>
          <cell r="B3565">
            <v>135000</v>
          </cell>
          <cell r="C3565">
            <v>135000</v>
          </cell>
        </row>
        <row r="3566">
          <cell r="A3566" t="str">
            <v>T2482P</v>
          </cell>
          <cell r="B3566">
            <v>85000</v>
          </cell>
          <cell r="C3566">
            <v>85000</v>
          </cell>
        </row>
        <row r="3567">
          <cell r="A3567" t="str">
            <v>T24C02WB</v>
          </cell>
          <cell r="B3567">
            <v>85000</v>
          </cell>
          <cell r="C3567">
            <v>150000</v>
          </cell>
        </row>
        <row r="3568">
          <cell r="A3568" t="str">
            <v>T24C02WS</v>
          </cell>
          <cell r="B3568">
            <v>104000</v>
          </cell>
          <cell r="C3568">
            <v>140000</v>
          </cell>
        </row>
        <row r="3569">
          <cell r="A3569" t="str">
            <v>T24C03</v>
          </cell>
          <cell r="B3569">
            <v>90000</v>
          </cell>
          <cell r="C3569">
            <v>90000</v>
          </cell>
        </row>
        <row r="3570">
          <cell r="A3570" t="str">
            <v>T24C04WB</v>
          </cell>
          <cell r="B3570">
            <v>110000</v>
          </cell>
          <cell r="C3570">
            <v>180000</v>
          </cell>
        </row>
        <row r="3571">
          <cell r="A3571" t="str">
            <v>T24C04WS</v>
          </cell>
          <cell r="B3571">
            <v>130000</v>
          </cell>
          <cell r="C3571">
            <v>160000</v>
          </cell>
        </row>
        <row r="3572">
          <cell r="A3572" t="str">
            <v>T24CR27P</v>
          </cell>
          <cell r="B3572">
            <v>115000</v>
          </cell>
          <cell r="C3572">
            <v>120000</v>
          </cell>
        </row>
        <row r="3573">
          <cell r="A3573" t="str">
            <v>T24CR27W</v>
          </cell>
          <cell r="B3573">
            <v>120000</v>
          </cell>
          <cell r="C3573">
            <v>120000</v>
          </cell>
        </row>
        <row r="3574">
          <cell r="A3574" t="str">
            <v>T24FJ80W</v>
          </cell>
          <cell r="B3574">
            <v>130000</v>
          </cell>
          <cell r="C3574">
            <v>130000</v>
          </cell>
        </row>
        <row r="3575">
          <cell r="A3575" t="str">
            <v>T24GR15WB</v>
          </cell>
          <cell r="B3575">
            <v>240000</v>
          </cell>
          <cell r="C3575">
            <v>240000</v>
          </cell>
        </row>
        <row r="3576">
          <cell r="A3576" t="str">
            <v>T24GR15WS</v>
          </cell>
          <cell r="B3576">
            <v>161000</v>
          </cell>
          <cell r="C3576">
            <v>202000</v>
          </cell>
        </row>
        <row r="3577">
          <cell r="A3577" t="str">
            <v>T24GR20W</v>
          </cell>
          <cell r="B3577">
            <v>200000</v>
          </cell>
          <cell r="C3577">
            <v>233000</v>
          </cell>
        </row>
        <row r="3578">
          <cell r="A3578" t="str">
            <v>T24GR21P</v>
          </cell>
          <cell r="B3578">
            <v>142000</v>
          </cell>
          <cell r="C3578">
            <v>142000</v>
          </cell>
        </row>
        <row r="3579">
          <cell r="A3579" t="str">
            <v>T24GR21W</v>
          </cell>
          <cell r="B3579">
            <v>160000</v>
          </cell>
          <cell r="C3579">
            <v>175000</v>
          </cell>
        </row>
        <row r="3580">
          <cell r="A3580" t="str">
            <v>T24NC42WB</v>
          </cell>
          <cell r="B3580">
            <v>100000</v>
          </cell>
          <cell r="C3580">
            <v>110000</v>
          </cell>
        </row>
        <row r="3581">
          <cell r="A3581" t="str">
            <v>T24NC50WB</v>
          </cell>
          <cell r="B3581">
            <v>115000</v>
          </cell>
          <cell r="C3581">
            <v>188000</v>
          </cell>
        </row>
        <row r="3582">
          <cell r="A3582" t="str">
            <v>T24NC50WS</v>
          </cell>
          <cell r="B3582">
            <v>80000</v>
          </cell>
          <cell r="C3582">
            <v>90000</v>
          </cell>
        </row>
        <row r="3583">
          <cell r="A3583" t="str">
            <v>T24NC93WB</v>
          </cell>
          <cell r="B3583">
            <v>110000</v>
          </cell>
          <cell r="C3583">
            <v>121000</v>
          </cell>
        </row>
        <row r="3584">
          <cell r="A3584" t="str">
            <v>T24NC93WS</v>
          </cell>
          <cell r="B3584">
            <v>85000</v>
          </cell>
          <cell r="C3584">
            <v>90000</v>
          </cell>
        </row>
        <row r="3585">
          <cell r="A3585" t="str">
            <v>T24RV04WB</v>
          </cell>
          <cell r="B3585">
            <v>200000</v>
          </cell>
        </row>
        <row r="3586">
          <cell r="A3586" t="str">
            <v>T24RV30WB</v>
          </cell>
          <cell r="B3586">
            <v>135000</v>
          </cell>
          <cell r="C3586">
            <v>152000</v>
          </cell>
        </row>
        <row r="3587">
          <cell r="A3587" t="str">
            <v>T24RV30WS</v>
          </cell>
          <cell r="B3587">
            <v>200000</v>
          </cell>
          <cell r="C3587">
            <v>130000</v>
          </cell>
        </row>
        <row r="3588">
          <cell r="A3588" t="str">
            <v>T24S01WS</v>
          </cell>
          <cell r="B3588">
            <v>81000</v>
          </cell>
          <cell r="C3588">
            <v>81000</v>
          </cell>
        </row>
        <row r="3589">
          <cell r="A3589" t="str">
            <v>T24UZ10P</v>
          </cell>
          <cell r="B3589">
            <v>160000</v>
          </cell>
          <cell r="C3589">
            <v>190000</v>
          </cell>
        </row>
        <row r="3590">
          <cell r="A3590" t="str">
            <v>T24UZ10W</v>
          </cell>
          <cell r="B3590">
            <v>160000</v>
          </cell>
          <cell r="C3590">
            <v>160000</v>
          </cell>
        </row>
        <row r="3591">
          <cell r="A3591" t="str">
            <v>T24UZ10WB</v>
          </cell>
          <cell r="B3591">
            <v>230000</v>
          </cell>
        </row>
        <row r="3592">
          <cell r="A3592" t="str">
            <v>T24VG02P</v>
          </cell>
          <cell r="B3592">
            <v>100000</v>
          </cell>
          <cell r="C3592">
            <v>120000</v>
          </cell>
        </row>
        <row r="3593">
          <cell r="A3593" t="str">
            <v>T24VG04P</v>
          </cell>
          <cell r="B3593">
            <v>100000</v>
          </cell>
          <cell r="C3593">
            <v>110000</v>
          </cell>
        </row>
        <row r="3594">
          <cell r="A3594" t="str">
            <v>T24VG2WB</v>
          </cell>
          <cell r="B3594">
            <v>170000</v>
          </cell>
          <cell r="C3594">
            <v>190000</v>
          </cell>
        </row>
        <row r="3595">
          <cell r="A3595" t="str">
            <v>T24VG2WS</v>
          </cell>
          <cell r="B3595">
            <v>150000</v>
          </cell>
          <cell r="C3595">
            <v>170000</v>
          </cell>
        </row>
        <row r="3596">
          <cell r="A3596" t="str">
            <v>T24VG4WB</v>
          </cell>
          <cell r="B3596">
            <v>180000</v>
          </cell>
          <cell r="C3596">
            <v>185000</v>
          </cell>
        </row>
        <row r="3597">
          <cell r="A3597" t="str">
            <v>T24VG4WS</v>
          </cell>
          <cell r="B3597">
            <v>160000</v>
          </cell>
          <cell r="C3597">
            <v>210000</v>
          </cell>
        </row>
        <row r="3598">
          <cell r="A3598" t="str">
            <v>T24ZE121B</v>
          </cell>
          <cell r="B3598">
            <v>110000</v>
          </cell>
          <cell r="C3598">
            <v>158000</v>
          </cell>
        </row>
        <row r="3599">
          <cell r="A3599" t="str">
            <v>T24ZE121S</v>
          </cell>
          <cell r="B3599">
            <v>75000</v>
          </cell>
          <cell r="C3599">
            <v>80000</v>
          </cell>
        </row>
        <row r="3600">
          <cell r="A3600" t="str">
            <v>T24ZJ95P</v>
          </cell>
          <cell r="B3600">
            <v>120000</v>
          </cell>
        </row>
        <row r="3601">
          <cell r="A3601" t="str">
            <v>T25282</v>
          </cell>
          <cell r="B3601">
            <v>80000</v>
          </cell>
          <cell r="C3601">
            <v>80000</v>
          </cell>
        </row>
        <row r="3602">
          <cell r="A3602" t="str">
            <v>T25920</v>
          </cell>
          <cell r="B3602">
            <v>170000</v>
          </cell>
        </row>
        <row r="3603">
          <cell r="A3603" t="str">
            <v>T25C02S</v>
          </cell>
          <cell r="B3603">
            <v>195000</v>
          </cell>
          <cell r="C3603">
            <v>240000</v>
          </cell>
        </row>
        <row r="3604">
          <cell r="A3604" t="str">
            <v>T25C03E</v>
          </cell>
          <cell r="B3604">
            <v>650000</v>
          </cell>
          <cell r="C3604">
            <v>720000</v>
          </cell>
        </row>
        <row r="3605">
          <cell r="A3605" t="str">
            <v>T25C03L</v>
          </cell>
          <cell r="B3605">
            <v>730000</v>
          </cell>
          <cell r="C3605">
            <v>750000</v>
          </cell>
        </row>
        <row r="3606">
          <cell r="A3606" t="str">
            <v>T25C03R</v>
          </cell>
          <cell r="B3606">
            <v>730000</v>
          </cell>
          <cell r="C3606">
            <v>750000</v>
          </cell>
        </row>
        <row r="3607">
          <cell r="A3607" t="str">
            <v>T25C040</v>
          </cell>
          <cell r="B3607">
            <v>70000</v>
          </cell>
          <cell r="C3607">
            <v>87000</v>
          </cell>
        </row>
        <row r="3608">
          <cell r="A3608" t="str">
            <v>T25C04B</v>
          </cell>
          <cell r="B3608">
            <v>70000</v>
          </cell>
          <cell r="C3608">
            <v>97000</v>
          </cell>
        </row>
        <row r="3609">
          <cell r="A3609" t="str">
            <v>T25C04E0Z</v>
          </cell>
          <cell r="B3609">
            <v>556000</v>
          </cell>
          <cell r="C3609">
            <v>556000</v>
          </cell>
        </row>
        <row r="3610">
          <cell r="A3610" t="str">
            <v>T25C04E1Z</v>
          </cell>
          <cell r="B3610">
            <v>700000</v>
          </cell>
          <cell r="C3610">
            <v>620000</v>
          </cell>
        </row>
        <row r="3611">
          <cell r="A3611" t="str">
            <v>T25C04ELZ</v>
          </cell>
          <cell r="B3611">
            <v>700000</v>
          </cell>
          <cell r="C3611">
            <v>700000</v>
          </cell>
        </row>
        <row r="3612">
          <cell r="A3612" t="str">
            <v>T25C04ERZ</v>
          </cell>
          <cell r="B3612">
            <v>700000</v>
          </cell>
          <cell r="C3612">
            <v>680000</v>
          </cell>
        </row>
        <row r="3613">
          <cell r="A3613" t="str">
            <v>T25C04S</v>
          </cell>
          <cell r="B3613">
            <v>90000</v>
          </cell>
          <cell r="C3613">
            <v>95000</v>
          </cell>
        </row>
        <row r="3614">
          <cell r="A3614" t="str">
            <v>T25C05E0</v>
          </cell>
          <cell r="B3614">
            <v>75000</v>
          </cell>
          <cell r="C3614">
            <v>115000</v>
          </cell>
        </row>
        <row r="3615">
          <cell r="A3615" t="str">
            <v>T25C05E0Z</v>
          </cell>
          <cell r="B3615">
            <v>580000</v>
          </cell>
          <cell r="C3615">
            <v>580000</v>
          </cell>
        </row>
        <row r="3616">
          <cell r="A3616" t="str">
            <v>T25C05ELZ</v>
          </cell>
          <cell r="B3616">
            <v>720000</v>
          </cell>
          <cell r="C3616">
            <v>720000</v>
          </cell>
        </row>
        <row r="3617">
          <cell r="A3617" t="str">
            <v>T25C05ERZ</v>
          </cell>
          <cell r="B3617">
            <v>700000</v>
          </cell>
          <cell r="C3617">
            <v>720000</v>
          </cell>
        </row>
        <row r="3618">
          <cell r="A3618" t="str">
            <v>T25C05EZ</v>
          </cell>
          <cell r="B3618">
            <v>700000</v>
          </cell>
          <cell r="C3618">
            <v>480000</v>
          </cell>
        </row>
        <row r="3619">
          <cell r="A3619" t="str">
            <v>T25DJ2150</v>
          </cell>
          <cell r="B3619">
            <v>120000</v>
          </cell>
          <cell r="C3619">
            <v>120000</v>
          </cell>
        </row>
        <row r="3620">
          <cell r="A3620" t="str">
            <v>T25DJ2152</v>
          </cell>
          <cell r="B3620">
            <v>120000</v>
          </cell>
          <cell r="C3620">
            <v>160000</v>
          </cell>
        </row>
        <row r="3621">
          <cell r="A3621" t="str">
            <v>T25FJ801</v>
          </cell>
          <cell r="B3621">
            <v>100000</v>
          </cell>
          <cell r="C3621">
            <v>100000</v>
          </cell>
        </row>
        <row r="3622">
          <cell r="A3622" t="str">
            <v>T25FJ802</v>
          </cell>
          <cell r="B3622">
            <v>125000</v>
          </cell>
          <cell r="C3622">
            <v>135000</v>
          </cell>
        </row>
        <row r="3623">
          <cell r="A3623" t="str">
            <v>T25FJ803</v>
          </cell>
          <cell r="B3623">
            <v>145000</v>
          </cell>
          <cell r="C3623">
            <v>150000</v>
          </cell>
        </row>
        <row r="3624">
          <cell r="A3624" t="str">
            <v>T25HD100E</v>
          </cell>
          <cell r="B3624">
            <v>130000</v>
          </cell>
          <cell r="C3624">
            <v>150000</v>
          </cell>
        </row>
        <row r="3625">
          <cell r="A3625" t="str">
            <v>T25KJ215</v>
          </cell>
          <cell r="B3625">
            <v>125000</v>
          </cell>
          <cell r="C3625">
            <v>125000</v>
          </cell>
        </row>
        <row r="3626">
          <cell r="A3626" t="str">
            <v>T25NC42E</v>
          </cell>
          <cell r="B3626">
            <v>210000</v>
          </cell>
          <cell r="C3626">
            <v>250000</v>
          </cell>
        </row>
        <row r="3627">
          <cell r="A3627" t="str">
            <v>T25UZ201</v>
          </cell>
          <cell r="B3627">
            <v>120000</v>
          </cell>
          <cell r="C3627">
            <v>130000</v>
          </cell>
        </row>
        <row r="3628">
          <cell r="A3628" t="str">
            <v>T25UZ202</v>
          </cell>
          <cell r="B3628">
            <v>120000</v>
          </cell>
          <cell r="C3628">
            <v>180000</v>
          </cell>
        </row>
        <row r="3629">
          <cell r="A3629" t="str">
            <v>T25VG041</v>
          </cell>
          <cell r="B3629">
            <v>93120</v>
          </cell>
          <cell r="C3629">
            <v>105000</v>
          </cell>
        </row>
        <row r="3630">
          <cell r="A3630" t="str">
            <v>T25VG042</v>
          </cell>
          <cell r="B3630">
            <v>130000</v>
          </cell>
          <cell r="C3630">
            <v>150000</v>
          </cell>
        </row>
        <row r="3631">
          <cell r="A3631" t="str">
            <v>T25VG043</v>
          </cell>
          <cell r="B3631">
            <v>120000</v>
          </cell>
          <cell r="C3631">
            <v>210000</v>
          </cell>
        </row>
        <row r="3632">
          <cell r="A3632" t="str">
            <v>T25VG044</v>
          </cell>
          <cell r="B3632">
            <v>180000</v>
          </cell>
          <cell r="C3632">
            <v>200000</v>
          </cell>
        </row>
        <row r="3633">
          <cell r="A3633" t="str">
            <v>T25YA91E</v>
          </cell>
          <cell r="B3633">
            <v>250000</v>
          </cell>
          <cell r="C3633">
            <v>260000</v>
          </cell>
        </row>
        <row r="3634">
          <cell r="A3634" t="str">
            <v>T25ZE121E</v>
          </cell>
          <cell r="B3634">
            <v>265000</v>
          </cell>
          <cell r="C3634">
            <v>290000</v>
          </cell>
        </row>
        <row r="3635">
          <cell r="A3635" t="str">
            <v>T25ZE141E</v>
          </cell>
          <cell r="B3635">
            <v>300000</v>
          </cell>
          <cell r="C3635">
            <v>300000</v>
          </cell>
        </row>
        <row r="3636">
          <cell r="A3636" t="str">
            <v>T266500</v>
          </cell>
          <cell r="B3636">
            <v>80000</v>
          </cell>
          <cell r="C3636">
            <v>90000</v>
          </cell>
        </row>
        <row r="3637">
          <cell r="A3637" t="str">
            <v>T26VG02</v>
          </cell>
          <cell r="B3637">
            <v>80000</v>
          </cell>
          <cell r="C3637">
            <v>90000</v>
          </cell>
        </row>
        <row r="3638">
          <cell r="A3638" t="str">
            <v>T27NC50</v>
          </cell>
          <cell r="B3638">
            <v>90000</v>
          </cell>
          <cell r="C3638">
            <v>100000</v>
          </cell>
        </row>
        <row r="3639">
          <cell r="A3639" t="str">
            <v>T27VG04FL</v>
          </cell>
          <cell r="B3639">
            <v>280000</v>
          </cell>
          <cell r="C3639">
            <v>300000</v>
          </cell>
        </row>
        <row r="3640">
          <cell r="A3640" t="str">
            <v>T27VG04FR</v>
          </cell>
          <cell r="B3640">
            <v>280000</v>
          </cell>
          <cell r="C3640">
            <v>300000</v>
          </cell>
        </row>
        <row r="3641">
          <cell r="A3641" t="str">
            <v>T2865W</v>
          </cell>
          <cell r="B3641">
            <v>100000</v>
          </cell>
          <cell r="C3641">
            <v>100000</v>
          </cell>
        </row>
        <row r="3642">
          <cell r="A3642" t="str">
            <v>T29050</v>
          </cell>
          <cell r="B3642">
            <v>380000</v>
          </cell>
          <cell r="C3642">
            <v>380000</v>
          </cell>
        </row>
        <row r="3643">
          <cell r="A3643" t="str">
            <v>T2947X2</v>
          </cell>
          <cell r="B3643">
            <v>400000</v>
          </cell>
          <cell r="C3643">
            <v>380000</v>
          </cell>
        </row>
        <row r="3644">
          <cell r="A3644" t="str">
            <v>T29VG02</v>
          </cell>
          <cell r="B3644">
            <v>550000</v>
          </cell>
          <cell r="C3644">
            <v>550000</v>
          </cell>
        </row>
        <row r="3645">
          <cell r="A3645" t="str">
            <v>T29VG04</v>
          </cell>
          <cell r="B3645">
            <v>520000</v>
          </cell>
          <cell r="C3645">
            <v>520000</v>
          </cell>
        </row>
        <row r="3646">
          <cell r="A3646" t="str">
            <v>T3047X2</v>
          </cell>
          <cell r="B3646">
            <v>200000</v>
          </cell>
          <cell r="C3646">
            <v>210000</v>
          </cell>
        </row>
        <row r="3647">
          <cell r="A3647" t="str">
            <v>T30UZ10E</v>
          </cell>
          <cell r="B3647">
            <v>200000</v>
          </cell>
          <cell r="C3647">
            <v>182000</v>
          </cell>
        </row>
        <row r="3648">
          <cell r="A3648" t="str">
            <v>T30UZ30F</v>
          </cell>
          <cell r="B3648">
            <v>136000</v>
          </cell>
          <cell r="C3648">
            <v>136000</v>
          </cell>
        </row>
        <row r="3649">
          <cell r="A3649" t="str">
            <v>TG446600-51803D</v>
          </cell>
          <cell r="B3649">
            <v>1600000</v>
          </cell>
          <cell r="C3649">
            <v>1700000</v>
          </cell>
        </row>
        <row r="3650">
          <cell r="A3650" t="str">
            <v>TMZ-109</v>
          </cell>
          <cell r="B3650">
            <v>152000</v>
          </cell>
          <cell r="C3650">
            <v>152000</v>
          </cell>
        </row>
        <row r="3651">
          <cell r="A3651" t="str">
            <v>TO-005YN</v>
          </cell>
          <cell r="B3651">
            <v>1300000</v>
          </cell>
        </row>
        <row r="3652">
          <cell r="A3652" t="str">
            <v>TOK-1-03626ABS</v>
          </cell>
          <cell r="B3652">
            <v>1100000</v>
          </cell>
        </row>
        <row r="3653">
          <cell r="A3653" t="str">
            <v>Tổng cộng:</v>
          </cell>
        </row>
        <row r="3654">
          <cell r="A3654" t="str">
            <v>TP-656</v>
          </cell>
          <cell r="B3654">
            <v>580000</v>
          </cell>
        </row>
        <row r="3655">
          <cell r="A3655" t="str">
            <v>TR0607J-1LFT</v>
          </cell>
          <cell r="B3655">
            <v>180000</v>
          </cell>
          <cell r="C3655">
            <v>180000</v>
          </cell>
        </row>
        <row r="3656">
          <cell r="A3656" t="str">
            <v>TR0708-1R</v>
          </cell>
          <cell r="B3656">
            <v>250000</v>
          </cell>
          <cell r="C3656">
            <v>250000</v>
          </cell>
        </row>
        <row r="3657">
          <cell r="A3657" t="str">
            <v>TT-113</v>
          </cell>
          <cell r="B3657">
            <v>126000</v>
          </cell>
          <cell r="C3657">
            <v>126000</v>
          </cell>
        </row>
        <row r="3658">
          <cell r="A3658" t="str">
            <v>TT-121</v>
          </cell>
          <cell r="B3658">
            <v>140000</v>
          </cell>
          <cell r="C3658">
            <v>160000</v>
          </cell>
        </row>
        <row r="3659">
          <cell r="A3659" t="str">
            <v>TT-129</v>
          </cell>
          <cell r="B3659">
            <v>175000</v>
          </cell>
          <cell r="C3659">
            <v>205000</v>
          </cell>
        </row>
        <row r="3660">
          <cell r="A3660" t="str">
            <v>TU-100</v>
          </cell>
          <cell r="B3660">
            <v>130000</v>
          </cell>
          <cell r="C3660">
            <v>130000</v>
          </cell>
        </row>
        <row r="3661">
          <cell r="A3661" t="str">
            <v>TY121-46B-CDG</v>
          </cell>
          <cell r="B3661">
            <v>1000000</v>
          </cell>
        </row>
        <row r="3662">
          <cell r="A3662" t="str">
            <v>TY308-42A-S</v>
          </cell>
          <cell r="B3662">
            <v>1000000</v>
          </cell>
        </row>
        <row r="3663">
          <cell r="A3663" t="str">
            <v>TY310-24A</v>
          </cell>
          <cell r="B3663">
            <v>1000000</v>
          </cell>
        </row>
        <row r="3664">
          <cell r="A3664" t="str">
            <v>TYDF02FGFC</v>
          </cell>
          <cell r="B3664">
            <v>1600000</v>
          </cell>
        </row>
        <row r="3665">
          <cell r="A3665" t="str">
            <v>TYDIN2RBRR</v>
          </cell>
          <cell r="B3665">
            <v>300000</v>
          </cell>
        </row>
        <row r="3666">
          <cell r="A3666" t="str">
            <v>TYDYN4FFLL</v>
          </cell>
          <cell r="B3666">
            <v>350000</v>
          </cell>
        </row>
        <row r="3667">
          <cell r="A3667" t="str">
            <v>TYT-113</v>
          </cell>
          <cell r="B3667">
            <v>399900</v>
          </cell>
          <cell r="C3667">
            <v>470000</v>
          </cell>
        </row>
        <row r="3668">
          <cell r="A3668" t="str">
            <v>TYT-113-AS</v>
          </cell>
          <cell r="B3668">
            <v>425000</v>
          </cell>
          <cell r="C3668">
            <v>425000</v>
          </cell>
        </row>
        <row r="3669">
          <cell r="A3669" t="str">
            <v>TYT-306</v>
          </cell>
          <cell r="B3669">
            <v>160000</v>
          </cell>
          <cell r="C3669">
            <v>160000</v>
          </cell>
        </row>
        <row r="3670">
          <cell r="A3670" t="str">
            <v>TYT-307</v>
          </cell>
          <cell r="B3670">
            <v>160000</v>
          </cell>
          <cell r="C3670">
            <v>170000</v>
          </cell>
        </row>
        <row r="3671">
          <cell r="A3671" t="str">
            <v>TYT-320</v>
          </cell>
          <cell r="B3671">
            <v>250000</v>
          </cell>
        </row>
        <row r="3672">
          <cell r="A3672" t="str">
            <v>TYT-CS9</v>
          </cell>
          <cell r="B3672">
            <v>232500</v>
          </cell>
          <cell r="C3672">
            <v>250000</v>
          </cell>
        </row>
        <row r="3673">
          <cell r="A3673" t="str">
            <v>TYT-WC10</v>
          </cell>
          <cell r="B3673">
            <v>160000</v>
          </cell>
          <cell r="C3673">
            <v>170000</v>
          </cell>
        </row>
        <row r="3674">
          <cell r="A3674" t="str">
            <v>TYT-WC11</v>
          </cell>
          <cell r="B3674">
            <v>160000</v>
          </cell>
          <cell r="C3674">
            <v>170000</v>
          </cell>
        </row>
        <row r="3675">
          <cell r="A3675" t="str">
            <v>TYT-WC3</v>
          </cell>
          <cell r="B3675">
            <v>230000</v>
          </cell>
        </row>
        <row r="3676">
          <cell r="A3676" t="str">
            <v>TYT-WC5</v>
          </cell>
          <cell r="B3676">
            <v>240000</v>
          </cell>
        </row>
        <row r="3677">
          <cell r="A3677" t="str">
            <v>TY-WC65T</v>
          </cell>
          <cell r="B3677">
            <v>160000</v>
          </cell>
          <cell r="C3677">
            <v>160000</v>
          </cell>
        </row>
        <row r="3678">
          <cell r="A3678" t="str">
            <v>U2980</v>
          </cell>
          <cell r="B3678">
            <v>560000</v>
          </cell>
          <cell r="C3678">
            <v>680000</v>
          </cell>
        </row>
        <row r="3679">
          <cell r="A3679" t="str">
            <v>U3768</v>
          </cell>
          <cell r="B3679">
            <v>540000</v>
          </cell>
          <cell r="C3679">
            <v>650000</v>
          </cell>
        </row>
        <row r="3680">
          <cell r="A3680" t="str">
            <v>U3827</v>
          </cell>
          <cell r="B3680">
            <v>500000</v>
          </cell>
          <cell r="C3680">
            <v>590000</v>
          </cell>
        </row>
        <row r="3681">
          <cell r="A3681" t="str">
            <v>UH71-28-470</v>
          </cell>
          <cell r="B3681">
            <v>45000</v>
          </cell>
          <cell r="C3681">
            <v>45000</v>
          </cell>
        </row>
        <row r="3682">
          <cell r="A3682" t="str">
            <v>UH71-28-480</v>
          </cell>
          <cell r="B3682">
            <v>30000</v>
          </cell>
          <cell r="C3682">
            <v>30000</v>
          </cell>
        </row>
        <row r="3683">
          <cell r="A3683" t="str">
            <v>UH71-34-540</v>
          </cell>
          <cell r="B3683">
            <v>475000</v>
          </cell>
          <cell r="C3683">
            <v>475000</v>
          </cell>
        </row>
        <row r="3684">
          <cell r="A3684" t="str">
            <v>UH71-39-040B</v>
          </cell>
          <cell r="B3684">
            <v>280000</v>
          </cell>
          <cell r="C3684">
            <v>300000</v>
          </cell>
        </row>
        <row r="3685">
          <cell r="A3685" t="str">
            <v>UHY0-15-908</v>
          </cell>
          <cell r="B3685">
            <v>400000</v>
          </cell>
          <cell r="C3685">
            <v>400000</v>
          </cell>
        </row>
        <row r="3686">
          <cell r="A3686" t="str">
            <v>UR56-34-470B</v>
          </cell>
          <cell r="B3686">
            <v>120000</v>
          </cell>
        </row>
        <row r="3687">
          <cell r="A3687" t="str">
            <v>VAPC-BNP</v>
          </cell>
          <cell r="B3687">
            <v>600000</v>
          </cell>
        </row>
        <row r="3688">
          <cell r="A3688" t="str">
            <v>VAPC-BOLAI</v>
          </cell>
          <cell r="B3688">
            <v>1100000</v>
          </cell>
          <cell r="C3688">
            <v>1100000</v>
          </cell>
        </row>
        <row r="3689">
          <cell r="A3689" t="str">
            <v>VAPC-CAOSU</v>
          </cell>
          <cell r="B3689">
            <v>40000</v>
          </cell>
        </row>
        <row r="3690">
          <cell r="A3690" t="str">
            <v>VAPC-CHANHOPSO</v>
          </cell>
          <cell r="B3690">
            <v>1500000</v>
          </cell>
        </row>
        <row r="3691">
          <cell r="A3691" t="str">
            <v>VAPC-CHANMAY</v>
          </cell>
          <cell r="B3691">
            <v>1050000</v>
          </cell>
        </row>
        <row r="3692">
          <cell r="A3692" t="str">
            <v>VAPC-DENHAU</v>
          </cell>
          <cell r="B3692">
            <v>750000</v>
          </cell>
        </row>
        <row r="3693">
          <cell r="A3693" t="str">
            <v>VAPC-GSS</v>
          </cell>
          <cell r="B3693">
            <v>1300000</v>
          </cell>
        </row>
        <row r="3694">
          <cell r="A3694" t="str">
            <v>VAPC-KENHIP-ZACE</v>
          </cell>
          <cell r="B3694">
            <v>18000</v>
          </cell>
        </row>
        <row r="3695">
          <cell r="A3695" t="str">
            <v>VAPC-KIMPHUN</v>
          </cell>
          <cell r="B3695">
            <v>800000</v>
          </cell>
        </row>
        <row r="3696">
          <cell r="A3696" t="str">
            <v>VAPC-LUOI</v>
          </cell>
          <cell r="B3696">
            <v>400000</v>
          </cell>
        </row>
        <row r="3697">
          <cell r="A3697" t="str">
            <v>VAPC-MOBIN</v>
          </cell>
          <cell r="B3697">
            <v>1000000</v>
          </cell>
        </row>
        <row r="3698">
          <cell r="A3698" t="str">
            <v>VAPC-NAPCHUP</v>
          </cell>
          <cell r="B3698">
            <v>150000</v>
          </cell>
        </row>
        <row r="3699">
          <cell r="A3699" t="str">
            <v>VAPC-TAYNAMCUA</v>
          </cell>
          <cell r="B3699">
            <v>450000</v>
          </cell>
        </row>
        <row r="3700">
          <cell r="A3700" t="str">
            <v>VAPC-THUOCLAI</v>
          </cell>
          <cell r="B3700">
            <v>3500000</v>
          </cell>
        </row>
        <row r="3701">
          <cell r="A3701" t="str">
            <v>WCTP-501</v>
          </cell>
          <cell r="B3701">
            <v>230000</v>
          </cell>
          <cell r="C3701">
            <v>230000</v>
          </cell>
        </row>
        <row r="3702">
          <cell r="A3702" t="str">
            <v>WE01-16-460A</v>
          </cell>
          <cell r="B3702">
            <v>3100000</v>
          </cell>
          <cell r="C3702">
            <v>3100000</v>
          </cell>
        </row>
        <row r="3703">
          <cell r="A3703" t="str">
            <v>WHT003857A</v>
          </cell>
          <cell r="B3703">
            <v>1800000</v>
          </cell>
        </row>
        <row r="3704">
          <cell r="A3704" t="str">
            <v>WL51-18-380AT</v>
          </cell>
          <cell r="B3704">
            <v>180000</v>
          </cell>
          <cell r="C3704">
            <v>180000</v>
          </cell>
        </row>
        <row r="3705">
          <cell r="A3705" t="str">
            <v>WL81-15-908AT</v>
          </cell>
          <cell r="B3705">
            <v>170000</v>
          </cell>
          <cell r="C3705">
            <v>150000</v>
          </cell>
        </row>
        <row r="3706">
          <cell r="A3706" t="str">
            <v>WLA2-16-410D</v>
          </cell>
          <cell r="B3706">
            <v>1900000</v>
          </cell>
          <cell r="C3706">
            <v>1900000</v>
          </cell>
        </row>
        <row r="3707">
          <cell r="A3707" t="str">
            <v>WLA2-16-460F</v>
          </cell>
          <cell r="B3707">
            <v>2700000</v>
          </cell>
          <cell r="C3707">
            <v>2700000</v>
          </cell>
        </row>
        <row r="3708">
          <cell r="A3708" t="str">
            <v>WLAA-10-271B</v>
          </cell>
          <cell r="B3708">
            <v>1550000</v>
          </cell>
        </row>
        <row r="3709">
          <cell r="A3709" t="str">
            <v>WLBC-15-908T</v>
          </cell>
          <cell r="B3709">
            <v>170000</v>
          </cell>
          <cell r="C3709">
            <v>300000</v>
          </cell>
        </row>
        <row r="3710">
          <cell r="A3710" t="str">
            <v>WPS-002V</v>
          </cell>
          <cell r="B3710">
            <v>230000</v>
          </cell>
          <cell r="C3710">
            <v>280000</v>
          </cell>
        </row>
        <row r="3711">
          <cell r="A3711" t="str">
            <v>WPT-003V</v>
          </cell>
          <cell r="B3711">
            <v>400000</v>
          </cell>
          <cell r="C3711">
            <v>400000</v>
          </cell>
        </row>
        <row r="3712">
          <cell r="A3712" t="str">
            <v>WPT-010V</v>
          </cell>
          <cell r="B3712">
            <v>450000</v>
          </cell>
          <cell r="C3712">
            <v>320000</v>
          </cell>
        </row>
        <row r="3713">
          <cell r="A3713" t="str">
            <v>WPT-012V</v>
          </cell>
          <cell r="B3713">
            <v>460000</v>
          </cell>
          <cell r="C3713">
            <v>465000</v>
          </cell>
        </row>
        <row r="3714">
          <cell r="A3714" t="str">
            <v>WPT-015V</v>
          </cell>
          <cell r="B3714">
            <v>682000</v>
          </cell>
          <cell r="C3714">
            <v>682000</v>
          </cell>
        </row>
        <row r="3715">
          <cell r="A3715" t="str">
            <v>WPT-023V</v>
          </cell>
          <cell r="B3715">
            <v>650000</v>
          </cell>
          <cell r="C3715">
            <v>650000</v>
          </cell>
        </row>
        <row r="3716">
          <cell r="A3716" t="str">
            <v>WPT-024V</v>
          </cell>
          <cell r="B3716">
            <v>390000</v>
          </cell>
          <cell r="C3716">
            <v>390000</v>
          </cell>
        </row>
        <row r="3717">
          <cell r="A3717" t="str">
            <v>WPT-044V</v>
          </cell>
          <cell r="B3717">
            <v>440000</v>
          </cell>
          <cell r="C3717">
            <v>460000</v>
          </cell>
        </row>
        <row r="3718">
          <cell r="A3718" t="str">
            <v>WPT-106V</v>
          </cell>
          <cell r="B3718">
            <v>500000</v>
          </cell>
          <cell r="C3718">
            <v>500000</v>
          </cell>
        </row>
        <row r="3719">
          <cell r="A3719" t="str">
            <v>WPT-111V</v>
          </cell>
          <cell r="B3719">
            <v>265000</v>
          </cell>
          <cell r="C3719">
            <v>275000</v>
          </cell>
        </row>
        <row r="3720">
          <cell r="A3720" t="str">
            <v>WPT-129V</v>
          </cell>
          <cell r="B3720">
            <v>380000</v>
          </cell>
          <cell r="C3720">
            <v>380000</v>
          </cell>
        </row>
        <row r="3721">
          <cell r="A3721" t="str">
            <v>WPT-140V</v>
          </cell>
          <cell r="B3721">
            <v>570000</v>
          </cell>
          <cell r="C3721">
            <v>570000</v>
          </cell>
        </row>
        <row r="3722">
          <cell r="A3722" t="str">
            <v>WPT-168V</v>
          </cell>
          <cell r="B3722">
            <v>660000</v>
          </cell>
          <cell r="C3722">
            <v>660000</v>
          </cell>
        </row>
        <row r="3723">
          <cell r="A3723" t="str">
            <v>WPT-198V</v>
          </cell>
          <cell r="B3723">
            <v>580000</v>
          </cell>
          <cell r="C3723">
            <v>580000</v>
          </cell>
        </row>
        <row r="3724">
          <cell r="A3724" t="str">
            <v>WPT-606V</v>
          </cell>
          <cell r="B3724">
            <v>570000</v>
          </cell>
          <cell r="C3724">
            <v>570000</v>
          </cell>
        </row>
        <row r="3725">
          <cell r="A3725" t="str">
            <v>WPZ-030V</v>
          </cell>
          <cell r="B3725">
            <v>500000</v>
          </cell>
          <cell r="C3725">
            <v>500000</v>
          </cell>
        </row>
        <row r="3726">
          <cell r="A3726" t="str">
            <v>WPZ-033V</v>
          </cell>
          <cell r="B3726">
            <v>550000</v>
          </cell>
          <cell r="C3726">
            <v>565000</v>
          </cell>
        </row>
        <row r="3727">
          <cell r="A3727" t="str">
            <v>WS284W-39</v>
          </cell>
          <cell r="B3727">
            <v>400000</v>
          </cell>
        </row>
        <row r="3728">
          <cell r="A3728" t="str">
            <v>XL247300-9372</v>
          </cell>
          <cell r="B3728">
            <v>1350000</v>
          </cell>
        </row>
        <row r="3729">
          <cell r="A3729" t="str">
            <v>YN-TO-003</v>
          </cell>
          <cell r="B3729">
            <v>3000000</v>
          </cell>
        </row>
        <row r="3730">
          <cell r="A3730" t="str">
            <v>YRJ06-CMR06-201R</v>
          </cell>
          <cell r="B3730">
            <v>1484700</v>
          </cell>
          <cell r="C3730">
            <v>2121000</v>
          </cell>
        </row>
        <row r="3731">
          <cell r="A3731" t="str">
            <v>YRJ06-CMR12-201R</v>
          </cell>
          <cell r="B3731">
            <v>1536500</v>
          </cell>
          <cell r="C3731">
            <v>2195000</v>
          </cell>
        </row>
        <row r="3732">
          <cell r="A3732" t="str">
            <v>YRJ06-CMR12-202R</v>
          </cell>
          <cell r="B3732">
            <v>1536500</v>
          </cell>
          <cell r="C3732">
            <v>2195000</v>
          </cell>
        </row>
        <row r="3733">
          <cell r="A3733" t="str">
            <v>YRJ06-CRL04-201R</v>
          </cell>
          <cell r="B3733">
            <v>1626100</v>
          </cell>
          <cell r="C3733">
            <v>2323000</v>
          </cell>
        </row>
        <row r="3734">
          <cell r="A3734" t="str">
            <v>YRJ06-CRL07-201L</v>
          </cell>
          <cell r="B3734">
            <v>1484700</v>
          </cell>
          <cell r="C3734">
            <v>2121000</v>
          </cell>
        </row>
        <row r="3735">
          <cell r="A3735" t="str">
            <v>YRJ06-CRL07-201R</v>
          </cell>
          <cell r="B3735">
            <v>1520400</v>
          </cell>
          <cell r="C3735">
            <v>2172000</v>
          </cell>
        </row>
        <row r="3736">
          <cell r="A3736" t="str">
            <v>YRJ06-CRL14-201R</v>
          </cell>
          <cell r="B3736">
            <v>1555400</v>
          </cell>
          <cell r="C3736">
            <v>2222000</v>
          </cell>
        </row>
        <row r="3737">
          <cell r="A3737" t="str">
            <v>YRJ06-INV16-201L</v>
          </cell>
          <cell r="B3737">
            <v>3300000</v>
          </cell>
          <cell r="C3737">
            <v>3385000</v>
          </cell>
        </row>
        <row r="3738">
          <cell r="A3738" t="str">
            <v>YRJ06-INV16-201R</v>
          </cell>
          <cell r="B3738">
            <v>2369500</v>
          </cell>
          <cell r="C3738">
            <v>3385000</v>
          </cell>
        </row>
        <row r="3739">
          <cell r="A3739" t="str">
            <v>YRJ06-VOS03-201L</v>
          </cell>
          <cell r="B3739">
            <v>1767500</v>
          </cell>
          <cell r="C3739">
            <v>2525000</v>
          </cell>
        </row>
        <row r="3740">
          <cell r="A3740" t="str">
            <v>YRJ06-VOS03-201R</v>
          </cell>
          <cell r="B3740">
            <v>1767500</v>
          </cell>
          <cell r="C3740">
            <v>2525000</v>
          </cell>
        </row>
        <row r="3741">
          <cell r="A3741" t="str">
            <v>YRJ06-VOS08-201L</v>
          </cell>
          <cell r="B3741">
            <v>1592500</v>
          </cell>
          <cell r="C3741">
            <v>2275000</v>
          </cell>
        </row>
        <row r="3742">
          <cell r="A3742" t="str">
            <v>YRJ06-VOS08-201R</v>
          </cell>
          <cell r="B3742">
            <v>1592500</v>
          </cell>
          <cell r="C3742">
            <v>2275000</v>
          </cell>
        </row>
        <row r="3743">
          <cell r="A3743" t="str">
            <v>YRJ10-BT50-13-20</v>
          </cell>
          <cell r="B3743">
            <v>1979600</v>
          </cell>
          <cell r="C3743">
            <v>2828000</v>
          </cell>
        </row>
        <row r="3744">
          <cell r="A3744" t="str">
            <v>YRJ10-CX5-13201L</v>
          </cell>
          <cell r="B3744">
            <v>2488500</v>
          </cell>
          <cell r="C3744">
            <v>3555000</v>
          </cell>
        </row>
        <row r="3745">
          <cell r="A3745" t="str">
            <v>YRJ10-CX5-13201R</v>
          </cell>
          <cell r="B3745">
            <v>2488500</v>
          </cell>
          <cell r="C3745">
            <v>3555000</v>
          </cell>
        </row>
        <row r="3746">
          <cell r="A3746" t="str">
            <v>YRJ10-M3-04-201L</v>
          </cell>
          <cell r="B3746">
            <v>1696800</v>
          </cell>
          <cell r="C3746">
            <v>2424000</v>
          </cell>
        </row>
        <row r="3747">
          <cell r="A3747" t="str">
            <v>YRJ10-M3-04-201R</v>
          </cell>
          <cell r="B3747">
            <v>1696800</v>
          </cell>
          <cell r="C3747">
            <v>2424000</v>
          </cell>
        </row>
        <row r="3748">
          <cell r="A3748" t="str">
            <v>YRJ10-M3-09-201L</v>
          </cell>
          <cell r="B3748">
            <v>1662500</v>
          </cell>
          <cell r="C3748">
            <v>2375000</v>
          </cell>
        </row>
        <row r="3749">
          <cell r="A3749" t="str">
            <v>YRJ10-M3-09-201R</v>
          </cell>
          <cell r="B3749">
            <v>1662500</v>
          </cell>
          <cell r="C3749">
            <v>2375000</v>
          </cell>
        </row>
        <row r="3750">
          <cell r="A3750" t="str">
            <v>YRJ10-M3-14-201L</v>
          </cell>
          <cell r="B3750">
            <v>1979600</v>
          </cell>
          <cell r="C3750">
            <v>2828000</v>
          </cell>
        </row>
        <row r="3751">
          <cell r="A3751" t="str">
            <v>YRJ10-M3-14-201R</v>
          </cell>
          <cell r="B3751">
            <v>2750000</v>
          </cell>
          <cell r="C3751">
            <v>2828000</v>
          </cell>
        </row>
        <row r="3752">
          <cell r="A3752" t="str">
            <v>YRJ10-M6-04-201L</v>
          </cell>
          <cell r="B3752">
            <v>1696800</v>
          </cell>
          <cell r="C3752">
            <v>2424000</v>
          </cell>
        </row>
        <row r="3753">
          <cell r="A3753" t="str">
            <v>YRJ10-M6-04-201R</v>
          </cell>
          <cell r="B3753">
            <v>1696800</v>
          </cell>
          <cell r="C3753">
            <v>2424000</v>
          </cell>
        </row>
        <row r="3754">
          <cell r="A3754" t="str">
            <v>YRJ10-M6-09-201L</v>
          </cell>
          <cell r="B3754">
            <v>1767500</v>
          </cell>
          <cell r="C3754">
            <v>2525000</v>
          </cell>
        </row>
        <row r="3755">
          <cell r="A3755" t="str">
            <v>YRJ10-M6-09-201R</v>
          </cell>
          <cell r="B3755">
            <v>1767500</v>
          </cell>
          <cell r="C3755">
            <v>2525000</v>
          </cell>
        </row>
        <row r="3756">
          <cell r="A3756" t="str">
            <v>YRJ10-M6-14-201L</v>
          </cell>
          <cell r="B3756">
            <v>2121000</v>
          </cell>
          <cell r="C3756">
            <v>3030000</v>
          </cell>
        </row>
        <row r="3757">
          <cell r="A3757" t="str">
            <v>YRJ10-M6-14-201R</v>
          </cell>
          <cell r="B3757">
            <v>2121000</v>
          </cell>
          <cell r="C3757">
            <v>3030000</v>
          </cell>
        </row>
        <row r="3758">
          <cell r="A3758" t="str">
            <v>YRJ14-RAG05-201L</v>
          </cell>
          <cell r="B3758">
            <v>1696800</v>
          </cell>
          <cell r="C3758">
            <v>2424000</v>
          </cell>
        </row>
        <row r="3759">
          <cell r="A3759" t="str">
            <v>YRJ14-RAG05-201R</v>
          </cell>
          <cell r="B3759">
            <v>1696800</v>
          </cell>
          <cell r="C3759">
            <v>2424000</v>
          </cell>
        </row>
        <row r="3760">
          <cell r="A3760" t="str">
            <v>ZA-38BWD22LCA96</v>
          </cell>
          <cell r="B3760">
            <v>305000</v>
          </cell>
          <cell r="C3760">
            <v>310000</v>
          </cell>
        </row>
        <row r="3761">
          <cell r="A3761" t="str">
            <v>ZA-40BWD12CA88</v>
          </cell>
          <cell r="B3761">
            <v>330000</v>
          </cell>
          <cell r="C3761">
            <v>360000</v>
          </cell>
        </row>
        <row r="3762">
          <cell r="A3762" t="str">
            <v>ZA-40BWD12JCA88</v>
          </cell>
          <cell r="B3762">
            <v>310000</v>
          </cell>
          <cell r="C3762">
            <v>360000</v>
          </cell>
        </row>
        <row r="3763">
          <cell r="A3763" t="str">
            <v>ZA-40BWD17DC</v>
          </cell>
          <cell r="B3763">
            <v>440000</v>
          </cell>
          <cell r="C3763">
            <v>440000</v>
          </cell>
        </row>
        <row r="3764">
          <cell r="A3764" t="str">
            <v>ZA-43BWD06BCA133</v>
          </cell>
          <cell r="B3764">
            <v>420000</v>
          </cell>
          <cell r="C3764">
            <v>420000</v>
          </cell>
        </row>
        <row r="3765">
          <cell r="A3765" t="str">
            <v>ZA-43KWD07ACA15</v>
          </cell>
          <cell r="B3765">
            <v>380000</v>
          </cell>
          <cell r="C3765">
            <v>420000</v>
          </cell>
        </row>
        <row r="3766">
          <cell r="A3766" t="str">
            <v>ZA-43KWD07AU42C</v>
          </cell>
          <cell r="B3766">
            <v>370000</v>
          </cell>
          <cell r="C3766">
            <v>380000</v>
          </cell>
        </row>
        <row r="3767">
          <cell r="A3767" t="str">
            <v>ZA-45BWD10ACA86</v>
          </cell>
          <cell r="B3767">
            <v>430000</v>
          </cell>
          <cell r="C3767">
            <v>480000</v>
          </cell>
        </row>
        <row r="3768">
          <cell r="A3768" t="str">
            <v>ZA-47BWKH02L-Y-5</v>
          </cell>
          <cell r="B3768">
            <v>1100000</v>
          </cell>
          <cell r="C3768">
            <v>1150000</v>
          </cell>
        </row>
        <row r="3769">
          <cell r="A3769" t="str">
            <v>ZA-47KWD02AU42C-01LB</v>
          </cell>
          <cell r="B3769">
            <v>850000</v>
          </cell>
          <cell r="C3769">
            <v>900000</v>
          </cell>
        </row>
        <row r="3770">
          <cell r="A3770" t="str">
            <v>ZA-47TKB3102A</v>
          </cell>
          <cell r="B3770">
            <v>305000</v>
          </cell>
          <cell r="C3770">
            <v>305000</v>
          </cell>
        </row>
        <row r="3771">
          <cell r="A3771" t="str">
            <v>ZA-50TKB3501BR</v>
          </cell>
          <cell r="B3771">
            <v>400000</v>
          </cell>
        </row>
        <row r="3772">
          <cell r="A3772" t="str">
            <v>ZA-50TKB3504B1R</v>
          </cell>
          <cell r="B3772">
            <v>240000</v>
          </cell>
          <cell r="C3772">
            <v>270000</v>
          </cell>
        </row>
        <row r="3773">
          <cell r="A3773" t="str">
            <v>ZA-50TKZ3302CR-ENCS</v>
          </cell>
          <cell r="B3773">
            <v>220000</v>
          </cell>
          <cell r="C3773">
            <v>250000</v>
          </cell>
        </row>
        <row r="3774">
          <cell r="A3774" t="str">
            <v>ZA-50TKZ3503RA</v>
          </cell>
          <cell r="B3774">
            <v>330000</v>
          </cell>
          <cell r="C3774">
            <v>330000</v>
          </cell>
        </row>
        <row r="3775">
          <cell r="A3775" t="str">
            <v>ZA-50TKZ3505CR1</v>
          </cell>
          <cell r="B3775">
            <v>410000</v>
          </cell>
          <cell r="C3775">
            <v>440000</v>
          </cell>
        </row>
        <row r="3776">
          <cell r="A3776" t="str">
            <v>ZA-54KWH01R-Y-2CA-01</v>
          </cell>
          <cell r="B3776">
            <v>800000</v>
          </cell>
          <cell r="C3776">
            <v>950000</v>
          </cell>
        </row>
        <row r="3777">
          <cell r="A3777" t="str">
            <v>ZA-54KWH02D-Y-2CA-01</v>
          </cell>
          <cell r="B3777">
            <v>850000</v>
          </cell>
          <cell r="C3777">
            <v>950000</v>
          </cell>
        </row>
        <row r="3778">
          <cell r="A3778" t="str">
            <v>ZA-57TB3705B01</v>
          </cell>
          <cell r="B3778">
            <v>330000</v>
          </cell>
        </row>
        <row r="3779">
          <cell r="A3779" t="str">
            <v>ZA-58TKB3505A2RA</v>
          </cell>
          <cell r="B3779">
            <v>440000</v>
          </cell>
          <cell r="C3779">
            <v>440000</v>
          </cell>
        </row>
        <row r="3780">
          <cell r="A3780" t="str">
            <v>ZA-58TKZ3504A3RA</v>
          </cell>
          <cell r="B3780">
            <v>320000</v>
          </cell>
          <cell r="C3780">
            <v>370000</v>
          </cell>
        </row>
        <row r="3781">
          <cell r="A3781" t="str">
            <v>ZA-60TKZ3502ARA</v>
          </cell>
          <cell r="B3781">
            <v>360000</v>
          </cell>
        </row>
        <row r="3782">
          <cell r="A3782" t="str">
            <v>ZA-62TB0629B28</v>
          </cell>
          <cell r="B3782">
            <v>465500</v>
          </cell>
          <cell r="C3782">
            <v>490000</v>
          </cell>
        </row>
        <row r="3783">
          <cell r="A3783" t="str">
            <v>ZA-68TKB3802BR</v>
          </cell>
          <cell r="B3783">
            <v>550000</v>
          </cell>
          <cell r="C3783">
            <v>550000</v>
          </cell>
        </row>
        <row r="3784">
          <cell r="A3784" t="str">
            <v>ZA-H050KWH01M-Y-01</v>
          </cell>
          <cell r="B3784">
            <v>900000</v>
          </cell>
          <cell r="C3784">
            <v>900000</v>
          </cell>
        </row>
        <row r="3785">
          <cell r="A3785" t="str">
            <v>Grand Total</v>
          </cell>
          <cell r="B3785">
            <v>0</v>
          </cell>
          <cell r="C3785">
            <v>1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ổ chi tiết mua hàng (2)"/>
      <sheetName val="Pivot"/>
      <sheetName val="Sổ chi tiết mua hàng (3)"/>
    </sheetNames>
    <sheetDataSet>
      <sheetData sheetId="0" refreshError="1"/>
      <sheetData sheetId="1" refreshError="1">
        <row r="4">
          <cell r="A4" t="str">
            <v>Mã vật tư</v>
          </cell>
          <cell r="B4" t="str">
            <v>Max of Ngày</v>
          </cell>
          <cell r="C4" t="str">
            <v>Min of Đơn giá</v>
          </cell>
          <cell r="D4" t="str">
            <v>Min of Số lượng</v>
          </cell>
          <cell r="E4" t="str">
            <v>Nhà cung cấp</v>
          </cell>
        </row>
        <row r="5">
          <cell r="A5" t="str">
            <v>0064662301</v>
          </cell>
          <cell r="B5">
            <v>44792</v>
          </cell>
          <cell r="C5">
            <v>6400000</v>
          </cell>
          <cell r="D5">
            <v>1</v>
          </cell>
          <cell r="E5" t="str">
            <v>NCC-KHANGTHANG</v>
          </cell>
        </row>
        <row r="6">
          <cell r="A6" t="str">
            <v>0074209020</v>
          </cell>
          <cell r="B6">
            <v>44523</v>
          </cell>
          <cell r="C6">
            <v>2650000</v>
          </cell>
          <cell r="D6">
            <v>1</v>
          </cell>
          <cell r="E6" t="str">
            <v>NCC-KHANGTHANG</v>
          </cell>
        </row>
        <row r="7">
          <cell r="A7" t="str">
            <v>0-116</v>
          </cell>
          <cell r="B7">
            <v>43945</v>
          </cell>
          <cell r="C7">
            <v>74000</v>
          </cell>
          <cell r="D7">
            <v>5</v>
          </cell>
          <cell r="E7" t="str">
            <v>HTAUTOHN</v>
          </cell>
        </row>
        <row r="8">
          <cell r="A8" t="str">
            <v>0-119</v>
          </cell>
          <cell r="B8">
            <v>43945</v>
          </cell>
          <cell r="C8">
            <v>51000</v>
          </cell>
          <cell r="D8">
            <v>5</v>
          </cell>
          <cell r="E8" t="str">
            <v>HTAUTOHN</v>
          </cell>
        </row>
        <row r="9">
          <cell r="A9" t="str">
            <v>014-024-0157</v>
          </cell>
          <cell r="B9">
            <v>44529</v>
          </cell>
          <cell r="C9">
            <v>948000</v>
          </cell>
          <cell r="D9">
            <v>2</v>
          </cell>
          <cell r="E9" t="str">
            <v>HTAUTOHN</v>
          </cell>
        </row>
        <row r="10">
          <cell r="A10" t="str">
            <v>016-010-0009</v>
          </cell>
          <cell r="B10">
            <v>43917</v>
          </cell>
          <cell r="C10">
            <v>455000</v>
          </cell>
          <cell r="D10">
            <v>2</v>
          </cell>
          <cell r="E10" t="str">
            <v>HTAUTOHN</v>
          </cell>
        </row>
        <row r="11">
          <cell r="A11" t="str">
            <v>016-031-0002</v>
          </cell>
          <cell r="B11">
            <v>43917</v>
          </cell>
          <cell r="C11">
            <v>287000</v>
          </cell>
          <cell r="D11">
            <v>2</v>
          </cell>
          <cell r="E11" t="str">
            <v>HTAUTOHN</v>
          </cell>
        </row>
        <row r="12">
          <cell r="A12" t="str">
            <v>016-050-0031HD</v>
          </cell>
          <cell r="B12">
            <v>43917</v>
          </cell>
          <cell r="C12">
            <v>1691000</v>
          </cell>
          <cell r="D12">
            <v>1</v>
          </cell>
          <cell r="E12" t="str">
            <v>HTAUTOHN</v>
          </cell>
        </row>
        <row r="13">
          <cell r="A13" t="str">
            <v>016-050-0032HD</v>
          </cell>
          <cell r="B13">
            <v>43917</v>
          </cell>
          <cell r="C13">
            <v>1691000</v>
          </cell>
          <cell r="D13">
            <v>1</v>
          </cell>
          <cell r="E13" t="str">
            <v>HTAUTOHN</v>
          </cell>
        </row>
        <row r="14">
          <cell r="A14" t="str">
            <v>016-050-0033HD</v>
          </cell>
          <cell r="B14">
            <v>43921</v>
          </cell>
          <cell r="C14">
            <v>1555000</v>
          </cell>
          <cell r="D14">
            <v>1</v>
          </cell>
          <cell r="E14" t="str">
            <v>HTAUTOHN</v>
          </cell>
        </row>
        <row r="15">
          <cell r="A15" t="str">
            <v>016-050-0034HD</v>
          </cell>
          <cell r="B15">
            <v>43921</v>
          </cell>
          <cell r="C15">
            <v>1555000</v>
          </cell>
          <cell r="D15">
            <v>1</v>
          </cell>
          <cell r="E15" t="str">
            <v>HTAUTOHN</v>
          </cell>
        </row>
        <row r="16">
          <cell r="A16" t="str">
            <v>01X49-0056</v>
          </cell>
          <cell r="B16">
            <v>44796</v>
          </cell>
          <cell r="C16">
            <v>250000</v>
          </cell>
          <cell r="D16">
            <v>1</v>
          </cell>
          <cell r="E16" t="str">
            <v>HUNGUUTHINH</v>
          </cell>
        </row>
        <row r="17">
          <cell r="A17" t="str">
            <v>021115562A</v>
          </cell>
          <cell r="B17">
            <v>44559</v>
          </cell>
          <cell r="C17">
            <v>300000</v>
          </cell>
          <cell r="D17">
            <v>1</v>
          </cell>
          <cell r="E17" t="str">
            <v>NCC-NAMCHAU</v>
          </cell>
        </row>
        <row r="18">
          <cell r="A18" t="str">
            <v>038117021D</v>
          </cell>
          <cell r="B18">
            <v>44553</v>
          </cell>
          <cell r="C18">
            <v>4700000</v>
          </cell>
          <cell r="D18">
            <v>1</v>
          </cell>
          <cell r="E18" t="str">
            <v>NCC-KHANGTHANG</v>
          </cell>
        </row>
        <row r="19">
          <cell r="A19" t="str">
            <v>03H103483C</v>
          </cell>
          <cell r="B19">
            <v>43946</v>
          </cell>
          <cell r="C19">
            <v>550000</v>
          </cell>
          <cell r="D19">
            <v>1</v>
          </cell>
          <cell r="E19" t="str">
            <v>NCC-DUCKIET</v>
          </cell>
        </row>
        <row r="20">
          <cell r="A20" t="str">
            <v>03-R-TT-2166</v>
          </cell>
          <cell r="B20">
            <v>44685</v>
          </cell>
          <cell r="C20">
            <v>230000</v>
          </cell>
          <cell r="D20">
            <v>1</v>
          </cell>
          <cell r="E20" t="str">
            <v>KL-QUANGSAIGON</v>
          </cell>
        </row>
        <row r="21">
          <cell r="A21" t="str">
            <v>04003-44930</v>
          </cell>
          <cell r="B21">
            <v>44272</v>
          </cell>
          <cell r="C21">
            <v>21600000</v>
          </cell>
          <cell r="D21">
            <v>1</v>
          </cell>
          <cell r="E21" t="str">
            <v>NCC-TATHANHTUAN</v>
          </cell>
        </row>
        <row r="22">
          <cell r="A22" t="str">
            <v>04003-45450</v>
          </cell>
          <cell r="B22">
            <v>44604</v>
          </cell>
          <cell r="C22">
            <v>15500000</v>
          </cell>
          <cell r="D22">
            <v>1</v>
          </cell>
          <cell r="E22" t="str">
            <v>NCC-KHANGTHANG</v>
          </cell>
        </row>
        <row r="23">
          <cell r="A23" t="str">
            <v>04007-05530</v>
          </cell>
          <cell r="B23">
            <v>44553</v>
          </cell>
          <cell r="C23">
            <v>10381000</v>
          </cell>
          <cell r="D23">
            <v>1</v>
          </cell>
          <cell r="E23" t="str">
            <v>HTAUTOHN</v>
          </cell>
        </row>
        <row r="24">
          <cell r="A24" t="str">
            <v>04009-86175</v>
          </cell>
          <cell r="B24">
            <v>44775</v>
          </cell>
          <cell r="C24">
            <v>636800</v>
          </cell>
          <cell r="D24">
            <v>10</v>
          </cell>
          <cell r="E24" t="str">
            <v>NCC-HOANKIEM</v>
          </cell>
        </row>
        <row r="25">
          <cell r="A25" t="str">
            <v>04009-86437</v>
          </cell>
          <cell r="B25">
            <v>44359</v>
          </cell>
          <cell r="C25">
            <v>700480</v>
          </cell>
          <cell r="D25">
            <v>1</v>
          </cell>
          <cell r="E25" t="str">
            <v>NCC-LE</v>
          </cell>
        </row>
        <row r="26">
          <cell r="A26" t="str">
            <v>04111-06101</v>
          </cell>
          <cell r="B26">
            <v>44796</v>
          </cell>
          <cell r="C26">
            <v>2000000</v>
          </cell>
          <cell r="D26">
            <v>1</v>
          </cell>
          <cell r="E26" t="str">
            <v>HTAUTOHN</v>
          </cell>
        </row>
        <row r="27">
          <cell r="A27" t="str">
            <v>04111-0C080-CH</v>
          </cell>
          <cell r="B27">
            <v>44099</v>
          </cell>
          <cell r="C27">
            <v>650000</v>
          </cell>
          <cell r="D27">
            <v>1</v>
          </cell>
          <cell r="E27" t="str">
            <v>THANHDUC</v>
          </cell>
        </row>
        <row r="28">
          <cell r="A28" t="str">
            <v>04111-0C210</v>
          </cell>
          <cell r="B28">
            <v>44817</v>
          </cell>
          <cell r="C28">
            <v>1932000</v>
          </cell>
          <cell r="D28">
            <v>1</v>
          </cell>
          <cell r="E28" t="str">
            <v>HTAUTOHN</v>
          </cell>
        </row>
        <row r="29">
          <cell r="A29" t="str">
            <v>04111-0C222</v>
          </cell>
          <cell r="B29">
            <v>44802</v>
          </cell>
          <cell r="C29">
            <v>2629900</v>
          </cell>
          <cell r="D29">
            <v>1</v>
          </cell>
          <cell r="E29" t="str">
            <v>NCC-THAILAND</v>
          </cell>
        </row>
        <row r="30">
          <cell r="A30" t="str">
            <v>04111-0P065</v>
          </cell>
          <cell r="B30">
            <v>44618</v>
          </cell>
          <cell r="C30">
            <v>3215616</v>
          </cell>
          <cell r="D30">
            <v>1</v>
          </cell>
          <cell r="E30" t="str">
            <v>HTAUTOHN</v>
          </cell>
        </row>
        <row r="31">
          <cell r="A31" t="str">
            <v>04111-0Y031</v>
          </cell>
          <cell r="B31">
            <v>44760</v>
          </cell>
          <cell r="C31">
            <v>2050000</v>
          </cell>
          <cell r="D31">
            <v>1</v>
          </cell>
          <cell r="E31" t="str">
            <v>HTAUTOHN</v>
          </cell>
        </row>
        <row r="32">
          <cell r="A32" t="str">
            <v>04111-0Y060</v>
          </cell>
          <cell r="B32">
            <v>44816</v>
          </cell>
          <cell r="C32">
            <v>2450000</v>
          </cell>
          <cell r="D32">
            <v>2</v>
          </cell>
          <cell r="E32" t="str">
            <v>CHPT-MINHANH</v>
          </cell>
        </row>
        <row r="33">
          <cell r="A33" t="str">
            <v>04111-16124</v>
          </cell>
          <cell r="B33">
            <v>44755</v>
          </cell>
          <cell r="C33">
            <v>1762000</v>
          </cell>
          <cell r="D33">
            <v>1</v>
          </cell>
          <cell r="E33" t="str">
            <v>HTAUTOHN</v>
          </cell>
        </row>
        <row r="34">
          <cell r="A34" t="str">
            <v>04111-16221</v>
          </cell>
          <cell r="B34">
            <v>43881</v>
          </cell>
          <cell r="C34">
            <v>1212000</v>
          </cell>
          <cell r="D34">
            <v>1</v>
          </cell>
          <cell r="E34" t="str">
            <v>HTAUTOHN</v>
          </cell>
        </row>
        <row r="35">
          <cell r="A35" t="str">
            <v>04111-16231-G</v>
          </cell>
          <cell r="B35">
            <v>44757</v>
          </cell>
          <cell r="C35">
            <v>1200000</v>
          </cell>
          <cell r="D35">
            <v>1</v>
          </cell>
          <cell r="E35" t="str">
            <v>NCC-LE</v>
          </cell>
        </row>
        <row r="36">
          <cell r="A36" t="str">
            <v>04111-16231-WLA</v>
          </cell>
          <cell r="B36">
            <v>43883</v>
          </cell>
          <cell r="C36">
            <v>324000</v>
          </cell>
          <cell r="D36">
            <v>1</v>
          </cell>
          <cell r="E36" t="str">
            <v>HTAUTOHN</v>
          </cell>
        </row>
        <row r="37">
          <cell r="A37" t="str">
            <v>04111-20630</v>
          </cell>
          <cell r="B37">
            <v>44308</v>
          </cell>
          <cell r="C37">
            <v>4800000</v>
          </cell>
          <cell r="D37">
            <v>1</v>
          </cell>
          <cell r="E37" t="str">
            <v>HTAUTOHN</v>
          </cell>
        </row>
        <row r="38">
          <cell r="A38" t="str">
            <v>04111-21371</v>
          </cell>
          <cell r="B38">
            <v>44362</v>
          </cell>
          <cell r="C38">
            <v>2200000</v>
          </cell>
          <cell r="D38">
            <v>1</v>
          </cell>
          <cell r="E38" t="str">
            <v>CHPT-MINHANH</v>
          </cell>
        </row>
        <row r="39">
          <cell r="A39" t="str">
            <v>04111-21372</v>
          </cell>
          <cell r="B39">
            <v>44760</v>
          </cell>
          <cell r="C39">
            <v>1697785</v>
          </cell>
          <cell r="D39">
            <v>1</v>
          </cell>
          <cell r="E39" t="str">
            <v>HTAUTOHN</v>
          </cell>
        </row>
        <row r="40">
          <cell r="A40" t="str">
            <v>04111-22513</v>
          </cell>
          <cell r="B40">
            <v>44747</v>
          </cell>
          <cell r="C40">
            <v>2011000</v>
          </cell>
          <cell r="D40">
            <v>1</v>
          </cell>
          <cell r="E40" t="str">
            <v>HTAUTOHN</v>
          </cell>
        </row>
        <row r="41">
          <cell r="A41" t="str">
            <v>04111-22890</v>
          </cell>
          <cell r="B41">
            <v>44337</v>
          </cell>
          <cell r="C41">
            <v>2150000</v>
          </cell>
          <cell r="D41">
            <v>1</v>
          </cell>
          <cell r="E41" t="str">
            <v>HTAUTOHN</v>
          </cell>
        </row>
        <row r="42">
          <cell r="A42" t="str">
            <v>04111-28263</v>
          </cell>
          <cell r="B42">
            <v>44496</v>
          </cell>
          <cell r="C42">
            <v>2626000</v>
          </cell>
          <cell r="D42">
            <v>1</v>
          </cell>
          <cell r="E42" t="str">
            <v>HTAUTOHN</v>
          </cell>
        </row>
        <row r="43">
          <cell r="A43" t="str">
            <v>04111-28453</v>
          </cell>
          <cell r="B43">
            <v>43945</v>
          </cell>
          <cell r="C43">
            <v>2439000</v>
          </cell>
          <cell r="D43">
            <v>2</v>
          </cell>
          <cell r="E43" t="str">
            <v>HTAUTOHN</v>
          </cell>
        </row>
        <row r="44">
          <cell r="A44" t="str">
            <v>04111-28983</v>
          </cell>
          <cell r="B44">
            <v>44803</v>
          </cell>
          <cell r="C44">
            <v>2045000</v>
          </cell>
          <cell r="D44">
            <v>1</v>
          </cell>
          <cell r="E44" t="str">
            <v>HTAUTOHN</v>
          </cell>
        </row>
        <row r="45">
          <cell r="A45" t="str">
            <v>04111-30578</v>
          </cell>
          <cell r="B45">
            <v>43833</v>
          </cell>
          <cell r="C45">
            <v>1805000</v>
          </cell>
          <cell r="D45">
            <v>1</v>
          </cell>
          <cell r="E45" t="str">
            <v>HTAUTOHN</v>
          </cell>
        </row>
        <row r="46">
          <cell r="A46" t="str">
            <v>04111-30579</v>
          </cell>
          <cell r="B46">
            <v>44725</v>
          </cell>
          <cell r="C46">
            <v>1788714</v>
          </cell>
          <cell r="D46">
            <v>1</v>
          </cell>
          <cell r="E46" t="str">
            <v>HTAUTOHN</v>
          </cell>
        </row>
        <row r="47">
          <cell r="A47" t="str">
            <v>04111-31343</v>
          </cell>
          <cell r="B47">
            <v>44232</v>
          </cell>
          <cell r="C47">
            <v>2586000</v>
          </cell>
          <cell r="D47">
            <v>1</v>
          </cell>
          <cell r="E47" t="str">
            <v>NCC-KHANGTHANG</v>
          </cell>
        </row>
        <row r="48">
          <cell r="A48" t="str">
            <v>04111-31445</v>
          </cell>
          <cell r="B48">
            <v>44548</v>
          </cell>
          <cell r="C48">
            <v>3583800</v>
          </cell>
          <cell r="D48">
            <v>1</v>
          </cell>
          <cell r="E48" t="str">
            <v>NCC-KHANGTHANG</v>
          </cell>
        </row>
        <row r="49">
          <cell r="A49" t="str">
            <v>04111-31843</v>
          </cell>
          <cell r="B49">
            <v>44784</v>
          </cell>
          <cell r="C49">
            <v>3700000</v>
          </cell>
          <cell r="D49">
            <v>1</v>
          </cell>
          <cell r="E49" t="str">
            <v>CHPT-MINHANH</v>
          </cell>
        </row>
        <row r="50">
          <cell r="A50" t="str">
            <v>04111-31844</v>
          </cell>
          <cell r="B50">
            <v>44722</v>
          </cell>
          <cell r="C50">
            <v>3800000</v>
          </cell>
          <cell r="D50">
            <v>1</v>
          </cell>
          <cell r="E50" t="str">
            <v>CHPT-MINHANH</v>
          </cell>
        </row>
        <row r="51">
          <cell r="A51" t="str">
            <v>04111-36047</v>
          </cell>
          <cell r="B51">
            <v>44743</v>
          </cell>
          <cell r="C51">
            <v>2866000</v>
          </cell>
          <cell r="D51">
            <v>1</v>
          </cell>
          <cell r="E51" t="str">
            <v>HTAUTOHN</v>
          </cell>
        </row>
        <row r="52">
          <cell r="A52" t="str">
            <v>04111-36126</v>
          </cell>
          <cell r="B52">
            <v>44649</v>
          </cell>
          <cell r="C52">
            <v>2482814</v>
          </cell>
          <cell r="D52">
            <v>1</v>
          </cell>
          <cell r="E52" t="str">
            <v>HTAUTOHN</v>
          </cell>
        </row>
        <row r="53">
          <cell r="A53" t="str">
            <v>04111-37097</v>
          </cell>
          <cell r="B53">
            <v>44552</v>
          </cell>
          <cell r="C53">
            <v>1811000</v>
          </cell>
          <cell r="D53">
            <v>1</v>
          </cell>
          <cell r="E53" t="str">
            <v>HTAUTOHN</v>
          </cell>
        </row>
        <row r="54">
          <cell r="A54" t="str">
            <v>04111-38083</v>
          </cell>
          <cell r="B54">
            <v>44704</v>
          </cell>
          <cell r="C54">
            <v>7700000</v>
          </cell>
          <cell r="D54">
            <v>1</v>
          </cell>
          <cell r="E54" t="str">
            <v>NCC-KHANGTHANG</v>
          </cell>
        </row>
        <row r="55">
          <cell r="A55" t="str">
            <v>04111-50410</v>
          </cell>
          <cell r="B55">
            <v>43868</v>
          </cell>
          <cell r="C55">
            <v>2816000</v>
          </cell>
          <cell r="D55">
            <v>1</v>
          </cell>
          <cell r="E55" t="str">
            <v>HTAUTOHN</v>
          </cell>
        </row>
        <row r="56">
          <cell r="A56" t="str">
            <v>04111-66101</v>
          </cell>
          <cell r="B56">
            <v>44785</v>
          </cell>
          <cell r="C56">
            <v>3131000</v>
          </cell>
          <cell r="D56">
            <v>1</v>
          </cell>
          <cell r="E56" t="str">
            <v>HTAUTOHN</v>
          </cell>
        </row>
        <row r="57">
          <cell r="A57" t="str">
            <v>04111-74303-WLA</v>
          </cell>
          <cell r="B57">
            <v>43881</v>
          </cell>
          <cell r="C57">
            <v>425000</v>
          </cell>
          <cell r="D57">
            <v>1</v>
          </cell>
          <cell r="E57" t="str">
            <v>HTAUTOHN</v>
          </cell>
        </row>
        <row r="58">
          <cell r="A58" t="str">
            <v>04111-75990-WLA-THEP</v>
          </cell>
          <cell r="B58">
            <v>43957</v>
          </cell>
          <cell r="C58">
            <v>455000</v>
          </cell>
          <cell r="D58">
            <v>2</v>
          </cell>
          <cell r="E58" t="str">
            <v>HTAUTOHN</v>
          </cell>
        </row>
        <row r="59">
          <cell r="A59" t="str">
            <v>04111-75A32</v>
          </cell>
          <cell r="B59">
            <v>44817</v>
          </cell>
          <cell r="C59">
            <v>2343000</v>
          </cell>
          <cell r="D59">
            <v>1</v>
          </cell>
          <cell r="E59" t="str">
            <v>CHPT-MINHANH</v>
          </cell>
        </row>
        <row r="60">
          <cell r="A60" t="str">
            <v>04111-75D20</v>
          </cell>
          <cell r="B60">
            <v>43925</v>
          </cell>
          <cell r="C60">
            <v>2494000</v>
          </cell>
          <cell r="D60">
            <v>1</v>
          </cell>
          <cell r="E60" t="str">
            <v>HTAUTOHN</v>
          </cell>
        </row>
        <row r="61">
          <cell r="A61" t="str">
            <v>04112-50112</v>
          </cell>
          <cell r="B61">
            <v>44193</v>
          </cell>
          <cell r="C61">
            <v>4750000</v>
          </cell>
          <cell r="D61">
            <v>1</v>
          </cell>
          <cell r="E61" t="str">
            <v>NCC-LE</v>
          </cell>
        </row>
        <row r="62">
          <cell r="A62" t="str">
            <v>04152-31080</v>
          </cell>
          <cell r="B62">
            <v>44624</v>
          </cell>
          <cell r="C62">
            <v>145000</v>
          </cell>
          <cell r="D62">
            <v>3</v>
          </cell>
          <cell r="E62" t="str">
            <v>HTAUTOHN</v>
          </cell>
        </row>
        <row r="63">
          <cell r="A63" t="str">
            <v>04152-37010</v>
          </cell>
          <cell r="B63">
            <v>44621</v>
          </cell>
          <cell r="C63">
            <v>66000</v>
          </cell>
          <cell r="D63">
            <v>4</v>
          </cell>
          <cell r="E63" t="str">
            <v>CHPT-MINHANH</v>
          </cell>
        </row>
        <row r="64">
          <cell r="A64" t="str">
            <v>04152-38010</v>
          </cell>
          <cell r="B64">
            <v>44047</v>
          </cell>
          <cell r="C64">
            <v>177000</v>
          </cell>
          <cell r="D64">
            <v>10</v>
          </cell>
          <cell r="E64" t="str">
            <v>HTAUTOHN</v>
          </cell>
        </row>
        <row r="65">
          <cell r="A65" t="str">
            <v>04152-YZZA1</v>
          </cell>
          <cell r="B65">
            <v>44812</v>
          </cell>
          <cell r="C65">
            <v>86869</v>
          </cell>
          <cell r="D65">
            <v>2</v>
          </cell>
          <cell r="E65" t="str">
            <v>HTAUTOHN</v>
          </cell>
        </row>
        <row r="66">
          <cell r="A66" t="str">
            <v>04152-YZZA4</v>
          </cell>
          <cell r="B66">
            <v>44786</v>
          </cell>
          <cell r="C66">
            <v>90000</v>
          </cell>
          <cell r="D66">
            <v>3</v>
          </cell>
          <cell r="E66" t="str">
            <v>HTAUTOHN</v>
          </cell>
        </row>
        <row r="67">
          <cell r="A67" t="str">
            <v>04152-YZZA5</v>
          </cell>
          <cell r="B67">
            <v>44653</v>
          </cell>
          <cell r="C67">
            <v>86869</v>
          </cell>
          <cell r="D67">
            <v>4</v>
          </cell>
          <cell r="E67" t="str">
            <v>CHPT-MINHANH</v>
          </cell>
        </row>
        <row r="68">
          <cell r="A68" t="str">
            <v>04152-YZZA6</v>
          </cell>
          <cell r="B68">
            <v>44669</v>
          </cell>
          <cell r="C68">
            <v>84000</v>
          </cell>
          <cell r="D68">
            <v>10</v>
          </cell>
          <cell r="E68" t="str">
            <v>HTAUTOHN</v>
          </cell>
        </row>
        <row r="69">
          <cell r="A69" t="str">
            <v>04371-0K110</v>
          </cell>
          <cell r="B69">
            <v>44618</v>
          </cell>
          <cell r="C69">
            <v>412080</v>
          </cell>
          <cell r="D69">
            <v>4</v>
          </cell>
          <cell r="E69" t="str">
            <v>HTAUTOHN</v>
          </cell>
        </row>
        <row r="70">
          <cell r="A70" t="str">
            <v>04371-36080</v>
          </cell>
          <cell r="B70">
            <v>44784</v>
          </cell>
          <cell r="C70">
            <v>440000</v>
          </cell>
          <cell r="D70">
            <v>2</v>
          </cell>
          <cell r="E70" t="str">
            <v>CHPT-MINHANH</v>
          </cell>
        </row>
        <row r="71">
          <cell r="A71" t="str">
            <v>04421-30081</v>
          </cell>
          <cell r="B71">
            <v>44618</v>
          </cell>
          <cell r="C71">
            <v>455130</v>
          </cell>
          <cell r="D71">
            <v>5</v>
          </cell>
          <cell r="E71" t="str">
            <v>NK-TS</v>
          </cell>
        </row>
        <row r="72">
          <cell r="A72" t="str">
            <v>04446-32050</v>
          </cell>
          <cell r="B72">
            <v>43986</v>
          </cell>
          <cell r="C72">
            <v>198000</v>
          </cell>
          <cell r="D72">
            <v>1</v>
          </cell>
          <cell r="E72" t="str">
            <v>HTAUTOHN</v>
          </cell>
        </row>
        <row r="73">
          <cell r="A73" t="str">
            <v>04465-0D130</v>
          </cell>
          <cell r="B73">
            <v>44618</v>
          </cell>
          <cell r="C73">
            <v>990716</v>
          </cell>
          <cell r="D73">
            <v>2</v>
          </cell>
          <cell r="E73" t="str">
            <v>HTAUTOHN</v>
          </cell>
        </row>
        <row r="74">
          <cell r="A74" t="str">
            <v>04465-0D140</v>
          </cell>
          <cell r="B74">
            <v>44618</v>
          </cell>
          <cell r="C74">
            <v>899502</v>
          </cell>
          <cell r="D74">
            <v>2</v>
          </cell>
          <cell r="E74" t="str">
            <v>HTAUTOHN</v>
          </cell>
        </row>
        <row r="75">
          <cell r="A75" t="str">
            <v>04465-0D150</v>
          </cell>
          <cell r="B75">
            <v>44097</v>
          </cell>
          <cell r="C75">
            <v>1226000</v>
          </cell>
          <cell r="D75">
            <v>5</v>
          </cell>
          <cell r="E75" t="str">
            <v>HTAUTOHN</v>
          </cell>
        </row>
        <row r="76">
          <cell r="A76" t="str">
            <v>04465-0K290</v>
          </cell>
          <cell r="B76">
            <v>44070</v>
          </cell>
          <cell r="C76">
            <v>1024000</v>
          </cell>
          <cell r="D76">
            <v>5</v>
          </cell>
          <cell r="E76" t="str">
            <v>HTAUTOHN</v>
          </cell>
        </row>
        <row r="77">
          <cell r="A77" t="str">
            <v>04465-0K380</v>
          </cell>
          <cell r="B77">
            <v>44762</v>
          </cell>
          <cell r="C77">
            <v>1012467</v>
          </cell>
          <cell r="D77">
            <v>1</v>
          </cell>
          <cell r="E77" t="str">
            <v>HTAUTOHN</v>
          </cell>
        </row>
        <row r="78">
          <cell r="A78" t="str">
            <v>04465-0T010</v>
          </cell>
          <cell r="B78">
            <v>44786</v>
          </cell>
          <cell r="C78">
            <v>1228400</v>
          </cell>
          <cell r="D78">
            <v>1</v>
          </cell>
          <cell r="E78" t="str">
            <v>CHPT-MINHANH</v>
          </cell>
        </row>
        <row r="79">
          <cell r="A79" t="str">
            <v>04465-0W070</v>
          </cell>
          <cell r="B79">
            <v>44497</v>
          </cell>
          <cell r="C79">
            <v>1730000</v>
          </cell>
          <cell r="D79">
            <v>1</v>
          </cell>
          <cell r="E79" t="str">
            <v>CHPT-MINHANH</v>
          </cell>
        </row>
        <row r="80">
          <cell r="A80" t="str">
            <v>04465-0W110</v>
          </cell>
          <cell r="B80">
            <v>44056</v>
          </cell>
          <cell r="C80">
            <v>1762000</v>
          </cell>
          <cell r="D80">
            <v>1</v>
          </cell>
          <cell r="E80" t="str">
            <v>HTAUTOHN</v>
          </cell>
        </row>
        <row r="81">
          <cell r="A81" t="str">
            <v>04465-12630</v>
          </cell>
          <cell r="B81">
            <v>44649</v>
          </cell>
          <cell r="C81">
            <v>869161</v>
          </cell>
          <cell r="D81">
            <v>5</v>
          </cell>
          <cell r="E81" t="str">
            <v>HTAUTOHN</v>
          </cell>
        </row>
        <row r="82">
          <cell r="A82" t="str">
            <v>04465-26421</v>
          </cell>
          <cell r="B82">
            <v>44369</v>
          </cell>
          <cell r="C82">
            <v>1059000</v>
          </cell>
          <cell r="D82">
            <v>2</v>
          </cell>
          <cell r="E82" t="str">
            <v>NCC-KHANGTHANG</v>
          </cell>
        </row>
        <row r="83">
          <cell r="A83" t="str">
            <v>04465-28520</v>
          </cell>
          <cell r="B83">
            <v>44497</v>
          </cell>
          <cell r="C83">
            <v>1080000</v>
          </cell>
          <cell r="D83">
            <v>1</v>
          </cell>
          <cell r="E83" t="str">
            <v>HTAUTOHN</v>
          </cell>
        </row>
        <row r="84">
          <cell r="A84" t="str">
            <v>04465-30480</v>
          </cell>
          <cell r="B84">
            <v>43873</v>
          </cell>
          <cell r="C84">
            <v>1031000</v>
          </cell>
          <cell r="D84">
            <v>1</v>
          </cell>
          <cell r="E84" t="str">
            <v>HTAUTOHN</v>
          </cell>
        </row>
        <row r="85">
          <cell r="A85" t="str">
            <v>04465-33240</v>
          </cell>
          <cell r="B85">
            <v>44314</v>
          </cell>
          <cell r="C85">
            <v>1100000</v>
          </cell>
          <cell r="D85">
            <v>2</v>
          </cell>
          <cell r="E85" t="str">
            <v>HTAUTOHN</v>
          </cell>
        </row>
        <row r="86">
          <cell r="A86" t="str">
            <v>04465-33471</v>
          </cell>
          <cell r="B86">
            <v>44727</v>
          </cell>
          <cell r="C86">
            <v>1020000</v>
          </cell>
          <cell r="D86">
            <v>1</v>
          </cell>
          <cell r="E86" t="str">
            <v>HTAUTOHN</v>
          </cell>
        </row>
        <row r="87">
          <cell r="A87" t="str">
            <v>04465-42180</v>
          </cell>
          <cell r="B87">
            <v>44728</v>
          </cell>
          <cell r="C87">
            <v>1122539</v>
          </cell>
          <cell r="D87">
            <v>1</v>
          </cell>
          <cell r="E87" t="str">
            <v>HTAUTOHN</v>
          </cell>
        </row>
        <row r="88">
          <cell r="A88" t="str">
            <v>04465-47030</v>
          </cell>
          <cell r="B88">
            <v>44488</v>
          </cell>
          <cell r="C88">
            <v>930000</v>
          </cell>
          <cell r="D88">
            <v>2</v>
          </cell>
          <cell r="E88" t="str">
            <v>CHPT-MINHANH</v>
          </cell>
        </row>
        <row r="89">
          <cell r="A89" t="str">
            <v>04465-48100</v>
          </cell>
          <cell r="B89">
            <v>44741</v>
          </cell>
          <cell r="C89">
            <v>1350000</v>
          </cell>
          <cell r="D89">
            <v>1</v>
          </cell>
          <cell r="E89" t="str">
            <v>CHPT-MINHANH</v>
          </cell>
        </row>
        <row r="90">
          <cell r="A90" t="str">
            <v>04465-48110</v>
          </cell>
          <cell r="B90">
            <v>44142</v>
          </cell>
          <cell r="C90">
            <v>1168000</v>
          </cell>
          <cell r="D90">
            <v>1</v>
          </cell>
          <cell r="E90" t="str">
            <v>HTAUTOHN</v>
          </cell>
        </row>
        <row r="91">
          <cell r="A91" t="str">
            <v>04465-48150</v>
          </cell>
          <cell r="B91">
            <v>44760</v>
          </cell>
          <cell r="C91">
            <v>1211000</v>
          </cell>
          <cell r="D91">
            <v>1</v>
          </cell>
          <cell r="E91" t="str">
            <v>HTAUTOHN</v>
          </cell>
        </row>
        <row r="92">
          <cell r="A92" t="str">
            <v>04465-50240</v>
          </cell>
          <cell r="B92">
            <v>44727</v>
          </cell>
          <cell r="C92">
            <v>1165000</v>
          </cell>
          <cell r="D92">
            <v>1</v>
          </cell>
          <cell r="E92" t="str">
            <v>HTAUTOHN</v>
          </cell>
        </row>
        <row r="93">
          <cell r="A93" t="str">
            <v>04465-50260</v>
          </cell>
          <cell r="B93">
            <v>44649</v>
          </cell>
          <cell r="C93">
            <v>1398828</v>
          </cell>
          <cell r="D93">
            <v>1</v>
          </cell>
          <cell r="E93" t="str">
            <v>HTAUTOHN</v>
          </cell>
        </row>
        <row r="94">
          <cell r="A94" t="str">
            <v>04465-52310</v>
          </cell>
          <cell r="B94">
            <v>44618</v>
          </cell>
          <cell r="C94">
            <v>899502</v>
          </cell>
          <cell r="D94">
            <v>1</v>
          </cell>
          <cell r="E94" t="str">
            <v>HTAUTOHN</v>
          </cell>
        </row>
        <row r="95">
          <cell r="A95" t="str">
            <v>04465-53040</v>
          </cell>
          <cell r="B95">
            <v>44170</v>
          </cell>
          <cell r="C95">
            <v>1475000</v>
          </cell>
          <cell r="D95">
            <v>1</v>
          </cell>
          <cell r="E95" t="str">
            <v>HTAUTOHN</v>
          </cell>
        </row>
        <row r="96">
          <cell r="A96" t="str">
            <v>04465-60280</v>
          </cell>
          <cell r="B96">
            <v>44152</v>
          </cell>
          <cell r="C96">
            <v>1430000</v>
          </cell>
          <cell r="D96">
            <v>2</v>
          </cell>
          <cell r="E96" t="str">
            <v>NCC-KHANGTHANG</v>
          </cell>
        </row>
        <row r="97">
          <cell r="A97" t="str">
            <v>04465-60320</v>
          </cell>
          <cell r="B97">
            <v>44480</v>
          </cell>
          <cell r="C97">
            <v>1200000</v>
          </cell>
          <cell r="D97">
            <v>1</v>
          </cell>
          <cell r="E97" t="str">
            <v>CHPT-MINHANH</v>
          </cell>
        </row>
        <row r="98">
          <cell r="A98" t="str">
            <v>04465-60350</v>
          </cell>
          <cell r="B98">
            <v>44804</v>
          </cell>
          <cell r="C98">
            <v>1304000</v>
          </cell>
          <cell r="D98">
            <v>1</v>
          </cell>
          <cell r="E98" t="str">
            <v>HTAUTOHN</v>
          </cell>
        </row>
        <row r="99">
          <cell r="A99" t="str">
            <v>04465-65021</v>
          </cell>
          <cell r="B99">
            <v>44786</v>
          </cell>
          <cell r="C99">
            <v>792000</v>
          </cell>
          <cell r="D99">
            <v>1</v>
          </cell>
          <cell r="E99" t="str">
            <v>HTAUTOHN</v>
          </cell>
        </row>
        <row r="100">
          <cell r="A100" t="str">
            <v>04465-YZZ50</v>
          </cell>
          <cell r="B100">
            <v>44116</v>
          </cell>
          <cell r="C100">
            <v>713000</v>
          </cell>
          <cell r="D100">
            <v>1</v>
          </cell>
          <cell r="E100" t="str">
            <v>HTAUTOHN</v>
          </cell>
        </row>
        <row r="101">
          <cell r="A101" t="str">
            <v>04465-YZZ51</v>
          </cell>
          <cell r="B101">
            <v>43918</v>
          </cell>
          <cell r="C101">
            <v>707000</v>
          </cell>
          <cell r="D101">
            <v>1</v>
          </cell>
          <cell r="E101" t="str">
            <v>HTAUTOHN</v>
          </cell>
        </row>
        <row r="102">
          <cell r="A102" t="str">
            <v>04465-YZZ57</v>
          </cell>
          <cell r="B102">
            <v>44736</v>
          </cell>
          <cell r="C102">
            <v>739000</v>
          </cell>
          <cell r="D102">
            <v>1</v>
          </cell>
          <cell r="E102" t="str">
            <v>HTAUTOHN</v>
          </cell>
        </row>
        <row r="103">
          <cell r="A103" t="str">
            <v>04465-YZZ63</v>
          </cell>
          <cell r="B103">
            <v>44649</v>
          </cell>
          <cell r="C103">
            <v>597049</v>
          </cell>
          <cell r="D103">
            <v>1</v>
          </cell>
          <cell r="E103" t="str">
            <v>HTAUTOHN</v>
          </cell>
        </row>
        <row r="104">
          <cell r="A104" t="str">
            <v>04465-YZZE2</v>
          </cell>
          <cell r="B104">
            <v>44565</v>
          </cell>
          <cell r="C104">
            <v>761000</v>
          </cell>
          <cell r="D104">
            <v>1</v>
          </cell>
          <cell r="E104" t="str">
            <v>HTAUTOHN</v>
          </cell>
        </row>
        <row r="105">
          <cell r="A105" t="str">
            <v>04465-YZZE5</v>
          </cell>
          <cell r="B105">
            <v>44763</v>
          </cell>
          <cell r="C105">
            <v>1150000</v>
          </cell>
          <cell r="D105">
            <v>1</v>
          </cell>
          <cell r="E105" t="str">
            <v>HTAUTOHN</v>
          </cell>
        </row>
        <row r="106">
          <cell r="A106" t="str">
            <v>04465-YZZE9</v>
          </cell>
          <cell r="B106">
            <v>44791</v>
          </cell>
          <cell r="C106">
            <v>864865</v>
          </cell>
          <cell r="D106">
            <v>1</v>
          </cell>
          <cell r="E106" t="str">
            <v>HTAUTOHN</v>
          </cell>
        </row>
        <row r="107">
          <cell r="A107" t="str">
            <v>04465-YZZF5</v>
          </cell>
          <cell r="B107">
            <v>44770</v>
          </cell>
          <cell r="C107">
            <v>954000</v>
          </cell>
          <cell r="D107">
            <v>1</v>
          </cell>
          <cell r="E107" t="str">
            <v>CHPT-MINHANH</v>
          </cell>
        </row>
        <row r="108">
          <cell r="A108" t="str">
            <v>04465-YZZF6</v>
          </cell>
          <cell r="B108">
            <v>44649</v>
          </cell>
          <cell r="C108">
            <v>984401</v>
          </cell>
          <cell r="D108">
            <v>1</v>
          </cell>
          <cell r="E108" t="str">
            <v>HTAUTOHN</v>
          </cell>
        </row>
        <row r="109">
          <cell r="A109" t="str">
            <v>04465-YZZF8</v>
          </cell>
          <cell r="B109">
            <v>44704</v>
          </cell>
          <cell r="C109">
            <v>1005216</v>
          </cell>
          <cell r="D109">
            <v>1</v>
          </cell>
          <cell r="E109" t="str">
            <v>CHPT-MINHANH</v>
          </cell>
        </row>
        <row r="110">
          <cell r="A110" t="str">
            <v>04465-YZZG1</v>
          </cell>
          <cell r="B110">
            <v>44729</v>
          </cell>
          <cell r="C110">
            <v>907615</v>
          </cell>
          <cell r="D110">
            <v>1</v>
          </cell>
          <cell r="E110" t="str">
            <v>HTAUTOHN</v>
          </cell>
        </row>
        <row r="111">
          <cell r="A111" t="str">
            <v>04465-YZZQ5-82</v>
          </cell>
          <cell r="B111">
            <v>44737</v>
          </cell>
          <cell r="C111">
            <v>950000</v>
          </cell>
          <cell r="D111">
            <v>2</v>
          </cell>
          <cell r="E111" t="str">
            <v>CHPT-MINHANH</v>
          </cell>
        </row>
        <row r="112">
          <cell r="A112" t="str">
            <v>04465-YZZQ6</v>
          </cell>
          <cell r="B112">
            <v>44518</v>
          </cell>
          <cell r="C112">
            <v>680000</v>
          </cell>
          <cell r="D112">
            <v>5</v>
          </cell>
          <cell r="E112" t="str">
            <v>CHPT-ANNHIEN</v>
          </cell>
        </row>
        <row r="113">
          <cell r="A113" t="str">
            <v>04465-YZZQ6-82</v>
          </cell>
          <cell r="B113">
            <v>44672</v>
          </cell>
          <cell r="C113">
            <v>549000</v>
          </cell>
          <cell r="D113">
            <v>5</v>
          </cell>
          <cell r="E113" t="str">
            <v>HTAUTOHN</v>
          </cell>
        </row>
        <row r="114">
          <cell r="A114" t="str">
            <v>04465-YZZQ7</v>
          </cell>
          <cell r="B114">
            <v>44818</v>
          </cell>
          <cell r="C114">
            <v>861220</v>
          </cell>
          <cell r="D114">
            <v>3</v>
          </cell>
          <cell r="E114" t="str">
            <v>NK-TRISTAN</v>
          </cell>
        </row>
        <row r="115">
          <cell r="A115" t="str">
            <v>04465-YZZR2</v>
          </cell>
          <cell r="B115">
            <v>44258</v>
          </cell>
          <cell r="C115">
            <v>1131000</v>
          </cell>
          <cell r="D115">
            <v>1</v>
          </cell>
          <cell r="E115" t="str">
            <v>HTAUTOHN</v>
          </cell>
        </row>
        <row r="116">
          <cell r="A116" t="str">
            <v>04465-YZZR3</v>
          </cell>
          <cell r="B116">
            <v>44694</v>
          </cell>
          <cell r="C116">
            <v>833976</v>
          </cell>
          <cell r="D116">
            <v>1</v>
          </cell>
          <cell r="E116" t="str">
            <v>CHPT-MINHANH</v>
          </cell>
        </row>
        <row r="117">
          <cell r="A117" t="str">
            <v>04465-YZZR5</v>
          </cell>
          <cell r="B117">
            <v>44739</v>
          </cell>
          <cell r="C117">
            <v>1100000</v>
          </cell>
          <cell r="D117">
            <v>2</v>
          </cell>
          <cell r="E117" t="str">
            <v>CHPT-MINHANH</v>
          </cell>
        </row>
        <row r="118">
          <cell r="A118" t="str">
            <v>04465-YZZR5-82</v>
          </cell>
          <cell r="B118">
            <v>44739</v>
          </cell>
          <cell r="C118">
            <v>935000</v>
          </cell>
          <cell r="D118">
            <v>5</v>
          </cell>
          <cell r="E118" t="str">
            <v>HTAUTOHN</v>
          </cell>
        </row>
        <row r="119">
          <cell r="A119" t="str">
            <v>04465-YZZR6</v>
          </cell>
          <cell r="B119">
            <v>44649</v>
          </cell>
          <cell r="C119">
            <v>730875</v>
          </cell>
          <cell r="D119">
            <v>2</v>
          </cell>
          <cell r="E119" t="str">
            <v>NCC-THANHCANH</v>
          </cell>
        </row>
        <row r="120">
          <cell r="A120" t="str">
            <v>04465-YZZR7</v>
          </cell>
          <cell r="B120">
            <v>44618</v>
          </cell>
          <cell r="C120">
            <v>975513</v>
          </cell>
          <cell r="D120">
            <v>1</v>
          </cell>
          <cell r="E120" t="str">
            <v>HTAUTOHN</v>
          </cell>
        </row>
        <row r="121">
          <cell r="A121" t="str">
            <v>04465-YZZR9</v>
          </cell>
          <cell r="B121">
            <v>44694</v>
          </cell>
          <cell r="C121">
            <v>833976</v>
          </cell>
          <cell r="D121">
            <v>1</v>
          </cell>
          <cell r="E121" t="str">
            <v>NK-CHI</v>
          </cell>
        </row>
        <row r="122">
          <cell r="A122" t="str">
            <v>04465-YZZS1</v>
          </cell>
          <cell r="B122">
            <v>44694</v>
          </cell>
          <cell r="C122">
            <v>822744</v>
          </cell>
          <cell r="D122">
            <v>3</v>
          </cell>
          <cell r="E122" t="str">
            <v>NK-TS</v>
          </cell>
        </row>
        <row r="123">
          <cell r="A123" t="str">
            <v>04465-YZZZ1</v>
          </cell>
          <cell r="B123">
            <v>44768</v>
          </cell>
          <cell r="C123">
            <v>282088.8</v>
          </cell>
          <cell r="D123">
            <v>1</v>
          </cell>
          <cell r="E123" t="str">
            <v>HTAUTOHN</v>
          </cell>
        </row>
        <row r="124">
          <cell r="A124" t="str">
            <v>04466-0K010</v>
          </cell>
          <cell r="B124">
            <v>44699</v>
          </cell>
          <cell r="C124">
            <v>1060000</v>
          </cell>
          <cell r="D124">
            <v>1</v>
          </cell>
          <cell r="E124" t="str">
            <v>CHPT-MINHANH</v>
          </cell>
        </row>
        <row r="125">
          <cell r="A125" t="str">
            <v>04466-0T010</v>
          </cell>
          <cell r="B125">
            <v>44786</v>
          </cell>
          <cell r="C125">
            <v>716000</v>
          </cell>
          <cell r="D125">
            <v>1</v>
          </cell>
          <cell r="E125" t="str">
            <v>NCC-KHANGTHANG</v>
          </cell>
        </row>
        <row r="126">
          <cell r="A126" t="str">
            <v>04466-0W020</v>
          </cell>
          <cell r="B126">
            <v>44523</v>
          </cell>
          <cell r="C126">
            <v>1250000</v>
          </cell>
          <cell r="D126">
            <v>2</v>
          </cell>
          <cell r="E126" t="str">
            <v>NCC-KHANGTHANG</v>
          </cell>
        </row>
        <row r="127">
          <cell r="A127" t="str">
            <v>04466-12150</v>
          </cell>
          <cell r="B127">
            <v>44812</v>
          </cell>
          <cell r="C127">
            <v>700000</v>
          </cell>
          <cell r="D127">
            <v>1</v>
          </cell>
          <cell r="E127" t="str">
            <v>HTAUTOHN</v>
          </cell>
        </row>
        <row r="128">
          <cell r="A128" t="str">
            <v>04466-28070</v>
          </cell>
          <cell r="B128">
            <v>44533</v>
          </cell>
          <cell r="C128">
            <v>797000</v>
          </cell>
          <cell r="D128">
            <v>1</v>
          </cell>
          <cell r="E128" t="str">
            <v>HTAUTOHN</v>
          </cell>
        </row>
        <row r="129">
          <cell r="A129" t="str">
            <v>04466-28080</v>
          </cell>
          <cell r="B129">
            <v>44786</v>
          </cell>
          <cell r="C129">
            <v>742000</v>
          </cell>
          <cell r="D129">
            <v>1</v>
          </cell>
          <cell r="E129" t="str">
            <v>HTAUTOHN</v>
          </cell>
        </row>
        <row r="130">
          <cell r="A130" t="str">
            <v>04466-30230</v>
          </cell>
          <cell r="B130">
            <v>44295</v>
          </cell>
          <cell r="C130">
            <v>850000</v>
          </cell>
          <cell r="D130">
            <v>1</v>
          </cell>
          <cell r="E130" t="str">
            <v>HTAUTOHN</v>
          </cell>
        </row>
        <row r="131">
          <cell r="A131" t="str">
            <v>04466-33180</v>
          </cell>
          <cell r="B131">
            <v>44324</v>
          </cell>
          <cell r="C131">
            <v>648000</v>
          </cell>
          <cell r="D131">
            <v>5</v>
          </cell>
          <cell r="E131" t="str">
            <v>HTAUTOHN</v>
          </cell>
        </row>
        <row r="132">
          <cell r="A132" t="str">
            <v>04466-44010</v>
          </cell>
          <cell r="B132">
            <v>44786</v>
          </cell>
          <cell r="C132">
            <v>860000</v>
          </cell>
          <cell r="D132">
            <v>4</v>
          </cell>
          <cell r="E132" t="str">
            <v>NCC-KHANGTHANG</v>
          </cell>
        </row>
        <row r="133">
          <cell r="A133" t="str">
            <v>04466-45010</v>
          </cell>
          <cell r="B133">
            <v>44383</v>
          </cell>
          <cell r="C133">
            <v>890000</v>
          </cell>
          <cell r="D133">
            <v>1</v>
          </cell>
          <cell r="E133" t="str">
            <v>HTAUTOHN</v>
          </cell>
        </row>
        <row r="134">
          <cell r="A134" t="str">
            <v>04466-47051</v>
          </cell>
          <cell r="B134">
            <v>44782</v>
          </cell>
          <cell r="C134">
            <v>610000</v>
          </cell>
          <cell r="D134">
            <v>2</v>
          </cell>
          <cell r="E134" t="str">
            <v>HTAUTOHN</v>
          </cell>
        </row>
        <row r="135">
          <cell r="A135" t="str">
            <v>04466-48060</v>
          </cell>
          <cell r="B135">
            <v>44250</v>
          </cell>
          <cell r="C135">
            <v>748000</v>
          </cell>
          <cell r="D135">
            <v>1</v>
          </cell>
          <cell r="E135" t="str">
            <v>HTAUTOHN</v>
          </cell>
        </row>
        <row r="136">
          <cell r="A136" t="str">
            <v>04466-48120</v>
          </cell>
          <cell r="B136">
            <v>44799</v>
          </cell>
          <cell r="C136">
            <v>743000</v>
          </cell>
          <cell r="D136">
            <v>1</v>
          </cell>
          <cell r="E136" t="str">
            <v>NCC-KHANGTHANG</v>
          </cell>
        </row>
        <row r="137">
          <cell r="A137" t="str">
            <v>04466-50130</v>
          </cell>
          <cell r="B137">
            <v>44800</v>
          </cell>
          <cell r="C137">
            <v>1105000</v>
          </cell>
          <cell r="D137">
            <v>1</v>
          </cell>
          <cell r="E137" t="str">
            <v>HTAUTOHN</v>
          </cell>
        </row>
        <row r="138">
          <cell r="A138" t="str">
            <v>04466-58010</v>
          </cell>
          <cell r="B138">
            <v>44497</v>
          </cell>
          <cell r="C138">
            <v>716449</v>
          </cell>
          <cell r="D138">
            <v>1</v>
          </cell>
          <cell r="E138" t="str">
            <v>HTAUTOHN</v>
          </cell>
        </row>
        <row r="139">
          <cell r="A139" t="str">
            <v>04466-60070</v>
          </cell>
          <cell r="B139">
            <v>44760</v>
          </cell>
          <cell r="C139">
            <v>910000</v>
          </cell>
          <cell r="D139">
            <v>2</v>
          </cell>
          <cell r="E139" t="str">
            <v>NCC-LE</v>
          </cell>
        </row>
        <row r="140">
          <cell r="A140" t="str">
            <v>04466-60120</v>
          </cell>
          <cell r="B140">
            <v>44152</v>
          </cell>
          <cell r="C140">
            <v>980000</v>
          </cell>
          <cell r="D140">
            <v>2</v>
          </cell>
          <cell r="E140" t="str">
            <v>NCC-KHANGTHANG</v>
          </cell>
        </row>
        <row r="141">
          <cell r="A141" t="str">
            <v>04466-60140</v>
          </cell>
          <cell r="B141">
            <v>44505</v>
          </cell>
          <cell r="C141">
            <v>810000</v>
          </cell>
          <cell r="D141">
            <v>2</v>
          </cell>
          <cell r="E141" t="str">
            <v>CHPT-MINHANH</v>
          </cell>
        </row>
        <row r="142">
          <cell r="A142" t="str">
            <v>04466-60160</v>
          </cell>
          <cell r="B142">
            <v>44797</v>
          </cell>
          <cell r="C142">
            <v>890000</v>
          </cell>
          <cell r="D142">
            <v>3</v>
          </cell>
          <cell r="E142" t="str">
            <v>NCC-LE</v>
          </cell>
        </row>
        <row r="143">
          <cell r="A143" t="str">
            <v>04466-78020</v>
          </cell>
          <cell r="B143">
            <v>44795</v>
          </cell>
          <cell r="C143">
            <v>800000</v>
          </cell>
          <cell r="D143">
            <v>1</v>
          </cell>
          <cell r="E143" t="str">
            <v>CHPT-MINHANH</v>
          </cell>
        </row>
        <row r="144">
          <cell r="A144" t="str">
            <v>04466-YZZAA</v>
          </cell>
          <cell r="B144">
            <v>44734</v>
          </cell>
          <cell r="C144">
            <v>690000</v>
          </cell>
          <cell r="D144">
            <v>1</v>
          </cell>
          <cell r="E144" t="str">
            <v>HTAUTOHN</v>
          </cell>
        </row>
        <row r="145">
          <cell r="A145" t="str">
            <v>04466-YZZAC</v>
          </cell>
          <cell r="B145">
            <v>44548</v>
          </cell>
          <cell r="C145">
            <v>685644</v>
          </cell>
          <cell r="D145">
            <v>3</v>
          </cell>
          <cell r="E145" t="str">
            <v>HTAUTOHN</v>
          </cell>
        </row>
        <row r="146">
          <cell r="A146" t="str">
            <v>04466-YZZAE</v>
          </cell>
          <cell r="B146">
            <v>44548</v>
          </cell>
          <cell r="C146">
            <v>457096</v>
          </cell>
          <cell r="D146">
            <v>1</v>
          </cell>
          <cell r="E146" t="str">
            <v>HTAUTOHN</v>
          </cell>
        </row>
        <row r="147">
          <cell r="A147" t="str">
            <v>04466-YZZAG</v>
          </cell>
          <cell r="B147">
            <v>44758</v>
          </cell>
          <cell r="C147">
            <v>590000</v>
          </cell>
          <cell r="D147">
            <v>1</v>
          </cell>
          <cell r="E147" t="str">
            <v>HTAUTOHN</v>
          </cell>
        </row>
        <row r="148">
          <cell r="A148" t="str">
            <v>04466-YZZAJ</v>
          </cell>
          <cell r="B148">
            <v>44768</v>
          </cell>
          <cell r="C148">
            <v>810000</v>
          </cell>
          <cell r="D148">
            <v>1</v>
          </cell>
          <cell r="E148" t="str">
            <v>HTAUTOHN</v>
          </cell>
        </row>
        <row r="149">
          <cell r="A149" t="str">
            <v>04466-YZZAL</v>
          </cell>
          <cell r="B149">
            <v>44760</v>
          </cell>
          <cell r="C149">
            <v>492317</v>
          </cell>
          <cell r="D149">
            <v>2</v>
          </cell>
          <cell r="E149" t="str">
            <v>NK-TS</v>
          </cell>
        </row>
        <row r="150">
          <cell r="A150" t="str">
            <v>04466-YZZAM</v>
          </cell>
          <cell r="B150">
            <v>44618</v>
          </cell>
          <cell r="C150">
            <v>602241</v>
          </cell>
          <cell r="D150">
            <v>1</v>
          </cell>
          <cell r="E150" t="str">
            <v>HTAUTOHN</v>
          </cell>
        </row>
        <row r="151">
          <cell r="A151" t="str">
            <v>04466-YZZAN</v>
          </cell>
          <cell r="B151">
            <v>44743</v>
          </cell>
          <cell r="C151">
            <v>543000</v>
          </cell>
          <cell r="D151">
            <v>2</v>
          </cell>
          <cell r="E151" t="str">
            <v>CHPT-MINHANH</v>
          </cell>
        </row>
        <row r="152">
          <cell r="A152" t="str">
            <v>04466-YZZAQ</v>
          </cell>
          <cell r="B152">
            <v>44775</v>
          </cell>
          <cell r="C152">
            <v>572192</v>
          </cell>
          <cell r="D152">
            <v>2</v>
          </cell>
          <cell r="E152" t="str">
            <v>HTAUTOHN</v>
          </cell>
        </row>
        <row r="153">
          <cell r="A153" t="str">
            <v>04478-02270</v>
          </cell>
          <cell r="B153">
            <v>44088</v>
          </cell>
          <cell r="C153">
            <v>366000</v>
          </cell>
          <cell r="D153">
            <v>2</v>
          </cell>
          <cell r="E153" t="str">
            <v>HTAUTOHN</v>
          </cell>
        </row>
        <row r="154">
          <cell r="A154" t="str">
            <v>04478-02271</v>
          </cell>
          <cell r="B154">
            <v>44629</v>
          </cell>
          <cell r="C154">
            <v>500000</v>
          </cell>
          <cell r="D154">
            <v>1</v>
          </cell>
          <cell r="E154" t="str">
            <v>HTAUTOHN</v>
          </cell>
        </row>
        <row r="155">
          <cell r="A155" t="str">
            <v>04478-06220</v>
          </cell>
          <cell r="B155">
            <v>44818</v>
          </cell>
          <cell r="C155">
            <v>388475</v>
          </cell>
          <cell r="D155">
            <v>1</v>
          </cell>
          <cell r="E155" t="str">
            <v>CHPT-MINHANH</v>
          </cell>
        </row>
        <row r="156">
          <cell r="A156" t="str">
            <v>04478-06252</v>
          </cell>
          <cell r="B156">
            <v>44653</v>
          </cell>
          <cell r="C156">
            <v>450000</v>
          </cell>
          <cell r="D156">
            <v>1</v>
          </cell>
          <cell r="E156" t="str">
            <v>HTAUTOHN</v>
          </cell>
        </row>
        <row r="157">
          <cell r="A157" t="str">
            <v>04478-08100</v>
          </cell>
          <cell r="B157">
            <v>44273</v>
          </cell>
          <cell r="C157">
            <v>867000</v>
          </cell>
          <cell r="D157">
            <v>1</v>
          </cell>
          <cell r="E157" t="str">
            <v>HTAUTOHN</v>
          </cell>
        </row>
        <row r="158">
          <cell r="A158" t="str">
            <v>04478-0D140</v>
          </cell>
          <cell r="B158">
            <v>44123</v>
          </cell>
          <cell r="C158">
            <v>414000</v>
          </cell>
          <cell r="D158">
            <v>2</v>
          </cell>
          <cell r="E158" t="str">
            <v>HTAUTOHN</v>
          </cell>
        </row>
        <row r="159">
          <cell r="A159" t="str">
            <v>04478-0D180</v>
          </cell>
          <cell r="B159">
            <v>44641</v>
          </cell>
          <cell r="C159">
            <v>523948</v>
          </cell>
          <cell r="D159">
            <v>2</v>
          </cell>
          <cell r="E159" t="str">
            <v>HTAUTOHN</v>
          </cell>
        </row>
        <row r="160">
          <cell r="A160" t="str">
            <v>04478-0E030</v>
          </cell>
          <cell r="B160">
            <v>44258</v>
          </cell>
          <cell r="C160">
            <v>660000</v>
          </cell>
          <cell r="D160">
            <v>1</v>
          </cell>
          <cell r="E160" t="str">
            <v>HTAUTOHN</v>
          </cell>
        </row>
        <row r="161">
          <cell r="A161" t="str">
            <v>04478-0K130</v>
          </cell>
          <cell r="B161">
            <v>43971</v>
          </cell>
          <cell r="C161">
            <v>574042.4</v>
          </cell>
          <cell r="D161">
            <v>5</v>
          </cell>
          <cell r="E161" t="str">
            <v>NK-GPI</v>
          </cell>
        </row>
        <row r="162">
          <cell r="A162" t="str">
            <v>04478-0K150</v>
          </cell>
          <cell r="B162">
            <v>44641</v>
          </cell>
          <cell r="C162">
            <v>625566</v>
          </cell>
          <cell r="D162">
            <v>1</v>
          </cell>
          <cell r="E162" t="str">
            <v>HTAUTOHN</v>
          </cell>
        </row>
        <row r="163">
          <cell r="A163" t="str">
            <v>04478-0K170</v>
          </cell>
          <cell r="B163">
            <v>44641</v>
          </cell>
          <cell r="C163">
            <v>473499</v>
          </cell>
          <cell r="D163">
            <v>1</v>
          </cell>
          <cell r="E163" t="str">
            <v>HTAUTOHN</v>
          </cell>
        </row>
        <row r="164">
          <cell r="A164" t="str">
            <v>04478-0K190</v>
          </cell>
          <cell r="B164">
            <v>44386</v>
          </cell>
          <cell r="C164">
            <v>638940</v>
          </cell>
          <cell r="D164">
            <v>1</v>
          </cell>
          <cell r="E164" t="str">
            <v>HTAUTOHN</v>
          </cell>
        </row>
        <row r="165">
          <cell r="A165" t="str">
            <v>04478-0K250</v>
          </cell>
          <cell r="B165">
            <v>44653</v>
          </cell>
          <cell r="C165">
            <v>389724</v>
          </cell>
          <cell r="D165">
            <v>2</v>
          </cell>
          <cell r="E165" t="str">
            <v>NCC-THAILAND</v>
          </cell>
        </row>
        <row r="166">
          <cell r="A166" t="str">
            <v>04478-0T011</v>
          </cell>
          <cell r="B166">
            <v>44760</v>
          </cell>
          <cell r="C166">
            <v>590000</v>
          </cell>
          <cell r="D166">
            <v>1</v>
          </cell>
          <cell r="E166" t="str">
            <v>HTAUTOHN</v>
          </cell>
        </row>
        <row r="167">
          <cell r="A167" t="str">
            <v>04478-12060</v>
          </cell>
          <cell r="B167">
            <v>44725</v>
          </cell>
          <cell r="C167">
            <v>585000</v>
          </cell>
          <cell r="D167">
            <v>1</v>
          </cell>
          <cell r="E167" t="str">
            <v>HTAUTOHN</v>
          </cell>
        </row>
        <row r="168">
          <cell r="A168" t="str">
            <v>04478-22040</v>
          </cell>
          <cell r="B168">
            <v>44548</v>
          </cell>
          <cell r="C168">
            <v>277170</v>
          </cell>
          <cell r="D168">
            <v>4</v>
          </cell>
          <cell r="E168" t="str">
            <v>NK-TS</v>
          </cell>
        </row>
        <row r="169">
          <cell r="A169" t="str">
            <v>04478-26030</v>
          </cell>
          <cell r="B169">
            <v>44552</v>
          </cell>
          <cell r="C169">
            <v>540000</v>
          </cell>
          <cell r="D169">
            <v>1</v>
          </cell>
          <cell r="E169" t="str">
            <v>HTAUTOHN</v>
          </cell>
        </row>
        <row r="170">
          <cell r="A170" t="str">
            <v>04478-33100</v>
          </cell>
          <cell r="B170">
            <v>44555</v>
          </cell>
          <cell r="C170">
            <v>510000</v>
          </cell>
          <cell r="D170">
            <v>1</v>
          </cell>
          <cell r="E170" t="str">
            <v>HTAUTOHN</v>
          </cell>
        </row>
        <row r="171">
          <cell r="A171" t="str">
            <v>04478-47060</v>
          </cell>
          <cell r="B171">
            <v>44548</v>
          </cell>
          <cell r="C171">
            <v>545415</v>
          </cell>
          <cell r="D171">
            <v>10</v>
          </cell>
          <cell r="E171" t="str">
            <v>NK-TS</v>
          </cell>
        </row>
        <row r="172">
          <cell r="A172" t="str">
            <v>04478-48150</v>
          </cell>
          <cell r="B172">
            <v>44786</v>
          </cell>
          <cell r="C172">
            <v>557000</v>
          </cell>
          <cell r="D172">
            <v>1</v>
          </cell>
          <cell r="E172" t="str">
            <v>CHPT-MINHANH</v>
          </cell>
        </row>
        <row r="173">
          <cell r="A173" t="str">
            <v>04478-50040</v>
          </cell>
          <cell r="B173">
            <v>43953</v>
          </cell>
          <cell r="C173">
            <v>416000</v>
          </cell>
          <cell r="D173">
            <v>1</v>
          </cell>
          <cell r="E173" t="str">
            <v>HTAUTOHN</v>
          </cell>
        </row>
        <row r="174">
          <cell r="A174" t="str">
            <v>04478-52070</v>
          </cell>
          <cell r="B174">
            <v>44548</v>
          </cell>
          <cell r="C174">
            <v>402836</v>
          </cell>
          <cell r="D174">
            <v>5</v>
          </cell>
          <cell r="E174" t="str">
            <v>NK-TS</v>
          </cell>
        </row>
        <row r="175">
          <cell r="A175" t="str">
            <v>04478-60050</v>
          </cell>
          <cell r="B175">
            <v>44548</v>
          </cell>
          <cell r="C175">
            <v>250000</v>
          </cell>
          <cell r="D175">
            <v>1</v>
          </cell>
          <cell r="E175" t="str">
            <v>HTAUTOHN</v>
          </cell>
        </row>
        <row r="176">
          <cell r="A176" t="str">
            <v>04478-60070</v>
          </cell>
          <cell r="B176">
            <v>44291</v>
          </cell>
          <cell r="C176">
            <v>350000</v>
          </cell>
          <cell r="D176">
            <v>3</v>
          </cell>
          <cell r="E176" t="str">
            <v>NCC-LE</v>
          </cell>
        </row>
        <row r="177">
          <cell r="A177" t="str">
            <v>04478-60080</v>
          </cell>
          <cell r="B177">
            <v>44291</v>
          </cell>
          <cell r="C177">
            <v>271000</v>
          </cell>
          <cell r="D177">
            <v>1</v>
          </cell>
          <cell r="E177" t="str">
            <v>HTAUTOHN</v>
          </cell>
        </row>
        <row r="178">
          <cell r="A178" t="str">
            <v>04479-02330</v>
          </cell>
          <cell r="B178">
            <v>44552</v>
          </cell>
          <cell r="C178">
            <v>324000</v>
          </cell>
          <cell r="D178">
            <v>1</v>
          </cell>
          <cell r="E178" t="str">
            <v>HTAUTOHN</v>
          </cell>
        </row>
        <row r="179">
          <cell r="A179" t="str">
            <v>04479-04030</v>
          </cell>
          <cell r="B179">
            <v>44805</v>
          </cell>
          <cell r="C179">
            <v>577230</v>
          </cell>
          <cell r="D179">
            <v>3</v>
          </cell>
          <cell r="E179" t="str">
            <v>NCC-THAILAND</v>
          </cell>
        </row>
        <row r="180">
          <cell r="A180" t="str">
            <v>04479-06280</v>
          </cell>
          <cell r="B180">
            <v>44818</v>
          </cell>
          <cell r="C180">
            <v>400000</v>
          </cell>
          <cell r="D180">
            <v>1</v>
          </cell>
          <cell r="E180" t="str">
            <v>HTAUTOHN</v>
          </cell>
        </row>
        <row r="181">
          <cell r="A181" t="str">
            <v>04479-0E020</v>
          </cell>
          <cell r="B181">
            <v>44258</v>
          </cell>
          <cell r="C181">
            <v>770000</v>
          </cell>
          <cell r="D181">
            <v>2</v>
          </cell>
          <cell r="E181" t="str">
            <v>HTAUTOHN</v>
          </cell>
        </row>
        <row r="182">
          <cell r="A182" t="str">
            <v>04479-0T010</v>
          </cell>
          <cell r="B182">
            <v>44733</v>
          </cell>
          <cell r="C182">
            <v>520000</v>
          </cell>
          <cell r="D182">
            <v>1</v>
          </cell>
          <cell r="E182" t="str">
            <v>NCC-KHANGTHANG</v>
          </cell>
        </row>
        <row r="183">
          <cell r="A183" t="str">
            <v>04479-12230</v>
          </cell>
          <cell r="B183">
            <v>44084</v>
          </cell>
          <cell r="C183">
            <v>445000</v>
          </cell>
          <cell r="D183">
            <v>1</v>
          </cell>
          <cell r="E183" t="str">
            <v>HTAUTOHN</v>
          </cell>
        </row>
        <row r="184">
          <cell r="A184" t="str">
            <v>04479-12260</v>
          </cell>
          <cell r="B184">
            <v>44725</v>
          </cell>
          <cell r="C184">
            <v>443000</v>
          </cell>
          <cell r="D184">
            <v>1</v>
          </cell>
          <cell r="E184" t="str">
            <v>HTAUTOHN</v>
          </cell>
        </row>
        <row r="185">
          <cell r="A185" t="str">
            <v>04479-28050</v>
          </cell>
          <cell r="B185">
            <v>44657</v>
          </cell>
          <cell r="C185">
            <v>483000</v>
          </cell>
          <cell r="D185">
            <v>1</v>
          </cell>
          <cell r="E185" t="str">
            <v>HTAUTOHN</v>
          </cell>
        </row>
        <row r="186">
          <cell r="A186" t="str">
            <v>04479-28090</v>
          </cell>
          <cell r="B186">
            <v>44159</v>
          </cell>
          <cell r="C186">
            <v>472000</v>
          </cell>
          <cell r="D186">
            <v>1</v>
          </cell>
          <cell r="E186" t="str">
            <v>HTAUTOHN</v>
          </cell>
        </row>
        <row r="187">
          <cell r="A187" t="str">
            <v>04479-28180</v>
          </cell>
          <cell r="B187">
            <v>44709</v>
          </cell>
          <cell r="C187">
            <v>455000</v>
          </cell>
          <cell r="D187">
            <v>1</v>
          </cell>
          <cell r="E187" t="str">
            <v>HTAUTOHN</v>
          </cell>
        </row>
        <row r="188">
          <cell r="A188" t="str">
            <v>04479-33240</v>
          </cell>
          <cell r="B188">
            <v>44000</v>
          </cell>
          <cell r="C188">
            <v>417000</v>
          </cell>
          <cell r="D188">
            <v>1</v>
          </cell>
          <cell r="E188" t="str">
            <v>HTAUTOHN</v>
          </cell>
        </row>
        <row r="189">
          <cell r="A189" t="str">
            <v>04479-33390</v>
          </cell>
          <cell r="B189">
            <v>44226</v>
          </cell>
          <cell r="C189">
            <v>350000</v>
          </cell>
          <cell r="D189">
            <v>1</v>
          </cell>
          <cell r="E189" t="str">
            <v>HTAUTOHN</v>
          </cell>
        </row>
        <row r="190">
          <cell r="A190" t="str">
            <v>04479-42020</v>
          </cell>
          <cell r="B190">
            <v>44151</v>
          </cell>
          <cell r="C190">
            <v>472000</v>
          </cell>
          <cell r="D190">
            <v>1</v>
          </cell>
          <cell r="E190" t="str">
            <v>HTAUTOHN</v>
          </cell>
        </row>
        <row r="191">
          <cell r="A191" t="str">
            <v>04479-48030</v>
          </cell>
          <cell r="B191">
            <v>44786</v>
          </cell>
          <cell r="C191">
            <v>581000</v>
          </cell>
          <cell r="D191">
            <v>1</v>
          </cell>
          <cell r="E191" t="str">
            <v>HTAUTOHN</v>
          </cell>
        </row>
        <row r="192">
          <cell r="A192" t="str">
            <v>04479-48050</v>
          </cell>
          <cell r="B192">
            <v>44548</v>
          </cell>
          <cell r="C192">
            <v>500000</v>
          </cell>
          <cell r="D192">
            <v>1</v>
          </cell>
          <cell r="E192" t="str">
            <v>NCC-KHANGTHANG</v>
          </cell>
        </row>
        <row r="193">
          <cell r="A193" t="str">
            <v>04479-48120</v>
          </cell>
          <cell r="B193">
            <v>43913</v>
          </cell>
          <cell r="C193">
            <v>383000</v>
          </cell>
          <cell r="D193">
            <v>1</v>
          </cell>
          <cell r="E193" t="str">
            <v>HTAUTOHN</v>
          </cell>
        </row>
        <row r="194">
          <cell r="A194" t="str">
            <v>04479-48130</v>
          </cell>
          <cell r="B194">
            <v>44618</v>
          </cell>
          <cell r="C194">
            <v>511729</v>
          </cell>
          <cell r="D194">
            <v>1</v>
          </cell>
          <cell r="E194" t="str">
            <v>NK-TS</v>
          </cell>
        </row>
        <row r="195">
          <cell r="A195" t="str">
            <v>04479-48150</v>
          </cell>
          <cell r="B195">
            <v>44222</v>
          </cell>
          <cell r="C195">
            <v>600000</v>
          </cell>
          <cell r="D195">
            <v>1</v>
          </cell>
          <cell r="E195" t="str">
            <v>HTAUTOHN</v>
          </cell>
        </row>
        <row r="196">
          <cell r="A196" t="str">
            <v>04479-50180</v>
          </cell>
          <cell r="B196">
            <v>43953</v>
          </cell>
          <cell r="C196">
            <v>330000</v>
          </cell>
          <cell r="D196">
            <v>2</v>
          </cell>
          <cell r="E196" t="str">
            <v>HTAUTOHN</v>
          </cell>
        </row>
        <row r="197">
          <cell r="A197" t="str">
            <v>04479-52170</v>
          </cell>
          <cell r="B197">
            <v>44226</v>
          </cell>
          <cell r="C197">
            <v>446420</v>
          </cell>
          <cell r="D197">
            <v>1</v>
          </cell>
          <cell r="E197" t="str">
            <v>HTAUTOHN</v>
          </cell>
        </row>
        <row r="198">
          <cell r="A198" t="str">
            <v>04479-52250</v>
          </cell>
          <cell r="B198">
            <v>44548</v>
          </cell>
          <cell r="C198">
            <v>473303</v>
          </cell>
          <cell r="D198">
            <v>5</v>
          </cell>
          <cell r="E198" t="str">
            <v>NK-TS</v>
          </cell>
        </row>
        <row r="199">
          <cell r="A199" t="str">
            <v>04479-60030</v>
          </cell>
          <cell r="B199">
            <v>43913</v>
          </cell>
          <cell r="C199">
            <v>222000</v>
          </cell>
          <cell r="D199">
            <v>3</v>
          </cell>
          <cell r="E199" t="str">
            <v>HTAUTOHN</v>
          </cell>
        </row>
        <row r="200">
          <cell r="A200" t="str">
            <v>04479-60040</v>
          </cell>
          <cell r="B200">
            <v>44552</v>
          </cell>
          <cell r="C200">
            <v>682000</v>
          </cell>
          <cell r="D200">
            <v>1</v>
          </cell>
          <cell r="E200" t="str">
            <v>HTAUTOHN</v>
          </cell>
        </row>
        <row r="201">
          <cell r="A201" t="str">
            <v>04479-60050</v>
          </cell>
          <cell r="B201">
            <v>44555</v>
          </cell>
          <cell r="C201">
            <v>740000</v>
          </cell>
          <cell r="D201">
            <v>1</v>
          </cell>
          <cell r="E201" t="str">
            <v>HTAUTOHN</v>
          </cell>
        </row>
        <row r="202">
          <cell r="A202" t="str">
            <v>04479-60060</v>
          </cell>
          <cell r="B202">
            <v>44548</v>
          </cell>
          <cell r="C202">
            <v>311229</v>
          </cell>
          <cell r="D202">
            <v>1</v>
          </cell>
          <cell r="E202" t="str">
            <v>HTAUTOHN</v>
          </cell>
        </row>
        <row r="203">
          <cell r="A203" t="str">
            <v>04479-60081</v>
          </cell>
          <cell r="B203">
            <v>44797</v>
          </cell>
          <cell r="C203">
            <v>206138</v>
          </cell>
          <cell r="D203">
            <v>1</v>
          </cell>
          <cell r="E203" t="str">
            <v>HTAUTOHN</v>
          </cell>
        </row>
        <row r="204">
          <cell r="A204" t="str">
            <v>04479-60270</v>
          </cell>
          <cell r="B204">
            <v>44548</v>
          </cell>
          <cell r="C204">
            <v>313578</v>
          </cell>
          <cell r="D204">
            <v>10</v>
          </cell>
          <cell r="E204" t="str">
            <v>NK-TS</v>
          </cell>
        </row>
        <row r="205">
          <cell r="A205" t="str">
            <v>04491-BZ020</v>
          </cell>
          <cell r="B205">
            <v>44142</v>
          </cell>
          <cell r="C205">
            <v>624180</v>
          </cell>
          <cell r="D205">
            <v>2</v>
          </cell>
          <cell r="E205" t="str">
            <v>HTAUTOHN</v>
          </cell>
        </row>
        <row r="206">
          <cell r="A206" t="str">
            <v>04495-0D060</v>
          </cell>
          <cell r="B206">
            <v>44771</v>
          </cell>
          <cell r="C206">
            <v>686000</v>
          </cell>
          <cell r="D206">
            <v>1</v>
          </cell>
          <cell r="E206" t="str">
            <v>HTAUTOHN</v>
          </cell>
        </row>
        <row r="207">
          <cell r="A207" t="str">
            <v>04495-0K040</v>
          </cell>
          <cell r="B207">
            <v>44277</v>
          </cell>
          <cell r="C207">
            <v>920000</v>
          </cell>
          <cell r="D207">
            <v>3</v>
          </cell>
          <cell r="E207" t="str">
            <v>HTAUTOHN</v>
          </cell>
        </row>
        <row r="208">
          <cell r="A208" t="str">
            <v>04495-0K120</v>
          </cell>
          <cell r="B208">
            <v>44732</v>
          </cell>
          <cell r="C208">
            <v>1065600</v>
          </cell>
          <cell r="D208">
            <v>10</v>
          </cell>
          <cell r="E208" t="str">
            <v>NCC-TOYOTALONGBIEN</v>
          </cell>
        </row>
        <row r="209">
          <cell r="A209" t="str">
            <v>04495-0K120-82</v>
          </cell>
          <cell r="B209">
            <v>44635</v>
          </cell>
          <cell r="C209">
            <v>898700</v>
          </cell>
          <cell r="D209">
            <v>1</v>
          </cell>
          <cell r="E209" t="str">
            <v>NCC-TOYOTALONGBIEN</v>
          </cell>
        </row>
        <row r="210">
          <cell r="A210" t="str">
            <v>04495-0K140</v>
          </cell>
          <cell r="B210">
            <v>44760</v>
          </cell>
          <cell r="C210">
            <v>755199</v>
          </cell>
          <cell r="D210">
            <v>3</v>
          </cell>
          <cell r="E210" t="str">
            <v>HTAUTOHN</v>
          </cell>
        </row>
        <row r="211">
          <cell r="A211" t="str">
            <v>04495-12111</v>
          </cell>
          <cell r="B211">
            <v>44258</v>
          </cell>
          <cell r="C211">
            <v>610000</v>
          </cell>
          <cell r="D211">
            <v>1</v>
          </cell>
          <cell r="E211" t="str">
            <v>HTAUTOHN</v>
          </cell>
        </row>
        <row r="212">
          <cell r="A212" t="str">
            <v>04495-12210</v>
          </cell>
          <cell r="B212">
            <v>44011</v>
          </cell>
          <cell r="C212">
            <v>498940</v>
          </cell>
          <cell r="D212">
            <v>1</v>
          </cell>
          <cell r="E212" t="str">
            <v>HTAUTOHN</v>
          </cell>
        </row>
        <row r="213">
          <cell r="A213" t="str">
            <v>04495-26190</v>
          </cell>
          <cell r="B213">
            <v>43872</v>
          </cell>
          <cell r="C213">
            <v>465000</v>
          </cell>
          <cell r="D213">
            <v>1</v>
          </cell>
          <cell r="E213" t="str">
            <v>HTAUTOHN</v>
          </cell>
        </row>
        <row r="214">
          <cell r="A214" t="str">
            <v>04495-26240</v>
          </cell>
          <cell r="B214">
            <v>44727</v>
          </cell>
          <cell r="C214">
            <v>671000</v>
          </cell>
          <cell r="D214">
            <v>1</v>
          </cell>
          <cell r="E214" t="str">
            <v>HTAUTOHN</v>
          </cell>
        </row>
        <row r="215">
          <cell r="A215" t="str">
            <v>04495-35230</v>
          </cell>
          <cell r="B215">
            <v>44743</v>
          </cell>
          <cell r="C215">
            <v>1020000</v>
          </cell>
          <cell r="D215">
            <v>1</v>
          </cell>
          <cell r="E215" t="str">
            <v>HTAUTOHN</v>
          </cell>
        </row>
        <row r="216">
          <cell r="A216" t="str">
            <v>04495-35250</v>
          </cell>
          <cell r="B216">
            <v>44796</v>
          </cell>
          <cell r="C216">
            <v>903000</v>
          </cell>
          <cell r="D216">
            <v>1</v>
          </cell>
          <cell r="E216" t="str">
            <v>CHPT-MINHANH</v>
          </cell>
        </row>
        <row r="217">
          <cell r="A217" t="str">
            <v>04495-52040</v>
          </cell>
          <cell r="B217">
            <v>44775</v>
          </cell>
          <cell r="C217">
            <v>500000</v>
          </cell>
          <cell r="D217">
            <v>1</v>
          </cell>
          <cell r="E217" t="str">
            <v>CHPT-MINHANH</v>
          </cell>
        </row>
        <row r="218">
          <cell r="A218" t="str">
            <v>04495-52140</v>
          </cell>
          <cell r="B218">
            <v>44166</v>
          </cell>
          <cell r="C218">
            <v>509000</v>
          </cell>
          <cell r="D218">
            <v>2</v>
          </cell>
          <cell r="E218" t="str">
            <v>HTAUTOHN</v>
          </cell>
        </row>
        <row r="219">
          <cell r="A219" t="str">
            <v>04495-BZ111</v>
          </cell>
          <cell r="B219">
            <v>44768</v>
          </cell>
          <cell r="C219">
            <v>243300.2</v>
          </cell>
          <cell r="D219">
            <v>3</v>
          </cell>
          <cell r="E219" t="str">
            <v>HTAUTOHN</v>
          </cell>
        </row>
        <row r="220">
          <cell r="A220" t="str">
            <v>04495-YZZZ2</v>
          </cell>
          <cell r="B220">
            <v>44768</v>
          </cell>
          <cell r="C220">
            <v>345345</v>
          </cell>
          <cell r="D220">
            <v>3</v>
          </cell>
          <cell r="E220" t="str">
            <v>NK-IDAM</v>
          </cell>
        </row>
        <row r="221">
          <cell r="A221" t="str">
            <v>06111-PGK-A10</v>
          </cell>
          <cell r="B221">
            <v>44145</v>
          </cell>
          <cell r="C221">
            <v>6000000</v>
          </cell>
          <cell r="D221">
            <v>1</v>
          </cell>
          <cell r="E221" t="str">
            <v>NCC-LE</v>
          </cell>
        </row>
        <row r="222">
          <cell r="A222" t="str">
            <v>062500-6711</v>
          </cell>
          <cell r="B222">
            <v>44565</v>
          </cell>
          <cell r="C222">
            <v>900000</v>
          </cell>
          <cell r="D222">
            <v>1</v>
          </cell>
          <cell r="E222" t="str">
            <v>THANHDUC</v>
          </cell>
        </row>
        <row r="223">
          <cell r="A223" t="str">
            <v>062500-6712</v>
          </cell>
          <cell r="B223">
            <v>44565</v>
          </cell>
          <cell r="C223">
            <v>900000</v>
          </cell>
          <cell r="D223">
            <v>1</v>
          </cell>
          <cell r="E223" t="str">
            <v>THANHDUC</v>
          </cell>
        </row>
        <row r="224">
          <cell r="A224" t="str">
            <v>06B103485L</v>
          </cell>
          <cell r="B224">
            <v>44190</v>
          </cell>
          <cell r="C224">
            <v>400000</v>
          </cell>
          <cell r="D224">
            <v>1</v>
          </cell>
          <cell r="E224" t="str">
            <v>NCC-DUCKIET</v>
          </cell>
        </row>
        <row r="225">
          <cell r="A225" t="str">
            <v>06E-103-483P</v>
          </cell>
          <cell r="B225">
            <v>44226</v>
          </cell>
          <cell r="C225">
            <v>550000</v>
          </cell>
          <cell r="D225">
            <v>1</v>
          </cell>
          <cell r="E225" t="str">
            <v>NCC-DUCKIET</v>
          </cell>
        </row>
        <row r="226">
          <cell r="A226" t="str">
            <v>06E-103-484N</v>
          </cell>
          <cell r="B226">
            <v>44226</v>
          </cell>
          <cell r="C226">
            <v>550000</v>
          </cell>
          <cell r="D226">
            <v>1</v>
          </cell>
          <cell r="E226" t="str">
            <v>NCC-DUCKIET</v>
          </cell>
        </row>
        <row r="227">
          <cell r="A227" t="str">
            <v>06E103547AC</v>
          </cell>
          <cell r="B227">
            <v>44701</v>
          </cell>
          <cell r="C227">
            <v>2100000</v>
          </cell>
          <cell r="D227">
            <v>1</v>
          </cell>
          <cell r="E227" t="str">
            <v>NCC-KHANGTHANG</v>
          </cell>
        </row>
        <row r="228">
          <cell r="A228" t="str">
            <v>06E103547AH</v>
          </cell>
          <cell r="B228">
            <v>44721</v>
          </cell>
          <cell r="C228">
            <v>2100000</v>
          </cell>
          <cell r="D228">
            <v>1</v>
          </cell>
          <cell r="E228" t="str">
            <v>NCC-KHANGTHANG</v>
          </cell>
        </row>
        <row r="229">
          <cell r="A229" t="str">
            <v>06E103547H</v>
          </cell>
          <cell r="B229">
            <v>44177</v>
          </cell>
          <cell r="C229">
            <v>2450000</v>
          </cell>
          <cell r="D229">
            <v>1</v>
          </cell>
          <cell r="E229" t="str">
            <v>NCC-DUCKIET</v>
          </cell>
        </row>
        <row r="230">
          <cell r="A230" t="str">
            <v>06E103547S</v>
          </cell>
          <cell r="B230">
            <v>44258</v>
          </cell>
          <cell r="C230">
            <v>2150000</v>
          </cell>
          <cell r="D230">
            <v>1</v>
          </cell>
          <cell r="E230" t="str">
            <v>NCC-DUCKIET</v>
          </cell>
        </row>
        <row r="231">
          <cell r="A231" t="str">
            <v>06E109217</v>
          </cell>
          <cell r="B231">
            <v>44265</v>
          </cell>
          <cell r="C231">
            <v>1800000</v>
          </cell>
          <cell r="D231">
            <v>1</v>
          </cell>
          <cell r="E231" t="str">
            <v>NCC-DUCKIET</v>
          </cell>
        </row>
        <row r="232">
          <cell r="A232" t="str">
            <v>06E109218</v>
          </cell>
          <cell r="B232">
            <v>44265</v>
          </cell>
          <cell r="C232">
            <v>1800000</v>
          </cell>
          <cell r="D232">
            <v>1</v>
          </cell>
          <cell r="E232" t="str">
            <v>NCC-DUCKIET</v>
          </cell>
        </row>
        <row r="233">
          <cell r="A233" t="str">
            <v>06E115446</v>
          </cell>
          <cell r="B233">
            <v>44721</v>
          </cell>
          <cell r="C233">
            <v>150000</v>
          </cell>
          <cell r="D233">
            <v>1</v>
          </cell>
          <cell r="E233" t="str">
            <v>NCC-KHANGTHANG</v>
          </cell>
        </row>
        <row r="234">
          <cell r="A234" t="str">
            <v>06E-115-562A</v>
          </cell>
          <cell r="B234">
            <v>44226</v>
          </cell>
          <cell r="C234">
            <v>200000</v>
          </cell>
          <cell r="D234">
            <v>1</v>
          </cell>
          <cell r="E234" t="str">
            <v>NCC-DUCKIET</v>
          </cell>
        </row>
        <row r="235">
          <cell r="A235" t="str">
            <v>06E115562C</v>
          </cell>
          <cell r="B235">
            <v>44721</v>
          </cell>
          <cell r="C235">
            <v>180000</v>
          </cell>
          <cell r="D235">
            <v>1</v>
          </cell>
          <cell r="E235" t="str">
            <v>NCC-KHANGTHANG</v>
          </cell>
        </row>
        <row r="236">
          <cell r="A236" t="str">
            <v>06E-121-018B</v>
          </cell>
          <cell r="B236">
            <v>44111</v>
          </cell>
          <cell r="C236">
            <v>1900000</v>
          </cell>
          <cell r="D236">
            <v>1</v>
          </cell>
          <cell r="E236" t="str">
            <v>NCC-DUCKIET</v>
          </cell>
        </row>
        <row r="237">
          <cell r="A237" t="str">
            <v>06E121018D</v>
          </cell>
          <cell r="B237">
            <v>44721</v>
          </cell>
          <cell r="C237">
            <v>1900000</v>
          </cell>
          <cell r="D237">
            <v>1</v>
          </cell>
          <cell r="E237" t="str">
            <v>NCC-KHANGTHANG</v>
          </cell>
        </row>
        <row r="238">
          <cell r="A238" t="str">
            <v>06E121065N</v>
          </cell>
          <cell r="B238">
            <v>44721</v>
          </cell>
          <cell r="C238">
            <v>400000</v>
          </cell>
          <cell r="D238">
            <v>1</v>
          </cell>
          <cell r="E238" t="str">
            <v>NCC-KHANGTHANG</v>
          </cell>
        </row>
        <row r="239">
          <cell r="A239" t="str">
            <v>06E-121-065N</v>
          </cell>
          <cell r="B239">
            <v>44702</v>
          </cell>
          <cell r="C239">
            <v>800000</v>
          </cell>
          <cell r="D239">
            <v>1</v>
          </cell>
          <cell r="E239" t="str">
            <v>NCC-NAMCHAU</v>
          </cell>
        </row>
        <row r="240">
          <cell r="A240" t="str">
            <v>06E121111AL</v>
          </cell>
          <cell r="B240">
            <v>44721</v>
          </cell>
          <cell r="C240">
            <v>1250000</v>
          </cell>
          <cell r="D240">
            <v>1</v>
          </cell>
          <cell r="E240" t="str">
            <v>NCC-DUCKIET</v>
          </cell>
        </row>
        <row r="241">
          <cell r="A241" t="str">
            <v>06E-131-101-K</v>
          </cell>
          <cell r="B241">
            <v>44124</v>
          </cell>
          <cell r="C241">
            <v>2850000</v>
          </cell>
          <cell r="D241">
            <v>1</v>
          </cell>
          <cell r="E241" t="str">
            <v>NCC-KHANGTHANG</v>
          </cell>
        </row>
        <row r="242">
          <cell r="A242" t="str">
            <v>06E-131-102-K</v>
          </cell>
          <cell r="B242">
            <v>44124</v>
          </cell>
          <cell r="C242">
            <v>2850000</v>
          </cell>
          <cell r="D242">
            <v>1</v>
          </cell>
          <cell r="E242" t="str">
            <v>NCC-KHANGTHANG</v>
          </cell>
        </row>
        <row r="243">
          <cell r="A243" t="str">
            <v>06E-131-143-AG</v>
          </cell>
          <cell r="B243">
            <v>44158</v>
          </cell>
          <cell r="C243">
            <v>1900000</v>
          </cell>
          <cell r="D243">
            <v>1</v>
          </cell>
          <cell r="E243" t="str">
            <v>NCC-DUCKIET</v>
          </cell>
        </row>
        <row r="244">
          <cell r="A244" t="str">
            <v>06E903133M</v>
          </cell>
          <cell r="B244">
            <v>44152</v>
          </cell>
          <cell r="C244">
            <v>1450000</v>
          </cell>
          <cell r="D244">
            <v>1</v>
          </cell>
          <cell r="E244" t="str">
            <v>NCC-DUCKIET</v>
          </cell>
        </row>
        <row r="245">
          <cell r="A245" t="str">
            <v>06E903133T</v>
          </cell>
          <cell r="B245">
            <v>44152</v>
          </cell>
          <cell r="C245">
            <v>1350000</v>
          </cell>
          <cell r="D245">
            <v>1</v>
          </cell>
          <cell r="E245" t="str">
            <v>NCC-DUCKIET</v>
          </cell>
        </row>
        <row r="246">
          <cell r="A246" t="str">
            <v>06E-903-133T</v>
          </cell>
          <cell r="B246">
            <v>44100</v>
          </cell>
          <cell r="C246">
            <v>1500000</v>
          </cell>
          <cell r="D246">
            <v>1</v>
          </cell>
          <cell r="E246" t="str">
            <v>NCC-DUCKIET</v>
          </cell>
        </row>
        <row r="247">
          <cell r="A247" t="str">
            <v>06E903137AB</v>
          </cell>
          <cell r="B247">
            <v>44721</v>
          </cell>
          <cell r="C247">
            <v>450000</v>
          </cell>
          <cell r="D247">
            <v>1</v>
          </cell>
          <cell r="E247" t="str">
            <v>NCC-KHANGTHANG</v>
          </cell>
        </row>
        <row r="248">
          <cell r="A248" t="str">
            <v>06E903137AE</v>
          </cell>
          <cell r="B248">
            <v>44721</v>
          </cell>
          <cell r="C248">
            <v>750000</v>
          </cell>
          <cell r="D248">
            <v>1</v>
          </cell>
          <cell r="E248" t="str">
            <v>NCC-KHANGTHANG</v>
          </cell>
        </row>
        <row r="249">
          <cell r="A249" t="str">
            <v>06E903341E</v>
          </cell>
          <cell r="B249">
            <v>44152</v>
          </cell>
          <cell r="C249">
            <v>600000</v>
          </cell>
          <cell r="D249">
            <v>1</v>
          </cell>
          <cell r="E249" t="str">
            <v>NCC-DUCKIET</v>
          </cell>
        </row>
        <row r="250">
          <cell r="A250" t="str">
            <v>06E903341G</v>
          </cell>
          <cell r="B250">
            <v>44152</v>
          </cell>
          <cell r="C250">
            <v>600000</v>
          </cell>
          <cell r="D250">
            <v>1</v>
          </cell>
          <cell r="E250" t="str">
            <v>NCC-DUCKIET</v>
          </cell>
        </row>
        <row r="251">
          <cell r="A251" t="str">
            <v>06F121132G</v>
          </cell>
          <cell r="B251">
            <v>44320</v>
          </cell>
          <cell r="C251">
            <v>600000</v>
          </cell>
          <cell r="D251">
            <v>1</v>
          </cell>
          <cell r="E251" t="str">
            <v>NCC-DUCKIET</v>
          </cell>
        </row>
        <row r="252">
          <cell r="A252" t="str">
            <v>06H103483C</v>
          </cell>
          <cell r="B252">
            <v>44519</v>
          </cell>
          <cell r="C252">
            <v>450000</v>
          </cell>
          <cell r="D252">
            <v>1</v>
          </cell>
          <cell r="E252" t="str">
            <v>NCC-DUCKIET</v>
          </cell>
        </row>
        <row r="253">
          <cell r="A253" t="str">
            <v>06H905611</v>
          </cell>
          <cell r="B253">
            <v>44372</v>
          </cell>
          <cell r="C253">
            <v>170000</v>
          </cell>
          <cell r="D253">
            <v>4</v>
          </cell>
          <cell r="E253" t="str">
            <v>NCC-DUCKIET</v>
          </cell>
        </row>
        <row r="254">
          <cell r="A254" t="str">
            <v>077500-5740</v>
          </cell>
          <cell r="B254">
            <v>44071</v>
          </cell>
          <cell r="C254">
            <v>152000</v>
          </cell>
          <cell r="D254">
            <v>1</v>
          </cell>
          <cell r="E254" t="str">
            <v>HTAUTOHN</v>
          </cell>
        </row>
        <row r="255">
          <cell r="A255" t="str">
            <v>079103051F</v>
          </cell>
          <cell r="B255">
            <v>44721</v>
          </cell>
          <cell r="C255">
            <v>450000</v>
          </cell>
          <cell r="D255">
            <v>1</v>
          </cell>
          <cell r="E255" t="str">
            <v>NCC-KHANGTHANG</v>
          </cell>
        </row>
        <row r="256">
          <cell r="A256" t="str">
            <v>079109470-AUDI</v>
          </cell>
          <cell r="B256">
            <v>44265</v>
          </cell>
          <cell r="C256">
            <v>200000</v>
          </cell>
          <cell r="D256">
            <v>1</v>
          </cell>
          <cell r="E256" t="str">
            <v>NCC-DUCKIET</v>
          </cell>
        </row>
        <row r="257">
          <cell r="A257" t="str">
            <v>079115561B</v>
          </cell>
          <cell r="B257">
            <v>44474</v>
          </cell>
          <cell r="C257">
            <v>180000</v>
          </cell>
          <cell r="D257">
            <v>1</v>
          </cell>
          <cell r="E257" t="str">
            <v>NCC-DUCKIET</v>
          </cell>
        </row>
        <row r="258">
          <cell r="A258" t="str">
            <v>08886-01805</v>
          </cell>
          <cell r="B258">
            <v>44768</v>
          </cell>
          <cell r="C258">
            <v>355000</v>
          </cell>
          <cell r="D258">
            <v>5</v>
          </cell>
          <cell r="E258" t="str">
            <v>NK-IDAM</v>
          </cell>
        </row>
        <row r="259">
          <cell r="A259" t="str">
            <v>08886-02305</v>
          </cell>
          <cell r="B259">
            <v>44018</v>
          </cell>
          <cell r="C259">
            <v>599940</v>
          </cell>
          <cell r="D259">
            <v>10</v>
          </cell>
          <cell r="E259" t="str">
            <v>HTAUTOHN</v>
          </cell>
        </row>
        <row r="260">
          <cell r="A260" t="str">
            <v>08889-80280</v>
          </cell>
          <cell r="B260">
            <v>44816</v>
          </cell>
          <cell r="C260">
            <v>135298.79999999999</v>
          </cell>
          <cell r="D260">
            <v>400</v>
          </cell>
          <cell r="E260" t="str">
            <v>NK-IDAM</v>
          </cell>
        </row>
        <row r="261">
          <cell r="A261" t="str">
            <v>097-103-051F</v>
          </cell>
          <cell r="B261">
            <v>44226</v>
          </cell>
          <cell r="C261">
            <v>850000</v>
          </cell>
          <cell r="D261">
            <v>1</v>
          </cell>
          <cell r="E261" t="str">
            <v>NCC-DUCKIET</v>
          </cell>
        </row>
        <row r="262">
          <cell r="A262" t="str">
            <v>099700-1011</v>
          </cell>
          <cell r="B262">
            <v>44277</v>
          </cell>
          <cell r="C262">
            <v>960000</v>
          </cell>
          <cell r="D262">
            <v>2</v>
          </cell>
          <cell r="E262" t="str">
            <v>NCC-LE</v>
          </cell>
        </row>
        <row r="263">
          <cell r="A263" t="str">
            <v>099700-2500</v>
          </cell>
          <cell r="B263">
            <v>44412</v>
          </cell>
          <cell r="C263">
            <v>592515</v>
          </cell>
          <cell r="D263">
            <v>20</v>
          </cell>
          <cell r="E263" t="str">
            <v>HTAUTOHN</v>
          </cell>
        </row>
        <row r="264">
          <cell r="A264" t="str">
            <v>09D409189</v>
          </cell>
          <cell r="B264">
            <v>44721</v>
          </cell>
          <cell r="C264">
            <v>450000</v>
          </cell>
          <cell r="D264">
            <v>1</v>
          </cell>
          <cell r="E264" t="str">
            <v>NCC-KHANGTHANG</v>
          </cell>
        </row>
        <row r="265">
          <cell r="A265" t="str">
            <v>09D-409-189</v>
          </cell>
          <cell r="B265">
            <v>44226</v>
          </cell>
          <cell r="C265">
            <v>1050000</v>
          </cell>
          <cell r="D265">
            <v>1</v>
          </cell>
          <cell r="E265" t="str">
            <v>NCC-DUCKIET</v>
          </cell>
        </row>
        <row r="266">
          <cell r="A266" t="str">
            <v>0C8321243</v>
          </cell>
          <cell r="B266">
            <v>44721</v>
          </cell>
          <cell r="C266">
            <v>280000</v>
          </cell>
          <cell r="D266">
            <v>1</v>
          </cell>
          <cell r="E266" t="str">
            <v>NCC-KHANGTHANG</v>
          </cell>
        </row>
        <row r="267">
          <cell r="A267" t="str">
            <v>10071154033</v>
          </cell>
          <cell r="B267">
            <v>44343</v>
          </cell>
          <cell r="C267">
            <v>900000</v>
          </cell>
          <cell r="D267">
            <v>1</v>
          </cell>
          <cell r="E267" t="str">
            <v>NCC-DUCKIET</v>
          </cell>
        </row>
        <row r="268">
          <cell r="A268" t="str">
            <v>1015C286</v>
          </cell>
          <cell r="B268">
            <v>44525</v>
          </cell>
          <cell r="C268">
            <v>2215993</v>
          </cell>
          <cell r="D268">
            <v>2</v>
          </cell>
          <cell r="E268" t="str">
            <v>NK-IDAS</v>
          </cell>
        </row>
        <row r="269">
          <cell r="A269" t="str">
            <v>1015C288</v>
          </cell>
          <cell r="B269">
            <v>44502</v>
          </cell>
          <cell r="C269">
            <v>2531877</v>
          </cell>
          <cell r="D269">
            <v>1</v>
          </cell>
          <cell r="E269" t="str">
            <v>NK-IDAM</v>
          </cell>
        </row>
        <row r="270">
          <cell r="A270" t="str">
            <v>101905622</v>
          </cell>
          <cell r="B270">
            <v>43944</v>
          </cell>
          <cell r="C270">
            <v>170000</v>
          </cell>
          <cell r="D270">
            <v>6</v>
          </cell>
          <cell r="E270" t="str">
            <v>NCC-DUCKIET</v>
          </cell>
        </row>
        <row r="271">
          <cell r="A271" t="str">
            <v>1028A125</v>
          </cell>
          <cell r="B271">
            <v>44545</v>
          </cell>
          <cell r="C271">
            <v>1640760.5</v>
          </cell>
          <cell r="D271">
            <v>2</v>
          </cell>
          <cell r="E271" t="str">
            <v>NK-IDAS</v>
          </cell>
        </row>
        <row r="272">
          <cell r="A272" t="str">
            <v>1035A991</v>
          </cell>
          <cell r="B272">
            <v>44545</v>
          </cell>
          <cell r="C272">
            <v>349453</v>
          </cell>
          <cell r="D272">
            <v>3</v>
          </cell>
          <cell r="E272" t="str">
            <v>NK-IDAS</v>
          </cell>
        </row>
        <row r="273">
          <cell r="A273" t="str">
            <v>1060A201</v>
          </cell>
          <cell r="B273">
            <v>44545</v>
          </cell>
          <cell r="C273">
            <v>7325572</v>
          </cell>
          <cell r="D273">
            <v>2</v>
          </cell>
          <cell r="E273" t="str">
            <v>NK-IDAS</v>
          </cell>
        </row>
        <row r="274">
          <cell r="A274" t="str">
            <v>1092A264</v>
          </cell>
          <cell r="B274">
            <v>44263</v>
          </cell>
          <cell r="C274">
            <v>240448</v>
          </cell>
          <cell r="D274">
            <v>3</v>
          </cell>
          <cell r="E274" t="str">
            <v>NK-TRISTAN</v>
          </cell>
        </row>
        <row r="275">
          <cell r="A275" t="str">
            <v>1093A183</v>
          </cell>
          <cell r="B275">
            <v>44816</v>
          </cell>
          <cell r="C275">
            <v>667474.32999999996</v>
          </cell>
          <cell r="D275">
            <v>3</v>
          </cell>
          <cell r="E275" t="str">
            <v>NK-TRISTAN</v>
          </cell>
        </row>
        <row r="276">
          <cell r="A276" t="str">
            <v>1104A087</v>
          </cell>
          <cell r="B276">
            <v>44428</v>
          </cell>
          <cell r="C276">
            <v>2842141.5</v>
          </cell>
          <cell r="D276">
            <v>2</v>
          </cell>
          <cell r="E276" t="str">
            <v>NK-IDAS</v>
          </cell>
        </row>
        <row r="277">
          <cell r="A277" t="str">
            <v>1110D327</v>
          </cell>
          <cell r="B277">
            <v>44545</v>
          </cell>
          <cell r="C277">
            <v>330154</v>
          </cell>
          <cell r="D277">
            <v>1</v>
          </cell>
          <cell r="E277" t="str">
            <v>NK-IDAS</v>
          </cell>
        </row>
        <row r="278">
          <cell r="A278" t="str">
            <v>11115-06010</v>
          </cell>
          <cell r="B278">
            <v>44768</v>
          </cell>
          <cell r="C278">
            <v>204204</v>
          </cell>
          <cell r="D278">
            <v>3</v>
          </cell>
          <cell r="E278" t="str">
            <v>NK-IDAM</v>
          </cell>
        </row>
        <row r="279">
          <cell r="A279" t="str">
            <v>11115-0A012</v>
          </cell>
          <cell r="B279">
            <v>43980</v>
          </cell>
          <cell r="C279">
            <v>765000</v>
          </cell>
          <cell r="D279">
            <v>1</v>
          </cell>
          <cell r="E279" t="str">
            <v>HTAUTOHN</v>
          </cell>
        </row>
        <row r="280">
          <cell r="A280" t="str">
            <v>11115-0C010-WLA-T</v>
          </cell>
          <cell r="B280">
            <v>43957</v>
          </cell>
          <cell r="C280">
            <v>162000</v>
          </cell>
          <cell r="D280">
            <v>1</v>
          </cell>
          <cell r="E280" t="str">
            <v>HTAUTOHN</v>
          </cell>
        </row>
        <row r="281">
          <cell r="A281" t="str">
            <v>11115-0C021</v>
          </cell>
          <cell r="B281">
            <v>44672</v>
          </cell>
          <cell r="C281">
            <v>534754.6</v>
          </cell>
          <cell r="D281">
            <v>1</v>
          </cell>
          <cell r="E281" t="str">
            <v>HTAUTOHN</v>
          </cell>
        </row>
        <row r="282">
          <cell r="A282" t="str">
            <v>11115-0L011-E0</v>
          </cell>
          <cell r="B282">
            <v>44789</v>
          </cell>
          <cell r="C282">
            <v>591000</v>
          </cell>
          <cell r="D282">
            <v>1</v>
          </cell>
          <cell r="E282" t="str">
            <v>HTAUTOHN</v>
          </cell>
        </row>
        <row r="283">
          <cell r="A283" t="str">
            <v>11115-0L021-A0</v>
          </cell>
          <cell r="B283">
            <v>44760</v>
          </cell>
          <cell r="C283">
            <v>700000</v>
          </cell>
          <cell r="D283">
            <v>1</v>
          </cell>
          <cell r="E283" t="str">
            <v>HTAUTOHN</v>
          </cell>
        </row>
        <row r="284">
          <cell r="A284" t="str">
            <v>11115-0Y030</v>
          </cell>
          <cell r="B284">
            <v>44768</v>
          </cell>
          <cell r="C284">
            <v>232000</v>
          </cell>
          <cell r="D284">
            <v>1</v>
          </cell>
          <cell r="E284" t="str">
            <v>NK-IDAM</v>
          </cell>
        </row>
        <row r="285">
          <cell r="A285" t="str">
            <v>11115-20032</v>
          </cell>
          <cell r="B285">
            <v>44531</v>
          </cell>
          <cell r="C285">
            <v>389000</v>
          </cell>
          <cell r="D285">
            <v>1</v>
          </cell>
          <cell r="E285" t="str">
            <v>HTAUTOHN</v>
          </cell>
        </row>
        <row r="286">
          <cell r="A286" t="str">
            <v>11115-21091</v>
          </cell>
          <cell r="B286">
            <v>44748</v>
          </cell>
          <cell r="C286">
            <v>315000</v>
          </cell>
          <cell r="D286">
            <v>1</v>
          </cell>
          <cell r="E286" t="str">
            <v>HTAUTOHN</v>
          </cell>
        </row>
        <row r="287">
          <cell r="A287" t="str">
            <v>11115-22050</v>
          </cell>
          <cell r="B287">
            <v>44701</v>
          </cell>
          <cell r="C287">
            <v>413000</v>
          </cell>
          <cell r="D287">
            <v>1</v>
          </cell>
          <cell r="E287" t="str">
            <v>HTAUTOHN</v>
          </cell>
        </row>
        <row r="288">
          <cell r="A288" t="str">
            <v>11115-28040</v>
          </cell>
          <cell r="B288">
            <v>44767</v>
          </cell>
          <cell r="C288">
            <v>532000</v>
          </cell>
          <cell r="D288">
            <v>1</v>
          </cell>
          <cell r="E288" t="str">
            <v>CHPT-MINHANH</v>
          </cell>
        </row>
        <row r="289">
          <cell r="A289" t="str">
            <v>11115-28050</v>
          </cell>
          <cell r="B289">
            <v>44789</v>
          </cell>
          <cell r="C289">
            <v>508000</v>
          </cell>
          <cell r="D289">
            <v>1</v>
          </cell>
          <cell r="E289" t="str">
            <v>HTAUTOHN</v>
          </cell>
        </row>
        <row r="290">
          <cell r="A290" t="str">
            <v>11115-30041-A0</v>
          </cell>
          <cell r="B290">
            <v>44280</v>
          </cell>
          <cell r="C290">
            <v>572000</v>
          </cell>
          <cell r="D290">
            <v>1</v>
          </cell>
          <cell r="E290" t="str">
            <v>HTAUTOHN</v>
          </cell>
        </row>
        <row r="291">
          <cell r="A291" t="str">
            <v>11115-31041</v>
          </cell>
          <cell r="B291">
            <v>44184</v>
          </cell>
          <cell r="C291">
            <v>500000</v>
          </cell>
          <cell r="D291">
            <v>1</v>
          </cell>
          <cell r="E291" t="str">
            <v>THANHPHONG</v>
          </cell>
        </row>
        <row r="292">
          <cell r="A292" t="str">
            <v>11115-31080</v>
          </cell>
          <cell r="B292">
            <v>44800</v>
          </cell>
          <cell r="C292">
            <v>492320</v>
          </cell>
          <cell r="D292">
            <v>1</v>
          </cell>
          <cell r="E292" t="str">
            <v>HTAUTOHN</v>
          </cell>
        </row>
        <row r="293">
          <cell r="A293" t="str">
            <v>11115-36031</v>
          </cell>
          <cell r="B293">
            <v>44764</v>
          </cell>
          <cell r="C293">
            <v>155000</v>
          </cell>
          <cell r="D293">
            <v>1</v>
          </cell>
          <cell r="E293" t="str">
            <v>HTAUTOHN</v>
          </cell>
        </row>
        <row r="294">
          <cell r="A294" t="str">
            <v>11115-37061</v>
          </cell>
          <cell r="B294">
            <v>44701</v>
          </cell>
          <cell r="C294">
            <v>460000</v>
          </cell>
          <cell r="D294">
            <v>1</v>
          </cell>
          <cell r="E294" t="str">
            <v>HTAUTOHN</v>
          </cell>
        </row>
        <row r="295">
          <cell r="A295" t="str">
            <v>11115-38021</v>
          </cell>
          <cell r="B295">
            <v>44175</v>
          </cell>
          <cell r="C295">
            <v>490000</v>
          </cell>
          <cell r="D295">
            <v>1</v>
          </cell>
          <cell r="E295" t="str">
            <v>HTAUTOHN</v>
          </cell>
        </row>
        <row r="296">
          <cell r="A296" t="str">
            <v>11115-50080</v>
          </cell>
          <cell r="B296">
            <v>44814</v>
          </cell>
          <cell r="C296">
            <v>810000</v>
          </cell>
          <cell r="D296">
            <v>1</v>
          </cell>
          <cell r="E296" t="str">
            <v>CHPT-MINHANH</v>
          </cell>
        </row>
        <row r="297">
          <cell r="A297" t="str">
            <v>11115-75040</v>
          </cell>
          <cell r="B297">
            <v>44701</v>
          </cell>
          <cell r="C297">
            <v>144000</v>
          </cell>
          <cell r="D297">
            <v>1</v>
          </cell>
          <cell r="E297" t="str">
            <v>HTAUTOHN</v>
          </cell>
        </row>
        <row r="298">
          <cell r="A298" t="str">
            <v>11115-75052</v>
          </cell>
          <cell r="B298">
            <v>44286</v>
          </cell>
          <cell r="C298">
            <v>695000</v>
          </cell>
          <cell r="D298">
            <v>2</v>
          </cell>
          <cell r="E298" t="str">
            <v>NCC-LE</v>
          </cell>
        </row>
        <row r="299">
          <cell r="A299" t="str">
            <v>11116-0A012</v>
          </cell>
          <cell r="B299">
            <v>43980</v>
          </cell>
          <cell r="C299">
            <v>768000</v>
          </cell>
          <cell r="D299">
            <v>1</v>
          </cell>
          <cell r="E299" t="str">
            <v>HTAUTOHN</v>
          </cell>
        </row>
        <row r="300">
          <cell r="A300" t="str">
            <v>11116-20032</v>
          </cell>
          <cell r="B300">
            <v>44531</v>
          </cell>
          <cell r="C300">
            <v>382000</v>
          </cell>
          <cell r="D300">
            <v>1</v>
          </cell>
          <cell r="E300" t="str">
            <v>HTAUTOHN</v>
          </cell>
        </row>
        <row r="301">
          <cell r="A301" t="str">
            <v>11116-31021</v>
          </cell>
          <cell r="B301">
            <v>44184</v>
          </cell>
          <cell r="C301">
            <v>500000</v>
          </cell>
          <cell r="D301">
            <v>1</v>
          </cell>
          <cell r="E301" t="str">
            <v>THANHPHONG</v>
          </cell>
        </row>
        <row r="302">
          <cell r="A302" t="str">
            <v>11116-31060</v>
          </cell>
          <cell r="B302">
            <v>44800</v>
          </cell>
          <cell r="C302">
            <v>492320</v>
          </cell>
          <cell r="D302">
            <v>1</v>
          </cell>
          <cell r="E302" t="str">
            <v>HTAUTOHN</v>
          </cell>
        </row>
        <row r="303">
          <cell r="A303" t="str">
            <v>11116-38010</v>
          </cell>
          <cell r="B303">
            <v>44175</v>
          </cell>
          <cell r="C303">
            <v>471000</v>
          </cell>
          <cell r="D303">
            <v>1</v>
          </cell>
          <cell r="E303" t="str">
            <v>HTAUTOHN</v>
          </cell>
        </row>
        <row r="304">
          <cell r="A304" t="str">
            <v>11116-50070</v>
          </cell>
          <cell r="B304">
            <v>44814</v>
          </cell>
          <cell r="C304">
            <v>810000</v>
          </cell>
          <cell r="D304">
            <v>1</v>
          </cell>
          <cell r="E304" t="str">
            <v>HTAUTOHN</v>
          </cell>
        </row>
        <row r="305">
          <cell r="A305" t="str">
            <v>11120035738</v>
          </cell>
          <cell r="B305">
            <v>44148</v>
          </cell>
          <cell r="C305">
            <v>500000</v>
          </cell>
          <cell r="D305">
            <v>1</v>
          </cell>
          <cell r="E305" t="str">
            <v>NCC-DUCKIET</v>
          </cell>
        </row>
        <row r="306">
          <cell r="A306" t="str">
            <v>11127565286</v>
          </cell>
          <cell r="B306">
            <v>44083</v>
          </cell>
          <cell r="C306">
            <v>550000</v>
          </cell>
          <cell r="D306">
            <v>1</v>
          </cell>
          <cell r="E306" t="str">
            <v>NCC-DUCKIET</v>
          </cell>
        </row>
        <row r="307">
          <cell r="A307" t="str">
            <v>11127588418</v>
          </cell>
          <cell r="B307">
            <v>44215</v>
          </cell>
          <cell r="C307">
            <v>550000</v>
          </cell>
          <cell r="D307">
            <v>1</v>
          </cell>
          <cell r="E307" t="str">
            <v>NCC-DUCKIET</v>
          </cell>
        </row>
        <row r="308">
          <cell r="A308" t="str">
            <v>11137511224</v>
          </cell>
          <cell r="B308">
            <v>44183</v>
          </cell>
          <cell r="C308">
            <v>550000</v>
          </cell>
          <cell r="D308">
            <v>1</v>
          </cell>
          <cell r="E308" t="str">
            <v>NCC-DUCKIET</v>
          </cell>
        </row>
        <row r="309">
          <cell r="A309" t="str">
            <v>11137548031</v>
          </cell>
          <cell r="B309">
            <v>44051</v>
          </cell>
          <cell r="C309">
            <v>550000</v>
          </cell>
          <cell r="D309">
            <v>1</v>
          </cell>
          <cell r="E309" t="str">
            <v>NCC-DUCKIET</v>
          </cell>
        </row>
        <row r="310">
          <cell r="A310" t="str">
            <v>1115A587</v>
          </cell>
          <cell r="B310">
            <v>44525</v>
          </cell>
          <cell r="C310">
            <v>1790983</v>
          </cell>
          <cell r="D310">
            <v>4</v>
          </cell>
          <cell r="E310" t="str">
            <v>NK-IDAS</v>
          </cell>
        </row>
        <row r="311">
          <cell r="A311" t="str">
            <v>11193-15010-A</v>
          </cell>
          <cell r="B311">
            <v>44141</v>
          </cell>
          <cell r="C311">
            <v>8000</v>
          </cell>
          <cell r="D311">
            <v>4</v>
          </cell>
          <cell r="E311" t="str">
            <v>HTAUTOHN</v>
          </cell>
        </row>
        <row r="312">
          <cell r="A312" t="str">
            <v>11193-36010</v>
          </cell>
          <cell r="B312">
            <v>44797</v>
          </cell>
          <cell r="C312">
            <v>21000</v>
          </cell>
          <cell r="D312">
            <v>4</v>
          </cell>
          <cell r="E312" t="str">
            <v>CHPT-MINHANH</v>
          </cell>
        </row>
        <row r="313">
          <cell r="A313" t="str">
            <v>11193-36010-A</v>
          </cell>
          <cell r="B313">
            <v>44756</v>
          </cell>
          <cell r="C313">
            <v>14000</v>
          </cell>
          <cell r="D313">
            <v>4</v>
          </cell>
          <cell r="E313" t="str">
            <v>HTAUTOHN</v>
          </cell>
        </row>
        <row r="314">
          <cell r="A314" t="str">
            <v>11193-37020</v>
          </cell>
          <cell r="B314">
            <v>44701</v>
          </cell>
          <cell r="C314">
            <v>30000</v>
          </cell>
          <cell r="D314">
            <v>20</v>
          </cell>
          <cell r="E314" t="str">
            <v>CHPT-MINHANH</v>
          </cell>
        </row>
        <row r="315">
          <cell r="A315" t="str">
            <v>11193-38020</v>
          </cell>
          <cell r="B315">
            <v>44645</v>
          </cell>
          <cell r="C315">
            <v>27000</v>
          </cell>
          <cell r="D315">
            <v>2</v>
          </cell>
          <cell r="E315" t="str">
            <v>CHPT-MINHANH</v>
          </cell>
        </row>
        <row r="316">
          <cell r="A316" t="str">
            <v>11193-70010</v>
          </cell>
          <cell r="B316">
            <v>44656</v>
          </cell>
          <cell r="C316">
            <v>21845</v>
          </cell>
          <cell r="D316">
            <v>4</v>
          </cell>
          <cell r="E316" t="str">
            <v>HTAUTOHN</v>
          </cell>
        </row>
        <row r="317">
          <cell r="A317" t="str">
            <v>11193-70010-A</v>
          </cell>
          <cell r="B317">
            <v>44191</v>
          </cell>
          <cell r="C317">
            <v>7000</v>
          </cell>
          <cell r="D317">
            <v>18</v>
          </cell>
          <cell r="E317" t="str">
            <v>HTAUTOHN</v>
          </cell>
        </row>
        <row r="318">
          <cell r="A318" t="str">
            <v>11201-0C012</v>
          </cell>
          <cell r="B318">
            <v>44706</v>
          </cell>
          <cell r="C318">
            <v>1881565</v>
          </cell>
          <cell r="D318">
            <v>1</v>
          </cell>
          <cell r="E318" t="str">
            <v>HTAUTOHN</v>
          </cell>
        </row>
        <row r="319">
          <cell r="A319" t="str">
            <v>11201-28033</v>
          </cell>
          <cell r="B319">
            <v>44645</v>
          </cell>
          <cell r="C319">
            <v>3690000</v>
          </cell>
          <cell r="D319">
            <v>1</v>
          </cell>
          <cell r="E319" t="str">
            <v>HTAUTOHN</v>
          </cell>
        </row>
        <row r="320">
          <cell r="A320" t="str">
            <v>11201-75055</v>
          </cell>
          <cell r="B320">
            <v>44548</v>
          </cell>
          <cell r="C320">
            <v>2038610</v>
          </cell>
          <cell r="D320">
            <v>2</v>
          </cell>
          <cell r="E320" t="str">
            <v>NK-TS</v>
          </cell>
        </row>
        <row r="321">
          <cell r="A321" t="str">
            <v>11213-0C011</v>
          </cell>
          <cell r="B321">
            <v>44386</v>
          </cell>
          <cell r="C321">
            <v>160471</v>
          </cell>
          <cell r="D321">
            <v>20</v>
          </cell>
          <cell r="E321" t="str">
            <v>NCC-CHIRATL</v>
          </cell>
        </row>
        <row r="322">
          <cell r="A322" t="str">
            <v>11213-0C030</v>
          </cell>
          <cell r="B322">
            <v>44816</v>
          </cell>
          <cell r="C322">
            <v>177895</v>
          </cell>
          <cell r="D322">
            <v>2</v>
          </cell>
          <cell r="E322" t="str">
            <v>CHPT-MINHANH</v>
          </cell>
        </row>
        <row r="323">
          <cell r="A323" t="str">
            <v>11213-0D020</v>
          </cell>
          <cell r="B323">
            <v>44649</v>
          </cell>
          <cell r="C323">
            <v>101972</v>
          </cell>
          <cell r="D323">
            <v>3</v>
          </cell>
          <cell r="E323" t="str">
            <v>HTAUTOHN</v>
          </cell>
        </row>
        <row r="324">
          <cell r="A324" t="str">
            <v>11213-0L010</v>
          </cell>
          <cell r="B324">
            <v>44804</v>
          </cell>
          <cell r="C324">
            <v>100000</v>
          </cell>
          <cell r="D324">
            <v>3</v>
          </cell>
          <cell r="E324" t="str">
            <v>NK-TRISTAN</v>
          </cell>
        </row>
        <row r="325">
          <cell r="A325" t="str">
            <v>11213-0M010</v>
          </cell>
          <cell r="B325">
            <v>44649</v>
          </cell>
          <cell r="C325">
            <v>70632</v>
          </cell>
          <cell r="D325">
            <v>5</v>
          </cell>
          <cell r="E325" t="str">
            <v>HTAUTOHN</v>
          </cell>
        </row>
        <row r="326">
          <cell r="A326" t="str">
            <v>11213-0V020</v>
          </cell>
          <cell r="B326">
            <v>44649</v>
          </cell>
          <cell r="C326">
            <v>154017</v>
          </cell>
          <cell r="D326">
            <v>1</v>
          </cell>
          <cell r="E326" t="str">
            <v>HTAUTOHN</v>
          </cell>
        </row>
        <row r="327">
          <cell r="A327" t="str">
            <v>11213-0Y030</v>
          </cell>
          <cell r="B327">
            <v>44816</v>
          </cell>
          <cell r="C327">
            <v>108837</v>
          </cell>
          <cell r="D327">
            <v>1</v>
          </cell>
          <cell r="E327" t="str">
            <v>CHPT-MINHANH</v>
          </cell>
        </row>
        <row r="328">
          <cell r="A328" t="str">
            <v>11213-11070</v>
          </cell>
          <cell r="B328">
            <v>44757</v>
          </cell>
          <cell r="C328">
            <v>334000</v>
          </cell>
          <cell r="D328">
            <v>1</v>
          </cell>
          <cell r="E328" t="str">
            <v>HTAUTOHN</v>
          </cell>
        </row>
        <row r="329">
          <cell r="A329" t="str">
            <v>11213-15071-KP</v>
          </cell>
          <cell r="B329">
            <v>44613</v>
          </cell>
          <cell r="C329">
            <v>65000</v>
          </cell>
          <cell r="D329">
            <v>1</v>
          </cell>
          <cell r="E329" t="str">
            <v>HTAUTOHN</v>
          </cell>
        </row>
        <row r="330">
          <cell r="A330" t="str">
            <v>11213-20020</v>
          </cell>
          <cell r="B330">
            <v>44800</v>
          </cell>
          <cell r="C330">
            <v>166000</v>
          </cell>
          <cell r="D330">
            <v>1</v>
          </cell>
          <cell r="E330" t="str">
            <v>NCC-KHANGTHANG</v>
          </cell>
        </row>
        <row r="331">
          <cell r="A331" t="str">
            <v>11213-20030</v>
          </cell>
          <cell r="B331">
            <v>44548</v>
          </cell>
          <cell r="C331">
            <v>137000</v>
          </cell>
          <cell r="D331">
            <v>2</v>
          </cell>
          <cell r="E331" t="str">
            <v>HTAUTOHN</v>
          </cell>
        </row>
        <row r="332">
          <cell r="A332" t="str">
            <v>11213-22010</v>
          </cell>
          <cell r="B332">
            <v>44649</v>
          </cell>
          <cell r="C332">
            <v>232668</v>
          </cell>
          <cell r="D332">
            <v>1</v>
          </cell>
          <cell r="E332" t="str">
            <v>HTAUTOHN</v>
          </cell>
        </row>
        <row r="333">
          <cell r="A333" t="str">
            <v>11213-22010-WLA</v>
          </cell>
          <cell r="B333">
            <v>44329</v>
          </cell>
          <cell r="C333">
            <v>70000</v>
          </cell>
          <cell r="D333">
            <v>1</v>
          </cell>
          <cell r="E333" t="str">
            <v>HTAUTOHN</v>
          </cell>
        </row>
        <row r="334">
          <cell r="A334" t="str">
            <v>11213-22050</v>
          </cell>
          <cell r="B334">
            <v>44106</v>
          </cell>
          <cell r="C334">
            <v>183000</v>
          </cell>
          <cell r="D334">
            <v>10</v>
          </cell>
          <cell r="E334" t="str">
            <v>HTAUTOHN</v>
          </cell>
        </row>
        <row r="335">
          <cell r="A335" t="str">
            <v>11213-22050-KP</v>
          </cell>
          <cell r="B335">
            <v>43976</v>
          </cell>
          <cell r="C335">
            <v>68000</v>
          </cell>
          <cell r="D335">
            <v>10</v>
          </cell>
          <cell r="E335" t="str">
            <v>HTAUTOHN</v>
          </cell>
        </row>
        <row r="336">
          <cell r="A336" t="str">
            <v>11213-28021</v>
          </cell>
          <cell r="B336">
            <v>44725</v>
          </cell>
          <cell r="C336">
            <v>150000</v>
          </cell>
          <cell r="D336">
            <v>3</v>
          </cell>
          <cell r="E336" t="str">
            <v>CHPT-MINHANH</v>
          </cell>
        </row>
        <row r="337">
          <cell r="A337" t="str">
            <v>11213-30021-KP</v>
          </cell>
          <cell r="B337">
            <v>43888</v>
          </cell>
          <cell r="C337">
            <v>63000</v>
          </cell>
          <cell r="D337">
            <v>10</v>
          </cell>
          <cell r="E337" t="str">
            <v>HTAUTOHN</v>
          </cell>
        </row>
        <row r="338">
          <cell r="A338" t="str">
            <v>11213-30040</v>
          </cell>
          <cell r="B338">
            <v>43878</v>
          </cell>
          <cell r="C338">
            <v>134000</v>
          </cell>
          <cell r="D338">
            <v>3</v>
          </cell>
          <cell r="E338" t="str">
            <v>HTAUTOHN</v>
          </cell>
        </row>
        <row r="339">
          <cell r="A339" t="str">
            <v>11213-31030</v>
          </cell>
          <cell r="B339">
            <v>44797</v>
          </cell>
          <cell r="C339">
            <v>216000</v>
          </cell>
          <cell r="D339">
            <v>1</v>
          </cell>
          <cell r="E339" t="str">
            <v>HTAUTOHN</v>
          </cell>
        </row>
        <row r="340">
          <cell r="A340" t="str">
            <v>11213-31040</v>
          </cell>
          <cell r="B340">
            <v>44811</v>
          </cell>
          <cell r="C340">
            <v>120000</v>
          </cell>
          <cell r="D340">
            <v>1</v>
          </cell>
          <cell r="E340" t="str">
            <v>HTAUTOHN</v>
          </cell>
        </row>
        <row r="341">
          <cell r="A341" t="str">
            <v>11213-31050</v>
          </cell>
          <cell r="B341">
            <v>44779</v>
          </cell>
          <cell r="C341">
            <v>118000</v>
          </cell>
          <cell r="D341">
            <v>1</v>
          </cell>
          <cell r="E341" t="str">
            <v>HTAUTOHN</v>
          </cell>
        </row>
        <row r="342">
          <cell r="A342" t="str">
            <v>11213-36020</v>
          </cell>
          <cell r="B342">
            <v>44818</v>
          </cell>
          <cell r="C342">
            <v>134000</v>
          </cell>
          <cell r="D342">
            <v>1</v>
          </cell>
          <cell r="E342" t="str">
            <v>KIET-CHUBA</v>
          </cell>
        </row>
        <row r="343">
          <cell r="A343" t="str">
            <v>11213-37021</v>
          </cell>
          <cell r="B343">
            <v>44818</v>
          </cell>
          <cell r="C343">
            <v>133887</v>
          </cell>
          <cell r="D343">
            <v>1</v>
          </cell>
          <cell r="E343" t="str">
            <v>HTAUTOHN</v>
          </cell>
        </row>
        <row r="344">
          <cell r="A344" t="str">
            <v>11213-38020</v>
          </cell>
          <cell r="B344">
            <v>44548</v>
          </cell>
          <cell r="C344">
            <v>146000</v>
          </cell>
          <cell r="D344">
            <v>1</v>
          </cell>
          <cell r="E344" t="str">
            <v>HTAUTOHN</v>
          </cell>
        </row>
        <row r="345">
          <cell r="A345" t="str">
            <v>11213-38030</v>
          </cell>
          <cell r="B345">
            <v>44818</v>
          </cell>
          <cell r="C345">
            <v>206000</v>
          </cell>
          <cell r="D345">
            <v>1</v>
          </cell>
          <cell r="E345" t="str">
            <v>HTAUTOHN</v>
          </cell>
        </row>
        <row r="346">
          <cell r="A346" t="str">
            <v>11213-50031</v>
          </cell>
          <cell r="B346">
            <v>44548</v>
          </cell>
          <cell r="C346">
            <v>134827</v>
          </cell>
          <cell r="D346">
            <v>2</v>
          </cell>
          <cell r="E346" t="str">
            <v>HTAUTOHN</v>
          </cell>
        </row>
        <row r="347">
          <cell r="A347" t="str">
            <v>11213-54050</v>
          </cell>
          <cell r="B347">
            <v>43960</v>
          </cell>
          <cell r="C347">
            <v>56000</v>
          </cell>
          <cell r="D347">
            <v>3</v>
          </cell>
          <cell r="E347" t="str">
            <v>HTAUTOHN</v>
          </cell>
        </row>
        <row r="348">
          <cell r="A348" t="str">
            <v>11213-66021</v>
          </cell>
          <cell r="B348">
            <v>44811</v>
          </cell>
          <cell r="C348">
            <v>198000</v>
          </cell>
          <cell r="D348">
            <v>1</v>
          </cell>
          <cell r="E348" t="str">
            <v>HTAUTOHN</v>
          </cell>
        </row>
        <row r="349">
          <cell r="A349" t="str">
            <v>11213-74020</v>
          </cell>
          <cell r="B349">
            <v>43843</v>
          </cell>
          <cell r="C349">
            <v>189000</v>
          </cell>
          <cell r="D349">
            <v>6</v>
          </cell>
          <cell r="E349" t="str">
            <v>HTAUTOHN</v>
          </cell>
        </row>
        <row r="350">
          <cell r="A350" t="str">
            <v>11213-74020-KP</v>
          </cell>
          <cell r="B350">
            <v>44554</v>
          </cell>
          <cell r="C350">
            <v>65000</v>
          </cell>
          <cell r="D350">
            <v>3</v>
          </cell>
          <cell r="E350" t="str">
            <v>HTAUTOHN</v>
          </cell>
        </row>
        <row r="351">
          <cell r="A351" t="str">
            <v>11213-75041</v>
          </cell>
          <cell r="B351">
            <v>44145</v>
          </cell>
          <cell r="C351">
            <v>143000</v>
          </cell>
          <cell r="D351">
            <v>10</v>
          </cell>
          <cell r="E351" t="str">
            <v>HTAUTOHN</v>
          </cell>
        </row>
        <row r="352">
          <cell r="A352" t="str">
            <v>11213-75050</v>
          </cell>
          <cell r="B352">
            <v>44733</v>
          </cell>
          <cell r="C352">
            <v>149000</v>
          </cell>
          <cell r="D352">
            <v>1</v>
          </cell>
          <cell r="E352" t="str">
            <v>HTAUTOHN</v>
          </cell>
        </row>
        <row r="353">
          <cell r="A353" t="str">
            <v>11213-BZ011</v>
          </cell>
          <cell r="B353">
            <v>44768</v>
          </cell>
          <cell r="C353">
            <v>104708.5</v>
          </cell>
          <cell r="D353">
            <v>4</v>
          </cell>
          <cell r="E353" t="str">
            <v>NK-IDAS</v>
          </cell>
        </row>
        <row r="354">
          <cell r="A354" t="str">
            <v>11214-0C011</v>
          </cell>
          <cell r="B354">
            <v>44813</v>
          </cell>
          <cell r="C354">
            <v>94000</v>
          </cell>
          <cell r="D354">
            <v>1</v>
          </cell>
          <cell r="E354" t="str">
            <v>HTAUTOHN</v>
          </cell>
        </row>
        <row r="355">
          <cell r="A355" t="str">
            <v>11214-20010</v>
          </cell>
          <cell r="B355">
            <v>44800</v>
          </cell>
          <cell r="C355">
            <v>168000</v>
          </cell>
          <cell r="D355">
            <v>1</v>
          </cell>
          <cell r="E355" t="str">
            <v>HTAUTOHN</v>
          </cell>
        </row>
        <row r="356">
          <cell r="A356" t="str">
            <v>11214-20030</v>
          </cell>
          <cell r="B356">
            <v>44548</v>
          </cell>
          <cell r="C356">
            <v>136000</v>
          </cell>
          <cell r="D356">
            <v>3</v>
          </cell>
          <cell r="E356" t="str">
            <v>HTAUTOHN</v>
          </cell>
        </row>
        <row r="357">
          <cell r="A357" t="str">
            <v>11214-31010</v>
          </cell>
          <cell r="B357">
            <v>44797</v>
          </cell>
          <cell r="C357">
            <v>225000</v>
          </cell>
          <cell r="D357">
            <v>1</v>
          </cell>
          <cell r="E357" t="str">
            <v>HTAUTOHN</v>
          </cell>
        </row>
        <row r="358">
          <cell r="A358" t="str">
            <v>11214-31020</v>
          </cell>
          <cell r="B358">
            <v>44817</v>
          </cell>
          <cell r="C358">
            <v>114000</v>
          </cell>
          <cell r="D358">
            <v>1</v>
          </cell>
          <cell r="E358" t="str">
            <v>HTAUTOHN</v>
          </cell>
        </row>
        <row r="359">
          <cell r="A359" t="str">
            <v>11214-38010</v>
          </cell>
          <cell r="B359">
            <v>44548</v>
          </cell>
          <cell r="C359">
            <v>146000</v>
          </cell>
          <cell r="D359">
            <v>3</v>
          </cell>
          <cell r="E359" t="str">
            <v>HTAUTOHN</v>
          </cell>
        </row>
        <row r="360">
          <cell r="A360" t="str">
            <v>11214-38020</v>
          </cell>
          <cell r="B360">
            <v>44818</v>
          </cell>
          <cell r="C360">
            <v>206233</v>
          </cell>
          <cell r="D360">
            <v>1</v>
          </cell>
          <cell r="E360" t="str">
            <v>HTAUTOHN</v>
          </cell>
        </row>
        <row r="361">
          <cell r="A361" t="str">
            <v>11214-46011</v>
          </cell>
          <cell r="B361">
            <v>44103</v>
          </cell>
          <cell r="C361">
            <v>163000</v>
          </cell>
          <cell r="D361">
            <v>1</v>
          </cell>
          <cell r="E361" t="str">
            <v>HTAUTOHN</v>
          </cell>
        </row>
        <row r="362">
          <cell r="A362" t="str">
            <v>11214-50011</v>
          </cell>
          <cell r="B362">
            <v>44548</v>
          </cell>
          <cell r="C362">
            <v>134827</v>
          </cell>
          <cell r="D362">
            <v>2</v>
          </cell>
          <cell r="E362" t="str">
            <v>HTAUTOHN</v>
          </cell>
        </row>
        <row r="363">
          <cell r="A363" t="str">
            <v>11214-75012-KP</v>
          </cell>
          <cell r="B363">
            <v>44092</v>
          </cell>
          <cell r="C363">
            <v>38000</v>
          </cell>
          <cell r="D363">
            <v>10</v>
          </cell>
          <cell r="E363" t="str">
            <v>HTAUTOHN</v>
          </cell>
        </row>
        <row r="364">
          <cell r="A364" t="str">
            <v>1121840061A</v>
          </cell>
          <cell r="B364">
            <v>44280</v>
          </cell>
          <cell r="C364">
            <v>550000</v>
          </cell>
          <cell r="D364">
            <v>1</v>
          </cell>
          <cell r="E364" t="str">
            <v>NCC-DUCKIET</v>
          </cell>
        </row>
        <row r="365">
          <cell r="A365" t="str">
            <v>11287559887</v>
          </cell>
          <cell r="B365">
            <v>43906</v>
          </cell>
          <cell r="C365">
            <v>800000</v>
          </cell>
          <cell r="D365">
            <v>1</v>
          </cell>
          <cell r="E365" t="str">
            <v>NCC-DUCKIET</v>
          </cell>
        </row>
        <row r="366">
          <cell r="A366" t="str">
            <v>11310-0C011</v>
          </cell>
          <cell r="B366">
            <v>44802</v>
          </cell>
          <cell r="C366">
            <v>6975000</v>
          </cell>
          <cell r="D366">
            <v>1</v>
          </cell>
          <cell r="E366" t="str">
            <v>HTAUTOHN</v>
          </cell>
        </row>
        <row r="367">
          <cell r="A367" t="str">
            <v>11310-0C013</v>
          </cell>
          <cell r="B367">
            <v>44712</v>
          </cell>
          <cell r="C367">
            <v>5807445</v>
          </cell>
          <cell r="D367">
            <v>1</v>
          </cell>
          <cell r="E367" t="str">
            <v>ASCSG</v>
          </cell>
        </row>
        <row r="368">
          <cell r="A368" t="str">
            <v>11310-0C030</v>
          </cell>
          <cell r="B368">
            <v>44518</v>
          </cell>
          <cell r="C368">
            <v>7000000</v>
          </cell>
          <cell r="D368">
            <v>1</v>
          </cell>
          <cell r="E368" t="str">
            <v>HTAUTOHN</v>
          </cell>
        </row>
        <row r="369">
          <cell r="A369" t="str">
            <v>11310-0V010</v>
          </cell>
          <cell r="B369">
            <v>44350</v>
          </cell>
          <cell r="C369">
            <v>3900000</v>
          </cell>
          <cell r="D369">
            <v>1</v>
          </cell>
          <cell r="E369" t="str">
            <v>HTAUTOHN</v>
          </cell>
        </row>
        <row r="370">
          <cell r="A370" t="str">
            <v>11310-36020</v>
          </cell>
          <cell r="B370">
            <v>44555</v>
          </cell>
          <cell r="C370">
            <v>2850000</v>
          </cell>
          <cell r="D370">
            <v>1</v>
          </cell>
          <cell r="E370" t="str">
            <v>CHPT-MINHANH</v>
          </cell>
        </row>
        <row r="371">
          <cell r="A371" t="str">
            <v>11320-0L030</v>
          </cell>
          <cell r="B371">
            <v>44142</v>
          </cell>
          <cell r="C371">
            <v>2133000</v>
          </cell>
          <cell r="D371">
            <v>1</v>
          </cell>
          <cell r="E371" t="str">
            <v>HTAUTOHN</v>
          </cell>
        </row>
        <row r="372">
          <cell r="A372" t="str">
            <v>11320-30060</v>
          </cell>
          <cell r="B372">
            <v>44548</v>
          </cell>
          <cell r="C372">
            <v>2151592</v>
          </cell>
          <cell r="D372">
            <v>2</v>
          </cell>
          <cell r="E372" t="str">
            <v>NK-TS</v>
          </cell>
        </row>
        <row r="373">
          <cell r="A373" t="str">
            <v>1140A046</v>
          </cell>
          <cell r="B373">
            <v>44545</v>
          </cell>
          <cell r="C373">
            <v>202266.8</v>
          </cell>
          <cell r="D373">
            <v>2</v>
          </cell>
          <cell r="E373" t="str">
            <v>NK-IDAS</v>
          </cell>
        </row>
        <row r="374">
          <cell r="A374" t="str">
            <v>1140A090</v>
          </cell>
          <cell r="B374">
            <v>44545</v>
          </cell>
          <cell r="C374">
            <v>728049</v>
          </cell>
          <cell r="D374">
            <v>1</v>
          </cell>
          <cell r="E374" t="str">
            <v>NK-IDAS</v>
          </cell>
        </row>
        <row r="375">
          <cell r="A375" t="str">
            <v>1141A063</v>
          </cell>
          <cell r="B375">
            <v>44545</v>
          </cell>
          <cell r="C375">
            <v>218675</v>
          </cell>
          <cell r="D375">
            <v>1</v>
          </cell>
          <cell r="E375" t="str">
            <v>NK-IDAS</v>
          </cell>
        </row>
        <row r="376">
          <cell r="A376" t="str">
            <v>1141A085</v>
          </cell>
          <cell r="B376">
            <v>44545</v>
          </cell>
          <cell r="C376">
            <v>841521</v>
          </cell>
          <cell r="D376">
            <v>2</v>
          </cell>
          <cell r="E376" t="str">
            <v>NK-IDAS</v>
          </cell>
        </row>
        <row r="377">
          <cell r="A377" t="str">
            <v>11427562797</v>
          </cell>
          <cell r="B377">
            <v>44057</v>
          </cell>
          <cell r="C377">
            <v>1300000</v>
          </cell>
          <cell r="D377">
            <v>1</v>
          </cell>
          <cell r="E377" t="str">
            <v>HTAUTOHN</v>
          </cell>
        </row>
        <row r="378">
          <cell r="A378" t="str">
            <v>11427563713</v>
          </cell>
          <cell r="B378">
            <v>44057</v>
          </cell>
          <cell r="C378">
            <v>1300000</v>
          </cell>
          <cell r="D378">
            <v>1</v>
          </cell>
          <cell r="E378" t="str">
            <v>HTAUTOHN</v>
          </cell>
        </row>
        <row r="379">
          <cell r="A379" t="str">
            <v>11427640862</v>
          </cell>
          <cell r="B379">
            <v>44215</v>
          </cell>
          <cell r="C379">
            <v>180000</v>
          </cell>
          <cell r="D379">
            <v>1</v>
          </cell>
          <cell r="E379" t="str">
            <v>NCC-DUCKIET</v>
          </cell>
        </row>
        <row r="380">
          <cell r="A380" t="str">
            <v>1145A019</v>
          </cell>
          <cell r="B380">
            <v>44092</v>
          </cell>
          <cell r="C380">
            <v>914000</v>
          </cell>
          <cell r="D380">
            <v>5</v>
          </cell>
          <cell r="E380" t="str">
            <v>HTAUTOHN</v>
          </cell>
        </row>
        <row r="381">
          <cell r="A381" t="str">
            <v>1147A046</v>
          </cell>
          <cell r="B381">
            <v>44545</v>
          </cell>
          <cell r="C381">
            <v>6557757</v>
          </cell>
          <cell r="D381">
            <v>1</v>
          </cell>
          <cell r="E381" t="str">
            <v>NK-IDAS</v>
          </cell>
        </row>
        <row r="382">
          <cell r="A382" t="str">
            <v>11517629914</v>
          </cell>
          <cell r="B382">
            <v>44089</v>
          </cell>
          <cell r="C382">
            <v>2100000</v>
          </cell>
          <cell r="D382">
            <v>1</v>
          </cell>
          <cell r="E382" t="str">
            <v>NCC-KHANGTHANG</v>
          </cell>
        </row>
        <row r="383">
          <cell r="A383" t="str">
            <v>11517632426</v>
          </cell>
          <cell r="B383">
            <v>43906</v>
          </cell>
          <cell r="C383">
            <v>6300000</v>
          </cell>
          <cell r="D383">
            <v>1</v>
          </cell>
          <cell r="E383" t="str">
            <v>NCC-DUCKIET</v>
          </cell>
        </row>
        <row r="384">
          <cell r="A384" t="str">
            <v>11711-28021-01</v>
          </cell>
          <cell r="B384">
            <v>43960</v>
          </cell>
          <cell r="C384">
            <v>85000</v>
          </cell>
          <cell r="D384">
            <v>5</v>
          </cell>
          <cell r="E384" t="str">
            <v>HTAUTOHN</v>
          </cell>
        </row>
        <row r="385">
          <cell r="A385" t="str">
            <v>11721-28021-01</v>
          </cell>
          <cell r="B385">
            <v>43960</v>
          </cell>
          <cell r="C385">
            <v>85000</v>
          </cell>
          <cell r="D385">
            <v>5</v>
          </cell>
          <cell r="E385" t="str">
            <v>HTAUTOHN</v>
          </cell>
        </row>
        <row r="386">
          <cell r="A386" t="str">
            <v>11811141377</v>
          </cell>
          <cell r="B386">
            <v>44183</v>
          </cell>
          <cell r="C386">
            <v>1250000</v>
          </cell>
          <cell r="D386">
            <v>2</v>
          </cell>
          <cell r="E386" t="str">
            <v>NCC-DUCKIET</v>
          </cell>
        </row>
        <row r="387">
          <cell r="A387" t="str">
            <v>11949/10-KOYO</v>
          </cell>
          <cell r="B387">
            <v>44792</v>
          </cell>
          <cell r="C387">
            <v>70000</v>
          </cell>
          <cell r="D387">
            <v>2</v>
          </cell>
          <cell r="E387" t="str">
            <v>HTAUTOHN</v>
          </cell>
        </row>
        <row r="388">
          <cell r="A388" t="str">
            <v>12120037244</v>
          </cell>
          <cell r="B388">
            <v>44333</v>
          </cell>
          <cell r="C388">
            <v>170000</v>
          </cell>
          <cell r="D388">
            <v>6</v>
          </cell>
          <cell r="E388" t="str">
            <v>NCC-DUCKIET</v>
          </cell>
        </row>
        <row r="389">
          <cell r="A389" t="str">
            <v>12120037607</v>
          </cell>
          <cell r="B389">
            <v>44182</v>
          </cell>
          <cell r="C389">
            <v>160000</v>
          </cell>
          <cell r="D389">
            <v>4</v>
          </cell>
          <cell r="E389" t="str">
            <v>NCC-DUCKIET</v>
          </cell>
        </row>
        <row r="390">
          <cell r="A390" t="str">
            <v>12138616153</v>
          </cell>
          <cell r="B390">
            <v>44333</v>
          </cell>
          <cell r="C390">
            <v>600000</v>
          </cell>
          <cell r="D390">
            <v>2</v>
          </cell>
          <cell r="E390" t="str">
            <v>NCC-DUCKIET</v>
          </cell>
        </row>
        <row r="391">
          <cell r="A391" t="str">
            <v>12204-0C010</v>
          </cell>
          <cell r="B391">
            <v>44323</v>
          </cell>
          <cell r="C391">
            <v>143200</v>
          </cell>
          <cell r="D391">
            <v>1</v>
          </cell>
          <cell r="E391" t="str">
            <v>NCC-TOYOTALONGBIEN</v>
          </cell>
        </row>
        <row r="392">
          <cell r="A392" t="str">
            <v>12261-0H100</v>
          </cell>
          <cell r="B392">
            <v>44519</v>
          </cell>
          <cell r="C392">
            <v>190000</v>
          </cell>
          <cell r="D392">
            <v>1</v>
          </cell>
          <cell r="E392" t="str">
            <v>NCC-KHANGTHANG</v>
          </cell>
        </row>
        <row r="393">
          <cell r="A393" t="str">
            <v>12261-38030</v>
          </cell>
          <cell r="B393">
            <v>44678</v>
          </cell>
          <cell r="C393">
            <v>1000000</v>
          </cell>
          <cell r="D393">
            <v>1</v>
          </cell>
          <cell r="E393" t="str">
            <v>NCC-KHANGTHANG</v>
          </cell>
        </row>
        <row r="394">
          <cell r="A394" t="str">
            <v>12261-38040</v>
          </cell>
          <cell r="B394">
            <v>44678</v>
          </cell>
          <cell r="C394">
            <v>190000</v>
          </cell>
          <cell r="D394">
            <v>1</v>
          </cell>
          <cell r="E394" t="str">
            <v>NCC-KHANGTHANG</v>
          </cell>
        </row>
        <row r="395">
          <cell r="A395" t="str">
            <v>12262-0H020</v>
          </cell>
          <cell r="B395">
            <v>44519</v>
          </cell>
          <cell r="C395">
            <v>250000</v>
          </cell>
          <cell r="D395">
            <v>1</v>
          </cell>
          <cell r="E395" t="str">
            <v>NCC-KHANGTHANG</v>
          </cell>
        </row>
        <row r="396">
          <cell r="A396" t="str">
            <v>12262-38030</v>
          </cell>
          <cell r="B396">
            <v>44678</v>
          </cell>
          <cell r="C396">
            <v>640000</v>
          </cell>
          <cell r="D396">
            <v>1</v>
          </cell>
          <cell r="E396" t="str">
            <v>NCC-KHANGTHANG</v>
          </cell>
        </row>
        <row r="397">
          <cell r="A397" t="str">
            <v>12301-13131</v>
          </cell>
          <cell r="B397">
            <v>44792</v>
          </cell>
          <cell r="C397">
            <v>720000</v>
          </cell>
          <cell r="D397">
            <v>1</v>
          </cell>
          <cell r="E397" t="str">
            <v>HTAUTOHN</v>
          </cell>
        </row>
        <row r="398">
          <cell r="A398" t="str">
            <v>12302-13161</v>
          </cell>
          <cell r="B398">
            <v>44792</v>
          </cell>
          <cell r="C398">
            <v>818000</v>
          </cell>
          <cell r="D398">
            <v>1</v>
          </cell>
          <cell r="E398" t="str">
            <v>HTAUTOHN</v>
          </cell>
        </row>
        <row r="399">
          <cell r="A399" t="str">
            <v>12305-0C011</v>
          </cell>
          <cell r="B399">
            <v>44701</v>
          </cell>
          <cell r="C399">
            <v>374379.6</v>
          </cell>
          <cell r="D399">
            <v>2</v>
          </cell>
          <cell r="E399" t="str">
            <v>HTAUTOHN</v>
          </cell>
        </row>
        <row r="400">
          <cell r="A400" t="str">
            <v>12305-0C050</v>
          </cell>
          <cell r="B400">
            <v>44386</v>
          </cell>
          <cell r="C400">
            <v>264998</v>
          </cell>
          <cell r="D400">
            <v>10</v>
          </cell>
          <cell r="E400" t="str">
            <v>HTAUTOHN</v>
          </cell>
        </row>
        <row r="401">
          <cell r="A401" t="str">
            <v>12305-0D061</v>
          </cell>
          <cell r="B401">
            <v>44694</v>
          </cell>
          <cell r="C401">
            <v>830976</v>
          </cell>
          <cell r="D401">
            <v>1</v>
          </cell>
          <cell r="E401" t="str">
            <v>NK-CHI</v>
          </cell>
        </row>
        <row r="402">
          <cell r="A402" t="str">
            <v>12305-0D130</v>
          </cell>
          <cell r="B402">
            <v>44009</v>
          </cell>
          <cell r="C402">
            <v>1390959.53</v>
          </cell>
          <cell r="D402">
            <v>10</v>
          </cell>
          <cell r="E402" t="str">
            <v>NK-FPI</v>
          </cell>
        </row>
        <row r="403">
          <cell r="A403" t="str">
            <v>12305-0M030</v>
          </cell>
          <cell r="B403">
            <v>44539</v>
          </cell>
          <cell r="C403">
            <v>849420</v>
          </cell>
          <cell r="D403">
            <v>1</v>
          </cell>
          <cell r="E403" t="str">
            <v>NK-CHI</v>
          </cell>
        </row>
        <row r="404">
          <cell r="A404" t="str">
            <v>12305-0M122</v>
          </cell>
          <cell r="B404">
            <v>44618</v>
          </cell>
          <cell r="C404">
            <v>1131979</v>
          </cell>
          <cell r="D404">
            <v>1</v>
          </cell>
          <cell r="E404" t="str">
            <v>HTAUTOHN</v>
          </cell>
        </row>
        <row r="405">
          <cell r="A405" t="str">
            <v>12305-0M132</v>
          </cell>
          <cell r="B405">
            <v>44488</v>
          </cell>
          <cell r="C405">
            <v>1450000</v>
          </cell>
          <cell r="D405">
            <v>2</v>
          </cell>
          <cell r="E405" t="str">
            <v>CHPT-MINHANH</v>
          </cell>
        </row>
        <row r="406">
          <cell r="A406" t="str">
            <v>12305-0T051</v>
          </cell>
          <cell r="B406">
            <v>44216</v>
          </cell>
          <cell r="C406">
            <v>1799200</v>
          </cell>
          <cell r="D406">
            <v>1</v>
          </cell>
          <cell r="E406" t="str">
            <v>NCC-TOYOTALONGBIEN</v>
          </cell>
        </row>
        <row r="407">
          <cell r="A407" t="str">
            <v>12305-0T092</v>
          </cell>
          <cell r="B407">
            <v>44618</v>
          </cell>
          <cell r="C407">
            <v>871437</v>
          </cell>
          <cell r="D407">
            <v>2</v>
          </cell>
          <cell r="E407" t="str">
            <v>NK-TS</v>
          </cell>
        </row>
        <row r="408">
          <cell r="A408" t="str">
            <v>12305-0T120</v>
          </cell>
          <cell r="B408">
            <v>44588</v>
          </cell>
          <cell r="C408">
            <v>1799200</v>
          </cell>
          <cell r="D408">
            <v>1</v>
          </cell>
          <cell r="E408" t="str">
            <v>HTAUTOHN</v>
          </cell>
        </row>
        <row r="409">
          <cell r="A409" t="str">
            <v>12305-0Y060</v>
          </cell>
          <cell r="B409">
            <v>44656</v>
          </cell>
          <cell r="C409">
            <v>657395.80000000005</v>
          </cell>
          <cell r="D409">
            <v>5</v>
          </cell>
          <cell r="E409" t="str">
            <v>NK-IDAS</v>
          </cell>
        </row>
        <row r="410">
          <cell r="A410" t="str">
            <v>12305-0Y110</v>
          </cell>
          <cell r="B410">
            <v>44194</v>
          </cell>
          <cell r="C410">
            <v>1499000</v>
          </cell>
          <cell r="D410">
            <v>1</v>
          </cell>
          <cell r="E410" t="str">
            <v>HTAUTOHN</v>
          </cell>
        </row>
        <row r="411">
          <cell r="A411" t="str">
            <v>12305-21220</v>
          </cell>
          <cell r="B411">
            <v>44618</v>
          </cell>
          <cell r="C411">
            <v>1617748</v>
          </cell>
          <cell r="D411">
            <v>1</v>
          </cell>
          <cell r="E411" t="str">
            <v>HTAUTOHN</v>
          </cell>
        </row>
        <row r="412">
          <cell r="A412" t="str">
            <v>12305-21331</v>
          </cell>
          <cell r="B412">
            <v>44748</v>
          </cell>
          <cell r="C412">
            <v>2087800</v>
          </cell>
          <cell r="D412">
            <v>1</v>
          </cell>
          <cell r="E412" t="str">
            <v>HTAUTOHN</v>
          </cell>
        </row>
        <row r="413">
          <cell r="A413" t="str">
            <v>12305-21341</v>
          </cell>
          <cell r="B413">
            <v>44520</v>
          </cell>
          <cell r="C413">
            <v>2100000</v>
          </cell>
          <cell r="D413">
            <v>1</v>
          </cell>
          <cell r="E413" t="str">
            <v>NCC-TOYOTALONGBIEN</v>
          </cell>
        </row>
        <row r="414">
          <cell r="A414" t="str">
            <v>12305-22430</v>
          </cell>
          <cell r="B414">
            <v>44028</v>
          </cell>
          <cell r="C414">
            <v>1505000</v>
          </cell>
          <cell r="D414">
            <v>1</v>
          </cell>
          <cell r="E414" t="str">
            <v>HTAUTOHN</v>
          </cell>
        </row>
        <row r="415">
          <cell r="A415" t="str">
            <v>12305-28231</v>
          </cell>
          <cell r="B415">
            <v>44635</v>
          </cell>
          <cell r="C415">
            <v>1555000</v>
          </cell>
          <cell r="D415">
            <v>1</v>
          </cell>
          <cell r="E415" t="str">
            <v>HTAUTOHN</v>
          </cell>
        </row>
        <row r="416">
          <cell r="A416" t="str">
            <v>12305-28240</v>
          </cell>
          <cell r="B416">
            <v>44275</v>
          </cell>
          <cell r="C416">
            <v>1600000</v>
          </cell>
          <cell r="D416">
            <v>1</v>
          </cell>
          <cell r="E416" t="str">
            <v>HTAUTOHN</v>
          </cell>
        </row>
        <row r="417">
          <cell r="A417" t="str">
            <v>12305-31020</v>
          </cell>
          <cell r="B417">
            <v>44548</v>
          </cell>
          <cell r="C417">
            <v>1624734</v>
          </cell>
          <cell r="D417">
            <v>2</v>
          </cell>
          <cell r="E417" t="str">
            <v>NK-TS</v>
          </cell>
        </row>
        <row r="418">
          <cell r="A418" t="str">
            <v>12305-31031</v>
          </cell>
          <cell r="B418">
            <v>44614</v>
          </cell>
          <cell r="C418">
            <v>2650000</v>
          </cell>
          <cell r="D418">
            <v>1</v>
          </cell>
          <cell r="E418" t="str">
            <v>HTAUTOHN</v>
          </cell>
        </row>
        <row r="419">
          <cell r="A419" t="str">
            <v>12305-36010</v>
          </cell>
          <cell r="B419">
            <v>43999</v>
          </cell>
          <cell r="C419">
            <v>1896780</v>
          </cell>
          <cell r="D419">
            <v>1</v>
          </cell>
          <cell r="E419" t="str">
            <v>HTAUTOHN</v>
          </cell>
        </row>
        <row r="420">
          <cell r="A420" t="str">
            <v>12305-36110</v>
          </cell>
          <cell r="B420">
            <v>44548</v>
          </cell>
          <cell r="C420">
            <v>1470646</v>
          </cell>
          <cell r="D420">
            <v>5</v>
          </cell>
          <cell r="E420" t="str">
            <v>NK-TS</v>
          </cell>
        </row>
        <row r="421">
          <cell r="A421" t="str">
            <v>12306-0C012</v>
          </cell>
          <cell r="B421">
            <v>44743</v>
          </cell>
          <cell r="C421">
            <v>374379.6</v>
          </cell>
          <cell r="D421">
            <v>1</v>
          </cell>
          <cell r="E421" t="str">
            <v>HTAUTOHN</v>
          </cell>
        </row>
        <row r="422">
          <cell r="A422" t="str">
            <v>12306-28040</v>
          </cell>
          <cell r="B422">
            <v>44764</v>
          </cell>
          <cell r="C422">
            <v>1109000</v>
          </cell>
          <cell r="D422">
            <v>1</v>
          </cell>
          <cell r="E422" t="str">
            <v>HTAUTOHN</v>
          </cell>
        </row>
        <row r="423">
          <cell r="A423" t="str">
            <v>12306W000P</v>
          </cell>
          <cell r="B423">
            <v>44656</v>
          </cell>
          <cell r="C423">
            <v>2509470.5</v>
          </cell>
          <cell r="D423">
            <v>2</v>
          </cell>
          <cell r="E423" t="str">
            <v>NK-IDAM</v>
          </cell>
        </row>
        <row r="424">
          <cell r="A424" t="str">
            <v>12309-0H071</v>
          </cell>
          <cell r="B424">
            <v>44618</v>
          </cell>
          <cell r="C424">
            <v>809693</v>
          </cell>
          <cell r="D424">
            <v>1</v>
          </cell>
          <cell r="E424" t="str">
            <v>HTAUTOHN</v>
          </cell>
        </row>
        <row r="425">
          <cell r="A425" t="str">
            <v>12309-28161</v>
          </cell>
          <cell r="B425">
            <v>44198</v>
          </cell>
          <cell r="C425">
            <v>1220000</v>
          </cell>
          <cell r="D425">
            <v>1</v>
          </cell>
          <cell r="E425" t="str">
            <v>HTAUTOHN</v>
          </cell>
        </row>
        <row r="426">
          <cell r="A426" t="str">
            <v>12341-5A2-A01</v>
          </cell>
          <cell r="B426">
            <v>44165</v>
          </cell>
          <cell r="C426">
            <v>220000</v>
          </cell>
          <cell r="D426">
            <v>1</v>
          </cell>
          <cell r="E426" t="str">
            <v>NCC-KHANGTHANG</v>
          </cell>
        </row>
        <row r="427">
          <cell r="A427" t="str">
            <v>12341-RNA-A01</v>
          </cell>
          <cell r="B427">
            <v>44799</v>
          </cell>
          <cell r="C427">
            <v>80000</v>
          </cell>
          <cell r="D427">
            <v>1</v>
          </cell>
          <cell r="E427" t="str">
            <v>KL-DUCPHAT-Q5</v>
          </cell>
        </row>
        <row r="428">
          <cell r="A428" t="str">
            <v>12342-5A2-A01</v>
          </cell>
          <cell r="B428">
            <v>44165</v>
          </cell>
          <cell r="C428">
            <v>125000</v>
          </cell>
          <cell r="D428">
            <v>4</v>
          </cell>
          <cell r="E428" t="str">
            <v>NCC-KHANGTHANG</v>
          </cell>
        </row>
        <row r="429">
          <cell r="A429" t="str">
            <v>12360-0P050</v>
          </cell>
          <cell r="B429">
            <v>44645</v>
          </cell>
          <cell r="C429">
            <v>1590000</v>
          </cell>
          <cell r="D429">
            <v>1</v>
          </cell>
          <cell r="E429" t="str">
            <v>HTAUTOHN</v>
          </cell>
        </row>
        <row r="430">
          <cell r="A430" t="str">
            <v>12360-0P110</v>
          </cell>
          <cell r="B430">
            <v>44615</v>
          </cell>
          <cell r="C430">
            <v>2130000</v>
          </cell>
          <cell r="D430">
            <v>1</v>
          </cell>
          <cell r="E430" t="str">
            <v>HTAUTOHN</v>
          </cell>
        </row>
        <row r="431">
          <cell r="A431" t="str">
            <v>12360-31011</v>
          </cell>
          <cell r="B431">
            <v>44739</v>
          </cell>
          <cell r="C431">
            <v>1253373</v>
          </cell>
          <cell r="D431">
            <v>1</v>
          </cell>
          <cell r="E431" t="str">
            <v>HTAUTOHN</v>
          </cell>
        </row>
        <row r="432">
          <cell r="A432" t="str">
            <v>12360-31041</v>
          </cell>
          <cell r="B432">
            <v>44649</v>
          </cell>
          <cell r="C432">
            <v>1188934</v>
          </cell>
          <cell r="D432">
            <v>3</v>
          </cell>
          <cell r="E432" t="str">
            <v>NK-TS</v>
          </cell>
        </row>
        <row r="433">
          <cell r="A433" t="str">
            <v>12361-0C010-NOK</v>
          </cell>
          <cell r="B433">
            <v>44765</v>
          </cell>
          <cell r="C433">
            <v>180000</v>
          </cell>
          <cell r="D433">
            <v>4</v>
          </cell>
          <cell r="E433" t="str">
            <v>QUANGVU</v>
          </cell>
        </row>
        <row r="434">
          <cell r="A434" t="str">
            <v>12361-0D030</v>
          </cell>
          <cell r="B434">
            <v>44694</v>
          </cell>
          <cell r="C434">
            <v>379119</v>
          </cell>
          <cell r="D434">
            <v>1</v>
          </cell>
          <cell r="E434" t="str">
            <v>NK-CHI</v>
          </cell>
        </row>
        <row r="435">
          <cell r="A435" t="str">
            <v>12361-0D220</v>
          </cell>
          <cell r="B435">
            <v>44735</v>
          </cell>
          <cell r="C435">
            <v>766425</v>
          </cell>
          <cell r="D435">
            <v>1</v>
          </cell>
          <cell r="E435" t="str">
            <v>HTAUTOHN</v>
          </cell>
        </row>
        <row r="436">
          <cell r="A436" t="str">
            <v>12361-0H110</v>
          </cell>
          <cell r="B436">
            <v>44356</v>
          </cell>
          <cell r="C436">
            <v>1642000</v>
          </cell>
          <cell r="D436">
            <v>1</v>
          </cell>
          <cell r="E436" t="str">
            <v>CHPT-MINHANH</v>
          </cell>
        </row>
        <row r="437">
          <cell r="A437" t="str">
            <v>12361-0L020</v>
          </cell>
          <cell r="B437">
            <v>44218</v>
          </cell>
          <cell r="C437">
            <v>262080</v>
          </cell>
          <cell r="D437">
            <v>10</v>
          </cell>
          <cell r="E437" t="str">
            <v>NCC-THANHCANH</v>
          </cell>
        </row>
        <row r="438">
          <cell r="A438" t="str">
            <v>12361-0L030</v>
          </cell>
          <cell r="B438">
            <v>44694</v>
          </cell>
          <cell r="C438">
            <v>288406.7</v>
          </cell>
          <cell r="D438">
            <v>1</v>
          </cell>
          <cell r="E438" t="str">
            <v>HTAUTOHN</v>
          </cell>
        </row>
        <row r="439">
          <cell r="A439" t="str">
            <v>12361-0T060</v>
          </cell>
          <cell r="B439">
            <v>44216</v>
          </cell>
          <cell r="C439">
            <v>995200</v>
          </cell>
          <cell r="D439">
            <v>1</v>
          </cell>
          <cell r="E439" t="str">
            <v>NCC-TOYOTALONGBIEN</v>
          </cell>
        </row>
        <row r="440">
          <cell r="A440" t="str">
            <v>12361-0V030</v>
          </cell>
          <cell r="B440">
            <v>44649</v>
          </cell>
          <cell r="C440">
            <v>1188934</v>
          </cell>
          <cell r="D440">
            <v>1</v>
          </cell>
          <cell r="E440" t="str">
            <v>CHPT-MINHANH</v>
          </cell>
        </row>
        <row r="441">
          <cell r="A441" t="str">
            <v>12361-0V060</v>
          </cell>
          <cell r="B441">
            <v>44567</v>
          </cell>
          <cell r="C441">
            <v>1500000</v>
          </cell>
          <cell r="D441">
            <v>1</v>
          </cell>
          <cell r="E441" t="str">
            <v>HTAUTOHN</v>
          </cell>
        </row>
        <row r="442">
          <cell r="A442" t="str">
            <v>12361-0V170</v>
          </cell>
          <cell r="B442">
            <v>44516</v>
          </cell>
          <cell r="C442">
            <v>1810000</v>
          </cell>
          <cell r="D442">
            <v>1</v>
          </cell>
          <cell r="E442" t="str">
            <v>HTAUTOHN</v>
          </cell>
        </row>
        <row r="443">
          <cell r="A443" t="str">
            <v>12361-15170-ROKY</v>
          </cell>
          <cell r="B443">
            <v>44159</v>
          </cell>
          <cell r="C443">
            <v>250000</v>
          </cell>
          <cell r="D443">
            <v>1</v>
          </cell>
          <cell r="E443" t="str">
            <v>NN-TOANY</v>
          </cell>
        </row>
        <row r="444">
          <cell r="A444" t="str">
            <v>12361-17011</v>
          </cell>
          <cell r="B444">
            <v>44792</v>
          </cell>
          <cell r="C444">
            <v>808000</v>
          </cell>
          <cell r="D444">
            <v>2</v>
          </cell>
          <cell r="E444" t="str">
            <v>HTAUTOHN</v>
          </cell>
        </row>
        <row r="445">
          <cell r="A445" t="str">
            <v>12361-20120</v>
          </cell>
          <cell r="B445">
            <v>44639</v>
          </cell>
          <cell r="C445">
            <v>1957000</v>
          </cell>
          <cell r="D445">
            <v>1</v>
          </cell>
          <cell r="E445" t="str">
            <v>HTAUTOHN</v>
          </cell>
        </row>
        <row r="446">
          <cell r="A446" t="str">
            <v>12361-28110</v>
          </cell>
          <cell r="B446">
            <v>44181</v>
          </cell>
          <cell r="C446">
            <v>1941000</v>
          </cell>
          <cell r="D446">
            <v>1</v>
          </cell>
          <cell r="E446" t="str">
            <v>HTAUTOHN</v>
          </cell>
        </row>
        <row r="447">
          <cell r="A447" t="str">
            <v>12361-28221</v>
          </cell>
          <cell r="B447">
            <v>44618</v>
          </cell>
          <cell r="C447">
            <v>1609562</v>
          </cell>
          <cell r="D447">
            <v>1</v>
          </cell>
          <cell r="E447" t="str">
            <v>HTAUTOHN</v>
          </cell>
        </row>
        <row r="448">
          <cell r="A448" t="str">
            <v>12361-28240</v>
          </cell>
          <cell r="B448">
            <v>44026</v>
          </cell>
          <cell r="C448">
            <v>620000</v>
          </cell>
          <cell r="D448">
            <v>1</v>
          </cell>
          <cell r="E448" t="str">
            <v>HTAUTOHN</v>
          </cell>
        </row>
        <row r="449">
          <cell r="A449" t="str">
            <v>12361-28250</v>
          </cell>
          <cell r="B449">
            <v>44649</v>
          </cell>
          <cell r="C449">
            <v>627336</v>
          </cell>
          <cell r="D449">
            <v>2</v>
          </cell>
          <cell r="E449" t="str">
            <v>HTAUTOHN</v>
          </cell>
        </row>
        <row r="450">
          <cell r="A450" t="str">
            <v>12361-28280</v>
          </cell>
          <cell r="B450">
            <v>44636</v>
          </cell>
          <cell r="C450">
            <v>796154</v>
          </cell>
          <cell r="D450">
            <v>1</v>
          </cell>
          <cell r="E450" t="str">
            <v>NCC-TOYOTALONGBIEN</v>
          </cell>
        </row>
        <row r="451">
          <cell r="A451" t="str">
            <v>12361-30090</v>
          </cell>
          <cell r="B451">
            <v>44123</v>
          </cell>
          <cell r="C451">
            <v>570000</v>
          </cell>
          <cell r="D451">
            <v>1</v>
          </cell>
          <cell r="E451" t="str">
            <v>HTAUTOHN</v>
          </cell>
        </row>
        <row r="452">
          <cell r="A452" t="str">
            <v>12361-30100</v>
          </cell>
          <cell r="B452">
            <v>44488</v>
          </cell>
          <cell r="C452">
            <v>383000</v>
          </cell>
          <cell r="D452">
            <v>1</v>
          </cell>
          <cell r="E452" t="str">
            <v>HTAUTOHN</v>
          </cell>
        </row>
        <row r="453">
          <cell r="A453" t="str">
            <v>12361-31081</v>
          </cell>
          <cell r="B453">
            <v>44117</v>
          </cell>
          <cell r="C453">
            <v>1022000</v>
          </cell>
          <cell r="D453">
            <v>2</v>
          </cell>
          <cell r="E453" t="str">
            <v>HTAUTOHN</v>
          </cell>
        </row>
        <row r="454">
          <cell r="A454" t="str">
            <v>12361-31101</v>
          </cell>
          <cell r="B454">
            <v>44811</v>
          </cell>
          <cell r="C454">
            <v>1500000</v>
          </cell>
          <cell r="D454">
            <v>2</v>
          </cell>
          <cell r="E454" t="str">
            <v>CHPT-MINHANH</v>
          </cell>
        </row>
        <row r="455">
          <cell r="A455" t="str">
            <v>12361-31112</v>
          </cell>
          <cell r="B455">
            <v>44548</v>
          </cell>
          <cell r="C455">
            <v>1777178</v>
          </cell>
          <cell r="D455">
            <v>1</v>
          </cell>
          <cell r="E455" t="str">
            <v>NK-TS</v>
          </cell>
        </row>
        <row r="456">
          <cell r="A456" t="str">
            <v>12361-31171</v>
          </cell>
          <cell r="B456">
            <v>44701</v>
          </cell>
          <cell r="C456">
            <v>1496000</v>
          </cell>
          <cell r="D456">
            <v>1</v>
          </cell>
          <cell r="E456" t="str">
            <v>CHPT-MINHANH</v>
          </cell>
        </row>
        <row r="457">
          <cell r="A457" t="str">
            <v>12361-31201</v>
          </cell>
          <cell r="B457">
            <v>44649</v>
          </cell>
          <cell r="C457">
            <v>1442028</v>
          </cell>
          <cell r="D457">
            <v>1</v>
          </cell>
          <cell r="E457" t="str">
            <v>NCC-KHANGTHANG</v>
          </cell>
        </row>
        <row r="458">
          <cell r="A458" t="str">
            <v>12361-35091</v>
          </cell>
          <cell r="B458">
            <v>44026</v>
          </cell>
          <cell r="C458">
            <v>555500</v>
          </cell>
          <cell r="D458">
            <v>2</v>
          </cell>
          <cell r="E458" t="str">
            <v>HTAUTOHN</v>
          </cell>
        </row>
        <row r="459">
          <cell r="A459" t="str">
            <v>12361-36040</v>
          </cell>
          <cell r="B459">
            <v>43888</v>
          </cell>
          <cell r="C459">
            <v>658000</v>
          </cell>
          <cell r="D459">
            <v>1</v>
          </cell>
          <cell r="E459" t="str">
            <v>HTAUTOHN</v>
          </cell>
        </row>
        <row r="460">
          <cell r="A460" t="str">
            <v>12361-36080</v>
          </cell>
          <cell r="B460">
            <v>44548</v>
          </cell>
          <cell r="C460">
            <v>1389000</v>
          </cell>
          <cell r="D460">
            <v>1</v>
          </cell>
          <cell r="E460" t="str">
            <v>HTAUTOHN</v>
          </cell>
        </row>
        <row r="461">
          <cell r="A461" t="str">
            <v>12361-38190</v>
          </cell>
          <cell r="B461">
            <v>44760</v>
          </cell>
          <cell r="C461">
            <v>1455000</v>
          </cell>
          <cell r="D461">
            <v>1</v>
          </cell>
          <cell r="E461" t="str">
            <v>HTAUTOHN</v>
          </cell>
        </row>
        <row r="462">
          <cell r="A462" t="str">
            <v>12361-38210</v>
          </cell>
          <cell r="B462">
            <v>44764</v>
          </cell>
          <cell r="C462">
            <v>2013000</v>
          </cell>
          <cell r="D462">
            <v>2</v>
          </cell>
          <cell r="E462" t="str">
            <v>HTAUTOHN</v>
          </cell>
        </row>
        <row r="463">
          <cell r="A463" t="str">
            <v>12361-38221</v>
          </cell>
          <cell r="B463">
            <v>44043</v>
          </cell>
          <cell r="C463">
            <v>2238000</v>
          </cell>
          <cell r="D463">
            <v>1</v>
          </cell>
          <cell r="E463" t="str">
            <v>HTAUTOHN</v>
          </cell>
        </row>
        <row r="464">
          <cell r="A464" t="str">
            <v>12361-38260</v>
          </cell>
          <cell r="B464">
            <v>44735</v>
          </cell>
          <cell r="C464">
            <v>1450000</v>
          </cell>
          <cell r="D464">
            <v>1</v>
          </cell>
          <cell r="E464" t="str">
            <v>CHPT-MINHANH</v>
          </cell>
        </row>
        <row r="465">
          <cell r="A465" t="str">
            <v>12361-38281</v>
          </cell>
          <cell r="B465">
            <v>44818</v>
          </cell>
          <cell r="C465">
            <v>1950000</v>
          </cell>
          <cell r="D465">
            <v>1</v>
          </cell>
          <cell r="E465" t="str">
            <v>HTAUTOHN</v>
          </cell>
        </row>
        <row r="466">
          <cell r="A466" t="str">
            <v>12361-46190</v>
          </cell>
          <cell r="B466">
            <v>44574</v>
          </cell>
          <cell r="C466">
            <v>1950000</v>
          </cell>
          <cell r="D466">
            <v>2</v>
          </cell>
          <cell r="E466" t="str">
            <v>HTAUTOHN</v>
          </cell>
        </row>
        <row r="467">
          <cell r="A467" t="str">
            <v>12361-50170</v>
          </cell>
          <cell r="B467">
            <v>44702</v>
          </cell>
          <cell r="C467">
            <v>2520000</v>
          </cell>
          <cell r="D467">
            <v>2</v>
          </cell>
          <cell r="E467" t="str">
            <v>HTAUTOHN</v>
          </cell>
        </row>
        <row r="468">
          <cell r="A468" t="str">
            <v>12361-51030</v>
          </cell>
          <cell r="B468">
            <v>44618</v>
          </cell>
          <cell r="C468">
            <v>1403514</v>
          </cell>
          <cell r="D468">
            <v>5</v>
          </cell>
          <cell r="E468" t="str">
            <v>NK-TS</v>
          </cell>
        </row>
        <row r="469">
          <cell r="A469" t="str">
            <v>12361-66040</v>
          </cell>
          <cell r="B469">
            <v>44791</v>
          </cell>
          <cell r="C469">
            <v>812000</v>
          </cell>
          <cell r="D469">
            <v>1</v>
          </cell>
          <cell r="E469" t="str">
            <v>HTAUTOHN</v>
          </cell>
        </row>
        <row r="470">
          <cell r="A470" t="str">
            <v>12361-74241</v>
          </cell>
          <cell r="B470">
            <v>43838</v>
          </cell>
          <cell r="C470">
            <v>2064000</v>
          </cell>
          <cell r="D470">
            <v>1</v>
          </cell>
          <cell r="E470" t="str">
            <v>HTAUTOHN</v>
          </cell>
        </row>
        <row r="471">
          <cell r="A471" t="str">
            <v>12362-0P051</v>
          </cell>
          <cell r="B471">
            <v>44649</v>
          </cell>
          <cell r="C471">
            <v>1469967</v>
          </cell>
          <cell r="D471">
            <v>1</v>
          </cell>
          <cell r="E471" t="str">
            <v>HTAUTOHN</v>
          </cell>
        </row>
        <row r="472">
          <cell r="A472" t="str">
            <v>12362-20010</v>
          </cell>
          <cell r="B472">
            <v>43964</v>
          </cell>
          <cell r="C472">
            <v>1720000</v>
          </cell>
          <cell r="D472">
            <v>1</v>
          </cell>
          <cell r="E472" t="str">
            <v>HTAUTOHN</v>
          </cell>
        </row>
        <row r="473">
          <cell r="A473" t="str">
            <v>12362-20050</v>
          </cell>
          <cell r="B473">
            <v>43843</v>
          </cell>
          <cell r="C473">
            <v>1768000</v>
          </cell>
          <cell r="D473">
            <v>1</v>
          </cell>
          <cell r="E473" t="str">
            <v>HTAUTOHN</v>
          </cell>
        </row>
        <row r="474">
          <cell r="A474" t="str">
            <v>12362-28020</v>
          </cell>
          <cell r="B474">
            <v>44548</v>
          </cell>
          <cell r="C474">
            <v>1442459</v>
          </cell>
          <cell r="D474">
            <v>1</v>
          </cell>
          <cell r="E474" t="str">
            <v>NCC-TOYOTALONGBIEN</v>
          </cell>
        </row>
        <row r="475">
          <cell r="A475" t="str">
            <v>12362-28100</v>
          </cell>
          <cell r="B475">
            <v>44091</v>
          </cell>
          <cell r="C475">
            <v>1649000</v>
          </cell>
          <cell r="D475">
            <v>1</v>
          </cell>
          <cell r="E475" t="str">
            <v>HTAUTOHN</v>
          </cell>
        </row>
        <row r="476">
          <cell r="A476" t="str">
            <v>12362-31040</v>
          </cell>
          <cell r="B476">
            <v>44130</v>
          </cell>
          <cell r="C476">
            <v>1898400</v>
          </cell>
          <cell r="D476">
            <v>2</v>
          </cell>
          <cell r="E476" t="str">
            <v>NCC-TOYOTALONGBIEN</v>
          </cell>
        </row>
        <row r="477">
          <cell r="A477" t="str">
            <v>12362-31060</v>
          </cell>
          <cell r="B477">
            <v>44798</v>
          </cell>
          <cell r="C477">
            <v>2143000</v>
          </cell>
          <cell r="D477">
            <v>1</v>
          </cell>
          <cell r="E477" t="str">
            <v>HTAUTOHN</v>
          </cell>
        </row>
        <row r="478">
          <cell r="A478" t="str">
            <v>12362-31090</v>
          </cell>
          <cell r="B478">
            <v>44324</v>
          </cell>
          <cell r="C478">
            <v>1833600</v>
          </cell>
          <cell r="D478">
            <v>1</v>
          </cell>
          <cell r="E478" t="str">
            <v>NCC-TOYOTALONGBIEN</v>
          </cell>
        </row>
        <row r="479">
          <cell r="A479" t="str">
            <v>12362-36030</v>
          </cell>
          <cell r="B479">
            <v>44795</v>
          </cell>
          <cell r="C479">
            <v>1950000</v>
          </cell>
          <cell r="D479">
            <v>1</v>
          </cell>
          <cell r="E479" t="str">
            <v>HTAUTOHN</v>
          </cell>
        </row>
        <row r="480">
          <cell r="A480" t="str">
            <v>12362-36052</v>
          </cell>
          <cell r="B480">
            <v>44812</v>
          </cell>
          <cell r="C480">
            <v>1383400</v>
          </cell>
          <cell r="D480">
            <v>1</v>
          </cell>
          <cell r="E480" t="str">
            <v>HTAUTOHN</v>
          </cell>
        </row>
        <row r="481">
          <cell r="A481" t="str">
            <v>12362-38010</v>
          </cell>
          <cell r="B481">
            <v>44548</v>
          </cell>
          <cell r="C481">
            <v>1202872</v>
          </cell>
          <cell r="D481">
            <v>1</v>
          </cell>
          <cell r="E481" t="str">
            <v>NK-TS</v>
          </cell>
        </row>
        <row r="482">
          <cell r="A482" t="str">
            <v>12362-38020</v>
          </cell>
          <cell r="B482">
            <v>44735</v>
          </cell>
          <cell r="C482">
            <v>1600000</v>
          </cell>
          <cell r="D482">
            <v>1</v>
          </cell>
          <cell r="E482" t="str">
            <v>CHPT-MINHANH</v>
          </cell>
        </row>
        <row r="483">
          <cell r="A483" t="str">
            <v>12363-0A070</v>
          </cell>
          <cell r="B483">
            <v>44305</v>
          </cell>
          <cell r="C483">
            <v>1074400</v>
          </cell>
          <cell r="D483">
            <v>1</v>
          </cell>
          <cell r="E483" t="str">
            <v>NCC-TOYOTALONGBIEN</v>
          </cell>
        </row>
        <row r="484">
          <cell r="A484" t="str">
            <v>12363-0A081</v>
          </cell>
          <cell r="B484">
            <v>44760</v>
          </cell>
          <cell r="C484">
            <v>820000</v>
          </cell>
          <cell r="D484">
            <v>1</v>
          </cell>
          <cell r="E484" t="str">
            <v>CHPT-MINHANH</v>
          </cell>
        </row>
        <row r="485">
          <cell r="A485" t="str">
            <v>12363-0M011</v>
          </cell>
          <cell r="B485">
            <v>44009</v>
          </cell>
          <cell r="C485">
            <v>349419</v>
          </cell>
          <cell r="D485">
            <v>10</v>
          </cell>
          <cell r="E485" t="str">
            <v>NK-GPI</v>
          </cell>
        </row>
        <row r="486">
          <cell r="A486" t="str">
            <v>12363-0M090</v>
          </cell>
          <cell r="B486">
            <v>44555</v>
          </cell>
          <cell r="C486">
            <v>690000</v>
          </cell>
          <cell r="D486">
            <v>1</v>
          </cell>
          <cell r="E486" t="str">
            <v>HTAUTOHN</v>
          </cell>
        </row>
        <row r="487">
          <cell r="A487" t="str">
            <v>12363-0P050</v>
          </cell>
          <cell r="B487">
            <v>44798</v>
          </cell>
          <cell r="C487">
            <v>1230000</v>
          </cell>
          <cell r="D487">
            <v>1</v>
          </cell>
          <cell r="E487" t="str">
            <v>HTAUTOHN</v>
          </cell>
        </row>
        <row r="488">
          <cell r="A488" t="str">
            <v>12363-0P101</v>
          </cell>
          <cell r="B488">
            <v>44048</v>
          </cell>
          <cell r="C488">
            <v>1100000</v>
          </cell>
          <cell r="D488">
            <v>1</v>
          </cell>
          <cell r="E488" t="str">
            <v>HTAUTOHN</v>
          </cell>
        </row>
        <row r="489">
          <cell r="A489" t="str">
            <v>12363-0V020</v>
          </cell>
          <cell r="B489">
            <v>44292</v>
          </cell>
          <cell r="C489">
            <v>1100000</v>
          </cell>
          <cell r="D489">
            <v>3</v>
          </cell>
          <cell r="E489" t="str">
            <v>NCC-KHANGTHANG</v>
          </cell>
        </row>
        <row r="490">
          <cell r="A490" t="str">
            <v>12363-0V041</v>
          </cell>
          <cell r="B490">
            <v>44012</v>
          </cell>
          <cell r="C490">
            <v>1175640</v>
          </cell>
          <cell r="D490">
            <v>1</v>
          </cell>
          <cell r="E490" t="str">
            <v>HTAUTOHN</v>
          </cell>
        </row>
        <row r="491">
          <cell r="A491" t="str">
            <v>12363-0V140</v>
          </cell>
          <cell r="B491">
            <v>44109</v>
          </cell>
          <cell r="C491">
            <v>840000</v>
          </cell>
          <cell r="D491">
            <v>2</v>
          </cell>
          <cell r="E491" t="str">
            <v>HTAUTOHN</v>
          </cell>
        </row>
        <row r="492">
          <cell r="A492" t="str">
            <v>12363-20020</v>
          </cell>
          <cell r="B492">
            <v>44474</v>
          </cell>
          <cell r="C492">
            <v>855000</v>
          </cell>
          <cell r="D492">
            <v>1</v>
          </cell>
          <cell r="E492" t="str">
            <v>HTAUTOHN</v>
          </cell>
        </row>
        <row r="493">
          <cell r="A493" t="str">
            <v>12363-20090</v>
          </cell>
          <cell r="B493">
            <v>44610</v>
          </cell>
          <cell r="C493">
            <v>1250000</v>
          </cell>
          <cell r="D493">
            <v>1</v>
          </cell>
          <cell r="E493" t="str">
            <v>HTAUTOHN</v>
          </cell>
        </row>
        <row r="494">
          <cell r="A494" t="str">
            <v>12363-21060</v>
          </cell>
          <cell r="B494">
            <v>44566</v>
          </cell>
          <cell r="C494">
            <v>870000</v>
          </cell>
          <cell r="D494">
            <v>1</v>
          </cell>
          <cell r="E494" t="str">
            <v>HTAUTOHN</v>
          </cell>
        </row>
        <row r="495">
          <cell r="A495" t="str">
            <v>12363-28061</v>
          </cell>
          <cell r="B495">
            <v>44271</v>
          </cell>
          <cell r="C495">
            <v>921000</v>
          </cell>
          <cell r="D495">
            <v>1</v>
          </cell>
          <cell r="E495" t="str">
            <v>HTAUTOHN</v>
          </cell>
        </row>
        <row r="496">
          <cell r="A496" t="str">
            <v>12363-31012</v>
          </cell>
          <cell r="B496">
            <v>43957</v>
          </cell>
          <cell r="C496">
            <v>984000</v>
          </cell>
          <cell r="D496">
            <v>1</v>
          </cell>
          <cell r="E496" t="str">
            <v>HTAUTOHN</v>
          </cell>
        </row>
        <row r="497">
          <cell r="A497" t="str">
            <v>12363-31020</v>
          </cell>
          <cell r="B497">
            <v>44253</v>
          </cell>
          <cell r="C497">
            <v>1196000</v>
          </cell>
          <cell r="D497">
            <v>1</v>
          </cell>
          <cell r="E497" t="str">
            <v>HTAUTOHN</v>
          </cell>
        </row>
        <row r="498">
          <cell r="A498" t="str">
            <v>12363-31033</v>
          </cell>
          <cell r="B498">
            <v>44712</v>
          </cell>
          <cell r="C498">
            <v>1184000</v>
          </cell>
          <cell r="D498">
            <v>1</v>
          </cell>
          <cell r="E498" t="str">
            <v>HTAUTOHN</v>
          </cell>
        </row>
        <row r="499">
          <cell r="A499" t="str">
            <v>12363-31040</v>
          </cell>
          <cell r="B499">
            <v>44748</v>
          </cell>
          <cell r="C499">
            <v>910000</v>
          </cell>
          <cell r="D499">
            <v>1</v>
          </cell>
          <cell r="E499" t="str">
            <v>CHPT-MINHANH</v>
          </cell>
        </row>
        <row r="500">
          <cell r="A500" t="str">
            <v>12363-36040</v>
          </cell>
          <cell r="B500">
            <v>44764</v>
          </cell>
          <cell r="C500">
            <v>714770</v>
          </cell>
          <cell r="D500">
            <v>1</v>
          </cell>
          <cell r="E500" t="str">
            <v>HTAUTOHN</v>
          </cell>
        </row>
        <row r="501">
          <cell r="A501" t="str">
            <v>12363-40010</v>
          </cell>
          <cell r="B501">
            <v>44111</v>
          </cell>
          <cell r="C501">
            <v>835000</v>
          </cell>
          <cell r="D501">
            <v>1</v>
          </cell>
          <cell r="E501" t="str">
            <v>HTAUTOHN</v>
          </cell>
        </row>
        <row r="502">
          <cell r="A502" t="str">
            <v>12363-74140</v>
          </cell>
          <cell r="B502">
            <v>43838</v>
          </cell>
          <cell r="C502">
            <v>554000</v>
          </cell>
          <cell r="D502">
            <v>1</v>
          </cell>
          <cell r="E502" t="str">
            <v>HTAUTOHN</v>
          </cell>
        </row>
        <row r="503">
          <cell r="A503" t="str">
            <v>12364-28010</v>
          </cell>
          <cell r="B503">
            <v>44629</v>
          </cell>
          <cell r="C503">
            <v>283000</v>
          </cell>
          <cell r="D503">
            <v>1</v>
          </cell>
          <cell r="E503" t="str">
            <v>HTAUTOHN</v>
          </cell>
        </row>
        <row r="504">
          <cell r="A504" t="str">
            <v>12371-06010</v>
          </cell>
          <cell r="B504">
            <v>44816</v>
          </cell>
          <cell r="C504">
            <v>120000</v>
          </cell>
          <cell r="D504">
            <v>1</v>
          </cell>
          <cell r="E504" t="str">
            <v>HTAUTOHN</v>
          </cell>
        </row>
        <row r="505">
          <cell r="A505" t="str">
            <v>12371-06020</v>
          </cell>
          <cell r="B505">
            <v>44058</v>
          </cell>
          <cell r="C505">
            <v>327000</v>
          </cell>
          <cell r="D505">
            <v>1</v>
          </cell>
          <cell r="E505" t="str">
            <v>HTAUTOHN</v>
          </cell>
        </row>
        <row r="506">
          <cell r="A506" t="str">
            <v>12371-0C072</v>
          </cell>
          <cell r="B506">
            <v>44724</v>
          </cell>
          <cell r="C506">
            <v>343869.8</v>
          </cell>
          <cell r="D506">
            <v>1</v>
          </cell>
          <cell r="E506" t="str">
            <v>NK-GPI</v>
          </cell>
        </row>
        <row r="507">
          <cell r="A507" t="str">
            <v>12371-0C091</v>
          </cell>
          <cell r="B507">
            <v>44797</v>
          </cell>
          <cell r="C507">
            <v>376272</v>
          </cell>
          <cell r="D507">
            <v>1</v>
          </cell>
          <cell r="E507" t="str">
            <v>NK-CHI</v>
          </cell>
        </row>
        <row r="508">
          <cell r="A508" t="str">
            <v>12371-0D040</v>
          </cell>
          <cell r="B508">
            <v>44649</v>
          </cell>
          <cell r="C508">
            <v>397016</v>
          </cell>
          <cell r="D508">
            <v>1</v>
          </cell>
          <cell r="E508" t="str">
            <v>HTAUTOHN</v>
          </cell>
        </row>
        <row r="509">
          <cell r="A509" t="str">
            <v>12371-0D050</v>
          </cell>
          <cell r="B509">
            <v>44694</v>
          </cell>
          <cell r="C509">
            <v>532116</v>
          </cell>
          <cell r="D509">
            <v>1</v>
          </cell>
          <cell r="E509" t="str">
            <v>NK-CHI</v>
          </cell>
        </row>
        <row r="510">
          <cell r="A510" t="str">
            <v>12371-0D220</v>
          </cell>
          <cell r="B510">
            <v>44769</v>
          </cell>
          <cell r="C510">
            <v>921955</v>
          </cell>
          <cell r="D510">
            <v>1</v>
          </cell>
          <cell r="E510" t="str">
            <v>NK-TS</v>
          </cell>
        </row>
        <row r="511">
          <cell r="A511" t="str">
            <v>12371-0L031</v>
          </cell>
          <cell r="B511">
            <v>44694</v>
          </cell>
          <cell r="C511">
            <v>341172</v>
          </cell>
          <cell r="D511">
            <v>2</v>
          </cell>
          <cell r="E511" t="str">
            <v>NK-CHI</v>
          </cell>
        </row>
        <row r="512">
          <cell r="A512" t="str">
            <v>12371-0L081</v>
          </cell>
          <cell r="B512">
            <v>44068</v>
          </cell>
          <cell r="C512">
            <v>590000</v>
          </cell>
          <cell r="D512">
            <v>1</v>
          </cell>
          <cell r="E512" t="str">
            <v>HTAUTOHN</v>
          </cell>
        </row>
        <row r="513">
          <cell r="A513" t="str">
            <v>12371-0L180</v>
          </cell>
          <cell r="B513">
            <v>44694</v>
          </cell>
          <cell r="C513">
            <v>431028</v>
          </cell>
          <cell r="D513">
            <v>1</v>
          </cell>
          <cell r="E513" t="str">
            <v>NK-CHI</v>
          </cell>
        </row>
        <row r="514">
          <cell r="A514" t="str">
            <v>12371-0M020</v>
          </cell>
          <cell r="B514">
            <v>44649</v>
          </cell>
          <cell r="C514">
            <v>259000</v>
          </cell>
          <cell r="D514">
            <v>1</v>
          </cell>
          <cell r="E514" t="str">
            <v>NK-TS</v>
          </cell>
        </row>
        <row r="515">
          <cell r="A515" t="str">
            <v>12371-0T040</v>
          </cell>
          <cell r="B515">
            <v>44248</v>
          </cell>
          <cell r="C515">
            <v>1133600</v>
          </cell>
          <cell r="D515">
            <v>1</v>
          </cell>
          <cell r="E515" t="str">
            <v>NCC-TOYOTALONGBIEN</v>
          </cell>
        </row>
        <row r="516">
          <cell r="A516" t="str">
            <v>12371-0T150</v>
          </cell>
          <cell r="B516">
            <v>44112</v>
          </cell>
          <cell r="C516">
            <v>1058000</v>
          </cell>
          <cell r="D516">
            <v>1</v>
          </cell>
          <cell r="E516" t="str">
            <v>HTAUTOHN</v>
          </cell>
        </row>
        <row r="517">
          <cell r="A517" t="str">
            <v>12371-28190</v>
          </cell>
          <cell r="B517">
            <v>44071</v>
          </cell>
          <cell r="C517">
            <v>852000</v>
          </cell>
          <cell r="D517">
            <v>1</v>
          </cell>
          <cell r="E517" t="str">
            <v>HTAUTOHN</v>
          </cell>
        </row>
        <row r="518">
          <cell r="A518" t="str">
            <v>12371-28250</v>
          </cell>
          <cell r="B518">
            <v>44636</v>
          </cell>
          <cell r="C518">
            <v>849410</v>
          </cell>
          <cell r="D518">
            <v>1</v>
          </cell>
          <cell r="E518" t="str">
            <v>HTAUTOHN</v>
          </cell>
        </row>
        <row r="519">
          <cell r="A519" t="str">
            <v>12371-31070</v>
          </cell>
          <cell r="B519">
            <v>44811</v>
          </cell>
          <cell r="C519">
            <v>-870000</v>
          </cell>
          <cell r="D519">
            <v>1</v>
          </cell>
          <cell r="E519" t="str">
            <v>HTAUTOHN</v>
          </cell>
        </row>
        <row r="520">
          <cell r="A520" t="str">
            <v>12371-31082</v>
          </cell>
          <cell r="B520">
            <v>44651</v>
          </cell>
          <cell r="C520">
            <v>1501000</v>
          </cell>
          <cell r="D520">
            <v>1</v>
          </cell>
          <cell r="E520" t="str">
            <v>HTAUTOHN</v>
          </cell>
        </row>
        <row r="521">
          <cell r="A521" t="str">
            <v>12371-31150</v>
          </cell>
          <cell r="B521">
            <v>44614</v>
          </cell>
          <cell r="C521">
            <v>1180000</v>
          </cell>
          <cell r="D521">
            <v>1</v>
          </cell>
          <cell r="E521" t="str">
            <v>HTAUTOHN</v>
          </cell>
        </row>
        <row r="522">
          <cell r="A522" t="str">
            <v>12371-36020</v>
          </cell>
          <cell r="B522">
            <v>43999</v>
          </cell>
          <cell r="C522">
            <v>992830</v>
          </cell>
          <cell r="D522">
            <v>1</v>
          </cell>
          <cell r="E522" t="str">
            <v>HTAUTOHN</v>
          </cell>
        </row>
        <row r="523">
          <cell r="A523" t="str">
            <v>12371-38040</v>
          </cell>
          <cell r="B523">
            <v>43931</v>
          </cell>
          <cell r="C523">
            <v>437000</v>
          </cell>
          <cell r="D523">
            <v>2</v>
          </cell>
          <cell r="E523" t="str">
            <v>HTAUTOHN</v>
          </cell>
        </row>
        <row r="524">
          <cell r="A524" t="str">
            <v>12371-38050</v>
          </cell>
          <cell r="B524">
            <v>44811</v>
          </cell>
          <cell r="C524">
            <v>2231000</v>
          </cell>
          <cell r="D524">
            <v>1</v>
          </cell>
          <cell r="E524" t="str">
            <v>HTAUTOHN</v>
          </cell>
        </row>
        <row r="525">
          <cell r="A525" t="str">
            <v>12371-38100</v>
          </cell>
          <cell r="B525">
            <v>44735</v>
          </cell>
          <cell r="C525">
            <v>1450000</v>
          </cell>
          <cell r="D525">
            <v>1</v>
          </cell>
          <cell r="E525" t="str">
            <v>CHPT-MINHANH</v>
          </cell>
        </row>
        <row r="526">
          <cell r="A526" t="str">
            <v>12371-46160</v>
          </cell>
          <cell r="B526">
            <v>44574</v>
          </cell>
          <cell r="C526">
            <v>1280000</v>
          </cell>
          <cell r="D526">
            <v>1</v>
          </cell>
          <cell r="E526" t="str">
            <v>HTAUTOHN</v>
          </cell>
        </row>
        <row r="527">
          <cell r="A527" t="str">
            <v>12371-61050</v>
          </cell>
          <cell r="B527">
            <v>44793</v>
          </cell>
          <cell r="C527">
            <v>1001000</v>
          </cell>
          <cell r="D527">
            <v>1</v>
          </cell>
          <cell r="E527" t="str">
            <v>HTAUTOHN</v>
          </cell>
        </row>
        <row r="528">
          <cell r="A528" t="str">
            <v>12371-74301</v>
          </cell>
          <cell r="B528">
            <v>44648</v>
          </cell>
          <cell r="C528">
            <v>1991000</v>
          </cell>
          <cell r="D528">
            <v>1</v>
          </cell>
          <cell r="E528" t="str">
            <v>HTAUTOHN</v>
          </cell>
        </row>
        <row r="529">
          <cell r="A529" t="str">
            <v>12372-0D051</v>
          </cell>
          <cell r="B529">
            <v>44760</v>
          </cell>
          <cell r="C529">
            <v>428414</v>
          </cell>
          <cell r="D529">
            <v>1</v>
          </cell>
          <cell r="E529" t="str">
            <v>HTAUTOHN</v>
          </cell>
        </row>
        <row r="530">
          <cell r="A530" t="str">
            <v>12372-0D171</v>
          </cell>
          <cell r="B530">
            <v>44116</v>
          </cell>
          <cell r="C530">
            <v>890000</v>
          </cell>
          <cell r="D530">
            <v>1</v>
          </cell>
          <cell r="E530" t="str">
            <v>HTAUTOHN</v>
          </cell>
        </row>
        <row r="531">
          <cell r="A531" t="str">
            <v>12372-0D191</v>
          </cell>
          <cell r="B531">
            <v>44769</v>
          </cell>
          <cell r="C531">
            <v>1035000</v>
          </cell>
          <cell r="D531">
            <v>1</v>
          </cell>
          <cell r="E531" t="str">
            <v>HTAUTOHN</v>
          </cell>
        </row>
        <row r="532">
          <cell r="A532" t="str">
            <v>12372-0H190</v>
          </cell>
          <cell r="B532">
            <v>43999</v>
          </cell>
          <cell r="C532">
            <v>861530</v>
          </cell>
          <cell r="D532">
            <v>1</v>
          </cell>
          <cell r="E532" t="str">
            <v>HTAUTOHN</v>
          </cell>
        </row>
        <row r="533">
          <cell r="A533" t="str">
            <v>12372-0M030</v>
          </cell>
          <cell r="B533">
            <v>44649</v>
          </cell>
          <cell r="C533">
            <v>171668</v>
          </cell>
          <cell r="D533">
            <v>1</v>
          </cell>
          <cell r="E533" t="str">
            <v>NK-TS</v>
          </cell>
        </row>
        <row r="534">
          <cell r="A534" t="str">
            <v>12372-0M130</v>
          </cell>
          <cell r="B534">
            <v>44618</v>
          </cell>
          <cell r="C534">
            <v>1028838</v>
          </cell>
          <cell r="D534">
            <v>3</v>
          </cell>
          <cell r="E534" t="str">
            <v>NK-TS</v>
          </cell>
        </row>
        <row r="535">
          <cell r="A535" t="str">
            <v>12372-0T060</v>
          </cell>
          <cell r="B535">
            <v>44216</v>
          </cell>
          <cell r="C535">
            <v>1062400</v>
          </cell>
          <cell r="D535">
            <v>1</v>
          </cell>
          <cell r="E535" t="str">
            <v>NCC-TOYOTALONGBIEN</v>
          </cell>
        </row>
        <row r="536">
          <cell r="A536" t="str">
            <v>12372-0T211</v>
          </cell>
          <cell r="B536">
            <v>44618</v>
          </cell>
          <cell r="C536">
            <v>873308</v>
          </cell>
          <cell r="D536">
            <v>1</v>
          </cell>
          <cell r="E536" t="str">
            <v>NK-TS</v>
          </cell>
        </row>
        <row r="537">
          <cell r="A537" t="str">
            <v>12372-20060</v>
          </cell>
          <cell r="B537">
            <v>44548</v>
          </cell>
          <cell r="C537">
            <v>1527959</v>
          </cell>
          <cell r="D537">
            <v>1</v>
          </cell>
          <cell r="E537" t="str">
            <v>HTAUTOHN</v>
          </cell>
        </row>
        <row r="538">
          <cell r="A538" t="str">
            <v>12372-20100</v>
          </cell>
          <cell r="B538">
            <v>44618</v>
          </cell>
          <cell r="C538">
            <v>1383400</v>
          </cell>
          <cell r="D538">
            <v>3</v>
          </cell>
          <cell r="E538" t="str">
            <v>NK-TS</v>
          </cell>
        </row>
        <row r="539">
          <cell r="A539" t="str">
            <v>12372-21131</v>
          </cell>
          <cell r="B539">
            <v>44548</v>
          </cell>
          <cell r="C539">
            <v>1081903</v>
          </cell>
          <cell r="D539">
            <v>1</v>
          </cell>
          <cell r="E539" t="str">
            <v>HTAUTOHN</v>
          </cell>
        </row>
        <row r="540">
          <cell r="A540" t="str">
            <v>12372-21150</v>
          </cell>
          <cell r="B540">
            <v>44548</v>
          </cell>
          <cell r="C540">
            <v>1081903</v>
          </cell>
          <cell r="D540">
            <v>1</v>
          </cell>
          <cell r="E540" t="str">
            <v>HTAUTOHN</v>
          </cell>
        </row>
        <row r="541">
          <cell r="A541" t="str">
            <v>12372-28200</v>
          </cell>
          <cell r="B541">
            <v>44810</v>
          </cell>
          <cell r="C541">
            <v>816000</v>
          </cell>
          <cell r="D541">
            <v>1</v>
          </cell>
          <cell r="E541" t="str">
            <v>CHPT-MINHANH</v>
          </cell>
        </row>
        <row r="542">
          <cell r="A542" t="str">
            <v>12372-28280</v>
          </cell>
          <cell r="B542">
            <v>44636</v>
          </cell>
          <cell r="C542">
            <v>1199880</v>
          </cell>
          <cell r="D542">
            <v>1</v>
          </cell>
          <cell r="E542" t="str">
            <v>HTAUTOHN</v>
          </cell>
        </row>
        <row r="543">
          <cell r="A543" t="str">
            <v>12372-31010</v>
          </cell>
          <cell r="B543">
            <v>44088</v>
          </cell>
          <cell r="C543">
            <v>1414000</v>
          </cell>
          <cell r="D543">
            <v>1</v>
          </cell>
          <cell r="E543" t="str">
            <v>HTAUTOHN</v>
          </cell>
        </row>
        <row r="544">
          <cell r="A544" t="str">
            <v>12372-36040</v>
          </cell>
          <cell r="B544">
            <v>44078</v>
          </cell>
          <cell r="C544">
            <v>1357000</v>
          </cell>
          <cell r="D544">
            <v>1</v>
          </cell>
          <cell r="E544" t="str">
            <v>HTAUTOHN</v>
          </cell>
        </row>
        <row r="545">
          <cell r="A545" t="str">
            <v>12372-74370</v>
          </cell>
          <cell r="B545">
            <v>43838</v>
          </cell>
          <cell r="C545">
            <v>1218000</v>
          </cell>
          <cell r="D545">
            <v>1</v>
          </cell>
          <cell r="E545" t="str">
            <v>HTAUTOHN</v>
          </cell>
        </row>
        <row r="546">
          <cell r="A546" t="str">
            <v>1250113100</v>
          </cell>
          <cell r="B546">
            <v>44817</v>
          </cell>
          <cell r="C546">
            <v>1020000</v>
          </cell>
          <cell r="D546">
            <v>5</v>
          </cell>
          <cell r="E546" t="str">
            <v>NN-QUYEN</v>
          </cell>
        </row>
        <row r="547">
          <cell r="A547" t="str">
            <v>1300A095</v>
          </cell>
          <cell r="B547">
            <v>44545</v>
          </cell>
          <cell r="C547">
            <v>2933234</v>
          </cell>
          <cell r="D547">
            <v>1</v>
          </cell>
          <cell r="E547" t="str">
            <v>NK-IDAS</v>
          </cell>
        </row>
        <row r="548">
          <cell r="A548" t="str">
            <v>13011-0C010</v>
          </cell>
          <cell r="B548">
            <v>44768</v>
          </cell>
          <cell r="C548">
            <v>516931.2</v>
          </cell>
          <cell r="D548">
            <v>3</v>
          </cell>
          <cell r="E548" t="str">
            <v>NK-IDAM</v>
          </cell>
        </row>
        <row r="549">
          <cell r="A549" t="str">
            <v>13011-0C030</v>
          </cell>
          <cell r="B549">
            <v>44792</v>
          </cell>
          <cell r="C549">
            <v>665285</v>
          </cell>
          <cell r="D549">
            <v>5</v>
          </cell>
          <cell r="E549" t="str">
            <v>NK-IDAM</v>
          </cell>
        </row>
        <row r="550">
          <cell r="A550" t="str">
            <v>13011-0L020</v>
          </cell>
          <cell r="B550">
            <v>44691</v>
          </cell>
          <cell r="C550">
            <v>798182.8</v>
          </cell>
          <cell r="D550">
            <v>2</v>
          </cell>
          <cell r="E550" t="str">
            <v>HTAUTOHN</v>
          </cell>
        </row>
        <row r="551">
          <cell r="A551" t="str">
            <v>13011-0L030</v>
          </cell>
          <cell r="B551">
            <v>44764</v>
          </cell>
          <cell r="C551">
            <v>1004050</v>
          </cell>
          <cell r="D551">
            <v>1</v>
          </cell>
          <cell r="E551" t="str">
            <v>HTAUTOHN</v>
          </cell>
        </row>
        <row r="552">
          <cell r="A552" t="str">
            <v>13011-0L070</v>
          </cell>
          <cell r="B552">
            <v>44768</v>
          </cell>
          <cell r="C552">
            <v>1297209</v>
          </cell>
          <cell r="D552">
            <v>1</v>
          </cell>
          <cell r="E552" t="str">
            <v>NK-IDAM</v>
          </cell>
        </row>
        <row r="553">
          <cell r="A553" t="str">
            <v>13011-0M020</v>
          </cell>
          <cell r="B553">
            <v>44768</v>
          </cell>
          <cell r="C553">
            <v>629323.5</v>
          </cell>
          <cell r="D553">
            <v>2</v>
          </cell>
          <cell r="E553" t="str">
            <v>NK-IDAM</v>
          </cell>
        </row>
        <row r="554">
          <cell r="A554" t="str">
            <v>13011-0P040</v>
          </cell>
          <cell r="B554">
            <v>44782</v>
          </cell>
          <cell r="C554">
            <v>2829000</v>
          </cell>
          <cell r="D554">
            <v>1</v>
          </cell>
          <cell r="E554" t="str">
            <v>HTAUTOHN</v>
          </cell>
        </row>
        <row r="555">
          <cell r="A555" t="str">
            <v>13011-0S011</v>
          </cell>
          <cell r="B555">
            <v>43943</v>
          </cell>
          <cell r="C555">
            <v>2338000</v>
          </cell>
          <cell r="D555">
            <v>1</v>
          </cell>
          <cell r="E555" t="str">
            <v>HTAUTOHN</v>
          </cell>
        </row>
        <row r="556">
          <cell r="A556" t="str">
            <v>13011-0T020</v>
          </cell>
          <cell r="B556">
            <v>44503</v>
          </cell>
          <cell r="C556">
            <v>1140000</v>
          </cell>
          <cell r="D556">
            <v>1</v>
          </cell>
          <cell r="E556" t="str">
            <v>HTAUTOHN</v>
          </cell>
        </row>
        <row r="557">
          <cell r="A557" t="str">
            <v>13011-0Y030</v>
          </cell>
          <cell r="B557">
            <v>44764</v>
          </cell>
          <cell r="C557">
            <v>424000</v>
          </cell>
          <cell r="D557">
            <v>5</v>
          </cell>
          <cell r="E557" t="str">
            <v>HTAUTOHN</v>
          </cell>
        </row>
        <row r="558">
          <cell r="A558" t="str">
            <v>13011-13110</v>
          </cell>
          <cell r="B558">
            <v>44812</v>
          </cell>
          <cell r="C558">
            <v>1188582</v>
          </cell>
          <cell r="D558">
            <v>1</v>
          </cell>
          <cell r="E558" t="str">
            <v>HTAUTOHN</v>
          </cell>
        </row>
        <row r="559">
          <cell r="A559" t="str">
            <v>13011-21050</v>
          </cell>
          <cell r="B559">
            <v>44515</v>
          </cell>
          <cell r="C559">
            <v>800000</v>
          </cell>
          <cell r="D559">
            <v>1</v>
          </cell>
          <cell r="E559" t="str">
            <v>CHPT-MINHANH</v>
          </cell>
        </row>
        <row r="560">
          <cell r="A560" t="str">
            <v>13011-21140</v>
          </cell>
          <cell r="B560">
            <v>43992</v>
          </cell>
          <cell r="C560">
            <v>984000</v>
          </cell>
          <cell r="D560">
            <v>1</v>
          </cell>
          <cell r="E560" t="str">
            <v>HTAUTOHN</v>
          </cell>
        </row>
        <row r="561">
          <cell r="A561" t="str">
            <v>13011-22221</v>
          </cell>
          <cell r="B561">
            <v>44275</v>
          </cell>
          <cell r="C561">
            <v>1200000</v>
          </cell>
          <cell r="D561">
            <v>1</v>
          </cell>
          <cell r="E561" t="str">
            <v>HTAUTOHN</v>
          </cell>
        </row>
        <row r="562">
          <cell r="A562" t="str">
            <v>13011-22240</v>
          </cell>
          <cell r="B562">
            <v>44792</v>
          </cell>
          <cell r="C562">
            <v>1268000</v>
          </cell>
          <cell r="D562">
            <v>1</v>
          </cell>
          <cell r="E562" t="str">
            <v>HTAUTOHN</v>
          </cell>
        </row>
        <row r="563">
          <cell r="A563" t="str">
            <v>13011-28102</v>
          </cell>
          <cell r="B563">
            <v>44286</v>
          </cell>
          <cell r="C563">
            <v>1285000</v>
          </cell>
          <cell r="D563">
            <v>2</v>
          </cell>
          <cell r="E563" t="str">
            <v>NCC-LE</v>
          </cell>
        </row>
        <row r="564">
          <cell r="A564" t="str">
            <v>13011-28151</v>
          </cell>
          <cell r="B564">
            <v>44142</v>
          </cell>
          <cell r="C564">
            <v>1214000</v>
          </cell>
          <cell r="D564">
            <v>1</v>
          </cell>
          <cell r="E564" t="str">
            <v>HTAUTOHN</v>
          </cell>
        </row>
        <row r="565">
          <cell r="A565" t="str">
            <v>13011-28161</v>
          </cell>
          <cell r="B565">
            <v>44784</v>
          </cell>
          <cell r="C565">
            <v>988000</v>
          </cell>
          <cell r="D565">
            <v>1</v>
          </cell>
          <cell r="E565" t="str">
            <v>CHPT-MINHANH</v>
          </cell>
        </row>
        <row r="566">
          <cell r="A566" t="str">
            <v>13011-28210</v>
          </cell>
          <cell r="B566">
            <v>44286</v>
          </cell>
          <cell r="C566">
            <v>982000</v>
          </cell>
          <cell r="D566">
            <v>1</v>
          </cell>
          <cell r="E566" t="str">
            <v>NCC-LE</v>
          </cell>
        </row>
        <row r="567">
          <cell r="A567" t="str">
            <v>13011-31130</v>
          </cell>
          <cell r="B567">
            <v>44299</v>
          </cell>
          <cell r="C567">
            <v>1580000</v>
          </cell>
          <cell r="D567">
            <v>1</v>
          </cell>
          <cell r="E567" t="str">
            <v>HTAUTOHN</v>
          </cell>
        </row>
        <row r="568">
          <cell r="A568" t="str">
            <v>13011-31210</v>
          </cell>
          <cell r="B568">
            <v>44789</v>
          </cell>
          <cell r="C568">
            <v>2550000</v>
          </cell>
          <cell r="D568">
            <v>1</v>
          </cell>
          <cell r="E568" t="str">
            <v>CHPT-MINHANH</v>
          </cell>
        </row>
        <row r="569">
          <cell r="A569" t="str">
            <v>13011-36061</v>
          </cell>
          <cell r="B569">
            <v>44614</v>
          </cell>
          <cell r="C569">
            <v>1241000</v>
          </cell>
          <cell r="D569">
            <v>1</v>
          </cell>
          <cell r="E569" t="str">
            <v>HTAUTOHN</v>
          </cell>
        </row>
        <row r="570">
          <cell r="A570" t="str">
            <v>13011-36071</v>
          </cell>
          <cell r="B570">
            <v>44555</v>
          </cell>
          <cell r="C570">
            <v>1000000</v>
          </cell>
          <cell r="D570">
            <v>1</v>
          </cell>
          <cell r="E570" t="str">
            <v>CHPT-MINHANH</v>
          </cell>
        </row>
        <row r="571">
          <cell r="A571" t="str">
            <v>13011-37090</v>
          </cell>
          <cell r="B571">
            <v>44555</v>
          </cell>
          <cell r="C571">
            <v>1050000</v>
          </cell>
          <cell r="D571">
            <v>1</v>
          </cell>
          <cell r="E571" t="str">
            <v>HTAUTOHN</v>
          </cell>
        </row>
        <row r="572">
          <cell r="A572" t="str">
            <v>13011-37130</v>
          </cell>
          <cell r="B572">
            <v>44804</v>
          </cell>
          <cell r="C572">
            <v>1302000</v>
          </cell>
          <cell r="D572">
            <v>1</v>
          </cell>
          <cell r="E572" t="str">
            <v>HTAUTOHN</v>
          </cell>
        </row>
        <row r="573">
          <cell r="A573" t="str">
            <v>13011-38081</v>
          </cell>
          <cell r="B573">
            <v>44678</v>
          </cell>
          <cell r="C573">
            <v>4180000</v>
          </cell>
          <cell r="D573">
            <v>1</v>
          </cell>
          <cell r="E573" t="str">
            <v>NCC-KHANGTHANG</v>
          </cell>
        </row>
        <row r="574">
          <cell r="A574" t="str">
            <v>13011-50120</v>
          </cell>
          <cell r="B574">
            <v>44193</v>
          </cell>
          <cell r="C574">
            <v>4938000</v>
          </cell>
          <cell r="D574">
            <v>1</v>
          </cell>
          <cell r="E574" t="str">
            <v>NCC-LE</v>
          </cell>
        </row>
        <row r="575">
          <cell r="A575" t="str">
            <v>13011-66021</v>
          </cell>
          <cell r="B575">
            <v>44785</v>
          </cell>
          <cell r="C575">
            <v>2172000</v>
          </cell>
          <cell r="D575">
            <v>1</v>
          </cell>
          <cell r="E575" t="str">
            <v>CHPT-MINHANH</v>
          </cell>
        </row>
        <row r="576">
          <cell r="A576" t="str">
            <v>13013-30031</v>
          </cell>
          <cell r="B576">
            <v>44736</v>
          </cell>
          <cell r="C576">
            <v>2365000</v>
          </cell>
          <cell r="D576">
            <v>1</v>
          </cell>
          <cell r="E576" t="str">
            <v>HTAUTOHN</v>
          </cell>
        </row>
        <row r="577">
          <cell r="A577" t="str">
            <v>13013-75100</v>
          </cell>
          <cell r="B577">
            <v>44719</v>
          </cell>
          <cell r="C577">
            <v>1550000</v>
          </cell>
          <cell r="D577">
            <v>1</v>
          </cell>
          <cell r="E577" t="str">
            <v>HTAUTOHN</v>
          </cell>
        </row>
        <row r="578">
          <cell r="A578" t="str">
            <v>13013-75110</v>
          </cell>
          <cell r="B578">
            <v>44172</v>
          </cell>
          <cell r="C578">
            <v>1800000</v>
          </cell>
          <cell r="D578">
            <v>1</v>
          </cell>
          <cell r="E578" t="str">
            <v>HTAUTOHN</v>
          </cell>
        </row>
        <row r="579">
          <cell r="A579" t="str">
            <v>13050-0D010</v>
          </cell>
          <cell r="B579">
            <v>44204</v>
          </cell>
          <cell r="C579">
            <v>1900000</v>
          </cell>
          <cell r="D579">
            <v>1</v>
          </cell>
          <cell r="E579" t="str">
            <v>HTAUTOHN</v>
          </cell>
        </row>
        <row r="580">
          <cell r="A580" t="str">
            <v>13050-21041</v>
          </cell>
          <cell r="B580">
            <v>44728</v>
          </cell>
          <cell r="C580">
            <v>1542758</v>
          </cell>
          <cell r="D580">
            <v>1</v>
          </cell>
          <cell r="E580" t="str">
            <v>NK-TS</v>
          </cell>
        </row>
        <row r="581">
          <cell r="A581" t="str">
            <v>13050-28012</v>
          </cell>
          <cell r="B581">
            <v>44809</v>
          </cell>
          <cell r="C581">
            <v>1490000</v>
          </cell>
          <cell r="D581">
            <v>1</v>
          </cell>
          <cell r="E581" t="str">
            <v>HTAUTOHN</v>
          </cell>
        </row>
        <row r="582">
          <cell r="A582" t="str">
            <v>13050-28021</v>
          </cell>
          <cell r="B582">
            <v>44817</v>
          </cell>
          <cell r="C582">
            <v>2000000</v>
          </cell>
          <cell r="D582">
            <v>1</v>
          </cell>
          <cell r="E582" t="str">
            <v>CHPT-MINHANH</v>
          </cell>
        </row>
        <row r="583">
          <cell r="A583" t="str">
            <v>13050-31170</v>
          </cell>
          <cell r="B583">
            <v>44760</v>
          </cell>
          <cell r="C583">
            <v>1884000</v>
          </cell>
          <cell r="D583">
            <v>1</v>
          </cell>
          <cell r="E583" t="str">
            <v>HTAUTOHN</v>
          </cell>
        </row>
        <row r="584">
          <cell r="A584" t="str">
            <v>13050-36011</v>
          </cell>
          <cell r="B584">
            <v>44796</v>
          </cell>
          <cell r="C584">
            <v>1536124</v>
          </cell>
          <cell r="D584">
            <v>1</v>
          </cell>
          <cell r="E584" t="str">
            <v>HTAUTOHN</v>
          </cell>
        </row>
        <row r="585">
          <cell r="A585" t="str">
            <v>13050-36030</v>
          </cell>
          <cell r="B585">
            <v>44818</v>
          </cell>
          <cell r="C585">
            <v>2350000</v>
          </cell>
          <cell r="D585">
            <v>1</v>
          </cell>
          <cell r="E585" t="str">
            <v>NCC-KHANGTHANG</v>
          </cell>
        </row>
        <row r="586">
          <cell r="A586" t="str">
            <v>13050-75010</v>
          </cell>
          <cell r="B586">
            <v>44774</v>
          </cell>
          <cell r="C586">
            <v>1834491</v>
          </cell>
          <cell r="D586">
            <v>1</v>
          </cell>
          <cell r="E586" t="str">
            <v>HTAUTOHN</v>
          </cell>
        </row>
        <row r="587">
          <cell r="A587" t="str">
            <v>13050-75030</v>
          </cell>
          <cell r="B587">
            <v>44804</v>
          </cell>
          <cell r="C587">
            <v>1667954</v>
          </cell>
          <cell r="D587">
            <v>1</v>
          </cell>
          <cell r="E587" t="str">
            <v>CHPT-MINHANH</v>
          </cell>
        </row>
        <row r="588">
          <cell r="A588" t="str">
            <v>13050-75040</v>
          </cell>
          <cell r="B588">
            <v>44516</v>
          </cell>
          <cell r="C588">
            <v>2300000</v>
          </cell>
          <cell r="D588">
            <v>1</v>
          </cell>
          <cell r="E588" t="str">
            <v>NCC-KHANGTHANG</v>
          </cell>
        </row>
        <row r="589">
          <cell r="A589" t="str">
            <v>13070-36011</v>
          </cell>
          <cell r="B589">
            <v>44796</v>
          </cell>
          <cell r="C589">
            <v>2053466</v>
          </cell>
          <cell r="D589">
            <v>1</v>
          </cell>
          <cell r="E589" t="str">
            <v>HTAUTOHN</v>
          </cell>
        </row>
        <row r="590">
          <cell r="A590" t="str">
            <v>13070-36030</v>
          </cell>
          <cell r="B590">
            <v>44818</v>
          </cell>
          <cell r="C590">
            <v>3100000</v>
          </cell>
          <cell r="D590">
            <v>1</v>
          </cell>
          <cell r="E590" t="str">
            <v>HTAUTOHN</v>
          </cell>
        </row>
        <row r="591">
          <cell r="A591" t="str">
            <v>13080-31030</v>
          </cell>
          <cell r="B591">
            <v>44793</v>
          </cell>
          <cell r="C591">
            <v>2124000</v>
          </cell>
          <cell r="D591">
            <v>1</v>
          </cell>
          <cell r="E591" t="str">
            <v>HTAUTOHN</v>
          </cell>
        </row>
        <row r="592">
          <cell r="A592" t="str">
            <v>13080-31050</v>
          </cell>
          <cell r="B592">
            <v>44760</v>
          </cell>
          <cell r="C592">
            <v>2145000</v>
          </cell>
          <cell r="D592">
            <v>1</v>
          </cell>
          <cell r="E592" t="str">
            <v>HTAUTOHN</v>
          </cell>
        </row>
        <row r="593">
          <cell r="A593" t="str">
            <v>13101-0C010</v>
          </cell>
          <cell r="B593">
            <v>44803</v>
          </cell>
          <cell r="C593">
            <v>0</v>
          </cell>
          <cell r="D593">
            <v>2</v>
          </cell>
          <cell r="E593" t="str">
            <v>CHPT-MINHANH</v>
          </cell>
        </row>
        <row r="594">
          <cell r="A594" t="str">
            <v>13101-0C060</v>
          </cell>
          <cell r="B594">
            <v>43960</v>
          </cell>
          <cell r="C594">
            <v>485000</v>
          </cell>
          <cell r="D594">
            <v>4</v>
          </cell>
          <cell r="E594" t="str">
            <v>HTAUTOHN</v>
          </cell>
        </row>
        <row r="595">
          <cell r="A595" t="str">
            <v>13101-0M030</v>
          </cell>
          <cell r="B595">
            <v>44649</v>
          </cell>
          <cell r="C595">
            <v>413734</v>
          </cell>
          <cell r="D595">
            <v>2</v>
          </cell>
          <cell r="E595" t="str">
            <v>NK-TS</v>
          </cell>
        </row>
        <row r="596">
          <cell r="A596" t="str">
            <v>13101-0Y120</v>
          </cell>
          <cell r="B596">
            <v>44572</v>
          </cell>
          <cell r="C596">
            <v>414000</v>
          </cell>
          <cell r="D596">
            <v>4</v>
          </cell>
          <cell r="E596" t="str">
            <v>HTAUTOHN</v>
          </cell>
        </row>
        <row r="597">
          <cell r="A597" t="str">
            <v>13101-21050</v>
          </cell>
          <cell r="B597">
            <v>44275</v>
          </cell>
          <cell r="C597">
            <v>470000</v>
          </cell>
          <cell r="D597">
            <v>2</v>
          </cell>
          <cell r="E597" t="str">
            <v>HTAUTOHN</v>
          </cell>
        </row>
        <row r="598">
          <cell r="A598" t="str">
            <v>13101-21080</v>
          </cell>
          <cell r="B598">
            <v>44555</v>
          </cell>
          <cell r="C598">
            <v>360000</v>
          </cell>
          <cell r="D598">
            <v>4</v>
          </cell>
          <cell r="E598" t="str">
            <v>NCC-KHANGTHANG</v>
          </cell>
        </row>
        <row r="599">
          <cell r="A599" t="str">
            <v>13101-22032</v>
          </cell>
          <cell r="B599">
            <v>44063</v>
          </cell>
          <cell r="C599">
            <v>444000</v>
          </cell>
          <cell r="D599">
            <v>3</v>
          </cell>
          <cell r="E599" t="str">
            <v>HTAUTOHN</v>
          </cell>
        </row>
        <row r="600">
          <cell r="A600" t="str">
            <v>13101-22200</v>
          </cell>
          <cell r="B600">
            <v>44061</v>
          </cell>
          <cell r="C600">
            <v>459000</v>
          </cell>
          <cell r="D600">
            <v>4</v>
          </cell>
          <cell r="E600" t="str">
            <v>HTAUTOHN</v>
          </cell>
        </row>
        <row r="601">
          <cell r="A601" t="str">
            <v>13101-31092</v>
          </cell>
          <cell r="B601">
            <v>44494</v>
          </cell>
          <cell r="C601">
            <v>466480</v>
          </cell>
          <cell r="D601">
            <v>3</v>
          </cell>
          <cell r="E601" t="str">
            <v>HTAUTOHN</v>
          </cell>
        </row>
        <row r="602">
          <cell r="A602" t="str">
            <v>13101-38091</v>
          </cell>
          <cell r="B602">
            <v>44705</v>
          </cell>
          <cell r="C602">
            <v>1000000</v>
          </cell>
          <cell r="D602">
            <v>4</v>
          </cell>
          <cell r="E602" t="str">
            <v>CHPT-MINHANH</v>
          </cell>
        </row>
        <row r="603">
          <cell r="A603" t="str">
            <v>13101-66050-01</v>
          </cell>
          <cell r="B603">
            <v>44785</v>
          </cell>
          <cell r="C603">
            <v>650000</v>
          </cell>
          <cell r="D603">
            <v>6</v>
          </cell>
          <cell r="E603" t="str">
            <v>NCC-KHANGTHANG</v>
          </cell>
        </row>
        <row r="604">
          <cell r="A604" t="str">
            <v>13101-73060/050</v>
          </cell>
          <cell r="B604">
            <v>43882</v>
          </cell>
          <cell r="C604">
            <v>561000</v>
          </cell>
          <cell r="D604">
            <v>1</v>
          </cell>
          <cell r="E604" t="str">
            <v>HTAUTOHN</v>
          </cell>
        </row>
        <row r="605">
          <cell r="A605" t="str">
            <v>13101-75041</v>
          </cell>
          <cell r="B605">
            <v>44321</v>
          </cell>
          <cell r="C605">
            <v>620000</v>
          </cell>
          <cell r="D605">
            <v>4</v>
          </cell>
          <cell r="E605" t="str">
            <v>HTAUTOHN</v>
          </cell>
        </row>
        <row r="606">
          <cell r="A606" t="str">
            <v>13101-75120</v>
          </cell>
          <cell r="B606">
            <v>44502</v>
          </cell>
          <cell r="C606">
            <v>439400</v>
          </cell>
          <cell r="D606">
            <v>1</v>
          </cell>
          <cell r="E606" t="str">
            <v>NK-IDAM</v>
          </cell>
        </row>
        <row r="607">
          <cell r="A607" t="str">
            <v>13101-75130</v>
          </cell>
          <cell r="B607">
            <v>44804</v>
          </cell>
          <cell r="C607">
            <v>540000</v>
          </cell>
          <cell r="D607">
            <v>4</v>
          </cell>
          <cell r="E607" t="str">
            <v>HTAUTOHN</v>
          </cell>
        </row>
        <row r="608">
          <cell r="A608" t="str">
            <v>13103-13070-IZUMI</v>
          </cell>
          <cell r="B608">
            <v>44256</v>
          </cell>
          <cell r="C608">
            <v>500000</v>
          </cell>
          <cell r="D608">
            <v>1</v>
          </cell>
          <cell r="E608" t="str">
            <v>NCC-LE</v>
          </cell>
        </row>
        <row r="609">
          <cell r="A609" t="str">
            <v>13103-30081</v>
          </cell>
          <cell r="B609">
            <v>44649</v>
          </cell>
          <cell r="C609">
            <v>1103003</v>
          </cell>
          <cell r="D609">
            <v>4</v>
          </cell>
          <cell r="E609" t="str">
            <v>CHPT-MINHANH</v>
          </cell>
        </row>
        <row r="610">
          <cell r="A610" t="str">
            <v>13103-30200</v>
          </cell>
          <cell r="B610">
            <v>44736</v>
          </cell>
          <cell r="C610">
            <v>1501000</v>
          </cell>
          <cell r="D610">
            <v>4</v>
          </cell>
          <cell r="E610" t="str">
            <v>HTAUTOHN</v>
          </cell>
        </row>
        <row r="611">
          <cell r="A611" t="str">
            <v>13103-75120</v>
          </cell>
          <cell r="B611">
            <v>44804</v>
          </cell>
          <cell r="C611">
            <v>585000</v>
          </cell>
          <cell r="D611">
            <v>1</v>
          </cell>
          <cell r="E611" t="str">
            <v>NK-CHI</v>
          </cell>
        </row>
        <row r="612">
          <cell r="A612" t="str">
            <v>13103-75130</v>
          </cell>
          <cell r="B612">
            <v>44749</v>
          </cell>
          <cell r="C612">
            <v>750000</v>
          </cell>
          <cell r="D612">
            <v>4</v>
          </cell>
          <cell r="E612" t="str">
            <v>CHPT-MINHANH</v>
          </cell>
        </row>
        <row r="613">
          <cell r="A613" t="str">
            <v>13201-29686-A0</v>
          </cell>
          <cell r="B613">
            <v>44134</v>
          </cell>
          <cell r="C613">
            <v>1630000</v>
          </cell>
          <cell r="D613">
            <v>1</v>
          </cell>
          <cell r="E613" t="str">
            <v>HTAUTOHN</v>
          </cell>
        </row>
        <row r="614">
          <cell r="A614" t="str">
            <v>13201-39135-A0</v>
          </cell>
          <cell r="B614">
            <v>44176</v>
          </cell>
          <cell r="C614">
            <v>970000</v>
          </cell>
          <cell r="D614">
            <v>1</v>
          </cell>
          <cell r="E614" t="str">
            <v>HTAUTOHN</v>
          </cell>
        </row>
        <row r="615">
          <cell r="A615" t="str">
            <v>13201-39226-A0</v>
          </cell>
          <cell r="B615">
            <v>44060</v>
          </cell>
          <cell r="C615">
            <v>1509000</v>
          </cell>
          <cell r="D615">
            <v>4</v>
          </cell>
          <cell r="E615" t="str">
            <v>HTAUTOHN</v>
          </cell>
        </row>
        <row r="616">
          <cell r="A616" t="str">
            <v>13201-50030</v>
          </cell>
          <cell r="B616">
            <v>44193</v>
          </cell>
          <cell r="C616">
            <v>1890000</v>
          </cell>
          <cell r="D616">
            <v>1</v>
          </cell>
          <cell r="E616" t="str">
            <v>NCC-LE</v>
          </cell>
        </row>
        <row r="617">
          <cell r="A617" t="str">
            <v>13201-79617</v>
          </cell>
          <cell r="B617">
            <v>44494</v>
          </cell>
          <cell r="C617">
            <v>1800000</v>
          </cell>
          <cell r="D617">
            <v>2</v>
          </cell>
          <cell r="E617" t="str">
            <v>NCC-KHANGTHANG</v>
          </cell>
        </row>
        <row r="618">
          <cell r="A618" t="str">
            <v>13211-28031-B0</v>
          </cell>
          <cell r="B618">
            <v>44313</v>
          </cell>
          <cell r="C618">
            <v>600000</v>
          </cell>
          <cell r="D618">
            <v>4</v>
          </cell>
          <cell r="E618" t="str">
            <v>HTAUTOHN</v>
          </cell>
        </row>
        <row r="619">
          <cell r="A619" t="str">
            <v>13211-28112-A0</v>
          </cell>
          <cell r="B619">
            <v>44277</v>
          </cell>
          <cell r="C619">
            <v>464000</v>
          </cell>
          <cell r="D619">
            <v>4</v>
          </cell>
          <cell r="E619" t="str">
            <v>HTAUTOHN</v>
          </cell>
        </row>
        <row r="620">
          <cell r="A620" t="str">
            <v>13211-28112-B0</v>
          </cell>
          <cell r="B620">
            <v>44784</v>
          </cell>
          <cell r="C620">
            <v>535000</v>
          </cell>
          <cell r="D620">
            <v>4</v>
          </cell>
          <cell r="E620" t="str">
            <v>HTAUTOHN</v>
          </cell>
        </row>
        <row r="621">
          <cell r="A621" t="str">
            <v>13211-28112-C0</v>
          </cell>
          <cell r="B621">
            <v>44291</v>
          </cell>
          <cell r="C621">
            <v>544000</v>
          </cell>
          <cell r="D621">
            <v>4</v>
          </cell>
          <cell r="E621" t="str">
            <v>NCC-LE</v>
          </cell>
        </row>
        <row r="622">
          <cell r="A622" t="str">
            <v>13211-36032-A0</v>
          </cell>
          <cell r="B622">
            <v>44670</v>
          </cell>
          <cell r="C622">
            <v>512000</v>
          </cell>
          <cell r="D622">
            <v>4</v>
          </cell>
          <cell r="E622" t="str">
            <v>HTAUTOHN</v>
          </cell>
        </row>
        <row r="623">
          <cell r="A623" t="str">
            <v>13211-36041-A0</v>
          </cell>
          <cell r="B623">
            <v>43893</v>
          </cell>
          <cell r="C623">
            <v>426000</v>
          </cell>
          <cell r="D623">
            <v>4</v>
          </cell>
          <cell r="E623" t="str">
            <v>HTAUTOHN</v>
          </cell>
        </row>
        <row r="624">
          <cell r="A624" t="str">
            <v>13251-28020-A0</v>
          </cell>
          <cell r="B624">
            <v>44560</v>
          </cell>
          <cell r="C624">
            <v>105000</v>
          </cell>
          <cell r="D624">
            <v>4</v>
          </cell>
          <cell r="E624" t="str">
            <v>HTAUTOHN</v>
          </cell>
        </row>
        <row r="625">
          <cell r="A625" t="str">
            <v>13281-28011-01</v>
          </cell>
          <cell r="B625">
            <v>43960</v>
          </cell>
          <cell r="C625">
            <v>62000</v>
          </cell>
          <cell r="D625">
            <v>8</v>
          </cell>
          <cell r="E625" t="str">
            <v>HTAUTOHN</v>
          </cell>
        </row>
        <row r="626">
          <cell r="A626" t="str">
            <v>13281-36021-01</v>
          </cell>
          <cell r="B626">
            <v>44086</v>
          </cell>
          <cell r="C626">
            <v>62000</v>
          </cell>
          <cell r="D626">
            <v>8</v>
          </cell>
          <cell r="E626" t="str">
            <v>HTAUTOHN</v>
          </cell>
        </row>
        <row r="627">
          <cell r="A627" t="str">
            <v>13407-21032</v>
          </cell>
          <cell r="B627">
            <v>44730</v>
          </cell>
          <cell r="C627">
            <v>1399000</v>
          </cell>
          <cell r="D627">
            <v>1</v>
          </cell>
          <cell r="E627" t="str">
            <v>CHPT-MINHANH</v>
          </cell>
        </row>
        <row r="628">
          <cell r="A628" t="str">
            <v>13408-0C030</v>
          </cell>
          <cell r="B628">
            <v>44792</v>
          </cell>
          <cell r="C628">
            <v>803465</v>
          </cell>
          <cell r="D628">
            <v>1</v>
          </cell>
          <cell r="E628" t="str">
            <v>NK-IDAM</v>
          </cell>
        </row>
        <row r="629">
          <cell r="A629" t="str">
            <v>13408-13010</v>
          </cell>
          <cell r="B629">
            <v>44343</v>
          </cell>
          <cell r="C629">
            <v>1302000</v>
          </cell>
          <cell r="D629">
            <v>1</v>
          </cell>
          <cell r="E629" t="str">
            <v>HTAUTOHN</v>
          </cell>
        </row>
        <row r="630">
          <cell r="A630" t="str">
            <v>13408-20010</v>
          </cell>
          <cell r="B630">
            <v>43995</v>
          </cell>
          <cell r="C630">
            <v>2053000</v>
          </cell>
          <cell r="D630">
            <v>1</v>
          </cell>
          <cell r="E630" t="str">
            <v>HTAUTOHN</v>
          </cell>
        </row>
        <row r="631">
          <cell r="A631" t="str">
            <v>13408-30011</v>
          </cell>
          <cell r="B631">
            <v>44548</v>
          </cell>
          <cell r="C631">
            <v>1906837</v>
          </cell>
          <cell r="D631">
            <v>3</v>
          </cell>
          <cell r="E631" t="str">
            <v>NK-TS</v>
          </cell>
        </row>
        <row r="632">
          <cell r="A632" t="str">
            <v>1340A181</v>
          </cell>
          <cell r="B632">
            <v>44816</v>
          </cell>
          <cell r="C632">
            <v>151300.1</v>
          </cell>
          <cell r="D632">
            <v>2</v>
          </cell>
          <cell r="E632" t="str">
            <v>NK-IDAS</v>
          </cell>
        </row>
        <row r="633">
          <cell r="A633" t="str">
            <v>1345A078</v>
          </cell>
          <cell r="B633">
            <v>44034</v>
          </cell>
          <cell r="C633">
            <v>993000</v>
          </cell>
          <cell r="D633">
            <v>1</v>
          </cell>
          <cell r="E633" t="str">
            <v>HTAUTOHN</v>
          </cell>
        </row>
        <row r="634">
          <cell r="A634" t="str">
            <v>13470-0H020</v>
          </cell>
          <cell r="B634">
            <v>44569</v>
          </cell>
          <cell r="C634">
            <v>1000000</v>
          </cell>
          <cell r="D634">
            <v>1</v>
          </cell>
          <cell r="E634" t="str">
            <v>CHPT-MINHANH</v>
          </cell>
        </row>
        <row r="635">
          <cell r="A635" t="str">
            <v>13470-0H030</v>
          </cell>
          <cell r="B635">
            <v>44537</v>
          </cell>
          <cell r="C635">
            <v>1360000</v>
          </cell>
          <cell r="D635">
            <v>1</v>
          </cell>
          <cell r="E635" t="str">
            <v>CHPT-MINHANH</v>
          </cell>
        </row>
        <row r="636">
          <cell r="A636" t="str">
            <v>13470-0V050</v>
          </cell>
          <cell r="B636">
            <v>44644</v>
          </cell>
          <cell r="C636">
            <v>1480000</v>
          </cell>
          <cell r="D636">
            <v>1</v>
          </cell>
          <cell r="E636" t="str">
            <v>CHPT-MINHANH</v>
          </cell>
        </row>
        <row r="637">
          <cell r="A637" t="str">
            <v>13470-0Y020</v>
          </cell>
          <cell r="B637">
            <v>44790</v>
          </cell>
          <cell r="C637">
            <v>321000</v>
          </cell>
          <cell r="D637">
            <v>1</v>
          </cell>
          <cell r="E637" t="str">
            <v>HTAUTOHN</v>
          </cell>
        </row>
        <row r="638">
          <cell r="A638" t="str">
            <v>13470-22021</v>
          </cell>
          <cell r="B638">
            <v>44117</v>
          </cell>
          <cell r="C638">
            <v>1475000</v>
          </cell>
          <cell r="D638">
            <v>1</v>
          </cell>
          <cell r="E638" t="str">
            <v>HTAUTOHN</v>
          </cell>
        </row>
        <row r="639">
          <cell r="A639" t="str">
            <v>13470-28020</v>
          </cell>
          <cell r="B639">
            <v>44799</v>
          </cell>
          <cell r="C639">
            <v>1608000</v>
          </cell>
          <cell r="D639">
            <v>1</v>
          </cell>
          <cell r="E639" t="str">
            <v>HTAUTOHN</v>
          </cell>
        </row>
        <row r="640">
          <cell r="A640" t="str">
            <v>13470-36010</v>
          </cell>
          <cell r="B640">
            <v>43883</v>
          </cell>
          <cell r="C640">
            <v>1574000</v>
          </cell>
          <cell r="D640">
            <v>1</v>
          </cell>
          <cell r="E640" t="str">
            <v>HTAUTOHN</v>
          </cell>
        </row>
        <row r="641">
          <cell r="A641" t="str">
            <v>13470-66030</v>
          </cell>
          <cell r="B641">
            <v>44174</v>
          </cell>
          <cell r="C641">
            <v>2636000</v>
          </cell>
          <cell r="D641">
            <v>1</v>
          </cell>
          <cell r="E641" t="str">
            <v>HTAUTOHN</v>
          </cell>
        </row>
        <row r="642">
          <cell r="A642" t="str">
            <v>13501-0H040</v>
          </cell>
          <cell r="B642">
            <v>43874</v>
          </cell>
          <cell r="C642">
            <v>2980000</v>
          </cell>
          <cell r="D642">
            <v>1</v>
          </cell>
          <cell r="E642" t="str">
            <v>HTAUTOHN</v>
          </cell>
        </row>
        <row r="643">
          <cell r="A643" t="str">
            <v>13501-50060</v>
          </cell>
          <cell r="B643">
            <v>44770</v>
          </cell>
          <cell r="C643">
            <v>7800000</v>
          </cell>
          <cell r="D643">
            <v>1</v>
          </cell>
          <cell r="E643" t="str">
            <v>NCC-KHANGTHANG</v>
          </cell>
        </row>
        <row r="644">
          <cell r="A644" t="str">
            <v>13503-50011</v>
          </cell>
          <cell r="B644">
            <v>44811</v>
          </cell>
          <cell r="C644">
            <v>636000</v>
          </cell>
          <cell r="D644">
            <v>1</v>
          </cell>
          <cell r="E644" t="str">
            <v>HTAUTOHN</v>
          </cell>
        </row>
        <row r="645">
          <cell r="A645" t="str">
            <v>13505-50030</v>
          </cell>
          <cell r="B645">
            <v>44695</v>
          </cell>
          <cell r="C645">
            <v>695000</v>
          </cell>
          <cell r="D645">
            <v>1</v>
          </cell>
          <cell r="E645" t="str">
            <v>CHPT-MINHANH</v>
          </cell>
        </row>
        <row r="646">
          <cell r="A646" t="str">
            <v>13505-67042</v>
          </cell>
          <cell r="B646">
            <v>44760</v>
          </cell>
          <cell r="C646">
            <v>730000</v>
          </cell>
          <cell r="D646">
            <v>1</v>
          </cell>
          <cell r="E646" t="str">
            <v>HTAUTOHN</v>
          </cell>
        </row>
        <row r="647">
          <cell r="A647" t="str">
            <v>13505-74011</v>
          </cell>
          <cell r="B647">
            <v>43918</v>
          </cell>
          <cell r="C647">
            <v>273000</v>
          </cell>
          <cell r="D647">
            <v>2</v>
          </cell>
          <cell r="E647" t="str">
            <v>HTAUTOHN</v>
          </cell>
        </row>
        <row r="648">
          <cell r="A648" t="str">
            <v>13506-0D030</v>
          </cell>
          <cell r="B648">
            <v>44694</v>
          </cell>
          <cell r="C648">
            <v>603720</v>
          </cell>
          <cell r="D648">
            <v>1</v>
          </cell>
          <cell r="E648" t="str">
            <v>NK-CHI</v>
          </cell>
        </row>
        <row r="649">
          <cell r="A649" t="str">
            <v>13506-0M020</v>
          </cell>
          <cell r="B649">
            <v>44649</v>
          </cell>
          <cell r="C649">
            <v>419000</v>
          </cell>
          <cell r="D649">
            <v>1</v>
          </cell>
          <cell r="E649" t="str">
            <v>HTAUTOHN</v>
          </cell>
        </row>
        <row r="650">
          <cell r="A650" t="str">
            <v>13506-0V020</v>
          </cell>
          <cell r="B650">
            <v>44483</v>
          </cell>
          <cell r="C650">
            <v>1050000</v>
          </cell>
          <cell r="D650">
            <v>1</v>
          </cell>
          <cell r="E650" t="str">
            <v>NCC-KHANGTHANG</v>
          </cell>
        </row>
        <row r="651">
          <cell r="A651" t="str">
            <v>13506-13040</v>
          </cell>
          <cell r="B651">
            <v>44803</v>
          </cell>
          <cell r="C651">
            <v>552676</v>
          </cell>
          <cell r="D651">
            <v>1</v>
          </cell>
          <cell r="E651" t="str">
            <v>CHPT-MINHANH</v>
          </cell>
        </row>
        <row r="652">
          <cell r="A652" t="str">
            <v>13506-21030</v>
          </cell>
          <cell r="B652">
            <v>44782</v>
          </cell>
          <cell r="C652">
            <v>1031000</v>
          </cell>
          <cell r="D652">
            <v>1</v>
          </cell>
          <cell r="E652" t="str">
            <v>HTAUTOHN</v>
          </cell>
        </row>
        <row r="653">
          <cell r="A653" t="str">
            <v>13506-28011</v>
          </cell>
          <cell r="B653">
            <v>44743</v>
          </cell>
          <cell r="C653">
            <v>1000000</v>
          </cell>
          <cell r="D653">
            <v>1</v>
          </cell>
          <cell r="E653" t="str">
            <v>HTAUTOHN</v>
          </cell>
        </row>
        <row r="654">
          <cell r="A654" t="str">
            <v>13506-31031</v>
          </cell>
          <cell r="B654">
            <v>44782</v>
          </cell>
          <cell r="C654">
            <v>1161000</v>
          </cell>
          <cell r="D654">
            <v>1</v>
          </cell>
          <cell r="E654" t="str">
            <v>HTAUTOHN</v>
          </cell>
        </row>
        <row r="655">
          <cell r="A655" t="str">
            <v>13506-36010</v>
          </cell>
          <cell r="B655">
            <v>44670</v>
          </cell>
          <cell r="C655">
            <v>1009000</v>
          </cell>
          <cell r="D655">
            <v>1</v>
          </cell>
          <cell r="E655" t="str">
            <v>HTAUTOHN</v>
          </cell>
        </row>
        <row r="656">
          <cell r="A656" t="str">
            <v>13506-38020</v>
          </cell>
          <cell r="B656">
            <v>44618</v>
          </cell>
          <cell r="C656">
            <v>885236</v>
          </cell>
          <cell r="D656">
            <v>5</v>
          </cell>
          <cell r="E656" t="str">
            <v>NK-TS</v>
          </cell>
        </row>
        <row r="657">
          <cell r="A657" t="str">
            <v>13506-75040</v>
          </cell>
          <cell r="B657">
            <v>44810</v>
          </cell>
          <cell r="C657">
            <v>955000</v>
          </cell>
          <cell r="D657">
            <v>1</v>
          </cell>
          <cell r="E657" t="str">
            <v>HTAUTOHN</v>
          </cell>
        </row>
        <row r="658">
          <cell r="A658" t="str">
            <v>13506-75050</v>
          </cell>
          <cell r="B658">
            <v>44725</v>
          </cell>
          <cell r="C658">
            <v>1092212</v>
          </cell>
          <cell r="D658">
            <v>10</v>
          </cell>
          <cell r="E658" t="str">
            <v>NCC-CHPT-GAP</v>
          </cell>
        </row>
        <row r="659">
          <cell r="A659" t="str">
            <v>13506-75060</v>
          </cell>
          <cell r="B659">
            <v>44529</v>
          </cell>
          <cell r="C659">
            <v>1197000</v>
          </cell>
          <cell r="D659">
            <v>1</v>
          </cell>
          <cell r="E659" t="str">
            <v>HTAUTOHN</v>
          </cell>
        </row>
        <row r="660">
          <cell r="A660" t="str">
            <v>13507-28010</v>
          </cell>
          <cell r="B660">
            <v>44701</v>
          </cell>
          <cell r="C660">
            <v>535000</v>
          </cell>
          <cell r="D660">
            <v>1</v>
          </cell>
          <cell r="E660" t="str">
            <v>CHPT-MINHANH</v>
          </cell>
        </row>
        <row r="661">
          <cell r="A661" t="str">
            <v>13507-31020</v>
          </cell>
          <cell r="B661">
            <v>44779</v>
          </cell>
          <cell r="C661">
            <v>341000</v>
          </cell>
          <cell r="D661">
            <v>1</v>
          </cell>
          <cell r="E661" t="str">
            <v>HTAUTOHN</v>
          </cell>
        </row>
        <row r="662">
          <cell r="A662" t="str">
            <v>13507-75030</v>
          </cell>
          <cell r="B662">
            <v>44151</v>
          </cell>
          <cell r="C662">
            <v>670000</v>
          </cell>
          <cell r="D662">
            <v>1</v>
          </cell>
          <cell r="E662" t="str">
            <v>HTAUTOHN</v>
          </cell>
        </row>
        <row r="663">
          <cell r="A663" t="str">
            <v>1350A984</v>
          </cell>
          <cell r="B663">
            <v>44502</v>
          </cell>
          <cell r="C663">
            <v>2376234.4</v>
          </cell>
          <cell r="D663">
            <v>1</v>
          </cell>
          <cell r="E663" t="str">
            <v>NK-IDAM</v>
          </cell>
        </row>
        <row r="664">
          <cell r="A664" t="str">
            <v>13519-28010</v>
          </cell>
          <cell r="B664">
            <v>43873</v>
          </cell>
          <cell r="C664">
            <v>57000</v>
          </cell>
          <cell r="D664">
            <v>1</v>
          </cell>
          <cell r="E664" t="str">
            <v>HTAUTOHN</v>
          </cell>
        </row>
        <row r="665">
          <cell r="A665" t="str">
            <v>13521-0C030</v>
          </cell>
          <cell r="B665">
            <v>44771</v>
          </cell>
          <cell r="C665">
            <v>400000</v>
          </cell>
          <cell r="D665">
            <v>1</v>
          </cell>
          <cell r="E665" t="str">
            <v>CHPT-MINHANH</v>
          </cell>
        </row>
        <row r="666">
          <cell r="A666" t="str">
            <v>13521-22020</v>
          </cell>
          <cell r="B666">
            <v>44070</v>
          </cell>
          <cell r="C666">
            <v>113000</v>
          </cell>
          <cell r="D666">
            <v>3</v>
          </cell>
          <cell r="E666" t="str">
            <v>HTAUTOHN</v>
          </cell>
        </row>
        <row r="667">
          <cell r="A667" t="str">
            <v>13521-28030</v>
          </cell>
          <cell r="B667">
            <v>44305</v>
          </cell>
          <cell r="C667">
            <v>160000</v>
          </cell>
          <cell r="D667">
            <v>2</v>
          </cell>
          <cell r="E667" t="str">
            <v>HTAUTOHN</v>
          </cell>
        </row>
        <row r="668">
          <cell r="A668" t="str">
            <v>13521-31041</v>
          </cell>
          <cell r="B668">
            <v>44784</v>
          </cell>
          <cell r="C668">
            <v>220000</v>
          </cell>
          <cell r="D668">
            <v>1</v>
          </cell>
          <cell r="E668" t="str">
            <v>HTAUTOHN</v>
          </cell>
        </row>
        <row r="669">
          <cell r="A669" t="str">
            <v>13521-31060</v>
          </cell>
          <cell r="B669">
            <v>44548</v>
          </cell>
          <cell r="C669">
            <v>172174</v>
          </cell>
          <cell r="D669">
            <v>3</v>
          </cell>
          <cell r="E669" t="str">
            <v>NK-TS</v>
          </cell>
        </row>
        <row r="670">
          <cell r="A670" t="str">
            <v>13521-36010</v>
          </cell>
          <cell r="B670">
            <v>44090</v>
          </cell>
          <cell r="C670">
            <v>145000</v>
          </cell>
          <cell r="D670">
            <v>1</v>
          </cell>
          <cell r="E670" t="str">
            <v>HTAUTOHN</v>
          </cell>
        </row>
        <row r="671">
          <cell r="A671" t="str">
            <v>13521-37011</v>
          </cell>
          <cell r="B671">
            <v>44548</v>
          </cell>
          <cell r="C671">
            <v>106640</v>
          </cell>
          <cell r="D671">
            <v>5</v>
          </cell>
          <cell r="E671" t="str">
            <v>NK-TS</v>
          </cell>
        </row>
        <row r="672">
          <cell r="A672" t="str">
            <v>13521-66020</v>
          </cell>
          <cell r="B672">
            <v>44552</v>
          </cell>
          <cell r="C672">
            <v>392000</v>
          </cell>
          <cell r="D672">
            <v>1</v>
          </cell>
          <cell r="E672" t="str">
            <v>HTAUTOHN</v>
          </cell>
        </row>
        <row r="673">
          <cell r="A673" t="str">
            <v>13521-75021</v>
          </cell>
          <cell r="B673">
            <v>44548</v>
          </cell>
          <cell r="C673">
            <v>279519</v>
          </cell>
          <cell r="D673">
            <v>1</v>
          </cell>
          <cell r="E673" t="str">
            <v>CHPT-MINHANH</v>
          </cell>
        </row>
        <row r="674">
          <cell r="A674" t="str">
            <v>13522-38020</v>
          </cell>
          <cell r="B674">
            <v>44678</v>
          </cell>
          <cell r="C674">
            <v>930000</v>
          </cell>
          <cell r="D674">
            <v>1</v>
          </cell>
          <cell r="E674" t="str">
            <v>NCC-KHANGTHANG</v>
          </cell>
        </row>
        <row r="675">
          <cell r="A675" t="str">
            <v>13523-13030</v>
          </cell>
          <cell r="B675">
            <v>44091</v>
          </cell>
          <cell r="C675">
            <v>264000</v>
          </cell>
          <cell r="D675">
            <v>3</v>
          </cell>
          <cell r="E675" t="str">
            <v>HTAUTOHN</v>
          </cell>
        </row>
        <row r="676">
          <cell r="A676" t="str">
            <v>13523-21020</v>
          </cell>
          <cell r="B676">
            <v>44077</v>
          </cell>
          <cell r="C676">
            <v>253000</v>
          </cell>
          <cell r="D676">
            <v>1</v>
          </cell>
          <cell r="E676" t="str">
            <v>HTAUTOHN</v>
          </cell>
        </row>
        <row r="677">
          <cell r="A677" t="str">
            <v>13523-22020</v>
          </cell>
          <cell r="B677">
            <v>44548</v>
          </cell>
          <cell r="C677">
            <v>230662</v>
          </cell>
          <cell r="D677">
            <v>2</v>
          </cell>
          <cell r="E677" t="str">
            <v>CHPT-MINHANH</v>
          </cell>
        </row>
        <row r="678">
          <cell r="A678" t="str">
            <v>13523-75030</v>
          </cell>
          <cell r="B678">
            <v>44719</v>
          </cell>
          <cell r="C678">
            <v>270000</v>
          </cell>
          <cell r="D678">
            <v>1</v>
          </cell>
          <cell r="E678" t="str">
            <v>CHPT-MINHANH</v>
          </cell>
        </row>
        <row r="679">
          <cell r="A679" t="str">
            <v>13530-31021</v>
          </cell>
          <cell r="B679">
            <v>44782</v>
          </cell>
          <cell r="C679">
            <v>130000</v>
          </cell>
          <cell r="D679">
            <v>1</v>
          </cell>
          <cell r="E679" t="str">
            <v>HTAUTOHN</v>
          </cell>
        </row>
        <row r="680">
          <cell r="A680" t="str">
            <v>13537585261</v>
          </cell>
          <cell r="B680">
            <v>44352</v>
          </cell>
          <cell r="C680">
            <v>2200000</v>
          </cell>
          <cell r="D680">
            <v>1</v>
          </cell>
          <cell r="E680" t="str">
            <v>NCC-DUCKIET</v>
          </cell>
        </row>
        <row r="681">
          <cell r="A681" t="str">
            <v>13540-0C021</v>
          </cell>
          <cell r="B681">
            <v>43913</v>
          </cell>
          <cell r="C681">
            <v>243000</v>
          </cell>
          <cell r="D681">
            <v>2</v>
          </cell>
          <cell r="E681" t="str">
            <v>HTAUTOHN</v>
          </cell>
        </row>
        <row r="682">
          <cell r="A682" t="str">
            <v>13540-13023</v>
          </cell>
          <cell r="B682">
            <v>44814</v>
          </cell>
          <cell r="C682">
            <v>164000</v>
          </cell>
          <cell r="D682">
            <v>1</v>
          </cell>
          <cell r="E682" t="str">
            <v>CHPT-MINHANH</v>
          </cell>
        </row>
        <row r="683">
          <cell r="A683" t="str">
            <v>13540-20021</v>
          </cell>
          <cell r="B683">
            <v>44644</v>
          </cell>
          <cell r="C683">
            <v>855000</v>
          </cell>
          <cell r="D683">
            <v>1</v>
          </cell>
          <cell r="E683" t="str">
            <v>HTAUTOHN</v>
          </cell>
        </row>
        <row r="684">
          <cell r="A684" t="str">
            <v>13540-20030</v>
          </cell>
          <cell r="B684">
            <v>44488</v>
          </cell>
          <cell r="C684">
            <v>571000</v>
          </cell>
          <cell r="D684">
            <v>1</v>
          </cell>
          <cell r="E684" t="str">
            <v>NCC-KHANGTHANG</v>
          </cell>
        </row>
        <row r="685">
          <cell r="A685" t="str">
            <v>13540-21020</v>
          </cell>
          <cell r="B685">
            <v>44649</v>
          </cell>
          <cell r="C685">
            <v>292538</v>
          </cell>
          <cell r="D685">
            <v>1</v>
          </cell>
          <cell r="E685" t="str">
            <v>HTAUTOHN</v>
          </cell>
        </row>
        <row r="686">
          <cell r="A686" t="str">
            <v>13540-22022</v>
          </cell>
          <cell r="B686">
            <v>44723</v>
          </cell>
          <cell r="C686">
            <v>268000</v>
          </cell>
          <cell r="D686">
            <v>1</v>
          </cell>
          <cell r="E686" t="str">
            <v>CHPT-MINHANH</v>
          </cell>
        </row>
        <row r="687">
          <cell r="A687" t="str">
            <v>13540-28010</v>
          </cell>
          <cell r="B687">
            <v>44618</v>
          </cell>
          <cell r="C687">
            <v>233880</v>
          </cell>
          <cell r="D687">
            <v>3</v>
          </cell>
          <cell r="E687" t="str">
            <v>HTAUTOHN</v>
          </cell>
        </row>
        <row r="688">
          <cell r="A688" t="str">
            <v>13540-31021</v>
          </cell>
          <cell r="B688">
            <v>44771</v>
          </cell>
          <cell r="C688">
            <v>647000</v>
          </cell>
          <cell r="D688">
            <v>1</v>
          </cell>
          <cell r="E688" t="str">
            <v>HTAUTOHN</v>
          </cell>
        </row>
        <row r="689">
          <cell r="A689" t="str">
            <v>13540-36041</v>
          </cell>
          <cell r="B689">
            <v>44817</v>
          </cell>
          <cell r="C689">
            <v>245000</v>
          </cell>
          <cell r="D689">
            <v>1</v>
          </cell>
          <cell r="E689" t="str">
            <v>HTAUTOHN</v>
          </cell>
        </row>
        <row r="690">
          <cell r="A690" t="str">
            <v>13540-46030</v>
          </cell>
          <cell r="B690">
            <v>44123</v>
          </cell>
          <cell r="C690">
            <v>824000</v>
          </cell>
          <cell r="D690">
            <v>1</v>
          </cell>
          <cell r="E690" t="str">
            <v>HTAUTOHN</v>
          </cell>
        </row>
        <row r="691">
          <cell r="A691" t="str">
            <v>13540-50030</v>
          </cell>
          <cell r="B691">
            <v>44732</v>
          </cell>
          <cell r="C691">
            <v>541000</v>
          </cell>
          <cell r="D691">
            <v>1</v>
          </cell>
          <cell r="E691" t="str">
            <v>CHPT-MINHANH</v>
          </cell>
        </row>
        <row r="692">
          <cell r="A692" t="str">
            <v>13540-66011</v>
          </cell>
          <cell r="B692">
            <v>44552</v>
          </cell>
          <cell r="C692">
            <v>277000</v>
          </cell>
          <cell r="D692">
            <v>1</v>
          </cell>
          <cell r="E692" t="str">
            <v>HTAUTOHN</v>
          </cell>
        </row>
        <row r="693">
          <cell r="A693" t="str">
            <v>13540-67020</v>
          </cell>
          <cell r="B693">
            <v>44779</v>
          </cell>
          <cell r="C693">
            <v>420218</v>
          </cell>
          <cell r="D693">
            <v>2</v>
          </cell>
          <cell r="E693" t="str">
            <v>NCC-TATHANHTUAN</v>
          </cell>
        </row>
        <row r="694">
          <cell r="A694" t="str">
            <v>13540-75010</v>
          </cell>
          <cell r="B694">
            <v>43903</v>
          </cell>
          <cell r="C694">
            <v>207000</v>
          </cell>
          <cell r="D694">
            <v>1</v>
          </cell>
          <cell r="E694" t="str">
            <v>HTAUTOHN</v>
          </cell>
        </row>
        <row r="695">
          <cell r="A695" t="str">
            <v>13540-75041</v>
          </cell>
          <cell r="B695">
            <v>44754</v>
          </cell>
          <cell r="C695">
            <v>225694</v>
          </cell>
          <cell r="D695">
            <v>1</v>
          </cell>
          <cell r="E695" t="str">
            <v>CHPT-MINHANH</v>
          </cell>
        </row>
        <row r="696">
          <cell r="A696" t="str">
            <v>13549-28012</v>
          </cell>
          <cell r="B696">
            <v>44765</v>
          </cell>
          <cell r="C696">
            <v>76000</v>
          </cell>
          <cell r="D696">
            <v>1</v>
          </cell>
          <cell r="E696" t="str">
            <v>HTAUTOHN</v>
          </cell>
        </row>
        <row r="697">
          <cell r="A697" t="str">
            <v>13550-0P020</v>
          </cell>
          <cell r="B697">
            <v>44782</v>
          </cell>
          <cell r="C697">
            <v>588000</v>
          </cell>
          <cell r="D697">
            <v>1</v>
          </cell>
          <cell r="E697" t="str">
            <v>HTAUTOHN</v>
          </cell>
        </row>
        <row r="698">
          <cell r="A698" t="str">
            <v>13550-31020</v>
          </cell>
          <cell r="B698">
            <v>44771</v>
          </cell>
          <cell r="C698">
            <v>641000</v>
          </cell>
          <cell r="D698">
            <v>1</v>
          </cell>
          <cell r="E698" t="str">
            <v>HTAUTOHN</v>
          </cell>
        </row>
        <row r="699">
          <cell r="A699" t="str">
            <v>13550-75010</v>
          </cell>
          <cell r="B699">
            <v>44760</v>
          </cell>
          <cell r="C699">
            <v>380000</v>
          </cell>
          <cell r="D699">
            <v>1</v>
          </cell>
          <cell r="E699" t="str">
            <v>CHPT-MINHANH</v>
          </cell>
        </row>
        <row r="700">
          <cell r="A700" t="str">
            <v>13554-75021</v>
          </cell>
          <cell r="B700">
            <v>44782</v>
          </cell>
          <cell r="C700">
            <v>80000</v>
          </cell>
          <cell r="D700">
            <v>1</v>
          </cell>
          <cell r="E700" t="str">
            <v>HTAUTOHN</v>
          </cell>
        </row>
        <row r="701">
          <cell r="A701" t="str">
            <v>13559-0C030</v>
          </cell>
          <cell r="B701">
            <v>44802</v>
          </cell>
          <cell r="C701">
            <v>0</v>
          </cell>
          <cell r="D701">
            <v>1</v>
          </cell>
          <cell r="E701" t="str">
            <v>HTAUTOHN</v>
          </cell>
        </row>
        <row r="702">
          <cell r="A702" t="str">
            <v>13559-0M010</v>
          </cell>
          <cell r="B702">
            <v>44305</v>
          </cell>
          <cell r="C702">
            <v>249000</v>
          </cell>
          <cell r="D702">
            <v>3</v>
          </cell>
          <cell r="E702" t="str">
            <v>HTAUTOHN</v>
          </cell>
        </row>
        <row r="703">
          <cell r="A703" t="str">
            <v>13559-21031</v>
          </cell>
          <cell r="B703">
            <v>44548</v>
          </cell>
          <cell r="C703">
            <v>221971</v>
          </cell>
          <cell r="D703">
            <v>3</v>
          </cell>
          <cell r="E703" t="str">
            <v>CHPT-MINHANH</v>
          </cell>
        </row>
        <row r="704">
          <cell r="A704" t="str">
            <v>13559-22011</v>
          </cell>
          <cell r="B704">
            <v>44649</v>
          </cell>
          <cell r="C704">
            <v>236190</v>
          </cell>
          <cell r="D704">
            <v>2</v>
          </cell>
          <cell r="E704" t="str">
            <v>CHPT-MINHANH</v>
          </cell>
        </row>
        <row r="705">
          <cell r="A705" t="str">
            <v>13559-28010</v>
          </cell>
          <cell r="B705">
            <v>44765</v>
          </cell>
          <cell r="C705">
            <v>226199</v>
          </cell>
          <cell r="D705">
            <v>1</v>
          </cell>
          <cell r="E705" t="str">
            <v>HTAUTOHN</v>
          </cell>
        </row>
        <row r="706">
          <cell r="A706" t="str">
            <v>13559-31020</v>
          </cell>
          <cell r="B706">
            <v>44611</v>
          </cell>
          <cell r="C706">
            <v>250000</v>
          </cell>
          <cell r="D706">
            <v>1</v>
          </cell>
          <cell r="E706" t="str">
            <v>HTAUTOHN</v>
          </cell>
        </row>
        <row r="707">
          <cell r="A707" t="str">
            <v>13559-36010</v>
          </cell>
          <cell r="B707">
            <v>44700</v>
          </cell>
          <cell r="C707">
            <v>249000</v>
          </cell>
          <cell r="D707">
            <v>1</v>
          </cell>
          <cell r="E707" t="str">
            <v>HTAUTOHN</v>
          </cell>
        </row>
        <row r="708">
          <cell r="A708" t="str">
            <v>13559-66011</v>
          </cell>
          <cell r="B708">
            <v>44552</v>
          </cell>
          <cell r="C708">
            <v>281000</v>
          </cell>
          <cell r="D708">
            <v>1</v>
          </cell>
          <cell r="E708" t="str">
            <v>HTAUTOHN</v>
          </cell>
        </row>
        <row r="709">
          <cell r="A709" t="str">
            <v>13559-75011</v>
          </cell>
          <cell r="B709">
            <v>44091</v>
          </cell>
          <cell r="C709">
            <v>292000</v>
          </cell>
          <cell r="D709">
            <v>1</v>
          </cell>
          <cell r="E709" t="str">
            <v>HTAUTOHN</v>
          </cell>
        </row>
        <row r="710">
          <cell r="A710" t="str">
            <v>13559-75050</v>
          </cell>
          <cell r="B710">
            <v>44305</v>
          </cell>
          <cell r="C710">
            <v>370000</v>
          </cell>
          <cell r="D710">
            <v>5</v>
          </cell>
          <cell r="E710" t="str">
            <v>HTAUTOHN</v>
          </cell>
        </row>
        <row r="711">
          <cell r="A711" t="str">
            <v>13559-75060</v>
          </cell>
          <cell r="B711">
            <v>44782</v>
          </cell>
          <cell r="C711">
            <v>329000</v>
          </cell>
          <cell r="D711">
            <v>1</v>
          </cell>
          <cell r="E711" t="str">
            <v>HTAUTOHN</v>
          </cell>
        </row>
        <row r="712">
          <cell r="A712" t="str">
            <v>1355A471</v>
          </cell>
          <cell r="B712">
            <v>44502</v>
          </cell>
          <cell r="C712">
            <v>202266.8</v>
          </cell>
          <cell r="D712">
            <v>5</v>
          </cell>
          <cell r="E712" t="str">
            <v>NK-IDAM</v>
          </cell>
        </row>
        <row r="713">
          <cell r="A713" t="str">
            <v>1355A503</v>
          </cell>
          <cell r="B713">
            <v>44502</v>
          </cell>
          <cell r="C713">
            <v>756729.07</v>
          </cell>
          <cell r="D713">
            <v>2</v>
          </cell>
          <cell r="E713" t="str">
            <v>NK-IDAS</v>
          </cell>
        </row>
        <row r="714">
          <cell r="A714" t="str">
            <v>13560-0P020</v>
          </cell>
          <cell r="B714">
            <v>43840</v>
          </cell>
          <cell r="C714">
            <v>573000</v>
          </cell>
          <cell r="D714">
            <v>1</v>
          </cell>
          <cell r="E714" t="str">
            <v>HTAUTOHN</v>
          </cell>
        </row>
        <row r="715">
          <cell r="A715" t="str">
            <v>13560-31010</v>
          </cell>
          <cell r="B715">
            <v>44120</v>
          </cell>
          <cell r="C715">
            <v>295000</v>
          </cell>
          <cell r="D715">
            <v>1</v>
          </cell>
          <cell r="E715" t="str">
            <v>HTAUTOHN</v>
          </cell>
        </row>
        <row r="716">
          <cell r="A716" t="str">
            <v>13560-31020</v>
          </cell>
          <cell r="B716">
            <v>44782</v>
          </cell>
          <cell r="C716">
            <v>649000</v>
          </cell>
          <cell r="D716">
            <v>1</v>
          </cell>
          <cell r="E716" t="str">
            <v>HTAUTOHN</v>
          </cell>
        </row>
        <row r="717">
          <cell r="A717" t="str">
            <v>13561-0C030</v>
          </cell>
          <cell r="B717">
            <v>44802</v>
          </cell>
          <cell r="C717">
            <v>0</v>
          </cell>
          <cell r="D717">
            <v>1</v>
          </cell>
          <cell r="E717" t="str">
            <v>HTAUTOHN</v>
          </cell>
        </row>
        <row r="718">
          <cell r="A718" t="str">
            <v>13561-0D030</v>
          </cell>
          <cell r="B718">
            <v>44653</v>
          </cell>
          <cell r="C718">
            <v>271754</v>
          </cell>
          <cell r="D718">
            <v>2</v>
          </cell>
          <cell r="E718" t="str">
            <v>NCC-THAILAND</v>
          </cell>
        </row>
        <row r="719">
          <cell r="A719" t="str">
            <v>13561-0H020</v>
          </cell>
          <cell r="B719">
            <v>44765</v>
          </cell>
          <cell r="C719">
            <v>400000</v>
          </cell>
          <cell r="D719">
            <v>3</v>
          </cell>
          <cell r="E719" t="str">
            <v>CHPT-MINHANH</v>
          </cell>
        </row>
        <row r="720">
          <cell r="A720" t="str">
            <v>13561-0M010</v>
          </cell>
          <cell r="B720">
            <v>44760</v>
          </cell>
          <cell r="C720">
            <v>146175</v>
          </cell>
          <cell r="D720">
            <v>1</v>
          </cell>
          <cell r="E720" t="str">
            <v>CHPT-MINHANH</v>
          </cell>
        </row>
        <row r="721">
          <cell r="A721" t="str">
            <v>13561-13030</v>
          </cell>
          <cell r="B721">
            <v>44814</v>
          </cell>
          <cell r="C721">
            <v>125000</v>
          </cell>
          <cell r="D721">
            <v>1</v>
          </cell>
          <cell r="E721" t="str">
            <v>HTAUTOHN</v>
          </cell>
        </row>
        <row r="722">
          <cell r="A722" t="str">
            <v>13561-22020</v>
          </cell>
          <cell r="B722">
            <v>44488</v>
          </cell>
          <cell r="C722">
            <v>205000</v>
          </cell>
          <cell r="D722">
            <v>1</v>
          </cell>
          <cell r="E722" t="str">
            <v>CHPT-MINHANH</v>
          </cell>
        </row>
        <row r="723">
          <cell r="A723" t="str">
            <v>13561-28010</v>
          </cell>
          <cell r="B723">
            <v>44548</v>
          </cell>
          <cell r="C723">
            <v>419044</v>
          </cell>
          <cell r="D723">
            <v>1</v>
          </cell>
          <cell r="E723" t="str">
            <v>HTAUTOHN</v>
          </cell>
        </row>
        <row r="724">
          <cell r="A724" t="str">
            <v>13561-31021</v>
          </cell>
          <cell r="B724">
            <v>44548</v>
          </cell>
          <cell r="C724">
            <v>557159</v>
          </cell>
          <cell r="D724">
            <v>1</v>
          </cell>
          <cell r="E724" t="str">
            <v>HTAUTOHN</v>
          </cell>
        </row>
        <row r="725">
          <cell r="A725" t="str">
            <v>13561-36010</v>
          </cell>
          <cell r="B725">
            <v>44700</v>
          </cell>
          <cell r="C725">
            <v>428000</v>
          </cell>
          <cell r="D725">
            <v>1</v>
          </cell>
          <cell r="E725" t="str">
            <v>HTAUTOHN</v>
          </cell>
        </row>
        <row r="726">
          <cell r="A726" t="str">
            <v>13561-37050</v>
          </cell>
          <cell r="B726">
            <v>44555</v>
          </cell>
          <cell r="C726">
            <v>520000</v>
          </cell>
          <cell r="D726">
            <v>1</v>
          </cell>
          <cell r="E726" t="str">
            <v>CHPT-MINHANH</v>
          </cell>
        </row>
        <row r="727">
          <cell r="A727" t="str">
            <v>13561-38050</v>
          </cell>
          <cell r="B727">
            <v>44678</v>
          </cell>
          <cell r="C727">
            <v>550000</v>
          </cell>
          <cell r="D727">
            <v>1</v>
          </cell>
          <cell r="E727" t="str">
            <v>NCC-KHANGTHANG</v>
          </cell>
        </row>
        <row r="728">
          <cell r="A728" t="str">
            <v>13561-66010</v>
          </cell>
          <cell r="B728">
            <v>44548</v>
          </cell>
          <cell r="C728">
            <v>586755</v>
          </cell>
          <cell r="D728">
            <v>1</v>
          </cell>
          <cell r="E728" t="str">
            <v>HTAUTOHN</v>
          </cell>
        </row>
        <row r="729">
          <cell r="A729" t="str">
            <v>13561-75050</v>
          </cell>
          <cell r="B729">
            <v>44488</v>
          </cell>
          <cell r="C729">
            <v>550000</v>
          </cell>
          <cell r="D729">
            <v>1</v>
          </cell>
          <cell r="E729" t="str">
            <v>CHPT-MINHANH</v>
          </cell>
        </row>
        <row r="730">
          <cell r="A730" t="str">
            <v>13561-75060</v>
          </cell>
          <cell r="B730">
            <v>44782</v>
          </cell>
          <cell r="C730">
            <v>342235</v>
          </cell>
          <cell r="D730">
            <v>1</v>
          </cell>
          <cell r="E730" t="str">
            <v>NK-TS</v>
          </cell>
        </row>
        <row r="731">
          <cell r="A731" t="str">
            <v>13561-76010</v>
          </cell>
          <cell r="B731">
            <v>43903</v>
          </cell>
          <cell r="C731">
            <v>394000</v>
          </cell>
          <cell r="D731">
            <v>1</v>
          </cell>
          <cell r="E731" t="str">
            <v>HTAUTOHN</v>
          </cell>
        </row>
        <row r="732">
          <cell r="A732" t="str">
            <v>13561-76020</v>
          </cell>
          <cell r="B732">
            <v>43903</v>
          </cell>
          <cell r="C732">
            <v>453000</v>
          </cell>
          <cell r="D732">
            <v>1</v>
          </cell>
          <cell r="E732" t="str">
            <v>HTAUTOHN</v>
          </cell>
        </row>
        <row r="733">
          <cell r="A733" t="str">
            <v>13562-31020</v>
          </cell>
          <cell r="B733">
            <v>44029</v>
          </cell>
          <cell r="C733">
            <v>137000</v>
          </cell>
          <cell r="D733">
            <v>1</v>
          </cell>
          <cell r="E733" t="str">
            <v>HTAUTOHN</v>
          </cell>
        </row>
        <row r="734">
          <cell r="A734" t="str">
            <v>13562-75010</v>
          </cell>
          <cell r="B734">
            <v>44782</v>
          </cell>
          <cell r="C734">
            <v>327000</v>
          </cell>
          <cell r="D734">
            <v>1</v>
          </cell>
          <cell r="E734" t="str">
            <v>HTAUTOHN</v>
          </cell>
        </row>
        <row r="735">
          <cell r="A735" t="str">
            <v>13563-75021</v>
          </cell>
          <cell r="B735">
            <v>43913</v>
          </cell>
          <cell r="C735">
            <v>140000</v>
          </cell>
          <cell r="D735">
            <v>1</v>
          </cell>
          <cell r="E735" t="str">
            <v>HTAUTOHN</v>
          </cell>
        </row>
        <row r="736">
          <cell r="A736" t="str">
            <v>13566-0C020</v>
          </cell>
          <cell r="B736">
            <v>44802</v>
          </cell>
          <cell r="C736">
            <v>50050</v>
          </cell>
          <cell r="D736">
            <v>2</v>
          </cell>
          <cell r="E736" t="str">
            <v>HTAUTOHN</v>
          </cell>
        </row>
        <row r="737">
          <cell r="A737" t="str">
            <v>13566-36011</v>
          </cell>
          <cell r="B737">
            <v>44760</v>
          </cell>
          <cell r="C737">
            <v>80000</v>
          </cell>
          <cell r="D737">
            <v>1</v>
          </cell>
          <cell r="E737" t="str">
            <v>HTAUTOHN</v>
          </cell>
        </row>
        <row r="738">
          <cell r="A738" t="str">
            <v>13566-75020</v>
          </cell>
          <cell r="B738">
            <v>44785</v>
          </cell>
          <cell r="C738">
            <v>51000</v>
          </cell>
          <cell r="D738">
            <v>1</v>
          </cell>
          <cell r="E738" t="str">
            <v>NCC-THAILAND</v>
          </cell>
        </row>
        <row r="739">
          <cell r="A739" t="str">
            <v>13568-09041</v>
          </cell>
          <cell r="B739">
            <v>44649</v>
          </cell>
          <cell r="C739">
            <v>676406</v>
          </cell>
          <cell r="D739">
            <v>1</v>
          </cell>
          <cell r="E739" t="str">
            <v>CHPT-MINHANH</v>
          </cell>
        </row>
        <row r="740">
          <cell r="A740" t="str">
            <v>13568-09131</v>
          </cell>
          <cell r="B740">
            <v>44791</v>
          </cell>
          <cell r="C740">
            <v>460000</v>
          </cell>
          <cell r="D740">
            <v>3</v>
          </cell>
          <cell r="E740" t="str">
            <v>NCC-HOANGGIA</v>
          </cell>
        </row>
        <row r="741">
          <cell r="A741" t="str">
            <v>13568-19046</v>
          </cell>
          <cell r="B741">
            <v>44146</v>
          </cell>
          <cell r="C741">
            <v>596000</v>
          </cell>
          <cell r="D741">
            <v>1</v>
          </cell>
          <cell r="E741" t="str">
            <v>HTAUTOHN</v>
          </cell>
        </row>
        <row r="742">
          <cell r="A742" t="str">
            <v>13568-39016</v>
          </cell>
          <cell r="B742">
            <v>44628</v>
          </cell>
          <cell r="C742">
            <v>553000</v>
          </cell>
          <cell r="D742">
            <v>1</v>
          </cell>
          <cell r="E742" t="str">
            <v>HTAUTOHN</v>
          </cell>
        </row>
        <row r="743">
          <cell r="A743" t="str">
            <v>13568-59045</v>
          </cell>
          <cell r="B743">
            <v>43885</v>
          </cell>
          <cell r="C743">
            <v>1148000</v>
          </cell>
          <cell r="D743">
            <v>2</v>
          </cell>
          <cell r="E743" t="str">
            <v>HTAUTOHN</v>
          </cell>
        </row>
        <row r="744">
          <cell r="A744" t="str">
            <v>13568-59095</v>
          </cell>
          <cell r="B744">
            <v>44791</v>
          </cell>
          <cell r="C744">
            <v>1045000</v>
          </cell>
          <cell r="D744">
            <v>1</v>
          </cell>
          <cell r="E744" t="str">
            <v>HTAUTOHN</v>
          </cell>
        </row>
        <row r="745">
          <cell r="A745" t="str">
            <v>13568-YZZ10</v>
          </cell>
          <cell r="B745">
            <v>44813</v>
          </cell>
          <cell r="C745">
            <v>644000</v>
          </cell>
          <cell r="D745">
            <v>1</v>
          </cell>
          <cell r="E745" t="str">
            <v>HTAUTOHN</v>
          </cell>
        </row>
        <row r="746">
          <cell r="A746" t="str">
            <v>13568-YZZ14</v>
          </cell>
          <cell r="B746">
            <v>43992</v>
          </cell>
          <cell r="C746">
            <v>525000</v>
          </cell>
          <cell r="D746">
            <v>1</v>
          </cell>
          <cell r="E746" t="str">
            <v>HTAUTOHN</v>
          </cell>
        </row>
        <row r="747">
          <cell r="A747" t="str">
            <v>13570-22010</v>
          </cell>
          <cell r="B747">
            <v>44533</v>
          </cell>
          <cell r="C747">
            <v>500000</v>
          </cell>
          <cell r="D747">
            <v>1</v>
          </cell>
          <cell r="E747" t="str">
            <v>CHPT-MINHANH</v>
          </cell>
        </row>
        <row r="748">
          <cell r="A748" t="str">
            <v>13601-28021</v>
          </cell>
          <cell r="B748">
            <v>44771</v>
          </cell>
          <cell r="C748">
            <v>1700000</v>
          </cell>
          <cell r="D748">
            <v>1</v>
          </cell>
          <cell r="E748" t="str">
            <v>NCC-KHANGTHANG</v>
          </cell>
        </row>
        <row r="749">
          <cell r="A749" t="str">
            <v>13602-28020</v>
          </cell>
          <cell r="B749">
            <v>44753</v>
          </cell>
          <cell r="C749">
            <v>900000</v>
          </cell>
          <cell r="D749">
            <v>1</v>
          </cell>
          <cell r="E749" t="str">
            <v>CHPT-MINHANH</v>
          </cell>
        </row>
        <row r="750">
          <cell r="A750" t="str">
            <v>13602-28030</v>
          </cell>
          <cell r="B750">
            <v>44342</v>
          </cell>
          <cell r="C750">
            <v>950000</v>
          </cell>
          <cell r="D750">
            <v>1</v>
          </cell>
          <cell r="E750" t="str">
            <v>CHPT-MINHANH</v>
          </cell>
        </row>
        <row r="751">
          <cell r="A751" t="str">
            <v>13620-36020</v>
          </cell>
          <cell r="B751">
            <v>44025</v>
          </cell>
          <cell r="C751">
            <v>5800000</v>
          </cell>
          <cell r="D751">
            <v>1</v>
          </cell>
          <cell r="E751" t="str">
            <v>HTAUTOHN</v>
          </cell>
        </row>
        <row r="752">
          <cell r="A752" t="str">
            <v>13620-36041</v>
          </cell>
          <cell r="B752">
            <v>44721</v>
          </cell>
          <cell r="C752">
            <v>4200000</v>
          </cell>
          <cell r="D752">
            <v>1</v>
          </cell>
          <cell r="E752" t="str">
            <v>NCC-KHANGTHANG</v>
          </cell>
        </row>
        <row r="753">
          <cell r="A753" t="str">
            <v>13620-36060</v>
          </cell>
          <cell r="B753">
            <v>44813</v>
          </cell>
          <cell r="C753">
            <v>3500000</v>
          </cell>
          <cell r="D753">
            <v>1</v>
          </cell>
          <cell r="E753" t="str">
            <v>NCC-KHANGTHANG</v>
          </cell>
        </row>
        <row r="754">
          <cell r="A754" t="str">
            <v>1370B271</v>
          </cell>
          <cell r="B754">
            <v>44502</v>
          </cell>
          <cell r="C754">
            <v>100333.4</v>
          </cell>
          <cell r="D754">
            <v>5</v>
          </cell>
          <cell r="E754" t="str">
            <v>NK-IDAM</v>
          </cell>
        </row>
        <row r="755">
          <cell r="A755" t="str">
            <v>1370B272</v>
          </cell>
          <cell r="B755">
            <v>44502</v>
          </cell>
          <cell r="C755">
            <v>61480</v>
          </cell>
          <cell r="D755">
            <v>3</v>
          </cell>
          <cell r="E755" t="str">
            <v>NK-IDAM</v>
          </cell>
        </row>
        <row r="756">
          <cell r="A756" t="str">
            <v>13711-0C010</v>
          </cell>
          <cell r="B756">
            <v>44653</v>
          </cell>
          <cell r="C756">
            <v>106735</v>
          </cell>
          <cell r="D756">
            <v>1</v>
          </cell>
          <cell r="E756" t="str">
            <v>HTAUTOHN</v>
          </cell>
        </row>
        <row r="757">
          <cell r="A757" t="str">
            <v>13711-0C031-FUJI</v>
          </cell>
          <cell r="B757">
            <v>44620</v>
          </cell>
          <cell r="C757">
            <v>130000</v>
          </cell>
          <cell r="D757">
            <v>3</v>
          </cell>
          <cell r="E757" t="str">
            <v>HTAUTOHN</v>
          </cell>
        </row>
        <row r="758">
          <cell r="A758" t="str">
            <v>13711-0C040</v>
          </cell>
          <cell r="B758">
            <v>44112</v>
          </cell>
          <cell r="C758">
            <v>107000</v>
          </cell>
          <cell r="D758">
            <v>1</v>
          </cell>
          <cell r="E758" t="str">
            <v>HTAUTOHN</v>
          </cell>
        </row>
        <row r="759">
          <cell r="A759" t="str">
            <v>13711-0L010</v>
          </cell>
          <cell r="B759">
            <v>44789</v>
          </cell>
          <cell r="C759">
            <v>123000</v>
          </cell>
          <cell r="D759">
            <v>8</v>
          </cell>
          <cell r="E759" t="str">
            <v>HTAUTOHN</v>
          </cell>
        </row>
        <row r="760">
          <cell r="A760" t="str">
            <v>13711-21010-FUJI</v>
          </cell>
          <cell r="B760">
            <v>43950</v>
          </cell>
          <cell r="C760">
            <v>103000</v>
          </cell>
          <cell r="D760">
            <v>8</v>
          </cell>
          <cell r="E760" t="str">
            <v>HTAUTOHN</v>
          </cell>
        </row>
        <row r="761">
          <cell r="A761" t="str">
            <v>13711-30030</v>
          </cell>
          <cell r="B761">
            <v>44228</v>
          </cell>
          <cell r="C761">
            <v>175000</v>
          </cell>
          <cell r="D761">
            <v>2</v>
          </cell>
          <cell r="E761" t="str">
            <v>HTAUTOHN</v>
          </cell>
        </row>
        <row r="762">
          <cell r="A762" t="str">
            <v>13711-31101</v>
          </cell>
          <cell r="B762">
            <v>44336</v>
          </cell>
          <cell r="C762">
            <v>190000</v>
          </cell>
          <cell r="D762">
            <v>2</v>
          </cell>
          <cell r="E762" t="str">
            <v>HTAUTOHN</v>
          </cell>
        </row>
        <row r="763">
          <cell r="A763" t="str">
            <v>13711-50070</v>
          </cell>
          <cell r="B763">
            <v>43966</v>
          </cell>
          <cell r="C763">
            <v>117000</v>
          </cell>
          <cell r="D763">
            <v>4</v>
          </cell>
          <cell r="E763" t="str">
            <v>HTAUTOHN</v>
          </cell>
        </row>
        <row r="764">
          <cell r="A764" t="str">
            <v>13715-0C010</v>
          </cell>
          <cell r="B764">
            <v>44656</v>
          </cell>
          <cell r="C764">
            <v>162912</v>
          </cell>
          <cell r="D764">
            <v>8</v>
          </cell>
          <cell r="E764" t="str">
            <v>NCC-THAILAND</v>
          </cell>
        </row>
        <row r="765">
          <cell r="A765" t="str">
            <v>13715-0L010</v>
          </cell>
          <cell r="B765">
            <v>44789</v>
          </cell>
          <cell r="C765">
            <v>113000</v>
          </cell>
          <cell r="D765">
            <v>6</v>
          </cell>
          <cell r="E765" t="str">
            <v>HTAUTOHN</v>
          </cell>
        </row>
        <row r="766">
          <cell r="A766" t="str">
            <v>13715-21010-FUJI</v>
          </cell>
          <cell r="B766">
            <v>44050</v>
          </cell>
          <cell r="C766">
            <v>95000</v>
          </cell>
          <cell r="D766">
            <v>3</v>
          </cell>
          <cell r="E766" t="str">
            <v>HTAUTOHN</v>
          </cell>
        </row>
        <row r="767">
          <cell r="A767" t="str">
            <v>13715-30030</v>
          </cell>
          <cell r="B767">
            <v>44228</v>
          </cell>
          <cell r="C767">
            <v>250000</v>
          </cell>
          <cell r="D767">
            <v>1</v>
          </cell>
          <cell r="E767" t="str">
            <v>HTAUTOHN</v>
          </cell>
        </row>
        <row r="768">
          <cell r="A768" t="str">
            <v>13715-31150</v>
          </cell>
          <cell r="B768">
            <v>44782</v>
          </cell>
          <cell r="C768">
            <v>260000</v>
          </cell>
          <cell r="D768">
            <v>2</v>
          </cell>
          <cell r="E768" t="str">
            <v>HTAUTOHN</v>
          </cell>
        </row>
        <row r="769">
          <cell r="A769" t="str">
            <v>13715-50070</v>
          </cell>
          <cell r="B769">
            <v>43970</v>
          </cell>
          <cell r="C769">
            <v>179000</v>
          </cell>
          <cell r="D769">
            <v>2</v>
          </cell>
          <cell r="E769" t="str">
            <v>HTAUTOHN</v>
          </cell>
        </row>
        <row r="770">
          <cell r="A770" t="str">
            <v>13717503141</v>
          </cell>
          <cell r="B770">
            <v>44187</v>
          </cell>
          <cell r="C770">
            <v>300000</v>
          </cell>
          <cell r="D770">
            <v>1</v>
          </cell>
          <cell r="E770" t="str">
            <v>NCC-DUCKIET</v>
          </cell>
        </row>
        <row r="771">
          <cell r="A771" t="str">
            <v>13750-75020</v>
          </cell>
          <cell r="B771">
            <v>44800</v>
          </cell>
          <cell r="C771">
            <v>90000</v>
          </cell>
          <cell r="D771">
            <v>9</v>
          </cell>
          <cell r="E771" t="str">
            <v>HTAUTOHN</v>
          </cell>
        </row>
        <row r="772">
          <cell r="A772" t="str">
            <v>13751-46030</v>
          </cell>
          <cell r="B772">
            <v>44579</v>
          </cell>
          <cell r="C772">
            <v>170000</v>
          </cell>
          <cell r="D772">
            <v>16</v>
          </cell>
          <cell r="E772" t="str">
            <v>HTAUTOHN</v>
          </cell>
        </row>
        <row r="773">
          <cell r="A773" t="str">
            <v>1375B077</v>
          </cell>
          <cell r="B773">
            <v>44530</v>
          </cell>
          <cell r="C773">
            <v>171951.3</v>
          </cell>
          <cell r="D773">
            <v>10</v>
          </cell>
          <cell r="E773" t="str">
            <v>NK-IDAM</v>
          </cell>
        </row>
        <row r="774">
          <cell r="A774" t="str">
            <v>14D1194</v>
          </cell>
          <cell r="B774">
            <v>44109</v>
          </cell>
          <cell r="C774">
            <v>1100000</v>
          </cell>
          <cell r="D774">
            <v>1</v>
          </cell>
          <cell r="E774" t="str">
            <v>NCC-KHANGTHANG</v>
          </cell>
        </row>
        <row r="775">
          <cell r="A775" t="str">
            <v>14D1367CH</v>
          </cell>
          <cell r="B775">
            <v>44110</v>
          </cell>
          <cell r="C775">
            <v>1200000</v>
          </cell>
          <cell r="D775">
            <v>1</v>
          </cell>
          <cell r="E775" t="str">
            <v>NCC-KHANGTHANG</v>
          </cell>
        </row>
        <row r="776">
          <cell r="A776" t="str">
            <v>1500A665</v>
          </cell>
          <cell r="B776">
            <v>44502</v>
          </cell>
          <cell r="C776">
            <v>189468</v>
          </cell>
          <cell r="D776">
            <v>2</v>
          </cell>
          <cell r="E776" t="str">
            <v>NK-IDAM</v>
          </cell>
        </row>
        <row r="777">
          <cell r="A777" t="str">
            <v>1500A686</v>
          </cell>
          <cell r="B777">
            <v>44502</v>
          </cell>
          <cell r="C777">
            <v>213465.5</v>
          </cell>
          <cell r="D777">
            <v>2</v>
          </cell>
          <cell r="E777" t="str">
            <v>NK-IDAM</v>
          </cell>
        </row>
        <row r="778">
          <cell r="A778" t="str">
            <v>1500A687</v>
          </cell>
          <cell r="B778">
            <v>44263</v>
          </cell>
          <cell r="C778">
            <v>186578.4</v>
          </cell>
          <cell r="D778">
            <v>20</v>
          </cell>
          <cell r="E778" t="str">
            <v>NK-TRISTAN</v>
          </cell>
        </row>
        <row r="779">
          <cell r="A779" t="str">
            <v>15039397</v>
          </cell>
          <cell r="B779">
            <v>44109</v>
          </cell>
          <cell r="C779">
            <v>1050000</v>
          </cell>
          <cell r="D779">
            <v>2</v>
          </cell>
          <cell r="E779" t="str">
            <v>NCC-KHANGTHANG</v>
          </cell>
        </row>
        <row r="780">
          <cell r="A780" t="str">
            <v>1505B000</v>
          </cell>
          <cell r="B780">
            <v>44502</v>
          </cell>
          <cell r="C780">
            <v>485211.6</v>
          </cell>
          <cell r="D780">
            <v>5</v>
          </cell>
          <cell r="E780" t="str">
            <v>NK-IDAM</v>
          </cell>
        </row>
        <row r="781">
          <cell r="A781" t="str">
            <v>15100-21042</v>
          </cell>
          <cell r="B781">
            <v>44226</v>
          </cell>
          <cell r="C781">
            <v>657000</v>
          </cell>
          <cell r="D781">
            <v>2</v>
          </cell>
          <cell r="E781" t="str">
            <v>HTAUTOHN</v>
          </cell>
        </row>
        <row r="782">
          <cell r="A782" t="str">
            <v>15100-21043</v>
          </cell>
          <cell r="B782">
            <v>44760</v>
          </cell>
          <cell r="C782">
            <v>920000</v>
          </cell>
          <cell r="D782">
            <v>2</v>
          </cell>
          <cell r="E782" t="str">
            <v>CHPT-MINHANH</v>
          </cell>
        </row>
        <row r="783">
          <cell r="A783" t="str">
            <v>15100-22041</v>
          </cell>
          <cell r="B783">
            <v>44782</v>
          </cell>
          <cell r="C783">
            <v>714066</v>
          </cell>
          <cell r="D783">
            <v>1</v>
          </cell>
          <cell r="E783" t="str">
            <v>HTAUTOHN</v>
          </cell>
        </row>
        <row r="784">
          <cell r="A784" t="str">
            <v>15100-28020</v>
          </cell>
          <cell r="B784">
            <v>44548</v>
          </cell>
          <cell r="C784">
            <v>798000</v>
          </cell>
          <cell r="D784">
            <v>1</v>
          </cell>
          <cell r="E784" t="str">
            <v>HTAUTOHN</v>
          </cell>
        </row>
        <row r="785">
          <cell r="A785" t="str">
            <v>15100-74060</v>
          </cell>
          <cell r="B785">
            <v>43843</v>
          </cell>
          <cell r="C785">
            <v>934000</v>
          </cell>
          <cell r="D785">
            <v>2</v>
          </cell>
          <cell r="E785" t="str">
            <v>HTAUTOHN</v>
          </cell>
        </row>
        <row r="786">
          <cell r="A786" t="str">
            <v>15103-0C013</v>
          </cell>
          <cell r="B786">
            <v>43973</v>
          </cell>
          <cell r="C786">
            <v>438000</v>
          </cell>
          <cell r="D786">
            <v>1</v>
          </cell>
          <cell r="E786" t="str">
            <v>HTAUTOHN</v>
          </cell>
        </row>
        <row r="787">
          <cell r="A787" t="str">
            <v>15103-38060</v>
          </cell>
          <cell r="B787">
            <v>43908</v>
          </cell>
          <cell r="C787">
            <v>532000</v>
          </cell>
          <cell r="D787">
            <v>1</v>
          </cell>
          <cell r="E787" t="str">
            <v>HTAUTOHN</v>
          </cell>
        </row>
        <row r="788">
          <cell r="A788" t="str">
            <v>15110-13010</v>
          </cell>
          <cell r="B788">
            <v>44649</v>
          </cell>
          <cell r="C788">
            <v>847000</v>
          </cell>
          <cell r="D788">
            <v>1</v>
          </cell>
          <cell r="E788" t="str">
            <v>HTAUTOHN</v>
          </cell>
        </row>
        <row r="789">
          <cell r="A789" t="str">
            <v>15124516</v>
          </cell>
          <cell r="B789">
            <v>44109</v>
          </cell>
          <cell r="C789">
            <v>300000</v>
          </cell>
          <cell r="D789">
            <v>2</v>
          </cell>
          <cell r="E789" t="str">
            <v>NCC-KHANGTHANG</v>
          </cell>
        </row>
        <row r="790">
          <cell r="A790" t="str">
            <v>1515</v>
          </cell>
          <cell r="B790">
            <v>44029</v>
          </cell>
          <cell r="C790">
            <v>60245.68</v>
          </cell>
          <cell r="D790">
            <v>348</v>
          </cell>
          <cell r="E790" t="str">
            <v>NK-LIQUIMOLY</v>
          </cell>
        </row>
        <row r="791">
          <cell r="A791" t="str">
            <v>15163-28010</v>
          </cell>
          <cell r="B791">
            <v>43872</v>
          </cell>
          <cell r="C791">
            <v>42000</v>
          </cell>
          <cell r="D791">
            <v>3</v>
          </cell>
          <cell r="E791" t="str">
            <v>HTAUTOHN</v>
          </cell>
        </row>
        <row r="792">
          <cell r="A792" t="str">
            <v>15208-65F0A</v>
          </cell>
          <cell r="B792">
            <v>44335</v>
          </cell>
          <cell r="C792">
            <v>132600</v>
          </cell>
          <cell r="D792">
            <v>5</v>
          </cell>
          <cell r="E792" t="str">
            <v>KL-MAST-SG</v>
          </cell>
        </row>
        <row r="793">
          <cell r="A793" t="str">
            <v>15330-0C020</v>
          </cell>
          <cell r="B793">
            <v>44760</v>
          </cell>
          <cell r="C793">
            <v>615000</v>
          </cell>
          <cell r="D793">
            <v>1</v>
          </cell>
          <cell r="E793" t="str">
            <v>HTAUTOHN</v>
          </cell>
        </row>
        <row r="794">
          <cell r="A794" t="str">
            <v>15330-0T030</v>
          </cell>
          <cell r="B794">
            <v>44049</v>
          </cell>
          <cell r="C794">
            <v>810000</v>
          </cell>
          <cell r="D794">
            <v>2</v>
          </cell>
          <cell r="E794" t="str">
            <v>HTAUTOHN</v>
          </cell>
        </row>
        <row r="795">
          <cell r="A795" t="str">
            <v>15330-0Y050</v>
          </cell>
          <cell r="B795">
            <v>44662</v>
          </cell>
          <cell r="C795">
            <v>672000</v>
          </cell>
          <cell r="D795">
            <v>1</v>
          </cell>
          <cell r="E795" t="str">
            <v>HTAUTOHN</v>
          </cell>
        </row>
        <row r="796">
          <cell r="A796" t="str">
            <v>15330-0Y060</v>
          </cell>
          <cell r="B796">
            <v>44755</v>
          </cell>
          <cell r="C796">
            <v>672000</v>
          </cell>
          <cell r="D796">
            <v>1</v>
          </cell>
          <cell r="E796" t="str">
            <v>HTAUTOHN</v>
          </cell>
        </row>
        <row r="797">
          <cell r="A797" t="str">
            <v>15330-20011</v>
          </cell>
          <cell r="B797">
            <v>44649</v>
          </cell>
          <cell r="C797">
            <v>606206</v>
          </cell>
          <cell r="D797">
            <v>1</v>
          </cell>
          <cell r="E797" t="str">
            <v>HTAUTOHN</v>
          </cell>
        </row>
        <row r="798">
          <cell r="A798" t="str">
            <v>15330-21011</v>
          </cell>
          <cell r="B798">
            <v>44796</v>
          </cell>
          <cell r="C798">
            <v>647000</v>
          </cell>
          <cell r="D798">
            <v>1</v>
          </cell>
          <cell r="E798" t="str">
            <v>HTAUTOHN</v>
          </cell>
        </row>
        <row r="799">
          <cell r="A799" t="str">
            <v>15330-22050</v>
          </cell>
          <cell r="B799">
            <v>44548</v>
          </cell>
          <cell r="C799">
            <v>650176</v>
          </cell>
          <cell r="D799">
            <v>1</v>
          </cell>
          <cell r="E799" t="str">
            <v>CHPT-MINHANH</v>
          </cell>
        </row>
        <row r="800">
          <cell r="A800" t="str">
            <v>15330-28010</v>
          </cell>
          <cell r="B800">
            <v>44803</v>
          </cell>
          <cell r="C800">
            <v>700000</v>
          </cell>
          <cell r="D800">
            <v>1</v>
          </cell>
          <cell r="E800" t="str">
            <v>HTAUTOHN</v>
          </cell>
        </row>
        <row r="801">
          <cell r="A801" t="str">
            <v>15330-28020</v>
          </cell>
          <cell r="B801">
            <v>44026</v>
          </cell>
          <cell r="C801">
            <v>576000</v>
          </cell>
          <cell r="D801">
            <v>1</v>
          </cell>
          <cell r="E801" t="str">
            <v>HTAUTOHN</v>
          </cell>
        </row>
        <row r="802">
          <cell r="A802" t="str">
            <v>15330-31020</v>
          </cell>
          <cell r="B802">
            <v>44552</v>
          </cell>
          <cell r="C802">
            <v>881000</v>
          </cell>
          <cell r="D802">
            <v>1</v>
          </cell>
          <cell r="E802" t="str">
            <v>HTAUTOHN</v>
          </cell>
        </row>
        <row r="803">
          <cell r="A803" t="str">
            <v>15330-31030</v>
          </cell>
          <cell r="B803">
            <v>44760</v>
          </cell>
          <cell r="C803">
            <v>826000</v>
          </cell>
          <cell r="D803">
            <v>1</v>
          </cell>
          <cell r="E803" t="str">
            <v>HTAUTOHN</v>
          </cell>
        </row>
        <row r="804">
          <cell r="A804" t="str">
            <v>15330-37010</v>
          </cell>
          <cell r="B804">
            <v>44769</v>
          </cell>
          <cell r="C804">
            <v>622000</v>
          </cell>
          <cell r="D804">
            <v>1</v>
          </cell>
          <cell r="E804" t="str">
            <v>HTAUTOHN</v>
          </cell>
        </row>
        <row r="805">
          <cell r="A805" t="str">
            <v>15330-37020</v>
          </cell>
          <cell r="B805">
            <v>44796</v>
          </cell>
          <cell r="C805">
            <v>850000</v>
          </cell>
          <cell r="D805">
            <v>5</v>
          </cell>
          <cell r="E805" t="str">
            <v>CHPT-MINHANH</v>
          </cell>
        </row>
        <row r="806">
          <cell r="A806" t="str">
            <v>15330-38010</v>
          </cell>
          <cell r="B806">
            <v>44715</v>
          </cell>
          <cell r="C806">
            <v>865000</v>
          </cell>
          <cell r="D806">
            <v>1</v>
          </cell>
          <cell r="E806" t="str">
            <v>HTAUTOHN</v>
          </cell>
        </row>
        <row r="807">
          <cell r="A807" t="str">
            <v>15330-50011</v>
          </cell>
          <cell r="B807">
            <v>44692</v>
          </cell>
          <cell r="C807">
            <v>1305000</v>
          </cell>
          <cell r="D807">
            <v>1</v>
          </cell>
          <cell r="E807" t="str">
            <v>HTAUTOHN</v>
          </cell>
        </row>
        <row r="808">
          <cell r="A808" t="str">
            <v>15330-75010</v>
          </cell>
          <cell r="B808">
            <v>44760</v>
          </cell>
          <cell r="C808">
            <v>579000</v>
          </cell>
          <cell r="D808">
            <v>1</v>
          </cell>
          <cell r="E808" t="str">
            <v>HTAUTOHN</v>
          </cell>
        </row>
        <row r="809">
          <cell r="A809" t="str">
            <v>15330-75030</v>
          </cell>
          <cell r="B809">
            <v>44128</v>
          </cell>
          <cell r="C809">
            <v>578000</v>
          </cell>
          <cell r="D809">
            <v>1</v>
          </cell>
          <cell r="E809" t="str">
            <v>HTAUTOHN</v>
          </cell>
        </row>
        <row r="810">
          <cell r="A810" t="str">
            <v>15340-20011</v>
          </cell>
          <cell r="B810">
            <v>44555</v>
          </cell>
          <cell r="C810">
            <v>635000</v>
          </cell>
          <cell r="D810">
            <v>1</v>
          </cell>
          <cell r="E810" t="str">
            <v>CHPT-MINHANH</v>
          </cell>
        </row>
        <row r="811">
          <cell r="A811" t="str">
            <v>15340-31020</v>
          </cell>
          <cell r="B811">
            <v>44146</v>
          </cell>
          <cell r="C811">
            <v>857000</v>
          </cell>
          <cell r="D811">
            <v>2</v>
          </cell>
          <cell r="E811" t="str">
            <v>HTAUTOHN</v>
          </cell>
        </row>
        <row r="812">
          <cell r="A812" t="str">
            <v>15340-50011</v>
          </cell>
          <cell r="B812">
            <v>44692</v>
          </cell>
          <cell r="C812">
            <v>1125000</v>
          </cell>
          <cell r="D812">
            <v>1</v>
          </cell>
          <cell r="E812" t="str">
            <v>HTAUTOHN</v>
          </cell>
        </row>
        <row r="813">
          <cell r="A813" t="str">
            <v>15400-RAF-T01</v>
          </cell>
          <cell r="B813">
            <v>44335</v>
          </cell>
          <cell r="C813">
            <v>180000</v>
          </cell>
          <cell r="D813">
            <v>5</v>
          </cell>
          <cell r="E813" t="str">
            <v>KL-MAST-SG</v>
          </cell>
        </row>
        <row r="814">
          <cell r="A814" t="str">
            <v>15444128L</v>
          </cell>
          <cell r="B814">
            <v>44182</v>
          </cell>
          <cell r="C814">
            <v>300000</v>
          </cell>
          <cell r="D814">
            <v>1</v>
          </cell>
          <cell r="E814" t="str">
            <v>NCC-DUCKIET</v>
          </cell>
        </row>
        <row r="815">
          <cell r="A815" t="str">
            <v>15444128R</v>
          </cell>
          <cell r="B815">
            <v>44182</v>
          </cell>
          <cell r="C815">
            <v>300000</v>
          </cell>
          <cell r="D815">
            <v>1</v>
          </cell>
          <cell r="E815" t="str">
            <v>NCC-DUCKIET</v>
          </cell>
        </row>
        <row r="816">
          <cell r="A816" t="str">
            <v>1554</v>
          </cell>
          <cell r="B816">
            <v>43972</v>
          </cell>
          <cell r="C816">
            <v>122000</v>
          </cell>
          <cell r="D816">
            <v>6</v>
          </cell>
          <cell r="E816" t="str">
            <v>HTAUTOHN</v>
          </cell>
        </row>
        <row r="817">
          <cell r="A817" t="str">
            <v>15-63811</v>
          </cell>
          <cell r="B817">
            <v>44497</v>
          </cell>
          <cell r="C817">
            <v>4200000</v>
          </cell>
          <cell r="D817">
            <v>1</v>
          </cell>
          <cell r="E817" t="str">
            <v>NCC-KHANGTHANG</v>
          </cell>
        </row>
        <row r="818">
          <cell r="A818" t="str">
            <v>15-63850</v>
          </cell>
          <cell r="B818">
            <v>44497</v>
          </cell>
          <cell r="C818">
            <v>5100000</v>
          </cell>
          <cell r="D818">
            <v>1</v>
          </cell>
          <cell r="E818" t="str">
            <v>NCC-KHANGTHANG</v>
          </cell>
        </row>
        <row r="819">
          <cell r="A819" t="str">
            <v>1588A481</v>
          </cell>
          <cell r="B819">
            <v>44502</v>
          </cell>
          <cell r="C819">
            <v>690221</v>
          </cell>
          <cell r="D819">
            <v>5</v>
          </cell>
          <cell r="E819" t="str">
            <v>NK-IDAM</v>
          </cell>
        </row>
        <row r="820">
          <cell r="A820" t="str">
            <v>1588A483</v>
          </cell>
          <cell r="B820">
            <v>44502</v>
          </cell>
          <cell r="C820">
            <v>728388.8</v>
          </cell>
          <cell r="D820">
            <v>5</v>
          </cell>
          <cell r="E820" t="str">
            <v>NK-IDAM</v>
          </cell>
        </row>
        <row r="821">
          <cell r="A821" t="str">
            <v>1590</v>
          </cell>
          <cell r="B821">
            <v>44029</v>
          </cell>
          <cell r="C821">
            <v>62947.28</v>
          </cell>
          <cell r="D821">
            <v>324</v>
          </cell>
          <cell r="E821" t="str">
            <v>NK-LIQUIMOLY</v>
          </cell>
        </row>
        <row r="822">
          <cell r="A822" t="str">
            <v>16031-0Y010</v>
          </cell>
          <cell r="B822">
            <v>44816</v>
          </cell>
          <cell r="C822">
            <v>419000</v>
          </cell>
          <cell r="D822">
            <v>1</v>
          </cell>
          <cell r="E822" t="str">
            <v>CHPT-MINHANH</v>
          </cell>
        </row>
        <row r="823">
          <cell r="A823" t="str">
            <v>16031-31011</v>
          </cell>
          <cell r="B823">
            <v>44109</v>
          </cell>
          <cell r="C823">
            <v>354000</v>
          </cell>
          <cell r="D823">
            <v>1</v>
          </cell>
          <cell r="E823" t="str">
            <v>HTAUTOHN</v>
          </cell>
        </row>
        <row r="824">
          <cell r="A824" t="str">
            <v>16031-31020</v>
          </cell>
          <cell r="B824">
            <v>44725</v>
          </cell>
          <cell r="C824">
            <v>450000</v>
          </cell>
          <cell r="D824">
            <v>1</v>
          </cell>
          <cell r="E824" t="str">
            <v>CHPT-MINHANH</v>
          </cell>
        </row>
        <row r="825">
          <cell r="A825" t="str">
            <v>16031-31031</v>
          </cell>
          <cell r="B825">
            <v>44782</v>
          </cell>
          <cell r="C825">
            <v>600000</v>
          </cell>
          <cell r="D825">
            <v>1</v>
          </cell>
          <cell r="E825" t="str">
            <v>CHPT-MINHANH</v>
          </cell>
        </row>
        <row r="826">
          <cell r="A826" t="str">
            <v>16031-38010</v>
          </cell>
          <cell r="B826">
            <v>44722</v>
          </cell>
          <cell r="C826">
            <v>369000</v>
          </cell>
          <cell r="D826">
            <v>1</v>
          </cell>
          <cell r="E826" t="str">
            <v>HTAUTOHN</v>
          </cell>
        </row>
        <row r="827">
          <cell r="A827" t="str">
            <v>16041-31670</v>
          </cell>
          <cell r="B827">
            <v>44336</v>
          </cell>
          <cell r="C827">
            <v>10600000</v>
          </cell>
          <cell r="D827">
            <v>1</v>
          </cell>
          <cell r="E827" t="str">
            <v>NCC-KHANGTHANG</v>
          </cell>
        </row>
        <row r="828">
          <cell r="A828" t="str">
            <v>1609</v>
          </cell>
          <cell r="B828">
            <v>44029</v>
          </cell>
          <cell r="C828">
            <v>90503.6</v>
          </cell>
          <cell r="D828">
            <v>432</v>
          </cell>
          <cell r="E828" t="str">
            <v>NK-LIQUIMOLY</v>
          </cell>
        </row>
        <row r="829">
          <cell r="A829" t="str">
            <v>16100-09151</v>
          </cell>
          <cell r="B829">
            <v>44386</v>
          </cell>
          <cell r="C829">
            <v>1662129</v>
          </cell>
          <cell r="D829">
            <v>10</v>
          </cell>
          <cell r="E829" t="str">
            <v>NK-CHI</v>
          </cell>
        </row>
        <row r="830">
          <cell r="A830" t="str">
            <v>16100-09181</v>
          </cell>
          <cell r="B830">
            <v>44743</v>
          </cell>
          <cell r="C830">
            <v>889434</v>
          </cell>
          <cell r="D830">
            <v>3</v>
          </cell>
          <cell r="E830" t="str">
            <v>NK-GPI</v>
          </cell>
        </row>
        <row r="831">
          <cell r="A831" t="str">
            <v>16100-09261</v>
          </cell>
          <cell r="B831">
            <v>44721</v>
          </cell>
          <cell r="C831">
            <v>1108357</v>
          </cell>
          <cell r="D831">
            <v>3</v>
          </cell>
          <cell r="E831" t="str">
            <v>HTAUTOHN</v>
          </cell>
        </row>
        <row r="832">
          <cell r="A832" t="str">
            <v>16100-09460</v>
          </cell>
          <cell r="B832">
            <v>44802</v>
          </cell>
          <cell r="C832">
            <v>0</v>
          </cell>
          <cell r="D832">
            <v>10</v>
          </cell>
          <cell r="E832" t="str">
            <v>NCC-THAILAND</v>
          </cell>
        </row>
        <row r="833">
          <cell r="A833" t="str">
            <v>16100-09570</v>
          </cell>
          <cell r="B833">
            <v>44653</v>
          </cell>
          <cell r="C833">
            <v>757072</v>
          </cell>
          <cell r="D833">
            <v>2</v>
          </cell>
          <cell r="E833" t="str">
            <v>NK-GPI</v>
          </cell>
        </row>
        <row r="834">
          <cell r="A834" t="str">
            <v>16100-09770</v>
          </cell>
          <cell r="B834">
            <v>44802</v>
          </cell>
          <cell r="C834">
            <v>0</v>
          </cell>
          <cell r="D834">
            <v>3</v>
          </cell>
          <cell r="E834" t="str">
            <v>HTAUTOHN</v>
          </cell>
        </row>
        <row r="835">
          <cell r="A835" t="str">
            <v>16100-0H050</v>
          </cell>
          <cell r="B835">
            <v>44618</v>
          </cell>
          <cell r="C835">
            <v>936689</v>
          </cell>
          <cell r="D835">
            <v>2</v>
          </cell>
          <cell r="E835" t="str">
            <v>NK-TS</v>
          </cell>
        </row>
        <row r="836">
          <cell r="A836" t="str">
            <v>16100-19276</v>
          </cell>
          <cell r="B836">
            <v>44554</v>
          </cell>
          <cell r="C836">
            <v>1000000</v>
          </cell>
          <cell r="D836">
            <v>1</v>
          </cell>
          <cell r="E836" t="str">
            <v>HTAUTOHN</v>
          </cell>
        </row>
        <row r="837">
          <cell r="A837" t="str">
            <v>16100-28041</v>
          </cell>
          <cell r="B837">
            <v>44816</v>
          </cell>
          <cell r="C837">
            <v>1434000</v>
          </cell>
          <cell r="D837">
            <v>1</v>
          </cell>
          <cell r="E837" t="str">
            <v>CHPT-MINHANH</v>
          </cell>
        </row>
        <row r="838">
          <cell r="A838" t="str">
            <v>16100-29085</v>
          </cell>
          <cell r="B838">
            <v>44760</v>
          </cell>
          <cell r="C838">
            <v>1421000</v>
          </cell>
          <cell r="D838">
            <v>1</v>
          </cell>
          <cell r="E838" t="str">
            <v>HTAUTOHN</v>
          </cell>
        </row>
        <row r="839">
          <cell r="A839" t="str">
            <v>16100-29158</v>
          </cell>
          <cell r="B839">
            <v>44348</v>
          </cell>
          <cell r="C839">
            <v>1120000</v>
          </cell>
          <cell r="D839">
            <v>1</v>
          </cell>
          <cell r="E839" t="str">
            <v>CHPT-MINHANH</v>
          </cell>
        </row>
        <row r="840">
          <cell r="A840" t="str">
            <v>16100-29415</v>
          </cell>
          <cell r="B840">
            <v>43872</v>
          </cell>
          <cell r="C840">
            <v>1064000</v>
          </cell>
          <cell r="D840">
            <v>2</v>
          </cell>
          <cell r="E840" t="str">
            <v>HTAUTOHN</v>
          </cell>
        </row>
        <row r="841">
          <cell r="A841" t="str">
            <v>16100-39406</v>
          </cell>
          <cell r="B841">
            <v>43918</v>
          </cell>
          <cell r="C841">
            <v>1752000</v>
          </cell>
          <cell r="D841">
            <v>1</v>
          </cell>
          <cell r="E841" t="str">
            <v>HTAUTOHN</v>
          </cell>
        </row>
        <row r="842">
          <cell r="A842" t="str">
            <v>16100-39426</v>
          </cell>
          <cell r="B842">
            <v>43948</v>
          </cell>
          <cell r="C842">
            <v>1433000</v>
          </cell>
          <cell r="D842">
            <v>2</v>
          </cell>
          <cell r="E842" t="str">
            <v>HTAUTOHN</v>
          </cell>
        </row>
        <row r="843">
          <cell r="A843" t="str">
            <v>16100-39436</v>
          </cell>
          <cell r="B843">
            <v>44701</v>
          </cell>
          <cell r="C843">
            <v>1534000</v>
          </cell>
          <cell r="D843">
            <v>1</v>
          </cell>
          <cell r="E843" t="str">
            <v>CHPT-MINHANH</v>
          </cell>
        </row>
        <row r="844">
          <cell r="A844" t="str">
            <v>16100-39456</v>
          </cell>
          <cell r="B844">
            <v>44812</v>
          </cell>
          <cell r="C844">
            <v>1686000</v>
          </cell>
          <cell r="D844">
            <v>1</v>
          </cell>
          <cell r="E844" t="str">
            <v>CHPT-MINHANH</v>
          </cell>
        </row>
        <row r="845">
          <cell r="A845" t="str">
            <v>16100-39466</v>
          </cell>
          <cell r="B845">
            <v>44739</v>
          </cell>
          <cell r="C845">
            <v>1037784</v>
          </cell>
          <cell r="D845">
            <v>1</v>
          </cell>
          <cell r="E845" t="str">
            <v>HTAUTOHN</v>
          </cell>
        </row>
        <row r="846">
          <cell r="A846" t="str">
            <v>16100-39486</v>
          </cell>
          <cell r="B846">
            <v>44666</v>
          </cell>
          <cell r="C846">
            <v>1104000</v>
          </cell>
          <cell r="D846">
            <v>1</v>
          </cell>
          <cell r="E846" t="str">
            <v>CHPT-MINHANH</v>
          </cell>
        </row>
        <row r="847">
          <cell r="A847" t="str">
            <v>16100-39496</v>
          </cell>
          <cell r="B847">
            <v>44649</v>
          </cell>
          <cell r="C847">
            <v>1572000</v>
          </cell>
          <cell r="D847">
            <v>1</v>
          </cell>
          <cell r="E847" t="str">
            <v>HTAUTOHN</v>
          </cell>
        </row>
        <row r="848">
          <cell r="A848" t="str">
            <v>16100-39506</v>
          </cell>
          <cell r="B848">
            <v>44701</v>
          </cell>
          <cell r="C848">
            <v>2003000</v>
          </cell>
          <cell r="D848">
            <v>1</v>
          </cell>
          <cell r="E848" t="str">
            <v>CHPT-MINHANH</v>
          </cell>
        </row>
        <row r="849">
          <cell r="A849" t="str">
            <v>16100-39515</v>
          </cell>
          <cell r="B849">
            <v>44271</v>
          </cell>
          <cell r="C849">
            <v>1650000</v>
          </cell>
          <cell r="D849">
            <v>3</v>
          </cell>
          <cell r="E849" t="str">
            <v>NCC-LE</v>
          </cell>
        </row>
        <row r="850">
          <cell r="A850" t="str">
            <v>16100-39516</v>
          </cell>
          <cell r="B850">
            <v>44713</v>
          </cell>
          <cell r="C850">
            <v>1590000</v>
          </cell>
          <cell r="D850">
            <v>2</v>
          </cell>
          <cell r="E850" t="str">
            <v>NCC-KHANGTHANG</v>
          </cell>
        </row>
        <row r="851">
          <cell r="A851" t="str">
            <v>16100-39555</v>
          </cell>
          <cell r="B851">
            <v>44701</v>
          </cell>
          <cell r="C851">
            <v>1900000</v>
          </cell>
          <cell r="D851">
            <v>1</v>
          </cell>
          <cell r="E851" t="str">
            <v>CHPT-MINHANH</v>
          </cell>
        </row>
        <row r="852">
          <cell r="A852" t="str">
            <v>16100-39616</v>
          </cell>
          <cell r="B852">
            <v>44618</v>
          </cell>
          <cell r="C852">
            <v>1322358</v>
          </cell>
          <cell r="D852">
            <v>3</v>
          </cell>
          <cell r="E852" t="str">
            <v>NK-TS</v>
          </cell>
        </row>
        <row r="853">
          <cell r="A853" t="str">
            <v>16100-59276</v>
          </cell>
          <cell r="B853">
            <v>44548</v>
          </cell>
          <cell r="C853">
            <v>1500000</v>
          </cell>
          <cell r="D853">
            <v>1</v>
          </cell>
          <cell r="E853" t="str">
            <v>HTAUTOHN</v>
          </cell>
        </row>
        <row r="854">
          <cell r="A854" t="str">
            <v>16100-59365</v>
          </cell>
          <cell r="B854">
            <v>43865</v>
          </cell>
          <cell r="C854">
            <v>1768000</v>
          </cell>
          <cell r="D854">
            <v>1</v>
          </cell>
          <cell r="E854" t="str">
            <v>HTAUTOHN</v>
          </cell>
        </row>
        <row r="855">
          <cell r="A855" t="str">
            <v>16100-69415</v>
          </cell>
          <cell r="B855">
            <v>44779</v>
          </cell>
          <cell r="C855">
            <v>2150000</v>
          </cell>
          <cell r="D855">
            <v>1</v>
          </cell>
          <cell r="E855" t="str">
            <v>HTAUTOHN</v>
          </cell>
        </row>
        <row r="856">
          <cell r="A856" t="str">
            <v>16100-79445</v>
          </cell>
          <cell r="B856">
            <v>44782</v>
          </cell>
          <cell r="C856">
            <v>1308000</v>
          </cell>
          <cell r="D856">
            <v>1</v>
          </cell>
          <cell r="E856" t="str">
            <v>HTAUTOHN</v>
          </cell>
        </row>
        <row r="857">
          <cell r="A857" t="str">
            <v>16117195463</v>
          </cell>
          <cell r="B857">
            <v>44138</v>
          </cell>
          <cell r="C857">
            <v>3500000</v>
          </cell>
          <cell r="D857">
            <v>1</v>
          </cell>
          <cell r="E857" t="str">
            <v>NCC-DUCKIET</v>
          </cell>
        </row>
        <row r="858">
          <cell r="A858" t="str">
            <v>16117434205</v>
          </cell>
          <cell r="B858">
            <v>44009</v>
          </cell>
          <cell r="C858">
            <v>2900000</v>
          </cell>
          <cell r="D858">
            <v>1</v>
          </cell>
          <cell r="E858" t="str">
            <v>NCC-DUCKIET</v>
          </cell>
        </row>
        <row r="859">
          <cell r="A859" t="str">
            <v>16173-38030</v>
          </cell>
          <cell r="B859">
            <v>43925</v>
          </cell>
          <cell r="C859">
            <v>656000</v>
          </cell>
          <cell r="D859">
            <v>1</v>
          </cell>
          <cell r="E859" t="str">
            <v>HTAUTOHN</v>
          </cell>
        </row>
        <row r="860">
          <cell r="A860" t="str">
            <v>1619343</v>
          </cell>
          <cell r="B860">
            <v>44170</v>
          </cell>
          <cell r="C860">
            <v>3400000</v>
          </cell>
          <cell r="D860">
            <v>1</v>
          </cell>
          <cell r="E860" t="str">
            <v>NCC-MANHTUNG</v>
          </cell>
        </row>
        <row r="861">
          <cell r="A861" t="str">
            <v>16210-13030</v>
          </cell>
          <cell r="B861">
            <v>44110</v>
          </cell>
          <cell r="C861">
            <v>1737500</v>
          </cell>
          <cell r="D861">
            <v>1</v>
          </cell>
          <cell r="E861" t="str">
            <v>HTAUTOHN</v>
          </cell>
        </row>
        <row r="862">
          <cell r="A862" t="str">
            <v>16210-30031</v>
          </cell>
          <cell r="B862">
            <v>44678</v>
          </cell>
          <cell r="C862">
            <v>2148000</v>
          </cell>
          <cell r="D862">
            <v>1</v>
          </cell>
          <cell r="E862" t="str">
            <v>HTAUTOHN</v>
          </cell>
        </row>
        <row r="863">
          <cell r="A863" t="str">
            <v>16210-50051</v>
          </cell>
          <cell r="B863">
            <v>43995</v>
          </cell>
          <cell r="C863">
            <v>2389000</v>
          </cell>
          <cell r="D863">
            <v>1</v>
          </cell>
          <cell r="E863" t="str">
            <v>HTAUTOHN</v>
          </cell>
        </row>
        <row r="864">
          <cell r="A864" t="str">
            <v>16210-66020</v>
          </cell>
          <cell r="B864">
            <v>44782</v>
          </cell>
          <cell r="C864">
            <v>2670000</v>
          </cell>
          <cell r="D864">
            <v>1</v>
          </cell>
          <cell r="E864" t="str">
            <v>HTAUTOHN</v>
          </cell>
        </row>
        <row r="865">
          <cell r="A865" t="str">
            <v>16210-75100</v>
          </cell>
          <cell r="B865">
            <v>44818</v>
          </cell>
          <cell r="C865">
            <v>1955360</v>
          </cell>
          <cell r="D865">
            <v>1</v>
          </cell>
          <cell r="E865" t="str">
            <v>NCC-KHANGTHANG</v>
          </cell>
        </row>
        <row r="866">
          <cell r="A866" t="str">
            <v>16268-75112</v>
          </cell>
          <cell r="B866">
            <v>44649</v>
          </cell>
          <cell r="C866">
            <v>298173</v>
          </cell>
          <cell r="D866">
            <v>2</v>
          </cell>
          <cell r="E866" t="str">
            <v>HTAUTOHN</v>
          </cell>
        </row>
        <row r="867">
          <cell r="A867" t="str">
            <v>16307-50012</v>
          </cell>
          <cell r="B867">
            <v>44509</v>
          </cell>
          <cell r="C867">
            <v>1818000</v>
          </cell>
          <cell r="D867">
            <v>1</v>
          </cell>
          <cell r="E867" t="str">
            <v>HTAUTOHN</v>
          </cell>
        </row>
        <row r="868">
          <cell r="A868" t="str">
            <v>16321-21020</v>
          </cell>
          <cell r="B868">
            <v>44699</v>
          </cell>
          <cell r="C868">
            <v>116271</v>
          </cell>
          <cell r="D868">
            <v>1</v>
          </cell>
          <cell r="E868" t="str">
            <v>HTAUTOHN</v>
          </cell>
        </row>
        <row r="869">
          <cell r="A869" t="str">
            <v>16321-22070</v>
          </cell>
          <cell r="B869">
            <v>44552</v>
          </cell>
          <cell r="C869">
            <v>119000</v>
          </cell>
          <cell r="D869">
            <v>1</v>
          </cell>
          <cell r="E869" t="str">
            <v>HTAUTOHN</v>
          </cell>
        </row>
        <row r="870">
          <cell r="A870" t="str">
            <v>16321-75020</v>
          </cell>
          <cell r="B870">
            <v>43869</v>
          </cell>
          <cell r="C870">
            <v>234000</v>
          </cell>
          <cell r="D870">
            <v>2</v>
          </cell>
          <cell r="E870" t="str">
            <v>HTAUTOHN</v>
          </cell>
        </row>
        <row r="871">
          <cell r="A871" t="str">
            <v>16331-13100</v>
          </cell>
          <cell r="B871">
            <v>44755</v>
          </cell>
          <cell r="C871">
            <v>334000</v>
          </cell>
          <cell r="D871">
            <v>1</v>
          </cell>
          <cell r="E871" t="str">
            <v>HTAUTOHN</v>
          </cell>
        </row>
        <row r="872">
          <cell r="A872" t="str">
            <v>16341-05020</v>
          </cell>
          <cell r="B872">
            <v>44695</v>
          </cell>
          <cell r="C872">
            <v>50000</v>
          </cell>
          <cell r="D872">
            <v>1</v>
          </cell>
          <cell r="E872" t="str">
            <v>CHPT-ANNHIEN</v>
          </cell>
        </row>
        <row r="873">
          <cell r="A873" t="str">
            <v>16363-0M010</v>
          </cell>
          <cell r="B873">
            <v>44649</v>
          </cell>
          <cell r="C873">
            <v>627336</v>
          </cell>
          <cell r="D873">
            <v>1</v>
          </cell>
          <cell r="E873" t="str">
            <v>HTAUTOHN</v>
          </cell>
        </row>
        <row r="874">
          <cell r="A874" t="str">
            <v>16363-0M020</v>
          </cell>
          <cell r="B874">
            <v>43913</v>
          </cell>
          <cell r="C874">
            <v>1850000</v>
          </cell>
          <cell r="D874">
            <v>2</v>
          </cell>
          <cell r="E874" t="str">
            <v>HTAUTOHN</v>
          </cell>
        </row>
        <row r="875">
          <cell r="A875" t="str">
            <v>16363-0Y040</v>
          </cell>
          <cell r="B875">
            <v>44035</v>
          </cell>
          <cell r="C875">
            <v>1800000</v>
          </cell>
          <cell r="D875">
            <v>2</v>
          </cell>
          <cell r="E875" t="str">
            <v>HTAUTOHN</v>
          </cell>
        </row>
        <row r="876">
          <cell r="A876" t="str">
            <v>16363-0Y050</v>
          </cell>
          <cell r="B876">
            <v>44768</v>
          </cell>
          <cell r="C876">
            <v>771356.25</v>
          </cell>
          <cell r="D876">
            <v>1</v>
          </cell>
          <cell r="E876" t="str">
            <v>NCC-LIENVIET</v>
          </cell>
        </row>
        <row r="877">
          <cell r="A877" t="str">
            <v>16363-31010</v>
          </cell>
          <cell r="B877">
            <v>44814</v>
          </cell>
          <cell r="C877">
            <v>2550000</v>
          </cell>
          <cell r="D877">
            <v>1</v>
          </cell>
          <cell r="E877" t="str">
            <v>HTAUTOHN</v>
          </cell>
        </row>
        <row r="878">
          <cell r="A878" t="str">
            <v>16363-38010</v>
          </cell>
          <cell r="B878">
            <v>44814</v>
          </cell>
          <cell r="C878">
            <v>3656000</v>
          </cell>
          <cell r="D878">
            <v>1</v>
          </cell>
          <cell r="E878" t="str">
            <v>HTAUTOHN</v>
          </cell>
        </row>
        <row r="879">
          <cell r="A879" t="str">
            <v>16380-38010</v>
          </cell>
          <cell r="B879">
            <v>44224</v>
          </cell>
          <cell r="C879">
            <v>1750000</v>
          </cell>
          <cell r="D879">
            <v>1</v>
          </cell>
          <cell r="E879" t="str">
            <v>HTAUTOHN</v>
          </cell>
        </row>
        <row r="880">
          <cell r="A880" t="str">
            <v>16380-38020</v>
          </cell>
          <cell r="B880">
            <v>44712</v>
          </cell>
          <cell r="C880">
            <v>1470000</v>
          </cell>
          <cell r="D880">
            <v>1</v>
          </cell>
          <cell r="E880" t="str">
            <v>HTAUTOHN</v>
          </cell>
        </row>
        <row r="881">
          <cell r="A881" t="str">
            <v>16400-0L120</v>
          </cell>
          <cell r="B881">
            <v>44324</v>
          </cell>
          <cell r="C881">
            <v>3700000</v>
          </cell>
          <cell r="D881">
            <v>1</v>
          </cell>
          <cell r="E881" t="str">
            <v>HTAUTOHN</v>
          </cell>
        </row>
        <row r="882">
          <cell r="A882" t="str">
            <v>16400-0L150</v>
          </cell>
          <cell r="B882">
            <v>44616</v>
          </cell>
          <cell r="C882">
            <v>4930000</v>
          </cell>
          <cell r="D882">
            <v>1</v>
          </cell>
          <cell r="E882" t="str">
            <v>HTAUTOHN</v>
          </cell>
        </row>
        <row r="883">
          <cell r="A883" t="str">
            <v>16400-50384</v>
          </cell>
          <cell r="B883">
            <v>44706</v>
          </cell>
          <cell r="C883">
            <v>9600000</v>
          </cell>
          <cell r="D883">
            <v>1</v>
          </cell>
          <cell r="E883" t="str">
            <v>NCC-KHANGTHANG</v>
          </cell>
        </row>
        <row r="884">
          <cell r="A884" t="str">
            <v>16400-75443</v>
          </cell>
          <cell r="B884">
            <v>44188</v>
          </cell>
          <cell r="C884">
            <v>8650000</v>
          </cell>
          <cell r="D884">
            <v>1</v>
          </cell>
          <cell r="E884" t="str">
            <v>NCC-KHANGTHANG</v>
          </cell>
        </row>
        <row r="885">
          <cell r="A885" t="str">
            <v>16401-0C030</v>
          </cell>
          <cell r="B885">
            <v>44805</v>
          </cell>
          <cell r="C885">
            <v>67848.100000000006</v>
          </cell>
          <cell r="D885">
            <v>3</v>
          </cell>
          <cell r="E885" t="str">
            <v>HTAUTOHN</v>
          </cell>
        </row>
        <row r="886">
          <cell r="A886" t="str">
            <v>16401-71010-2T</v>
          </cell>
          <cell r="B886">
            <v>43897</v>
          </cell>
          <cell r="C886">
            <v>61000</v>
          </cell>
          <cell r="D886">
            <v>10</v>
          </cell>
          <cell r="E886" t="str">
            <v>HTAUTOHN</v>
          </cell>
        </row>
        <row r="887">
          <cell r="A887" t="str">
            <v>16410-0D390</v>
          </cell>
          <cell r="B887">
            <v>44622</v>
          </cell>
          <cell r="C887">
            <v>4300000</v>
          </cell>
          <cell r="D887">
            <v>1</v>
          </cell>
          <cell r="E887" t="str">
            <v>HTAUTOHN</v>
          </cell>
        </row>
        <row r="888">
          <cell r="A888" t="str">
            <v>16502-0M020</v>
          </cell>
          <cell r="B888">
            <v>44768</v>
          </cell>
          <cell r="C888">
            <v>665663.67000000004</v>
          </cell>
          <cell r="D888">
            <v>1</v>
          </cell>
          <cell r="E888" t="str">
            <v>HTAUTOHN</v>
          </cell>
        </row>
        <row r="889">
          <cell r="A889" t="str">
            <v>16502-21070</v>
          </cell>
          <cell r="B889">
            <v>44768</v>
          </cell>
          <cell r="C889">
            <v>188000</v>
          </cell>
          <cell r="D889">
            <v>1</v>
          </cell>
          <cell r="E889" t="str">
            <v>HTAUTOHN</v>
          </cell>
        </row>
        <row r="890">
          <cell r="A890" t="str">
            <v>16571-0C080</v>
          </cell>
          <cell r="B890">
            <v>44802</v>
          </cell>
          <cell r="C890">
            <v>93100</v>
          </cell>
          <cell r="D890">
            <v>1</v>
          </cell>
          <cell r="E890" t="str">
            <v>NK-CHI</v>
          </cell>
        </row>
        <row r="891">
          <cell r="A891" t="str">
            <v>16571-0M080</v>
          </cell>
          <cell r="B891">
            <v>43971</v>
          </cell>
          <cell r="C891">
            <v>85414.399999999994</v>
          </cell>
          <cell r="D891">
            <v>5</v>
          </cell>
          <cell r="E891" t="str">
            <v>NK-GPI</v>
          </cell>
        </row>
        <row r="892">
          <cell r="A892" t="str">
            <v>16571-74360</v>
          </cell>
          <cell r="B892">
            <v>44516</v>
          </cell>
          <cell r="C892">
            <v>595200</v>
          </cell>
          <cell r="D892">
            <v>1</v>
          </cell>
          <cell r="E892" t="str">
            <v>NCC-TOYOTALONGBIEN</v>
          </cell>
        </row>
        <row r="893">
          <cell r="A893" t="str">
            <v>16571-75233</v>
          </cell>
          <cell r="B893">
            <v>44106</v>
          </cell>
          <cell r="C893">
            <v>450000</v>
          </cell>
          <cell r="D893">
            <v>1</v>
          </cell>
          <cell r="E893" t="str">
            <v>HTAUTOHN</v>
          </cell>
        </row>
        <row r="894">
          <cell r="A894" t="str">
            <v>16572-0C070</v>
          </cell>
          <cell r="B894">
            <v>44802</v>
          </cell>
          <cell r="C894">
            <v>113146</v>
          </cell>
          <cell r="D894">
            <v>2</v>
          </cell>
          <cell r="E894" t="str">
            <v>NK-CHI</v>
          </cell>
        </row>
        <row r="895">
          <cell r="A895" t="str">
            <v>16572-74290</v>
          </cell>
          <cell r="B895">
            <v>44516</v>
          </cell>
          <cell r="C895">
            <v>550400</v>
          </cell>
          <cell r="D895">
            <v>1</v>
          </cell>
          <cell r="E895" t="str">
            <v>NCC-TOYOTALONGBIEN</v>
          </cell>
        </row>
        <row r="896">
          <cell r="A896" t="str">
            <v>16573-0M080</v>
          </cell>
          <cell r="B896">
            <v>44009</v>
          </cell>
          <cell r="C896">
            <v>67855.199999999997</v>
          </cell>
          <cell r="D896">
            <v>5</v>
          </cell>
          <cell r="E896" t="str">
            <v>NK-FPI</v>
          </cell>
        </row>
        <row r="897">
          <cell r="A897" t="str">
            <v>16577-0D030</v>
          </cell>
          <cell r="B897">
            <v>44624</v>
          </cell>
          <cell r="C897">
            <v>75000</v>
          </cell>
          <cell r="D897">
            <v>3</v>
          </cell>
          <cell r="E897" t="str">
            <v>CHPT-MINHANH</v>
          </cell>
        </row>
        <row r="898">
          <cell r="A898" t="str">
            <v>16577-0D030-A</v>
          </cell>
          <cell r="B898">
            <v>44753</v>
          </cell>
          <cell r="C898">
            <v>80000</v>
          </cell>
          <cell r="D898">
            <v>10</v>
          </cell>
          <cell r="E898" t="str">
            <v>CHPT-MINHANH</v>
          </cell>
        </row>
        <row r="899">
          <cell r="A899" t="str">
            <v>16577-0T070</v>
          </cell>
          <cell r="B899">
            <v>44348</v>
          </cell>
          <cell r="C899">
            <v>282255.5</v>
          </cell>
          <cell r="D899">
            <v>10</v>
          </cell>
          <cell r="E899" t="str">
            <v>NCC-CHIRATL</v>
          </cell>
        </row>
        <row r="900">
          <cell r="A900" t="str">
            <v>16577-22030-A</v>
          </cell>
          <cell r="B900">
            <v>44051</v>
          </cell>
          <cell r="C900">
            <v>72000</v>
          </cell>
          <cell r="D900">
            <v>3</v>
          </cell>
          <cell r="E900" t="str">
            <v>HTAUTOHN</v>
          </cell>
        </row>
        <row r="901">
          <cell r="A901" t="str">
            <v>16601-0V010</v>
          </cell>
          <cell r="B901">
            <v>44760</v>
          </cell>
          <cell r="C901">
            <v>0</v>
          </cell>
          <cell r="D901">
            <v>1</v>
          </cell>
          <cell r="E901" t="str">
            <v>HTAUTOHN</v>
          </cell>
        </row>
        <row r="902">
          <cell r="A902" t="str">
            <v>16603-28020</v>
          </cell>
          <cell r="B902">
            <v>44025</v>
          </cell>
          <cell r="C902">
            <v>710000</v>
          </cell>
          <cell r="D902">
            <v>1</v>
          </cell>
          <cell r="E902" t="str">
            <v>HTAUTOHN</v>
          </cell>
        </row>
        <row r="903">
          <cell r="A903" t="str">
            <v>16603-31040</v>
          </cell>
          <cell r="B903">
            <v>44805</v>
          </cell>
          <cell r="C903">
            <v>460000</v>
          </cell>
          <cell r="D903">
            <v>2</v>
          </cell>
          <cell r="E903" t="str">
            <v>HTAUTOHN</v>
          </cell>
        </row>
        <row r="904">
          <cell r="A904" t="str">
            <v>16603-36010</v>
          </cell>
          <cell r="B904">
            <v>44760</v>
          </cell>
          <cell r="C904">
            <v>700000</v>
          </cell>
          <cell r="D904">
            <v>1</v>
          </cell>
          <cell r="E904" t="str">
            <v>NCC-KHANGTHANG</v>
          </cell>
        </row>
        <row r="905">
          <cell r="A905" t="str">
            <v>16603-38012</v>
          </cell>
          <cell r="B905">
            <v>44671</v>
          </cell>
          <cell r="C905">
            <v>535314</v>
          </cell>
          <cell r="D905">
            <v>1</v>
          </cell>
          <cell r="E905" t="str">
            <v>NK-TS</v>
          </cell>
        </row>
        <row r="906">
          <cell r="A906" t="str">
            <v>16603-66010</v>
          </cell>
          <cell r="B906">
            <v>44215</v>
          </cell>
          <cell r="C906">
            <v>461000</v>
          </cell>
          <cell r="D906">
            <v>1</v>
          </cell>
          <cell r="E906" t="str">
            <v>HTAUTOHN</v>
          </cell>
        </row>
        <row r="907">
          <cell r="A907" t="str">
            <v>16603-75010</v>
          </cell>
          <cell r="B907">
            <v>44548</v>
          </cell>
          <cell r="C907">
            <v>185000</v>
          </cell>
          <cell r="D907">
            <v>4</v>
          </cell>
          <cell r="E907" t="str">
            <v>HTAUTOHN</v>
          </cell>
        </row>
        <row r="908">
          <cell r="A908" t="str">
            <v>16604-31010</v>
          </cell>
          <cell r="B908">
            <v>44805</v>
          </cell>
          <cell r="C908">
            <v>407064</v>
          </cell>
          <cell r="D908">
            <v>1</v>
          </cell>
          <cell r="E908" t="str">
            <v>CHPT-MINHANH</v>
          </cell>
        </row>
        <row r="909">
          <cell r="A909" t="str">
            <v>16604-31020</v>
          </cell>
          <cell r="B909">
            <v>44760</v>
          </cell>
          <cell r="C909">
            <v>405314</v>
          </cell>
          <cell r="D909">
            <v>2</v>
          </cell>
          <cell r="E909" t="str">
            <v>NCC-LE</v>
          </cell>
        </row>
        <row r="910">
          <cell r="A910" t="str">
            <v>16604-31030</v>
          </cell>
          <cell r="B910">
            <v>44548</v>
          </cell>
          <cell r="C910">
            <v>408943</v>
          </cell>
          <cell r="D910">
            <v>10</v>
          </cell>
          <cell r="E910" t="str">
            <v>NK-TS</v>
          </cell>
        </row>
        <row r="911">
          <cell r="A911" t="str">
            <v>16604-38020</v>
          </cell>
          <cell r="B911">
            <v>43908</v>
          </cell>
          <cell r="C911">
            <v>489000</v>
          </cell>
          <cell r="D911">
            <v>1</v>
          </cell>
          <cell r="E911" t="str">
            <v>HTAUTOHN</v>
          </cell>
        </row>
        <row r="912">
          <cell r="A912" t="str">
            <v>16604-50030</v>
          </cell>
          <cell r="B912">
            <v>44649</v>
          </cell>
          <cell r="C912">
            <v>500000</v>
          </cell>
          <cell r="D912">
            <v>2</v>
          </cell>
          <cell r="E912" t="str">
            <v>HTAUTOHN</v>
          </cell>
        </row>
        <row r="913">
          <cell r="A913" t="str">
            <v>16620-0C031</v>
          </cell>
          <cell r="B913">
            <v>44743</v>
          </cell>
          <cell r="C913">
            <v>593453.69999999995</v>
          </cell>
          <cell r="D913">
            <v>1</v>
          </cell>
          <cell r="E913" t="str">
            <v>HTAUTOHN</v>
          </cell>
        </row>
        <row r="914">
          <cell r="A914" t="str">
            <v>16620-0C031-GG</v>
          </cell>
          <cell r="B914">
            <v>44749</v>
          </cell>
          <cell r="C914">
            <v>0</v>
          </cell>
          <cell r="D914">
            <v>1</v>
          </cell>
          <cell r="E914" t="str">
            <v>GIANGDAO</v>
          </cell>
        </row>
        <row r="915">
          <cell r="A915" t="str">
            <v>16620-0E010</v>
          </cell>
          <cell r="B915">
            <v>44724</v>
          </cell>
          <cell r="C915">
            <v>1102098</v>
          </cell>
          <cell r="D915">
            <v>1</v>
          </cell>
          <cell r="E915" t="str">
            <v>NK-CHI</v>
          </cell>
        </row>
        <row r="916">
          <cell r="A916" t="str">
            <v>16620-0H021</v>
          </cell>
          <cell r="B916">
            <v>44722</v>
          </cell>
          <cell r="C916">
            <v>1060000</v>
          </cell>
          <cell r="D916">
            <v>1</v>
          </cell>
          <cell r="E916" t="str">
            <v>HTAUTOHN</v>
          </cell>
        </row>
        <row r="917">
          <cell r="A917" t="str">
            <v>16620-0L020</v>
          </cell>
          <cell r="B917">
            <v>44743</v>
          </cell>
          <cell r="C917">
            <v>1160406</v>
          </cell>
          <cell r="D917">
            <v>2</v>
          </cell>
          <cell r="E917" t="str">
            <v>HTAUTOHN</v>
          </cell>
        </row>
        <row r="918">
          <cell r="A918" t="str">
            <v>16620-0S012</v>
          </cell>
          <cell r="B918">
            <v>44736</v>
          </cell>
          <cell r="C918">
            <v>694718</v>
          </cell>
          <cell r="D918">
            <v>1</v>
          </cell>
          <cell r="E918" t="str">
            <v>HTAUTOHN</v>
          </cell>
        </row>
        <row r="919">
          <cell r="A919" t="str">
            <v>16620-0W093</v>
          </cell>
          <cell r="B919">
            <v>44735</v>
          </cell>
          <cell r="C919">
            <v>1850000</v>
          </cell>
          <cell r="D919">
            <v>1</v>
          </cell>
          <cell r="E919" t="str">
            <v>CHPT-MINHANH</v>
          </cell>
        </row>
        <row r="920">
          <cell r="A920" t="str">
            <v>16620-0W101</v>
          </cell>
          <cell r="B920">
            <v>44721</v>
          </cell>
          <cell r="C920">
            <v>685000</v>
          </cell>
          <cell r="D920">
            <v>1</v>
          </cell>
          <cell r="E920" t="str">
            <v>HTAUTOHN</v>
          </cell>
        </row>
        <row r="921">
          <cell r="A921" t="str">
            <v>16620-0W131</v>
          </cell>
          <cell r="B921">
            <v>44818</v>
          </cell>
          <cell r="C921">
            <v>1894000</v>
          </cell>
          <cell r="D921">
            <v>1</v>
          </cell>
          <cell r="E921" t="str">
            <v>HTAUTOHN</v>
          </cell>
        </row>
        <row r="922">
          <cell r="A922" t="str">
            <v>16620-0Y060</v>
          </cell>
          <cell r="B922">
            <v>44011</v>
          </cell>
          <cell r="C922">
            <v>400000</v>
          </cell>
          <cell r="D922">
            <v>10</v>
          </cell>
          <cell r="E922" t="str">
            <v>HTAUTOHN</v>
          </cell>
        </row>
        <row r="923">
          <cell r="A923" t="str">
            <v>16620-0Y061</v>
          </cell>
          <cell r="B923">
            <v>44802</v>
          </cell>
          <cell r="C923">
            <v>0</v>
          </cell>
          <cell r="D923">
            <v>2</v>
          </cell>
          <cell r="E923" t="str">
            <v>NCC-THANHCANH</v>
          </cell>
        </row>
        <row r="924">
          <cell r="A924" t="str">
            <v>16620-22010</v>
          </cell>
          <cell r="B924">
            <v>43966</v>
          </cell>
          <cell r="C924">
            <v>162000</v>
          </cell>
          <cell r="D924">
            <v>10</v>
          </cell>
          <cell r="E924" t="str">
            <v>HTAUTOHN</v>
          </cell>
        </row>
        <row r="925">
          <cell r="A925" t="str">
            <v>16620-22016</v>
          </cell>
          <cell r="B925">
            <v>44375</v>
          </cell>
          <cell r="C925">
            <v>82987.25</v>
          </cell>
          <cell r="D925">
            <v>100</v>
          </cell>
          <cell r="E925" t="str">
            <v>NCC-CHIRATL</v>
          </cell>
        </row>
        <row r="926">
          <cell r="A926" t="str">
            <v>16620-28090</v>
          </cell>
          <cell r="B926">
            <v>44753</v>
          </cell>
          <cell r="C926">
            <v>1494748</v>
          </cell>
          <cell r="D926">
            <v>1</v>
          </cell>
          <cell r="E926" t="str">
            <v>NCC-KHANGTHANG</v>
          </cell>
        </row>
        <row r="927">
          <cell r="A927" t="str">
            <v>16620-31013</v>
          </cell>
          <cell r="B927">
            <v>44474</v>
          </cell>
          <cell r="C927">
            <v>1320000</v>
          </cell>
          <cell r="D927">
            <v>1</v>
          </cell>
          <cell r="E927" t="str">
            <v>CHPT-MINHANH</v>
          </cell>
        </row>
        <row r="928">
          <cell r="A928" t="str">
            <v>16620-31021</v>
          </cell>
          <cell r="B928">
            <v>44705</v>
          </cell>
          <cell r="C928">
            <v>2118199</v>
          </cell>
          <cell r="D928">
            <v>1</v>
          </cell>
          <cell r="E928" t="str">
            <v>HTAUTOHN</v>
          </cell>
        </row>
        <row r="929">
          <cell r="A929" t="str">
            <v>16620-31040</v>
          </cell>
          <cell r="B929">
            <v>44799</v>
          </cell>
          <cell r="C929">
            <v>2050000</v>
          </cell>
          <cell r="D929">
            <v>1</v>
          </cell>
          <cell r="E929" t="str">
            <v>NCC-KHANGTHANG</v>
          </cell>
        </row>
        <row r="930">
          <cell r="A930" t="str">
            <v>16620-36013</v>
          </cell>
          <cell r="B930">
            <v>44727</v>
          </cell>
          <cell r="C930">
            <v>1548000</v>
          </cell>
          <cell r="D930">
            <v>1</v>
          </cell>
          <cell r="E930" t="str">
            <v>NCC-KHANGTHANG</v>
          </cell>
        </row>
        <row r="931">
          <cell r="A931" t="str">
            <v>16620-36030</v>
          </cell>
          <cell r="B931">
            <v>43888</v>
          </cell>
          <cell r="C931">
            <v>1897000</v>
          </cell>
          <cell r="D931">
            <v>1</v>
          </cell>
          <cell r="E931" t="str">
            <v>HTAUTOHN</v>
          </cell>
        </row>
        <row r="932">
          <cell r="A932" t="str">
            <v>16620-36061</v>
          </cell>
          <cell r="B932">
            <v>44760</v>
          </cell>
          <cell r="C932">
            <v>1700000</v>
          </cell>
          <cell r="D932">
            <v>1</v>
          </cell>
          <cell r="E932" t="str">
            <v>NCC-KHANGTHANG</v>
          </cell>
        </row>
        <row r="933">
          <cell r="A933" t="str">
            <v>16620-38020</v>
          </cell>
          <cell r="B933">
            <v>44561</v>
          </cell>
          <cell r="C933">
            <v>1652000</v>
          </cell>
          <cell r="D933">
            <v>1</v>
          </cell>
          <cell r="E933" t="str">
            <v>HTAUTOHN</v>
          </cell>
        </row>
        <row r="934">
          <cell r="A934" t="str">
            <v>16711-0C100</v>
          </cell>
          <cell r="B934">
            <v>44161</v>
          </cell>
          <cell r="C934">
            <v>274000</v>
          </cell>
          <cell r="D934">
            <v>1</v>
          </cell>
          <cell r="E934" t="str">
            <v>HTAUTOHN</v>
          </cell>
        </row>
        <row r="935">
          <cell r="A935" t="str">
            <v>168000-1070</v>
          </cell>
          <cell r="B935">
            <v>44779</v>
          </cell>
          <cell r="C935">
            <v>480000</v>
          </cell>
          <cell r="D935">
            <v>1</v>
          </cell>
          <cell r="E935" t="str">
            <v>HTAUTOHN</v>
          </cell>
        </row>
        <row r="936">
          <cell r="A936" t="str">
            <v>168000-2370</v>
          </cell>
          <cell r="B936">
            <v>44026</v>
          </cell>
          <cell r="C936">
            <v>637000</v>
          </cell>
          <cell r="D936">
            <v>3</v>
          </cell>
          <cell r="E936" t="str">
            <v>HTAUTOHN</v>
          </cell>
        </row>
        <row r="937">
          <cell r="A937" t="str">
            <v>168000-2560</v>
          </cell>
          <cell r="B937">
            <v>44324</v>
          </cell>
          <cell r="C937">
            <v>636363.64</v>
          </cell>
          <cell r="D937">
            <v>2</v>
          </cell>
          <cell r="E937" t="str">
            <v>HTAUTOHN</v>
          </cell>
        </row>
        <row r="938">
          <cell r="A938" t="str">
            <v>168000-2640</v>
          </cell>
          <cell r="B938">
            <v>44230</v>
          </cell>
          <cell r="C938">
            <v>524000</v>
          </cell>
          <cell r="D938">
            <v>10</v>
          </cell>
          <cell r="E938" t="str">
            <v>HTAUTOHN</v>
          </cell>
        </row>
        <row r="939">
          <cell r="A939" t="str">
            <v>168000-2680</v>
          </cell>
          <cell r="B939">
            <v>44666</v>
          </cell>
          <cell r="C939">
            <v>570000</v>
          </cell>
          <cell r="D939">
            <v>5</v>
          </cell>
          <cell r="E939" t="str">
            <v>CHPT-MINHANH</v>
          </cell>
        </row>
        <row r="940">
          <cell r="A940" t="str">
            <v>168000-5470</v>
          </cell>
          <cell r="B940">
            <v>44656</v>
          </cell>
          <cell r="C940">
            <v>780959.4</v>
          </cell>
          <cell r="D940">
            <v>3</v>
          </cell>
          <cell r="E940" t="str">
            <v>HTAUTOHN</v>
          </cell>
        </row>
        <row r="941">
          <cell r="A941" t="str">
            <v>1695401617</v>
          </cell>
          <cell r="B941">
            <v>44523</v>
          </cell>
          <cell r="C941">
            <v>150000</v>
          </cell>
          <cell r="D941">
            <v>4</v>
          </cell>
          <cell r="E941" t="str">
            <v>NCC-KHANGTHANG</v>
          </cell>
        </row>
        <row r="942">
          <cell r="A942" t="str">
            <v>17045-T9A-000</v>
          </cell>
          <cell r="B942">
            <v>44742</v>
          </cell>
          <cell r="C942">
            <v>1500000</v>
          </cell>
          <cell r="D942">
            <v>1</v>
          </cell>
          <cell r="E942" t="str">
            <v>KL-DUCPHAT-Q5</v>
          </cell>
        </row>
        <row r="943">
          <cell r="A943" t="str">
            <v>17048-SNA-000-A</v>
          </cell>
          <cell r="B943">
            <v>44335</v>
          </cell>
          <cell r="C943">
            <v>326400</v>
          </cell>
          <cell r="D943">
            <v>3</v>
          </cell>
          <cell r="E943" t="str">
            <v>KL-MAST-SG</v>
          </cell>
        </row>
        <row r="944">
          <cell r="A944" t="str">
            <v>17048-T9A-T00</v>
          </cell>
          <cell r="B944">
            <v>44741</v>
          </cell>
          <cell r="C944">
            <v>400000</v>
          </cell>
          <cell r="D944">
            <v>1</v>
          </cell>
          <cell r="E944" t="str">
            <v>KL-DUCPHAT-Q5</v>
          </cell>
        </row>
        <row r="945">
          <cell r="A945" t="str">
            <v>171-1228</v>
          </cell>
          <cell r="B945">
            <v>44720</v>
          </cell>
          <cell r="C945">
            <v>2200000</v>
          </cell>
          <cell r="D945">
            <v>2</v>
          </cell>
          <cell r="E945" t="str">
            <v>NCC-KHANGTHANG</v>
          </cell>
        </row>
        <row r="946">
          <cell r="A946" t="str">
            <v>171-1243</v>
          </cell>
          <cell r="B946">
            <v>44720</v>
          </cell>
          <cell r="C946">
            <v>2400000</v>
          </cell>
          <cell r="D946">
            <v>2</v>
          </cell>
          <cell r="E946" t="str">
            <v>NCC-KHANGTHANG</v>
          </cell>
        </row>
        <row r="947">
          <cell r="A947" t="str">
            <v>17117585036</v>
          </cell>
          <cell r="B947">
            <v>43983</v>
          </cell>
          <cell r="C947">
            <v>7070000</v>
          </cell>
          <cell r="D947">
            <v>1</v>
          </cell>
          <cell r="E947" t="str">
            <v>HTAUTOHN</v>
          </cell>
        </row>
        <row r="948">
          <cell r="A948" t="str">
            <v>17117618807</v>
          </cell>
          <cell r="B948">
            <v>44168</v>
          </cell>
          <cell r="C948">
            <v>2900000</v>
          </cell>
          <cell r="D948">
            <v>1</v>
          </cell>
          <cell r="E948" t="str">
            <v>NCC-DUCKIET</v>
          </cell>
        </row>
        <row r="949">
          <cell r="A949" t="str">
            <v>17118672104</v>
          </cell>
          <cell r="B949">
            <v>44610</v>
          </cell>
          <cell r="C949">
            <v>3800000</v>
          </cell>
          <cell r="D949">
            <v>1</v>
          </cell>
          <cell r="E949" t="str">
            <v>NCC-NAMCHAU</v>
          </cell>
        </row>
        <row r="950">
          <cell r="A950" t="str">
            <v>17127593896</v>
          </cell>
          <cell r="B950">
            <v>44089</v>
          </cell>
          <cell r="C950">
            <v>3900000</v>
          </cell>
          <cell r="D950">
            <v>1</v>
          </cell>
          <cell r="E950" t="str">
            <v>NCC-KHANGTHANG</v>
          </cell>
        </row>
        <row r="951">
          <cell r="A951" t="str">
            <v>17177-0C010</v>
          </cell>
          <cell r="B951">
            <v>44673</v>
          </cell>
          <cell r="C951">
            <v>250000</v>
          </cell>
          <cell r="D951">
            <v>1</v>
          </cell>
          <cell r="E951" t="str">
            <v>GIANGDAO</v>
          </cell>
        </row>
        <row r="952">
          <cell r="A952" t="str">
            <v>1718A169</v>
          </cell>
          <cell r="B952">
            <v>44545</v>
          </cell>
          <cell r="C952">
            <v>362023.2</v>
          </cell>
          <cell r="D952">
            <v>2</v>
          </cell>
          <cell r="E952" t="str">
            <v>NK-IDAS</v>
          </cell>
        </row>
        <row r="953">
          <cell r="A953" t="str">
            <v>17201-0L030</v>
          </cell>
          <cell r="B953">
            <v>44142</v>
          </cell>
          <cell r="C953">
            <v>23183000</v>
          </cell>
          <cell r="D953">
            <v>1</v>
          </cell>
          <cell r="E953" t="str">
            <v>HTAUTOHN</v>
          </cell>
        </row>
        <row r="954">
          <cell r="A954" t="str">
            <v>17220-5K0-A00</v>
          </cell>
          <cell r="B954">
            <v>44188</v>
          </cell>
          <cell r="C954">
            <v>808632</v>
          </cell>
          <cell r="D954">
            <v>1</v>
          </cell>
          <cell r="E954" t="str">
            <v>NCC-THANHCANH</v>
          </cell>
        </row>
        <row r="955">
          <cell r="A955" t="str">
            <v>17220-R5A-A00</v>
          </cell>
          <cell r="B955">
            <v>44520</v>
          </cell>
          <cell r="C955">
            <v>100000</v>
          </cell>
          <cell r="D955">
            <v>2</v>
          </cell>
          <cell r="E955" t="str">
            <v>KL-DUCPHAT-Q5</v>
          </cell>
        </row>
        <row r="956">
          <cell r="A956" t="str">
            <v>17220-R6A-J00</v>
          </cell>
          <cell r="B956">
            <v>44709</v>
          </cell>
          <cell r="C956">
            <v>150000</v>
          </cell>
          <cell r="D956">
            <v>1</v>
          </cell>
          <cell r="E956" t="str">
            <v>KL-DUCPHAT-Q5</v>
          </cell>
        </row>
        <row r="957">
          <cell r="A957" t="str">
            <v>17428509740</v>
          </cell>
          <cell r="B957">
            <v>44631</v>
          </cell>
          <cell r="C957">
            <v>6000000</v>
          </cell>
          <cell r="D957">
            <v>1</v>
          </cell>
          <cell r="E957" t="str">
            <v>NCC-NAMCHAU</v>
          </cell>
        </row>
        <row r="958">
          <cell r="A958" t="str">
            <v>1755A119</v>
          </cell>
          <cell r="B958">
            <v>44502</v>
          </cell>
          <cell r="C958">
            <v>359280.6</v>
          </cell>
          <cell r="D958">
            <v>5</v>
          </cell>
          <cell r="E958" t="str">
            <v>NK-IDAM</v>
          </cell>
        </row>
        <row r="959">
          <cell r="A959" t="str">
            <v>1760A715</v>
          </cell>
          <cell r="B959">
            <v>44263</v>
          </cell>
          <cell r="C959">
            <v>1641520</v>
          </cell>
          <cell r="D959">
            <v>5</v>
          </cell>
          <cell r="E959" t="str">
            <v>NK-TRISTAN</v>
          </cell>
        </row>
        <row r="960">
          <cell r="A960" t="str">
            <v>17610-0C040</v>
          </cell>
          <cell r="B960">
            <v>44630</v>
          </cell>
          <cell r="C960">
            <v>4950000</v>
          </cell>
          <cell r="D960">
            <v>1</v>
          </cell>
          <cell r="E960" t="str">
            <v>HTAUTOHN</v>
          </cell>
        </row>
        <row r="961">
          <cell r="A961" t="str">
            <v>1768204300</v>
          </cell>
          <cell r="B961">
            <v>44523</v>
          </cell>
          <cell r="C961">
            <v>750000</v>
          </cell>
          <cell r="D961">
            <v>1</v>
          </cell>
          <cell r="E961" t="str">
            <v>NCC-KHANGTHANG</v>
          </cell>
        </row>
        <row r="962">
          <cell r="A962" t="str">
            <v>17700-30181</v>
          </cell>
          <cell r="B962">
            <v>44341</v>
          </cell>
          <cell r="C962">
            <v>3900000</v>
          </cell>
          <cell r="D962">
            <v>1</v>
          </cell>
          <cell r="E962" t="str">
            <v>HTAUTOHN</v>
          </cell>
        </row>
        <row r="963">
          <cell r="A963" t="str">
            <v>1770A413</v>
          </cell>
          <cell r="B963">
            <v>44263</v>
          </cell>
          <cell r="C963">
            <v>1163860.8</v>
          </cell>
          <cell r="D963">
            <v>15</v>
          </cell>
          <cell r="E963" t="str">
            <v>NK-TRISTAN</v>
          </cell>
        </row>
        <row r="964">
          <cell r="A964" t="str">
            <v>17801-0D030</v>
          </cell>
          <cell r="B964">
            <v>44618</v>
          </cell>
          <cell r="C964">
            <v>182426</v>
          </cell>
          <cell r="D964">
            <v>5</v>
          </cell>
          <cell r="E964" t="str">
            <v>NCC-THAILAND</v>
          </cell>
        </row>
        <row r="965">
          <cell r="A965" t="str">
            <v>17801-0H020</v>
          </cell>
          <cell r="B965">
            <v>44656</v>
          </cell>
          <cell r="C965">
            <v>223301</v>
          </cell>
          <cell r="D965">
            <v>2</v>
          </cell>
          <cell r="E965" t="str">
            <v>HTAUTOHN</v>
          </cell>
        </row>
        <row r="966">
          <cell r="A966" t="str">
            <v>17801-0H030</v>
          </cell>
          <cell r="B966">
            <v>44386</v>
          </cell>
          <cell r="C966">
            <v>334192</v>
          </cell>
          <cell r="D966">
            <v>20</v>
          </cell>
          <cell r="E966" t="str">
            <v>HTAUTOHN</v>
          </cell>
        </row>
        <row r="967">
          <cell r="A967" t="str">
            <v>17801-0H070</v>
          </cell>
          <cell r="B967">
            <v>43920</v>
          </cell>
          <cell r="C967">
            <v>319000</v>
          </cell>
          <cell r="D967">
            <v>2</v>
          </cell>
          <cell r="E967" t="str">
            <v>HTAUTOHN</v>
          </cell>
        </row>
        <row r="968">
          <cell r="A968" t="str">
            <v>17801-0L050</v>
          </cell>
          <cell r="B968">
            <v>44764</v>
          </cell>
          <cell r="C968">
            <v>337859.77</v>
          </cell>
          <cell r="D968">
            <v>1</v>
          </cell>
          <cell r="E968" t="str">
            <v>HTAUTOHN</v>
          </cell>
        </row>
        <row r="969">
          <cell r="A969" t="str">
            <v>17801-0M020</v>
          </cell>
          <cell r="B969">
            <v>44733</v>
          </cell>
          <cell r="C969">
            <v>184690.8</v>
          </cell>
          <cell r="D969">
            <v>1</v>
          </cell>
          <cell r="E969" t="str">
            <v>NK-CHI</v>
          </cell>
        </row>
        <row r="970">
          <cell r="A970" t="str">
            <v>17801-0P070</v>
          </cell>
          <cell r="B970">
            <v>44643</v>
          </cell>
          <cell r="C970">
            <v>464000</v>
          </cell>
          <cell r="D970">
            <v>1</v>
          </cell>
          <cell r="E970" t="str">
            <v>HTAUTOHN</v>
          </cell>
        </row>
        <row r="971">
          <cell r="A971" t="str">
            <v>17801-0T020</v>
          </cell>
          <cell r="B971">
            <v>44732</v>
          </cell>
          <cell r="C971">
            <v>0</v>
          </cell>
          <cell r="D971">
            <v>1</v>
          </cell>
          <cell r="E971" t="str">
            <v>KIET-CHUBA</v>
          </cell>
        </row>
        <row r="972">
          <cell r="A972" t="str">
            <v>17801-0V040</v>
          </cell>
          <cell r="B972">
            <v>44643</v>
          </cell>
          <cell r="C972">
            <v>431000</v>
          </cell>
          <cell r="D972">
            <v>2</v>
          </cell>
          <cell r="E972" t="str">
            <v>HTAUTOHN</v>
          </cell>
        </row>
        <row r="973">
          <cell r="A973" t="str">
            <v>17801-0Y040</v>
          </cell>
          <cell r="B973">
            <v>44641</v>
          </cell>
          <cell r="C973">
            <v>178013</v>
          </cell>
          <cell r="D973">
            <v>3</v>
          </cell>
          <cell r="E973" t="str">
            <v>HTAUTOHN</v>
          </cell>
        </row>
        <row r="974">
          <cell r="A974" t="str">
            <v>17801-15070-CN</v>
          </cell>
          <cell r="B974">
            <v>44166</v>
          </cell>
          <cell r="C974">
            <v>120000</v>
          </cell>
          <cell r="D974">
            <v>1</v>
          </cell>
          <cell r="E974" t="str">
            <v>NN-TOANY</v>
          </cell>
        </row>
        <row r="975">
          <cell r="A975" t="str">
            <v>17801-30040</v>
          </cell>
          <cell r="B975">
            <v>44775</v>
          </cell>
          <cell r="C975">
            <v>380000</v>
          </cell>
          <cell r="D975">
            <v>1</v>
          </cell>
          <cell r="E975" t="str">
            <v>HTAUTOHN</v>
          </cell>
        </row>
        <row r="976">
          <cell r="A976" t="str">
            <v>17801-30050</v>
          </cell>
          <cell r="B976">
            <v>44153</v>
          </cell>
          <cell r="C976">
            <v>597000</v>
          </cell>
          <cell r="D976">
            <v>1</v>
          </cell>
          <cell r="E976" t="str">
            <v>HTAUTOHN</v>
          </cell>
        </row>
        <row r="977">
          <cell r="A977" t="str">
            <v>17801-30060</v>
          </cell>
          <cell r="B977">
            <v>44653</v>
          </cell>
          <cell r="C977">
            <v>419919</v>
          </cell>
          <cell r="D977">
            <v>1</v>
          </cell>
          <cell r="E977" t="str">
            <v>HTAUTOHN</v>
          </cell>
        </row>
        <row r="978">
          <cell r="A978" t="str">
            <v>17801-31110</v>
          </cell>
          <cell r="B978">
            <v>44649</v>
          </cell>
          <cell r="C978">
            <v>341000</v>
          </cell>
          <cell r="D978">
            <v>1</v>
          </cell>
          <cell r="E978" t="str">
            <v>HTAUTOHN</v>
          </cell>
        </row>
        <row r="979">
          <cell r="A979" t="str">
            <v>17801-31120</v>
          </cell>
          <cell r="B979">
            <v>44616</v>
          </cell>
          <cell r="C979">
            <v>464000</v>
          </cell>
          <cell r="D979">
            <v>1</v>
          </cell>
          <cell r="E979" t="str">
            <v>NCC-KHANGTHANG</v>
          </cell>
        </row>
        <row r="980">
          <cell r="A980" t="str">
            <v>17801-31131</v>
          </cell>
          <cell r="B980">
            <v>44628</v>
          </cell>
          <cell r="C980">
            <v>450000</v>
          </cell>
          <cell r="D980">
            <v>1</v>
          </cell>
          <cell r="E980" t="str">
            <v>CHPT-MINHANH</v>
          </cell>
        </row>
        <row r="981">
          <cell r="A981" t="str">
            <v>17801-38011</v>
          </cell>
          <cell r="B981">
            <v>44371</v>
          </cell>
          <cell r="C981">
            <v>380000</v>
          </cell>
          <cell r="D981">
            <v>5</v>
          </cell>
          <cell r="E981" t="str">
            <v>NCC-KHANGTHANG</v>
          </cell>
        </row>
        <row r="982">
          <cell r="A982" t="str">
            <v>17801-38030</v>
          </cell>
          <cell r="B982">
            <v>44784</v>
          </cell>
          <cell r="C982">
            <v>404000</v>
          </cell>
          <cell r="D982">
            <v>1</v>
          </cell>
          <cell r="E982" t="str">
            <v>HTAUTOHN</v>
          </cell>
        </row>
        <row r="983">
          <cell r="A983" t="str">
            <v>17801-38051</v>
          </cell>
          <cell r="B983">
            <v>44161</v>
          </cell>
          <cell r="C983">
            <v>419000</v>
          </cell>
          <cell r="D983">
            <v>1</v>
          </cell>
          <cell r="E983" t="str">
            <v>HTAUTOHN</v>
          </cell>
        </row>
        <row r="984">
          <cell r="A984" t="str">
            <v>17801-67060</v>
          </cell>
          <cell r="B984">
            <v>43990</v>
          </cell>
          <cell r="C984">
            <v>525000</v>
          </cell>
          <cell r="D984">
            <v>1</v>
          </cell>
          <cell r="E984" t="str">
            <v>HTAUTOHN</v>
          </cell>
        </row>
        <row r="985">
          <cell r="A985" t="str">
            <v>17801-AZA07</v>
          </cell>
          <cell r="B985">
            <v>44515</v>
          </cell>
          <cell r="C985">
            <v>504000</v>
          </cell>
          <cell r="D985">
            <v>1</v>
          </cell>
          <cell r="E985" t="str">
            <v>HTAUTOHN</v>
          </cell>
        </row>
        <row r="986">
          <cell r="A986" t="str">
            <v>17801-AZA29</v>
          </cell>
          <cell r="B986">
            <v>44784</v>
          </cell>
          <cell r="C986">
            <v>551000</v>
          </cell>
          <cell r="D986">
            <v>3</v>
          </cell>
          <cell r="E986" t="str">
            <v>HTAUTOHN</v>
          </cell>
        </row>
        <row r="987">
          <cell r="A987" t="str">
            <v>17801-AZA31</v>
          </cell>
          <cell r="B987">
            <v>44802</v>
          </cell>
          <cell r="C987">
            <v>617000</v>
          </cell>
          <cell r="D987">
            <v>1</v>
          </cell>
          <cell r="E987" t="str">
            <v>HTAUTOHN</v>
          </cell>
        </row>
        <row r="988">
          <cell r="A988" t="str">
            <v>17801-BZ130</v>
          </cell>
          <cell r="B988">
            <v>43987</v>
          </cell>
          <cell r="C988">
            <v>187000</v>
          </cell>
          <cell r="D988">
            <v>1</v>
          </cell>
          <cell r="E988" t="str">
            <v>HTAUTOHN</v>
          </cell>
        </row>
        <row r="989">
          <cell r="A989" t="str">
            <v>17801-YZZA1</v>
          </cell>
          <cell r="B989">
            <v>44412</v>
          </cell>
          <cell r="C989">
            <v>287364</v>
          </cell>
          <cell r="D989">
            <v>2</v>
          </cell>
          <cell r="E989" t="str">
            <v>NK-IDAM</v>
          </cell>
        </row>
        <row r="990">
          <cell r="A990" t="str">
            <v>1787538011</v>
          </cell>
          <cell r="B990">
            <v>44146</v>
          </cell>
          <cell r="C990">
            <v>3536800</v>
          </cell>
          <cell r="D990">
            <v>1</v>
          </cell>
          <cell r="E990" t="str">
            <v>NCC-TOYOTALONGBIEN</v>
          </cell>
        </row>
        <row r="991">
          <cell r="A991" t="str">
            <v>17881-06020</v>
          </cell>
          <cell r="B991">
            <v>44011</v>
          </cell>
          <cell r="C991">
            <v>484000</v>
          </cell>
          <cell r="D991">
            <v>1</v>
          </cell>
          <cell r="E991" t="str">
            <v>HTAUTOHN</v>
          </cell>
        </row>
        <row r="992">
          <cell r="A992" t="str">
            <v>17881-20090</v>
          </cell>
          <cell r="B992">
            <v>43887</v>
          </cell>
          <cell r="C992">
            <v>482000</v>
          </cell>
          <cell r="D992">
            <v>2</v>
          </cell>
          <cell r="E992" t="str">
            <v>HTAUTOHN</v>
          </cell>
        </row>
        <row r="993">
          <cell r="A993" t="str">
            <v>17881-20130</v>
          </cell>
          <cell r="B993">
            <v>43880</v>
          </cell>
          <cell r="C993">
            <v>354000</v>
          </cell>
          <cell r="D993">
            <v>1</v>
          </cell>
          <cell r="E993" t="str">
            <v>HTAUTOHN</v>
          </cell>
        </row>
        <row r="994">
          <cell r="A994" t="str">
            <v>17881-28140</v>
          </cell>
          <cell r="B994">
            <v>43990</v>
          </cell>
          <cell r="C994">
            <v>804000</v>
          </cell>
          <cell r="D994">
            <v>1</v>
          </cell>
          <cell r="E994" t="str">
            <v>HTAUTOHN</v>
          </cell>
        </row>
        <row r="995">
          <cell r="A995" t="str">
            <v>17881-66100</v>
          </cell>
          <cell r="B995">
            <v>44796</v>
          </cell>
          <cell r="C995">
            <v>971000</v>
          </cell>
          <cell r="D995">
            <v>1</v>
          </cell>
          <cell r="E995" t="str">
            <v>HTAUTOHN</v>
          </cell>
        </row>
        <row r="996">
          <cell r="A996" t="str">
            <v>17881-75212</v>
          </cell>
          <cell r="B996">
            <v>44138</v>
          </cell>
          <cell r="C996">
            <v>673000</v>
          </cell>
          <cell r="D996">
            <v>1</v>
          </cell>
          <cell r="E996" t="str">
            <v>HTAUTOHN</v>
          </cell>
        </row>
        <row r="997">
          <cell r="A997" t="str">
            <v>17882-20150</v>
          </cell>
          <cell r="B997">
            <v>43880</v>
          </cell>
          <cell r="C997">
            <v>482000</v>
          </cell>
          <cell r="D997">
            <v>1</v>
          </cell>
          <cell r="E997" t="str">
            <v>HTAUTOHN</v>
          </cell>
        </row>
        <row r="998">
          <cell r="A998" t="str">
            <v>17882-20161</v>
          </cell>
          <cell r="B998">
            <v>44083</v>
          </cell>
          <cell r="C998">
            <v>331000</v>
          </cell>
          <cell r="D998">
            <v>1</v>
          </cell>
          <cell r="E998" t="str">
            <v>HTAUTOHN</v>
          </cell>
        </row>
        <row r="999">
          <cell r="A999" t="str">
            <v>17893-0T080</v>
          </cell>
          <cell r="B999">
            <v>44694</v>
          </cell>
          <cell r="C999">
            <v>600912</v>
          </cell>
          <cell r="D999">
            <v>1</v>
          </cell>
          <cell r="E999" t="str">
            <v>NK-CHI</v>
          </cell>
        </row>
        <row r="1000">
          <cell r="A1000" t="str">
            <v>1800A466</v>
          </cell>
          <cell r="B1000">
            <v>44502</v>
          </cell>
          <cell r="C1000">
            <v>2574158.6</v>
          </cell>
          <cell r="D1000">
            <v>5</v>
          </cell>
          <cell r="E1000" t="str">
            <v>NK-IDAM</v>
          </cell>
        </row>
        <row r="1001">
          <cell r="A1001" t="str">
            <v>1803</v>
          </cell>
          <cell r="B1001">
            <v>43976</v>
          </cell>
          <cell r="C1001">
            <v>51000</v>
          </cell>
          <cell r="D1001">
            <v>240</v>
          </cell>
          <cell r="E1001" t="str">
            <v>HTAUTOHN</v>
          </cell>
        </row>
        <row r="1002">
          <cell r="A1002" t="str">
            <v>1804</v>
          </cell>
          <cell r="B1002">
            <v>43972</v>
          </cell>
          <cell r="C1002">
            <v>46000</v>
          </cell>
          <cell r="D1002">
            <v>1</v>
          </cell>
          <cell r="E1002" t="str">
            <v>HTAUTOHN</v>
          </cell>
        </row>
        <row r="1003">
          <cell r="A1003" t="str">
            <v>1806</v>
          </cell>
          <cell r="B1003">
            <v>43966</v>
          </cell>
          <cell r="C1003">
            <v>47000</v>
          </cell>
          <cell r="D1003">
            <v>6</v>
          </cell>
          <cell r="E1003" t="str">
            <v>HTAUTOHN</v>
          </cell>
        </row>
        <row r="1004">
          <cell r="A1004" t="str">
            <v>1832A080</v>
          </cell>
          <cell r="B1004">
            <v>44545</v>
          </cell>
          <cell r="C1004">
            <v>2303676.75</v>
          </cell>
          <cell r="D1004">
            <v>8</v>
          </cell>
          <cell r="E1004" t="str">
            <v>NK-IDAS</v>
          </cell>
        </row>
        <row r="1005">
          <cell r="A1005" t="str">
            <v>18687</v>
          </cell>
          <cell r="B1005">
            <v>44184</v>
          </cell>
          <cell r="C1005">
            <v>800000</v>
          </cell>
          <cell r="D1005">
            <v>1</v>
          </cell>
          <cell r="E1005" t="str">
            <v>NCC-DUCKIET</v>
          </cell>
        </row>
        <row r="1006">
          <cell r="A1006" t="str">
            <v>18688</v>
          </cell>
          <cell r="B1006">
            <v>44184</v>
          </cell>
          <cell r="C1006">
            <v>800000</v>
          </cell>
          <cell r="D1006">
            <v>1</v>
          </cell>
          <cell r="E1006" t="str">
            <v>NCC-DUCKIET</v>
          </cell>
        </row>
        <row r="1007">
          <cell r="A1007" t="str">
            <v>19037-20011</v>
          </cell>
          <cell r="B1007">
            <v>44205</v>
          </cell>
          <cell r="C1007">
            <v>1037220</v>
          </cell>
          <cell r="D1007">
            <v>1</v>
          </cell>
          <cell r="E1007" t="str">
            <v>HTAUTOHN</v>
          </cell>
        </row>
        <row r="1008">
          <cell r="A1008" t="str">
            <v>190719</v>
          </cell>
          <cell r="B1008">
            <v>44258</v>
          </cell>
          <cell r="C1008">
            <v>1100000</v>
          </cell>
          <cell r="D1008">
            <v>2</v>
          </cell>
          <cell r="E1008" t="str">
            <v>DAIDUONG</v>
          </cell>
        </row>
        <row r="1009">
          <cell r="A1009" t="str">
            <v>19101-13550</v>
          </cell>
          <cell r="B1009">
            <v>44785</v>
          </cell>
          <cell r="C1009">
            <v>239000</v>
          </cell>
          <cell r="D1009">
            <v>1</v>
          </cell>
          <cell r="E1009" t="str">
            <v>CHPT-MINHANH</v>
          </cell>
        </row>
        <row r="1010">
          <cell r="A1010" t="str">
            <v>19188362</v>
          </cell>
          <cell r="B1010">
            <v>44109</v>
          </cell>
          <cell r="C1010">
            <v>1050000</v>
          </cell>
          <cell r="D1010">
            <v>1</v>
          </cell>
          <cell r="E1010" t="str">
            <v>NCC-KHANGTHANG</v>
          </cell>
        </row>
        <row r="1011">
          <cell r="A1011" t="str">
            <v>19330565</v>
          </cell>
          <cell r="B1011">
            <v>44110</v>
          </cell>
          <cell r="C1011">
            <v>20500000</v>
          </cell>
          <cell r="D1011">
            <v>1</v>
          </cell>
          <cell r="E1011" t="str">
            <v>NCC-KHANGTHANG</v>
          </cell>
        </row>
        <row r="1012">
          <cell r="A1012" t="str">
            <v>194000-7351</v>
          </cell>
          <cell r="B1012">
            <v>43848</v>
          </cell>
          <cell r="C1012">
            <v>1313000</v>
          </cell>
          <cell r="D1012">
            <v>1</v>
          </cell>
          <cell r="E1012" t="str">
            <v>HTAUTOHN</v>
          </cell>
        </row>
        <row r="1013">
          <cell r="A1013" t="str">
            <v>19420494</v>
          </cell>
          <cell r="B1013">
            <v>44711</v>
          </cell>
          <cell r="C1013">
            <v>9500000</v>
          </cell>
          <cell r="D1013">
            <v>2</v>
          </cell>
          <cell r="E1013" t="str">
            <v>NCC-KHANGTHANG</v>
          </cell>
        </row>
        <row r="1014">
          <cell r="A1014" t="str">
            <v>195131-9290</v>
          </cell>
          <cell r="B1014">
            <v>44476</v>
          </cell>
          <cell r="C1014">
            <v>772727.27</v>
          </cell>
          <cell r="D1014">
            <v>11</v>
          </cell>
          <cell r="E1014" t="str">
            <v>NCC-DAITIN</v>
          </cell>
        </row>
        <row r="1015">
          <cell r="A1015" t="str">
            <v>195131-9390</v>
          </cell>
          <cell r="B1015">
            <v>44656</v>
          </cell>
          <cell r="C1015">
            <v>496326</v>
          </cell>
          <cell r="D1015">
            <v>1</v>
          </cell>
          <cell r="E1015" t="str">
            <v>HTAUTOHN</v>
          </cell>
        </row>
        <row r="1016">
          <cell r="A1016" t="str">
            <v>195131-9430</v>
          </cell>
          <cell r="B1016">
            <v>44665</v>
          </cell>
          <cell r="C1016">
            <v>765000</v>
          </cell>
          <cell r="D1016">
            <v>2</v>
          </cell>
          <cell r="E1016" t="str">
            <v>NCC-DAITIN</v>
          </cell>
        </row>
        <row r="1017">
          <cell r="A1017" t="str">
            <v>195131-9460</v>
          </cell>
          <cell r="B1017">
            <v>44719</v>
          </cell>
          <cell r="C1017">
            <v>720000</v>
          </cell>
          <cell r="D1017">
            <v>1</v>
          </cell>
          <cell r="E1017" t="str">
            <v>CHPT-MINHANH</v>
          </cell>
        </row>
        <row r="1018">
          <cell r="A1018" t="str">
            <v>19850-0L010</v>
          </cell>
          <cell r="B1018">
            <v>44779</v>
          </cell>
          <cell r="C1018">
            <v>330000</v>
          </cell>
          <cell r="D1018">
            <v>1</v>
          </cell>
          <cell r="E1018" t="str">
            <v>NK-CHI</v>
          </cell>
        </row>
        <row r="1019">
          <cell r="A1019" t="str">
            <v>19850-11040</v>
          </cell>
          <cell r="B1019">
            <v>44687</v>
          </cell>
          <cell r="C1019">
            <v>415000</v>
          </cell>
          <cell r="D1019">
            <v>1</v>
          </cell>
          <cell r="E1019" t="str">
            <v>HTAUTOHN</v>
          </cell>
        </row>
        <row r="1020">
          <cell r="A1020" t="str">
            <v>19850-30010</v>
          </cell>
          <cell r="B1020">
            <v>44173</v>
          </cell>
          <cell r="C1020">
            <v>320000</v>
          </cell>
          <cell r="D1020">
            <v>4</v>
          </cell>
          <cell r="E1020" t="str">
            <v>HTAUTOHN</v>
          </cell>
        </row>
        <row r="1021">
          <cell r="A1021" t="str">
            <v>1D07-28-700A</v>
          </cell>
          <cell r="B1021">
            <v>43949</v>
          </cell>
          <cell r="C1021">
            <v>1212000</v>
          </cell>
          <cell r="D1021">
            <v>1</v>
          </cell>
          <cell r="E1021" t="str">
            <v>HTAUTOHN</v>
          </cell>
        </row>
        <row r="1022">
          <cell r="A1022" t="str">
            <v>1J0819809</v>
          </cell>
          <cell r="B1022">
            <v>44298</v>
          </cell>
          <cell r="C1022">
            <v>950000</v>
          </cell>
          <cell r="D1022">
            <v>1</v>
          </cell>
          <cell r="E1022" t="str">
            <v>NCC-DUCKIET</v>
          </cell>
        </row>
        <row r="1023">
          <cell r="A1023" t="str">
            <v>1K0121087H</v>
          </cell>
          <cell r="B1023">
            <v>44320</v>
          </cell>
          <cell r="C1023">
            <v>600000</v>
          </cell>
          <cell r="D1023">
            <v>1</v>
          </cell>
          <cell r="E1023" t="str">
            <v>NCC-DUCKIET</v>
          </cell>
        </row>
        <row r="1024">
          <cell r="A1024" t="str">
            <v>1K0955455</v>
          </cell>
          <cell r="B1024">
            <v>44704</v>
          </cell>
          <cell r="C1024">
            <v>150000</v>
          </cell>
          <cell r="D1024">
            <v>1</v>
          </cell>
          <cell r="E1024" t="str">
            <v>NCC-KHANGTHANG</v>
          </cell>
        </row>
        <row r="1025">
          <cell r="A1025" t="str">
            <v>1S71-7M121-BB</v>
          </cell>
          <cell r="B1025">
            <v>44216</v>
          </cell>
          <cell r="C1025">
            <v>700000</v>
          </cell>
          <cell r="D1025">
            <v>1</v>
          </cell>
          <cell r="E1025" t="str">
            <v>NCC-MANHTUNG</v>
          </cell>
        </row>
        <row r="1026">
          <cell r="A1026" t="str">
            <v>20000</v>
          </cell>
          <cell r="B1026">
            <v>44029</v>
          </cell>
          <cell r="C1026">
            <v>73213.36</v>
          </cell>
          <cell r="D1026">
            <v>348</v>
          </cell>
          <cell r="E1026" t="str">
            <v>NK-LIQUIMOLY</v>
          </cell>
        </row>
        <row r="1027">
          <cell r="A1027" t="str">
            <v>2043211206</v>
          </cell>
          <cell r="B1027">
            <v>44344</v>
          </cell>
          <cell r="C1027">
            <v>200000</v>
          </cell>
          <cell r="D1027">
            <v>2</v>
          </cell>
          <cell r="E1027" t="str">
            <v>NCC-DUCKIET</v>
          </cell>
        </row>
        <row r="1028">
          <cell r="A1028" t="str">
            <v>2058850224</v>
          </cell>
          <cell r="B1028">
            <v>44348</v>
          </cell>
          <cell r="C1028">
            <v>500000</v>
          </cell>
          <cell r="D1028">
            <v>1</v>
          </cell>
          <cell r="E1028" t="str">
            <v>NCC-KHANGTHANG</v>
          </cell>
        </row>
        <row r="1029">
          <cell r="A1029" t="str">
            <v>20600</v>
          </cell>
          <cell r="B1029">
            <v>43972</v>
          </cell>
          <cell r="C1029">
            <v>124000</v>
          </cell>
          <cell r="D1029">
            <v>1</v>
          </cell>
          <cell r="E1029" t="str">
            <v>HTAUTOHN</v>
          </cell>
        </row>
        <row r="1030">
          <cell r="A1030" t="str">
            <v>20869201</v>
          </cell>
          <cell r="B1030">
            <v>44109</v>
          </cell>
          <cell r="C1030">
            <v>6500000</v>
          </cell>
          <cell r="D1030">
            <v>1</v>
          </cell>
          <cell r="E1030" t="str">
            <v>NCC-KHANGTHANG</v>
          </cell>
        </row>
        <row r="1031">
          <cell r="A1031" t="str">
            <v>20869202</v>
          </cell>
          <cell r="B1031">
            <v>44109</v>
          </cell>
          <cell r="C1031">
            <v>6500000</v>
          </cell>
          <cell r="D1031">
            <v>1</v>
          </cell>
          <cell r="E1031" t="str">
            <v>NCC-KHANGTHANG</v>
          </cell>
        </row>
        <row r="1032">
          <cell r="A1032" t="str">
            <v>20964305</v>
          </cell>
          <cell r="B1032">
            <v>44231</v>
          </cell>
          <cell r="C1032">
            <v>3300000</v>
          </cell>
          <cell r="D1032">
            <v>1</v>
          </cell>
          <cell r="E1032" t="str">
            <v>NCC-KHANGTHANG</v>
          </cell>
        </row>
        <row r="1033">
          <cell r="A1033" t="str">
            <v>20972288</v>
          </cell>
          <cell r="B1033">
            <v>44109</v>
          </cell>
          <cell r="C1033">
            <v>9500000</v>
          </cell>
          <cell r="D1033">
            <v>1</v>
          </cell>
          <cell r="E1033" t="str">
            <v>NCC-KHANGTHANG</v>
          </cell>
        </row>
        <row r="1034">
          <cell r="A1034" t="str">
            <v>20972289</v>
          </cell>
          <cell r="B1034">
            <v>44118</v>
          </cell>
          <cell r="C1034">
            <v>9500000</v>
          </cell>
          <cell r="D1034">
            <v>1</v>
          </cell>
          <cell r="E1034" t="str">
            <v>NCC-KHANGTHANG</v>
          </cell>
        </row>
        <row r="1035">
          <cell r="A1035" t="str">
            <v>20981593</v>
          </cell>
          <cell r="B1035">
            <v>44742</v>
          </cell>
          <cell r="C1035">
            <v>24800000</v>
          </cell>
          <cell r="D1035">
            <v>1</v>
          </cell>
          <cell r="E1035" t="str">
            <v>NCC-KHANGTHANG</v>
          </cell>
        </row>
        <row r="1036">
          <cell r="A1036" t="str">
            <v>20999338</v>
          </cell>
          <cell r="B1036">
            <v>44109</v>
          </cell>
          <cell r="C1036">
            <v>1250000</v>
          </cell>
          <cell r="D1036">
            <v>1</v>
          </cell>
          <cell r="E1036" t="str">
            <v>NCC-KHANGTHANG</v>
          </cell>
        </row>
        <row r="1037">
          <cell r="A1037" t="str">
            <v>212-11AWL-RD-EM</v>
          </cell>
          <cell r="B1037">
            <v>44160</v>
          </cell>
          <cell r="C1037">
            <v>1877000</v>
          </cell>
          <cell r="D1037">
            <v>1</v>
          </cell>
          <cell r="E1037" t="str">
            <v>HTAUTOHN</v>
          </cell>
        </row>
        <row r="1038">
          <cell r="A1038" t="str">
            <v>212-11AWR-RD-EM</v>
          </cell>
          <cell r="B1038">
            <v>44160</v>
          </cell>
          <cell r="C1038">
            <v>1877000</v>
          </cell>
          <cell r="D1038">
            <v>1</v>
          </cell>
          <cell r="E1038" t="str">
            <v>HTAUTOHN</v>
          </cell>
        </row>
        <row r="1039">
          <cell r="A1039" t="str">
            <v>212-11T4L-RDEM2</v>
          </cell>
          <cell r="B1039">
            <v>44165</v>
          </cell>
          <cell r="C1039">
            <v>934000</v>
          </cell>
          <cell r="D1039">
            <v>1</v>
          </cell>
          <cell r="E1039" t="str">
            <v>HTAUTOHN</v>
          </cell>
        </row>
        <row r="1040">
          <cell r="A1040" t="str">
            <v>212-11T4R-RDEM2</v>
          </cell>
          <cell r="B1040">
            <v>44165</v>
          </cell>
          <cell r="C1040">
            <v>934000</v>
          </cell>
          <cell r="D1040">
            <v>1</v>
          </cell>
          <cell r="E1040" t="str">
            <v>HTAUTOHN</v>
          </cell>
        </row>
        <row r="1041">
          <cell r="A1041" t="str">
            <v>212-11W7R-LD-M</v>
          </cell>
          <cell r="B1041">
            <v>43987</v>
          </cell>
          <cell r="C1041">
            <v>992000</v>
          </cell>
          <cell r="D1041">
            <v>1</v>
          </cell>
          <cell r="E1041" t="str">
            <v>HTAUTOHN</v>
          </cell>
        </row>
        <row r="1042">
          <cell r="A1042" t="str">
            <v>212-15D4L-UP</v>
          </cell>
          <cell r="B1042">
            <v>44160</v>
          </cell>
          <cell r="C1042">
            <v>123000</v>
          </cell>
          <cell r="D1042">
            <v>3</v>
          </cell>
          <cell r="E1042" t="str">
            <v>HTAUTOHN</v>
          </cell>
        </row>
        <row r="1043">
          <cell r="A1043" t="str">
            <v>212-15D4R-UP</v>
          </cell>
          <cell r="B1043">
            <v>44160</v>
          </cell>
          <cell r="C1043">
            <v>123000</v>
          </cell>
          <cell r="D1043">
            <v>5</v>
          </cell>
          <cell r="E1043" t="str">
            <v>HTAUTOHN</v>
          </cell>
        </row>
        <row r="1044">
          <cell r="A1044" t="str">
            <v>212-19A7L1AD-CR</v>
          </cell>
          <cell r="B1044">
            <v>44165</v>
          </cell>
          <cell r="C1044">
            <v>147000</v>
          </cell>
          <cell r="D1044">
            <v>1</v>
          </cell>
          <cell r="E1044" t="str">
            <v>HTAUTOHN</v>
          </cell>
        </row>
        <row r="1045">
          <cell r="A1045" t="str">
            <v>212-19A7R1AD-CR</v>
          </cell>
          <cell r="B1045">
            <v>44160</v>
          </cell>
          <cell r="C1045">
            <v>147000</v>
          </cell>
          <cell r="D1045">
            <v>1</v>
          </cell>
          <cell r="E1045" t="str">
            <v>HTAUTOHN</v>
          </cell>
        </row>
        <row r="1046">
          <cell r="A1046" t="str">
            <v>212-19K6L-U</v>
          </cell>
          <cell r="B1046">
            <v>44165</v>
          </cell>
          <cell r="C1046">
            <v>445000</v>
          </cell>
          <cell r="D1046">
            <v>1</v>
          </cell>
          <cell r="E1046" t="str">
            <v>HTAUTOHN</v>
          </cell>
        </row>
        <row r="1047">
          <cell r="A1047" t="str">
            <v>212-19K6R-U</v>
          </cell>
          <cell r="B1047">
            <v>44165</v>
          </cell>
          <cell r="C1047">
            <v>445000</v>
          </cell>
          <cell r="D1047">
            <v>1</v>
          </cell>
          <cell r="E1047" t="str">
            <v>HTAUTOHN</v>
          </cell>
        </row>
        <row r="1048">
          <cell r="A1048" t="str">
            <v>21225</v>
          </cell>
          <cell r="B1048">
            <v>44029</v>
          </cell>
          <cell r="C1048">
            <v>400331.63</v>
          </cell>
          <cell r="D1048">
            <v>1452</v>
          </cell>
          <cell r="E1048" t="str">
            <v>NK-LIQUIMOLY</v>
          </cell>
        </row>
        <row r="1049">
          <cell r="A1049" t="str">
            <v>212-2921L</v>
          </cell>
          <cell r="B1049">
            <v>44165</v>
          </cell>
          <cell r="C1049">
            <v>125000</v>
          </cell>
          <cell r="D1049">
            <v>3</v>
          </cell>
          <cell r="E1049" t="str">
            <v>HTAUTOHN</v>
          </cell>
        </row>
        <row r="1050">
          <cell r="A1050" t="str">
            <v>212-2921R</v>
          </cell>
          <cell r="B1050">
            <v>44165</v>
          </cell>
          <cell r="C1050">
            <v>125000</v>
          </cell>
          <cell r="D1050">
            <v>2</v>
          </cell>
          <cell r="E1050" t="str">
            <v>HTAUTOHN</v>
          </cell>
        </row>
        <row r="1051">
          <cell r="A1051" t="str">
            <v>2123206030</v>
          </cell>
          <cell r="B1051">
            <v>44344</v>
          </cell>
          <cell r="C1051">
            <v>1500000</v>
          </cell>
          <cell r="D1051">
            <v>2</v>
          </cell>
          <cell r="E1051" t="str">
            <v>NCC-DUCKIET</v>
          </cell>
        </row>
        <row r="1052">
          <cell r="A1052" t="str">
            <v>2123235300</v>
          </cell>
          <cell r="B1052">
            <v>44344</v>
          </cell>
          <cell r="C1052">
            <v>2850000</v>
          </cell>
          <cell r="D1052">
            <v>2</v>
          </cell>
          <cell r="E1052" t="str">
            <v>NCC-DUCKIET</v>
          </cell>
        </row>
        <row r="1053">
          <cell r="A1053" t="str">
            <v>216-1972R-UE</v>
          </cell>
          <cell r="B1053">
            <v>44165</v>
          </cell>
          <cell r="C1053">
            <v>373000</v>
          </cell>
          <cell r="D1053">
            <v>2</v>
          </cell>
          <cell r="E1053" t="str">
            <v>HTAUTOHN</v>
          </cell>
        </row>
        <row r="1054">
          <cell r="A1054" t="str">
            <v>217-19C1L-AE</v>
          </cell>
          <cell r="B1054">
            <v>44642</v>
          </cell>
          <cell r="C1054">
            <v>900000</v>
          </cell>
          <cell r="D1054">
            <v>1</v>
          </cell>
          <cell r="E1054" t="str">
            <v>KL-DUCPHAT-Q5</v>
          </cell>
        </row>
        <row r="1055">
          <cell r="A1055" t="str">
            <v>218122M000</v>
          </cell>
          <cell r="B1055">
            <v>44124</v>
          </cell>
          <cell r="C1055">
            <v>1400000</v>
          </cell>
          <cell r="D1055">
            <v>2</v>
          </cell>
          <cell r="E1055" t="str">
            <v>NCC-LE</v>
          </cell>
        </row>
        <row r="1056">
          <cell r="A1056" t="str">
            <v>218122M100</v>
          </cell>
          <cell r="B1056">
            <v>44126</v>
          </cell>
          <cell r="C1056">
            <v>1350000</v>
          </cell>
          <cell r="D1056">
            <v>1</v>
          </cell>
          <cell r="E1056" t="str">
            <v>NCC-LE</v>
          </cell>
        </row>
        <row r="1057">
          <cell r="A1057" t="str">
            <v>22033</v>
          </cell>
          <cell r="B1057">
            <v>43934</v>
          </cell>
          <cell r="C1057">
            <v>8000</v>
          </cell>
          <cell r="D1057">
            <v>1100</v>
          </cell>
          <cell r="E1057" t="str">
            <v>HTAUTOHN</v>
          </cell>
        </row>
        <row r="1058">
          <cell r="A1058" t="str">
            <v>22116785711</v>
          </cell>
          <cell r="B1058">
            <v>44586</v>
          </cell>
          <cell r="C1058">
            <v>1980000</v>
          </cell>
          <cell r="D1058">
            <v>1</v>
          </cell>
          <cell r="E1058" t="str">
            <v>NCC-KHANGTHANG</v>
          </cell>
        </row>
        <row r="1059">
          <cell r="A1059" t="str">
            <v>22116785712</v>
          </cell>
          <cell r="B1059">
            <v>44586</v>
          </cell>
          <cell r="C1059">
            <v>1980000</v>
          </cell>
          <cell r="D1059">
            <v>1</v>
          </cell>
          <cell r="E1059" t="str">
            <v>NCC-KHANGTHANG</v>
          </cell>
        </row>
        <row r="1060">
          <cell r="A1060" t="str">
            <v>22116786836</v>
          </cell>
          <cell r="B1060">
            <v>44363</v>
          </cell>
          <cell r="C1060">
            <v>2150000</v>
          </cell>
          <cell r="D1060">
            <v>1</v>
          </cell>
          <cell r="E1060" t="str">
            <v>NCC-DUCKIET</v>
          </cell>
        </row>
        <row r="1061">
          <cell r="A1061" t="str">
            <v>22116865145</v>
          </cell>
          <cell r="B1061">
            <v>44363</v>
          </cell>
          <cell r="C1061">
            <v>1450000</v>
          </cell>
          <cell r="D1061">
            <v>1</v>
          </cell>
          <cell r="E1061" t="str">
            <v>NCC-DUCKIET</v>
          </cell>
        </row>
        <row r="1062">
          <cell r="A1062" t="str">
            <v>22116865146</v>
          </cell>
          <cell r="B1062">
            <v>44000</v>
          </cell>
          <cell r="C1062">
            <v>1450000</v>
          </cell>
          <cell r="D1062">
            <v>1</v>
          </cell>
          <cell r="E1062" t="str">
            <v>NCC-DUCKIET</v>
          </cell>
        </row>
        <row r="1063">
          <cell r="A1063" t="str">
            <v>22204-0C020</v>
          </cell>
          <cell r="B1063">
            <v>44212</v>
          </cell>
          <cell r="C1063">
            <v>1261000</v>
          </cell>
          <cell r="D1063">
            <v>1</v>
          </cell>
          <cell r="E1063" t="str">
            <v>HTAUTOHN</v>
          </cell>
        </row>
        <row r="1064">
          <cell r="A1064" t="str">
            <v>22204-0F030</v>
          </cell>
          <cell r="B1064">
            <v>44524</v>
          </cell>
          <cell r="C1064">
            <v>1035000</v>
          </cell>
          <cell r="D1064">
            <v>1</v>
          </cell>
          <cell r="E1064" t="str">
            <v>HTAUTOHN</v>
          </cell>
        </row>
        <row r="1065">
          <cell r="A1065" t="str">
            <v>22204-0P010</v>
          </cell>
          <cell r="B1065">
            <v>44602</v>
          </cell>
          <cell r="C1065">
            <v>723000</v>
          </cell>
          <cell r="D1065">
            <v>1</v>
          </cell>
          <cell r="E1065" t="str">
            <v>HTAUTOHN</v>
          </cell>
        </row>
        <row r="1066">
          <cell r="A1066" t="str">
            <v>22204-31020</v>
          </cell>
          <cell r="B1066">
            <v>44174</v>
          </cell>
          <cell r="C1066">
            <v>1306000</v>
          </cell>
          <cell r="D1066">
            <v>1</v>
          </cell>
          <cell r="E1066" t="str">
            <v>HTAUTOHN</v>
          </cell>
        </row>
        <row r="1067">
          <cell r="A1067" t="str">
            <v>22316786566</v>
          </cell>
          <cell r="B1067">
            <v>44586</v>
          </cell>
          <cell r="C1067">
            <v>1350000</v>
          </cell>
          <cell r="D1067">
            <v>1</v>
          </cell>
          <cell r="E1067" t="str">
            <v>NCC-KHANGTHANG</v>
          </cell>
        </row>
        <row r="1068">
          <cell r="A1068" t="str">
            <v>22316799330</v>
          </cell>
          <cell r="B1068">
            <v>44183</v>
          </cell>
          <cell r="C1068">
            <v>550000</v>
          </cell>
          <cell r="D1068">
            <v>2</v>
          </cell>
          <cell r="E1068" t="str">
            <v>NCC-DUCKIET</v>
          </cell>
        </row>
        <row r="1069">
          <cell r="A1069" t="str">
            <v>22326780025</v>
          </cell>
          <cell r="B1069">
            <v>44363</v>
          </cell>
          <cell r="C1069">
            <v>700000</v>
          </cell>
          <cell r="D1069">
            <v>1</v>
          </cell>
          <cell r="E1069" t="str">
            <v>NCC-DUCKIET</v>
          </cell>
        </row>
        <row r="1070">
          <cell r="A1070" t="str">
            <v>223355-FEBI</v>
          </cell>
          <cell r="B1070">
            <v>44103</v>
          </cell>
          <cell r="C1070">
            <v>1450000</v>
          </cell>
          <cell r="D1070">
            <v>1</v>
          </cell>
          <cell r="E1070" t="str">
            <v>NCC-DUCKIET</v>
          </cell>
        </row>
        <row r="1071">
          <cell r="A1071" t="str">
            <v>22834081</v>
          </cell>
          <cell r="B1071">
            <v>44109</v>
          </cell>
          <cell r="C1071">
            <v>1800000</v>
          </cell>
          <cell r="D1071">
            <v>2</v>
          </cell>
          <cell r="E1071" t="str">
            <v>NCC-KHANGTHANG</v>
          </cell>
        </row>
        <row r="1072">
          <cell r="A1072" t="str">
            <v>229025011001Z</v>
          </cell>
          <cell r="B1072">
            <v>44257</v>
          </cell>
          <cell r="C1072">
            <v>1500000</v>
          </cell>
          <cell r="D1072">
            <v>1</v>
          </cell>
          <cell r="E1072" t="str">
            <v>NCC-DUCKIET</v>
          </cell>
        </row>
        <row r="1073">
          <cell r="A1073" t="str">
            <v>229-025-011-001Z</v>
          </cell>
          <cell r="B1073">
            <v>44210</v>
          </cell>
          <cell r="C1073">
            <v>1200000</v>
          </cell>
          <cell r="D1073">
            <v>1</v>
          </cell>
          <cell r="E1073" t="str">
            <v>NCC-DUCKIET</v>
          </cell>
        </row>
        <row r="1074">
          <cell r="A1074" t="str">
            <v>23100-69095</v>
          </cell>
          <cell r="B1074">
            <v>44062</v>
          </cell>
          <cell r="C1074">
            <v>1216000</v>
          </cell>
          <cell r="D1074">
            <v>1</v>
          </cell>
          <cell r="E1074" t="str">
            <v>HTAUTOHN</v>
          </cell>
        </row>
        <row r="1075">
          <cell r="A1075" t="str">
            <v>23100-79076</v>
          </cell>
          <cell r="B1075">
            <v>44140</v>
          </cell>
          <cell r="C1075">
            <v>755000</v>
          </cell>
          <cell r="D1075">
            <v>1</v>
          </cell>
          <cell r="E1075" t="str">
            <v>HTAUTOHN</v>
          </cell>
        </row>
        <row r="1076">
          <cell r="A1076" t="str">
            <v>23100-79096</v>
          </cell>
          <cell r="B1076">
            <v>44063</v>
          </cell>
          <cell r="C1076">
            <v>949000</v>
          </cell>
          <cell r="D1076">
            <v>1</v>
          </cell>
          <cell r="E1076" t="str">
            <v>HTAUTOHN</v>
          </cell>
        </row>
        <row r="1077">
          <cell r="A1077" t="str">
            <v>23104735</v>
          </cell>
          <cell r="B1077">
            <v>44110</v>
          </cell>
          <cell r="C1077">
            <v>3200000</v>
          </cell>
          <cell r="D1077">
            <v>1</v>
          </cell>
          <cell r="E1077" t="str">
            <v>NCC-KHANGTHANG</v>
          </cell>
        </row>
        <row r="1078">
          <cell r="A1078" t="str">
            <v>23104736</v>
          </cell>
          <cell r="B1078">
            <v>44110</v>
          </cell>
          <cell r="C1078">
            <v>3200000</v>
          </cell>
          <cell r="D1078">
            <v>1</v>
          </cell>
          <cell r="E1078" t="str">
            <v>NCC-KHANGTHANG</v>
          </cell>
        </row>
        <row r="1079">
          <cell r="A1079" t="str">
            <v>2320</v>
          </cell>
          <cell r="B1079">
            <v>43934</v>
          </cell>
          <cell r="C1079">
            <v>94000</v>
          </cell>
          <cell r="D1079">
            <v>144</v>
          </cell>
          <cell r="E1079" t="str">
            <v>HTAUTOHN</v>
          </cell>
        </row>
        <row r="1080">
          <cell r="A1080" t="str">
            <v>23209-09045</v>
          </cell>
          <cell r="B1080">
            <v>44802</v>
          </cell>
          <cell r="C1080">
            <v>0</v>
          </cell>
          <cell r="D1080">
            <v>1</v>
          </cell>
          <cell r="E1080" t="str">
            <v>HTAUTOHN</v>
          </cell>
        </row>
        <row r="1081">
          <cell r="A1081" t="str">
            <v>23209-09310</v>
          </cell>
          <cell r="B1081">
            <v>44555</v>
          </cell>
          <cell r="C1081">
            <v>1212120</v>
          </cell>
          <cell r="D1081">
            <v>2</v>
          </cell>
          <cell r="E1081" t="str">
            <v>NCC-CHIRATL</v>
          </cell>
        </row>
        <row r="1082">
          <cell r="A1082" t="str">
            <v>23209-09340</v>
          </cell>
          <cell r="B1082">
            <v>44322</v>
          </cell>
          <cell r="C1082">
            <v>1150000</v>
          </cell>
          <cell r="D1082">
            <v>5</v>
          </cell>
          <cell r="E1082" t="str">
            <v>NCC-LE</v>
          </cell>
        </row>
        <row r="1083">
          <cell r="A1083" t="str">
            <v>23209-21040</v>
          </cell>
          <cell r="B1083">
            <v>43966</v>
          </cell>
          <cell r="C1083">
            <v>1589000</v>
          </cell>
          <cell r="D1083">
            <v>4</v>
          </cell>
          <cell r="E1083" t="str">
            <v>HTAUTOHN</v>
          </cell>
        </row>
        <row r="1084">
          <cell r="A1084" t="str">
            <v>23209-31050</v>
          </cell>
          <cell r="B1084">
            <v>44790</v>
          </cell>
          <cell r="C1084">
            <v>1591000</v>
          </cell>
          <cell r="D1084">
            <v>5</v>
          </cell>
          <cell r="E1084" t="str">
            <v>HTAUTOHN</v>
          </cell>
        </row>
        <row r="1085">
          <cell r="A1085" t="str">
            <v>23209-31090</v>
          </cell>
          <cell r="B1085">
            <v>44548</v>
          </cell>
          <cell r="C1085">
            <v>1593494</v>
          </cell>
          <cell r="D1085">
            <v>6</v>
          </cell>
          <cell r="E1085" t="str">
            <v>NK-TS</v>
          </cell>
        </row>
        <row r="1086">
          <cell r="A1086" t="str">
            <v>23209-39146</v>
          </cell>
          <cell r="B1086">
            <v>44757</v>
          </cell>
          <cell r="C1086">
            <v>2086000</v>
          </cell>
          <cell r="D1086">
            <v>4</v>
          </cell>
          <cell r="E1086" t="str">
            <v>HTAUTOHN</v>
          </cell>
        </row>
        <row r="1087">
          <cell r="A1087" t="str">
            <v>23209-39165</v>
          </cell>
          <cell r="B1087">
            <v>44649</v>
          </cell>
          <cell r="C1087">
            <v>1592758</v>
          </cell>
          <cell r="D1087">
            <v>8</v>
          </cell>
          <cell r="E1087" t="str">
            <v>NK-TS</v>
          </cell>
        </row>
        <row r="1088">
          <cell r="A1088" t="str">
            <v>23209-39175</v>
          </cell>
          <cell r="B1088">
            <v>44744</v>
          </cell>
          <cell r="C1088">
            <v>1587000</v>
          </cell>
          <cell r="D1088">
            <v>1</v>
          </cell>
          <cell r="E1088" t="str">
            <v>NK-TS</v>
          </cell>
        </row>
        <row r="1089">
          <cell r="A1089" t="str">
            <v>23209-50080</v>
          </cell>
          <cell r="B1089">
            <v>44580</v>
          </cell>
          <cell r="C1089">
            <v>1900000</v>
          </cell>
          <cell r="D1089">
            <v>8</v>
          </cell>
          <cell r="E1089" t="str">
            <v>HTAUTOHN</v>
          </cell>
        </row>
        <row r="1090">
          <cell r="A1090" t="str">
            <v>23217-0Y030</v>
          </cell>
          <cell r="B1090">
            <v>44685</v>
          </cell>
          <cell r="C1090">
            <v>79000</v>
          </cell>
          <cell r="D1090">
            <v>3</v>
          </cell>
          <cell r="E1090" t="str">
            <v>CHPT-MINHANH</v>
          </cell>
        </row>
        <row r="1091">
          <cell r="A1091" t="str">
            <v>23220-0C051</v>
          </cell>
          <cell r="B1091">
            <v>44802</v>
          </cell>
          <cell r="C1091">
            <v>952893</v>
          </cell>
          <cell r="D1091">
            <v>5</v>
          </cell>
          <cell r="E1091" t="str">
            <v>CHPT-MINHANH</v>
          </cell>
        </row>
        <row r="1092">
          <cell r="A1092" t="str">
            <v>23220-0C081</v>
          </cell>
          <cell r="B1092">
            <v>44386</v>
          </cell>
          <cell r="C1092">
            <v>1337506</v>
          </cell>
          <cell r="D1092">
            <v>5</v>
          </cell>
          <cell r="E1092" t="str">
            <v>HTAUTOHN</v>
          </cell>
        </row>
        <row r="1093">
          <cell r="A1093" t="str">
            <v>23220-0C171</v>
          </cell>
          <cell r="B1093">
            <v>43847</v>
          </cell>
          <cell r="C1093">
            <v>1700000</v>
          </cell>
          <cell r="D1093">
            <v>1</v>
          </cell>
          <cell r="E1093" t="str">
            <v>DACYEN</v>
          </cell>
        </row>
        <row r="1094">
          <cell r="A1094" t="str">
            <v>23220-0C181</v>
          </cell>
          <cell r="B1094">
            <v>44386</v>
          </cell>
          <cell r="C1094">
            <v>1161576</v>
          </cell>
          <cell r="D1094">
            <v>10</v>
          </cell>
          <cell r="E1094" t="str">
            <v>NCC-THANHCANH</v>
          </cell>
        </row>
        <row r="1095">
          <cell r="A1095" t="str">
            <v>23220-0C201</v>
          </cell>
          <cell r="B1095">
            <v>44761</v>
          </cell>
          <cell r="C1095">
            <v>716800</v>
          </cell>
          <cell r="D1095">
            <v>1</v>
          </cell>
          <cell r="E1095" t="str">
            <v>NCC-THANHCANH</v>
          </cell>
        </row>
        <row r="1096">
          <cell r="A1096" t="str">
            <v>23220-0V011</v>
          </cell>
          <cell r="B1096">
            <v>44329</v>
          </cell>
          <cell r="C1096">
            <v>4200000</v>
          </cell>
          <cell r="D1096">
            <v>1</v>
          </cell>
          <cell r="E1096" t="str">
            <v>HTAUTOHN</v>
          </cell>
        </row>
        <row r="1097">
          <cell r="A1097" t="str">
            <v>23220-31120</v>
          </cell>
          <cell r="B1097">
            <v>44721</v>
          </cell>
          <cell r="C1097">
            <v>3820000</v>
          </cell>
          <cell r="D1097">
            <v>1</v>
          </cell>
          <cell r="E1097" t="str">
            <v>HTAUTOHN</v>
          </cell>
        </row>
        <row r="1098">
          <cell r="A1098" t="str">
            <v>23220-50271</v>
          </cell>
          <cell r="B1098">
            <v>44274</v>
          </cell>
          <cell r="C1098">
            <v>2980000</v>
          </cell>
          <cell r="D1098">
            <v>1</v>
          </cell>
          <cell r="E1098" t="str">
            <v>HTAUTOHN</v>
          </cell>
        </row>
        <row r="1099">
          <cell r="A1099" t="str">
            <v>23221-0Y040</v>
          </cell>
          <cell r="B1099">
            <v>44800</v>
          </cell>
          <cell r="C1099">
            <v>0</v>
          </cell>
          <cell r="D1099">
            <v>5</v>
          </cell>
          <cell r="E1099" t="str">
            <v>NCC-THAILAND</v>
          </cell>
        </row>
        <row r="1100">
          <cell r="A1100" t="str">
            <v>23221-20030</v>
          </cell>
          <cell r="B1100">
            <v>44146</v>
          </cell>
          <cell r="C1100">
            <v>3033000</v>
          </cell>
          <cell r="D1100">
            <v>1</v>
          </cell>
          <cell r="E1100" t="str">
            <v>HTAUTOHN</v>
          </cell>
        </row>
        <row r="1101">
          <cell r="A1101" t="str">
            <v>23221-31050</v>
          </cell>
          <cell r="B1101">
            <v>44062</v>
          </cell>
          <cell r="C1101">
            <v>3082000</v>
          </cell>
          <cell r="D1101">
            <v>1</v>
          </cell>
          <cell r="E1101" t="str">
            <v>HTAUTOHN</v>
          </cell>
        </row>
        <row r="1102">
          <cell r="A1102" t="str">
            <v>23221-66040</v>
          </cell>
          <cell r="B1102">
            <v>44586</v>
          </cell>
          <cell r="C1102">
            <v>3312000</v>
          </cell>
          <cell r="D1102">
            <v>1</v>
          </cell>
          <cell r="E1102" t="str">
            <v>HTAUTOHN</v>
          </cell>
        </row>
        <row r="1103">
          <cell r="A1103" t="str">
            <v>23280-21010</v>
          </cell>
          <cell r="B1103">
            <v>44736</v>
          </cell>
          <cell r="C1103">
            <v>486000</v>
          </cell>
          <cell r="D1103">
            <v>2</v>
          </cell>
          <cell r="E1103" t="str">
            <v>CHPT-MINHANH</v>
          </cell>
        </row>
        <row r="1104">
          <cell r="A1104" t="str">
            <v>23280-75130</v>
          </cell>
          <cell r="B1104">
            <v>44733</v>
          </cell>
          <cell r="C1104">
            <v>1530000</v>
          </cell>
          <cell r="D1104">
            <v>1</v>
          </cell>
          <cell r="E1104" t="str">
            <v>HTAUTOHN</v>
          </cell>
        </row>
        <row r="1105">
          <cell r="A1105" t="str">
            <v>23282712</v>
          </cell>
          <cell r="B1105">
            <v>44109</v>
          </cell>
          <cell r="C1105">
            <v>9150000</v>
          </cell>
          <cell r="D1105">
            <v>1</v>
          </cell>
          <cell r="E1105" t="str">
            <v>NCC-KHANGTHANG</v>
          </cell>
        </row>
        <row r="1106">
          <cell r="A1106" t="str">
            <v>23300-0D030</v>
          </cell>
          <cell r="B1106">
            <v>44009</v>
          </cell>
          <cell r="C1106">
            <v>482411</v>
          </cell>
          <cell r="D1106">
            <v>20</v>
          </cell>
          <cell r="E1106" t="str">
            <v>NK-FPI</v>
          </cell>
        </row>
        <row r="1107">
          <cell r="A1107" t="str">
            <v>23300-0D030-TH</v>
          </cell>
          <cell r="B1107">
            <v>44653</v>
          </cell>
          <cell r="C1107">
            <v>441687</v>
          </cell>
          <cell r="D1107">
            <v>7</v>
          </cell>
          <cell r="E1107" t="str">
            <v>NCC-THAILAND</v>
          </cell>
        </row>
        <row r="1108">
          <cell r="A1108" t="str">
            <v>23300-20130</v>
          </cell>
          <cell r="B1108">
            <v>44634</v>
          </cell>
          <cell r="C1108">
            <v>855000</v>
          </cell>
          <cell r="D1108">
            <v>1</v>
          </cell>
          <cell r="E1108" t="str">
            <v>HTAUTOHN</v>
          </cell>
        </row>
        <row r="1109">
          <cell r="A1109" t="str">
            <v>23300-31100</v>
          </cell>
          <cell r="B1109">
            <v>44641</v>
          </cell>
          <cell r="C1109">
            <v>596738</v>
          </cell>
          <cell r="D1109">
            <v>1</v>
          </cell>
          <cell r="E1109" t="str">
            <v>CHPT-MINHANH</v>
          </cell>
        </row>
        <row r="1110">
          <cell r="A1110" t="str">
            <v>23300-31160</v>
          </cell>
          <cell r="B1110">
            <v>44641</v>
          </cell>
          <cell r="C1110">
            <v>498723</v>
          </cell>
          <cell r="D1110">
            <v>1</v>
          </cell>
          <cell r="E1110" t="str">
            <v>CHPT-MINHANH</v>
          </cell>
        </row>
        <row r="1111">
          <cell r="A1111" t="str">
            <v>23300-50110</v>
          </cell>
          <cell r="B1111">
            <v>44357</v>
          </cell>
          <cell r="C1111">
            <v>560000</v>
          </cell>
          <cell r="D1111">
            <v>1</v>
          </cell>
          <cell r="E1111" t="str">
            <v>HTAUTOHN</v>
          </cell>
        </row>
        <row r="1112">
          <cell r="A1112" t="str">
            <v>23300-50150</v>
          </cell>
          <cell r="B1112">
            <v>44551</v>
          </cell>
          <cell r="C1112">
            <v>559000</v>
          </cell>
          <cell r="D1112">
            <v>1</v>
          </cell>
          <cell r="E1112" t="str">
            <v>HTAUTOHN</v>
          </cell>
        </row>
        <row r="1113">
          <cell r="A1113" t="str">
            <v>23300-75140</v>
          </cell>
          <cell r="B1113">
            <v>44712</v>
          </cell>
          <cell r="C1113">
            <v>485926</v>
          </cell>
          <cell r="D1113">
            <v>20</v>
          </cell>
          <cell r="E1113" t="str">
            <v>NCC-THANHCANH</v>
          </cell>
        </row>
        <row r="1114">
          <cell r="A1114" t="str">
            <v>23300-75160</v>
          </cell>
          <cell r="B1114">
            <v>43896</v>
          </cell>
          <cell r="C1114">
            <v>570000</v>
          </cell>
          <cell r="D1114">
            <v>20</v>
          </cell>
          <cell r="E1114" t="str">
            <v>KL-PSCHCM</v>
          </cell>
        </row>
        <row r="1115">
          <cell r="A1115" t="str">
            <v>23300-75160-82</v>
          </cell>
          <cell r="B1115">
            <v>44144</v>
          </cell>
          <cell r="C1115">
            <v>523000</v>
          </cell>
          <cell r="D1115">
            <v>5</v>
          </cell>
          <cell r="E1115" t="str">
            <v>HTAUTOHN</v>
          </cell>
        </row>
        <row r="1116">
          <cell r="A1116" t="str">
            <v>23312166</v>
          </cell>
          <cell r="B1116">
            <v>44109</v>
          </cell>
          <cell r="C1116">
            <v>2700000</v>
          </cell>
          <cell r="D1116">
            <v>2</v>
          </cell>
          <cell r="E1116" t="str">
            <v>NCC-KHANGTHANG</v>
          </cell>
        </row>
        <row r="1117">
          <cell r="A1117" t="str">
            <v>2339</v>
          </cell>
          <cell r="B1117">
            <v>43941</v>
          </cell>
          <cell r="C1117">
            <v>383000</v>
          </cell>
          <cell r="D1117">
            <v>200</v>
          </cell>
          <cell r="E1117" t="str">
            <v>HTAUTOHN</v>
          </cell>
        </row>
        <row r="1118">
          <cell r="A1118" t="str">
            <v>23390-0L070</v>
          </cell>
          <cell r="B1118">
            <v>44669</v>
          </cell>
          <cell r="C1118">
            <v>329334</v>
          </cell>
          <cell r="D1118">
            <v>10</v>
          </cell>
          <cell r="E1118" t="str">
            <v>NCC-THAILAND</v>
          </cell>
        </row>
        <row r="1119">
          <cell r="A1119" t="str">
            <v>23390-51070</v>
          </cell>
          <cell r="B1119">
            <v>44695</v>
          </cell>
          <cell r="C1119">
            <v>495000</v>
          </cell>
          <cell r="D1119">
            <v>2</v>
          </cell>
          <cell r="E1119" t="str">
            <v>HTAUTOHN</v>
          </cell>
        </row>
        <row r="1120">
          <cell r="A1120" t="str">
            <v>23390-YZZA1</v>
          </cell>
          <cell r="B1120">
            <v>44802</v>
          </cell>
          <cell r="C1120">
            <v>222600</v>
          </cell>
          <cell r="D1120">
            <v>1</v>
          </cell>
          <cell r="E1120" t="str">
            <v>NK-CHI</v>
          </cell>
        </row>
        <row r="1121">
          <cell r="A1121" t="str">
            <v>23681-30010</v>
          </cell>
          <cell r="B1121">
            <v>44756</v>
          </cell>
          <cell r="C1121">
            <v>17852</v>
          </cell>
          <cell r="D1121">
            <v>4</v>
          </cell>
          <cell r="E1121" t="str">
            <v>HTAUTOHN</v>
          </cell>
        </row>
        <row r="1122">
          <cell r="A1122" t="str">
            <v>23681-30010-A</v>
          </cell>
          <cell r="B1122">
            <v>44083</v>
          </cell>
          <cell r="C1122">
            <v>14000</v>
          </cell>
          <cell r="D1122">
            <v>14</v>
          </cell>
          <cell r="E1122" t="str">
            <v>HTAUTOHN</v>
          </cell>
        </row>
        <row r="1123">
          <cell r="A1123" t="str">
            <v>23682-30020</v>
          </cell>
          <cell r="B1123">
            <v>44756</v>
          </cell>
          <cell r="C1123">
            <v>38000</v>
          </cell>
          <cell r="D1123">
            <v>4</v>
          </cell>
          <cell r="E1123" t="str">
            <v>HTAUTOHN</v>
          </cell>
        </row>
        <row r="1124">
          <cell r="A1124" t="str">
            <v>23731-EC00A</v>
          </cell>
          <cell r="B1124">
            <v>43876</v>
          </cell>
          <cell r="C1124">
            <v>744000</v>
          </cell>
          <cell r="D1124">
            <v>1</v>
          </cell>
          <cell r="E1124" t="str">
            <v>HTAUTOHN</v>
          </cell>
        </row>
        <row r="1125">
          <cell r="A1125" t="str">
            <v>23810-0L030</v>
          </cell>
          <cell r="B1125">
            <v>44540</v>
          </cell>
          <cell r="C1125">
            <v>7586000</v>
          </cell>
          <cell r="D1125">
            <v>1</v>
          </cell>
          <cell r="E1125" t="str">
            <v>HTAUTOHN</v>
          </cell>
        </row>
        <row r="1126">
          <cell r="A1126" t="str">
            <v>24237531</v>
          </cell>
          <cell r="B1126">
            <v>44110</v>
          </cell>
          <cell r="C1126">
            <v>700000</v>
          </cell>
          <cell r="D1126">
            <v>1</v>
          </cell>
          <cell r="E1126" t="str">
            <v>NCC-KHANGTHANG</v>
          </cell>
        </row>
        <row r="1127">
          <cell r="A1127" t="str">
            <v>2427</v>
          </cell>
          <cell r="B1127">
            <v>43976</v>
          </cell>
          <cell r="C1127">
            <v>59000</v>
          </cell>
          <cell r="D1127">
            <v>6</v>
          </cell>
          <cell r="E1127" t="str">
            <v>HTAUTOHN</v>
          </cell>
        </row>
        <row r="1128">
          <cell r="A1128" t="str">
            <v>24277604959</v>
          </cell>
          <cell r="B1128">
            <v>44089</v>
          </cell>
          <cell r="C1128">
            <v>2100000</v>
          </cell>
          <cell r="D1128">
            <v>1</v>
          </cell>
          <cell r="E1128" t="str">
            <v>NCC-KHANGTHANG</v>
          </cell>
        </row>
        <row r="1129">
          <cell r="A1129" t="str">
            <v>2447</v>
          </cell>
          <cell r="B1129">
            <v>43941</v>
          </cell>
          <cell r="C1129">
            <v>106000</v>
          </cell>
          <cell r="D1129">
            <v>192</v>
          </cell>
          <cell r="E1129" t="str">
            <v>HTAUTOHN</v>
          </cell>
        </row>
        <row r="1130">
          <cell r="A1130" t="str">
            <v>2463200689</v>
          </cell>
          <cell r="B1130">
            <v>44523</v>
          </cell>
          <cell r="C1130">
            <v>650000</v>
          </cell>
          <cell r="D1130">
            <v>1</v>
          </cell>
          <cell r="E1130" t="str">
            <v>NCC-KHANGTHANG</v>
          </cell>
        </row>
        <row r="1131">
          <cell r="A1131" t="str">
            <v>2506</v>
          </cell>
          <cell r="B1131">
            <v>44029</v>
          </cell>
          <cell r="C1131">
            <v>49169.120000000003</v>
          </cell>
          <cell r="D1131">
            <v>444</v>
          </cell>
          <cell r="E1131" t="str">
            <v>NK-LIQUIMOLY</v>
          </cell>
        </row>
        <row r="1132">
          <cell r="A1132" t="str">
            <v>2512</v>
          </cell>
          <cell r="B1132">
            <v>44029</v>
          </cell>
          <cell r="C1132">
            <v>63217.440000000002</v>
          </cell>
          <cell r="D1132">
            <v>432</v>
          </cell>
          <cell r="E1132" t="str">
            <v>NK-LIQUIMOLY</v>
          </cell>
        </row>
        <row r="1133">
          <cell r="A1133" t="str">
            <v>25212-2F320</v>
          </cell>
          <cell r="B1133">
            <v>44666</v>
          </cell>
          <cell r="C1133">
            <v>780000</v>
          </cell>
          <cell r="D1133">
            <v>1</v>
          </cell>
          <cell r="E1133" t="str">
            <v>KL-MAST-SG</v>
          </cell>
        </row>
        <row r="1134">
          <cell r="A1134" t="str">
            <v>25918049</v>
          </cell>
          <cell r="B1134">
            <v>44109</v>
          </cell>
          <cell r="C1134">
            <v>880000</v>
          </cell>
          <cell r="D1134">
            <v>2</v>
          </cell>
          <cell r="E1134" t="str">
            <v>NCC-KHANGTHANG</v>
          </cell>
        </row>
        <row r="1135">
          <cell r="A1135" t="str">
            <v>2612702</v>
          </cell>
          <cell r="B1135">
            <v>43965</v>
          </cell>
          <cell r="C1135">
            <v>1100000</v>
          </cell>
          <cell r="D1135">
            <v>1</v>
          </cell>
          <cell r="E1135" t="str">
            <v>NCC-PHUONGSAKURA</v>
          </cell>
        </row>
        <row r="1136">
          <cell r="A1136" t="str">
            <v>26320-2F100</v>
          </cell>
          <cell r="B1136">
            <v>44666</v>
          </cell>
          <cell r="C1136">
            <v>180000</v>
          </cell>
          <cell r="D1136">
            <v>1</v>
          </cell>
          <cell r="E1136" t="str">
            <v>KL-MAST-SG</v>
          </cell>
        </row>
        <row r="1137">
          <cell r="A1137" t="str">
            <v>263500-6170</v>
          </cell>
          <cell r="B1137">
            <v>44656</v>
          </cell>
          <cell r="C1137">
            <v>-121000</v>
          </cell>
          <cell r="D1137">
            <v>1</v>
          </cell>
          <cell r="E1137" t="str">
            <v>NCC-DAITIN</v>
          </cell>
        </row>
        <row r="1138">
          <cell r="A1138" t="str">
            <v>263500-6180</v>
          </cell>
          <cell r="B1138">
            <v>44656</v>
          </cell>
          <cell r="C1138">
            <v>335255.7</v>
          </cell>
          <cell r="D1138">
            <v>1</v>
          </cell>
          <cell r="E1138" t="str">
            <v>CHPT-MINHANH</v>
          </cell>
        </row>
        <row r="1139">
          <cell r="A1139" t="str">
            <v>27060-0C021</v>
          </cell>
          <cell r="B1139">
            <v>44694</v>
          </cell>
          <cell r="C1139">
            <v>5157594</v>
          </cell>
          <cell r="D1139">
            <v>1</v>
          </cell>
          <cell r="E1139" t="str">
            <v>NK-CHI</v>
          </cell>
        </row>
        <row r="1140">
          <cell r="A1140" t="str">
            <v>27060-0L022</v>
          </cell>
          <cell r="B1140">
            <v>44694</v>
          </cell>
          <cell r="C1140">
            <v>5398380</v>
          </cell>
          <cell r="D1140">
            <v>1</v>
          </cell>
          <cell r="E1140" t="str">
            <v>NK-CHI</v>
          </cell>
        </row>
        <row r="1141">
          <cell r="A1141" t="str">
            <v>27060-0Y300</v>
          </cell>
          <cell r="B1141">
            <v>44582</v>
          </cell>
          <cell r="C1141">
            <v>5701300</v>
          </cell>
          <cell r="D1141">
            <v>2</v>
          </cell>
          <cell r="E1141" t="str">
            <v>NCC-THAILAND</v>
          </cell>
        </row>
        <row r="1142">
          <cell r="A1142" t="str">
            <v>2706075413-DS</v>
          </cell>
          <cell r="B1142">
            <v>44524</v>
          </cell>
          <cell r="C1142">
            <v>4100000</v>
          </cell>
          <cell r="D1142">
            <v>1</v>
          </cell>
          <cell r="E1142" t="str">
            <v>NCC-QUANGNINH</v>
          </cell>
        </row>
        <row r="1143">
          <cell r="A1143" t="str">
            <v>27060-BZ310</v>
          </cell>
          <cell r="B1143">
            <v>43836</v>
          </cell>
          <cell r="C1143">
            <v>5900000</v>
          </cell>
          <cell r="D1143">
            <v>1</v>
          </cell>
          <cell r="E1143" t="str">
            <v>KL-PSCHCM</v>
          </cell>
        </row>
        <row r="1144">
          <cell r="A1144" t="str">
            <v>272000-6900</v>
          </cell>
          <cell r="B1144">
            <v>44645</v>
          </cell>
          <cell r="C1144">
            <v>148000</v>
          </cell>
          <cell r="D1144">
            <v>400</v>
          </cell>
          <cell r="E1144" t="str">
            <v>HTAUTOHN</v>
          </cell>
        </row>
        <row r="1145">
          <cell r="A1145" t="str">
            <v>27370-0C020</v>
          </cell>
          <cell r="B1145">
            <v>43978</v>
          </cell>
          <cell r="C1145">
            <v>105000</v>
          </cell>
          <cell r="D1145">
            <v>10</v>
          </cell>
          <cell r="E1145" t="str">
            <v>HTAUTOHN</v>
          </cell>
        </row>
        <row r="1146">
          <cell r="A1146" t="str">
            <v>27370-31220</v>
          </cell>
          <cell r="B1146">
            <v>44053</v>
          </cell>
          <cell r="C1146">
            <v>155000</v>
          </cell>
          <cell r="D1146">
            <v>2</v>
          </cell>
          <cell r="E1146" t="str">
            <v>HTAUTOHN</v>
          </cell>
        </row>
        <row r="1147">
          <cell r="A1147" t="str">
            <v>27411-0H090</v>
          </cell>
          <cell r="B1147">
            <v>44818</v>
          </cell>
          <cell r="C1147">
            <v>450000</v>
          </cell>
          <cell r="D1147">
            <v>1</v>
          </cell>
          <cell r="E1147" t="str">
            <v>HTAUTOHN</v>
          </cell>
        </row>
        <row r="1148">
          <cell r="A1148" t="str">
            <v>27415-0L030</v>
          </cell>
          <cell r="B1148">
            <v>44804</v>
          </cell>
          <cell r="C1148">
            <v>536000</v>
          </cell>
          <cell r="D1148">
            <v>1</v>
          </cell>
          <cell r="E1148" t="str">
            <v>HTAUTOHN</v>
          </cell>
        </row>
        <row r="1149">
          <cell r="A1149" t="str">
            <v>27415-0P010</v>
          </cell>
          <cell r="B1149">
            <v>44033</v>
          </cell>
          <cell r="C1149">
            <v>734000</v>
          </cell>
          <cell r="D1149">
            <v>1</v>
          </cell>
          <cell r="E1149" t="str">
            <v>HTAUTOHN</v>
          </cell>
        </row>
        <row r="1150">
          <cell r="A1150" t="str">
            <v>27415-0T060</v>
          </cell>
          <cell r="B1150">
            <v>44565</v>
          </cell>
          <cell r="C1150">
            <v>720000</v>
          </cell>
          <cell r="D1150">
            <v>1</v>
          </cell>
          <cell r="E1150" t="str">
            <v>CHPT-MINHANH</v>
          </cell>
        </row>
        <row r="1151">
          <cell r="A1151" t="str">
            <v>27415-0V011</v>
          </cell>
          <cell r="B1151">
            <v>44557</v>
          </cell>
          <cell r="C1151">
            <v>750000</v>
          </cell>
          <cell r="D1151">
            <v>3</v>
          </cell>
          <cell r="E1151" t="str">
            <v>CHPT-MINHANH</v>
          </cell>
        </row>
        <row r="1152">
          <cell r="A1152" t="str">
            <v>27415-0W042</v>
          </cell>
          <cell r="B1152">
            <v>44783</v>
          </cell>
          <cell r="C1152">
            <v>577000</v>
          </cell>
          <cell r="D1152">
            <v>1</v>
          </cell>
          <cell r="E1152" t="str">
            <v>NCC-KHANGTHANG</v>
          </cell>
        </row>
        <row r="1153">
          <cell r="A1153" t="str">
            <v>27415-0W053</v>
          </cell>
          <cell r="B1153">
            <v>44761</v>
          </cell>
          <cell r="C1153">
            <v>693000</v>
          </cell>
          <cell r="D1153">
            <v>1</v>
          </cell>
          <cell r="E1153" t="str">
            <v>CHPT-MINHANH</v>
          </cell>
        </row>
        <row r="1154">
          <cell r="A1154" t="str">
            <v>27415-0W063</v>
          </cell>
          <cell r="B1154">
            <v>44254</v>
          </cell>
          <cell r="C1154">
            <v>920000</v>
          </cell>
          <cell r="D1154">
            <v>3</v>
          </cell>
          <cell r="E1154" t="str">
            <v>NCC-KHANGTHANG</v>
          </cell>
        </row>
        <row r="1155">
          <cell r="A1155" t="str">
            <v>27415-0W111</v>
          </cell>
          <cell r="B1155">
            <v>44814</v>
          </cell>
          <cell r="C1155">
            <v>681000</v>
          </cell>
          <cell r="D1155">
            <v>1</v>
          </cell>
          <cell r="E1155" t="str">
            <v>HTAUTOHN</v>
          </cell>
        </row>
        <row r="1156">
          <cell r="A1156" t="str">
            <v>27415-0W121</v>
          </cell>
          <cell r="B1156">
            <v>44102</v>
          </cell>
          <cell r="C1156">
            <v>722000</v>
          </cell>
          <cell r="D1156">
            <v>1</v>
          </cell>
          <cell r="E1156" t="str">
            <v>HTAUTOHN</v>
          </cell>
        </row>
        <row r="1157">
          <cell r="A1157" t="str">
            <v>27415-0W131</v>
          </cell>
          <cell r="B1157">
            <v>44812</v>
          </cell>
          <cell r="C1157">
            <v>581353</v>
          </cell>
          <cell r="D1157">
            <v>1</v>
          </cell>
          <cell r="E1157" t="str">
            <v>NCC-KHANGTHANG</v>
          </cell>
        </row>
        <row r="1158">
          <cell r="A1158" t="str">
            <v>27415-30010</v>
          </cell>
          <cell r="B1158">
            <v>44804</v>
          </cell>
          <cell r="C1158">
            <v>553000</v>
          </cell>
          <cell r="D1158">
            <v>3</v>
          </cell>
          <cell r="E1158" t="str">
            <v>HTAUTOHN</v>
          </cell>
        </row>
        <row r="1159">
          <cell r="A1159" t="str">
            <v>27415-36020</v>
          </cell>
          <cell r="B1159">
            <v>44666</v>
          </cell>
          <cell r="C1159">
            <v>730000</v>
          </cell>
          <cell r="D1159">
            <v>1</v>
          </cell>
          <cell r="E1159" t="str">
            <v>CHPT-MINHANH</v>
          </cell>
        </row>
        <row r="1160">
          <cell r="A1160" t="str">
            <v>28011-0T070</v>
          </cell>
          <cell r="B1160">
            <v>44009</v>
          </cell>
          <cell r="C1160">
            <v>353976.68</v>
          </cell>
          <cell r="D1160">
            <v>25</v>
          </cell>
          <cell r="E1160" t="str">
            <v>NK-FPI</v>
          </cell>
        </row>
        <row r="1161">
          <cell r="A1161" t="str">
            <v>28021-73020</v>
          </cell>
          <cell r="B1161">
            <v>43979</v>
          </cell>
          <cell r="C1161">
            <v>620000</v>
          </cell>
          <cell r="D1161">
            <v>1</v>
          </cell>
          <cell r="E1161" t="str">
            <v>HTAUTOHN</v>
          </cell>
        </row>
        <row r="1162">
          <cell r="A1162" t="str">
            <v>28100-0C031</v>
          </cell>
          <cell r="B1162">
            <v>44694</v>
          </cell>
          <cell r="C1162">
            <v>3060018</v>
          </cell>
          <cell r="D1162">
            <v>1</v>
          </cell>
          <cell r="E1162" t="str">
            <v>NK-CHI</v>
          </cell>
        </row>
        <row r="1163">
          <cell r="A1163" t="str">
            <v>28100-0M051</v>
          </cell>
          <cell r="B1163">
            <v>44260</v>
          </cell>
          <cell r="C1163">
            <v>3200000</v>
          </cell>
          <cell r="D1163">
            <v>1</v>
          </cell>
          <cell r="E1163" t="str">
            <v>HTAUTOHN</v>
          </cell>
        </row>
        <row r="1164">
          <cell r="A1164" t="str">
            <v>28100-28042</v>
          </cell>
          <cell r="B1164">
            <v>44649</v>
          </cell>
          <cell r="C1164">
            <v>5414061</v>
          </cell>
          <cell r="D1164">
            <v>1</v>
          </cell>
          <cell r="E1164" t="str">
            <v>NCC-KHANGTHANG</v>
          </cell>
        </row>
        <row r="1165">
          <cell r="A1165" t="str">
            <v>28130-28040</v>
          </cell>
          <cell r="B1165">
            <v>44548</v>
          </cell>
          <cell r="C1165">
            <v>135062</v>
          </cell>
          <cell r="D1165">
            <v>1</v>
          </cell>
          <cell r="E1165" t="str">
            <v>HTAUTOHN</v>
          </cell>
        </row>
        <row r="1166">
          <cell r="A1166" t="str">
            <v>28130-31040</v>
          </cell>
          <cell r="B1166">
            <v>44730</v>
          </cell>
          <cell r="C1166">
            <v>252000</v>
          </cell>
          <cell r="D1166">
            <v>1</v>
          </cell>
          <cell r="E1166" t="str">
            <v>HTAUTOHN</v>
          </cell>
        </row>
        <row r="1167">
          <cell r="A1167" t="str">
            <v>28231-2F100</v>
          </cell>
          <cell r="B1167">
            <v>44666</v>
          </cell>
          <cell r="C1167">
            <v>2950000</v>
          </cell>
          <cell r="D1167">
            <v>1</v>
          </cell>
          <cell r="E1167" t="str">
            <v>KL-MAST-SG</v>
          </cell>
        </row>
        <row r="1168">
          <cell r="A1168" t="str">
            <v>28VPLGP0452</v>
          </cell>
          <cell r="B1168">
            <v>44274</v>
          </cell>
          <cell r="C1168">
            <v>19500000</v>
          </cell>
          <cell r="D1168">
            <v>1</v>
          </cell>
          <cell r="E1168" t="str">
            <v>NCC-KHANGTHANG</v>
          </cell>
        </row>
        <row r="1169">
          <cell r="A1169" t="str">
            <v>291000-9011</v>
          </cell>
          <cell r="B1169">
            <v>44803</v>
          </cell>
          <cell r="C1169">
            <v>575020</v>
          </cell>
          <cell r="D1169">
            <v>5</v>
          </cell>
          <cell r="E1169" t="str">
            <v>NK-IDAS</v>
          </cell>
        </row>
        <row r="1170">
          <cell r="A1170" t="str">
            <v>2910A320</v>
          </cell>
          <cell r="B1170">
            <v>44314</v>
          </cell>
          <cell r="C1170">
            <v>605744</v>
          </cell>
          <cell r="D1170">
            <v>1</v>
          </cell>
          <cell r="E1170" t="str">
            <v>NK-TRISTAN</v>
          </cell>
        </row>
        <row r="1171">
          <cell r="A1171" t="str">
            <v>2956</v>
          </cell>
          <cell r="B1171">
            <v>43949</v>
          </cell>
          <cell r="C1171">
            <v>65000</v>
          </cell>
          <cell r="D1171">
            <v>2</v>
          </cell>
          <cell r="E1171" t="str">
            <v>HTAUTOHN</v>
          </cell>
        </row>
        <row r="1172">
          <cell r="A1172" t="str">
            <v>2DUF053NA</v>
          </cell>
          <cell r="B1172">
            <v>44506</v>
          </cell>
          <cell r="C1172">
            <v>910000</v>
          </cell>
          <cell r="D1172">
            <v>3</v>
          </cell>
          <cell r="E1172" t="str">
            <v>NCC-KYBISG</v>
          </cell>
        </row>
        <row r="1173">
          <cell r="A1173" t="str">
            <v>2H0422831</v>
          </cell>
          <cell r="B1173">
            <v>44713</v>
          </cell>
          <cell r="C1173">
            <v>750000</v>
          </cell>
          <cell r="D1173">
            <v>2</v>
          </cell>
          <cell r="E1173" t="str">
            <v>NCC-KHANGTHANG</v>
          </cell>
        </row>
        <row r="1174">
          <cell r="A1174" t="str">
            <v>30100-JS10D</v>
          </cell>
          <cell r="B1174">
            <v>43935</v>
          </cell>
          <cell r="C1174">
            <v>1794000</v>
          </cell>
          <cell r="D1174">
            <v>1</v>
          </cell>
          <cell r="E1174" t="str">
            <v>HTAUTOHN</v>
          </cell>
        </row>
        <row r="1175">
          <cell r="A1175" t="str">
            <v>3021</v>
          </cell>
          <cell r="B1175">
            <v>44029</v>
          </cell>
          <cell r="C1175">
            <v>167165.39000000001</v>
          </cell>
          <cell r="D1175">
            <v>400</v>
          </cell>
          <cell r="E1175" t="str">
            <v>NK-LIQUIMOLY</v>
          </cell>
        </row>
        <row r="1176">
          <cell r="A1176" t="str">
            <v>30210-EB70A</v>
          </cell>
          <cell r="B1176">
            <v>43948</v>
          </cell>
          <cell r="C1176">
            <v>2437000</v>
          </cell>
          <cell r="D1176">
            <v>1</v>
          </cell>
          <cell r="E1176" t="str">
            <v>HTAUTOHN</v>
          </cell>
        </row>
        <row r="1177">
          <cell r="A1177" t="str">
            <v>30210-JS10C</v>
          </cell>
          <cell r="B1177">
            <v>44135</v>
          </cell>
          <cell r="C1177">
            <v>2555000</v>
          </cell>
          <cell r="D1177">
            <v>1</v>
          </cell>
          <cell r="E1177" t="str">
            <v>HTAUTOHN</v>
          </cell>
        </row>
        <row r="1178">
          <cell r="A1178" t="str">
            <v>3078</v>
          </cell>
          <cell r="B1178">
            <v>43949</v>
          </cell>
          <cell r="C1178">
            <v>12000</v>
          </cell>
          <cell r="D1178">
            <v>50</v>
          </cell>
          <cell r="E1178" t="str">
            <v>HTAUTOHN</v>
          </cell>
        </row>
        <row r="1179">
          <cell r="A1179" t="str">
            <v>3110</v>
          </cell>
          <cell r="B1179">
            <v>44029</v>
          </cell>
          <cell r="C1179">
            <v>51600.56</v>
          </cell>
          <cell r="D1179">
            <v>336</v>
          </cell>
          <cell r="E1179" t="str">
            <v>NK-LIQUIMOLY</v>
          </cell>
        </row>
        <row r="1180">
          <cell r="A1180" t="str">
            <v>31106786951</v>
          </cell>
          <cell r="B1180">
            <v>44586</v>
          </cell>
          <cell r="C1180">
            <v>650000</v>
          </cell>
          <cell r="D1180">
            <v>2</v>
          </cell>
          <cell r="E1180" t="str">
            <v>NCC-KHANGTHANG</v>
          </cell>
        </row>
        <row r="1181">
          <cell r="A1181" t="str">
            <v>31110-55A-Z02</v>
          </cell>
          <cell r="B1181">
            <v>44345</v>
          </cell>
          <cell r="C1181">
            <v>200000</v>
          </cell>
          <cell r="D1181">
            <v>1</v>
          </cell>
          <cell r="E1181" t="str">
            <v>KL-DUCPHAT-Q5</v>
          </cell>
        </row>
        <row r="1182">
          <cell r="A1182" t="str">
            <v>31110-R6A-G01</v>
          </cell>
          <cell r="B1182">
            <v>44709</v>
          </cell>
          <cell r="C1182">
            <v>400000</v>
          </cell>
          <cell r="D1182">
            <v>1</v>
          </cell>
          <cell r="E1182" t="str">
            <v>KL-DUCPHAT-Q5</v>
          </cell>
        </row>
        <row r="1183">
          <cell r="A1183" t="str">
            <v>31126769798</v>
          </cell>
          <cell r="B1183">
            <v>44181</v>
          </cell>
          <cell r="C1183">
            <v>1650000</v>
          </cell>
          <cell r="D1183">
            <v>1</v>
          </cell>
          <cell r="E1183" t="str">
            <v>NCC-DUCKIET</v>
          </cell>
        </row>
        <row r="1184">
          <cell r="A1184" t="str">
            <v>31126770850</v>
          </cell>
          <cell r="B1184">
            <v>44181</v>
          </cell>
          <cell r="C1184">
            <v>1500000</v>
          </cell>
          <cell r="D1184">
            <v>1</v>
          </cell>
          <cell r="E1184" t="str">
            <v>NCC-DUCKIET</v>
          </cell>
        </row>
        <row r="1185">
          <cell r="A1185" t="str">
            <v>31126771893</v>
          </cell>
          <cell r="B1185">
            <v>44051</v>
          </cell>
          <cell r="C1185">
            <v>1650000</v>
          </cell>
          <cell r="D1185">
            <v>1</v>
          </cell>
          <cell r="E1185" t="str">
            <v>NCC-DUCKIET</v>
          </cell>
        </row>
        <row r="1186">
          <cell r="A1186" t="str">
            <v>31126771894</v>
          </cell>
          <cell r="B1186">
            <v>44331</v>
          </cell>
          <cell r="C1186">
            <v>1500000</v>
          </cell>
          <cell r="D1186">
            <v>1</v>
          </cell>
          <cell r="E1186" t="str">
            <v>NCC-DUCKIET</v>
          </cell>
        </row>
        <row r="1187">
          <cell r="A1187" t="str">
            <v>31126773949</v>
          </cell>
          <cell r="B1187">
            <v>44051</v>
          </cell>
          <cell r="C1187">
            <v>1650000</v>
          </cell>
          <cell r="D1187">
            <v>1</v>
          </cell>
          <cell r="E1187" t="str">
            <v>NCC-DUCKIET</v>
          </cell>
        </row>
        <row r="1188">
          <cell r="A1188" t="str">
            <v>31126773950</v>
          </cell>
          <cell r="B1188">
            <v>44328</v>
          </cell>
          <cell r="C1188">
            <v>1500000</v>
          </cell>
          <cell r="D1188">
            <v>1</v>
          </cell>
          <cell r="E1188" t="str">
            <v>NCC-DUCKIET</v>
          </cell>
        </row>
        <row r="1189">
          <cell r="A1189" t="str">
            <v>31126775959</v>
          </cell>
          <cell r="B1189">
            <v>44089</v>
          </cell>
          <cell r="C1189">
            <v>3800000</v>
          </cell>
          <cell r="D1189">
            <v>1</v>
          </cell>
          <cell r="E1189" t="str">
            <v>NCC-KHANGTHANG</v>
          </cell>
        </row>
        <row r="1190">
          <cell r="A1190" t="str">
            <v>31126775960</v>
          </cell>
          <cell r="B1190">
            <v>44089</v>
          </cell>
          <cell r="C1190">
            <v>3800000</v>
          </cell>
          <cell r="D1190">
            <v>1</v>
          </cell>
          <cell r="E1190" t="str">
            <v>NCC-KHANGTHANG</v>
          </cell>
        </row>
        <row r="1191">
          <cell r="A1191" t="str">
            <v>31126776417</v>
          </cell>
          <cell r="B1191">
            <v>44051</v>
          </cell>
          <cell r="C1191">
            <v>1700000</v>
          </cell>
          <cell r="D1191">
            <v>1</v>
          </cell>
          <cell r="E1191" t="str">
            <v>NCC-DUCKIET</v>
          </cell>
        </row>
        <row r="1192">
          <cell r="A1192" t="str">
            <v>31126776418</v>
          </cell>
          <cell r="B1192">
            <v>44051</v>
          </cell>
          <cell r="C1192">
            <v>1700000</v>
          </cell>
          <cell r="D1192">
            <v>1</v>
          </cell>
          <cell r="E1192" t="str">
            <v>NCC-DUCKIET</v>
          </cell>
        </row>
        <row r="1193">
          <cell r="A1193" t="str">
            <v>31170-R0A-025</v>
          </cell>
          <cell r="B1193">
            <v>44709</v>
          </cell>
          <cell r="C1193">
            <v>1100000</v>
          </cell>
          <cell r="D1193">
            <v>1</v>
          </cell>
          <cell r="E1193" t="str">
            <v>KL-DUCPHAT-Q5</v>
          </cell>
        </row>
        <row r="1194">
          <cell r="A1194" t="str">
            <v>31190-R0A-A02</v>
          </cell>
          <cell r="B1194">
            <v>44709</v>
          </cell>
          <cell r="C1194">
            <v>350000</v>
          </cell>
          <cell r="D1194">
            <v>1</v>
          </cell>
          <cell r="E1194" t="str">
            <v>KL-DUCPHAT-Q5</v>
          </cell>
        </row>
        <row r="1195">
          <cell r="A1195" t="str">
            <v>31204-0K120</v>
          </cell>
          <cell r="B1195">
            <v>44756</v>
          </cell>
          <cell r="C1195">
            <v>595000</v>
          </cell>
          <cell r="D1195">
            <v>1</v>
          </cell>
          <cell r="E1195" t="str">
            <v>HTAUTOHN</v>
          </cell>
        </row>
        <row r="1196">
          <cell r="A1196" t="str">
            <v>31204-20071</v>
          </cell>
          <cell r="B1196">
            <v>44796</v>
          </cell>
          <cell r="C1196">
            <v>224320</v>
          </cell>
          <cell r="D1196">
            <v>1</v>
          </cell>
          <cell r="E1196" t="str">
            <v>HTAUTOHN</v>
          </cell>
        </row>
        <row r="1197">
          <cell r="A1197" t="str">
            <v>31210-0A010</v>
          </cell>
          <cell r="B1197">
            <v>44768</v>
          </cell>
          <cell r="C1197">
            <v>665663.69999999995</v>
          </cell>
          <cell r="D1197">
            <v>10</v>
          </cell>
          <cell r="E1197" t="str">
            <v>NK-IDAM</v>
          </cell>
        </row>
        <row r="1198">
          <cell r="A1198" t="str">
            <v>31210-0B020</v>
          </cell>
          <cell r="B1198">
            <v>44656</v>
          </cell>
          <cell r="C1198">
            <v>681556</v>
          </cell>
          <cell r="D1198">
            <v>1</v>
          </cell>
          <cell r="E1198" t="str">
            <v>NK-IDAM</v>
          </cell>
        </row>
        <row r="1199">
          <cell r="A1199" t="str">
            <v>31210-0D180</v>
          </cell>
          <cell r="B1199">
            <v>44768</v>
          </cell>
          <cell r="C1199">
            <v>454364.3</v>
          </cell>
          <cell r="D1199">
            <v>5</v>
          </cell>
          <cell r="E1199" t="str">
            <v>NK-TRISTAN</v>
          </cell>
        </row>
        <row r="1200">
          <cell r="A1200" t="str">
            <v>31210-0D190</v>
          </cell>
          <cell r="B1200">
            <v>44792</v>
          </cell>
          <cell r="C1200">
            <v>416067.5</v>
          </cell>
          <cell r="D1200">
            <v>2</v>
          </cell>
          <cell r="E1200" t="str">
            <v>NK-IDAM</v>
          </cell>
        </row>
        <row r="1201">
          <cell r="A1201" t="str">
            <v>31210-0D240</v>
          </cell>
          <cell r="B1201">
            <v>44792</v>
          </cell>
          <cell r="C1201">
            <v>416890</v>
          </cell>
          <cell r="D1201">
            <v>1</v>
          </cell>
          <cell r="E1201" t="str">
            <v>NK-IDAM</v>
          </cell>
        </row>
        <row r="1202">
          <cell r="A1202" t="str">
            <v>31210-0K023</v>
          </cell>
          <cell r="B1202">
            <v>44792</v>
          </cell>
          <cell r="C1202">
            <v>928485</v>
          </cell>
          <cell r="D1202">
            <v>1</v>
          </cell>
          <cell r="E1202" t="str">
            <v>NK-TRISTAN</v>
          </cell>
        </row>
        <row r="1203">
          <cell r="A1203" t="str">
            <v>31210-0K040</v>
          </cell>
          <cell r="B1203">
            <v>44792</v>
          </cell>
          <cell r="C1203">
            <v>1234690</v>
          </cell>
          <cell r="D1203">
            <v>1</v>
          </cell>
          <cell r="E1203" t="str">
            <v>HTAUTOHN</v>
          </cell>
        </row>
        <row r="1204">
          <cell r="A1204" t="str">
            <v>31210-0K101</v>
          </cell>
          <cell r="B1204">
            <v>44663</v>
          </cell>
          <cell r="C1204">
            <v>902772.5</v>
          </cell>
          <cell r="D1204">
            <v>2</v>
          </cell>
          <cell r="E1204" t="str">
            <v>NK-TRISTAN</v>
          </cell>
        </row>
        <row r="1205">
          <cell r="A1205" t="str">
            <v>31210-0K131</v>
          </cell>
          <cell r="B1205">
            <v>44816</v>
          </cell>
          <cell r="C1205">
            <v>1123606.2</v>
          </cell>
          <cell r="D1205">
            <v>5</v>
          </cell>
          <cell r="E1205" t="str">
            <v>NK-IDAM</v>
          </cell>
        </row>
        <row r="1206">
          <cell r="A1206" t="str">
            <v>31210-0K190</v>
          </cell>
          <cell r="B1206">
            <v>44412</v>
          </cell>
          <cell r="C1206">
            <v>1248324</v>
          </cell>
          <cell r="D1206">
            <v>15</v>
          </cell>
          <cell r="E1206" t="str">
            <v>NK-IDAM</v>
          </cell>
        </row>
        <row r="1207">
          <cell r="A1207" t="str">
            <v>31210-0K281</v>
          </cell>
          <cell r="B1207">
            <v>44816</v>
          </cell>
          <cell r="C1207">
            <v>1251566.3999999999</v>
          </cell>
          <cell r="D1207">
            <v>10</v>
          </cell>
          <cell r="E1207" t="str">
            <v>NK-IDAM</v>
          </cell>
        </row>
        <row r="1208">
          <cell r="A1208" t="str">
            <v>31210-0K300</v>
          </cell>
          <cell r="B1208">
            <v>44768</v>
          </cell>
          <cell r="C1208">
            <v>819314.6</v>
          </cell>
          <cell r="D1208">
            <v>10</v>
          </cell>
          <cell r="E1208" t="str">
            <v>NK-TRISTAN</v>
          </cell>
        </row>
        <row r="1209">
          <cell r="A1209" t="str">
            <v>31210-0K310</v>
          </cell>
          <cell r="B1209">
            <v>44816</v>
          </cell>
          <cell r="C1209">
            <v>961140</v>
          </cell>
          <cell r="D1209">
            <v>1</v>
          </cell>
          <cell r="E1209" t="str">
            <v>NK-TRISTAN</v>
          </cell>
        </row>
        <row r="1210">
          <cell r="A1210" t="str">
            <v>31210-0K320</v>
          </cell>
          <cell r="B1210">
            <v>44764</v>
          </cell>
          <cell r="C1210">
            <v>1109581.32</v>
          </cell>
          <cell r="D1210">
            <v>50</v>
          </cell>
          <cell r="E1210" t="str">
            <v>NK-IDAM</v>
          </cell>
        </row>
        <row r="1211">
          <cell r="A1211" t="str">
            <v>31210-0S010</v>
          </cell>
          <cell r="B1211">
            <v>44181</v>
          </cell>
          <cell r="C1211">
            <v>1950000</v>
          </cell>
          <cell r="D1211">
            <v>1</v>
          </cell>
          <cell r="E1211" t="str">
            <v>HTAUTOHN</v>
          </cell>
        </row>
        <row r="1212">
          <cell r="A1212" t="str">
            <v>31210-0W032</v>
          </cell>
          <cell r="B1212">
            <v>44782</v>
          </cell>
          <cell r="C1212">
            <v>3072000</v>
          </cell>
          <cell r="D1212">
            <v>1</v>
          </cell>
          <cell r="E1212" t="str">
            <v>HTAUTOHN</v>
          </cell>
        </row>
        <row r="1213">
          <cell r="A1213" t="str">
            <v>31210-12340</v>
          </cell>
          <cell r="B1213">
            <v>44629</v>
          </cell>
          <cell r="C1213">
            <v>1446900</v>
          </cell>
          <cell r="D1213">
            <v>1</v>
          </cell>
          <cell r="E1213" t="str">
            <v>HTAUTOHN</v>
          </cell>
        </row>
        <row r="1214">
          <cell r="A1214" t="str">
            <v>31210-26172</v>
          </cell>
          <cell r="B1214">
            <v>44548</v>
          </cell>
          <cell r="C1214">
            <v>1718925</v>
          </cell>
          <cell r="D1214">
            <v>1</v>
          </cell>
          <cell r="E1214" t="str">
            <v>NCC-KHANGTHANG</v>
          </cell>
        </row>
        <row r="1215">
          <cell r="A1215" t="str">
            <v>31210-33042</v>
          </cell>
          <cell r="B1215">
            <v>44782</v>
          </cell>
          <cell r="C1215">
            <v>1718925</v>
          </cell>
          <cell r="D1215">
            <v>1</v>
          </cell>
          <cell r="E1215" t="str">
            <v>HTAUTOHN</v>
          </cell>
        </row>
        <row r="1216">
          <cell r="A1216" t="str">
            <v>31230-0D012</v>
          </cell>
          <cell r="B1216">
            <v>44093</v>
          </cell>
          <cell r="C1216">
            <v>339000</v>
          </cell>
          <cell r="D1216">
            <v>2</v>
          </cell>
          <cell r="E1216" t="str">
            <v>HTAUTOHN</v>
          </cell>
        </row>
        <row r="1217">
          <cell r="A1217" t="str">
            <v>31230-12181</v>
          </cell>
          <cell r="B1217">
            <v>44817</v>
          </cell>
          <cell r="C1217">
            <v>333000</v>
          </cell>
          <cell r="D1217">
            <v>1</v>
          </cell>
          <cell r="E1217" t="str">
            <v>HTAUTOHN</v>
          </cell>
        </row>
        <row r="1218">
          <cell r="A1218" t="str">
            <v>31230-12181-A</v>
          </cell>
          <cell r="B1218">
            <v>44753</v>
          </cell>
          <cell r="C1218">
            <v>310000</v>
          </cell>
          <cell r="D1218">
            <v>10</v>
          </cell>
          <cell r="E1218" t="str">
            <v>CHPT-MINHANH</v>
          </cell>
        </row>
        <row r="1219">
          <cell r="A1219" t="str">
            <v>31230-12191</v>
          </cell>
          <cell r="B1219">
            <v>44305</v>
          </cell>
          <cell r="C1219">
            <v>340000</v>
          </cell>
          <cell r="D1219">
            <v>5</v>
          </cell>
          <cell r="E1219" t="str">
            <v>HTAUTOHN</v>
          </cell>
        </row>
        <row r="1220">
          <cell r="A1220" t="str">
            <v>31230-20191</v>
          </cell>
          <cell r="B1220">
            <v>44814</v>
          </cell>
          <cell r="C1220">
            <v>252000</v>
          </cell>
          <cell r="D1220">
            <v>1</v>
          </cell>
          <cell r="E1220" t="str">
            <v>HTAUTOHN</v>
          </cell>
        </row>
        <row r="1221">
          <cell r="A1221" t="str">
            <v>31230-35090</v>
          </cell>
          <cell r="B1221">
            <v>44812</v>
          </cell>
          <cell r="C1221">
            <v>276000</v>
          </cell>
          <cell r="D1221">
            <v>1</v>
          </cell>
          <cell r="E1221" t="str">
            <v>CHPT-MINHANH</v>
          </cell>
        </row>
        <row r="1222">
          <cell r="A1222" t="str">
            <v>31230-60170</v>
          </cell>
          <cell r="B1222">
            <v>44618</v>
          </cell>
          <cell r="C1222">
            <v>592652</v>
          </cell>
          <cell r="D1222">
            <v>3</v>
          </cell>
          <cell r="E1222" t="str">
            <v>HTAUTOHN</v>
          </cell>
        </row>
        <row r="1223">
          <cell r="A1223" t="str">
            <v>31230-60181</v>
          </cell>
          <cell r="B1223">
            <v>44796</v>
          </cell>
          <cell r="C1223">
            <v>674000</v>
          </cell>
          <cell r="D1223">
            <v>1</v>
          </cell>
          <cell r="E1223" t="str">
            <v>HTAUTOHN</v>
          </cell>
        </row>
        <row r="1224">
          <cell r="A1224" t="str">
            <v>31230-60221</v>
          </cell>
          <cell r="B1224">
            <v>44652</v>
          </cell>
          <cell r="C1224">
            <v>990000</v>
          </cell>
          <cell r="D1224">
            <v>3</v>
          </cell>
          <cell r="E1224" t="str">
            <v>HTAUTOHN</v>
          </cell>
        </row>
        <row r="1225">
          <cell r="A1225" t="str">
            <v>31230-71011</v>
          </cell>
          <cell r="B1225">
            <v>44779</v>
          </cell>
          <cell r="C1225">
            <v>710000</v>
          </cell>
          <cell r="D1225">
            <v>1</v>
          </cell>
          <cell r="E1225" t="str">
            <v>HTAUTOHN</v>
          </cell>
        </row>
        <row r="1226">
          <cell r="A1226" t="str">
            <v>31230-71030</v>
          </cell>
          <cell r="B1226">
            <v>44625</v>
          </cell>
          <cell r="C1226">
            <v>835000</v>
          </cell>
          <cell r="D1226">
            <v>1</v>
          </cell>
          <cell r="E1226" t="str">
            <v>HTAUTOHN</v>
          </cell>
        </row>
        <row r="1227">
          <cell r="A1227" t="str">
            <v>31230-71052</v>
          </cell>
          <cell r="B1227">
            <v>44618</v>
          </cell>
          <cell r="C1227">
            <v>826532</v>
          </cell>
          <cell r="D1227">
            <v>30</v>
          </cell>
          <cell r="E1227" t="str">
            <v>NK-TS</v>
          </cell>
        </row>
        <row r="1228">
          <cell r="A1228" t="str">
            <v>31230-71061</v>
          </cell>
          <cell r="B1228">
            <v>44783</v>
          </cell>
          <cell r="C1228">
            <v>821000</v>
          </cell>
          <cell r="D1228">
            <v>2</v>
          </cell>
          <cell r="E1228" t="str">
            <v>HTAUTOHN</v>
          </cell>
        </row>
        <row r="1229">
          <cell r="A1229" t="str">
            <v>31250-0A011</v>
          </cell>
          <cell r="B1229">
            <v>44792</v>
          </cell>
          <cell r="C1229">
            <v>728030</v>
          </cell>
          <cell r="D1229">
            <v>2</v>
          </cell>
          <cell r="E1229" t="str">
            <v>NK-TRISTAN</v>
          </cell>
        </row>
        <row r="1230">
          <cell r="A1230" t="str">
            <v>31250-0B021</v>
          </cell>
          <cell r="B1230">
            <v>44792</v>
          </cell>
          <cell r="C1230">
            <v>763357</v>
          </cell>
          <cell r="D1230">
            <v>1</v>
          </cell>
          <cell r="E1230" t="str">
            <v>HTAUTOHN</v>
          </cell>
        </row>
        <row r="1231">
          <cell r="A1231" t="str">
            <v>31250-0D221</v>
          </cell>
          <cell r="B1231">
            <v>44764</v>
          </cell>
          <cell r="C1231">
            <v>759000</v>
          </cell>
          <cell r="D1231">
            <v>3</v>
          </cell>
          <cell r="E1231" t="str">
            <v>NK-TRISTAN</v>
          </cell>
        </row>
        <row r="1232">
          <cell r="A1232" t="str">
            <v>31250-0D231</v>
          </cell>
          <cell r="B1232">
            <v>44672</v>
          </cell>
          <cell r="C1232">
            <v>866000</v>
          </cell>
          <cell r="D1232">
            <v>5</v>
          </cell>
          <cell r="E1232" t="str">
            <v>HTAUTOHN</v>
          </cell>
        </row>
        <row r="1233">
          <cell r="A1233" t="str">
            <v>31250-0K080</v>
          </cell>
          <cell r="B1233">
            <v>44764</v>
          </cell>
          <cell r="C1233">
            <v>971000</v>
          </cell>
          <cell r="D1233">
            <v>1</v>
          </cell>
          <cell r="E1233" t="str">
            <v>NCC-LIENVIET</v>
          </cell>
        </row>
        <row r="1234">
          <cell r="A1234" t="str">
            <v>31250-0K205</v>
          </cell>
          <cell r="B1234">
            <v>44691</v>
          </cell>
          <cell r="C1234">
            <v>1950000</v>
          </cell>
          <cell r="D1234">
            <v>1</v>
          </cell>
          <cell r="E1234" t="str">
            <v>HTAUTOHN</v>
          </cell>
        </row>
        <row r="1235">
          <cell r="A1235" t="str">
            <v>31250-0K261</v>
          </cell>
          <cell r="B1235">
            <v>44816</v>
          </cell>
          <cell r="C1235">
            <v>1163119.25</v>
          </cell>
          <cell r="D1235">
            <v>1</v>
          </cell>
          <cell r="E1235" t="str">
            <v>NK-IDAM</v>
          </cell>
        </row>
        <row r="1236">
          <cell r="A1236" t="str">
            <v>31250-0K281</v>
          </cell>
          <cell r="B1236">
            <v>44804</v>
          </cell>
          <cell r="C1236">
            <v>1248324</v>
          </cell>
          <cell r="D1236">
            <v>1</v>
          </cell>
          <cell r="E1236" t="str">
            <v>NK-TRISTAN</v>
          </cell>
        </row>
        <row r="1237">
          <cell r="A1237" t="str">
            <v>31250-0K301</v>
          </cell>
          <cell r="B1237">
            <v>44768</v>
          </cell>
          <cell r="C1237">
            <v>1089000</v>
          </cell>
          <cell r="D1237">
            <v>2</v>
          </cell>
          <cell r="E1237" t="str">
            <v>HTAUTOHN</v>
          </cell>
        </row>
        <row r="1238">
          <cell r="A1238" t="str">
            <v>31250-0K320</v>
          </cell>
          <cell r="B1238">
            <v>44816</v>
          </cell>
          <cell r="C1238">
            <v>1284250</v>
          </cell>
          <cell r="D1238">
            <v>40</v>
          </cell>
          <cell r="E1238" t="str">
            <v>NK-IDAM</v>
          </cell>
        </row>
        <row r="1239">
          <cell r="A1239" t="str">
            <v>31250-0W031</v>
          </cell>
          <cell r="B1239">
            <v>44721</v>
          </cell>
          <cell r="C1239">
            <v>2663414.4</v>
          </cell>
          <cell r="D1239">
            <v>1</v>
          </cell>
          <cell r="E1239" t="str">
            <v>HTAUTOHN</v>
          </cell>
        </row>
        <row r="1240">
          <cell r="A1240" t="str">
            <v>31250-19095</v>
          </cell>
          <cell r="B1240">
            <v>44636</v>
          </cell>
          <cell r="C1240">
            <v>6560526</v>
          </cell>
          <cell r="D1240">
            <v>1</v>
          </cell>
          <cell r="E1240" t="str">
            <v>NCC-TOYOTALONGBIEN</v>
          </cell>
        </row>
        <row r="1241">
          <cell r="A1241" t="str">
            <v>31250-20253</v>
          </cell>
          <cell r="B1241">
            <v>43872</v>
          </cell>
          <cell r="C1241">
            <v>1357000</v>
          </cell>
          <cell r="D1241">
            <v>2</v>
          </cell>
          <cell r="E1241" t="str">
            <v>HTAUTOHN</v>
          </cell>
        </row>
        <row r="1242">
          <cell r="A1242" t="str">
            <v>31250-20263</v>
          </cell>
          <cell r="B1242">
            <v>43843</v>
          </cell>
          <cell r="C1242">
            <v>1968000</v>
          </cell>
          <cell r="D1242">
            <v>5</v>
          </cell>
          <cell r="E1242" t="str">
            <v>HTAUTOHN</v>
          </cell>
        </row>
        <row r="1243">
          <cell r="A1243" t="str">
            <v>31250-26232</v>
          </cell>
          <cell r="B1243">
            <v>44651</v>
          </cell>
          <cell r="C1243">
            <v>1754000</v>
          </cell>
          <cell r="D1243">
            <v>1</v>
          </cell>
          <cell r="E1243" t="str">
            <v>NCC-KHANGTHANG</v>
          </cell>
        </row>
        <row r="1244">
          <cell r="A1244" t="str">
            <v>31250-26260</v>
          </cell>
          <cell r="B1244">
            <v>44036</v>
          </cell>
          <cell r="C1244">
            <v>2200000</v>
          </cell>
          <cell r="D1244">
            <v>5</v>
          </cell>
          <cell r="E1244" t="str">
            <v>DACYEN</v>
          </cell>
        </row>
        <row r="1245">
          <cell r="A1245" t="str">
            <v>31250-26261</v>
          </cell>
          <cell r="B1245">
            <v>44168</v>
          </cell>
          <cell r="C1245">
            <v>2200000</v>
          </cell>
          <cell r="D1245">
            <v>1</v>
          </cell>
          <cell r="E1245" t="str">
            <v>HTAUTOHN</v>
          </cell>
        </row>
        <row r="1246">
          <cell r="A1246" t="str">
            <v>31250-33042</v>
          </cell>
          <cell r="B1246">
            <v>44328</v>
          </cell>
          <cell r="C1246">
            <v>1430000</v>
          </cell>
          <cell r="D1246">
            <v>3</v>
          </cell>
          <cell r="E1246" t="str">
            <v>NCC-KHANGTHANG</v>
          </cell>
        </row>
        <row r="1247">
          <cell r="A1247" t="str">
            <v>31250-36293</v>
          </cell>
          <cell r="B1247">
            <v>44796</v>
          </cell>
          <cell r="C1247">
            <v>1213000</v>
          </cell>
          <cell r="D1247">
            <v>1</v>
          </cell>
          <cell r="E1247" t="str">
            <v>HTAUTOHN</v>
          </cell>
        </row>
        <row r="1248">
          <cell r="A1248" t="str">
            <v>31250-52100</v>
          </cell>
          <cell r="B1248">
            <v>44221</v>
          </cell>
          <cell r="C1248">
            <v>1156000</v>
          </cell>
          <cell r="D1248">
            <v>2</v>
          </cell>
          <cell r="E1248" t="str">
            <v>NCC-KHANGTHANG</v>
          </cell>
        </row>
        <row r="1249">
          <cell r="A1249" t="str">
            <v>31306784164</v>
          </cell>
          <cell r="B1249">
            <v>44586</v>
          </cell>
          <cell r="C1249">
            <v>1000000</v>
          </cell>
          <cell r="D1249">
            <v>1</v>
          </cell>
          <cell r="E1249" t="str">
            <v>NCC-KHANGTHANG</v>
          </cell>
        </row>
        <row r="1250">
          <cell r="A1250" t="str">
            <v>31306787163</v>
          </cell>
          <cell r="B1250">
            <v>44586</v>
          </cell>
          <cell r="C1250">
            <v>1000000</v>
          </cell>
          <cell r="D1250">
            <v>1</v>
          </cell>
          <cell r="E1250" t="str">
            <v>NCC-KHANGTHANG</v>
          </cell>
        </row>
        <row r="1251">
          <cell r="A1251" t="str">
            <v>31306852158</v>
          </cell>
          <cell r="B1251">
            <v>44586</v>
          </cell>
          <cell r="C1251">
            <v>1050000</v>
          </cell>
          <cell r="D1251">
            <v>2</v>
          </cell>
          <cell r="E1251" t="str">
            <v>NCC-KHANGTHANG</v>
          </cell>
        </row>
        <row r="1252">
          <cell r="A1252" t="str">
            <v>31316796315</v>
          </cell>
          <cell r="B1252">
            <v>44586</v>
          </cell>
          <cell r="C1252">
            <v>5450000</v>
          </cell>
          <cell r="D1252">
            <v>1</v>
          </cell>
          <cell r="E1252" t="str">
            <v>NCC-KHANGTHANG</v>
          </cell>
        </row>
        <row r="1253">
          <cell r="A1253" t="str">
            <v>31316796316</v>
          </cell>
          <cell r="B1253">
            <v>44586</v>
          </cell>
          <cell r="C1253">
            <v>5450000</v>
          </cell>
          <cell r="D1253">
            <v>1</v>
          </cell>
          <cell r="E1253" t="str">
            <v>NCC-KHANGTHANG</v>
          </cell>
        </row>
        <row r="1254">
          <cell r="A1254" t="str">
            <v>31336760943-05</v>
          </cell>
          <cell r="B1254">
            <v>44183</v>
          </cell>
          <cell r="C1254">
            <v>750000</v>
          </cell>
          <cell r="D1254">
            <v>2</v>
          </cell>
          <cell r="E1254" t="str">
            <v>NCC-DUCKIET</v>
          </cell>
        </row>
        <row r="1255">
          <cell r="A1255" t="str">
            <v>31336787104</v>
          </cell>
          <cell r="B1255">
            <v>44586</v>
          </cell>
          <cell r="C1255">
            <v>600000</v>
          </cell>
          <cell r="D1255">
            <v>2</v>
          </cell>
          <cell r="E1255" t="str">
            <v>NCC-KHANGTHANG</v>
          </cell>
        </row>
        <row r="1256">
          <cell r="A1256" t="str">
            <v>31356774737</v>
          </cell>
          <cell r="B1256">
            <v>44107</v>
          </cell>
          <cell r="C1256">
            <v>300000</v>
          </cell>
          <cell r="D1256">
            <v>2</v>
          </cell>
          <cell r="E1256" t="str">
            <v>NCC-DUCKIET</v>
          </cell>
        </row>
        <row r="1257">
          <cell r="A1257" t="str">
            <v>31356859651</v>
          </cell>
          <cell r="B1257">
            <v>44051</v>
          </cell>
          <cell r="C1257">
            <v>600000</v>
          </cell>
          <cell r="D1257">
            <v>1</v>
          </cell>
          <cell r="E1257" t="str">
            <v>NCC-DUCKIET</v>
          </cell>
        </row>
        <row r="1258">
          <cell r="A1258" t="str">
            <v>31356859652</v>
          </cell>
          <cell r="B1258">
            <v>44051</v>
          </cell>
          <cell r="C1258">
            <v>600000</v>
          </cell>
          <cell r="D1258">
            <v>1</v>
          </cell>
          <cell r="E1258" t="str">
            <v>NCC-DUCKIET</v>
          </cell>
        </row>
        <row r="1259">
          <cell r="A1259" t="str">
            <v>31400-59025</v>
          </cell>
          <cell r="B1259">
            <v>44814</v>
          </cell>
          <cell r="C1259">
            <v>1734000</v>
          </cell>
          <cell r="D1259">
            <v>1</v>
          </cell>
          <cell r="E1259" t="str">
            <v>HTAUTOHN</v>
          </cell>
        </row>
        <row r="1260">
          <cell r="A1260" t="str">
            <v>31410-0B010</v>
          </cell>
          <cell r="B1260">
            <v>44618</v>
          </cell>
          <cell r="C1260">
            <v>500971</v>
          </cell>
          <cell r="D1260">
            <v>4</v>
          </cell>
          <cell r="E1260" t="str">
            <v>NK-TS</v>
          </cell>
        </row>
        <row r="1261">
          <cell r="A1261" t="str">
            <v>31410-33030</v>
          </cell>
          <cell r="B1261">
            <v>44098</v>
          </cell>
          <cell r="C1261">
            <v>1397000</v>
          </cell>
          <cell r="D1261">
            <v>1</v>
          </cell>
          <cell r="E1261" t="str">
            <v>HTAUTOHN</v>
          </cell>
        </row>
        <row r="1262">
          <cell r="A1262" t="str">
            <v>31410-60600</v>
          </cell>
          <cell r="B1262">
            <v>44555</v>
          </cell>
          <cell r="C1262">
            <v>1550000</v>
          </cell>
          <cell r="D1262">
            <v>1</v>
          </cell>
          <cell r="E1262" t="str">
            <v>CHPT-MINHANH</v>
          </cell>
        </row>
        <row r="1263">
          <cell r="A1263" t="str">
            <v>31420-0A010</v>
          </cell>
          <cell r="B1263">
            <v>44012</v>
          </cell>
          <cell r="C1263">
            <v>499950</v>
          </cell>
          <cell r="D1263">
            <v>2</v>
          </cell>
          <cell r="E1263" t="str">
            <v>HTAUTOHN</v>
          </cell>
        </row>
        <row r="1264">
          <cell r="A1264" t="str">
            <v>31420-0D150</v>
          </cell>
          <cell r="B1264">
            <v>44539</v>
          </cell>
          <cell r="C1264">
            <v>659230</v>
          </cell>
          <cell r="D1264">
            <v>5</v>
          </cell>
          <cell r="E1264" t="str">
            <v>NK-CHI</v>
          </cell>
        </row>
        <row r="1265">
          <cell r="A1265" t="str">
            <v>31420-0D220</v>
          </cell>
          <cell r="B1265">
            <v>44733</v>
          </cell>
          <cell r="C1265">
            <v>1224000</v>
          </cell>
          <cell r="D1265">
            <v>1</v>
          </cell>
          <cell r="E1265" t="str">
            <v>HTAUTOHN</v>
          </cell>
        </row>
        <row r="1266">
          <cell r="A1266" t="str">
            <v>31420-0K014</v>
          </cell>
          <cell r="B1266">
            <v>44785</v>
          </cell>
          <cell r="C1266">
            <v>560180.27</v>
          </cell>
          <cell r="D1266">
            <v>1</v>
          </cell>
          <cell r="E1266" t="str">
            <v>NCC-THAILAND</v>
          </cell>
        </row>
        <row r="1267">
          <cell r="A1267" t="str">
            <v>31420-0K030</v>
          </cell>
          <cell r="B1267">
            <v>44632</v>
          </cell>
          <cell r="C1267">
            <v>765000</v>
          </cell>
          <cell r="D1267">
            <v>1</v>
          </cell>
          <cell r="E1267" t="str">
            <v>HTAUTOHN</v>
          </cell>
        </row>
        <row r="1268">
          <cell r="A1268" t="str">
            <v>31420-0K050</v>
          </cell>
          <cell r="B1268">
            <v>44737</v>
          </cell>
          <cell r="C1268">
            <v>1215000</v>
          </cell>
          <cell r="D1268">
            <v>1</v>
          </cell>
          <cell r="E1268" t="str">
            <v>HTAUTOHN</v>
          </cell>
        </row>
        <row r="1269">
          <cell r="A1269" t="str">
            <v>31420-0K071</v>
          </cell>
          <cell r="B1269">
            <v>44641</v>
          </cell>
          <cell r="C1269">
            <v>826397</v>
          </cell>
          <cell r="D1269">
            <v>1</v>
          </cell>
          <cell r="E1269" t="str">
            <v>NK-GPI</v>
          </cell>
        </row>
        <row r="1270">
          <cell r="A1270" t="str">
            <v>31420-0K080</v>
          </cell>
          <cell r="B1270">
            <v>44539</v>
          </cell>
          <cell r="C1270">
            <v>994565</v>
          </cell>
          <cell r="D1270">
            <v>5</v>
          </cell>
          <cell r="E1270" t="str">
            <v>NK-CHI</v>
          </cell>
        </row>
        <row r="1271">
          <cell r="A1271" t="str">
            <v>31420-20010</v>
          </cell>
          <cell r="B1271">
            <v>44155</v>
          </cell>
          <cell r="C1271">
            <v>973000</v>
          </cell>
          <cell r="D1271">
            <v>1</v>
          </cell>
          <cell r="E1271" t="str">
            <v>HTAUTOHN</v>
          </cell>
        </row>
        <row r="1272">
          <cell r="A1272" t="str">
            <v>31420-20070</v>
          </cell>
          <cell r="B1272">
            <v>44676</v>
          </cell>
          <cell r="C1272">
            <v>1198000</v>
          </cell>
          <cell r="D1272">
            <v>1</v>
          </cell>
          <cell r="E1272" t="str">
            <v>HTAUTOHN</v>
          </cell>
        </row>
        <row r="1273">
          <cell r="A1273" t="str">
            <v>31420-26201</v>
          </cell>
          <cell r="B1273">
            <v>44809</v>
          </cell>
          <cell r="C1273">
            <v>922648</v>
          </cell>
          <cell r="D1273">
            <v>2</v>
          </cell>
          <cell r="E1273" t="str">
            <v>HTAUTOHN</v>
          </cell>
        </row>
        <row r="1274">
          <cell r="A1274" t="str">
            <v>31420-37050</v>
          </cell>
          <cell r="B1274">
            <v>43956</v>
          </cell>
          <cell r="C1274">
            <v>1279000</v>
          </cell>
          <cell r="D1274">
            <v>3</v>
          </cell>
          <cell r="E1274" t="str">
            <v>HTAUTOHN</v>
          </cell>
        </row>
        <row r="1275">
          <cell r="A1275" t="str">
            <v>31470-0K030</v>
          </cell>
          <cell r="B1275">
            <v>44641</v>
          </cell>
          <cell r="C1275">
            <v>416564</v>
          </cell>
          <cell r="D1275">
            <v>2</v>
          </cell>
          <cell r="E1275" t="str">
            <v>HTAUTOHN</v>
          </cell>
        </row>
        <row r="1276">
          <cell r="A1276" t="str">
            <v>31470-0K040</v>
          </cell>
          <cell r="B1276">
            <v>44727</v>
          </cell>
          <cell r="C1276">
            <v>459995</v>
          </cell>
          <cell r="D1276">
            <v>2</v>
          </cell>
          <cell r="E1276" t="str">
            <v>HTAUTOHN</v>
          </cell>
        </row>
        <row r="1277">
          <cell r="A1277" t="str">
            <v>31470-0K160</v>
          </cell>
          <cell r="B1277">
            <v>44627</v>
          </cell>
          <cell r="C1277">
            <v>1100000</v>
          </cell>
          <cell r="D1277">
            <v>1</v>
          </cell>
          <cell r="E1277" t="str">
            <v>HTAUTOHN</v>
          </cell>
        </row>
        <row r="1278">
          <cell r="A1278" t="str">
            <v>31470-26120</v>
          </cell>
          <cell r="B1278">
            <v>44555</v>
          </cell>
          <cell r="C1278">
            <v>700000</v>
          </cell>
          <cell r="D1278">
            <v>1</v>
          </cell>
          <cell r="E1278" t="str">
            <v>CHPT-MINHANH</v>
          </cell>
        </row>
        <row r="1279">
          <cell r="A1279" t="str">
            <v>31470-42031</v>
          </cell>
          <cell r="B1279">
            <v>44774</v>
          </cell>
          <cell r="C1279">
            <v>700000</v>
          </cell>
          <cell r="D1279">
            <v>1</v>
          </cell>
          <cell r="E1279" t="str">
            <v>CHPT-MINHANH</v>
          </cell>
        </row>
        <row r="1280">
          <cell r="A1280" t="str">
            <v>31470-60201</v>
          </cell>
          <cell r="B1280">
            <v>44649</v>
          </cell>
          <cell r="C1280">
            <v>550328</v>
          </cell>
          <cell r="D1280">
            <v>1</v>
          </cell>
          <cell r="E1280" t="str">
            <v>HTAUTOHN</v>
          </cell>
        </row>
        <row r="1281">
          <cell r="A1281" t="str">
            <v>31508743675</v>
          </cell>
          <cell r="B1281">
            <v>44586</v>
          </cell>
          <cell r="C1281">
            <v>290000</v>
          </cell>
          <cell r="D1281">
            <v>1</v>
          </cell>
          <cell r="E1281" t="str">
            <v>NCC-KHANGTHANG</v>
          </cell>
        </row>
        <row r="1282">
          <cell r="A1282" t="str">
            <v>31607545107</v>
          </cell>
          <cell r="B1282">
            <v>44051</v>
          </cell>
          <cell r="C1282">
            <v>500000</v>
          </cell>
          <cell r="D1282">
            <v>1</v>
          </cell>
          <cell r="E1282" t="str">
            <v>NCC-DUCKIET</v>
          </cell>
        </row>
        <row r="1283">
          <cell r="A1283" t="str">
            <v>31922-A9000</v>
          </cell>
          <cell r="B1283">
            <v>44666</v>
          </cell>
          <cell r="C1283">
            <v>580000</v>
          </cell>
          <cell r="D1283">
            <v>1</v>
          </cell>
          <cell r="E1283" t="str">
            <v>KL-MAST-SG</v>
          </cell>
        </row>
        <row r="1284">
          <cell r="A1284" t="str">
            <v>32106779622</v>
          </cell>
          <cell r="B1284">
            <v>44051</v>
          </cell>
          <cell r="C1284">
            <v>450000</v>
          </cell>
          <cell r="D1284">
            <v>2</v>
          </cell>
          <cell r="E1284" t="str">
            <v>NCC-DUCKIET</v>
          </cell>
        </row>
        <row r="1285">
          <cell r="A1285" t="str">
            <v>32106793496</v>
          </cell>
          <cell r="B1285">
            <v>44051</v>
          </cell>
          <cell r="C1285">
            <v>800000</v>
          </cell>
          <cell r="D1285">
            <v>2</v>
          </cell>
          <cell r="E1285" t="str">
            <v>NCC-DUCKIET</v>
          </cell>
        </row>
        <row r="1286">
          <cell r="A1286" t="str">
            <v>32399/STD</v>
          </cell>
          <cell r="B1286">
            <v>43847</v>
          </cell>
          <cell r="C1286">
            <v>415000</v>
          </cell>
          <cell r="D1286">
            <v>2</v>
          </cell>
          <cell r="E1286" t="str">
            <v>HTAUTOHN</v>
          </cell>
        </row>
        <row r="1287">
          <cell r="A1287" t="str">
            <v>3241-1022</v>
          </cell>
          <cell r="B1287">
            <v>43972</v>
          </cell>
          <cell r="C1287">
            <v>1000000</v>
          </cell>
          <cell r="D1287">
            <v>1</v>
          </cell>
          <cell r="E1287" t="str">
            <v>NCC-PHUONGSAKURA</v>
          </cell>
        </row>
        <row r="1288">
          <cell r="A1288" t="str">
            <v>325020010</v>
          </cell>
          <cell r="B1288">
            <v>44664</v>
          </cell>
          <cell r="C1288">
            <v>720000</v>
          </cell>
          <cell r="D1288">
            <v>4</v>
          </cell>
          <cell r="E1288" t="str">
            <v>TRANGSG</v>
          </cell>
        </row>
        <row r="1289">
          <cell r="A1289" t="str">
            <v>3250200100</v>
          </cell>
          <cell r="B1289">
            <v>44817</v>
          </cell>
          <cell r="C1289">
            <v>720000</v>
          </cell>
          <cell r="D1289">
            <v>10</v>
          </cell>
          <cell r="E1289" t="str">
            <v>NN-QUYEN</v>
          </cell>
        </row>
        <row r="1290">
          <cell r="A1290" t="str">
            <v>3271-8506</v>
          </cell>
          <cell r="B1290">
            <v>44557</v>
          </cell>
          <cell r="C1290">
            <v>1800000</v>
          </cell>
          <cell r="D1290">
            <v>1</v>
          </cell>
          <cell r="E1290" t="str">
            <v>NCC-PHUONGSAKURA</v>
          </cell>
        </row>
        <row r="1291">
          <cell r="A1291" t="str">
            <v>3301-1024</v>
          </cell>
          <cell r="B1291">
            <v>44144</v>
          </cell>
          <cell r="C1291">
            <v>900000</v>
          </cell>
          <cell r="D1291">
            <v>1</v>
          </cell>
          <cell r="E1291" t="str">
            <v>NCC-PHUONGSAKURA</v>
          </cell>
        </row>
        <row r="1292">
          <cell r="A1292" t="str">
            <v>3305</v>
          </cell>
          <cell r="B1292">
            <v>43938</v>
          </cell>
          <cell r="C1292">
            <v>59000</v>
          </cell>
          <cell r="D1292">
            <v>12</v>
          </cell>
          <cell r="E1292" t="str">
            <v>HTAUTOHN</v>
          </cell>
        </row>
        <row r="1293">
          <cell r="A1293" t="str">
            <v>3310</v>
          </cell>
          <cell r="B1293">
            <v>43972</v>
          </cell>
          <cell r="C1293">
            <v>43000</v>
          </cell>
          <cell r="D1293">
            <v>2</v>
          </cell>
          <cell r="E1293" t="str">
            <v>HTAUTOHN</v>
          </cell>
        </row>
        <row r="1294">
          <cell r="A1294" t="str">
            <v>3318</v>
          </cell>
          <cell r="B1294">
            <v>43934</v>
          </cell>
          <cell r="C1294">
            <v>35000</v>
          </cell>
          <cell r="D1294">
            <v>192</v>
          </cell>
          <cell r="E1294" t="str">
            <v>HTAUTOHN</v>
          </cell>
        </row>
        <row r="1295">
          <cell r="A1295" t="str">
            <v>3321-1001</v>
          </cell>
          <cell r="B1295">
            <v>43896</v>
          </cell>
          <cell r="C1295">
            <v>1000000</v>
          </cell>
          <cell r="D1295">
            <v>2</v>
          </cell>
          <cell r="E1295" t="str">
            <v>NCC-PHUONGSAKURA</v>
          </cell>
        </row>
        <row r="1296">
          <cell r="A1296" t="str">
            <v>3321-1005</v>
          </cell>
          <cell r="B1296">
            <v>44610</v>
          </cell>
          <cell r="C1296">
            <v>1450000</v>
          </cell>
          <cell r="D1296">
            <v>1</v>
          </cell>
          <cell r="E1296" t="str">
            <v>NCC-PHUONGSAKURA</v>
          </cell>
        </row>
        <row r="1297">
          <cell r="A1297" t="str">
            <v>3321-1044</v>
          </cell>
          <cell r="B1297">
            <v>43896</v>
          </cell>
          <cell r="C1297">
            <v>690000</v>
          </cell>
          <cell r="D1297">
            <v>2</v>
          </cell>
          <cell r="E1297" t="str">
            <v>NCC-PHUONGSAKURA</v>
          </cell>
        </row>
        <row r="1298">
          <cell r="A1298" t="str">
            <v>3325</v>
          </cell>
          <cell r="B1298">
            <v>43972</v>
          </cell>
          <cell r="C1298">
            <v>108000</v>
          </cell>
          <cell r="D1298">
            <v>1</v>
          </cell>
          <cell r="E1298" t="str">
            <v>HTAUTOHN</v>
          </cell>
        </row>
        <row r="1299">
          <cell r="A1299" t="str">
            <v>333114-ML</v>
          </cell>
          <cell r="B1299">
            <v>44166</v>
          </cell>
          <cell r="C1299">
            <v>676000</v>
          </cell>
          <cell r="D1299">
            <v>1</v>
          </cell>
          <cell r="E1299" t="str">
            <v>HTAUTOHN</v>
          </cell>
        </row>
        <row r="1300">
          <cell r="A1300" t="str">
            <v>333115-ML</v>
          </cell>
          <cell r="B1300">
            <v>44166</v>
          </cell>
          <cell r="C1300">
            <v>679000</v>
          </cell>
          <cell r="D1300">
            <v>1</v>
          </cell>
          <cell r="E1300" t="str">
            <v>HTAUTOHN</v>
          </cell>
        </row>
        <row r="1301">
          <cell r="A1301" t="str">
            <v>333368-ML</v>
          </cell>
          <cell r="B1301">
            <v>44202</v>
          </cell>
          <cell r="C1301">
            <v>533000</v>
          </cell>
          <cell r="D1301">
            <v>7</v>
          </cell>
          <cell r="E1301" t="str">
            <v>HTAUTOHN</v>
          </cell>
        </row>
        <row r="1302">
          <cell r="A1302" t="str">
            <v>3340087-ML</v>
          </cell>
          <cell r="B1302">
            <v>44161</v>
          </cell>
          <cell r="C1302">
            <v>716000</v>
          </cell>
          <cell r="D1302">
            <v>6</v>
          </cell>
          <cell r="E1302" t="str">
            <v>HTAUTOHN</v>
          </cell>
        </row>
        <row r="1303">
          <cell r="A1303" t="str">
            <v>33403-39415</v>
          </cell>
          <cell r="B1303">
            <v>43953</v>
          </cell>
          <cell r="C1303">
            <v>178000</v>
          </cell>
          <cell r="D1303">
            <v>1</v>
          </cell>
          <cell r="E1303" t="str">
            <v>HTAUTOHN</v>
          </cell>
        </row>
        <row r="1304">
          <cell r="A1304" t="str">
            <v>334338-JP</v>
          </cell>
          <cell r="B1304">
            <v>43985</v>
          </cell>
          <cell r="C1304">
            <v>1200000</v>
          </cell>
          <cell r="D1304">
            <v>1</v>
          </cell>
          <cell r="E1304" t="str">
            <v>THANHDUC</v>
          </cell>
        </row>
        <row r="1305">
          <cell r="A1305" t="str">
            <v>334339-JP</v>
          </cell>
          <cell r="B1305">
            <v>43985</v>
          </cell>
          <cell r="C1305">
            <v>1200000</v>
          </cell>
          <cell r="D1305">
            <v>1</v>
          </cell>
          <cell r="E1305" t="str">
            <v>THANHDUC</v>
          </cell>
        </row>
        <row r="1306">
          <cell r="A1306" t="str">
            <v>334340-TL</v>
          </cell>
          <cell r="B1306">
            <v>44075</v>
          </cell>
          <cell r="C1306">
            <v>471000</v>
          </cell>
          <cell r="D1306">
            <v>2</v>
          </cell>
          <cell r="E1306" t="str">
            <v>HTAUTOHN</v>
          </cell>
        </row>
        <row r="1307">
          <cell r="A1307" t="str">
            <v>334341-TL</v>
          </cell>
          <cell r="B1307">
            <v>44075</v>
          </cell>
          <cell r="C1307">
            <v>422000</v>
          </cell>
          <cell r="D1307">
            <v>2</v>
          </cell>
          <cell r="E1307" t="str">
            <v>HTAUTOHN</v>
          </cell>
        </row>
        <row r="1308">
          <cell r="A1308" t="str">
            <v>334478-TL</v>
          </cell>
          <cell r="B1308">
            <v>43997</v>
          </cell>
          <cell r="C1308">
            <v>816000</v>
          </cell>
          <cell r="D1308">
            <v>3</v>
          </cell>
          <cell r="E1308" t="str">
            <v>HTAUTOHN</v>
          </cell>
        </row>
        <row r="1309">
          <cell r="A1309" t="str">
            <v>334479-TL</v>
          </cell>
          <cell r="B1309">
            <v>43997</v>
          </cell>
          <cell r="C1309">
            <v>816000</v>
          </cell>
          <cell r="D1309">
            <v>3</v>
          </cell>
          <cell r="E1309" t="str">
            <v>HTAUTOHN</v>
          </cell>
        </row>
        <row r="1310">
          <cell r="A1310" t="str">
            <v>33506791706</v>
          </cell>
          <cell r="B1310">
            <v>44492</v>
          </cell>
          <cell r="C1310">
            <v>800000</v>
          </cell>
          <cell r="D1310">
            <v>1</v>
          </cell>
          <cell r="E1310" t="str">
            <v>NCC-DUCKIET</v>
          </cell>
        </row>
        <row r="1311">
          <cell r="A1311" t="str">
            <v>33820-02650</v>
          </cell>
          <cell r="B1311">
            <v>44551</v>
          </cell>
          <cell r="C1311">
            <v>2218000</v>
          </cell>
          <cell r="D1311">
            <v>1</v>
          </cell>
          <cell r="E1311" t="str">
            <v>HTAUTOHN</v>
          </cell>
        </row>
        <row r="1312">
          <cell r="A1312" t="str">
            <v>33820-0D070</v>
          </cell>
          <cell r="B1312">
            <v>44567</v>
          </cell>
          <cell r="C1312">
            <v>893000</v>
          </cell>
          <cell r="D1312">
            <v>1</v>
          </cell>
          <cell r="E1312" t="str">
            <v>HTAUTOHN</v>
          </cell>
        </row>
        <row r="1313">
          <cell r="A1313" t="str">
            <v>33820-0D150</v>
          </cell>
          <cell r="B1313">
            <v>44499</v>
          </cell>
          <cell r="C1313">
            <v>1955000</v>
          </cell>
          <cell r="D1313">
            <v>1</v>
          </cell>
          <cell r="E1313" t="str">
            <v>HTAUTOHN</v>
          </cell>
        </row>
        <row r="1314">
          <cell r="A1314" t="str">
            <v>33820-0D630</v>
          </cell>
          <cell r="B1314">
            <v>44694</v>
          </cell>
          <cell r="C1314">
            <v>1053000</v>
          </cell>
          <cell r="D1314">
            <v>1</v>
          </cell>
          <cell r="E1314" t="str">
            <v>HTAUTOHN</v>
          </cell>
        </row>
        <row r="1315">
          <cell r="A1315" t="str">
            <v>339023-JP</v>
          </cell>
          <cell r="B1315">
            <v>44202</v>
          </cell>
          <cell r="C1315">
            <v>1078000</v>
          </cell>
          <cell r="D1315">
            <v>2</v>
          </cell>
          <cell r="E1315" t="str">
            <v>HTAUTOHN</v>
          </cell>
        </row>
        <row r="1316">
          <cell r="A1316" t="str">
            <v>339024-JP</v>
          </cell>
          <cell r="B1316">
            <v>44202</v>
          </cell>
          <cell r="C1316">
            <v>1078000</v>
          </cell>
          <cell r="D1316">
            <v>3</v>
          </cell>
          <cell r="E1316" t="str">
            <v>HTAUTOHN</v>
          </cell>
        </row>
        <row r="1317">
          <cell r="A1317" t="str">
            <v>339025-JP</v>
          </cell>
          <cell r="B1317">
            <v>44061</v>
          </cell>
          <cell r="C1317">
            <v>1098000</v>
          </cell>
          <cell r="D1317">
            <v>5</v>
          </cell>
          <cell r="E1317" t="str">
            <v>HTAUTOHN</v>
          </cell>
        </row>
        <row r="1318">
          <cell r="A1318" t="str">
            <v>339026-JP</v>
          </cell>
          <cell r="B1318">
            <v>44061</v>
          </cell>
          <cell r="C1318">
            <v>1095000</v>
          </cell>
          <cell r="D1318">
            <v>5</v>
          </cell>
          <cell r="E1318" t="str">
            <v>HTAUTOHN</v>
          </cell>
        </row>
        <row r="1319">
          <cell r="A1319" t="str">
            <v>339064-JP</v>
          </cell>
          <cell r="B1319">
            <v>44061</v>
          </cell>
          <cell r="C1319">
            <v>799000</v>
          </cell>
          <cell r="D1319">
            <v>5</v>
          </cell>
          <cell r="E1319" t="str">
            <v>HTAUTOHN</v>
          </cell>
        </row>
        <row r="1320">
          <cell r="A1320" t="str">
            <v>339065-JP</v>
          </cell>
          <cell r="B1320">
            <v>44061</v>
          </cell>
          <cell r="C1320">
            <v>801000</v>
          </cell>
          <cell r="D1320">
            <v>5</v>
          </cell>
          <cell r="E1320" t="str">
            <v>HTAUTOHN</v>
          </cell>
        </row>
        <row r="1321">
          <cell r="A1321" t="str">
            <v>339110-TL</v>
          </cell>
          <cell r="B1321">
            <v>44088</v>
          </cell>
          <cell r="C1321">
            <v>389000</v>
          </cell>
          <cell r="D1321">
            <v>2</v>
          </cell>
          <cell r="E1321" t="str">
            <v>HTAUTOHN</v>
          </cell>
        </row>
        <row r="1322">
          <cell r="A1322" t="str">
            <v>339111-TL</v>
          </cell>
          <cell r="B1322">
            <v>44088</v>
          </cell>
          <cell r="C1322">
            <v>622000</v>
          </cell>
          <cell r="D1322">
            <v>2</v>
          </cell>
          <cell r="E1322" t="str">
            <v>HTAUTOHN</v>
          </cell>
        </row>
        <row r="1323">
          <cell r="A1323" t="str">
            <v>339112-TL</v>
          </cell>
          <cell r="B1323">
            <v>44174</v>
          </cell>
          <cell r="C1323">
            <v>1014000</v>
          </cell>
          <cell r="D1323">
            <v>3</v>
          </cell>
          <cell r="E1323" t="str">
            <v>HTAUTOHN</v>
          </cell>
        </row>
        <row r="1324">
          <cell r="A1324" t="str">
            <v>339113-TL</v>
          </cell>
          <cell r="B1324">
            <v>44174</v>
          </cell>
          <cell r="C1324">
            <v>1014000</v>
          </cell>
          <cell r="D1324">
            <v>3</v>
          </cell>
          <cell r="E1324" t="str">
            <v>HTAUTOHN</v>
          </cell>
        </row>
        <row r="1325">
          <cell r="A1325" t="str">
            <v>339114-JP</v>
          </cell>
          <cell r="B1325">
            <v>44153</v>
          </cell>
          <cell r="C1325">
            <v>746000</v>
          </cell>
          <cell r="D1325">
            <v>5</v>
          </cell>
          <cell r="E1325" t="str">
            <v>HTAUTOHN</v>
          </cell>
        </row>
        <row r="1326">
          <cell r="A1326" t="str">
            <v>339115-JP</v>
          </cell>
          <cell r="B1326">
            <v>44153</v>
          </cell>
          <cell r="C1326">
            <v>748410</v>
          </cell>
          <cell r="D1326">
            <v>5</v>
          </cell>
          <cell r="E1326" t="str">
            <v>HTAUTOHN</v>
          </cell>
        </row>
        <row r="1327">
          <cell r="A1327" t="str">
            <v>339202-JP</v>
          </cell>
          <cell r="B1327">
            <v>43967</v>
          </cell>
          <cell r="C1327">
            <v>1141000</v>
          </cell>
          <cell r="D1327">
            <v>3</v>
          </cell>
          <cell r="E1327" t="str">
            <v>HTAUTOHN</v>
          </cell>
        </row>
        <row r="1328">
          <cell r="A1328" t="str">
            <v>339203-JP</v>
          </cell>
          <cell r="B1328">
            <v>43967</v>
          </cell>
          <cell r="C1328">
            <v>1093000</v>
          </cell>
          <cell r="D1328">
            <v>3</v>
          </cell>
          <cell r="E1328" t="str">
            <v>HTAUTOHN</v>
          </cell>
        </row>
        <row r="1329">
          <cell r="A1329" t="str">
            <v>339208-JP</v>
          </cell>
          <cell r="B1329">
            <v>43846</v>
          </cell>
          <cell r="C1329">
            <v>776000</v>
          </cell>
          <cell r="D1329">
            <v>1</v>
          </cell>
          <cell r="E1329" t="str">
            <v>HTAUTOHN</v>
          </cell>
        </row>
        <row r="1330">
          <cell r="A1330" t="str">
            <v>339209-JP</v>
          </cell>
          <cell r="B1330">
            <v>43846</v>
          </cell>
          <cell r="C1330">
            <v>776000</v>
          </cell>
          <cell r="D1330">
            <v>1</v>
          </cell>
          <cell r="E1330" t="str">
            <v>HTAUTOHN</v>
          </cell>
        </row>
        <row r="1331">
          <cell r="A1331" t="str">
            <v>33937/STD</v>
          </cell>
          <cell r="B1331">
            <v>43833</v>
          </cell>
          <cell r="C1331">
            <v>336000</v>
          </cell>
          <cell r="D1331">
            <v>1</v>
          </cell>
          <cell r="E1331" t="str">
            <v>HTAUTOHN</v>
          </cell>
        </row>
        <row r="1332">
          <cell r="A1332" t="str">
            <v>34116777772</v>
          </cell>
          <cell r="B1332">
            <v>44266</v>
          </cell>
          <cell r="C1332">
            <v>1150000</v>
          </cell>
          <cell r="D1332">
            <v>1</v>
          </cell>
          <cell r="E1332" t="str">
            <v>NCC-DUCKIET</v>
          </cell>
        </row>
        <row r="1333">
          <cell r="A1333" t="str">
            <v>341251</v>
          </cell>
          <cell r="B1333">
            <v>44056</v>
          </cell>
          <cell r="C1333">
            <v>679000</v>
          </cell>
          <cell r="D1333">
            <v>4</v>
          </cell>
          <cell r="E1333" t="str">
            <v>HTAUTOHN</v>
          </cell>
        </row>
        <row r="1334">
          <cell r="A1334" t="str">
            <v>341397-ML</v>
          </cell>
          <cell r="B1334">
            <v>43908</v>
          </cell>
          <cell r="C1334">
            <v>518000</v>
          </cell>
          <cell r="D1334">
            <v>15</v>
          </cell>
          <cell r="E1334" t="str">
            <v>HTAUTOHN</v>
          </cell>
        </row>
        <row r="1335">
          <cell r="A1335" t="str">
            <v>341398-ML</v>
          </cell>
          <cell r="B1335">
            <v>43908</v>
          </cell>
          <cell r="C1335">
            <v>493000</v>
          </cell>
          <cell r="D1335">
            <v>15</v>
          </cell>
          <cell r="E1335" t="str">
            <v>HTAUTOHN</v>
          </cell>
        </row>
        <row r="1336">
          <cell r="A1336" t="str">
            <v>34216773044</v>
          </cell>
          <cell r="B1336">
            <v>44107</v>
          </cell>
          <cell r="C1336">
            <v>850000</v>
          </cell>
          <cell r="D1336">
            <v>1</v>
          </cell>
          <cell r="E1336" t="str">
            <v>NCC-DUCKIET</v>
          </cell>
        </row>
        <row r="1337">
          <cell r="A1337" t="str">
            <v>34216774692</v>
          </cell>
          <cell r="B1337">
            <v>44266</v>
          </cell>
          <cell r="C1337">
            <v>750000</v>
          </cell>
          <cell r="D1337">
            <v>1</v>
          </cell>
          <cell r="E1337" t="str">
            <v>NCC-DUCKIET</v>
          </cell>
        </row>
        <row r="1338">
          <cell r="A1338" t="str">
            <v>344222-TL</v>
          </cell>
          <cell r="B1338">
            <v>44268</v>
          </cell>
          <cell r="C1338">
            <v>575000</v>
          </cell>
          <cell r="D1338">
            <v>2</v>
          </cell>
          <cell r="E1338" t="str">
            <v>QUANGVU</v>
          </cell>
        </row>
        <row r="1339">
          <cell r="A1339" t="str">
            <v>344229-TL</v>
          </cell>
          <cell r="B1339">
            <v>44050</v>
          </cell>
          <cell r="C1339">
            <v>348000</v>
          </cell>
          <cell r="D1339">
            <v>2</v>
          </cell>
          <cell r="E1339" t="str">
            <v>HTAUTOHN</v>
          </cell>
        </row>
        <row r="1340">
          <cell r="A1340" t="str">
            <v>3443680289</v>
          </cell>
          <cell r="B1340">
            <v>44286</v>
          </cell>
          <cell r="C1340">
            <v>7900000</v>
          </cell>
          <cell r="D1340">
            <v>1</v>
          </cell>
          <cell r="E1340" t="str">
            <v>NCC-DUCKIET</v>
          </cell>
        </row>
        <row r="1341">
          <cell r="A1341" t="str">
            <v>3461-1082</v>
          </cell>
          <cell r="B1341">
            <v>44783</v>
          </cell>
          <cell r="C1341">
            <v>990000</v>
          </cell>
          <cell r="D1341">
            <v>1</v>
          </cell>
          <cell r="E1341" t="str">
            <v>NCC-PHUONGSAKURA</v>
          </cell>
        </row>
        <row r="1342">
          <cell r="A1342" t="str">
            <v>3461-1091</v>
          </cell>
          <cell r="B1342">
            <v>43992</v>
          </cell>
          <cell r="C1342">
            <v>1100000</v>
          </cell>
          <cell r="D1342">
            <v>2</v>
          </cell>
          <cell r="E1342" t="str">
            <v>NCC-PHUONGSAKURA</v>
          </cell>
        </row>
        <row r="1343">
          <cell r="A1343" t="str">
            <v>3461-8506</v>
          </cell>
          <cell r="B1343">
            <v>44537</v>
          </cell>
          <cell r="C1343">
            <v>1250000</v>
          </cell>
          <cell r="D1343">
            <v>2</v>
          </cell>
          <cell r="E1343" t="str">
            <v>NCC-PHUONGSAKURA</v>
          </cell>
        </row>
        <row r="1344">
          <cell r="A1344" t="str">
            <v>3461-8511</v>
          </cell>
          <cell r="B1344">
            <v>44632</v>
          </cell>
          <cell r="C1344">
            <v>1200000</v>
          </cell>
          <cell r="D1344">
            <v>1</v>
          </cell>
          <cell r="E1344" t="str">
            <v>NCC-PHUONGSAKURA</v>
          </cell>
        </row>
        <row r="1345">
          <cell r="A1345" t="str">
            <v>3461-8519</v>
          </cell>
          <cell r="B1345">
            <v>43972</v>
          </cell>
          <cell r="C1345">
            <v>1050000</v>
          </cell>
          <cell r="D1345">
            <v>1</v>
          </cell>
          <cell r="E1345" t="str">
            <v>NCC-PHUONGSAKURA</v>
          </cell>
        </row>
        <row r="1346">
          <cell r="A1346" t="str">
            <v>3461-8534</v>
          </cell>
          <cell r="B1346">
            <v>43972</v>
          </cell>
          <cell r="C1346">
            <v>1000000</v>
          </cell>
          <cell r="D1346">
            <v>2</v>
          </cell>
          <cell r="E1346" t="str">
            <v>NCC-PHUONGSAKURA</v>
          </cell>
        </row>
        <row r="1347">
          <cell r="A1347" t="str">
            <v>349016-JP</v>
          </cell>
          <cell r="B1347">
            <v>44027</v>
          </cell>
          <cell r="C1347">
            <v>425000</v>
          </cell>
          <cell r="D1347">
            <v>2</v>
          </cell>
          <cell r="E1347" t="str">
            <v>HTAUTOHN</v>
          </cell>
        </row>
        <row r="1348">
          <cell r="A1348" t="str">
            <v>3510</v>
          </cell>
          <cell r="B1348">
            <v>44029</v>
          </cell>
          <cell r="C1348">
            <v>31503.16</v>
          </cell>
          <cell r="D1348">
            <v>300</v>
          </cell>
          <cell r="E1348" t="str">
            <v>NK-LIQUIMOLY</v>
          </cell>
        </row>
        <row r="1349">
          <cell r="A1349" t="str">
            <v>35168-21011</v>
          </cell>
          <cell r="B1349">
            <v>44765</v>
          </cell>
          <cell r="C1349">
            <v>239000</v>
          </cell>
          <cell r="D1349">
            <v>1</v>
          </cell>
          <cell r="E1349" t="str">
            <v>HTAUTOHN</v>
          </cell>
        </row>
        <row r="1350">
          <cell r="A1350" t="str">
            <v>35330-06010</v>
          </cell>
          <cell r="B1350">
            <v>44548</v>
          </cell>
          <cell r="C1350">
            <v>534610</v>
          </cell>
          <cell r="D1350">
            <v>1</v>
          </cell>
          <cell r="E1350" t="str">
            <v>HTAUTOHN</v>
          </cell>
        </row>
        <row r="1351">
          <cell r="A1351" t="str">
            <v>35330-08010</v>
          </cell>
          <cell r="B1351">
            <v>44782</v>
          </cell>
          <cell r="C1351">
            <v>534610</v>
          </cell>
          <cell r="D1351">
            <v>1</v>
          </cell>
          <cell r="E1351" t="str">
            <v>HTAUTOHN</v>
          </cell>
        </row>
        <row r="1352">
          <cell r="A1352" t="str">
            <v>35330-0W021</v>
          </cell>
          <cell r="B1352">
            <v>44775</v>
          </cell>
          <cell r="C1352">
            <v>575111</v>
          </cell>
          <cell r="D1352">
            <v>1</v>
          </cell>
          <cell r="E1352" t="str">
            <v>CHPT-MINHANH</v>
          </cell>
        </row>
        <row r="1353">
          <cell r="A1353" t="str">
            <v>35330-0W080</v>
          </cell>
          <cell r="B1353">
            <v>44548</v>
          </cell>
          <cell r="C1353">
            <v>449579</v>
          </cell>
          <cell r="D1353">
            <v>1</v>
          </cell>
          <cell r="E1353" t="str">
            <v>HTAUTOHN</v>
          </cell>
        </row>
        <row r="1354">
          <cell r="A1354" t="str">
            <v>35330-0W090</v>
          </cell>
          <cell r="B1354">
            <v>44548</v>
          </cell>
          <cell r="C1354">
            <v>390387</v>
          </cell>
          <cell r="D1354">
            <v>5</v>
          </cell>
          <cell r="E1354" t="str">
            <v>NK-TS</v>
          </cell>
        </row>
        <row r="1355">
          <cell r="A1355" t="str">
            <v>35330-12050</v>
          </cell>
          <cell r="B1355">
            <v>44782</v>
          </cell>
          <cell r="C1355">
            <v>840000</v>
          </cell>
          <cell r="D1355">
            <v>1</v>
          </cell>
          <cell r="E1355" t="str">
            <v>NCC-KHANGTHANG</v>
          </cell>
        </row>
        <row r="1356">
          <cell r="A1356" t="str">
            <v>35330-28010</v>
          </cell>
          <cell r="B1356">
            <v>44548</v>
          </cell>
          <cell r="C1356">
            <v>534610</v>
          </cell>
          <cell r="D1356">
            <v>1</v>
          </cell>
          <cell r="E1356" t="str">
            <v>HTAUTOHN</v>
          </cell>
        </row>
        <row r="1357">
          <cell r="A1357" t="str">
            <v>35330-34010</v>
          </cell>
          <cell r="B1357">
            <v>44033</v>
          </cell>
          <cell r="C1357">
            <v>884000</v>
          </cell>
          <cell r="D1357">
            <v>4</v>
          </cell>
          <cell r="E1357" t="str">
            <v>HTAUTOHN</v>
          </cell>
        </row>
        <row r="1358">
          <cell r="A1358" t="str">
            <v>35330-48010</v>
          </cell>
          <cell r="B1358">
            <v>44548</v>
          </cell>
          <cell r="C1358">
            <v>667557</v>
          </cell>
          <cell r="D1358">
            <v>3</v>
          </cell>
          <cell r="E1358" t="str">
            <v>NK-TS</v>
          </cell>
        </row>
        <row r="1359">
          <cell r="A1359" t="str">
            <v>35330-48020</v>
          </cell>
          <cell r="B1359">
            <v>44760</v>
          </cell>
          <cell r="C1359">
            <v>611606</v>
          </cell>
          <cell r="D1359">
            <v>1</v>
          </cell>
          <cell r="E1359" t="str">
            <v>HTAUTOHN</v>
          </cell>
        </row>
        <row r="1360">
          <cell r="A1360" t="str">
            <v>35330-52010</v>
          </cell>
          <cell r="B1360">
            <v>44649</v>
          </cell>
          <cell r="C1360">
            <v>390207</v>
          </cell>
          <cell r="D1360">
            <v>5</v>
          </cell>
          <cell r="E1360" t="str">
            <v>NK-TS</v>
          </cell>
        </row>
        <row r="1361">
          <cell r="A1361" t="str">
            <v>35330-60030</v>
          </cell>
          <cell r="B1361">
            <v>44813</v>
          </cell>
          <cell r="C1361">
            <v>589104</v>
          </cell>
          <cell r="D1361">
            <v>1</v>
          </cell>
          <cell r="E1361" t="str">
            <v>HTAUTOHN</v>
          </cell>
        </row>
        <row r="1362">
          <cell r="A1362" t="str">
            <v>35330-60050</v>
          </cell>
          <cell r="B1362">
            <v>44385</v>
          </cell>
          <cell r="C1362">
            <v>652000</v>
          </cell>
          <cell r="D1362">
            <v>1</v>
          </cell>
          <cell r="E1362" t="str">
            <v>HTAUTOHN</v>
          </cell>
        </row>
        <row r="1363">
          <cell r="A1363" t="str">
            <v>35330-60060</v>
          </cell>
          <cell r="B1363">
            <v>44305</v>
          </cell>
          <cell r="C1363">
            <v>740000</v>
          </cell>
          <cell r="D1363">
            <v>1</v>
          </cell>
          <cell r="E1363" t="str">
            <v>HTAUTOHN</v>
          </cell>
        </row>
        <row r="1364">
          <cell r="A1364" t="str">
            <v>35330-60070</v>
          </cell>
          <cell r="B1364">
            <v>44728</v>
          </cell>
          <cell r="C1364">
            <v>700000</v>
          </cell>
          <cell r="D1364">
            <v>1</v>
          </cell>
          <cell r="E1364" t="str">
            <v>CHPT-MINHANH</v>
          </cell>
        </row>
        <row r="1365">
          <cell r="A1365" t="str">
            <v>35330-60080</v>
          </cell>
          <cell r="B1365">
            <v>44618</v>
          </cell>
          <cell r="C1365">
            <v>445308</v>
          </cell>
          <cell r="D1365">
            <v>5</v>
          </cell>
          <cell r="E1365" t="str">
            <v>NK-TS</v>
          </cell>
        </row>
        <row r="1366">
          <cell r="A1366" t="str">
            <v>35330-71010</v>
          </cell>
          <cell r="B1366">
            <v>44701</v>
          </cell>
          <cell r="C1366">
            <v>650000</v>
          </cell>
          <cell r="D1366">
            <v>2</v>
          </cell>
          <cell r="E1366" t="str">
            <v>CHPT-MINHANH</v>
          </cell>
        </row>
        <row r="1367">
          <cell r="A1367" t="str">
            <v>35330-73010</v>
          </cell>
          <cell r="B1367">
            <v>44786</v>
          </cell>
          <cell r="C1367">
            <v>532311</v>
          </cell>
          <cell r="D1367">
            <v>1</v>
          </cell>
          <cell r="E1367" t="str">
            <v>CHPT-MINHANH</v>
          </cell>
        </row>
        <row r="1368">
          <cell r="A1368" t="str">
            <v>35330-73021</v>
          </cell>
          <cell r="B1368">
            <v>44782</v>
          </cell>
          <cell r="C1368">
            <v>920000</v>
          </cell>
          <cell r="D1368">
            <v>1</v>
          </cell>
          <cell r="E1368" t="str">
            <v>CHPT-MINHANH</v>
          </cell>
        </row>
        <row r="1369">
          <cell r="A1369" t="str">
            <v>35904/050</v>
          </cell>
          <cell r="B1369">
            <v>43881</v>
          </cell>
          <cell r="C1369">
            <v>343000</v>
          </cell>
          <cell r="D1369">
            <v>1</v>
          </cell>
          <cell r="E1369" t="str">
            <v>HTAUTOHN</v>
          </cell>
        </row>
        <row r="1370">
          <cell r="A1370" t="str">
            <v>35913/STD</v>
          </cell>
          <cell r="B1370">
            <v>43881</v>
          </cell>
          <cell r="C1370">
            <v>288000</v>
          </cell>
          <cell r="D1370">
            <v>1</v>
          </cell>
          <cell r="E1370" t="str">
            <v>HTAUTOHN</v>
          </cell>
        </row>
        <row r="1371">
          <cell r="A1371" t="str">
            <v>35935/STD</v>
          </cell>
          <cell r="B1371">
            <v>43945</v>
          </cell>
          <cell r="C1371">
            <v>576000</v>
          </cell>
          <cell r="D1371">
            <v>3</v>
          </cell>
          <cell r="E1371" t="str">
            <v>HTAUTOHN</v>
          </cell>
        </row>
        <row r="1372">
          <cell r="A1372" t="str">
            <v>35960/050</v>
          </cell>
          <cell r="B1372">
            <v>44699</v>
          </cell>
          <cell r="C1372">
            <v>236000</v>
          </cell>
          <cell r="D1372">
            <v>1</v>
          </cell>
          <cell r="E1372" t="str">
            <v>HTAUTOHN</v>
          </cell>
        </row>
        <row r="1373">
          <cell r="A1373" t="str">
            <v>35960/STD</v>
          </cell>
          <cell r="B1373">
            <v>44699</v>
          </cell>
          <cell r="C1373">
            <v>246000</v>
          </cell>
          <cell r="D1373">
            <v>5</v>
          </cell>
          <cell r="E1373" t="str">
            <v>HTAUTOHN</v>
          </cell>
        </row>
        <row r="1374">
          <cell r="A1374" t="str">
            <v>35961/STD</v>
          </cell>
          <cell r="B1374">
            <v>43862</v>
          </cell>
          <cell r="C1374">
            <v>597000</v>
          </cell>
          <cell r="D1374">
            <v>1</v>
          </cell>
          <cell r="E1374" t="str">
            <v>HTAUTOHN</v>
          </cell>
        </row>
        <row r="1375">
          <cell r="A1375" t="str">
            <v>35974/050</v>
          </cell>
          <cell r="B1375">
            <v>44572</v>
          </cell>
          <cell r="C1375">
            <v>306000</v>
          </cell>
          <cell r="D1375">
            <v>2</v>
          </cell>
          <cell r="E1375" t="str">
            <v>HTAUTOHN</v>
          </cell>
        </row>
        <row r="1376">
          <cell r="A1376" t="str">
            <v>35974/STD</v>
          </cell>
          <cell r="B1376">
            <v>44727</v>
          </cell>
          <cell r="C1376">
            <v>297000</v>
          </cell>
          <cell r="D1376">
            <v>1</v>
          </cell>
          <cell r="E1376" t="str">
            <v>HTAUTOHN</v>
          </cell>
        </row>
        <row r="1377">
          <cell r="A1377" t="str">
            <v>35988/STD</v>
          </cell>
          <cell r="B1377">
            <v>43881</v>
          </cell>
          <cell r="C1377">
            <v>400000</v>
          </cell>
          <cell r="D1377">
            <v>1</v>
          </cell>
          <cell r="E1377" t="str">
            <v>HTAUTOHN</v>
          </cell>
        </row>
        <row r="1378">
          <cell r="A1378" t="str">
            <v>35BCD08S6CS</v>
          </cell>
          <cell r="B1378">
            <v>44259</v>
          </cell>
          <cell r="C1378">
            <v>180000</v>
          </cell>
          <cell r="D1378">
            <v>5</v>
          </cell>
          <cell r="E1378" t="str">
            <v>NCC-KYBISG</v>
          </cell>
        </row>
        <row r="1379">
          <cell r="A1379" t="str">
            <v>3612399</v>
          </cell>
          <cell r="B1379">
            <v>43967</v>
          </cell>
          <cell r="C1379">
            <v>1500000</v>
          </cell>
          <cell r="D1379">
            <v>2</v>
          </cell>
          <cell r="E1379" t="str">
            <v>NCC-PHUONGSAKURA</v>
          </cell>
        </row>
        <row r="1380">
          <cell r="A1380" t="str">
            <v>3612400</v>
          </cell>
          <cell r="B1380">
            <v>43967</v>
          </cell>
          <cell r="C1380">
            <v>1400000</v>
          </cell>
          <cell r="D1380">
            <v>1</v>
          </cell>
          <cell r="E1380" t="str">
            <v>NCC-PHUONGSAKURA</v>
          </cell>
        </row>
        <row r="1381">
          <cell r="A1381" t="str">
            <v>36299</v>
          </cell>
          <cell r="B1381">
            <v>44110</v>
          </cell>
          <cell r="C1381">
            <v>850000</v>
          </cell>
          <cell r="D1381">
            <v>1</v>
          </cell>
          <cell r="E1381" t="str">
            <v>NCC-KHANGTHANG</v>
          </cell>
        </row>
        <row r="1382">
          <cell r="A1382" t="str">
            <v>37116794535</v>
          </cell>
          <cell r="B1382">
            <v>44338</v>
          </cell>
          <cell r="C1382">
            <v>17500000</v>
          </cell>
          <cell r="D1382">
            <v>1</v>
          </cell>
          <cell r="E1382" t="str">
            <v>NCC-KHANGTHANG</v>
          </cell>
        </row>
        <row r="1383">
          <cell r="A1383" t="str">
            <v>37116794536</v>
          </cell>
          <cell r="B1383">
            <v>44338</v>
          </cell>
          <cell r="C1383">
            <v>17500000</v>
          </cell>
          <cell r="D1383">
            <v>1</v>
          </cell>
          <cell r="E1383" t="str">
            <v>NCC-KHANGTHANG</v>
          </cell>
        </row>
        <row r="1384">
          <cell r="A1384" t="str">
            <v>37126790078</v>
          </cell>
          <cell r="B1384">
            <v>44219</v>
          </cell>
          <cell r="C1384">
            <v>4200000</v>
          </cell>
          <cell r="D1384">
            <v>1</v>
          </cell>
          <cell r="E1384" t="str">
            <v>NCC-DUCKIET</v>
          </cell>
        </row>
        <row r="1385">
          <cell r="A1385" t="str">
            <v>3721</v>
          </cell>
          <cell r="B1385">
            <v>44029</v>
          </cell>
          <cell r="C1385">
            <v>201822.86</v>
          </cell>
          <cell r="D1385">
            <v>336</v>
          </cell>
          <cell r="E1385" t="str">
            <v>NK-LIQUIMOLY</v>
          </cell>
        </row>
        <row r="1386">
          <cell r="A1386" t="str">
            <v>37230-09010</v>
          </cell>
          <cell r="B1386">
            <v>44694</v>
          </cell>
          <cell r="C1386">
            <v>965250</v>
          </cell>
          <cell r="D1386">
            <v>3</v>
          </cell>
          <cell r="E1386" t="str">
            <v>NK-CHI</v>
          </cell>
        </row>
        <row r="1387">
          <cell r="A1387" t="str">
            <v>37230-0K021</v>
          </cell>
          <cell r="B1387">
            <v>44552</v>
          </cell>
          <cell r="C1387">
            <v>758875</v>
          </cell>
          <cell r="D1387">
            <v>1</v>
          </cell>
          <cell r="E1387" t="str">
            <v>NK-IDAM</v>
          </cell>
        </row>
        <row r="1388">
          <cell r="A1388" t="str">
            <v>37230-29015</v>
          </cell>
          <cell r="B1388">
            <v>44608</v>
          </cell>
          <cell r="C1388">
            <v>1101000</v>
          </cell>
          <cell r="D1388">
            <v>1</v>
          </cell>
          <cell r="E1388" t="str">
            <v>HTAUTOHN</v>
          </cell>
        </row>
        <row r="1389">
          <cell r="A1389" t="str">
            <v>37230-30181</v>
          </cell>
          <cell r="B1389">
            <v>44006</v>
          </cell>
          <cell r="C1389">
            <v>1102920</v>
          </cell>
          <cell r="D1389">
            <v>1</v>
          </cell>
          <cell r="E1389" t="str">
            <v>HTAUTOHN</v>
          </cell>
        </row>
        <row r="1390">
          <cell r="A1390" t="str">
            <v>37230-49015</v>
          </cell>
          <cell r="B1390">
            <v>44011</v>
          </cell>
          <cell r="C1390">
            <v>1265000</v>
          </cell>
          <cell r="D1390">
            <v>1</v>
          </cell>
          <cell r="E1390" t="str">
            <v>HTAUTOHN</v>
          </cell>
        </row>
        <row r="1391">
          <cell r="A1391" t="str">
            <v>3785A070</v>
          </cell>
          <cell r="B1391">
            <v>44263</v>
          </cell>
          <cell r="C1391">
            <v>878560</v>
          </cell>
          <cell r="D1391">
            <v>20</v>
          </cell>
          <cell r="E1391" t="str">
            <v>NK-TRISTAN</v>
          </cell>
        </row>
        <row r="1392">
          <cell r="A1392" t="str">
            <v>38158</v>
          </cell>
          <cell r="B1392">
            <v>44110</v>
          </cell>
          <cell r="C1392">
            <v>900000</v>
          </cell>
          <cell r="D1392">
            <v>1</v>
          </cell>
          <cell r="E1392" t="str">
            <v>NCC-KHANGTHANG</v>
          </cell>
        </row>
        <row r="1393">
          <cell r="A1393" t="str">
            <v>3815A713</v>
          </cell>
          <cell r="B1393">
            <v>44525</v>
          </cell>
          <cell r="C1393">
            <v>3900723.5</v>
          </cell>
          <cell r="D1393">
            <v>2</v>
          </cell>
          <cell r="E1393" t="str">
            <v>NK-IDAS</v>
          </cell>
        </row>
        <row r="1394">
          <cell r="A1394" t="str">
            <v>3815A714</v>
          </cell>
          <cell r="B1394">
            <v>44502</v>
          </cell>
          <cell r="C1394">
            <v>6053832</v>
          </cell>
          <cell r="D1394">
            <v>1</v>
          </cell>
          <cell r="E1394" t="str">
            <v>NK-IDAM</v>
          </cell>
        </row>
        <row r="1395">
          <cell r="A1395" t="str">
            <v>3870A203</v>
          </cell>
          <cell r="B1395">
            <v>44502</v>
          </cell>
          <cell r="C1395">
            <v>639254.32999999996</v>
          </cell>
          <cell r="D1395">
            <v>3</v>
          </cell>
          <cell r="E1395" t="str">
            <v>NK-IDAM</v>
          </cell>
        </row>
        <row r="1396">
          <cell r="A1396" t="str">
            <v>3870A204</v>
          </cell>
          <cell r="B1396">
            <v>44502</v>
          </cell>
          <cell r="C1396">
            <v>639254.32999999996</v>
          </cell>
          <cell r="D1396">
            <v>3</v>
          </cell>
          <cell r="E1396" t="str">
            <v>NK-IDAM</v>
          </cell>
        </row>
        <row r="1397">
          <cell r="A1397" t="str">
            <v>3885A039</v>
          </cell>
          <cell r="B1397">
            <v>44085</v>
          </cell>
          <cell r="C1397">
            <v>750000</v>
          </cell>
          <cell r="D1397">
            <v>1</v>
          </cell>
          <cell r="E1397" t="str">
            <v>NCC-ANVIET</v>
          </cell>
        </row>
        <row r="1398">
          <cell r="A1398" t="str">
            <v>3885A040</v>
          </cell>
          <cell r="B1398">
            <v>44525</v>
          </cell>
          <cell r="C1398">
            <v>1496218</v>
          </cell>
          <cell r="D1398">
            <v>4</v>
          </cell>
          <cell r="E1398" t="str">
            <v>NK-IDAS</v>
          </cell>
        </row>
        <row r="1399">
          <cell r="A1399" t="str">
            <v>3A-2-3971L</v>
          </cell>
          <cell r="B1399">
            <v>44204</v>
          </cell>
          <cell r="C1399">
            <v>1600000</v>
          </cell>
          <cell r="D1399">
            <v>1</v>
          </cell>
          <cell r="E1399" t="str">
            <v>NN-TOANY</v>
          </cell>
        </row>
        <row r="1400">
          <cell r="A1400" t="str">
            <v>3A-2-3971R</v>
          </cell>
          <cell r="B1400">
            <v>44602</v>
          </cell>
          <cell r="C1400">
            <v>1600000</v>
          </cell>
          <cell r="D1400">
            <v>1</v>
          </cell>
          <cell r="E1400" t="str">
            <v>NN-TOANY</v>
          </cell>
        </row>
        <row r="1401">
          <cell r="A1401" t="str">
            <v>3AM.012.588-151</v>
          </cell>
          <cell r="B1401">
            <v>43972</v>
          </cell>
          <cell r="C1401">
            <v>113000</v>
          </cell>
          <cell r="D1401">
            <v>10</v>
          </cell>
          <cell r="E1401" t="str">
            <v>HTAUTOHN</v>
          </cell>
        </row>
        <row r="1402">
          <cell r="A1402" t="str">
            <v>3B0121321</v>
          </cell>
          <cell r="B1402">
            <v>44300</v>
          </cell>
          <cell r="C1402">
            <v>400000</v>
          </cell>
          <cell r="D1402">
            <v>1</v>
          </cell>
          <cell r="E1402" t="str">
            <v>NCC-DUCKIET</v>
          </cell>
        </row>
        <row r="1403">
          <cell r="A1403" t="str">
            <v>3B-3881</v>
          </cell>
          <cell r="B1403">
            <v>44275</v>
          </cell>
          <cell r="C1403">
            <v>210000</v>
          </cell>
          <cell r="D1403">
            <v>4</v>
          </cell>
          <cell r="E1403" t="str">
            <v>NN-TOANY</v>
          </cell>
        </row>
        <row r="1404">
          <cell r="A1404" t="str">
            <v>3B-3882</v>
          </cell>
          <cell r="B1404">
            <v>44217</v>
          </cell>
          <cell r="C1404">
            <v>210000</v>
          </cell>
          <cell r="D1404">
            <v>10</v>
          </cell>
          <cell r="E1404" t="str">
            <v>NN-TOANY</v>
          </cell>
        </row>
        <row r="1405">
          <cell r="A1405" t="str">
            <v>3DACF026F-15S-AM</v>
          </cell>
          <cell r="B1405">
            <v>44793</v>
          </cell>
          <cell r="C1405">
            <v>1080000</v>
          </cell>
          <cell r="D1405">
            <v>5</v>
          </cell>
          <cell r="E1405" t="str">
            <v>HTAUTOHN</v>
          </cell>
        </row>
        <row r="1406">
          <cell r="A1406" t="str">
            <v>3DACF026F-16S-AM-G</v>
          </cell>
          <cell r="B1406">
            <v>44793</v>
          </cell>
          <cell r="C1406">
            <v>1080000</v>
          </cell>
          <cell r="D1406">
            <v>5</v>
          </cell>
          <cell r="E1406" t="str">
            <v>HTAUTOHN</v>
          </cell>
        </row>
        <row r="1407">
          <cell r="A1407" t="str">
            <v>3DACF026F-23-AM</v>
          </cell>
          <cell r="B1407">
            <v>44123</v>
          </cell>
          <cell r="C1407">
            <v>847000</v>
          </cell>
          <cell r="D1407">
            <v>5</v>
          </cell>
          <cell r="E1407" t="str">
            <v>HTAUTOHN</v>
          </cell>
        </row>
        <row r="1408">
          <cell r="A1408" t="str">
            <v>3DACF026F-23-AM-GIAY</v>
          </cell>
          <cell r="B1408">
            <v>44793</v>
          </cell>
          <cell r="C1408">
            <v>1044690</v>
          </cell>
          <cell r="D1408">
            <v>10</v>
          </cell>
          <cell r="E1408" t="str">
            <v>HTAUTOHN</v>
          </cell>
        </row>
        <row r="1409">
          <cell r="A1409" t="str">
            <v>3DACF026F-24HS</v>
          </cell>
          <cell r="B1409">
            <v>44793</v>
          </cell>
          <cell r="C1409">
            <v>941000</v>
          </cell>
          <cell r="D1409">
            <v>3</v>
          </cell>
          <cell r="E1409" t="str">
            <v>HTAUTOHN</v>
          </cell>
        </row>
        <row r="1410">
          <cell r="A1410" t="str">
            <v>3DACF026F-24HS-AM</v>
          </cell>
          <cell r="B1410">
            <v>44701</v>
          </cell>
          <cell r="C1410">
            <v>1170000</v>
          </cell>
          <cell r="D1410">
            <v>8</v>
          </cell>
          <cell r="E1410" t="str">
            <v>CHPT-MINHANH</v>
          </cell>
        </row>
        <row r="1411">
          <cell r="A1411" t="str">
            <v>3DACF026F-7AS</v>
          </cell>
          <cell r="B1411">
            <v>44793</v>
          </cell>
          <cell r="C1411">
            <v>1051000</v>
          </cell>
          <cell r="D1411">
            <v>1</v>
          </cell>
          <cell r="E1411" t="str">
            <v>HTAUTOHN</v>
          </cell>
        </row>
        <row r="1412">
          <cell r="A1412" t="str">
            <v>3DACF027F-13S-AM</v>
          </cell>
          <cell r="B1412">
            <v>44793</v>
          </cell>
          <cell r="C1412">
            <v>1133000</v>
          </cell>
          <cell r="D1412">
            <v>10</v>
          </cell>
          <cell r="E1412" t="str">
            <v>HTAUTOHN</v>
          </cell>
        </row>
        <row r="1413">
          <cell r="A1413" t="str">
            <v>3E-1551</v>
          </cell>
          <cell r="B1413">
            <v>44284</v>
          </cell>
          <cell r="C1413">
            <v>175000</v>
          </cell>
          <cell r="D1413">
            <v>2</v>
          </cell>
          <cell r="E1413" t="str">
            <v>NN-TOANY</v>
          </cell>
        </row>
        <row r="1414">
          <cell r="A1414" t="str">
            <v>3E-9421</v>
          </cell>
          <cell r="B1414">
            <v>44218</v>
          </cell>
          <cell r="C1414">
            <v>170000</v>
          </cell>
          <cell r="D1414">
            <v>2</v>
          </cell>
          <cell r="E1414" t="str">
            <v>NN-TOANY</v>
          </cell>
        </row>
        <row r="1415">
          <cell r="A1415" t="str">
            <v>3E-M191-L</v>
          </cell>
          <cell r="B1415">
            <v>44284</v>
          </cell>
          <cell r="C1415">
            <v>190000</v>
          </cell>
          <cell r="D1415">
            <v>1</v>
          </cell>
          <cell r="E1415" t="str">
            <v>NN-TOANY</v>
          </cell>
        </row>
        <row r="1416">
          <cell r="A1416" t="str">
            <v>3E-M191-R</v>
          </cell>
          <cell r="B1416">
            <v>44284</v>
          </cell>
          <cell r="C1416">
            <v>190000</v>
          </cell>
          <cell r="D1416">
            <v>1</v>
          </cell>
          <cell r="E1416" t="str">
            <v>NN-TOANY</v>
          </cell>
        </row>
        <row r="1417">
          <cell r="A1417" t="str">
            <v>3FH.007.728-831</v>
          </cell>
          <cell r="B1417">
            <v>43972</v>
          </cell>
          <cell r="C1417">
            <v>251000</v>
          </cell>
          <cell r="D1417">
            <v>10</v>
          </cell>
          <cell r="E1417" t="str">
            <v>HTAUTOHN</v>
          </cell>
        </row>
        <row r="1418">
          <cell r="A1418" t="str">
            <v>3FH.011.225-111</v>
          </cell>
          <cell r="B1418">
            <v>43972</v>
          </cell>
          <cell r="C1418">
            <v>126000</v>
          </cell>
          <cell r="D1418">
            <v>10</v>
          </cell>
          <cell r="E1418" t="str">
            <v>HTAUTOHN</v>
          </cell>
        </row>
        <row r="1419">
          <cell r="A1419" t="str">
            <v>3FH.011.225-141</v>
          </cell>
          <cell r="B1419">
            <v>43972</v>
          </cell>
          <cell r="C1419">
            <v>151000</v>
          </cell>
          <cell r="D1419">
            <v>10</v>
          </cell>
          <cell r="E1419" t="str">
            <v>HTAUTOHN</v>
          </cell>
        </row>
        <row r="1420">
          <cell r="A1420" t="str">
            <v>3L-3890L</v>
          </cell>
          <cell r="B1420">
            <v>44370</v>
          </cell>
          <cell r="C1420">
            <v>150000</v>
          </cell>
          <cell r="D1420">
            <v>2</v>
          </cell>
          <cell r="E1420" t="str">
            <v>NN-TOANY</v>
          </cell>
        </row>
        <row r="1421">
          <cell r="A1421" t="str">
            <v>3L-3890R</v>
          </cell>
          <cell r="B1421">
            <v>44371</v>
          </cell>
          <cell r="C1421">
            <v>150000</v>
          </cell>
          <cell r="D1421">
            <v>2</v>
          </cell>
          <cell r="E1421" t="str">
            <v>NN-TOANY</v>
          </cell>
        </row>
        <row r="1422">
          <cell r="A1422" t="str">
            <v>3L-M191L</v>
          </cell>
          <cell r="B1422">
            <v>44284</v>
          </cell>
          <cell r="C1422">
            <v>180000</v>
          </cell>
          <cell r="D1422">
            <v>1</v>
          </cell>
          <cell r="E1422" t="str">
            <v>NN-TOANY</v>
          </cell>
        </row>
        <row r="1423">
          <cell r="A1423" t="str">
            <v>3L-M191R</v>
          </cell>
          <cell r="B1423">
            <v>44284</v>
          </cell>
          <cell r="C1423">
            <v>180000</v>
          </cell>
          <cell r="D1423">
            <v>1</v>
          </cell>
          <cell r="E1423" t="str">
            <v>NN-TOANY</v>
          </cell>
        </row>
        <row r="1424">
          <cell r="A1424" t="str">
            <v>3PD-5280</v>
          </cell>
          <cell r="B1424">
            <v>44765</v>
          </cell>
          <cell r="C1424">
            <v>180000</v>
          </cell>
          <cell r="D1424">
            <v>2</v>
          </cell>
          <cell r="E1424" t="str">
            <v>NN-TOANY</v>
          </cell>
        </row>
        <row r="1425">
          <cell r="A1425" t="str">
            <v>3PK1200-SUN</v>
          </cell>
          <cell r="B1425">
            <v>43950</v>
          </cell>
          <cell r="C1425">
            <v>69000</v>
          </cell>
          <cell r="D1425">
            <v>10</v>
          </cell>
          <cell r="E1425" t="str">
            <v>HTAUTOHN</v>
          </cell>
        </row>
        <row r="1426">
          <cell r="A1426" t="str">
            <v>3PK630-SUN</v>
          </cell>
          <cell r="B1426">
            <v>44146</v>
          </cell>
          <cell r="C1426">
            <v>47000</v>
          </cell>
          <cell r="D1426">
            <v>1</v>
          </cell>
          <cell r="E1426" t="str">
            <v>HTAUTOHN</v>
          </cell>
        </row>
        <row r="1427">
          <cell r="A1427" t="str">
            <v>3PK760-SUN</v>
          </cell>
          <cell r="B1427">
            <v>43913</v>
          </cell>
          <cell r="C1427">
            <v>51000</v>
          </cell>
          <cell r="D1427">
            <v>5</v>
          </cell>
          <cell r="E1427" t="str">
            <v>HTAUTOHN</v>
          </cell>
        </row>
        <row r="1428">
          <cell r="A1428" t="str">
            <v>3R-3880</v>
          </cell>
          <cell r="B1428">
            <v>44275</v>
          </cell>
          <cell r="C1428">
            <v>220000</v>
          </cell>
          <cell r="D1428">
            <v>6</v>
          </cell>
          <cell r="E1428" t="str">
            <v>NN-TOANY</v>
          </cell>
        </row>
        <row r="1429">
          <cell r="A1429" t="str">
            <v>3R-B070</v>
          </cell>
          <cell r="B1429">
            <v>44218</v>
          </cell>
          <cell r="C1429">
            <v>210000</v>
          </cell>
          <cell r="D1429">
            <v>2</v>
          </cell>
          <cell r="E1429" t="str">
            <v>NN-TOANY</v>
          </cell>
        </row>
        <row r="1430">
          <cell r="A1430" t="str">
            <v>4013A491</v>
          </cell>
          <cell r="B1430">
            <v>44816</v>
          </cell>
          <cell r="C1430">
            <v>1098150.53</v>
          </cell>
          <cell r="D1430">
            <v>15</v>
          </cell>
          <cell r="E1430" t="str">
            <v>NK-IDAM</v>
          </cell>
        </row>
        <row r="1431">
          <cell r="A1431" t="str">
            <v>4013A492</v>
          </cell>
          <cell r="B1431">
            <v>44816</v>
          </cell>
          <cell r="C1431">
            <v>1098150.53</v>
          </cell>
          <cell r="D1431">
            <v>15</v>
          </cell>
          <cell r="E1431" t="str">
            <v>NK-IDAM</v>
          </cell>
        </row>
        <row r="1432">
          <cell r="A1432" t="str">
            <v>4040A441</v>
          </cell>
          <cell r="B1432">
            <v>44263</v>
          </cell>
          <cell r="C1432">
            <v>145656</v>
          </cell>
          <cell r="D1432">
            <v>10</v>
          </cell>
          <cell r="E1432" t="str">
            <v>NK-TRISTAN</v>
          </cell>
        </row>
        <row r="1433">
          <cell r="A1433" t="str">
            <v>4040A444</v>
          </cell>
          <cell r="B1433">
            <v>44530</v>
          </cell>
          <cell r="C1433">
            <v>294481</v>
          </cell>
          <cell r="D1433">
            <v>1</v>
          </cell>
          <cell r="E1433" t="str">
            <v>NK-IDAM</v>
          </cell>
        </row>
        <row r="1434">
          <cell r="A1434" t="str">
            <v>4055A048</v>
          </cell>
          <cell r="B1434">
            <v>44545</v>
          </cell>
          <cell r="C1434">
            <v>396970.5</v>
          </cell>
          <cell r="D1434">
            <v>4</v>
          </cell>
          <cell r="E1434" t="str">
            <v>NK-IDAS</v>
          </cell>
        </row>
        <row r="1435">
          <cell r="A1435" t="str">
            <v>4056A078</v>
          </cell>
          <cell r="B1435">
            <v>44545</v>
          </cell>
          <cell r="C1435">
            <v>129559.5</v>
          </cell>
          <cell r="D1435">
            <v>4</v>
          </cell>
          <cell r="E1435" t="str">
            <v>NK-IDAS</v>
          </cell>
        </row>
        <row r="1436">
          <cell r="A1436" t="str">
            <v>4060A047</v>
          </cell>
          <cell r="B1436">
            <v>44545</v>
          </cell>
          <cell r="C1436">
            <v>383560.75</v>
          </cell>
          <cell r="D1436">
            <v>4</v>
          </cell>
          <cell r="E1436" t="str">
            <v>NK-IDAS</v>
          </cell>
        </row>
        <row r="1437">
          <cell r="A1437" t="str">
            <v>4060A575</v>
          </cell>
          <cell r="B1437">
            <v>44545</v>
          </cell>
          <cell r="C1437">
            <v>762960</v>
          </cell>
          <cell r="D1437">
            <v>10</v>
          </cell>
          <cell r="E1437" t="str">
            <v>CHPT-ANNHIEN</v>
          </cell>
        </row>
        <row r="1438">
          <cell r="A1438" t="str">
            <v>4060A576</v>
          </cell>
          <cell r="B1438">
            <v>44691</v>
          </cell>
          <cell r="C1438">
            <v>764280</v>
          </cell>
          <cell r="D1438">
            <v>1</v>
          </cell>
          <cell r="E1438" t="str">
            <v>CHPT-ANNHIEN</v>
          </cell>
        </row>
        <row r="1439">
          <cell r="A1439" t="str">
            <v>4062A111</v>
          </cell>
          <cell r="B1439">
            <v>44056</v>
          </cell>
          <cell r="C1439">
            <v>814000</v>
          </cell>
          <cell r="D1439">
            <v>4</v>
          </cell>
          <cell r="E1439" t="str">
            <v>HTAUTOHN</v>
          </cell>
        </row>
        <row r="1440">
          <cell r="A1440" t="str">
            <v>4066</v>
          </cell>
          <cell r="B1440">
            <v>44029</v>
          </cell>
          <cell r="C1440">
            <v>64298.080000000002</v>
          </cell>
          <cell r="D1440">
            <v>336</v>
          </cell>
          <cell r="E1440" t="str">
            <v>NK-LIQUIMOLY</v>
          </cell>
        </row>
        <row r="1441">
          <cell r="A1441" t="str">
            <v>4090</v>
          </cell>
          <cell r="B1441">
            <v>43991</v>
          </cell>
          <cell r="C1441">
            <v>1789200</v>
          </cell>
          <cell r="D1441">
            <v>1</v>
          </cell>
          <cell r="E1441" t="str">
            <v>HTAUTOHN</v>
          </cell>
        </row>
        <row r="1442">
          <cell r="A1442" t="str">
            <v>40BVV7-</v>
          </cell>
          <cell r="B1442">
            <v>44116</v>
          </cell>
          <cell r="C1442">
            <v>270000</v>
          </cell>
          <cell r="D1442">
            <v>10</v>
          </cell>
          <cell r="E1442" t="str">
            <v>NCC-LONGBI</v>
          </cell>
        </row>
        <row r="1443">
          <cell r="A1443" t="str">
            <v>4120A266</v>
          </cell>
          <cell r="B1443">
            <v>44502</v>
          </cell>
          <cell r="C1443">
            <v>3055256.5</v>
          </cell>
          <cell r="D1443">
            <v>2</v>
          </cell>
          <cell r="E1443" t="str">
            <v>NK-IDAM</v>
          </cell>
        </row>
        <row r="1444">
          <cell r="A1444" t="str">
            <v>4140A497</v>
          </cell>
          <cell r="B1444">
            <v>44502</v>
          </cell>
          <cell r="C1444">
            <v>253233.4</v>
          </cell>
          <cell r="D1444">
            <v>10</v>
          </cell>
          <cell r="E1444" t="str">
            <v>NK-IDAM</v>
          </cell>
        </row>
        <row r="1445">
          <cell r="A1445" t="str">
            <v>415036311</v>
          </cell>
          <cell r="B1445">
            <v>43901</v>
          </cell>
          <cell r="C1445">
            <v>6500000</v>
          </cell>
          <cell r="D1445">
            <v>1</v>
          </cell>
          <cell r="E1445" t="str">
            <v>TRANGSG</v>
          </cell>
        </row>
        <row r="1446">
          <cell r="A1446" t="str">
            <v>415041010</v>
          </cell>
          <cell r="B1446">
            <v>44800</v>
          </cell>
          <cell r="C1446">
            <v>6800000</v>
          </cell>
          <cell r="D1446">
            <v>5</v>
          </cell>
          <cell r="E1446" t="str">
            <v>NN-QUYEN</v>
          </cell>
        </row>
        <row r="1447">
          <cell r="A1447" t="str">
            <v>415041100#E</v>
          </cell>
          <cell r="B1447">
            <v>44624</v>
          </cell>
          <cell r="C1447">
            <v>7300000</v>
          </cell>
          <cell r="D1447">
            <v>1</v>
          </cell>
          <cell r="E1447" t="str">
            <v>KL-QUANGSAIGON</v>
          </cell>
        </row>
        <row r="1448">
          <cell r="A1448" t="str">
            <v>4162A462</v>
          </cell>
          <cell r="B1448">
            <v>44263</v>
          </cell>
          <cell r="C1448">
            <v>110282.4</v>
          </cell>
          <cell r="D1448">
            <v>10</v>
          </cell>
          <cell r="E1448" t="str">
            <v>NK-TRISTAN</v>
          </cell>
        </row>
        <row r="1449">
          <cell r="A1449" t="str">
            <v>42185A/050</v>
          </cell>
          <cell r="B1449">
            <v>44077</v>
          </cell>
          <cell r="C1449">
            <v>1919000</v>
          </cell>
          <cell r="D1449">
            <v>1</v>
          </cell>
          <cell r="E1449" t="str">
            <v>HTAUTOHN</v>
          </cell>
        </row>
        <row r="1450">
          <cell r="A1450" t="str">
            <v>42185A/STD</v>
          </cell>
          <cell r="B1450">
            <v>44077</v>
          </cell>
          <cell r="C1450">
            <v>1919000</v>
          </cell>
          <cell r="D1450">
            <v>1</v>
          </cell>
          <cell r="E1450" t="str">
            <v>HTAUTOHN</v>
          </cell>
        </row>
        <row r="1451">
          <cell r="A1451" t="str">
            <v>42304-48060</v>
          </cell>
          <cell r="B1451">
            <v>44548</v>
          </cell>
          <cell r="C1451">
            <v>3673680</v>
          </cell>
          <cell r="D1451">
            <v>2</v>
          </cell>
          <cell r="E1451" t="str">
            <v>NK-TS</v>
          </cell>
        </row>
        <row r="1452">
          <cell r="A1452" t="str">
            <v>42305-48051</v>
          </cell>
          <cell r="B1452">
            <v>43913</v>
          </cell>
          <cell r="C1452">
            <v>2629000</v>
          </cell>
          <cell r="D1452">
            <v>1</v>
          </cell>
          <cell r="E1452" t="str">
            <v>HTAUTOHN</v>
          </cell>
        </row>
        <row r="1453">
          <cell r="A1453" t="str">
            <v>42305-48060</v>
          </cell>
          <cell r="B1453">
            <v>44548</v>
          </cell>
          <cell r="C1453">
            <v>3673680</v>
          </cell>
          <cell r="D1453">
            <v>2</v>
          </cell>
          <cell r="E1453" t="str">
            <v>NK-TS</v>
          </cell>
        </row>
        <row r="1454">
          <cell r="A1454" t="str">
            <v>42311-0K040</v>
          </cell>
          <cell r="B1454">
            <v>44138</v>
          </cell>
          <cell r="C1454">
            <v>2831000</v>
          </cell>
          <cell r="D1454">
            <v>1</v>
          </cell>
          <cell r="E1454" t="str">
            <v>HTAUTOHN</v>
          </cell>
        </row>
        <row r="1455">
          <cell r="A1455" t="str">
            <v>42311-0K050</v>
          </cell>
          <cell r="B1455">
            <v>44328</v>
          </cell>
          <cell r="C1455">
            <v>2621000</v>
          </cell>
          <cell r="D1455">
            <v>1</v>
          </cell>
          <cell r="E1455" t="str">
            <v>HTAUTOHN</v>
          </cell>
        </row>
        <row r="1456">
          <cell r="A1456" t="str">
            <v>42311-0K090</v>
          </cell>
          <cell r="B1456">
            <v>44548</v>
          </cell>
          <cell r="C1456">
            <v>2752911</v>
          </cell>
          <cell r="D1456">
            <v>6</v>
          </cell>
          <cell r="E1456" t="str">
            <v>NK-TS</v>
          </cell>
        </row>
        <row r="1457">
          <cell r="A1457" t="str">
            <v>42311-KK040</v>
          </cell>
          <cell r="B1457">
            <v>44305</v>
          </cell>
          <cell r="C1457">
            <v>3100000</v>
          </cell>
          <cell r="D1457">
            <v>1</v>
          </cell>
          <cell r="E1457" t="str">
            <v>HTAUTOHN</v>
          </cell>
        </row>
        <row r="1458">
          <cell r="A1458" t="str">
            <v>42410-30021</v>
          </cell>
          <cell r="B1458">
            <v>44029</v>
          </cell>
          <cell r="C1458">
            <v>1802000</v>
          </cell>
          <cell r="D1458">
            <v>2</v>
          </cell>
          <cell r="E1458" t="str">
            <v>HTAUTOHN</v>
          </cell>
        </row>
        <row r="1459">
          <cell r="A1459" t="str">
            <v>42410-42040</v>
          </cell>
          <cell r="B1459">
            <v>44548</v>
          </cell>
          <cell r="C1459">
            <v>1796204</v>
          </cell>
          <cell r="D1459">
            <v>2</v>
          </cell>
          <cell r="E1459" t="str">
            <v>NK-TS</v>
          </cell>
        </row>
        <row r="1460">
          <cell r="A1460" t="str">
            <v>42410-48041</v>
          </cell>
          <cell r="B1460">
            <v>44548</v>
          </cell>
          <cell r="C1460">
            <v>2343028</v>
          </cell>
          <cell r="D1460">
            <v>2</v>
          </cell>
          <cell r="E1460" t="str">
            <v>HTAUTOHN</v>
          </cell>
        </row>
        <row r="1461">
          <cell r="A1461" t="str">
            <v>42410-48060</v>
          </cell>
          <cell r="B1461">
            <v>43948</v>
          </cell>
          <cell r="C1461">
            <v>2907000</v>
          </cell>
          <cell r="D1461">
            <v>2</v>
          </cell>
          <cell r="E1461" t="str">
            <v>HTAUTOHN</v>
          </cell>
        </row>
        <row r="1462">
          <cell r="A1462" t="str">
            <v>42410-48061</v>
          </cell>
          <cell r="B1462">
            <v>44548</v>
          </cell>
          <cell r="C1462">
            <v>2928609</v>
          </cell>
          <cell r="D1462">
            <v>5</v>
          </cell>
          <cell r="E1462" t="str">
            <v>NK-TS</v>
          </cell>
        </row>
        <row r="1463">
          <cell r="A1463" t="str">
            <v>42410-50030</v>
          </cell>
          <cell r="B1463">
            <v>44548</v>
          </cell>
          <cell r="C1463">
            <v>2821968</v>
          </cell>
          <cell r="D1463">
            <v>2</v>
          </cell>
          <cell r="E1463" t="str">
            <v>NK-TS</v>
          </cell>
        </row>
        <row r="1464">
          <cell r="A1464" t="str">
            <v>42410-50042</v>
          </cell>
          <cell r="B1464">
            <v>44342</v>
          </cell>
          <cell r="C1464">
            <v>2344000</v>
          </cell>
          <cell r="D1464">
            <v>2</v>
          </cell>
          <cell r="E1464" t="str">
            <v>HTAUTOHN</v>
          </cell>
        </row>
        <row r="1465">
          <cell r="A1465" t="str">
            <v>42423-0K020</v>
          </cell>
          <cell r="B1465">
            <v>44694</v>
          </cell>
          <cell r="C1465">
            <v>170586</v>
          </cell>
          <cell r="D1465">
            <v>1</v>
          </cell>
          <cell r="E1465" t="str">
            <v>NK-CHI</v>
          </cell>
        </row>
        <row r="1466">
          <cell r="A1466" t="str">
            <v>42423-KK010</v>
          </cell>
          <cell r="B1466">
            <v>44618</v>
          </cell>
          <cell r="C1466">
            <v>130271</v>
          </cell>
          <cell r="D1466">
            <v>5</v>
          </cell>
          <cell r="E1466" t="str">
            <v>NK-TS</v>
          </cell>
        </row>
        <row r="1467">
          <cell r="A1467" t="str">
            <v>42431-06160</v>
          </cell>
          <cell r="B1467">
            <v>44478</v>
          </cell>
          <cell r="C1467">
            <v>2000000</v>
          </cell>
          <cell r="D1467">
            <v>2</v>
          </cell>
          <cell r="E1467" t="str">
            <v>HTAUTOHN</v>
          </cell>
        </row>
        <row r="1468">
          <cell r="A1468" t="str">
            <v>42431-0K100</v>
          </cell>
          <cell r="B1468">
            <v>44530</v>
          </cell>
          <cell r="C1468">
            <v>819900</v>
          </cell>
          <cell r="D1468">
            <v>1</v>
          </cell>
          <cell r="E1468" t="str">
            <v>HTAUTOHN</v>
          </cell>
        </row>
        <row r="1469">
          <cell r="A1469" t="str">
            <v>42431-26190</v>
          </cell>
          <cell r="B1469">
            <v>43913</v>
          </cell>
          <cell r="C1469">
            <v>1481000</v>
          </cell>
          <cell r="D1469">
            <v>2</v>
          </cell>
          <cell r="E1469" t="str">
            <v>HTAUTOHN</v>
          </cell>
        </row>
        <row r="1470">
          <cell r="A1470" t="str">
            <v>42431-26200</v>
          </cell>
          <cell r="B1470">
            <v>43976</v>
          </cell>
          <cell r="C1470">
            <v>1565000</v>
          </cell>
          <cell r="D1470">
            <v>1</v>
          </cell>
          <cell r="E1470" t="str">
            <v>HTAUTOHN</v>
          </cell>
        </row>
        <row r="1471">
          <cell r="A1471" t="str">
            <v>42431-26210</v>
          </cell>
          <cell r="B1471">
            <v>44159</v>
          </cell>
          <cell r="C1471">
            <v>2200000</v>
          </cell>
          <cell r="D1471">
            <v>2</v>
          </cell>
          <cell r="E1471" t="str">
            <v>DACYEN</v>
          </cell>
        </row>
        <row r="1472">
          <cell r="A1472" t="str">
            <v>42431-48060</v>
          </cell>
          <cell r="B1472">
            <v>44655</v>
          </cell>
          <cell r="C1472">
            <v>2185000</v>
          </cell>
          <cell r="D1472">
            <v>2</v>
          </cell>
          <cell r="E1472" t="str">
            <v>HTAUTOHN</v>
          </cell>
        </row>
        <row r="1473">
          <cell r="A1473" t="str">
            <v>42431-60201</v>
          </cell>
          <cell r="B1473">
            <v>44369</v>
          </cell>
          <cell r="C1473">
            <v>3300000</v>
          </cell>
          <cell r="D1473">
            <v>2</v>
          </cell>
          <cell r="E1473" t="str">
            <v>NCC-KHANGTHANG</v>
          </cell>
        </row>
        <row r="1474">
          <cell r="A1474" t="str">
            <v>42431-60290</v>
          </cell>
          <cell r="B1474">
            <v>44750</v>
          </cell>
          <cell r="C1474">
            <v>2065138</v>
          </cell>
          <cell r="D1474">
            <v>2</v>
          </cell>
          <cell r="E1474" t="str">
            <v>NK-TS</v>
          </cell>
        </row>
        <row r="1475">
          <cell r="A1475" t="str">
            <v>42431-60311</v>
          </cell>
          <cell r="B1475">
            <v>44548</v>
          </cell>
          <cell r="C1475">
            <v>1830028</v>
          </cell>
          <cell r="D1475">
            <v>6</v>
          </cell>
          <cell r="E1475" t="str">
            <v>NK-TS</v>
          </cell>
        </row>
        <row r="1476">
          <cell r="A1476" t="str">
            <v>42450-02100</v>
          </cell>
          <cell r="B1476">
            <v>44649</v>
          </cell>
          <cell r="C1476">
            <v>1901830</v>
          </cell>
          <cell r="D1476">
            <v>2</v>
          </cell>
          <cell r="E1476" t="str">
            <v>NK-TS</v>
          </cell>
        </row>
        <row r="1477">
          <cell r="A1477" t="str">
            <v>42450-06160</v>
          </cell>
          <cell r="B1477">
            <v>44149</v>
          </cell>
          <cell r="C1477">
            <v>3269000</v>
          </cell>
          <cell r="D1477">
            <v>1</v>
          </cell>
          <cell r="E1477" t="str">
            <v>HTAUTOHN</v>
          </cell>
        </row>
        <row r="1478">
          <cell r="A1478" t="str">
            <v>42450-08020</v>
          </cell>
          <cell r="B1478">
            <v>44341</v>
          </cell>
          <cell r="C1478">
            <v>4250000</v>
          </cell>
          <cell r="D1478">
            <v>2</v>
          </cell>
          <cell r="E1478" t="str">
            <v>NCC-KHANGTHANG</v>
          </cell>
        </row>
        <row r="1479">
          <cell r="A1479" t="str">
            <v>42450-0D120</v>
          </cell>
          <cell r="B1479">
            <v>43994</v>
          </cell>
          <cell r="C1479">
            <v>2733000</v>
          </cell>
          <cell r="D1479">
            <v>1</v>
          </cell>
          <cell r="E1479" t="str">
            <v>HTAUTOHN</v>
          </cell>
        </row>
        <row r="1480">
          <cell r="A1480" t="str">
            <v>42450-0T010</v>
          </cell>
          <cell r="B1480">
            <v>44058</v>
          </cell>
          <cell r="C1480">
            <v>3842000</v>
          </cell>
          <cell r="D1480">
            <v>1</v>
          </cell>
          <cell r="E1480" t="str">
            <v>HTAUTOHN</v>
          </cell>
        </row>
        <row r="1481">
          <cell r="A1481" t="str">
            <v>42450-12170</v>
          </cell>
          <cell r="B1481">
            <v>44618</v>
          </cell>
          <cell r="C1481">
            <v>2481701</v>
          </cell>
          <cell r="D1481">
            <v>1</v>
          </cell>
          <cell r="E1481" t="str">
            <v>CHPT-MINHANH</v>
          </cell>
        </row>
        <row r="1482">
          <cell r="A1482" t="str">
            <v>42450-28030</v>
          </cell>
          <cell r="B1482">
            <v>43862</v>
          </cell>
          <cell r="C1482">
            <v>2719000</v>
          </cell>
          <cell r="D1482">
            <v>1</v>
          </cell>
          <cell r="E1482" t="str">
            <v>HTAUTOHN</v>
          </cell>
        </row>
        <row r="1483">
          <cell r="A1483" t="str">
            <v>42450-42040</v>
          </cell>
          <cell r="B1483">
            <v>44548</v>
          </cell>
          <cell r="C1483">
            <v>3110648</v>
          </cell>
          <cell r="D1483">
            <v>2</v>
          </cell>
          <cell r="E1483" t="str">
            <v>NK-TS</v>
          </cell>
        </row>
        <row r="1484">
          <cell r="A1484" t="str">
            <v>42450-48040</v>
          </cell>
          <cell r="B1484">
            <v>44118</v>
          </cell>
          <cell r="C1484">
            <v>3652000</v>
          </cell>
          <cell r="D1484">
            <v>1</v>
          </cell>
          <cell r="E1484" t="str">
            <v>HTAUTOHN</v>
          </cell>
        </row>
        <row r="1485">
          <cell r="A1485" t="str">
            <v>42450-52061</v>
          </cell>
          <cell r="B1485">
            <v>44701</v>
          </cell>
          <cell r="C1485">
            <v>2485000</v>
          </cell>
          <cell r="D1485">
            <v>1</v>
          </cell>
          <cell r="E1485" t="str">
            <v>HTAUTOHN</v>
          </cell>
        </row>
        <row r="1486">
          <cell r="A1486" t="str">
            <v>42450-60050</v>
          </cell>
          <cell r="B1486">
            <v>44671</v>
          </cell>
          <cell r="C1486">
            <v>2589000</v>
          </cell>
          <cell r="D1486">
            <v>1</v>
          </cell>
          <cell r="E1486" t="str">
            <v>HTAUTOHN</v>
          </cell>
        </row>
        <row r="1487">
          <cell r="A1487" t="str">
            <v>42450-60070</v>
          </cell>
          <cell r="B1487">
            <v>44153</v>
          </cell>
          <cell r="C1487">
            <v>2551000</v>
          </cell>
          <cell r="D1487">
            <v>1</v>
          </cell>
          <cell r="E1487" t="str">
            <v>HTAUTOHN</v>
          </cell>
        </row>
        <row r="1488">
          <cell r="A1488" t="str">
            <v>42460-48011</v>
          </cell>
          <cell r="B1488">
            <v>44618</v>
          </cell>
          <cell r="C1488">
            <v>3436399</v>
          </cell>
          <cell r="D1488">
            <v>2</v>
          </cell>
          <cell r="E1488" t="str">
            <v>NK-TS</v>
          </cell>
        </row>
        <row r="1489">
          <cell r="A1489" t="str">
            <v>42460-48040</v>
          </cell>
          <cell r="B1489">
            <v>44118</v>
          </cell>
          <cell r="C1489">
            <v>3654000</v>
          </cell>
          <cell r="D1489">
            <v>1</v>
          </cell>
          <cell r="E1489" t="str">
            <v>HTAUTOHN</v>
          </cell>
        </row>
        <row r="1490">
          <cell r="A1490" t="str">
            <v>42460-60010</v>
          </cell>
          <cell r="B1490">
            <v>44548</v>
          </cell>
          <cell r="C1490">
            <v>2492418</v>
          </cell>
          <cell r="D1490">
            <v>1</v>
          </cell>
          <cell r="E1490" t="str">
            <v>HTAUTOHN</v>
          </cell>
        </row>
        <row r="1491">
          <cell r="A1491" t="str">
            <v>42460-60030</v>
          </cell>
          <cell r="B1491">
            <v>44153</v>
          </cell>
          <cell r="C1491">
            <v>2661000</v>
          </cell>
          <cell r="D1491">
            <v>1</v>
          </cell>
          <cell r="E1491" t="str">
            <v>HTAUTOHN</v>
          </cell>
        </row>
        <row r="1492">
          <cell r="A1492" t="str">
            <v>42607-0C070</v>
          </cell>
          <cell r="B1492">
            <v>44775</v>
          </cell>
          <cell r="C1492">
            <v>980000</v>
          </cell>
          <cell r="D1492">
            <v>4</v>
          </cell>
          <cell r="E1492" t="str">
            <v>HTAUTOHN</v>
          </cell>
        </row>
        <row r="1493">
          <cell r="A1493" t="str">
            <v>42607-33012</v>
          </cell>
          <cell r="B1493">
            <v>44777</v>
          </cell>
          <cell r="C1493">
            <v>829000</v>
          </cell>
          <cell r="D1493">
            <v>2</v>
          </cell>
          <cell r="E1493" t="str">
            <v>HTAUTOHN</v>
          </cell>
        </row>
        <row r="1494">
          <cell r="A1494" t="str">
            <v>42607-33022</v>
          </cell>
          <cell r="B1494">
            <v>44652</v>
          </cell>
          <cell r="C1494">
            <v>802000</v>
          </cell>
          <cell r="D1494">
            <v>4</v>
          </cell>
          <cell r="E1494" t="str">
            <v>NCC-KHANGTHANG</v>
          </cell>
        </row>
        <row r="1495">
          <cell r="A1495" t="str">
            <v>42607-60010</v>
          </cell>
          <cell r="B1495">
            <v>44788</v>
          </cell>
          <cell r="C1495">
            <v>1150000</v>
          </cell>
          <cell r="D1495">
            <v>1</v>
          </cell>
          <cell r="E1495" t="str">
            <v>CHPT-MINHANH</v>
          </cell>
        </row>
        <row r="1496">
          <cell r="A1496" t="str">
            <v>4300K</v>
          </cell>
          <cell r="B1496">
            <v>44552</v>
          </cell>
          <cell r="C1496">
            <v>400000</v>
          </cell>
          <cell r="D1496">
            <v>1</v>
          </cell>
          <cell r="E1496" t="str">
            <v>NCC-TIENPHONG</v>
          </cell>
        </row>
        <row r="1497">
          <cell r="A1497" t="str">
            <v>43022-S9A-010-A</v>
          </cell>
          <cell r="B1497">
            <v>44216</v>
          </cell>
          <cell r="C1497">
            <v>500000</v>
          </cell>
          <cell r="D1497">
            <v>2</v>
          </cell>
          <cell r="E1497" t="str">
            <v>KL-DUCPHAT-Q5</v>
          </cell>
        </row>
        <row r="1498">
          <cell r="A1498" t="str">
            <v>43022-S9A-A01</v>
          </cell>
          <cell r="B1498">
            <v>44709</v>
          </cell>
          <cell r="C1498">
            <v>500000</v>
          </cell>
          <cell r="D1498">
            <v>1</v>
          </cell>
          <cell r="E1498" t="str">
            <v>KL-DUCPHAT-Q5</v>
          </cell>
        </row>
        <row r="1499">
          <cell r="A1499" t="str">
            <v>43022-SAA-J50</v>
          </cell>
          <cell r="B1499">
            <v>44746</v>
          </cell>
          <cell r="C1499">
            <v>450000</v>
          </cell>
          <cell r="D1499">
            <v>1</v>
          </cell>
          <cell r="E1499" t="str">
            <v>KL-DUCPHAT-Q5</v>
          </cell>
        </row>
        <row r="1500">
          <cell r="A1500" t="str">
            <v>43022-SEN-A00</v>
          </cell>
          <cell r="B1500">
            <v>44531</v>
          </cell>
          <cell r="C1500">
            <v>450000</v>
          </cell>
          <cell r="D1500">
            <v>1</v>
          </cell>
          <cell r="E1500" t="str">
            <v>KL-DUCPHAT-Q5</v>
          </cell>
        </row>
        <row r="1501">
          <cell r="A1501" t="str">
            <v>43022-TBA-A02</v>
          </cell>
          <cell r="B1501">
            <v>44714</v>
          </cell>
          <cell r="C1501">
            <v>500000</v>
          </cell>
          <cell r="D1501">
            <v>1</v>
          </cell>
          <cell r="E1501" t="str">
            <v>KL-DUCPHAT-Q5</v>
          </cell>
        </row>
        <row r="1502">
          <cell r="A1502" t="str">
            <v>43022-TR0-001</v>
          </cell>
          <cell r="B1502">
            <v>44694</v>
          </cell>
          <cell r="C1502">
            <v>500000</v>
          </cell>
          <cell r="D1502">
            <v>2</v>
          </cell>
          <cell r="E1502" t="str">
            <v>KL-DUCPHAT-Q5</v>
          </cell>
        </row>
        <row r="1503">
          <cell r="A1503" t="str">
            <v>43022-TR0-A00-A</v>
          </cell>
          <cell r="B1503">
            <v>44216</v>
          </cell>
          <cell r="C1503">
            <v>500000</v>
          </cell>
          <cell r="D1503">
            <v>2</v>
          </cell>
          <cell r="E1503" t="str">
            <v>KL-DUCPHAT-Q5</v>
          </cell>
        </row>
        <row r="1504">
          <cell r="A1504" t="str">
            <v>431-19A4L-UE</v>
          </cell>
          <cell r="B1504">
            <v>44160</v>
          </cell>
          <cell r="C1504">
            <v>934000</v>
          </cell>
          <cell r="D1504">
            <v>1</v>
          </cell>
          <cell r="E1504" t="str">
            <v>HTAUTOHN</v>
          </cell>
        </row>
        <row r="1505">
          <cell r="A1505" t="str">
            <v>431-19A4R-UE</v>
          </cell>
          <cell r="B1505">
            <v>44160</v>
          </cell>
          <cell r="C1505">
            <v>934000</v>
          </cell>
          <cell r="D1505">
            <v>1</v>
          </cell>
          <cell r="E1505" t="str">
            <v>HTAUTOHN</v>
          </cell>
        </row>
        <row r="1506">
          <cell r="A1506" t="str">
            <v>431-19ABL-UE</v>
          </cell>
          <cell r="B1506">
            <v>44165</v>
          </cell>
          <cell r="C1506">
            <v>379000</v>
          </cell>
          <cell r="D1506">
            <v>1</v>
          </cell>
          <cell r="E1506" t="str">
            <v>HTAUTOHN</v>
          </cell>
        </row>
        <row r="1507">
          <cell r="A1507" t="str">
            <v>431-19ABR-UE</v>
          </cell>
          <cell r="B1507">
            <v>44165</v>
          </cell>
          <cell r="C1507">
            <v>379000</v>
          </cell>
          <cell r="D1507">
            <v>1</v>
          </cell>
          <cell r="E1507" t="str">
            <v>HTAUTOHN</v>
          </cell>
        </row>
        <row r="1508">
          <cell r="A1508" t="str">
            <v>431-19B7L-UE</v>
          </cell>
          <cell r="B1508">
            <v>44165</v>
          </cell>
          <cell r="C1508">
            <v>401000</v>
          </cell>
          <cell r="D1508">
            <v>2</v>
          </cell>
          <cell r="E1508" t="str">
            <v>HTAUTOHN</v>
          </cell>
        </row>
        <row r="1509">
          <cell r="A1509" t="str">
            <v>431-19B7R-UE</v>
          </cell>
          <cell r="B1509">
            <v>44165</v>
          </cell>
          <cell r="C1509">
            <v>401000</v>
          </cell>
          <cell r="D1509">
            <v>2</v>
          </cell>
          <cell r="E1509" t="str">
            <v>HTAUTOHN</v>
          </cell>
        </row>
        <row r="1510">
          <cell r="A1510" t="str">
            <v>43204-60031-A</v>
          </cell>
          <cell r="B1510">
            <v>44512</v>
          </cell>
          <cell r="C1510">
            <v>260000</v>
          </cell>
          <cell r="D1510">
            <v>2</v>
          </cell>
          <cell r="E1510" t="str">
            <v>HTAUTOHN</v>
          </cell>
        </row>
        <row r="1511">
          <cell r="A1511" t="str">
            <v>43204-60032</v>
          </cell>
          <cell r="B1511">
            <v>43994</v>
          </cell>
          <cell r="C1511">
            <v>230000</v>
          </cell>
          <cell r="D1511">
            <v>8</v>
          </cell>
          <cell r="E1511" t="str">
            <v>HTAUTOHN</v>
          </cell>
        </row>
        <row r="1512">
          <cell r="A1512" t="str">
            <v>43211-0K010</v>
          </cell>
          <cell r="B1512">
            <v>44618</v>
          </cell>
          <cell r="C1512">
            <v>1885774</v>
          </cell>
          <cell r="D1512">
            <v>1</v>
          </cell>
          <cell r="E1512" t="str">
            <v>NK-TS</v>
          </cell>
        </row>
        <row r="1513">
          <cell r="A1513" t="str">
            <v>43211-0K030</v>
          </cell>
          <cell r="B1513">
            <v>44721</v>
          </cell>
          <cell r="C1513">
            <v>2930000</v>
          </cell>
          <cell r="D1513">
            <v>1</v>
          </cell>
          <cell r="E1513" t="str">
            <v>CHPT-MINHANH</v>
          </cell>
        </row>
        <row r="1514">
          <cell r="A1514" t="str">
            <v>43211-0T010</v>
          </cell>
          <cell r="B1514">
            <v>44649</v>
          </cell>
          <cell r="C1514">
            <v>2842969</v>
          </cell>
          <cell r="D1514">
            <v>1</v>
          </cell>
          <cell r="E1514" t="str">
            <v>NK-TS</v>
          </cell>
        </row>
        <row r="1515">
          <cell r="A1515" t="str">
            <v>43211-48010</v>
          </cell>
          <cell r="B1515">
            <v>44548</v>
          </cell>
          <cell r="C1515">
            <v>2386248</v>
          </cell>
          <cell r="D1515">
            <v>2</v>
          </cell>
          <cell r="E1515" t="str">
            <v>NK-TS</v>
          </cell>
        </row>
        <row r="1516">
          <cell r="A1516" t="str">
            <v>43211-60200</v>
          </cell>
          <cell r="B1516">
            <v>44548</v>
          </cell>
          <cell r="C1516">
            <v>3067429</v>
          </cell>
          <cell r="D1516">
            <v>2</v>
          </cell>
          <cell r="E1516" t="str">
            <v>NK-TS</v>
          </cell>
        </row>
        <row r="1517">
          <cell r="A1517" t="str">
            <v>43211-KK010</v>
          </cell>
          <cell r="B1517">
            <v>44645</v>
          </cell>
          <cell r="C1517">
            <v>2208187</v>
          </cell>
          <cell r="D1517">
            <v>1</v>
          </cell>
          <cell r="E1517" t="str">
            <v>HTAUTOHN</v>
          </cell>
        </row>
        <row r="1518">
          <cell r="A1518" t="str">
            <v>43211-KK030</v>
          </cell>
          <cell r="B1518">
            <v>44077</v>
          </cell>
          <cell r="C1518">
            <v>1875000</v>
          </cell>
          <cell r="D1518">
            <v>1</v>
          </cell>
          <cell r="E1518" t="str">
            <v>HTAUTOHN</v>
          </cell>
        </row>
        <row r="1519">
          <cell r="A1519" t="str">
            <v>43212-0K010</v>
          </cell>
          <cell r="B1519">
            <v>44053</v>
          </cell>
          <cell r="C1519">
            <v>2171000</v>
          </cell>
          <cell r="D1519">
            <v>1</v>
          </cell>
          <cell r="E1519" t="str">
            <v>HTAUTOHN</v>
          </cell>
        </row>
        <row r="1520">
          <cell r="A1520" t="str">
            <v>43212-0K030</v>
          </cell>
          <cell r="B1520">
            <v>44629</v>
          </cell>
          <cell r="C1520">
            <v>3065000</v>
          </cell>
          <cell r="D1520">
            <v>1</v>
          </cell>
          <cell r="E1520" t="str">
            <v>HTAUTOHN</v>
          </cell>
        </row>
        <row r="1521">
          <cell r="A1521" t="str">
            <v>43212-60200</v>
          </cell>
          <cell r="B1521">
            <v>44117</v>
          </cell>
          <cell r="C1521">
            <v>3005000</v>
          </cell>
          <cell r="D1521">
            <v>1</v>
          </cell>
          <cell r="E1521" t="str">
            <v>HTAUTOHN</v>
          </cell>
        </row>
        <row r="1522">
          <cell r="A1522" t="str">
            <v>43212-KK010</v>
          </cell>
          <cell r="B1522">
            <v>44645</v>
          </cell>
          <cell r="C1522">
            <v>2220000</v>
          </cell>
          <cell r="D1522">
            <v>1</v>
          </cell>
          <cell r="E1522" t="str">
            <v>HTAUTOHN</v>
          </cell>
        </row>
        <row r="1523">
          <cell r="A1523" t="str">
            <v>43212-KK030</v>
          </cell>
          <cell r="B1523">
            <v>44174</v>
          </cell>
          <cell r="C1523">
            <v>1879000</v>
          </cell>
          <cell r="D1523">
            <v>1</v>
          </cell>
          <cell r="E1523" t="str">
            <v>HTAUTOHN</v>
          </cell>
        </row>
        <row r="1524">
          <cell r="A1524" t="str">
            <v>43215-SM4-951</v>
          </cell>
          <cell r="B1524">
            <v>44023</v>
          </cell>
          <cell r="C1524">
            <v>450000</v>
          </cell>
          <cell r="D1524">
            <v>2</v>
          </cell>
          <cell r="E1524" t="str">
            <v>KL-DUCPHAT-Q5</v>
          </cell>
        </row>
        <row r="1525">
          <cell r="A1525" t="str">
            <v>43310-09015</v>
          </cell>
          <cell r="B1525">
            <v>44123</v>
          </cell>
          <cell r="C1525">
            <v>523000</v>
          </cell>
          <cell r="D1525">
            <v>3</v>
          </cell>
          <cell r="E1525" t="str">
            <v>HTAUTOHN</v>
          </cell>
        </row>
        <row r="1526">
          <cell r="A1526" t="str">
            <v>43310-09017</v>
          </cell>
          <cell r="B1526">
            <v>44764</v>
          </cell>
          <cell r="C1526">
            <v>509209.4</v>
          </cell>
          <cell r="D1526">
            <v>2</v>
          </cell>
          <cell r="E1526" t="str">
            <v>HTAUTOHN</v>
          </cell>
        </row>
        <row r="1527">
          <cell r="A1527" t="str">
            <v>43330-09110</v>
          </cell>
          <cell r="B1527">
            <v>44768</v>
          </cell>
          <cell r="C1527">
            <v>252419.5</v>
          </cell>
          <cell r="D1527">
            <v>1</v>
          </cell>
          <cell r="E1527" t="str">
            <v>NK-IDAM</v>
          </cell>
        </row>
        <row r="1528">
          <cell r="A1528" t="str">
            <v>43330-09180</v>
          </cell>
          <cell r="B1528">
            <v>44009</v>
          </cell>
          <cell r="C1528">
            <v>520308.1</v>
          </cell>
          <cell r="D1528">
            <v>10</v>
          </cell>
          <cell r="E1528" t="str">
            <v>NK-FPI</v>
          </cell>
        </row>
        <row r="1529">
          <cell r="A1529" t="str">
            <v>43330-09510</v>
          </cell>
          <cell r="B1529">
            <v>44743</v>
          </cell>
          <cell r="C1529">
            <v>642000</v>
          </cell>
          <cell r="D1529">
            <v>1</v>
          </cell>
          <cell r="E1529" t="str">
            <v>NK-TRISTAN</v>
          </cell>
        </row>
        <row r="1530">
          <cell r="A1530" t="str">
            <v>43330-09580</v>
          </cell>
          <cell r="B1530">
            <v>44779</v>
          </cell>
          <cell r="C1530">
            <v>230000</v>
          </cell>
          <cell r="D1530">
            <v>1</v>
          </cell>
          <cell r="E1530" t="str">
            <v>HTAUTOHN</v>
          </cell>
        </row>
        <row r="1531">
          <cell r="A1531" t="str">
            <v>43330-09680</v>
          </cell>
          <cell r="B1531">
            <v>44336</v>
          </cell>
          <cell r="C1531">
            <v>644000</v>
          </cell>
          <cell r="D1531">
            <v>3</v>
          </cell>
          <cell r="E1531" t="str">
            <v>HTAUTOHN</v>
          </cell>
        </row>
        <row r="1532">
          <cell r="A1532" t="str">
            <v>43330-09681</v>
          </cell>
          <cell r="B1532">
            <v>44694</v>
          </cell>
          <cell r="C1532">
            <v>592488</v>
          </cell>
          <cell r="D1532">
            <v>10</v>
          </cell>
          <cell r="E1532" t="str">
            <v>NK-CHI</v>
          </cell>
        </row>
        <row r="1533">
          <cell r="A1533" t="str">
            <v>43330-29565</v>
          </cell>
          <cell r="B1533">
            <v>44548</v>
          </cell>
          <cell r="C1533">
            <v>913017</v>
          </cell>
          <cell r="D1533">
            <v>2</v>
          </cell>
          <cell r="E1533" t="str">
            <v>HTAUTOHN</v>
          </cell>
        </row>
        <row r="1534">
          <cell r="A1534" t="str">
            <v>43330-39625</v>
          </cell>
          <cell r="B1534">
            <v>44088</v>
          </cell>
          <cell r="C1534">
            <v>980000</v>
          </cell>
          <cell r="D1534">
            <v>1</v>
          </cell>
          <cell r="E1534" t="str">
            <v>HTAUTOHN</v>
          </cell>
        </row>
        <row r="1535">
          <cell r="A1535" t="str">
            <v>43330-49165</v>
          </cell>
          <cell r="B1535">
            <v>44767</v>
          </cell>
          <cell r="C1535">
            <v>707000</v>
          </cell>
          <cell r="D1535">
            <v>1</v>
          </cell>
          <cell r="E1535" t="str">
            <v>HTAUTOHN</v>
          </cell>
        </row>
        <row r="1536">
          <cell r="A1536" t="str">
            <v>43330-49215</v>
          </cell>
          <cell r="B1536">
            <v>44708</v>
          </cell>
          <cell r="C1536">
            <v>980000</v>
          </cell>
          <cell r="D1536">
            <v>2</v>
          </cell>
          <cell r="E1536" t="str">
            <v>CHPT-MINHANH</v>
          </cell>
        </row>
        <row r="1537">
          <cell r="A1537" t="str">
            <v>43330-59145</v>
          </cell>
          <cell r="B1537">
            <v>44705</v>
          </cell>
          <cell r="C1537">
            <v>1680000</v>
          </cell>
          <cell r="D1537">
            <v>1</v>
          </cell>
          <cell r="E1537" t="str">
            <v>NCC-THANGSAU</v>
          </cell>
        </row>
        <row r="1538">
          <cell r="A1538" t="str">
            <v>43340-09020</v>
          </cell>
          <cell r="B1538">
            <v>44009</v>
          </cell>
          <cell r="C1538">
            <v>520331.4</v>
          </cell>
          <cell r="D1538">
            <v>10</v>
          </cell>
          <cell r="E1538" t="str">
            <v>NK-FPI</v>
          </cell>
        </row>
        <row r="1539">
          <cell r="A1539" t="str">
            <v>43340-09090</v>
          </cell>
          <cell r="B1539">
            <v>44720</v>
          </cell>
          <cell r="C1539">
            <v>1050000</v>
          </cell>
          <cell r="D1539">
            <v>1</v>
          </cell>
          <cell r="E1539" t="str">
            <v>HTAUTOHN</v>
          </cell>
        </row>
        <row r="1540">
          <cell r="A1540" t="str">
            <v>43340-09100</v>
          </cell>
          <cell r="B1540">
            <v>44802</v>
          </cell>
          <cell r="C1540">
            <v>555000</v>
          </cell>
          <cell r="D1540">
            <v>1</v>
          </cell>
          <cell r="E1540" t="str">
            <v>HTAUTOHN</v>
          </cell>
        </row>
        <row r="1541">
          <cell r="A1541" t="str">
            <v>43340-39505</v>
          </cell>
          <cell r="B1541">
            <v>44088</v>
          </cell>
          <cell r="C1541">
            <v>920000</v>
          </cell>
          <cell r="D1541">
            <v>1</v>
          </cell>
          <cell r="E1541" t="str">
            <v>HTAUTOHN</v>
          </cell>
        </row>
        <row r="1542">
          <cell r="A1542" t="str">
            <v>43340-49035</v>
          </cell>
          <cell r="B1542">
            <v>44767</v>
          </cell>
          <cell r="C1542">
            <v>817090</v>
          </cell>
          <cell r="D1542">
            <v>1</v>
          </cell>
          <cell r="E1542" t="str">
            <v>HTAUTOHN</v>
          </cell>
        </row>
        <row r="1543">
          <cell r="A1543" t="str">
            <v>43340-59145</v>
          </cell>
          <cell r="B1543">
            <v>44705</v>
          </cell>
          <cell r="C1543">
            <v>1900000</v>
          </cell>
          <cell r="D1543">
            <v>1</v>
          </cell>
          <cell r="E1543" t="str">
            <v>NCC-CVAUTO</v>
          </cell>
        </row>
        <row r="1544">
          <cell r="A1544" t="str">
            <v>43350-09040</v>
          </cell>
          <cell r="B1544">
            <v>44792</v>
          </cell>
          <cell r="C1544">
            <v>290000</v>
          </cell>
          <cell r="D1544">
            <v>2</v>
          </cell>
          <cell r="E1544" t="str">
            <v>CHPT-MINHANH</v>
          </cell>
        </row>
        <row r="1545">
          <cell r="A1545" t="str">
            <v>43410-06620</v>
          </cell>
          <cell r="B1545">
            <v>44126</v>
          </cell>
          <cell r="C1545">
            <v>7192000</v>
          </cell>
          <cell r="D1545">
            <v>1</v>
          </cell>
          <cell r="E1545" t="str">
            <v>HTAUTOHN</v>
          </cell>
        </row>
        <row r="1546">
          <cell r="A1546" t="str">
            <v>43420-06650</v>
          </cell>
          <cell r="B1546">
            <v>44126</v>
          </cell>
          <cell r="C1546">
            <v>5598000</v>
          </cell>
          <cell r="D1546">
            <v>1</v>
          </cell>
          <cell r="E1546" t="str">
            <v>HTAUTOHN</v>
          </cell>
        </row>
        <row r="1547">
          <cell r="A1547" t="str">
            <v>43512-0D190</v>
          </cell>
          <cell r="B1547">
            <v>44142</v>
          </cell>
          <cell r="C1547">
            <v>1612000</v>
          </cell>
          <cell r="D1547">
            <v>1</v>
          </cell>
          <cell r="E1547" t="str">
            <v>HTAUTOHN</v>
          </cell>
        </row>
        <row r="1548">
          <cell r="A1548" t="str">
            <v>43512-0K010</v>
          </cell>
          <cell r="B1548">
            <v>44009</v>
          </cell>
          <cell r="C1548">
            <v>1025687.67</v>
          </cell>
          <cell r="D1548">
            <v>3</v>
          </cell>
          <cell r="E1548" t="str">
            <v>NK-FPI</v>
          </cell>
        </row>
        <row r="1549">
          <cell r="A1549" t="str">
            <v>43512-0K060</v>
          </cell>
          <cell r="B1549">
            <v>44009</v>
          </cell>
          <cell r="C1549">
            <v>1076902</v>
          </cell>
          <cell r="D1549">
            <v>2</v>
          </cell>
          <cell r="E1549" t="str">
            <v>HTAUTOHN</v>
          </cell>
        </row>
        <row r="1550">
          <cell r="A1550" t="str">
            <v>43512-0K090</v>
          </cell>
          <cell r="B1550">
            <v>44694</v>
          </cell>
          <cell r="C1550">
            <v>1074762</v>
          </cell>
          <cell r="D1550">
            <v>2</v>
          </cell>
          <cell r="E1550" t="str">
            <v>NK-CHI</v>
          </cell>
        </row>
        <row r="1551">
          <cell r="A1551" t="str">
            <v>43512-0K140</v>
          </cell>
          <cell r="B1551">
            <v>44009</v>
          </cell>
          <cell r="C1551">
            <v>1192017.5</v>
          </cell>
          <cell r="D1551">
            <v>2</v>
          </cell>
          <cell r="E1551" t="str">
            <v>NK-FPI</v>
          </cell>
        </row>
        <row r="1552">
          <cell r="A1552" t="str">
            <v>43512-50250</v>
          </cell>
          <cell r="B1552">
            <v>43895</v>
          </cell>
          <cell r="C1552">
            <v>2709000</v>
          </cell>
          <cell r="D1552">
            <v>2</v>
          </cell>
          <cell r="E1552" t="str">
            <v>HTAUTOHN</v>
          </cell>
        </row>
        <row r="1553">
          <cell r="A1553" t="str">
            <v>43512-60151</v>
          </cell>
          <cell r="B1553">
            <v>44369</v>
          </cell>
          <cell r="C1553">
            <v>2300000</v>
          </cell>
          <cell r="D1553">
            <v>2</v>
          </cell>
          <cell r="E1553" t="str">
            <v>NCC-KHANGTHANG</v>
          </cell>
        </row>
        <row r="1554">
          <cell r="A1554" t="str">
            <v>43512-60171</v>
          </cell>
          <cell r="B1554">
            <v>44004</v>
          </cell>
          <cell r="C1554">
            <v>1698921</v>
          </cell>
          <cell r="D1554">
            <v>1</v>
          </cell>
          <cell r="E1554" t="str">
            <v>HTAUTOHN</v>
          </cell>
        </row>
        <row r="1555">
          <cell r="A1555" t="str">
            <v>43512-60180</v>
          </cell>
          <cell r="B1555">
            <v>44475</v>
          </cell>
          <cell r="C1555">
            <v>1953000</v>
          </cell>
          <cell r="D1555">
            <v>1</v>
          </cell>
          <cell r="E1555" t="str">
            <v>HTAUTOHN</v>
          </cell>
        </row>
        <row r="1556">
          <cell r="A1556" t="str">
            <v>43516-50010</v>
          </cell>
          <cell r="B1556">
            <v>43895</v>
          </cell>
          <cell r="C1556">
            <v>2709000</v>
          </cell>
          <cell r="D1556">
            <v>2</v>
          </cell>
          <cell r="E1556" t="str">
            <v>HTAUTOHN</v>
          </cell>
        </row>
        <row r="1557">
          <cell r="A1557" t="str">
            <v>43550-0D050</v>
          </cell>
          <cell r="B1557">
            <v>44144</v>
          </cell>
          <cell r="C1557">
            <v>1866000</v>
          </cell>
          <cell r="D1557">
            <v>1</v>
          </cell>
          <cell r="E1557" t="str">
            <v>HTAUTOHN</v>
          </cell>
        </row>
        <row r="1558">
          <cell r="A1558" t="str">
            <v>43550-0D080</v>
          </cell>
          <cell r="B1558">
            <v>44538</v>
          </cell>
          <cell r="C1558">
            <v>1480000</v>
          </cell>
          <cell r="D1558">
            <v>1</v>
          </cell>
          <cell r="E1558" t="str">
            <v>CHPT-MINHANH</v>
          </cell>
        </row>
        <row r="1559">
          <cell r="A1559" t="str">
            <v>43550-0D081</v>
          </cell>
          <cell r="B1559">
            <v>44488</v>
          </cell>
          <cell r="C1559">
            <v>1480000</v>
          </cell>
          <cell r="D1559">
            <v>1</v>
          </cell>
          <cell r="E1559" t="str">
            <v>CHPT-MINHANH</v>
          </cell>
        </row>
        <row r="1560">
          <cell r="A1560" t="str">
            <v>43550-28010</v>
          </cell>
          <cell r="B1560">
            <v>44641</v>
          </cell>
          <cell r="C1560">
            <v>2650000</v>
          </cell>
          <cell r="D1560">
            <v>2</v>
          </cell>
          <cell r="E1560" t="str">
            <v>HTAUTOHN</v>
          </cell>
        </row>
        <row r="1561">
          <cell r="A1561" t="str">
            <v>43550-30031</v>
          </cell>
          <cell r="B1561">
            <v>44081</v>
          </cell>
          <cell r="C1561">
            <v>2060000</v>
          </cell>
          <cell r="D1561">
            <v>1</v>
          </cell>
          <cell r="E1561" t="str">
            <v>HTAUTOHN</v>
          </cell>
        </row>
        <row r="1562">
          <cell r="A1562" t="str">
            <v>43550-42010</v>
          </cell>
          <cell r="B1562">
            <v>44737</v>
          </cell>
          <cell r="C1562">
            <v>2610000</v>
          </cell>
          <cell r="D1562">
            <v>1</v>
          </cell>
          <cell r="E1562" t="str">
            <v>HTAUTOHN</v>
          </cell>
        </row>
        <row r="1563">
          <cell r="A1563" t="str">
            <v>43550-50043</v>
          </cell>
          <cell r="B1563">
            <v>44818</v>
          </cell>
          <cell r="C1563">
            <v>4521000</v>
          </cell>
          <cell r="D1563">
            <v>1</v>
          </cell>
          <cell r="E1563" t="str">
            <v>HTAUTOHN</v>
          </cell>
        </row>
        <row r="1564">
          <cell r="A1564" t="str">
            <v>43560-0D050</v>
          </cell>
          <cell r="B1564">
            <v>44144</v>
          </cell>
          <cell r="C1564">
            <v>1866000</v>
          </cell>
          <cell r="D1564">
            <v>2</v>
          </cell>
          <cell r="E1564" t="str">
            <v>HTAUTOHN</v>
          </cell>
        </row>
        <row r="1565">
          <cell r="A1565" t="str">
            <v>43560-0D080</v>
          </cell>
          <cell r="B1565">
            <v>44488</v>
          </cell>
          <cell r="C1565">
            <v>1480000</v>
          </cell>
          <cell r="D1565">
            <v>1</v>
          </cell>
          <cell r="E1565" t="str">
            <v>CHPT-MINHANH</v>
          </cell>
        </row>
        <row r="1566">
          <cell r="A1566" t="str">
            <v>43560-26010</v>
          </cell>
          <cell r="B1566">
            <v>44548</v>
          </cell>
          <cell r="C1566">
            <v>1131465</v>
          </cell>
          <cell r="D1566">
            <v>1</v>
          </cell>
          <cell r="E1566" t="str">
            <v>HTAUTOHN</v>
          </cell>
        </row>
        <row r="1567">
          <cell r="A1567" t="str">
            <v>43560-30011</v>
          </cell>
          <cell r="B1567">
            <v>44496</v>
          </cell>
          <cell r="C1567">
            <v>2727000</v>
          </cell>
          <cell r="D1567">
            <v>1</v>
          </cell>
          <cell r="E1567" t="str">
            <v>HTAUTOHN</v>
          </cell>
        </row>
        <row r="1568">
          <cell r="A1568" t="str">
            <v>43560-50013</v>
          </cell>
          <cell r="B1568">
            <v>44818</v>
          </cell>
          <cell r="C1568">
            <v>4521000</v>
          </cell>
          <cell r="D1568">
            <v>1</v>
          </cell>
          <cell r="E1568" t="str">
            <v>HTAUTOHN</v>
          </cell>
        </row>
        <row r="1569">
          <cell r="A1569" t="str">
            <v>43560-BZ010</v>
          </cell>
          <cell r="B1569">
            <v>44320</v>
          </cell>
          <cell r="C1569">
            <v>1100000</v>
          </cell>
          <cell r="D1569">
            <v>2</v>
          </cell>
          <cell r="E1569" t="str">
            <v>HTAUTOHN</v>
          </cell>
        </row>
        <row r="1570">
          <cell r="A1570" t="str">
            <v>43570-60011</v>
          </cell>
          <cell r="B1570">
            <v>44193</v>
          </cell>
          <cell r="C1570">
            <v>1195000</v>
          </cell>
          <cell r="D1570">
            <v>2</v>
          </cell>
          <cell r="E1570" t="str">
            <v>HTAUTOHN</v>
          </cell>
        </row>
        <row r="1571">
          <cell r="A1571" t="str">
            <v>43570-60031</v>
          </cell>
          <cell r="B1571">
            <v>44057</v>
          </cell>
          <cell r="C1571">
            <v>1375000</v>
          </cell>
          <cell r="D1571">
            <v>1</v>
          </cell>
          <cell r="E1571" t="str">
            <v>HTAUTOHN</v>
          </cell>
        </row>
        <row r="1572">
          <cell r="A1572" t="str">
            <v>4401A365</v>
          </cell>
          <cell r="B1572">
            <v>44530</v>
          </cell>
          <cell r="C1572">
            <v>17477535</v>
          </cell>
          <cell r="D1572">
            <v>1</v>
          </cell>
          <cell r="E1572" t="str">
            <v>NK-IDAM</v>
          </cell>
        </row>
        <row r="1573">
          <cell r="A1573" t="str">
            <v>4401A394</v>
          </cell>
          <cell r="B1573">
            <v>44263</v>
          </cell>
          <cell r="C1573">
            <v>4392800</v>
          </cell>
          <cell r="D1573">
            <v>2</v>
          </cell>
          <cell r="E1573" t="str">
            <v>NK-TRISTAN</v>
          </cell>
        </row>
        <row r="1574">
          <cell r="A1574" t="str">
            <v>44050-71030</v>
          </cell>
          <cell r="B1574">
            <v>44067</v>
          </cell>
          <cell r="C1574">
            <v>26700000</v>
          </cell>
          <cell r="D1574">
            <v>1</v>
          </cell>
          <cell r="E1574" t="str">
            <v>DACYEN</v>
          </cell>
        </row>
        <row r="1575">
          <cell r="A1575" t="str">
            <v>4410A960</v>
          </cell>
          <cell r="B1575">
            <v>44816</v>
          </cell>
          <cell r="C1575">
            <v>303796.8</v>
          </cell>
          <cell r="D1575">
            <v>14</v>
          </cell>
          <cell r="E1575" t="str">
            <v>NK-TRISTAN</v>
          </cell>
        </row>
        <row r="1576">
          <cell r="A1576" t="str">
            <v>44200-06300</v>
          </cell>
          <cell r="B1576">
            <v>44305</v>
          </cell>
          <cell r="C1576">
            <v>12649000</v>
          </cell>
          <cell r="D1576">
            <v>1</v>
          </cell>
          <cell r="E1576" t="str">
            <v>HTAUTOHN</v>
          </cell>
        </row>
        <row r="1577">
          <cell r="A1577" t="str">
            <v>44200-0K870</v>
          </cell>
          <cell r="B1577">
            <v>43964</v>
          </cell>
          <cell r="C1577">
            <v>13068000</v>
          </cell>
          <cell r="D1577">
            <v>1</v>
          </cell>
          <cell r="E1577" t="str">
            <v>HTAUTOHN</v>
          </cell>
        </row>
        <row r="1578">
          <cell r="A1578" t="str">
            <v>44200-26501</v>
          </cell>
          <cell r="B1578">
            <v>44648</v>
          </cell>
          <cell r="C1578">
            <v>15450000</v>
          </cell>
          <cell r="D1578">
            <v>1</v>
          </cell>
          <cell r="E1578" t="str">
            <v>HTAUTOHN</v>
          </cell>
        </row>
        <row r="1579">
          <cell r="A1579" t="str">
            <v>44200-35070</v>
          </cell>
          <cell r="B1579">
            <v>44715</v>
          </cell>
          <cell r="C1579">
            <v>20500000</v>
          </cell>
          <cell r="D1579">
            <v>1</v>
          </cell>
          <cell r="E1579" t="str">
            <v>NCC-KHANGTHANG</v>
          </cell>
        </row>
        <row r="1580">
          <cell r="A1580" t="str">
            <v>44200-50361</v>
          </cell>
          <cell r="B1580">
            <v>44137</v>
          </cell>
          <cell r="C1580">
            <v>57000000</v>
          </cell>
          <cell r="D1580">
            <v>1</v>
          </cell>
          <cell r="E1580" t="str">
            <v>NCC-KHANGTHANG</v>
          </cell>
        </row>
        <row r="1581">
          <cell r="A1581" t="str">
            <v>44200-60170</v>
          </cell>
          <cell r="B1581">
            <v>44127</v>
          </cell>
          <cell r="C1581">
            <v>14804000</v>
          </cell>
          <cell r="D1581">
            <v>1</v>
          </cell>
          <cell r="E1581" t="str">
            <v>HTAUTOHN</v>
          </cell>
        </row>
        <row r="1582">
          <cell r="A1582" t="str">
            <v>4422A145</v>
          </cell>
          <cell r="B1582">
            <v>44428</v>
          </cell>
          <cell r="C1582">
            <v>593208</v>
          </cell>
          <cell r="D1582">
            <v>1</v>
          </cell>
          <cell r="E1582" t="str">
            <v>NK-IDAM</v>
          </cell>
        </row>
        <row r="1583">
          <cell r="A1583" t="str">
            <v>4422A146</v>
          </cell>
          <cell r="B1583">
            <v>44428</v>
          </cell>
          <cell r="C1583">
            <v>593208</v>
          </cell>
          <cell r="D1583">
            <v>1</v>
          </cell>
          <cell r="E1583" t="str">
            <v>NK-IDAM</v>
          </cell>
        </row>
        <row r="1584">
          <cell r="A1584" t="str">
            <v>44250-0B090</v>
          </cell>
          <cell r="B1584">
            <v>44537</v>
          </cell>
          <cell r="C1584">
            <v>8200000</v>
          </cell>
          <cell r="D1584">
            <v>1</v>
          </cell>
          <cell r="E1584" t="str">
            <v>HTAUTOHN</v>
          </cell>
        </row>
        <row r="1585">
          <cell r="A1585" t="str">
            <v>44300-SNA-951</v>
          </cell>
          <cell r="B1585">
            <v>44522</v>
          </cell>
          <cell r="C1585">
            <v>450000</v>
          </cell>
          <cell r="D1585">
            <v>1</v>
          </cell>
          <cell r="E1585" t="str">
            <v>KL-DUCPHAT-Q5</v>
          </cell>
        </row>
        <row r="1586">
          <cell r="A1586" t="str">
            <v>44310-06130</v>
          </cell>
          <cell r="B1586">
            <v>44701</v>
          </cell>
          <cell r="C1586">
            <v>3569670</v>
          </cell>
          <cell r="D1586">
            <v>1</v>
          </cell>
          <cell r="E1586" t="str">
            <v>HTAUTOHN</v>
          </cell>
        </row>
        <row r="1587">
          <cell r="A1587" t="str">
            <v>44310-0K010</v>
          </cell>
          <cell r="B1587">
            <v>44779</v>
          </cell>
          <cell r="C1587">
            <v>5725000</v>
          </cell>
          <cell r="D1587">
            <v>1</v>
          </cell>
          <cell r="E1587" t="str">
            <v>HTAUTOHN</v>
          </cell>
        </row>
        <row r="1588">
          <cell r="A1588" t="str">
            <v>44310-26371</v>
          </cell>
          <cell r="B1588">
            <v>44106</v>
          </cell>
          <cell r="C1588">
            <v>6383000</v>
          </cell>
          <cell r="D1588">
            <v>1</v>
          </cell>
          <cell r="E1588" t="str">
            <v>HTAUTOHN</v>
          </cell>
        </row>
        <row r="1589">
          <cell r="A1589" t="str">
            <v>44310-33170</v>
          </cell>
          <cell r="B1589">
            <v>44180</v>
          </cell>
          <cell r="C1589">
            <v>6790000</v>
          </cell>
          <cell r="D1589">
            <v>1</v>
          </cell>
          <cell r="E1589" t="str">
            <v>HTAUTOHN</v>
          </cell>
        </row>
        <row r="1590">
          <cell r="A1590" t="str">
            <v>44310-60520</v>
          </cell>
          <cell r="B1590">
            <v>44229</v>
          </cell>
          <cell r="C1590">
            <v>6250000</v>
          </cell>
          <cell r="D1590">
            <v>1</v>
          </cell>
          <cell r="E1590" t="str">
            <v>HTAUTOHN</v>
          </cell>
        </row>
        <row r="1591">
          <cell r="A1591" t="str">
            <v>443186</v>
          </cell>
          <cell r="B1591">
            <v>43983</v>
          </cell>
          <cell r="C1591">
            <v>250000</v>
          </cell>
          <cell r="D1591">
            <v>2</v>
          </cell>
          <cell r="E1591" t="str">
            <v>QUANGVU</v>
          </cell>
        </row>
        <row r="1592">
          <cell r="A1592" t="str">
            <v>44320-06070</v>
          </cell>
          <cell r="B1592">
            <v>44694</v>
          </cell>
          <cell r="C1592">
            <v>3208140</v>
          </cell>
          <cell r="D1592">
            <v>1</v>
          </cell>
          <cell r="E1592" t="str">
            <v>NK-CHI</v>
          </cell>
        </row>
        <row r="1593">
          <cell r="A1593" t="str">
            <v>44320-0B010</v>
          </cell>
          <cell r="B1593">
            <v>44811</v>
          </cell>
          <cell r="C1593">
            <v>0</v>
          </cell>
          <cell r="D1593">
            <v>1</v>
          </cell>
          <cell r="E1593" t="str">
            <v>HTAUTOHN</v>
          </cell>
        </row>
        <row r="1594">
          <cell r="A1594" t="str">
            <v>44320-20380</v>
          </cell>
          <cell r="B1594">
            <v>44485</v>
          </cell>
          <cell r="C1594">
            <v>7230000</v>
          </cell>
          <cell r="D1594">
            <v>1</v>
          </cell>
          <cell r="E1594" t="str">
            <v>HTAUTOHN</v>
          </cell>
        </row>
        <row r="1595">
          <cell r="A1595" t="str">
            <v>44320-33100</v>
          </cell>
          <cell r="B1595">
            <v>44483</v>
          </cell>
          <cell r="C1595">
            <v>7280000</v>
          </cell>
          <cell r="D1595">
            <v>1</v>
          </cell>
          <cell r="E1595" t="str">
            <v>HTAUTOHN</v>
          </cell>
        </row>
        <row r="1596">
          <cell r="A1596" t="str">
            <v>44320-35610</v>
          </cell>
          <cell r="B1596">
            <v>44618</v>
          </cell>
          <cell r="C1596">
            <v>6274533</v>
          </cell>
          <cell r="D1596">
            <v>1</v>
          </cell>
          <cell r="E1596" t="str">
            <v>NK-TS</v>
          </cell>
        </row>
        <row r="1597">
          <cell r="A1597" t="str">
            <v>44320-60182</v>
          </cell>
          <cell r="B1597">
            <v>44250</v>
          </cell>
          <cell r="C1597">
            <v>6182000</v>
          </cell>
          <cell r="D1597">
            <v>1</v>
          </cell>
          <cell r="E1597" t="str">
            <v>HTAUTOHN</v>
          </cell>
        </row>
        <row r="1598">
          <cell r="A1598" t="str">
            <v>44320-60370</v>
          </cell>
          <cell r="B1598">
            <v>44712</v>
          </cell>
          <cell r="C1598">
            <v>7100000</v>
          </cell>
          <cell r="D1598">
            <v>1</v>
          </cell>
          <cell r="E1598" t="str">
            <v>HTAUTOHN</v>
          </cell>
        </row>
        <row r="1599">
          <cell r="A1599" t="str">
            <v>44348-08030</v>
          </cell>
          <cell r="B1599">
            <v>44777</v>
          </cell>
          <cell r="C1599">
            <v>1080000</v>
          </cell>
          <cell r="D1599">
            <v>1</v>
          </cell>
          <cell r="E1599" t="str">
            <v>NCC-KHANGTHANG</v>
          </cell>
        </row>
        <row r="1600">
          <cell r="A1600" t="str">
            <v>44406-08041</v>
          </cell>
          <cell r="B1600">
            <v>44777</v>
          </cell>
          <cell r="C1600">
            <v>1330000</v>
          </cell>
          <cell r="D1600">
            <v>1</v>
          </cell>
          <cell r="E1600" t="str">
            <v>NCC-KHANGTHANG</v>
          </cell>
        </row>
        <row r="1601">
          <cell r="A1601" t="str">
            <v>44411-60540</v>
          </cell>
          <cell r="B1601">
            <v>43979</v>
          </cell>
          <cell r="C1601">
            <v>5783000</v>
          </cell>
          <cell r="D1601">
            <v>1</v>
          </cell>
          <cell r="E1601" t="str">
            <v>HTAUTOHN</v>
          </cell>
        </row>
        <row r="1602">
          <cell r="A1602" t="str">
            <v>44420-60463</v>
          </cell>
          <cell r="B1602">
            <v>44277</v>
          </cell>
          <cell r="C1602">
            <v>1600000</v>
          </cell>
          <cell r="D1602">
            <v>1</v>
          </cell>
          <cell r="E1602" t="str">
            <v>NCC-KHANGTHANG</v>
          </cell>
        </row>
        <row r="1603">
          <cell r="A1603" t="str">
            <v>44510-0K170</v>
          </cell>
          <cell r="B1603">
            <v>44569</v>
          </cell>
          <cell r="C1603">
            <v>4500000</v>
          </cell>
          <cell r="D1603">
            <v>5</v>
          </cell>
          <cell r="E1603" t="str">
            <v>NCC-QUANGNINH</v>
          </cell>
        </row>
        <row r="1604">
          <cell r="A1604" t="str">
            <v>4451A029-A</v>
          </cell>
          <cell r="B1604">
            <v>44555</v>
          </cell>
          <cell r="C1604">
            <v>540000</v>
          </cell>
          <cell r="D1604">
            <v>1</v>
          </cell>
          <cell r="E1604" t="str">
            <v>NCC-HONDAANVIET</v>
          </cell>
        </row>
        <row r="1605">
          <cell r="A1605" t="str">
            <v>445910-0740</v>
          </cell>
          <cell r="B1605">
            <v>44034</v>
          </cell>
          <cell r="C1605">
            <v>40000</v>
          </cell>
          <cell r="D1605">
            <v>10</v>
          </cell>
          <cell r="E1605" t="str">
            <v>HTAUTOHN</v>
          </cell>
        </row>
        <row r="1606">
          <cell r="A1606" t="str">
            <v>445910-1150</v>
          </cell>
          <cell r="B1606">
            <v>44686</v>
          </cell>
          <cell r="C1606">
            <v>76000</v>
          </cell>
          <cell r="D1606">
            <v>1</v>
          </cell>
          <cell r="E1606" t="str">
            <v>HTAUTOHN</v>
          </cell>
        </row>
        <row r="1607">
          <cell r="A1607" t="str">
            <v>44610-26721</v>
          </cell>
          <cell r="B1607">
            <v>43956</v>
          </cell>
          <cell r="C1607">
            <v>5945000</v>
          </cell>
          <cell r="D1607">
            <v>1</v>
          </cell>
          <cell r="E1607" t="str">
            <v>HTAUTOHN</v>
          </cell>
        </row>
        <row r="1608">
          <cell r="A1608" t="str">
            <v>446600-09313D</v>
          </cell>
          <cell r="B1608">
            <v>44051</v>
          </cell>
          <cell r="C1608">
            <v>1470000</v>
          </cell>
          <cell r="D1608">
            <v>1</v>
          </cell>
          <cell r="E1608" t="str">
            <v>HTAUTOHN</v>
          </cell>
        </row>
        <row r="1609">
          <cell r="A1609" t="str">
            <v>447150-1410</v>
          </cell>
          <cell r="B1609">
            <v>44677</v>
          </cell>
          <cell r="C1609">
            <v>6100000</v>
          </cell>
          <cell r="D1609">
            <v>1</v>
          </cell>
          <cell r="E1609" t="str">
            <v>CHPT-MINHANH</v>
          </cell>
        </row>
        <row r="1610">
          <cell r="A1610" t="str">
            <v>447150-2154</v>
          </cell>
          <cell r="B1610">
            <v>44469</v>
          </cell>
          <cell r="C1610">
            <v>7500000</v>
          </cell>
          <cell r="D1610">
            <v>1</v>
          </cell>
          <cell r="E1610" t="str">
            <v>NCC-DUCKIET</v>
          </cell>
        </row>
        <row r="1611">
          <cell r="A1611" t="str">
            <v>447150-4691</v>
          </cell>
          <cell r="B1611">
            <v>44686</v>
          </cell>
          <cell r="C1611">
            <v>5950000</v>
          </cell>
          <cell r="D1611">
            <v>1</v>
          </cell>
          <cell r="E1611" t="str">
            <v>HTAUTOHN</v>
          </cell>
        </row>
        <row r="1612">
          <cell r="A1612" t="str">
            <v>447150-4840</v>
          </cell>
          <cell r="B1612">
            <v>43956</v>
          </cell>
          <cell r="C1612">
            <v>6357000</v>
          </cell>
          <cell r="D1612">
            <v>1</v>
          </cell>
          <cell r="E1612" t="str">
            <v>HTAUTOHN</v>
          </cell>
        </row>
        <row r="1613">
          <cell r="A1613" t="str">
            <v>447190-7134</v>
          </cell>
          <cell r="B1613">
            <v>43893</v>
          </cell>
          <cell r="C1613">
            <v>5858000</v>
          </cell>
          <cell r="D1613">
            <v>1</v>
          </cell>
          <cell r="E1613" t="str">
            <v>HTAUTOHN</v>
          </cell>
        </row>
        <row r="1614">
          <cell r="A1614" t="str">
            <v>447280-1343</v>
          </cell>
          <cell r="B1614">
            <v>43903</v>
          </cell>
          <cell r="C1614">
            <v>7172000</v>
          </cell>
          <cell r="D1614">
            <v>1</v>
          </cell>
          <cell r="E1614" t="str">
            <v>HTAUTOHN</v>
          </cell>
        </row>
        <row r="1615">
          <cell r="A1615" t="str">
            <v>447500-9220</v>
          </cell>
          <cell r="B1615">
            <v>44686</v>
          </cell>
          <cell r="C1615">
            <v>250000</v>
          </cell>
          <cell r="D1615">
            <v>1</v>
          </cell>
          <cell r="E1615" t="str">
            <v>NCC-GIAHUY</v>
          </cell>
        </row>
        <row r="1616">
          <cell r="A1616" t="str">
            <v>447610-2560</v>
          </cell>
          <cell r="B1616">
            <v>43978</v>
          </cell>
          <cell r="C1616">
            <v>1635100</v>
          </cell>
          <cell r="D1616">
            <v>1</v>
          </cell>
          <cell r="E1616" t="str">
            <v>HTAUTOHN</v>
          </cell>
        </row>
        <row r="1617">
          <cell r="A1617" t="str">
            <v>44BWK02R</v>
          </cell>
          <cell r="B1617">
            <v>43999</v>
          </cell>
          <cell r="C1617">
            <v>899910</v>
          </cell>
          <cell r="D1617">
            <v>1</v>
          </cell>
          <cell r="E1617" t="str">
            <v>HTAUTOHN</v>
          </cell>
        </row>
        <row r="1618">
          <cell r="A1618" t="str">
            <v>45022-S9A-A01</v>
          </cell>
          <cell r="B1618">
            <v>44366</v>
          </cell>
          <cell r="C1618">
            <v>700000</v>
          </cell>
          <cell r="D1618">
            <v>1</v>
          </cell>
          <cell r="E1618" t="str">
            <v>KL-DUCPHAT-Q5</v>
          </cell>
        </row>
        <row r="1619">
          <cell r="A1619" t="str">
            <v>45022-SEA-J01-A</v>
          </cell>
          <cell r="B1619">
            <v>44035</v>
          </cell>
          <cell r="C1619">
            <v>599000</v>
          </cell>
          <cell r="D1619">
            <v>2</v>
          </cell>
          <cell r="E1619" t="str">
            <v>HTAUTOHN</v>
          </cell>
        </row>
        <row r="1620">
          <cell r="A1620" t="str">
            <v>45022-SHJ-A01-A</v>
          </cell>
          <cell r="B1620">
            <v>44694</v>
          </cell>
          <cell r="C1620">
            <v>600000</v>
          </cell>
          <cell r="D1620">
            <v>2</v>
          </cell>
          <cell r="E1620" t="str">
            <v>KL-DUCPHAT-Q5</v>
          </cell>
        </row>
        <row r="1621">
          <cell r="A1621" t="str">
            <v>45022-SHJ-A50</v>
          </cell>
          <cell r="B1621">
            <v>44799</v>
          </cell>
          <cell r="C1621">
            <v>550000</v>
          </cell>
          <cell r="D1621">
            <v>1</v>
          </cell>
          <cell r="E1621" t="str">
            <v>KL-DUCPHAT-Q5</v>
          </cell>
        </row>
        <row r="1622">
          <cell r="A1622" t="str">
            <v>45022-SHJ-A50-A</v>
          </cell>
          <cell r="B1622">
            <v>44216</v>
          </cell>
          <cell r="C1622">
            <v>550000</v>
          </cell>
          <cell r="D1622">
            <v>1</v>
          </cell>
          <cell r="E1622" t="str">
            <v>KL-DUCPHAT-Q5</v>
          </cell>
        </row>
        <row r="1623">
          <cell r="A1623" t="str">
            <v>45022-TF0-A00</v>
          </cell>
          <cell r="B1623">
            <v>44754</v>
          </cell>
          <cell r="C1623">
            <v>550000</v>
          </cell>
          <cell r="D1623">
            <v>1</v>
          </cell>
          <cell r="E1623" t="str">
            <v>KL-DUCPHAT-Q5</v>
          </cell>
        </row>
        <row r="1624">
          <cell r="A1624" t="str">
            <v>45022-TF0-Y00-A</v>
          </cell>
          <cell r="B1624">
            <v>44673</v>
          </cell>
          <cell r="C1624">
            <v>550000</v>
          </cell>
          <cell r="D1624">
            <v>1</v>
          </cell>
          <cell r="E1624" t="str">
            <v>KL-DUCPHAT-Q5</v>
          </cell>
        </row>
        <row r="1625">
          <cell r="A1625" t="str">
            <v>45046-09261</v>
          </cell>
          <cell r="B1625">
            <v>44168</v>
          </cell>
          <cell r="C1625">
            <v>367000</v>
          </cell>
          <cell r="D1625">
            <v>10</v>
          </cell>
          <cell r="E1625" t="str">
            <v>HTAUTOHN</v>
          </cell>
        </row>
        <row r="1626">
          <cell r="A1626" t="str">
            <v>45046-09281</v>
          </cell>
          <cell r="B1626">
            <v>44649</v>
          </cell>
          <cell r="C1626">
            <v>344739</v>
          </cell>
          <cell r="D1626">
            <v>1</v>
          </cell>
          <cell r="E1626" t="str">
            <v>KIET-CHUBA</v>
          </cell>
        </row>
        <row r="1627">
          <cell r="A1627" t="str">
            <v>45046-09610</v>
          </cell>
          <cell r="B1627">
            <v>44615</v>
          </cell>
          <cell r="C1627">
            <v>385000</v>
          </cell>
          <cell r="D1627">
            <v>2</v>
          </cell>
          <cell r="E1627" t="str">
            <v>HTAUTOHN</v>
          </cell>
        </row>
        <row r="1628">
          <cell r="A1628" t="str">
            <v>45046-09720</v>
          </cell>
          <cell r="B1628">
            <v>44386</v>
          </cell>
          <cell r="C1628">
            <v>220832</v>
          </cell>
          <cell r="D1628">
            <v>2</v>
          </cell>
          <cell r="E1628" t="str">
            <v>NCC-CHIRATL</v>
          </cell>
        </row>
        <row r="1629">
          <cell r="A1629" t="str">
            <v>45046-09780</v>
          </cell>
          <cell r="B1629">
            <v>44743</v>
          </cell>
          <cell r="C1629">
            <v>307476</v>
          </cell>
          <cell r="D1629">
            <v>2</v>
          </cell>
          <cell r="E1629" t="str">
            <v>HTAUTOHN</v>
          </cell>
        </row>
        <row r="1630">
          <cell r="A1630" t="str">
            <v>45046-09800</v>
          </cell>
          <cell r="B1630">
            <v>44694</v>
          </cell>
          <cell r="C1630">
            <v>307476</v>
          </cell>
          <cell r="D1630">
            <v>1</v>
          </cell>
          <cell r="E1630" t="str">
            <v>NK-CHI</v>
          </cell>
        </row>
        <row r="1631">
          <cell r="A1631" t="str">
            <v>45046-09810</v>
          </cell>
          <cell r="B1631">
            <v>44552</v>
          </cell>
          <cell r="C1631">
            <v>368000</v>
          </cell>
          <cell r="D1631">
            <v>2</v>
          </cell>
          <cell r="E1631" t="str">
            <v>HTAUTOHN</v>
          </cell>
        </row>
        <row r="1632">
          <cell r="A1632" t="str">
            <v>45046-29456</v>
          </cell>
          <cell r="B1632">
            <v>44495</v>
          </cell>
          <cell r="C1632">
            <v>457000</v>
          </cell>
          <cell r="D1632">
            <v>2</v>
          </cell>
          <cell r="E1632" t="str">
            <v>HTAUTOHN</v>
          </cell>
        </row>
        <row r="1633">
          <cell r="A1633" t="str">
            <v>45046-39505</v>
          </cell>
          <cell r="B1633">
            <v>44649</v>
          </cell>
          <cell r="C1633">
            <v>439041</v>
          </cell>
          <cell r="D1633">
            <v>1</v>
          </cell>
          <cell r="E1633" t="str">
            <v>CHPT-MINHANH</v>
          </cell>
        </row>
        <row r="1634">
          <cell r="A1634" t="str">
            <v>45046-69135</v>
          </cell>
          <cell r="B1634">
            <v>43995</v>
          </cell>
          <cell r="C1634">
            <v>357680</v>
          </cell>
          <cell r="D1634">
            <v>1</v>
          </cell>
          <cell r="E1634" t="str">
            <v>HTAUTOHN</v>
          </cell>
        </row>
        <row r="1635">
          <cell r="A1635" t="str">
            <v>45046-69195</v>
          </cell>
          <cell r="B1635">
            <v>43879</v>
          </cell>
          <cell r="C1635">
            <v>646000</v>
          </cell>
          <cell r="D1635">
            <v>1</v>
          </cell>
          <cell r="E1635" t="str">
            <v>HTAUTOHN</v>
          </cell>
        </row>
        <row r="1636">
          <cell r="A1636" t="str">
            <v>45046-69205</v>
          </cell>
          <cell r="B1636">
            <v>44488</v>
          </cell>
          <cell r="C1636">
            <v>493890</v>
          </cell>
          <cell r="D1636">
            <v>1</v>
          </cell>
          <cell r="E1636" t="str">
            <v>HTAUTOHN</v>
          </cell>
        </row>
        <row r="1637">
          <cell r="A1637" t="str">
            <v>45046-69245</v>
          </cell>
          <cell r="B1637">
            <v>44001</v>
          </cell>
          <cell r="C1637">
            <v>447000</v>
          </cell>
          <cell r="D1637">
            <v>1</v>
          </cell>
          <cell r="E1637" t="str">
            <v>HTAUTOHN</v>
          </cell>
        </row>
        <row r="1638">
          <cell r="A1638" t="str">
            <v>45047-09370</v>
          </cell>
          <cell r="B1638">
            <v>44386</v>
          </cell>
          <cell r="C1638">
            <v>220832</v>
          </cell>
          <cell r="D1638">
            <v>5</v>
          </cell>
          <cell r="E1638" t="str">
            <v>HTAUTOHN</v>
          </cell>
        </row>
        <row r="1639">
          <cell r="A1639" t="str">
            <v>45047-69085</v>
          </cell>
          <cell r="B1639">
            <v>43995</v>
          </cell>
          <cell r="C1639">
            <v>357680</v>
          </cell>
          <cell r="D1639">
            <v>1</v>
          </cell>
          <cell r="E1639" t="str">
            <v>HTAUTOHN</v>
          </cell>
        </row>
        <row r="1640">
          <cell r="A1640" t="str">
            <v>45047-69100</v>
          </cell>
          <cell r="B1640">
            <v>43879</v>
          </cell>
          <cell r="C1640">
            <v>644000</v>
          </cell>
          <cell r="D1640">
            <v>1</v>
          </cell>
          <cell r="E1640" t="str">
            <v>HTAUTOHN</v>
          </cell>
        </row>
        <row r="1641">
          <cell r="A1641" t="str">
            <v>45047-69115</v>
          </cell>
          <cell r="B1641">
            <v>44488</v>
          </cell>
          <cell r="C1641">
            <v>573000</v>
          </cell>
          <cell r="D1641">
            <v>2</v>
          </cell>
          <cell r="E1641" t="str">
            <v>HTAUTOHN</v>
          </cell>
        </row>
        <row r="1642">
          <cell r="A1642" t="str">
            <v>45130-02560-B0</v>
          </cell>
          <cell r="B1642">
            <v>43878</v>
          </cell>
          <cell r="C1642">
            <v>4687000</v>
          </cell>
          <cell r="D1642">
            <v>1</v>
          </cell>
          <cell r="E1642" t="str">
            <v>HTAUTOHN</v>
          </cell>
        </row>
        <row r="1643">
          <cell r="A1643" t="str">
            <v>45202-33080</v>
          </cell>
          <cell r="B1643">
            <v>44552</v>
          </cell>
          <cell r="C1643">
            <v>2390000</v>
          </cell>
          <cell r="D1643">
            <v>1</v>
          </cell>
          <cell r="E1643" t="str">
            <v>HTAUTOHN</v>
          </cell>
        </row>
        <row r="1644">
          <cell r="A1644" t="str">
            <v>45203-35310</v>
          </cell>
          <cell r="B1644">
            <v>44165</v>
          </cell>
          <cell r="C1644">
            <v>2150000</v>
          </cell>
          <cell r="D1644">
            <v>1</v>
          </cell>
          <cell r="E1644" t="str">
            <v>NCC-THANGSAU</v>
          </cell>
        </row>
        <row r="1645">
          <cell r="A1645" t="str">
            <v>45203-60141</v>
          </cell>
          <cell r="B1645">
            <v>44784</v>
          </cell>
          <cell r="C1645">
            <v>2213000</v>
          </cell>
          <cell r="D1645">
            <v>1</v>
          </cell>
          <cell r="E1645" t="str">
            <v>HTAUTOHN</v>
          </cell>
        </row>
        <row r="1646">
          <cell r="A1646" t="str">
            <v>45206-38050</v>
          </cell>
          <cell r="B1646">
            <v>44169</v>
          </cell>
          <cell r="C1646">
            <v>2190000</v>
          </cell>
          <cell r="D1646">
            <v>1</v>
          </cell>
          <cell r="E1646" t="str">
            <v>HTAUTOHN</v>
          </cell>
        </row>
        <row r="1647">
          <cell r="A1647" t="str">
            <v>45206-50050</v>
          </cell>
          <cell r="B1647">
            <v>43993</v>
          </cell>
          <cell r="C1647">
            <v>980000</v>
          </cell>
          <cell r="D1647">
            <v>1</v>
          </cell>
          <cell r="E1647" t="str">
            <v>HTAUTOHN</v>
          </cell>
        </row>
        <row r="1648">
          <cell r="A1648" t="str">
            <v>45216-S5H-T01</v>
          </cell>
          <cell r="B1648">
            <v>44005</v>
          </cell>
          <cell r="C1648">
            <v>450000</v>
          </cell>
          <cell r="D1648">
            <v>1</v>
          </cell>
          <cell r="E1648" t="str">
            <v>KL-DUCPHAT-Q5</v>
          </cell>
        </row>
        <row r="1649">
          <cell r="A1649" t="str">
            <v>45220-06122</v>
          </cell>
          <cell r="B1649">
            <v>44226</v>
          </cell>
          <cell r="C1649">
            <v>2050000</v>
          </cell>
          <cell r="D1649">
            <v>1</v>
          </cell>
          <cell r="E1649" t="str">
            <v>HTAUTOHN</v>
          </cell>
        </row>
        <row r="1650">
          <cell r="A1650" t="str">
            <v>45220-08030</v>
          </cell>
          <cell r="B1650">
            <v>44761</v>
          </cell>
          <cell r="C1650">
            <v>2374000</v>
          </cell>
          <cell r="D1650">
            <v>1</v>
          </cell>
          <cell r="E1650" t="str">
            <v>HTAUTOHN</v>
          </cell>
        </row>
        <row r="1651">
          <cell r="A1651" t="str">
            <v>45220-08042</v>
          </cell>
          <cell r="B1651">
            <v>44572</v>
          </cell>
          <cell r="C1651">
            <v>2900000</v>
          </cell>
          <cell r="D1651">
            <v>1</v>
          </cell>
          <cell r="E1651" t="str">
            <v>HTAUTOHN</v>
          </cell>
        </row>
        <row r="1652">
          <cell r="A1652" t="str">
            <v>45220-0T010</v>
          </cell>
          <cell r="B1652">
            <v>44711</v>
          </cell>
          <cell r="C1652">
            <v>2450000</v>
          </cell>
          <cell r="D1652">
            <v>1</v>
          </cell>
          <cell r="E1652" t="str">
            <v>HTAUTOHN</v>
          </cell>
        </row>
        <row r="1653">
          <cell r="A1653" t="str">
            <v>45220-33190</v>
          </cell>
          <cell r="B1653">
            <v>44782</v>
          </cell>
          <cell r="C1653">
            <v>1836000</v>
          </cell>
          <cell r="D1653">
            <v>1</v>
          </cell>
          <cell r="E1653" t="str">
            <v>HTAUTOHN</v>
          </cell>
        </row>
        <row r="1654">
          <cell r="A1654" t="str">
            <v>45220-33370</v>
          </cell>
          <cell r="B1654">
            <v>44476</v>
          </cell>
          <cell r="C1654">
            <v>1849000</v>
          </cell>
          <cell r="D1654">
            <v>1</v>
          </cell>
          <cell r="E1654" t="str">
            <v>HTAUTOHN</v>
          </cell>
        </row>
        <row r="1655">
          <cell r="A1655" t="str">
            <v>45220-48171</v>
          </cell>
          <cell r="B1655">
            <v>44202</v>
          </cell>
          <cell r="C1655">
            <v>2700000</v>
          </cell>
          <cell r="D1655">
            <v>1</v>
          </cell>
          <cell r="E1655" t="str">
            <v>HTAUTOHN</v>
          </cell>
        </row>
        <row r="1656">
          <cell r="A1656" t="str">
            <v>45220-48201</v>
          </cell>
          <cell r="B1656">
            <v>44295</v>
          </cell>
          <cell r="C1656">
            <v>2329000</v>
          </cell>
          <cell r="D1656">
            <v>1</v>
          </cell>
          <cell r="E1656" t="str">
            <v>HTAUTOHN</v>
          </cell>
        </row>
        <row r="1657">
          <cell r="A1657" t="str">
            <v>45220-60140</v>
          </cell>
          <cell r="B1657">
            <v>44154</v>
          </cell>
          <cell r="C1657">
            <v>1575000</v>
          </cell>
          <cell r="D1657">
            <v>1</v>
          </cell>
          <cell r="E1657" t="str">
            <v>HTAUTOHN</v>
          </cell>
        </row>
        <row r="1658">
          <cell r="A1658" t="str">
            <v>45250-48252</v>
          </cell>
          <cell r="B1658">
            <v>44573</v>
          </cell>
          <cell r="C1658">
            <v>15500000</v>
          </cell>
          <cell r="D1658">
            <v>1</v>
          </cell>
          <cell r="E1658" t="str">
            <v>HTAUTOHN</v>
          </cell>
        </row>
        <row r="1659">
          <cell r="A1659" t="str">
            <v>45260-02140</v>
          </cell>
          <cell r="B1659">
            <v>44550</v>
          </cell>
          <cell r="C1659">
            <v>1970000</v>
          </cell>
          <cell r="D1659">
            <v>1</v>
          </cell>
          <cell r="E1659" t="str">
            <v>HTAUTOHN</v>
          </cell>
        </row>
        <row r="1660">
          <cell r="A1660" t="str">
            <v>45260-12620</v>
          </cell>
          <cell r="B1660">
            <v>44555</v>
          </cell>
          <cell r="C1660">
            <v>1950000</v>
          </cell>
          <cell r="D1660">
            <v>1</v>
          </cell>
          <cell r="E1660" t="str">
            <v>HTAUTOHN</v>
          </cell>
        </row>
        <row r="1661">
          <cell r="A1661" t="str">
            <v>45260-30160</v>
          </cell>
          <cell r="B1661">
            <v>44553</v>
          </cell>
          <cell r="C1661">
            <v>2220000</v>
          </cell>
          <cell r="D1661">
            <v>1</v>
          </cell>
          <cell r="E1661" t="str">
            <v>HTAUTOHN</v>
          </cell>
        </row>
        <row r="1662">
          <cell r="A1662" t="str">
            <v>45260-58060</v>
          </cell>
          <cell r="B1662">
            <v>43993</v>
          </cell>
          <cell r="C1662">
            <v>2562000</v>
          </cell>
          <cell r="D1662">
            <v>1</v>
          </cell>
          <cell r="E1662" t="str">
            <v>HTAUTOHN</v>
          </cell>
        </row>
        <row r="1663">
          <cell r="A1663" t="str">
            <v>45460-09040</v>
          </cell>
          <cell r="B1663">
            <v>44194</v>
          </cell>
          <cell r="C1663">
            <v>1150000</v>
          </cell>
          <cell r="D1663">
            <v>1</v>
          </cell>
          <cell r="E1663" t="str">
            <v>HTAUTOHN</v>
          </cell>
        </row>
        <row r="1664">
          <cell r="A1664" t="str">
            <v>45460-09180</v>
          </cell>
          <cell r="B1664">
            <v>44767</v>
          </cell>
          <cell r="C1664">
            <v>850000</v>
          </cell>
          <cell r="D1664">
            <v>1</v>
          </cell>
          <cell r="E1664" t="str">
            <v>CHPT-MINHANH</v>
          </cell>
        </row>
        <row r="1665">
          <cell r="A1665" t="str">
            <v>45460-09210</v>
          </cell>
          <cell r="B1665">
            <v>44152</v>
          </cell>
          <cell r="C1665">
            <v>1061000</v>
          </cell>
          <cell r="D1665">
            <v>1</v>
          </cell>
          <cell r="E1665" t="str">
            <v>HTAUTOHN</v>
          </cell>
        </row>
        <row r="1666">
          <cell r="A1666" t="str">
            <v>45460-09240</v>
          </cell>
          <cell r="B1666">
            <v>44760</v>
          </cell>
          <cell r="C1666">
            <v>643000</v>
          </cell>
          <cell r="D1666">
            <v>1</v>
          </cell>
          <cell r="E1666" t="str">
            <v>HTAUTOHN</v>
          </cell>
        </row>
        <row r="1667">
          <cell r="A1667" t="str">
            <v>45460-29435</v>
          </cell>
          <cell r="B1667">
            <v>44791</v>
          </cell>
          <cell r="C1667">
            <v>743083</v>
          </cell>
          <cell r="D1667">
            <v>1</v>
          </cell>
          <cell r="E1667" t="str">
            <v>NK-TS</v>
          </cell>
        </row>
        <row r="1668">
          <cell r="A1668" t="str">
            <v>45460-39615</v>
          </cell>
          <cell r="B1668">
            <v>44754</v>
          </cell>
          <cell r="C1668">
            <v>1143000</v>
          </cell>
          <cell r="D1668">
            <v>1</v>
          </cell>
          <cell r="E1668" t="str">
            <v>HTAUTOHN</v>
          </cell>
        </row>
        <row r="1669">
          <cell r="A1669" t="str">
            <v>45460-39635</v>
          </cell>
          <cell r="B1669">
            <v>44805</v>
          </cell>
          <cell r="C1669">
            <v>910000</v>
          </cell>
          <cell r="D1669">
            <v>1</v>
          </cell>
          <cell r="E1669" t="str">
            <v>HTAUTOHN</v>
          </cell>
        </row>
        <row r="1670">
          <cell r="A1670" t="str">
            <v>45460-49055</v>
          </cell>
          <cell r="B1670">
            <v>44799</v>
          </cell>
          <cell r="C1670">
            <v>634000</v>
          </cell>
          <cell r="D1670">
            <v>1</v>
          </cell>
          <cell r="E1670" t="str">
            <v>HTAUTOHN</v>
          </cell>
        </row>
        <row r="1671">
          <cell r="A1671" t="str">
            <v>45470-09020</v>
          </cell>
          <cell r="B1671">
            <v>44767</v>
          </cell>
          <cell r="C1671">
            <v>820000</v>
          </cell>
          <cell r="D1671">
            <v>1</v>
          </cell>
          <cell r="E1671" t="str">
            <v>HTAUTOHN</v>
          </cell>
        </row>
        <row r="1672">
          <cell r="A1672" t="str">
            <v>45470-09130</v>
          </cell>
          <cell r="B1672">
            <v>44555</v>
          </cell>
          <cell r="C1672">
            <v>669000</v>
          </cell>
          <cell r="D1672">
            <v>1</v>
          </cell>
          <cell r="E1672" t="str">
            <v>HTAUTOHN</v>
          </cell>
        </row>
        <row r="1673">
          <cell r="A1673" t="str">
            <v>45470-39225</v>
          </cell>
          <cell r="B1673">
            <v>44805</v>
          </cell>
          <cell r="C1673">
            <v>791000</v>
          </cell>
          <cell r="D1673">
            <v>1</v>
          </cell>
          <cell r="E1673" t="str">
            <v>HTAUTOHN</v>
          </cell>
        </row>
        <row r="1674">
          <cell r="A1674" t="str">
            <v>45470-39255</v>
          </cell>
          <cell r="B1674">
            <v>43848</v>
          </cell>
          <cell r="C1674">
            <v>900000</v>
          </cell>
          <cell r="D1674">
            <v>1</v>
          </cell>
          <cell r="E1674" t="str">
            <v>HTAUTOHN</v>
          </cell>
        </row>
        <row r="1675">
          <cell r="A1675" t="str">
            <v>45470-39345</v>
          </cell>
          <cell r="B1675">
            <v>44070</v>
          </cell>
          <cell r="C1675">
            <v>667000</v>
          </cell>
          <cell r="D1675">
            <v>1</v>
          </cell>
          <cell r="E1675" t="str">
            <v>HTAUTOHN</v>
          </cell>
        </row>
        <row r="1676">
          <cell r="A1676" t="str">
            <v>45470-49025</v>
          </cell>
          <cell r="B1676">
            <v>44715</v>
          </cell>
          <cell r="C1676">
            <v>630000</v>
          </cell>
          <cell r="D1676">
            <v>1</v>
          </cell>
          <cell r="E1676" t="str">
            <v>HTAUTOHN</v>
          </cell>
        </row>
        <row r="1677">
          <cell r="A1677" t="str">
            <v>4549250273667</v>
          </cell>
          <cell r="B1677">
            <v>44043</v>
          </cell>
          <cell r="C1677">
            <v>293000</v>
          </cell>
          <cell r="D1677">
            <v>20</v>
          </cell>
          <cell r="E1677" t="str">
            <v>HTAUTOHN</v>
          </cell>
        </row>
        <row r="1678">
          <cell r="A1678" t="str">
            <v>45503-02130</v>
          </cell>
          <cell r="B1678">
            <v>44623</v>
          </cell>
          <cell r="C1678">
            <v>761910.5</v>
          </cell>
          <cell r="D1678">
            <v>2</v>
          </cell>
          <cell r="E1678" t="str">
            <v>CHPT-MINHANH</v>
          </cell>
        </row>
        <row r="1679">
          <cell r="A1679" t="str">
            <v>45503-09220</v>
          </cell>
          <cell r="B1679">
            <v>44618</v>
          </cell>
          <cell r="C1679">
            <v>228033</v>
          </cell>
          <cell r="D1679">
            <v>2</v>
          </cell>
          <cell r="E1679" t="str">
            <v>HTAUTOHN</v>
          </cell>
        </row>
        <row r="1680">
          <cell r="A1680" t="str">
            <v>45503-09250</v>
          </cell>
          <cell r="B1680">
            <v>44202</v>
          </cell>
          <cell r="C1680">
            <v>1450000</v>
          </cell>
          <cell r="D1680">
            <v>2</v>
          </cell>
          <cell r="E1680" t="str">
            <v>HTAUTOHN</v>
          </cell>
        </row>
        <row r="1681">
          <cell r="A1681" t="str">
            <v>45503-09290</v>
          </cell>
          <cell r="B1681">
            <v>44335</v>
          </cell>
          <cell r="C1681">
            <v>300000</v>
          </cell>
          <cell r="D1681">
            <v>2</v>
          </cell>
          <cell r="E1681" t="str">
            <v>HTAUTOHN</v>
          </cell>
        </row>
        <row r="1682">
          <cell r="A1682" t="str">
            <v>45503-09331</v>
          </cell>
          <cell r="B1682">
            <v>44618</v>
          </cell>
          <cell r="C1682">
            <v>964287</v>
          </cell>
          <cell r="D1682">
            <v>1</v>
          </cell>
          <cell r="E1682" t="str">
            <v>HTAUTOHN</v>
          </cell>
        </row>
        <row r="1683">
          <cell r="A1683" t="str">
            <v>45503-0B020</v>
          </cell>
          <cell r="B1683">
            <v>44694</v>
          </cell>
          <cell r="C1683">
            <v>759564</v>
          </cell>
          <cell r="D1683">
            <v>2</v>
          </cell>
          <cell r="E1683" t="str">
            <v>NK-CHI</v>
          </cell>
        </row>
        <row r="1684">
          <cell r="A1684" t="str">
            <v>45503-0D080</v>
          </cell>
          <cell r="B1684">
            <v>44305</v>
          </cell>
          <cell r="C1684">
            <v>1080000</v>
          </cell>
          <cell r="D1684">
            <v>2</v>
          </cell>
          <cell r="E1684" t="str">
            <v>HTAUTOHN</v>
          </cell>
        </row>
        <row r="1685">
          <cell r="A1685" t="str">
            <v>45503-0K040</v>
          </cell>
          <cell r="B1685">
            <v>44792</v>
          </cell>
          <cell r="C1685">
            <v>819915</v>
          </cell>
          <cell r="D1685">
            <v>20</v>
          </cell>
          <cell r="E1685" t="str">
            <v>NK-IDAS</v>
          </cell>
        </row>
        <row r="1686">
          <cell r="A1686" t="str">
            <v>45503-0K070</v>
          </cell>
          <cell r="B1686">
            <v>44764</v>
          </cell>
          <cell r="C1686">
            <v>842000</v>
          </cell>
          <cell r="D1686">
            <v>1</v>
          </cell>
          <cell r="E1686" t="str">
            <v>NK-IDAM</v>
          </cell>
        </row>
        <row r="1687">
          <cell r="A1687" t="str">
            <v>45503-0K110</v>
          </cell>
          <cell r="B1687">
            <v>44743</v>
          </cell>
          <cell r="C1687">
            <v>877500</v>
          </cell>
          <cell r="D1687">
            <v>1</v>
          </cell>
          <cell r="E1687" t="str">
            <v>NCC-LIENVIET</v>
          </cell>
        </row>
        <row r="1688">
          <cell r="A1688" t="str">
            <v>45503-0K130</v>
          </cell>
          <cell r="B1688">
            <v>44694</v>
          </cell>
          <cell r="C1688">
            <v>1025622</v>
          </cell>
          <cell r="D1688">
            <v>4</v>
          </cell>
          <cell r="E1688" t="str">
            <v>NK-CHI</v>
          </cell>
        </row>
        <row r="1689">
          <cell r="A1689" t="str">
            <v>45503-29565</v>
          </cell>
          <cell r="B1689">
            <v>44153</v>
          </cell>
          <cell r="C1689">
            <v>1113000</v>
          </cell>
          <cell r="D1689">
            <v>2</v>
          </cell>
          <cell r="E1689" t="str">
            <v>HTAUTOHN</v>
          </cell>
        </row>
        <row r="1690">
          <cell r="A1690" t="str">
            <v>45503-29836</v>
          </cell>
          <cell r="B1690">
            <v>44564</v>
          </cell>
          <cell r="C1690">
            <v>1182000</v>
          </cell>
          <cell r="D1690">
            <v>1</v>
          </cell>
          <cell r="E1690" t="str">
            <v>HTAUTOHN</v>
          </cell>
        </row>
        <row r="1691">
          <cell r="A1691" t="str">
            <v>45503-30070</v>
          </cell>
          <cell r="B1691">
            <v>44081</v>
          </cell>
          <cell r="C1691">
            <v>1365000</v>
          </cell>
          <cell r="D1691">
            <v>2</v>
          </cell>
          <cell r="E1691" t="str">
            <v>HTAUTOHN</v>
          </cell>
        </row>
        <row r="1692">
          <cell r="A1692" t="str">
            <v>45503-39265</v>
          </cell>
          <cell r="B1692">
            <v>44649</v>
          </cell>
          <cell r="C1692">
            <v>1096664</v>
          </cell>
          <cell r="D1692">
            <v>1</v>
          </cell>
          <cell r="E1692" t="str">
            <v>HTAUTOHN</v>
          </cell>
        </row>
        <row r="1693">
          <cell r="A1693" t="str">
            <v>45503-39275</v>
          </cell>
          <cell r="B1693">
            <v>44779</v>
          </cell>
          <cell r="C1693">
            <v>1012611</v>
          </cell>
          <cell r="D1693">
            <v>1</v>
          </cell>
          <cell r="E1693" t="str">
            <v>NCC-KHANGTHANG</v>
          </cell>
        </row>
        <row r="1694">
          <cell r="A1694" t="str">
            <v>45503-49125</v>
          </cell>
          <cell r="B1694">
            <v>44285</v>
          </cell>
          <cell r="C1694">
            <v>915000</v>
          </cell>
          <cell r="D1694">
            <v>2</v>
          </cell>
          <cell r="E1694" t="str">
            <v>HTAUTOHN</v>
          </cell>
        </row>
        <row r="1695">
          <cell r="A1695" t="str">
            <v>45503-59145</v>
          </cell>
          <cell r="B1695">
            <v>44727</v>
          </cell>
          <cell r="C1695">
            <v>1320000</v>
          </cell>
          <cell r="D1695">
            <v>2</v>
          </cell>
          <cell r="E1695" t="str">
            <v>CHPT-MINHANH</v>
          </cell>
        </row>
        <row r="1696">
          <cell r="A1696" t="str">
            <v>45503-60040</v>
          </cell>
          <cell r="B1696">
            <v>44753</v>
          </cell>
          <cell r="C1696">
            <v>1215000</v>
          </cell>
          <cell r="D1696">
            <v>1</v>
          </cell>
          <cell r="E1696" t="str">
            <v>HTAUTOHN</v>
          </cell>
        </row>
        <row r="1697">
          <cell r="A1697" t="str">
            <v>45503-69025</v>
          </cell>
          <cell r="B1697">
            <v>43931</v>
          </cell>
          <cell r="C1697">
            <v>1682000</v>
          </cell>
          <cell r="D1697">
            <v>2</v>
          </cell>
          <cell r="E1697" t="str">
            <v>HTAUTOHN</v>
          </cell>
        </row>
        <row r="1698">
          <cell r="A1698" t="str">
            <v>45510-02620</v>
          </cell>
          <cell r="B1698">
            <v>44813</v>
          </cell>
          <cell r="C1698">
            <v>6028452</v>
          </cell>
          <cell r="D1698">
            <v>1</v>
          </cell>
          <cell r="E1698" t="str">
            <v>NCC-THAILAND</v>
          </cell>
        </row>
        <row r="1699">
          <cell r="A1699" t="str">
            <v>45510-02660</v>
          </cell>
          <cell r="B1699">
            <v>44614</v>
          </cell>
          <cell r="C1699">
            <v>6648000</v>
          </cell>
          <cell r="D1699">
            <v>1</v>
          </cell>
          <cell r="E1699" t="str">
            <v>HTAUTOHN</v>
          </cell>
        </row>
        <row r="1700">
          <cell r="A1700" t="str">
            <v>45510-06041</v>
          </cell>
          <cell r="B1700">
            <v>44760</v>
          </cell>
          <cell r="C1700">
            <v>5746000</v>
          </cell>
          <cell r="D1700">
            <v>1</v>
          </cell>
          <cell r="E1700" t="str">
            <v>HTAUTOHN</v>
          </cell>
        </row>
        <row r="1701">
          <cell r="A1701" t="str">
            <v>45510-08010</v>
          </cell>
          <cell r="B1701">
            <v>44742</v>
          </cell>
          <cell r="C1701">
            <v>7691000</v>
          </cell>
          <cell r="D1701">
            <v>1</v>
          </cell>
          <cell r="E1701" t="str">
            <v>HTAUTOHN</v>
          </cell>
        </row>
        <row r="1702">
          <cell r="A1702" t="str">
            <v>45510-08020</v>
          </cell>
          <cell r="B1702">
            <v>44747</v>
          </cell>
          <cell r="C1702">
            <v>10800000</v>
          </cell>
          <cell r="D1702">
            <v>1</v>
          </cell>
          <cell r="E1702" t="str">
            <v>HTAUTOHN</v>
          </cell>
        </row>
        <row r="1703">
          <cell r="A1703" t="str">
            <v>45510-0D151</v>
          </cell>
          <cell r="B1703">
            <v>43956</v>
          </cell>
          <cell r="C1703">
            <v>6637000</v>
          </cell>
          <cell r="D1703">
            <v>1</v>
          </cell>
          <cell r="E1703" t="str">
            <v>HTAUTOHN</v>
          </cell>
        </row>
        <row r="1704">
          <cell r="A1704" t="str">
            <v>45510-0D490</v>
          </cell>
          <cell r="B1704">
            <v>44315</v>
          </cell>
          <cell r="C1704">
            <v>6408000</v>
          </cell>
          <cell r="D1704">
            <v>1</v>
          </cell>
          <cell r="E1704" t="str">
            <v>HTAUTOHN</v>
          </cell>
        </row>
        <row r="1705">
          <cell r="A1705" t="str">
            <v>45510-0D491</v>
          </cell>
          <cell r="B1705">
            <v>44784</v>
          </cell>
          <cell r="C1705">
            <v>6028452</v>
          </cell>
          <cell r="D1705">
            <v>5</v>
          </cell>
          <cell r="E1705" t="str">
            <v>HTAUTOHN</v>
          </cell>
        </row>
        <row r="1706">
          <cell r="A1706" t="str">
            <v>45510-0D530</v>
          </cell>
          <cell r="B1706">
            <v>44804</v>
          </cell>
          <cell r="C1706">
            <v>3600000</v>
          </cell>
          <cell r="D1706">
            <v>2</v>
          </cell>
          <cell r="E1706" t="str">
            <v>CHPT-MINHANH</v>
          </cell>
        </row>
        <row r="1707">
          <cell r="A1707" t="str">
            <v>45510-0T010</v>
          </cell>
          <cell r="B1707">
            <v>44713</v>
          </cell>
          <cell r="C1707">
            <v>6910793</v>
          </cell>
          <cell r="D1707">
            <v>1</v>
          </cell>
          <cell r="E1707" t="str">
            <v>HTAUTOHN</v>
          </cell>
        </row>
        <row r="1708">
          <cell r="A1708" t="str">
            <v>45510-0T011</v>
          </cell>
          <cell r="B1708">
            <v>44762</v>
          </cell>
          <cell r="C1708">
            <v>10000000</v>
          </cell>
          <cell r="D1708">
            <v>1</v>
          </cell>
          <cell r="E1708" t="str">
            <v>HTAUTOHN</v>
          </cell>
        </row>
        <row r="1709">
          <cell r="A1709" t="str">
            <v>45510-12451</v>
          </cell>
          <cell r="B1709">
            <v>44511</v>
          </cell>
          <cell r="C1709">
            <v>8730000</v>
          </cell>
          <cell r="D1709">
            <v>1</v>
          </cell>
          <cell r="E1709" t="str">
            <v>HTAUTOHN</v>
          </cell>
        </row>
        <row r="1710">
          <cell r="A1710" t="str">
            <v>45510-28181</v>
          </cell>
          <cell r="B1710">
            <v>44056</v>
          </cell>
          <cell r="C1710">
            <v>7407000</v>
          </cell>
          <cell r="D1710">
            <v>1</v>
          </cell>
          <cell r="E1710" t="str">
            <v>HTAUTOHN</v>
          </cell>
        </row>
        <row r="1711">
          <cell r="A1711" t="str">
            <v>45510-42230</v>
          </cell>
          <cell r="B1711">
            <v>44721</v>
          </cell>
          <cell r="C1711">
            <v>7800000</v>
          </cell>
          <cell r="D1711">
            <v>1</v>
          </cell>
          <cell r="E1711" t="str">
            <v>HTAUTOHN</v>
          </cell>
        </row>
        <row r="1712">
          <cell r="A1712" t="str">
            <v>45510-48010</v>
          </cell>
          <cell r="B1712">
            <v>44305</v>
          </cell>
          <cell r="C1712">
            <v>6502000</v>
          </cell>
          <cell r="D1712">
            <v>1</v>
          </cell>
          <cell r="E1712" t="str">
            <v>HTAUTOHN</v>
          </cell>
        </row>
        <row r="1713">
          <cell r="A1713" t="str">
            <v>45510-48040</v>
          </cell>
          <cell r="B1713">
            <v>44763</v>
          </cell>
          <cell r="C1713">
            <v>7153000</v>
          </cell>
          <cell r="D1713">
            <v>1</v>
          </cell>
          <cell r="E1713" t="str">
            <v>NCC-KHANGTHANG</v>
          </cell>
        </row>
        <row r="1714">
          <cell r="A1714" t="str">
            <v>45510-52141</v>
          </cell>
          <cell r="B1714">
            <v>44649</v>
          </cell>
          <cell r="C1714">
            <v>5746000</v>
          </cell>
          <cell r="D1714">
            <v>1</v>
          </cell>
          <cell r="E1714" t="str">
            <v>HTAUTOHN</v>
          </cell>
        </row>
        <row r="1715">
          <cell r="A1715" t="str">
            <v>45535-06040</v>
          </cell>
          <cell r="B1715">
            <v>44656</v>
          </cell>
          <cell r="C1715">
            <v>68816</v>
          </cell>
          <cell r="D1715">
            <v>7</v>
          </cell>
          <cell r="E1715" t="str">
            <v>NK-CHI</v>
          </cell>
        </row>
        <row r="1716">
          <cell r="A1716" t="str">
            <v>45535-09250</v>
          </cell>
          <cell r="B1716">
            <v>44653</v>
          </cell>
          <cell r="C1716">
            <v>207000</v>
          </cell>
          <cell r="D1716">
            <v>2</v>
          </cell>
          <cell r="E1716" t="str">
            <v>HTAUTOHN</v>
          </cell>
        </row>
        <row r="1717">
          <cell r="A1717" t="str">
            <v>45535-49035</v>
          </cell>
          <cell r="B1717">
            <v>43981</v>
          </cell>
          <cell r="C1717">
            <v>149500</v>
          </cell>
          <cell r="D1717">
            <v>3</v>
          </cell>
          <cell r="E1717" t="str">
            <v>HTAUTOHN</v>
          </cell>
        </row>
        <row r="1718">
          <cell r="A1718" t="str">
            <v>45535-60010</v>
          </cell>
          <cell r="B1718">
            <v>44275</v>
          </cell>
          <cell r="C1718">
            <v>167000</v>
          </cell>
          <cell r="D1718">
            <v>1</v>
          </cell>
          <cell r="E1718" t="str">
            <v>HTAUTOHN</v>
          </cell>
        </row>
        <row r="1719">
          <cell r="A1719" t="str">
            <v>45535-60021</v>
          </cell>
          <cell r="B1719">
            <v>44035</v>
          </cell>
          <cell r="C1719">
            <v>214000</v>
          </cell>
          <cell r="D1719">
            <v>2</v>
          </cell>
          <cell r="E1719" t="str">
            <v>HTAUTOHN</v>
          </cell>
        </row>
        <row r="1720">
          <cell r="A1720" t="str">
            <v>45535-69025</v>
          </cell>
          <cell r="B1720">
            <v>43956</v>
          </cell>
          <cell r="C1720">
            <v>155000</v>
          </cell>
          <cell r="D1720">
            <v>2</v>
          </cell>
          <cell r="E1720" t="str">
            <v>HTAUTOHN</v>
          </cell>
        </row>
        <row r="1721">
          <cell r="A1721" t="str">
            <v>45A10036</v>
          </cell>
          <cell r="B1721">
            <v>44110</v>
          </cell>
          <cell r="C1721">
            <v>1500000</v>
          </cell>
          <cell r="D1721">
            <v>2</v>
          </cell>
          <cell r="E1721" t="str">
            <v>NCC-KHANGTHANG</v>
          </cell>
        </row>
        <row r="1722">
          <cell r="A1722" t="str">
            <v>45A2563</v>
          </cell>
          <cell r="B1722">
            <v>44110</v>
          </cell>
          <cell r="C1722">
            <v>1700000</v>
          </cell>
          <cell r="D1722">
            <v>2</v>
          </cell>
          <cell r="E1722" t="str">
            <v>NCC-KHANGTHANG</v>
          </cell>
        </row>
        <row r="1723">
          <cell r="A1723" t="str">
            <v>45D3592</v>
          </cell>
          <cell r="B1723">
            <v>44109</v>
          </cell>
          <cell r="C1723">
            <v>3200000</v>
          </cell>
          <cell r="D1723">
            <v>1</v>
          </cell>
          <cell r="E1723" t="str">
            <v>NCC-KHANGTHANG</v>
          </cell>
        </row>
        <row r="1724">
          <cell r="A1724" t="str">
            <v>45D3593</v>
          </cell>
          <cell r="B1724">
            <v>44109</v>
          </cell>
          <cell r="C1724">
            <v>3200000</v>
          </cell>
          <cell r="D1724">
            <v>1</v>
          </cell>
          <cell r="E1724" t="str">
            <v>NCC-KHANGTHANG</v>
          </cell>
        </row>
        <row r="1725">
          <cell r="A1725" t="str">
            <v>45G9928</v>
          </cell>
          <cell r="B1725">
            <v>44109</v>
          </cell>
          <cell r="C1725">
            <v>450000</v>
          </cell>
          <cell r="D1725">
            <v>2</v>
          </cell>
          <cell r="E1725" t="str">
            <v>NCC-KHANGTHANG</v>
          </cell>
        </row>
        <row r="1726">
          <cell r="A1726" t="str">
            <v>4600A028</v>
          </cell>
          <cell r="B1726">
            <v>44085</v>
          </cell>
          <cell r="C1726">
            <v>995000</v>
          </cell>
          <cell r="D1726">
            <v>1</v>
          </cell>
          <cell r="E1726" t="str">
            <v>HTAUTOHN</v>
          </cell>
        </row>
        <row r="1727">
          <cell r="A1727" t="str">
            <v>4600A106</v>
          </cell>
          <cell r="B1727">
            <v>43908</v>
          </cell>
          <cell r="C1727">
            <v>1503000</v>
          </cell>
          <cell r="D1727">
            <v>3</v>
          </cell>
          <cell r="E1727" t="str">
            <v>HTAUTOHN</v>
          </cell>
        </row>
        <row r="1728">
          <cell r="A1728" t="str">
            <v>4600A259</v>
          </cell>
          <cell r="B1728">
            <v>44671</v>
          </cell>
          <cell r="C1728">
            <v>462400</v>
          </cell>
          <cell r="D1728">
            <v>5</v>
          </cell>
          <cell r="E1728" t="str">
            <v>NK-TRISTAN</v>
          </cell>
        </row>
        <row r="1729">
          <cell r="A1729" t="str">
            <v>4600A467</v>
          </cell>
          <cell r="B1729">
            <v>44263</v>
          </cell>
          <cell r="C1729">
            <v>345412.8</v>
          </cell>
          <cell r="D1729">
            <v>10</v>
          </cell>
          <cell r="E1729" t="str">
            <v>NK-TRISTAN</v>
          </cell>
        </row>
        <row r="1730">
          <cell r="A1730" t="str">
            <v>4605B281</v>
          </cell>
          <cell r="B1730">
            <v>44084</v>
          </cell>
          <cell r="C1730">
            <v>1350000</v>
          </cell>
          <cell r="D1730">
            <v>1</v>
          </cell>
          <cell r="E1730" t="str">
            <v>NCC-ANVIET</v>
          </cell>
        </row>
        <row r="1731">
          <cell r="A1731" t="str">
            <v>4605B754</v>
          </cell>
          <cell r="B1731">
            <v>44314</v>
          </cell>
          <cell r="C1731">
            <v>166752</v>
          </cell>
          <cell r="D1731">
            <v>10</v>
          </cell>
          <cell r="E1731" t="str">
            <v>NK-TRISTAN</v>
          </cell>
        </row>
        <row r="1732">
          <cell r="A1732" t="str">
            <v>4605B947</v>
          </cell>
          <cell r="B1732">
            <v>44502</v>
          </cell>
          <cell r="C1732">
            <v>1612420.5</v>
          </cell>
          <cell r="D1732">
            <v>2</v>
          </cell>
          <cell r="E1732" t="str">
            <v>NK-IDAM</v>
          </cell>
        </row>
        <row r="1733">
          <cell r="A1733" t="str">
            <v>4605B948</v>
          </cell>
          <cell r="B1733">
            <v>44502</v>
          </cell>
          <cell r="C1733">
            <v>1612420.5</v>
          </cell>
          <cell r="D1733">
            <v>2</v>
          </cell>
          <cell r="E1733" t="str">
            <v>NK-IDAM</v>
          </cell>
        </row>
        <row r="1734">
          <cell r="A1734" t="str">
            <v>4605B949</v>
          </cell>
          <cell r="B1734">
            <v>44671</v>
          </cell>
          <cell r="C1734">
            <v>733828.8</v>
          </cell>
          <cell r="D1734">
            <v>5</v>
          </cell>
          <cell r="E1734" t="str">
            <v>NK-TRISTAN</v>
          </cell>
        </row>
        <row r="1735">
          <cell r="A1735" t="str">
            <v>4605B952</v>
          </cell>
          <cell r="B1735">
            <v>44263</v>
          </cell>
          <cell r="C1735">
            <v>139644.79999999999</v>
          </cell>
          <cell r="D1735">
            <v>10</v>
          </cell>
          <cell r="E1735" t="str">
            <v>NK-TRISTAN</v>
          </cell>
        </row>
        <row r="1736">
          <cell r="A1736" t="str">
            <v>4610A042</v>
          </cell>
          <cell r="B1736">
            <v>44263</v>
          </cell>
          <cell r="C1736">
            <v>94792</v>
          </cell>
          <cell r="D1736">
            <v>10</v>
          </cell>
          <cell r="E1736" t="str">
            <v>NK-TRISTAN</v>
          </cell>
        </row>
        <row r="1737">
          <cell r="A1737" t="str">
            <v>4615A243</v>
          </cell>
          <cell r="B1737">
            <v>44502</v>
          </cell>
          <cell r="C1737">
            <v>589887.5</v>
          </cell>
          <cell r="D1737">
            <v>4</v>
          </cell>
          <cell r="E1737" t="str">
            <v>NK-IDAM</v>
          </cell>
        </row>
        <row r="1738">
          <cell r="A1738" t="str">
            <v>46300/050</v>
          </cell>
          <cell r="B1738">
            <v>43881</v>
          </cell>
          <cell r="C1738">
            <v>536000</v>
          </cell>
          <cell r="D1738">
            <v>1</v>
          </cell>
          <cell r="E1738" t="str">
            <v>HTAUTOHN</v>
          </cell>
        </row>
        <row r="1739">
          <cell r="A1739" t="str">
            <v>46358/050</v>
          </cell>
          <cell r="B1739">
            <v>44058</v>
          </cell>
          <cell r="C1739">
            <v>432000</v>
          </cell>
          <cell r="D1739">
            <v>1</v>
          </cell>
          <cell r="E1739" t="str">
            <v>HTAUTOHN</v>
          </cell>
        </row>
        <row r="1740">
          <cell r="A1740" t="str">
            <v>46366/050</v>
          </cell>
          <cell r="B1740">
            <v>44075</v>
          </cell>
          <cell r="C1740">
            <v>576000</v>
          </cell>
          <cell r="D1740">
            <v>2</v>
          </cell>
          <cell r="E1740" t="str">
            <v>HTAUTOHN</v>
          </cell>
        </row>
        <row r="1741">
          <cell r="A1741" t="str">
            <v>46366/STD</v>
          </cell>
          <cell r="B1741">
            <v>43956</v>
          </cell>
          <cell r="C1741">
            <v>589000</v>
          </cell>
          <cell r="D1741">
            <v>1</v>
          </cell>
          <cell r="E1741" t="str">
            <v>HTAUTOHN</v>
          </cell>
        </row>
        <row r="1742">
          <cell r="A1742" t="str">
            <v>46420-0K041</v>
          </cell>
          <cell r="B1742">
            <v>44726</v>
          </cell>
          <cell r="C1742">
            <v>900000</v>
          </cell>
          <cell r="D1742">
            <v>1</v>
          </cell>
          <cell r="E1742" t="str">
            <v>HTAUTOHN</v>
          </cell>
        </row>
        <row r="1743">
          <cell r="A1743" t="str">
            <v>46420-0K070</v>
          </cell>
          <cell r="B1743">
            <v>44627</v>
          </cell>
          <cell r="C1743">
            <v>489000</v>
          </cell>
          <cell r="D1743">
            <v>1</v>
          </cell>
          <cell r="E1743" t="str">
            <v>HTAUTOHN</v>
          </cell>
        </row>
        <row r="1744">
          <cell r="A1744" t="str">
            <v>46420-26621</v>
          </cell>
          <cell r="B1744">
            <v>43916</v>
          </cell>
          <cell r="C1744">
            <v>727000</v>
          </cell>
          <cell r="D1744">
            <v>1</v>
          </cell>
          <cell r="E1744" t="str">
            <v>HTAUTOHN</v>
          </cell>
        </row>
        <row r="1745">
          <cell r="A1745" t="str">
            <v>46430-0K041</v>
          </cell>
          <cell r="B1745">
            <v>43899</v>
          </cell>
          <cell r="C1745">
            <v>923000</v>
          </cell>
          <cell r="D1745">
            <v>2</v>
          </cell>
          <cell r="E1745" t="str">
            <v>HTAUTOHN</v>
          </cell>
        </row>
        <row r="1746">
          <cell r="A1746" t="str">
            <v>46430-0K070</v>
          </cell>
          <cell r="B1746">
            <v>44740</v>
          </cell>
          <cell r="C1746">
            <v>648000</v>
          </cell>
          <cell r="D1746">
            <v>1</v>
          </cell>
          <cell r="E1746" t="str">
            <v>HTAUTOHN</v>
          </cell>
        </row>
        <row r="1747">
          <cell r="A1747" t="str">
            <v>46430-60010</v>
          </cell>
          <cell r="B1747">
            <v>43839</v>
          </cell>
          <cell r="C1747">
            <v>597000</v>
          </cell>
          <cell r="D1747">
            <v>1</v>
          </cell>
          <cell r="E1747" t="str">
            <v>HTAUTOHN</v>
          </cell>
        </row>
        <row r="1748">
          <cell r="A1748" t="str">
            <v>46530-30021</v>
          </cell>
          <cell r="B1748">
            <v>44029</v>
          </cell>
          <cell r="C1748">
            <v>176000</v>
          </cell>
          <cell r="D1748">
            <v>4</v>
          </cell>
          <cell r="E1748" t="str">
            <v>HTAUTOHN</v>
          </cell>
        </row>
        <row r="1749">
          <cell r="A1749" t="str">
            <v>46530-34010</v>
          </cell>
          <cell r="B1749">
            <v>44712</v>
          </cell>
          <cell r="C1749">
            <v>196838</v>
          </cell>
          <cell r="D1749">
            <v>4</v>
          </cell>
          <cell r="E1749" t="str">
            <v>HTAUTOHN</v>
          </cell>
        </row>
        <row r="1750">
          <cell r="A1750" t="str">
            <v>46530-50041</v>
          </cell>
          <cell r="B1750">
            <v>44229</v>
          </cell>
          <cell r="C1750">
            <v>275000</v>
          </cell>
          <cell r="D1750">
            <v>4</v>
          </cell>
          <cell r="E1750" t="str">
            <v>HTAUTOHN</v>
          </cell>
        </row>
        <row r="1751">
          <cell r="A1751" t="str">
            <v>46540-06030</v>
          </cell>
          <cell r="B1751">
            <v>44813</v>
          </cell>
          <cell r="C1751">
            <v>240000</v>
          </cell>
          <cell r="D1751">
            <v>20</v>
          </cell>
          <cell r="E1751" t="str">
            <v>CHPT-MINHANH</v>
          </cell>
        </row>
        <row r="1752">
          <cell r="A1752" t="str">
            <v>46540-20070</v>
          </cell>
          <cell r="B1752">
            <v>44760</v>
          </cell>
          <cell r="C1752">
            <v>188530</v>
          </cell>
          <cell r="D1752">
            <v>4</v>
          </cell>
          <cell r="E1752" t="str">
            <v>HTAUTOHN</v>
          </cell>
        </row>
        <row r="1753">
          <cell r="A1753" t="str">
            <v>46540-20080</v>
          </cell>
          <cell r="B1753">
            <v>44649</v>
          </cell>
          <cell r="C1753">
            <v>181956</v>
          </cell>
          <cell r="D1753">
            <v>4</v>
          </cell>
          <cell r="E1753" t="str">
            <v>NK-TS</v>
          </cell>
        </row>
        <row r="1754">
          <cell r="A1754" t="str">
            <v>46540-33010</v>
          </cell>
          <cell r="B1754">
            <v>44746</v>
          </cell>
          <cell r="C1754">
            <v>245000</v>
          </cell>
          <cell r="D1754">
            <v>4</v>
          </cell>
          <cell r="E1754" t="str">
            <v>CHPT-MINHANH</v>
          </cell>
        </row>
        <row r="1755">
          <cell r="A1755" t="str">
            <v>46540-48010</v>
          </cell>
          <cell r="B1755">
            <v>44779</v>
          </cell>
          <cell r="C1755">
            <v>164000</v>
          </cell>
          <cell r="D1755">
            <v>2</v>
          </cell>
          <cell r="E1755" t="str">
            <v>HTAUTOHN</v>
          </cell>
        </row>
        <row r="1756">
          <cell r="A1756" t="str">
            <v>46540-48030</v>
          </cell>
          <cell r="B1756">
            <v>44305</v>
          </cell>
          <cell r="C1756">
            <v>207000</v>
          </cell>
          <cell r="D1756">
            <v>2</v>
          </cell>
          <cell r="E1756" t="str">
            <v>HTAUTOHN</v>
          </cell>
        </row>
        <row r="1757">
          <cell r="A1757" t="str">
            <v>46540-48050</v>
          </cell>
          <cell r="B1757">
            <v>43843</v>
          </cell>
          <cell r="C1757">
            <v>279000</v>
          </cell>
          <cell r="D1757">
            <v>4</v>
          </cell>
          <cell r="E1757" t="str">
            <v>HTAUTOHN</v>
          </cell>
        </row>
        <row r="1758">
          <cell r="A1758" t="str">
            <v>46540-60050</v>
          </cell>
          <cell r="B1758">
            <v>44517</v>
          </cell>
          <cell r="C1758">
            <v>296000</v>
          </cell>
          <cell r="D1758">
            <v>1</v>
          </cell>
          <cell r="E1758" t="str">
            <v>HTAUTOHN</v>
          </cell>
        </row>
        <row r="1759">
          <cell r="A1759" t="str">
            <v>46540-60060</v>
          </cell>
          <cell r="B1759">
            <v>44796</v>
          </cell>
          <cell r="C1759">
            <v>271000</v>
          </cell>
          <cell r="D1759">
            <v>1</v>
          </cell>
          <cell r="E1759" t="str">
            <v>HTAUTOHN</v>
          </cell>
        </row>
        <row r="1760">
          <cell r="A1760" t="str">
            <v>46550-33020</v>
          </cell>
          <cell r="B1760">
            <v>44342</v>
          </cell>
          <cell r="C1760">
            <v>260000</v>
          </cell>
          <cell r="D1760">
            <v>2</v>
          </cell>
          <cell r="E1760" t="str">
            <v>NCC-KHANGTHANG</v>
          </cell>
        </row>
        <row r="1761">
          <cell r="A1761" t="str">
            <v>46550-48010</v>
          </cell>
          <cell r="B1761">
            <v>44779</v>
          </cell>
          <cell r="C1761">
            <v>169000</v>
          </cell>
          <cell r="D1761">
            <v>1</v>
          </cell>
          <cell r="E1761" t="str">
            <v>CHPT-MINHANH</v>
          </cell>
        </row>
        <row r="1762">
          <cell r="A1762" t="str">
            <v>46550-48030</v>
          </cell>
          <cell r="B1762">
            <v>44305</v>
          </cell>
          <cell r="C1762">
            <v>199000</v>
          </cell>
          <cell r="D1762">
            <v>1</v>
          </cell>
          <cell r="E1762" t="str">
            <v>HTAUTOHN</v>
          </cell>
        </row>
        <row r="1763">
          <cell r="A1763" t="str">
            <v>46550-48050</v>
          </cell>
          <cell r="B1763">
            <v>43843</v>
          </cell>
          <cell r="C1763">
            <v>260000</v>
          </cell>
          <cell r="D1763">
            <v>2</v>
          </cell>
          <cell r="E1763" t="str">
            <v>HTAUTOHN</v>
          </cell>
        </row>
        <row r="1764">
          <cell r="A1764" t="str">
            <v>46550-60060</v>
          </cell>
          <cell r="B1764">
            <v>44517</v>
          </cell>
          <cell r="C1764">
            <v>274000</v>
          </cell>
          <cell r="D1764">
            <v>2</v>
          </cell>
          <cell r="E1764" t="str">
            <v>HTAUTOHN</v>
          </cell>
        </row>
        <row r="1765">
          <cell r="A1765" t="str">
            <v>46550-60070</v>
          </cell>
          <cell r="B1765">
            <v>44796</v>
          </cell>
          <cell r="C1765">
            <v>260000</v>
          </cell>
          <cell r="D1765">
            <v>2</v>
          </cell>
          <cell r="E1765" t="str">
            <v>HTAUTOHN</v>
          </cell>
        </row>
        <row r="1766">
          <cell r="A1766" t="str">
            <v>46580-60050</v>
          </cell>
          <cell r="B1766">
            <v>44517</v>
          </cell>
          <cell r="C1766">
            <v>295000</v>
          </cell>
          <cell r="D1766">
            <v>1</v>
          </cell>
          <cell r="E1766" t="str">
            <v>HTAUTOHN</v>
          </cell>
        </row>
        <row r="1767">
          <cell r="A1767" t="str">
            <v>46580-60060</v>
          </cell>
          <cell r="B1767">
            <v>44796</v>
          </cell>
          <cell r="C1767">
            <v>255000</v>
          </cell>
          <cell r="D1767">
            <v>1</v>
          </cell>
          <cell r="E1767" t="str">
            <v>HTAUTOHN</v>
          </cell>
        </row>
        <row r="1768">
          <cell r="A1768" t="str">
            <v>46590-33020</v>
          </cell>
          <cell r="B1768">
            <v>44342</v>
          </cell>
          <cell r="C1768">
            <v>260000</v>
          </cell>
          <cell r="D1768">
            <v>2</v>
          </cell>
          <cell r="E1768" t="str">
            <v>NCC-KHANGTHANG</v>
          </cell>
        </row>
        <row r="1769">
          <cell r="A1769" t="str">
            <v>46590-48010</v>
          </cell>
          <cell r="B1769">
            <v>44779</v>
          </cell>
          <cell r="C1769">
            <v>169000</v>
          </cell>
          <cell r="D1769">
            <v>1</v>
          </cell>
          <cell r="E1769" t="str">
            <v>CHPT-MINHANH</v>
          </cell>
        </row>
        <row r="1770">
          <cell r="A1770" t="str">
            <v>46590-48030</v>
          </cell>
          <cell r="B1770">
            <v>44191</v>
          </cell>
          <cell r="C1770">
            <v>188000</v>
          </cell>
          <cell r="D1770">
            <v>1</v>
          </cell>
          <cell r="E1770" t="str">
            <v>HTAUTOHN</v>
          </cell>
        </row>
        <row r="1771">
          <cell r="A1771" t="str">
            <v>46590-48050</v>
          </cell>
          <cell r="B1771">
            <v>43843</v>
          </cell>
          <cell r="C1771">
            <v>273000</v>
          </cell>
          <cell r="D1771">
            <v>2</v>
          </cell>
          <cell r="E1771" t="str">
            <v>HTAUTOHN</v>
          </cell>
        </row>
        <row r="1772">
          <cell r="A1772" t="str">
            <v>4670B267</v>
          </cell>
          <cell r="B1772">
            <v>44263</v>
          </cell>
          <cell r="C1772">
            <v>832320</v>
          </cell>
          <cell r="D1772">
            <v>5</v>
          </cell>
          <cell r="E1772" t="str">
            <v>NK-TRISTAN</v>
          </cell>
        </row>
        <row r="1773">
          <cell r="A1773" t="str">
            <v>4670B268</v>
          </cell>
          <cell r="B1773">
            <v>44263</v>
          </cell>
          <cell r="C1773">
            <v>863994.4</v>
          </cell>
          <cell r="D1773">
            <v>5</v>
          </cell>
          <cell r="E1773" t="str">
            <v>NK-TRISTAN</v>
          </cell>
        </row>
        <row r="1774">
          <cell r="A1774" t="str">
            <v>4670B269</v>
          </cell>
          <cell r="B1774">
            <v>44263</v>
          </cell>
          <cell r="C1774">
            <v>579618.4</v>
          </cell>
          <cell r="D1774">
            <v>5</v>
          </cell>
          <cell r="E1774" t="str">
            <v>NK-TRISTAN</v>
          </cell>
        </row>
        <row r="1775">
          <cell r="A1775" t="str">
            <v>4670B270</v>
          </cell>
          <cell r="B1775">
            <v>44263</v>
          </cell>
          <cell r="C1775">
            <v>579618.4</v>
          </cell>
          <cell r="D1775">
            <v>5</v>
          </cell>
          <cell r="E1775" t="str">
            <v>NK-TRISTAN</v>
          </cell>
        </row>
        <row r="1776">
          <cell r="A1776" t="str">
            <v>4670B306</v>
          </cell>
          <cell r="B1776">
            <v>44502</v>
          </cell>
          <cell r="C1776">
            <v>10240411.5</v>
          </cell>
          <cell r="D1776">
            <v>2</v>
          </cell>
          <cell r="E1776" t="str">
            <v>NK-IDAM</v>
          </cell>
        </row>
        <row r="1777">
          <cell r="A1777" t="str">
            <v>46A1092A</v>
          </cell>
          <cell r="B1777">
            <v>44109</v>
          </cell>
          <cell r="C1777">
            <v>1000000</v>
          </cell>
          <cell r="D1777">
            <v>2</v>
          </cell>
          <cell r="E1777" t="str">
            <v>NCC-KHANGTHANG</v>
          </cell>
        </row>
        <row r="1778">
          <cell r="A1778" t="str">
            <v>47028-30030</v>
          </cell>
          <cell r="B1778">
            <v>44740</v>
          </cell>
          <cell r="C1778">
            <v>3580000</v>
          </cell>
          <cell r="D1778">
            <v>1</v>
          </cell>
          <cell r="E1778" t="str">
            <v>NCC-KHANGTHANG</v>
          </cell>
        </row>
        <row r="1779">
          <cell r="A1779" t="str">
            <v>47028-60010</v>
          </cell>
          <cell r="B1779">
            <v>44327</v>
          </cell>
          <cell r="C1779">
            <v>4300000</v>
          </cell>
          <cell r="D1779">
            <v>1</v>
          </cell>
          <cell r="E1779" t="str">
            <v>NCC-KHANGTHANG</v>
          </cell>
        </row>
        <row r="1780">
          <cell r="A1780" t="str">
            <v>47028-60020</v>
          </cell>
          <cell r="B1780">
            <v>44628</v>
          </cell>
          <cell r="C1780">
            <v>3900000</v>
          </cell>
          <cell r="D1780">
            <v>1</v>
          </cell>
          <cell r="E1780" t="str">
            <v>HTAUTOHN</v>
          </cell>
        </row>
        <row r="1781">
          <cell r="A1781" t="str">
            <v>47050-60033</v>
          </cell>
          <cell r="B1781">
            <v>44569</v>
          </cell>
          <cell r="C1781">
            <v>35600000</v>
          </cell>
          <cell r="D1781">
            <v>1</v>
          </cell>
          <cell r="E1781" t="str">
            <v>NCC-KHANGTHANG</v>
          </cell>
        </row>
        <row r="1782">
          <cell r="A1782" t="str">
            <v>47050-78060</v>
          </cell>
          <cell r="B1782">
            <v>44797</v>
          </cell>
          <cell r="C1782">
            <v>22700000</v>
          </cell>
          <cell r="D1782">
            <v>1</v>
          </cell>
          <cell r="E1782" t="str">
            <v>NCC-KHANGTHANG</v>
          </cell>
        </row>
        <row r="1783">
          <cell r="A1783" t="str">
            <v>47070-12020</v>
          </cell>
          <cell r="B1783">
            <v>44797</v>
          </cell>
          <cell r="C1783">
            <v>13300000</v>
          </cell>
          <cell r="D1783">
            <v>1</v>
          </cell>
          <cell r="E1783" t="str">
            <v>NCC-KHANGTHANG</v>
          </cell>
        </row>
        <row r="1784">
          <cell r="A1784" t="str">
            <v>47070-50040</v>
          </cell>
          <cell r="B1784">
            <v>44764</v>
          </cell>
          <cell r="C1784">
            <v>14500000</v>
          </cell>
          <cell r="D1784">
            <v>1</v>
          </cell>
          <cell r="E1784" t="str">
            <v>NCC-KHANGTHANG</v>
          </cell>
        </row>
        <row r="1785">
          <cell r="A1785" t="str">
            <v>47201-02450</v>
          </cell>
          <cell r="B1785">
            <v>44641</v>
          </cell>
          <cell r="C1785">
            <v>2246418</v>
          </cell>
          <cell r="D1785">
            <v>1</v>
          </cell>
          <cell r="E1785" t="str">
            <v>HTAUTOHN</v>
          </cell>
        </row>
        <row r="1786">
          <cell r="A1786" t="str">
            <v>47201-0B022</v>
          </cell>
          <cell r="B1786">
            <v>44517</v>
          </cell>
          <cell r="C1786">
            <v>2200000</v>
          </cell>
          <cell r="D1786">
            <v>1</v>
          </cell>
          <cell r="E1786" t="str">
            <v>CHPT-MINHANH</v>
          </cell>
        </row>
        <row r="1787">
          <cell r="A1787" t="str">
            <v>47201-0D770</v>
          </cell>
          <cell r="B1787">
            <v>44712</v>
          </cell>
          <cell r="C1787">
            <v>1585582</v>
          </cell>
          <cell r="D1787">
            <v>1</v>
          </cell>
          <cell r="E1787" t="str">
            <v>NCC-THAILAND</v>
          </cell>
        </row>
        <row r="1788">
          <cell r="A1788" t="str">
            <v>47201-0K040</v>
          </cell>
          <cell r="B1788">
            <v>44786</v>
          </cell>
          <cell r="C1788">
            <v>1170000</v>
          </cell>
          <cell r="D1788">
            <v>6</v>
          </cell>
          <cell r="E1788" t="str">
            <v>NCC-LE</v>
          </cell>
        </row>
        <row r="1789">
          <cell r="A1789" t="str">
            <v>47201-0K410</v>
          </cell>
          <cell r="B1789">
            <v>44232</v>
          </cell>
          <cell r="C1789">
            <v>1800000</v>
          </cell>
          <cell r="D1789">
            <v>1</v>
          </cell>
          <cell r="E1789" t="str">
            <v>HTAUTOHN</v>
          </cell>
        </row>
        <row r="1790">
          <cell r="A1790" t="str">
            <v>47201-33481</v>
          </cell>
          <cell r="B1790">
            <v>44139</v>
          </cell>
          <cell r="C1790">
            <v>2863000</v>
          </cell>
          <cell r="D1790">
            <v>1</v>
          </cell>
          <cell r="E1790" t="str">
            <v>HTAUTOHN</v>
          </cell>
        </row>
        <row r="1791">
          <cell r="A1791" t="str">
            <v>47201-60A22</v>
          </cell>
          <cell r="B1791">
            <v>44618</v>
          </cell>
          <cell r="C1791">
            <v>3542580</v>
          </cell>
          <cell r="D1791">
            <v>2</v>
          </cell>
          <cell r="E1791" t="str">
            <v>NK-TS</v>
          </cell>
        </row>
        <row r="1792">
          <cell r="A1792" t="str">
            <v>47207-08011</v>
          </cell>
          <cell r="B1792">
            <v>44090</v>
          </cell>
          <cell r="C1792">
            <v>3691000</v>
          </cell>
          <cell r="D1792">
            <v>1</v>
          </cell>
          <cell r="E1792" t="str">
            <v>HTAUTOHN</v>
          </cell>
        </row>
        <row r="1793">
          <cell r="A1793" t="str">
            <v>47207-26020</v>
          </cell>
          <cell r="B1793">
            <v>44679</v>
          </cell>
          <cell r="C1793">
            <v>3000000</v>
          </cell>
          <cell r="D1793">
            <v>1</v>
          </cell>
          <cell r="E1793" t="str">
            <v>CHPT-MINHANH</v>
          </cell>
        </row>
        <row r="1794">
          <cell r="A1794" t="str">
            <v>47207-30040</v>
          </cell>
          <cell r="B1794">
            <v>44272</v>
          </cell>
          <cell r="C1794">
            <v>4688000</v>
          </cell>
          <cell r="D1794">
            <v>1</v>
          </cell>
          <cell r="E1794" t="str">
            <v>NCC-TATHANHTUAN</v>
          </cell>
        </row>
        <row r="1795">
          <cell r="A1795" t="str">
            <v>47207-52021</v>
          </cell>
          <cell r="B1795">
            <v>44284</v>
          </cell>
          <cell r="C1795">
            <v>2928000</v>
          </cell>
          <cell r="D1795">
            <v>1</v>
          </cell>
          <cell r="E1795" t="str">
            <v>HTAUTOHN</v>
          </cell>
        </row>
        <row r="1796">
          <cell r="A1796" t="str">
            <v>47550-02090</v>
          </cell>
          <cell r="B1796">
            <v>44248</v>
          </cell>
          <cell r="C1796">
            <v>1263200</v>
          </cell>
          <cell r="D1796">
            <v>2</v>
          </cell>
          <cell r="E1796" t="str">
            <v>NCC-TOYOTALONGBIEN</v>
          </cell>
        </row>
        <row r="1797">
          <cell r="A1797" t="str">
            <v>47550-09070</v>
          </cell>
          <cell r="B1797">
            <v>44814</v>
          </cell>
          <cell r="C1797">
            <v>526899.4</v>
          </cell>
          <cell r="D1797">
            <v>1</v>
          </cell>
          <cell r="E1797" t="str">
            <v>HTAUTOHN</v>
          </cell>
        </row>
        <row r="1798">
          <cell r="A1798" t="str">
            <v>47550-0D100</v>
          </cell>
          <cell r="B1798">
            <v>44653</v>
          </cell>
          <cell r="C1798">
            <v>502077</v>
          </cell>
          <cell r="D1798">
            <v>1</v>
          </cell>
          <cell r="E1798" t="str">
            <v>HTAUTOHN</v>
          </cell>
        </row>
        <row r="1799">
          <cell r="A1799" t="str">
            <v>47550-0K010</v>
          </cell>
          <cell r="B1799">
            <v>44690</v>
          </cell>
          <cell r="C1799">
            <v>357467</v>
          </cell>
          <cell r="D1799">
            <v>2</v>
          </cell>
          <cell r="E1799" t="str">
            <v>CHPT-MINHANH</v>
          </cell>
        </row>
        <row r="1800">
          <cell r="A1800" t="str">
            <v>47550-60120</v>
          </cell>
          <cell r="B1800">
            <v>43976</v>
          </cell>
          <cell r="C1800">
            <v>795000</v>
          </cell>
          <cell r="D1800">
            <v>2</v>
          </cell>
          <cell r="E1800" t="str">
            <v>HTAUTOHN</v>
          </cell>
        </row>
        <row r="1801">
          <cell r="A1801" t="str">
            <v>47570-0D050</v>
          </cell>
          <cell r="B1801">
            <v>44641</v>
          </cell>
          <cell r="C1801">
            <v>515300</v>
          </cell>
          <cell r="D1801">
            <v>2</v>
          </cell>
          <cell r="E1801" t="str">
            <v>NCC-THAILAND</v>
          </cell>
        </row>
        <row r="1802">
          <cell r="A1802" t="str">
            <v>47731-02450</v>
          </cell>
          <cell r="B1802">
            <v>44618</v>
          </cell>
          <cell r="C1802">
            <v>187806</v>
          </cell>
          <cell r="D1802">
            <v>8</v>
          </cell>
          <cell r="E1802" t="str">
            <v>NK-TS</v>
          </cell>
        </row>
        <row r="1803">
          <cell r="A1803" t="str">
            <v>47731-04050</v>
          </cell>
          <cell r="B1803">
            <v>44760</v>
          </cell>
          <cell r="C1803">
            <v>270000</v>
          </cell>
          <cell r="D1803">
            <v>3</v>
          </cell>
          <cell r="E1803" t="str">
            <v>HTAUTOHN</v>
          </cell>
        </row>
        <row r="1804">
          <cell r="A1804" t="str">
            <v>47731-06260</v>
          </cell>
          <cell r="B1804">
            <v>43894</v>
          </cell>
          <cell r="C1804">
            <v>348000</v>
          </cell>
          <cell r="D1804">
            <v>2</v>
          </cell>
          <cell r="E1804" t="str">
            <v>HTAUTOHN</v>
          </cell>
        </row>
        <row r="1805">
          <cell r="A1805" t="str">
            <v>47731-0D110</v>
          </cell>
          <cell r="B1805">
            <v>44327</v>
          </cell>
          <cell r="C1805">
            <v>370000</v>
          </cell>
          <cell r="D1805">
            <v>2</v>
          </cell>
          <cell r="E1805" t="str">
            <v>HTAUTOHN</v>
          </cell>
        </row>
        <row r="1806">
          <cell r="A1806" t="str">
            <v>47731-0K220</v>
          </cell>
          <cell r="B1806">
            <v>44816</v>
          </cell>
          <cell r="C1806">
            <v>481000</v>
          </cell>
          <cell r="D1806">
            <v>1</v>
          </cell>
          <cell r="E1806" t="str">
            <v>HTAUTOHN</v>
          </cell>
        </row>
        <row r="1807">
          <cell r="A1807" t="str">
            <v>47731-0K300</v>
          </cell>
          <cell r="B1807">
            <v>44771</v>
          </cell>
          <cell r="C1807">
            <v>200000</v>
          </cell>
          <cell r="D1807">
            <v>2</v>
          </cell>
          <cell r="E1807" t="str">
            <v>CHPT-MINHANH</v>
          </cell>
        </row>
        <row r="1808">
          <cell r="A1808" t="str">
            <v>47731-0T010</v>
          </cell>
          <cell r="B1808">
            <v>44782</v>
          </cell>
          <cell r="C1808">
            <v>376000</v>
          </cell>
          <cell r="D1808">
            <v>1</v>
          </cell>
          <cell r="E1808" t="str">
            <v>CHPT-MINHANH</v>
          </cell>
        </row>
        <row r="1809">
          <cell r="A1809" t="str">
            <v>47731-12A10</v>
          </cell>
          <cell r="B1809">
            <v>44618</v>
          </cell>
          <cell r="C1809">
            <v>187806</v>
          </cell>
          <cell r="D1809">
            <v>3</v>
          </cell>
          <cell r="E1809" t="str">
            <v>NK-TS</v>
          </cell>
        </row>
        <row r="1810">
          <cell r="A1810" t="str">
            <v>47731-12A70</v>
          </cell>
          <cell r="B1810">
            <v>44548</v>
          </cell>
          <cell r="C1810">
            <v>305122</v>
          </cell>
          <cell r="D1810">
            <v>8</v>
          </cell>
          <cell r="E1810" t="str">
            <v>NK-TS</v>
          </cell>
        </row>
        <row r="1811">
          <cell r="A1811" t="str">
            <v>47731-28040</v>
          </cell>
          <cell r="B1811">
            <v>44657</v>
          </cell>
          <cell r="C1811">
            <v>274000</v>
          </cell>
          <cell r="D1811">
            <v>2</v>
          </cell>
          <cell r="E1811" t="str">
            <v>HTAUTOHN</v>
          </cell>
        </row>
        <row r="1812">
          <cell r="A1812" t="str">
            <v>47731-28080</v>
          </cell>
          <cell r="B1812">
            <v>44502</v>
          </cell>
          <cell r="C1812">
            <v>585000</v>
          </cell>
          <cell r="D1812">
            <v>1</v>
          </cell>
          <cell r="E1812" t="str">
            <v>HTAUTOHN</v>
          </cell>
        </row>
        <row r="1813">
          <cell r="A1813" t="str">
            <v>47731-30120</v>
          </cell>
          <cell r="B1813">
            <v>44786</v>
          </cell>
          <cell r="C1813">
            <v>200000</v>
          </cell>
          <cell r="D1813">
            <v>1</v>
          </cell>
          <cell r="E1813" t="str">
            <v>CHPT-MINHANH</v>
          </cell>
        </row>
        <row r="1814">
          <cell r="A1814" t="str">
            <v>47731-35040</v>
          </cell>
          <cell r="B1814">
            <v>44810</v>
          </cell>
          <cell r="C1814">
            <v>150965</v>
          </cell>
          <cell r="D1814">
            <v>1</v>
          </cell>
          <cell r="E1814" t="str">
            <v>HTAUTOHN</v>
          </cell>
        </row>
        <row r="1815">
          <cell r="A1815" t="str">
            <v>47731-48020</v>
          </cell>
          <cell r="B1815">
            <v>44082</v>
          </cell>
          <cell r="C1815">
            <v>152000</v>
          </cell>
          <cell r="D1815">
            <v>1</v>
          </cell>
          <cell r="E1815" t="str">
            <v>HTAUTOHN</v>
          </cell>
        </row>
        <row r="1816">
          <cell r="A1816" t="str">
            <v>47731-60020</v>
          </cell>
          <cell r="B1816">
            <v>44555</v>
          </cell>
          <cell r="C1816">
            <v>240000</v>
          </cell>
          <cell r="D1816">
            <v>4</v>
          </cell>
          <cell r="E1816" t="str">
            <v>CHPT-MINHANH</v>
          </cell>
        </row>
        <row r="1817">
          <cell r="A1817" t="str">
            <v>47731-60030</v>
          </cell>
          <cell r="B1817">
            <v>44309</v>
          </cell>
          <cell r="C1817">
            <v>195000</v>
          </cell>
          <cell r="D1817">
            <v>8</v>
          </cell>
          <cell r="E1817" t="str">
            <v>HTAUTOHN</v>
          </cell>
        </row>
        <row r="1818">
          <cell r="A1818" t="str">
            <v>47731-60070</v>
          </cell>
          <cell r="B1818">
            <v>44015</v>
          </cell>
          <cell r="C1818">
            <v>231000</v>
          </cell>
          <cell r="D1818">
            <v>1</v>
          </cell>
          <cell r="E1818" t="str">
            <v>HTAUTOHN</v>
          </cell>
        </row>
        <row r="1819">
          <cell r="A1819" t="str">
            <v>47731-60280</v>
          </cell>
          <cell r="B1819">
            <v>44226</v>
          </cell>
          <cell r="C1819">
            <v>195000</v>
          </cell>
          <cell r="D1819">
            <v>4</v>
          </cell>
          <cell r="E1819" t="str">
            <v>HTAUTOHN</v>
          </cell>
        </row>
        <row r="1820">
          <cell r="A1820" t="str">
            <v>47731-60300</v>
          </cell>
          <cell r="B1820">
            <v>44709</v>
          </cell>
          <cell r="C1820">
            <v>210000</v>
          </cell>
          <cell r="D1820">
            <v>3</v>
          </cell>
          <cell r="E1820" t="str">
            <v>HTAUTOHN</v>
          </cell>
        </row>
        <row r="1821">
          <cell r="A1821" t="str">
            <v>47732-60010</v>
          </cell>
          <cell r="B1821">
            <v>44548</v>
          </cell>
          <cell r="C1821">
            <v>202475</v>
          </cell>
          <cell r="D1821">
            <v>4</v>
          </cell>
          <cell r="E1821" t="str">
            <v>HTAUTOHN</v>
          </cell>
        </row>
        <row r="1822">
          <cell r="A1822" t="str">
            <v>47732-60020</v>
          </cell>
          <cell r="B1822">
            <v>44548</v>
          </cell>
          <cell r="C1822">
            <v>194959</v>
          </cell>
          <cell r="D1822">
            <v>2</v>
          </cell>
          <cell r="E1822" t="str">
            <v>HTAUTOHN</v>
          </cell>
        </row>
        <row r="1823">
          <cell r="A1823" t="str">
            <v>47831-0T010</v>
          </cell>
          <cell r="B1823">
            <v>44803</v>
          </cell>
          <cell r="C1823">
            <v>205000</v>
          </cell>
          <cell r="D1823">
            <v>2</v>
          </cell>
          <cell r="E1823" t="str">
            <v>HTAUTOHN</v>
          </cell>
        </row>
        <row r="1824">
          <cell r="A1824" t="str">
            <v>47831-52050</v>
          </cell>
          <cell r="B1824">
            <v>44776</v>
          </cell>
          <cell r="C1824">
            <v>334000</v>
          </cell>
          <cell r="D1824">
            <v>2</v>
          </cell>
          <cell r="E1824" t="str">
            <v>HTAUTOHN</v>
          </cell>
        </row>
        <row r="1825">
          <cell r="A1825" t="str">
            <v>47831-52090</v>
          </cell>
          <cell r="B1825">
            <v>44618</v>
          </cell>
          <cell r="C1825">
            <v>100802</v>
          </cell>
          <cell r="D1825">
            <v>5</v>
          </cell>
          <cell r="E1825" t="str">
            <v>HTAUTOHN</v>
          </cell>
        </row>
        <row r="1826">
          <cell r="A1826" t="str">
            <v>47910-26550</v>
          </cell>
          <cell r="B1826">
            <v>44617</v>
          </cell>
          <cell r="C1826">
            <v>1502000</v>
          </cell>
          <cell r="D1826">
            <v>1</v>
          </cell>
          <cell r="E1826" t="str">
            <v>HTAUTOHN</v>
          </cell>
        </row>
        <row r="1827">
          <cell r="A1827" t="str">
            <v>47910-38030</v>
          </cell>
          <cell r="B1827">
            <v>44072</v>
          </cell>
          <cell r="C1827">
            <v>1348000</v>
          </cell>
          <cell r="D1827">
            <v>1</v>
          </cell>
          <cell r="E1827" t="str">
            <v>HTAUTOHN</v>
          </cell>
        </row>
        <row r="1828">
          <cell r="A1828" t="str">
            <v>48006-60031</v>
          </cell>
          <cell r="B1828">
            <v>44720</v>
          </cell>
          <cell r="C1828">
            <v>16500000</v>
          </cell>
          <cell r="D1828">
            <v>1</v>
          </cell>
          <cell r="E1828" t="str">
            <v>NCC-KHANGTHANG</v>
          </cell>
        </row>
        <row r="1829">
          <cell r="A1829" t="str">
            <v>48010-50140</v>
          </cell>
          <cell r="B1829">
            <v>44362</v>
          </cell>
          <cell r="C1829">
            <v>18800000</v>
          </cell>
          <cell r="D1829">
            <v>2</v>
          </cell>
          <cell r="E1829" t="str">
            <v>NCC-KHANGTHANG</v>
          </cell>
        </row>
        <row r="1830">
          <cell r="A1830" t="str">
            <v>48010-50153</v>
          </cell>
          <cell r="B1830">
            <v>44679</v>
          </cell>
          <cell r="C1830">
            <v>10800000</v>
          </cell>
          <cell r="D1830">
            <v>1</v>
          </cell>
          <cell r="E1830" t="str">
            <v>NCC-KHANGTHANG</v>
          </cell>
        </row>
        <row r="1831">
          <cell r="A1831" t="str">
            <v>48010-50203</v>
          </cell>
          <cell r="B1831">
            <v>44621</v>
          </cell>
          <cell r="C1831">
            <v>10800000</v>
          </cell>
          <cell r="D1831">
            <v>1</v>
          </cell>
          <cell r="E1831" t="str">
            <v>HTAUTOHN</v>
          </cell>
        </row>
        <row r="1832">
          <cell r="A1832" t="str">
            <v>48010-50213</v>
          </cell>
          <cell r="B1832">
            <v>44725</v>
          </cell>
          <cell r="C1832">
            <v>10887047</v>
          </cell>
          <cell r="D1832">
            <v>1</v>
          </cell>
          <cell r="E1832" t="str">
            <v>NCC-KHANGTHANG</v>
          </cell>
        </row>
        <row r="1833">
          <cell r="A1833" t="str">
            <v>48020-50153</v>
          </cell>
          <cell r="B1833">
            <v>44679</v>
          </cell>
          <cell r="C1833">
            <v>10572000</v>
          </cell>
          <cell r="D1833">
            <v>1</v>
          </cell>
          <cell r="E1833" t="str">
            <v>NCC-KHANGTHANG</v>
          </cell>
        </row>
        <row r="1834">
          <cell r="A1834" t="str">
            <v>48020-50213</v>
          </cell>
          <cell r="B1834">
            <v>44725</v>
          </cell>
          <cell r="C1834">
            <v>10887047</v>
          </cell>
          <cell r="D1834">
            <v>1</v>
          </cell>
          <cell r="E1834" t="str">
            <v>NCC-KHANGTHANG</v>
          </cell>
        </row>
        <row r="1835">
          <cell r="A1835" t="str">
            <v>48066-29075</v>
          </cell>
          <cell r="B1835">
            <v>43948</v>
          </cell>
          <cell r="C1835">
            <v>3755000</v>
          </cell>
          <cell r="D1835">
            <v>1</v>
          </cell>
          <cell r="E1835" t="str">
            <v>HTAUTOHN</v>
          </cell>
        </row>
        <row r="1836">
          <cell r="A1836" t="str">
            <v>48066-29075-MIT</v>
          </cell>
          <cell r="B1836">
            <v>44034</v>
          </cell>
          <cell r="C1836">
            <v>1230000</v>
          </cell>
          <cell r="D1836">
            <v>2</v>
          </cell>
          <cell r="E1836" t="str">
            <v>HTAUTOHN</v>
          </cell>
        </row>
        <row r="1837">
          <cell r="A1837" t="str">
            <v>48066-29215</v>
          </cell>
          <cell r="B1837">
            <v>44800</v>
          </cell>
          <cell r="C1837">
            <v>4048000</v>
          </cell>
          <cell r="D1837">
            <v>1</v>
          </cell>
          <cell r="E1837" t="str">
            <v>HTAUTOHN</v>
          </cell>
        </row>
        <row r="1838">
          <cell r="A1838" t="str">
            <v>48066-29215-MIT</v>
          </cell>
          <cell r="B1838">
            <v>44666</v>
          </cell>
          <cell r="C1838">
            <v>1247000</v>
          </cell>
          <cell r="D1838">
            <v>3</v>
          </cell>
          <cell r="E1838" t="str">
            <v>HTAUTOHN</v>
          </cell>
        </row>
        <row r="1839">
          <cell r="A1839" t="str">
            <v>48067-29075</v>
          </cell>
          <cell r="B1839">
            <v>43844</v>
          </cell>
          <cell r="C1839">
            <v>3587000</v>
          </cell>
          <cell r="D1839">
            <v>1</v>
          </cell>
          <cell r="E1839" t="str">
            <v>HTAUTOHN</v>
          </cell>
        </row>
        <row r="1840">
          <cell r="A1840" t="str">
            <v>48067-29075-MIT</v>
          </cell>
          <cell r="B1840">
            <v>44034</v>
          </cell>
          <cell r="C1840">
            <v>1230000</v>
          </cell>
          <cell r="D1840">
            <v>2</v>
          </cell>
          <cell r="E1840" t="str">
            <v>HTAUTOHN</v>
          </cell>
        </row>
        <row r="1841">
          <cell r="A1841" t="str">
            <v>48067-29215</v>
          </cell>
          <cell r="B1841">
            <v>44786</v>
          </cell>
          <cell r="C1841">
            <v>450000</v>
          </cell>
          <cell r="D1841">
            <v>1</v>
          </cell>
          <cell r="E1841" t="str">
            <v>HTAUTOHN</v>
          </cell>
        </row>
        <row r="1842">
          <cell r="A1842" t="str">
            <v>48067-29215-MIT</v>
          </cell>
          <cell r="B1842">
            <v>44666</v>
          </cell>
          <cell r="C1842">
            <v>1247000</v>
          </cell>
          <cell r="D1842">
            <v>2</v>
          </cell>
          <cell r="E1842" t="str">
            <v>HTAUTOHN</v>
          </cell>
        </row>
        <row r="1843">
          <cell r="A1843" t="str">
            <v>48067-29225</v>
          </cell>
          <cell r="B1843">
            <v>44796</v>
          </cell>
          <cell r="C1843">
            <v>3664049</v>
          </cell>
          <cell r="D1843">
            <v>1</v>
          </cell>
          <cell r="E1843" t="str">
            <v>NCC-KHANGTHANG</v>
          </cell>
        </row>
        <row r="1844">
          <cell r="A1844" t="str">
            <v>48068-02260</v>
          </cell>
          <cell r="B1844">
            <v>44694</v>
          </cell>
          <cell r="C1844">
            <v>626734.5</v>
          </cell>
          <cell r="D1844">
            <v>2</v>
          </cell>
          <cell r="E1844" t="str">
            <v>HTAUTOHN</v>
          </cell>
        </row>
        <row r="1845">
          <cell r="A1845" t="str">
            <v>48068-08021</v>
          </cell>
          <cell r="B1845">
            <v>44818</v>
          </cell>
          <cell r="C1845">
            <v>2350000</v>
          </cell>
          <cell r="D1845">
            <v>1</v>
          </cell>
          <cell r="E1845" t="str">
            <v>NCC-KHANGTHANG</v>
          </cell>
        </row>
        <row r="1846">
          <cell r="A1846" t="str">
            <v>48068-08040</v>
          </cell>
          <cell r="B1846">
            <v>44753</v>
          </cell>
          <cell r="C1846">
            <v>2850000</v>
          </cell>
          <cell r="D1846">
            <v>2</v>
          </cell>
          <cell r="E1846" t="str">
            <v>NCC-KHANGTHANG</v>
          </cell>
        </row>
        <row r="1847">
          <cell r="A1847" t="str">
            <v>48068-09010</v>
          </cell>
          <cell r="B1847">
            <v>44548</v>
          </cell>
          <cell r="C1847">
            <v>1080024</v>
          </cell>
          <cell r="D1847">
            <v>10</v>
          </cell>
          <cell r="E1847" t="str">
            <v>NK-TS</v>
          </cell>
        </row>
        <row r="1848">
          <cell r="A1848" t="str">
            <v>48068-09010-MIT</v>
          </cell>
          <cell r="B1848">
            <v>43967</v>
          </cell>
          <cell r="C1848">
            <v>573000</v>
          </cell>
          <cell r="D1848">
            <v>2</v>
          </cell>
          <cell r="E1848" t="str">
            <v>HTAUTOHN</v>
          </cell>
        </row>
        <row r="1849">
          <cell r="A1849" t="str">
            <v>48068-09081</v>
          </cell>
          <cell r="B1849">
            <v>44694</v>
          </cell>
          <cell r="C1849">
            <v>2032723.5</v>
          </cell>
          <cell r="D1849">
            <v>1</v>
          </cell>
          <cell r="E1849" t="str">
            <v>HTAUTOHN</v>
          </cell>
        </row>
        <row r="1850">
          <cell r="A1850" t="str">
            <v>48068-09230-MIT</v>
          </cell>
          <cell r="B1850">
            <v>44315</v>
          </cell>
          <cell r="C1850">
            <v>730000</v>
          </cell>
          <cell r="D1850">
            <v>1</v>
          </cell>
          <cell r="E1850" t="str">
            <v>HTAUTOHN</v>
          </cell>
        </row>
        <row r="1851">
          <cell r="A1851" t="str">
            <v>48068-09251</v>
          </cell>
          <cell r="B1851">
            <v>44386</v>
          </cell>
          <cell r="C1851">
            <v>1414309</v>
          </cell>
          <cell r="D1851">
            <v>6</v>
          </cell>
          <cell r="E1851" t="str">
            <v>NK-CHI</v>
          </cell>
        </row>
        <row r="1852">
          <cell r="A1852" t="str">
            <v>48068-0B010</v>
          </cell>
          <cell r="B1852">
            <v>43833</v>
          </cell>
          <cell r="C1852">
            <v>990000</v>
          </cell>
          <cell r="D1852">
            <v>1</v>
          </cell>
          <cell r="E1852" t="str">
            <v>HTAUTOHN</v>
          </cell>
        </row>
        <row r="1853">
          <cell r="A1853" t="str">
            <v>48068-0K010</v>
          </cell>
          <cell r="B1853">
            <v>44694</v>
          </cell>
          <cell r="C1853">
            <v>2207088</v>
          </cell>
          <cell r="D1853">
            <v>1</v>
          </cell>
          <cell r="E1853" t="str">
            <v>HTAUTOHN</v>
          </cell>
        </row>
        <row r="1854">
          <cell r="A1854" t="str">
            <v>48068-0K010-MIT</v>
          </cell>
          <cell r="B1854">
            <v>44719</v>
          </cell>
          <cell r="C1854">
            <v>987000</v>
          </cell>
          <cell r="D1854">
            <v>1</v>
          </cell>
          <cell r="E1854" t="str">
            <v>HTAUTOHN</v>
          </cell>
        </row>
        <row r="1855">
          <cell r="A1855" t="str">
            <v>48068-0K040</v>
          </cell>
          <cell r="B1855">
            <v>44386</v>
          </cell>
          <cell r="C1855">
            <v>2245861</v>
          </cell>
          <cell r="D1855">
            <v>1</v>
          </cell>
          <cell r="E1855" t="str">
            <v>HTAUTOHN</v>
          </cell>
        </row>
        <row r="1856">
          <cell r="A1856" t="str">
            <v>48068-0K040-MIT</v>
          </cell>
          <cell r="B1856">
            <v>44258</v>
          </cell>
          <cell r="C1856">
            <v>1205000</v>
          </cell>
          <cell r="D1856">
            <v>1</v>
          </cell>
          <cell r="E1856" t="str">
            <v>HTAUTOHN</v>
          </cell>
        </row>
        <row r="1857">
          <cell r="A1857" t="str">
            <v>48068-0K090</v>
          </cell>
          <cell r="B1857">
            <v>44386</v>
          </cell>
          <cell r="C1857">
            <v>2007363</v>
          </cell>
          <cell r="D1857">
            <v>5</v>
          </cell>
          <cell r="E1857" t="str">
            <v>NK-CHI</v>
          </cell>
        </row>
        <row r="1858">
          <cell r="A1858" t="str">
            <v>48068-0K100</v>
          </cell>
          <cell r="B1858">
            <v>44573</v>
          </cell>
          <cell r="C1858">
            <v>2400000</v>
          </cell>
          <cell r="D1858">
            <v>1</v>
          </cell>
          <cell r="E1858" t="str">
            <v>HTAUTOHN</v>
          </cell>
        </row>
        <row r="1859">
          <cell r="A1859" t="str">
            <v>48068-12191-MIT</v>
          </cell>
          <cell r="B1859">
            <v>44081</v>
          </cell>
          <cell r="C1859">
            <v>473000</v>
          </cell>
          <cell r="D1859">
            <v>1</v>
          </cell>
          <cell r="E1859" t="str">
            <v>HTAUTOHN</v>
          </cell>
        </row>
        <row r="1860">
          <cell r="A1860" t="str">
            <v>48068-26090-MIT</v>
          </cell>
          <cell r="B1860">
            <v>44018</v>
          </cell>
          <cell r="C1860">
            <v>432000</v>
          </cell>
          <cell r="D1860">
            <v>1</v>
          </cell>
          <cell r="E1860" t="str">
            <v>HTAUTOHN</v>
          </cell>
        </row>
        <row r="1861">
          <cell r="A1861" t="str">
            <v>48068-33050-MIT</v>
          </cell>
          <cell r="B1861">
            <v>44177</v>
          </cell>
          <cell r="C1861">
            <v>644000</v>
          </cell>
          <cell r="D1861">
            <v>1</v>
          </cell>
          <cell r="E1861" t="str">
            <v>HTAUTOHN</v>
          </cell>
        </row>
        <row r="1862">
          <cell r="A1862" t="str">
            <v>48068-33070</v>
          </cell>
          <cell r="B1862">
            <v>44796</v>
          </cell>
          <cell r="C1862">
            <v>1641881</v>
          </cell>
          <cell r="D1862">
            <v>1</v>
          </cell>
          <cell r="E1862" t="str">
            <v>HTAUTOHN</v>
          </cell>
        </row>
        <row r="1863">
          <cell r="A1863" t="str">
            <v>48068-42060</v>
          </cell>
          <cell r="B1863">
            <v>44548</v>
          </cell>
          <cell r="C1863">
            <v>1827444</v>
          </cell>
          <cell r="D1863">
            <v>2</v>
          </cell>
          <cell r="E1863" t="str">
            <v>NK-TS</v>
          </cell>
        </row>
        <row r="1864">
          <cell r="A1864" t="str">
            <v>48068-48070</v>
          </cell>
          <cell r="B1864">
            <v>44804</v>
          </cell>
          <cell r="C1864">
            <v>1890000</v>
          </cell>
          <cell r="D1864">
            <v>1</v>
          </cell>
          <cell r="E1864" t="str">
            <v>CHPT-MINHANH</v>
          </cell>
        </row>
        <row r="1865">
          <cell r="A1865" t="str">
            <v>48068-60030</v>
          </cell>
          <cell r="B1865">
            <v>44784</v>
          </cell>
          <cell r="C1865">
            <v>4590000</v>
          </cell>
          <cell r="D1865">
            <v>1</v>
          </cell>
          <cell r="E1865" t="str">
            <v>HTAUTOHN</v>
          </cell>
        </row>
        <row r="1866">
          <cell r="A1866" t="str">
            <v>48068-60051</v>
          </cell>
          <cell r="B1866">
            <v>44548</v>
          </cell>
          <cell r="C1866">
            <v>3345303</v>
          </cell>
          <cell r="D1866">
            <v>3</v>
          </cell>
          <cell r="E1866" t="str">
            <v>NK-TS</v>
          </cell>
        </row>
        <row r="1867">
          <cell r="A1867" t="str">
            <v>48069-02260</v>
          </cell>
          <cell r="B1867">
            <v>44386</v>
          </cell>
          <cell r="C1867">
            <v>626734.5</v>
          </cell>
          <cell r="D1867">
            <v>2</v>
          </cell>
          <cell r="E1867" t="str">
            <v>HTAUTOHN</v>
          </cell>
        </row>
        <row r="1868">
          <cell r="A1868" t="str">
            <v>48069-08021</v>
          </cell>
          <cell r="B1868">
            <v>44818</v>
          </cell>
          <cell r="C1868">
            <v>2350000</v>
          </cell>
          <cell r="D1868">
            <v>1</v>
          </cell>
          <cell r="E1868" t="str">
            <v>NCC-KHANGTHANG</v>
          </cell>
        </row>
        <row r="1869">
          <cell r="A1869" t="str">
            <v>48069-08040</v>
          </cell>
          <cell r="B1869">
            <v>44753</v>
          </cell>
          <cell r="C1869">
            <v>2850000</v>
          </cell>
          <cell r="D1869">
            <v>1</v>
          </cell>
          <cell r="E1869" t="str">
            <v>NCC-KHANGTHANG</v>
          </cell>
        </row>
        <row r="1870">
          <cell r="A1870" t="str">
            <v>48069-09010-MIT</v>
          </cell>
          <cell r="B1870">
            <v>43967</v>
          </cell>
          <cell r="C1870">
            <v>488000</v>
          </cell>
          <cell r="D1870">
            <v>1</v>
          </cell>
          <cell r="E1870" t="str">
            <v>HTAUTOHN</v>
          </cell>
        </row>
        <row r="1871">
          <cell r="A1871" t="str">
            <v>48069-09071</v>
          </cell>
          <cell r="B1871">
            <v>44694</v>
          </cell>
          <cell r="C1871">
            <v>2032723.5</v>
          </cell>
          <cell r="D1871">
            <v>1</v>
          </cell>
          <cell r="E1871" t="str">
            <v>HTAUTOHN</v>
          </cell>
        </row>
        <row r="1872">
          <cell r="A1872" t="str">
            <v>48069-09071-MIT</v>
          </cell>
          <cell r="B1872">
            <v>44168</v>
          </cell>
          <cell r="C1872">
            <v>682000</v>
          </cell>
          <cell r="D1872">
            <v>2</v>
          </cell>
          <cell r="E1872" t="str">
            <v>HTAUTOHN</v>
          </cell>
        </row>
        <row r="1873">
          <cell r="A1873" t="str">
            <v>48069-09240</v>
          </cell>
          <cell r="B1873">
            <v>43991</v>
          </cell>
          <cell r="C1873">
            <v>1636000</v>
          </cell>
          <cell r="D1873">
            <v>1</v>
          </cell>
          <cell r="E1873" t="str">
            <v>HTAUTOHN</v>
          </cell>
        </row>
        <row r="1874">
          <cell r="A1874" t="str">
            <v>48069-09240-MIT</v>
          </cell>
          <cell r="B1874">
            <v>44315</v>
          </cell>
          <cell r="C1874">
            <v>730000</v>
          </cell>
          <cell r="D1874">
            <v>2</v>
          </cell>
          <cell r="E1874" t="str">
            <v>HTAUTOHN</v>
          </cell>
        </row>
        <row r="1875">
          <cell r="A1875" t="str">
            <v>48069-09261</v>
          </cell>
          <cell r="B1875">
            <v>44694</v>
          </cell>
          <cell r="C1875">
            <v>1763000</v>
          </cell>
          <cell r="D1875">
            <v>1</v>
          </cell>
          <cell r="E1875" t="str">
            <v>NK-CHI</v>
          </cell>
        </row>
        <row r="1876">
          <cell r="A1876" t="str">
            <v>48069-0B010</v>
          </cell>
          <cell r="B1876">
            <v>43833</v>
          </cell>
          <cell r="C1876">
            <v>990000</v>
          </cell>
          <cell r="D1876">
            <v>1</v>
          </cell>
          <cell r="E1876" t="str">
            <v>HTAUTOHN</v>
          </cell>
        </row>
        <row r="1877">
          <cell r="A1877" t="str">
            <v>48069-0K010</v>
          </cell>
          <cell r="B1877">
            <v>44694</v>
          </cell>
          <cell r="C1877">
            <v>2207088</v>
          </cell>
          <cell r="D1877">
            <v>1</v>
          </cell>
          <cell r="E1877" t="str">
            <v>HTAUTOHN</v>
          </cell>
        </row>
        <row r="1878">
          <cell r="A1878" t="str">
            <v>48069-0K010-MIT</v>
          </cell>
          <cell r="B1878">
            <v>44719</v>
          </cell>
          <cell r="C1878">
            <v>977000</v>
          </cell>
          <cell r="D1878">
            <v>1</v>
          </cell>
          <cell r="E1878" t="str">
            <v>HTAUTOHN</v>
          </cell>
        </row>
        <row r="1879">
          <cell r="A1879" t="str">
            <v>48069-0K040</v>
          </cell>
          <cell r="B1879">
            <v>44721</v>
          </cell>
          <cell r="C1879">
            <v>2245860.7999999998</v>
          </cell>
          <cell r="D1879">
            <v>1</v>
          </cell>
          <cell r="E1879" t="str">
            <v>HTAUTOHN</v>
          </cell>
        </row>
        <row r="1880">
          <cell r="A1880" t="str">
            <v>48069-0K040-MIT</v>
          </cell>
          <cell r="B1880">
            <v>44202</v>
          </cell>
          <cell r="C1880">
            <v>1093000</v>
          </cell>
          <cell r="D1880">
            <v>1</v>
          </cell>
          <cell r="E1880" t="str">
            <v>HTAUTOHN</v>
          </cell>
        </row>
        <row r="1881">
          <cell r="A1881" t="str">
            <v>48069-0K090</v>
          </cell>
          <cell r="B1881">
            <v>44694</v>
          </cell>
          <cell r="C1881">
            <v>1914354</v>
          </cell>
          <cell r="D1881">
            <v>3</v>
          </cell>
          <cell r="E1881" t="str">
            <v>NK-CHI</v>
          </cell>
        </row>
        <row r="1882">
          <cell r="A1882" t="str">
            <v>48069-0K100</v>
          </cell>
          <cell r="B1882">
            <v>44721</v>
          </cell>
          <cell r="C1882">
            <v>1791000</v>
          </cell>
          <cell r="D1882">
            <v>1</v>
          </cell>
          <cell r="E1882" t="str">
            <v>HTAUTOHN</v>
          </cell>
        </row>
        <row r="1883">
          <cell r="A1883" t="str">
            <v>48069-26090-MIT</v>
          </cell>
          <cell r="B1883">
            <v>44018</v>
          </cell>
          <cell r="C1883">
            <v>428000</v>
          </cell>
          <cell r="D1883">
            <v>1</v>
          </cell>
          <cell r="E1883" t="str">
            <v>HTAUTOHN</v>
          </cell>
        </row>
        <row r="1884">
          <cell r="A1884" t="str">
            <v>48069-28140</v>
          </cell>
          <cell r="B1884">
            <v>44548</v>
          </cell>
          <cell r="C1884">
            <v>1827444</v>
          </cell>
          <cell r="D1884">
            <v>2</v>
          </cell>
          <cell r="E1884" t="str">
            <v>NK-TS</v>
          </cell>
        </row>
        <row r="1885">
          <cell r="A1885" t="str">
            <v>48069-33050-MIT</v>
          </cell>
          <cell r="B1885">
            <v>44144</v>
          </cell>
          <cell r="C1885">
            <v>644000</v>
          </cell>
          <cell r="D1885">
            <v>2</v>
          </cell>
          <cell r="E1885" t="str">
            <v>HTAUTOHN</v>
          </cell>
        </row>
        <row r="1886">
          <cell r="A1886" t="str">
            <v>48069-33070</v>
          </cell>
          <cell r="B1886">
            <v>44548</v>
          </cell>
          <cell r="C1886">
            <v>1641881</v>
          </cell>
          <cell r="D1886">
            <v>1</v>
          </cell>
          <cell r="E1886" t="str">
            <v>HTAUTOHN</v>
          </cell>
        </row>
        <row r="1887">
          <cell r="A1887" t="str">
            <v>48069-42050</v>
          </cell>
          <cell r="B1887">
            <v>44548</v>
          </cell>
          <cell r="C1887">
            <v>2292292</v>
          </cell>
          <cell r="D1887">
            <v>2</v>
          </cell>
          <cell r="E1887" t="str">
            <v>NK-TS</v>
          </cell>
        </row>
        <row r="1888">
          <cell r="A1888" t="str">
            <v>48069-42060</v>
          </cell>
          <cell r="B1888">
            <v>44548</v>
          </cell>
          <cell r="C1888">
            <v>1827444</v>
          </cell>
          <cell r="D1888">
            <v>2</v>
          </cell>
          <cell r="E1888" t="str">
            <v>NK-TS</v>
          </cell>
        </row>
        <row r="1889">
          <cell r="A1889" t="str">
            <v>48069-48070</v>
          </cell>
          <cell r="B1889">
            <v>44649</v>
          </cell>
          <cell r="C1889">
            <v>1724000</v>
          </cell>
          <cell r="D1889">
            <v>1</v>
          </cell>
          <cell r="E1889" t="str">
            <v>HTAUTOHN</v>
          </cell>
        </row>
        <row r="1890">
          <cell r="A1890" t="str">
            <v>48069-60030</v>
          </cell>
          <cell r="B1890">
            <v>44784</v>
          </cell>
          <cell r="C1890">
            <v>4015000</v>
          </cell>
          <cell r="D1890">
            <v>1</v>
          </cell>
          <cell r="E1890" t="str">
            <v>NCC-THANGSAU</v>
          </cell>
        </row>
        <row r="1891">
          <cell r="A1891" t="str">
            <v>48069-60040</v>
          </cell>
          <cell r="B1891">
            <v>43939</v>
          </cell>
          <cell r="C1891">
            <v>3777000</v>
          </cell>
          <cell r="D1891">
            <v>1</v>
          </cell>
          <cell r="E1891" t="str">
            <v>HTAUTOHN</v>
          </cell>
        </row>
        <row r="1892">
          <cell r="A1892" t="str">
            <v>48069-60051</v>
          </cell>
          <cell r="B1892">
            <v>44548</v>
          </cell>
          <cell r="C1892">
            <v>3345303</v>
          </cell>
          <cell r="D1892">
            <v>3</v>
          </cell>
          <cell r="E1892" t="str">
            <v>NK-TS</v>
          </cell>
        </row>
        <row r="1893">
          <cell r="A1893" t="str">
            <v>48076-30030</v>
          </cell>
          <cell r="B1893">
            <v>43965</v>
          </cell>
          <cell r="C1893">
            <v>406000</v>
          </cell>
          <cell r="D1893">
            <v>1</v>
          </cell>
          <cell r="E1893" t="str">
            <v>HTAUTOHN</v>
          </cell>
        </row>
        <row r="1894">
          <cell r="A1894" t="str">
            <v>48080-35011</v>
          </cell>
          <cell r="B1894">
            <v>44817</v>
          </cell>
          <cell r="C1894">
            <v>2019819</v>
          </cell>
          <cell r="D1894">
            <v>1</v>
          </cell>
          <cell r="E1894" t="str">
            <v>HTAUTOHN</v>
          </cell>
        </row>
        <row r="1895">
          <cell r="A1895" t="str">
            <v>48080-50153</v>
          </cell>
          <cell r="B1895">
            <v>43873</v>
          </cell>
          <cell r="C1895">
            <v>11555000</v>
          </cell>
          <cell r="D1895">
            <v>1</v>
          </cell>
          <cell r="E1895" t="str">
            <v>HTAUTOHN</v>
          </cell>
        </row>
        <row r="1896">
          <cell r="A1896" t="str">
            <v>48080-50164</v>
          </cell>
          <cell r="B1896">
            <v>44506</v>
          </cell>
          <cell r="C1896">
            <v>11600000</v>
          </cell>
          <cell r="D1896">
            <v>1</v>
          </cell>
          <cell r="E1896" t="str">
            <v>NCC-KHANGTHANG</v>
          </cell>
        </row>
        <row r="1897">
          <cell r="A1897" t="str">
            <v>48080-50202</v>
          </cell>
          <cell r="B1897">
            <v>44578</v>
          </cell>
          <cell r="C1897">
            <v>8542245</v>
          </cell>
          <cell r="D1897">
            <v>1</v>
          </cell>
          <cell r="E1897" t="str">
            <v>HTAUTOHN</v>
          </cell>
        </row>
        <row r="1898">
          <cell r="A1898" t="str">
            <v>48080-50233</v>
          </cell>
          <cell r="B1898">
            <v>44739</v>
          </cell>
          <cell r="C1898">
            <v>10900000</v>
          </cell>
          <cell r="D1898">
            <v>1</v>
          </cell>
          <cell r="E1898" t="str">
            <v>HTAUTOHN</v>
          </cell>
        </row>
        <row r="1899">
          <cell r="A1899" t="str">
            <v>48080-60010</v>
          </cell>
          <cell r="B1899">
            <v>44576</v>
          </cell>
          <cell r="C1899">
            <v>4700000</v>
          </cell>
          <cell r="D1899">
            <v>1</v>
          </cell>
          <cell r="E1899" t="str">
            <v>HTAUTOHN</v>
          </cell>
        </row>
        <row r="1900">
          <cell r="A1900" t="str">
            <v>48090-34010</v>
          </cell>
          <cell r="B1900">
            <v>44770</v>
          </cell>
          <cell r="C1900">
            <v>5750000</v>
          </cell>
          <cell r="D1900">
            <v>1</v>
          </cell>
          <cell r="E1900" t="str">
            <v>NCC-KHANGTHANG</v>
          </cell>
        </row>
        <row r="1901">
          <cell r="A1901" t="str">
            <v>48090-35011</v>
          </cell>
          <cell r="B1901">
            <v>44817</v>
          </cell>
          <cell r="C1901">
            <v>2019819</v>
          </cell>
          <cell r="D1901">
            <v>1</v>
          </cell>
          <cell r="E1901" t="str">
            <v>HTAUTOHN</v>
          </cell>
        </row>
        <row r="1902">
          <cell r="A1902" t="str">
            <v>48090-50164</v>
          </cell>
          <cell r="B1902">
            <v>44524</v>
          </cell>
          <cell r="C1902">
            <v>11600000</v>
          </cell>
          <cell r="D1902">
            <v>1</v>
          </cell>
          <cell r="E1902" t="str">
            <v>CHPT-MINHANH</v>
          </cell>
        </row>
        <row r="1903">
          <cell r="A1903" t="str">
            <v>48090-50202</v>
          </cell>
          <cell r="B1903">
            <v>44618</v>
          </cell>
          <cell r="C1903">
            <v>8505514</v>
          </cell>
          <cell r="D1903">
            <v>1</v>
          </cell>
          <cell r="E1903" t="str">
            <v>HTAUTOHN</v>
          </cell>
        </row>
        <row r="1904">
          <cell r="A1904" t="str">
            <v>48090-50233</v>
          </cell>
          <cell r="B1904">
            <v>44739</v>
          </cell>
          <cell r="C1904">
            <v>8505514</v>
          </cell>
          <cell r="D1904">
            <v>1</v>
          </cell>
          <cell r="E1904" t="str">
            <v>HTAUTOHN</v>
          </cell>
        </row>
        <row r="1905">
          <cell r="A1905" t="str">
            <v>48090-60010</v>
          </cell>
          <cell r="B1905">
            <v>44576</v>
          </cell>
          <cell r="C1905">
            <v>4700000</v>
          </cell>
          <cell r="D1905">
            <v>1</v>
          </cell>
          <cell r="E1905" t="str">
            <v>HTAUTOHN</v>
          </cell>
        </row>
        <row r="1906">
          <cell r="A1906" t="str">
            <v>48157-02020</v>
          </cell>
          <cell r="B1906">
            <v>44649</v>
          </cell>
          <cell r="C1906">
            <v>61978</v>
          </cell>
          <cell r="D1906">
            <v>2</v>
          </cell>
          <cell r="E1906" t="str">
            <v>HTAUTOHN</v>
          </cell>
        </row>
        <row r="1907">
          <cell r="A1907" t="str">
            <v>48157-06060</v>
          </cell>
          <cell r="B1907">
            <v>44812</v>
          </cell>
          <cell r="C1907">
            <v>174000</v>
          </cell>
          <cell r="D1907">
            <v>2</v>
          </cell>
          <cell r="E1907" t="str">
            <v>HTAUTOHN</v>
          </cell>
        </row>
        <row r="1908">
          <cell r="A1908" t="str">
            <v>48157-06150</v>
          </cell>
          <cell r="B1908">
            <v>44765</v>
          </cell>
          <cell r="C1908">
            <v>220000</v>
          </cell>
          <cell r="D1908">
            <v>1</v>
          </cell>
          <cell r="E1908" t="str">
            <v>HTAUTOHN</v>
          </cell>
        </row>
        <row r="1909">
          <cell r="A1909" t="str">
            <v>48157-08020</v>
          </cell>
          <cell r="B1909">
            <v>44750</v>
          </cell>
          <cell r="C1909">
            <v>240000</v>
          </cell>
          <cell r="D1909">
            <v>2</v>
          </cell>
          <cell r="E1909" t="str">
            <v>HTAUTOHN</v>
          </cell>
        </row>
        <row r="1910">
          <cell r="A1910" t="str">
            <v>48157-0K010</v>
          </cell>
          <cell r="B1910">
            <v>44756</v>
          </cell>
          <cell r="C1910">
            <v>315000</v>
          </cell>
          <cell r="D1910">
            <v>2</v>
          </cell>
          <cell r="E1910" t="str">
            <v>HTAUTOHN</v>
          </cell>
        </row>
        <row r="1911">
          <cell r="A1911" t="str">
            <v>48157-42020</v>
          </cell>
          <cell r="B1911">
            <v>44548</v>
          </cell>
          <cell r="C1911">
            <v>181335</v>
          </cell>
          <cell r="D1911">
            <v>4</v>
          </cell>
          <cell r="E1911" t="str">
            <v>NK-TS</v>
          </cell>
        </row>
        <row r="1912">
          <cell r="A1912" t="str">
            <v>48157-42030</v>
          </cell>
          <cell r="B1912">
            <v>44708</v>
          </cell>
          <cell r="C1912">
            <v>230000</v>
          </cell>
          <cell r="D1912">
            <v>2</v>
          </cell>
          <cell r="E1912" t="str">
            <v>CHPT-MINHANH</v>
          </cell>
        </row>
        <row r="1913">
          <cell r="A1913" t="str">
            <v>48157-48030</v>
          </cell>
          <cell r="B1913">
            <v>44685</v>
          </cell>
          <cell r="C1913">
            <v>176000</v>
          </cell>
          <cell r="D1913">
            <v>1</v>
          </cell>
          <cell r="E1913" t="str">
            <v>HTAUTOHN</v>
          </cell>
        </row>
        <row r="1914">
          <cell r="A1914" t="str">
            <v>48157-52030</v>
          </cell>
          <cell r="B1914">
            <v>44722</v>
          </cell>
          <cell r="C1914">
            <v>180000</v>
          </cell>
          <cell r="D1914">
            <v>1</v>
          </cell>
          <cell r="E1914" t="str">
            <v>HTAUTOHN</v>
          </cell>
        </row>
        <row r="1915">
          <cell r="A1915" t="str">
            <v>48158-02030</v>
          </cell>
          <cell r="B1915">
            <v>44117</v>
          </cell>
          <cell r="C1915">
            <v>37000</v>
          </cell>
          <cell r="D1915">
            <v>2</v>
          </cell>
          <cell r="E1915" t="str">
            <v>HTAUTOHN</v>
          </cell>
        </row>
        <row r="1916">
          <cell r="A1916" t="str">
            <v>4820A603</v>
          </cell>
          <cell r="B1916">
            <v>44502</v>
          </cell>
          <cell r="C1916">
            <v>323855.40000000002</v>
          </cell>
          <cell r="D1916">
            <v>10</v>
          </cell>
          <cell r="E1916" t="str">
            <v>NK-IDAM</v>
          </cell>
        </row>
        <row r="1917">
          <cell r="A1917" t="str">
            <v>4820A604</v>
          </cell>
          <cell r="B1917">
            <v>44502</v>
          </cell>
          <cell r="C1917">
            <v>323855.40000000002</v>
          </cell>
          <cell r="D1917">
            <v>10</v>
          </cell>
          <cell r="E1917" t="str">
            <v>NK-IDAM</v>
          </cell>
        </row>
        <row r="1918">
          <cell r="A1918" t="str">
            <v>48231-0K010</v>
          </cell>
          <cell r="B1918">
            <v>44545</v>
          </cell>
          <cell r="C1918">
            <v>381539</v>
          </cell>
          <cell r="D1918">
            <v>5</v>
          </cell>
          <cell r="E1918" t="str">
            <v>NK-IDAM</v>
          </cell>
        </row>
        <row r="1919">
          <cell r="A1919" t="str">
            <v>48231-0K150</v>
          </cell>
          <cell r="B1919">
            <v>44386</v>
          </cell>
          <cell r="C1919">
            <v>598455</v>
          </cell>
          <cell r="D1919">
            <v>2</v>
          </cell>
          <cell r="E1919" t="str">
            <v>NCC-CHIRATL</v>
          </cell>
        </row>
        <row r="1920">
          <cell r="A1920" t="str">
            <v>48257-50030</v>
          </cell>
          <cell r="B1920">
            <v>44555</v>
          </cell>
          <cell r="C1920">
            <v>330000</v>
          </cell>
          <cell r="D1920">
            <v>4</v>
          </cell>
          <cell r="E1920" t="str">
            <v>NCC-KHANGTHANG</v>
          </cell>
        </row>
        <row r="1921">
          <cell r="A1921" t="str">
            <v>48304-0D150</v>
          </cell>
          <cell r="B1921">
            <v>44817</v>
          </cell>
          <cell r="C1921">
            <v>369063</v>
          </cell>
          <cell r="D1921">
            <v>1</v>
          </cell>
          <cell r="E1921" t="str">
            <v>HTAUTOHN</v>
          </cell>
        </row>
        <row r="1922">
          <cell r="A1922" t="str">
            <v>48331-08010</v>
          </cell>
          <cell r="B1922">
            <v>44543</v>
          </cell>
          <cell r="C1922">
            <v>140160</v>
          </cell>
          <cell r="D1922">
            <v>1</v>
          </cell>
          <cell r="E1922" t="str">
            <v>HTAUTOHN</v>
          </cell>
        </row>
        <row r="1923">
          <cell r="A1923" t="str">
            <v>48331-28050</v>
          </cell>
          <cell r="B1923">
            <v>44030</v>
          </cell>
          <cell r="C1923">
            <v>190000</v>
          </cell>
          <cell r="D1923">
            <v>2</v>
          </cell>
          <cell r="E1923" t="str">
            <v>HTAUTOHN</v>
          </cell>
        </row>
        <row r="1924">
          <cell r="A1924" t="str">
            <v>48331-48050</v>
          </cell>
          <cell r="B1924">
            <v>44765</v>
          </cell>
          <cell r="C1924">
            <v>100000</v>
          </cell>
          <cell r="D1924">
            <v>2</v>
          </cell>
          <cell r="E1924" t="str">
            <v>HTAUTOHN</v>
          </cell>
        </row>
        <row r="1925">
          <cell r="A1925" t="str">
            <v>48341-12230</v>
          </cell>
          <cell r="B1925">
            <v>44548</v>
          </cell>
          <cell r="C1925">
            <v>144457</v>
          </cell>
          <cell r="D1925">
            <v>2</v>
          </cell>
          <cell r="E1925" t="str">
            <v>HTAUTOHN</v>
          </cell>
        </row>
        <row r="1926">
          <cell r="A1926" t="str">
            <v>48341-32054</v>
          </cell>
          <cell r="B1926">
            <v>44817</v>
          </cell>
          <cell r="C1926">
            <v>81977</v>
          </cell>
          <cell r="D1926">
            <v>2</v>
          </cell>
          <cell r="E1926" t="str">
            <v>HTAUTOHN</v>
          </cell>
        </row>
        <row r="1927">
          <cell r="A1927" t="str">
            <v>48341-47010</v>
          </cell>
          <cell r="B1927">
            <v>44818</v>
          </cell>
          <cell r="C1927">
            <v>220000</v>
          </cell>
          <cell r="D1927">
            <v>1</v>
          </cell>
          <cell r="E1927" t="str">
            <v>NCC-LE</v>
          </cell>
        </row>
        <row r="1928">
          <cell r="A1928" t="str">
            <v>48341-50080</v>
          </cell>
          <cell r="B1928">
            <v>44649</v>
          </cell>
          <cell r="C1928">
            <v>170451</v>
          </cell>
          <cell r="D1928">
            <v>1</v>
          </cell>
          <cell r="E1928" t="str">
            <v>NCC-KHANGTHANG</v>
          </cell>
        </row>
        <row r="1929">
          <cell r="A1929" t="str">
            <v>48500-09020</v>
          </cell>
          <cell r="B1929">
            <v>44816</v>
          </cell>
          <cell r="C1929">
            <v>310002</v>
          </cell>
          <cell r="D1929">
            <v>2</v>
          </cell>
          <cell r="E1929" t="str">
            <v>HTAUTOHN</v>
          </cell>
        </row>
        <row r="1930">
          <cell r="A1930" t="str">
            <v>48510-09630</v>
          </cell>
          <cell r="B1930">
            <v>44743</v>
          </cell>
          <cell r="C1930">
            <v>1422954</v>
          </cell>
          <cell r="D1930">
            <v>10</v>
          </cell>
          <cell r="E1930" t="str">
            <v>NK-CHI</v>
          </cell>
        </row>
        <row r="1931">
          <cell r="A1931" t="str">
            <v>48510-09A00</v>
          </cell>
          <cell r="B1931">
            <v>44743</v>
          </cell>
          <cell r="C1931">
            <v>921726</v>
          </cell>
          <cell r="D1931">
            <v>5</v>
          </cell>
          <cell r="E1931" t="str">
            <v>NK-CHI</v>
          </cell>
        </row>
        <row r="1932">
          <cell r="A1932" t="str">
            <v>48510-09K80</v>
          </cell>
          <cell r="B1932">
            <v>44800</v>
          </cell>
          <cell r="C1932">
            <v>0</v>
          </cell>
          <cell r="D1932">
            <v>8</v>
          </cell>
          <cell r="E1932" t="str">
            <v>HTAUTOHN</v>
          </cell>
        </row>
        <row r="1933">
          <cell r="A1933" t="str">
            <v>48510-09N51</v>
          </cell>
          <cell r="B1933">
            <v>44816</v>
          </cell>
          <cell r="C1933">
            <v>856920</v>
          </cell>
          <cell r="D1933">
            <v>4</v>
          </cell>
          <cell r="E1933" t="str">
            <v>HTAUTOHN</v>
          </cell>
        </row>
        <row r="1934">
          <cell r="A1934" t="str">
            <v>48510-09N91</v>
          </cell>
          <cell r="B1934">
            <v>44743</v>
          </cell>
          <cell r="C1934">
            <v>1539936.68</v>
          </cell>
          <cell r="D1934">
            <v>1</v>
          </cell>
          <cell r="E1934" t="str">
            <v>NK-CHI</v>
          </cell>
        </row>
        <row r="1935">
          <cell r="A1935" t="str">
            <v>48510-09X40</v>
          </cell>
          <cell r="B1935">
            <v>44743</v>
          </cell>
          <cell r="C1935">
            <v>1148084.7</v>
          </cell>
          <cell r="D1935">
            <v>1</v>
          </cell>
          <cell r="E1935" t="str">
            <v>HTAUTOHN</v>
          </cell>
        </row>
        <row r="1936">
          <cell r="A1936" t="str">
            <v>48510-09Y40</v>
          </cell>
          <cell r="B1936">
            <v>44764</v>
          </cell>
          <cell r="C1936">
            <v>625000</v>
          </cell>
          <cell r="D1936">
            <v>1</v>
          </cell>
          <cell r="E1936" t="str">
            <v>NK-IDAS</v>
          </cell>
        </row>
        <row r="1937">
          <cell r="A1937" t="str">
            <v>48510-0D470</v>
          </cell>
          <cell r="B1937">
            <v>44813</v>
          </cell>
          <cell r="C1937">
            <v>0</v>
          </cell>
          <cell r="D1937">
            <v>10</v>
          </cell>
          <cell r="E1937" t="str">
            <v>CHPT-MINHANH</v>
          </cell>
        </row>
        <row r="1938">
          <cell r="A1938" t="str">
            <v>48510-49445</v>
          </cell>
          <cell r="B1938">
            <v>44351</v>
          </cell>
          <cell r="C1938">
            <v>4100000</v>
          </cell>
          <cell r="D1938">
            <v>1</v>
          </cell>
          <cell r="E1938" t="str">
            <v>NCC-KHANGTHANG</v>
          </cell>
        </row>
        <row r="1939">
          <cell r="A1939" t="str">
            <v>48510-60121</v>
          </cell>
          <cell r="B1939">
            <v>44716</v>
          </cell>
          <cell r="C1939">
            <v>2880456</v>
          </cell>
          <cell r="D1939">
            <v>1</v>
          </cell>
          <cell r="E1939" t="str">
            <v>HTAUTOHN</v>
          </cell>
        </row>
        <row r="1940">
          <cell r="A1940" t="str">
            <v>48510-60260</v>
          </cell>
          <cell r="B1940">
            <v>44734</v>
          </cell>
          <cell r="C1940">
            <v>3735000</v>
          </cell>
          <cell r="D1940">
            <v>1</v>
          </cell>
          <cell r="E1940" t="str">
            <v>HTAUTOHN</v>
          </cell>
        </row>
        <row r="1941">
          <cell r="A1941" t="str">
            <v>48510-69127</v>
          </cell>
          <cell r="B1941">
            <v>44130</v>
          </cell>
          <cell r="C1941">
            <v>1950000</v>
          </cell>
          <cell r="D1941">
            <v>2</v>
          </cell>
          <cell r="E1941" t="str">
            <v>NCC-KHANGTHANG</v>
          </cell>
        </row>
        <row r="1942">
          <cell r="A1942" t="str">
            <v>48510-69355</v>
          </cell>
          <cell r="B1942">
            <v>44762</v>
          </cell>
          <cell r="C1942">
            <v>2031329</v>
          </cell>
          <cell r="D1942">
            <v>1</v>
          </cell>
          <cell r="E1942" t="str">
            <v>HTAUTOHN</v>
          </cell>
        </row>
        <row r="1943">
          <cell r="A1943" t="str">
            <v>48510-69365</v>
          </cell>
          <cell r="B1943">
            <v>44770</v>
          </cell>
          <cell r="C1943">
            <v>2178000</v>
          </cell>
          <cell r="D1943">
            <v>1</v>
          </cell>
          <cell r="E1943" t="str">
            <v>HTAUTOHN</v>
          </cell>
        </row>
        <row r="1944">
          <cell r="A1944" t="str">
            <v>48510-69405</v>
          </cell>
          <cell r="B1944">
            <v>44548</v>
          </cell>
          <cell r="C1944">
            <v>2031329</v>
          </cell>
          <cell r="D1944">
            <v>2</v>
          </cell>
          <cell r="E1944" t="str">
            <v>HTAUTOHN</v>
          </cell>
        </row>
        <row r="1945">
          <cell r="A1945" t="str">
            <v>48510-69535</v>
          </cell>
          <cell r="B1945">
            <v>44288</v>
          </cell>
          <cell r="C1945">
            <v>2500000</v>
          </cell>
          <cell r="D1945">
            <v>2</v>
          </cell>
          <cell r="E1945" t="str">
            <v>NCC-KHANGTHANG</v>
          </cell>
        </row>
        <row r="1946">
          <cell r="A1946" t="str">
            <v>48510-69645</v>
          </cell>
          <cell r="B1946">
            <v>44488</v>
          </cell>
          <cell r="C1946">
            <v>2630000</v>
          </cell>
          <cell r="D1946">
            <v>2</v>
          </cell>
          <cell r="E1946" t="str">
            <v>CHPT-MINHANH</v>
          </cell>
        </row>
        <row r="1947">
          <cell r="A1947" t="str">
            <v>48510-80013</v>
          </cell>
          <cell r="B1947">
            <v>44743</v>
          </cell>
          <cell r="C1947">
            <v>1058616</v>
          </cell>
          <cell r="D1947">
            <v>1</v>
          </cell>
          <cell r="E1947" t="str">
            <v>NK-CHI</v>
          </cell>
        </row>
        <row r="1948">
          <cell r="A1948" t="str">
            <v>48510-80133</v>
          </cell>
          <cell r="B1948">
            <v>44555</v>
          </cell>
          <cell r="C1948">
            <v>917421.5</v>
          </cell>
          <cell r="D1948">
            <v>6</v>
          </cell>
          <cell r="E1948" t="str">
            <v>CHPT-MINHANH</v>
          </cell>
        </row>
        <row r="1949">
          <cell r="A1949" t="str">
            <v>48510-80308</v>
          </cell>
          <cell r="B1949">
            <v>44721</v>
          </cell>
          <cell r="C1949">
            <v>2834000</v>
          </cell>
          <cell r="D1949">
            <v>1</v>
          </cell>
          <cell r="E1949" t="str">
            <v>HTAUTOHN</v>
          </cell>
        </row>
        <row r="1950">
          <cell r="A1950" t="str">
            <v>48510-80339</v>
          </cell>
          <cell r="B1950">
            <v>44537</v>
          </cell>
          <cell r="C1950">
            <v>3400000</v>
          </cell>
          <cell r="D1950">
            <v>1</v>
          </cell>
          <cell r="E1950" t="str">
            <v>HTAUTOHN</v>
          </cell>
        </row>
        <row r="1951">
          <cell r="A1951" t="str">
            <v>48510-80340</v>
          </cell>
          <cell r="B1951">
            <v>44649</v>
          </cell>
          <cell r="C1951">
            <v>2633075</v>
          </cell>
          <cell r="D1951">
            <v>1</v>
          </cell>
          <cell r="E1951" t="str">
            <v>NCC-KHANGTHANG</v>
          </cell>
        </row>
        <row r="1952">
          <cell r="A1952" t="str">
            <v>48510-80357</v>
          </cell>
          <cell r="B1952">
            <v>44190</v>
          </cell>
          <cell r="C1952">
            <v>2445000</v>
          </cell>
          <cell r="D1952">
            <v>1</v>
          </cell>
          <cell r="E1952" t="str">
            <v>HTAUTOHN</v>
          </cell>
        </row>
        <row r="1953">
          <cell r="A1953" t="str">
            <v>48510-80427</v>
          </cell>
          <cell r="B1953">
            <v>44299</v>
          </cell>
          <cell r="C1953">
            <v>2450000</v>
          </cell>
          <cell r="D1953">
            <v>1</v>
          </cell>
          <cell r="E1953" t="str">
            <v>HTAUTOHN</v>
          </cell>
        </row>
        <row r="1954">
          <cell r="A1954" t="str">
            <v>48510-80433</v>
          </cell>
          <cell r="B1954">
            <v>44267</v>
          </cell>
          <cell r="C1954">
            <v>6250000</v>
          </cell>
          <cell r="D1954">
            <v>1</v>
          </cell>
          <cell r="E1954" t="str">
            <v>NCC-TATHANHTUAN</v>
          </cell>
        </row>
        <row r="1955">
          <cell r="A1955" t="str">
            <v>48510-80479</v>
          </cell>
          <cell r="B1955">
            <v>44800</v>
          </cell>
          <cell r="C1955">
            <v>3200000</v>
          </cell>
          <cell r="D1955">
            <v>1</v>
          </cell>
          <cell r="E1955" t="str">
            <v>ASCSG</v>
          </cell>
        </row>
        <row r="1956">
          <cell r="A1956" t="str">
            <v>48510-80480</v>
          </cell>
          <cell r="B1956">
            <v>44658</v>
          </cell>
          <cell r="C1956">
            <v>2231000</v>
          </cell>
          <cell r="D1956">
            <v>1</v>
          </cell>
          <cell r="E1956" t="str">
            <v>HTAUTOHN</v>
          </cell>
        </row>
        <row r="1957">
          <cell r="A1957" t="str">
            <v>48510-80486</v>
          </cell>
          <cell r="B1957">
            <v>44313</v>
          </cell>
          <cell r="C1957">
            <v>2500000</v>
          </cell>
          <cell r="D1957">
            <v>3</v>
          </cell>
          <cell r="E1957" t="str">
            <v>HTAUTOHN</v>
          </cell>
        </row>
        <row r="1958">
          <cell r="A1958" t="str">
            <v>48510-80527</v>
          </cell>
          <cell r="B1958">
            <v>43993</v>
          </cell>
          <cell r="C1958">
            <v>2144000</v>
          </cell>
          <cell r="D1958">
            <v>1</v>
          </cell>
          <cell r="E1958" t="str">
            <v>HTAUTOHN</v>
          </cell>
        </row>
        <row r="1959">
          <cell r="A1959" t="str">
            <v>48510-80584</v>
          </cell>
          <cell r="B1959">
            <v>44800</v>
          </cell>
          <cell r="C1959">
            <v>2618000</v>
          </cell>
          <cell r="D1959">
            <v>1</v>
          </cell>
          <cell r="E1959" t="str">
            <v>HTAUTOHN</v>
          </cell>
        </row>
        <row r="1960">
          <cell r="A1960" t="str">
            <v>48510-80634</v>
          </cell>
          <cell r="B1960">
            <v>43946</v>
          </cell>
          <cell r="C1960">
            <v>3081000</v>
          </cell>
          <cell r="D1960">
            <v>1</v>
          </cell>
          <cell r="E1960" t="str">
            <v>HTAUTOHN</v>
          </cell>
        </row>
        <row r="1961">
          <cell r="A1961" t="str">
            <v>48510-80637</v>
          </cell>
          <cell r="B1961">
            <v>44709</v>
          </cell>
          <cell r="C1961">
            <v>2790000</v>
          </cell>
          <cell r="D1961">
            <v>1</v>
          </cell>
          <cell r="E1961" t="str">
            <v>HTAUTOHN</v>
          </cell>
        </row>
        <row r="1962">
          <cell r="A1962" t="str">
            <v>48510-80678</v>
          </cell>
          <cell r="B1962">
            <v>43981</v>
          </cell>
          <cell r="C1962">
            <v>5606000</v>
          </cell>
          <cell r="D1962">
            <v>1</v>
          </cell>
          <cell r="E1962" t="str">
            <v>HTAUTOHN</v>
          </cell>
        </row>
        <row r="1963">
          <cell r="A1963" t="str">
            <v>48510-80751</v>
          </cell>
          <cell r="B1963">
            <v>44035</v>
          </cell>
          <cell r="C1963">
            <v>2156000</v>
          </cell>
          <cell r="D1963">
            <v>1</v>
          </cell>
          <cell r="E1963" t="str">
            <v>HTAUTOHN</v>
          </cell>
        </row>
        <row r="1964">
          <cell r="A1964" t="str">
            <v>48510-80786</v>
          </cell>
          <cell r="B1964">
            <v>44805</v>
          </cell>
          <cell r="C1964">
            <v>11800000</v>
          </cell>
          <cell r="D1964">
            <v>1</v>
          </cell>
          <cell r="E1964" t="str">
            <v>NCC-KHANGTHANG</v>
          </cell>
        </row>
        <row r="1965">
          <cell r="A1965" t="str">
            <v>48510-8Z073</v>
          </cell>
          <cell r="B1965">
            <v>44749</v>
          </cell>
          <cell r="C1965">
            <v>2750000</v>
          </cell>
          <cell r="D1965">
            <v>1</v>
          </cell>
          <cell r="E1965" t="str">
            <v>HTAUTOHN</v>
          </cell>
        </row>
        <row r="1966">
          <cell r="A1966" t="str">
            <v>48510-8Z091</v>
          </cell>
          <cell r="B1966">
            <v>44743</v>
          </cell>
          <cell r="C1966">
            <v>1179360</v>
          </cell>
          <cell r="D1966">
            <v>2</v>
          </cell>
          <cell r="E1966" t="str">
            <v>DACYEN</v>
          </cell>
        </row>
        <row r="1967">
          <cell r="A1967" t="str">
            <v>48510-8Z170</v>
          </cell>
          <cell r="B1967">
            <v>44796</v>
          </cell>
          <cell r="C1967">
            <v>1200000</v>
          </cell>
          <cell r="D1967">
            <v>1</v>
          </cell>
          <cell r="E1967" t="str">
            <v>DACYEN</v>
          </cell>
        </row>
        <row r="1968">
          <cell r="A1968" t="str">
            <v>48510-8Z211</v>
          </cell>
          <cell r="B1968">
            <v>44694</v>
          </cell>
          <cell r="C1968">
            <v>1</v>
          </cell>
          <cell r="D1968">
            <v>1</v>
          </cell>
          <cell r="E1968" t="str">
            <v>NK-CHI</v>
          </cell>
        </row>
        <row r="1969">
          <cell r="A1969" t="str">
            <v>48510-8Z244</v>
          </cell>
          <cell r="B1969">
            <v>44813</v>
          </cell>
          <cell r="C1969">
            <v>0</v>
          </cell>
          <cell r="D1969">
            <v>1</v>
          </cell>
          <cell r="E1969" t="str">
            <v>HTAUTOHN</v>
          </cell>
        </row>
        <row r="1970">
          <cell r="A1970" t="str">
            <v>48510-8Z265</v>
          </cell>
          <cell r="B1970">
            <v>44792</v>
          </cell>
          <cell r="C1970">
            <v>438720</v>
          </cell>
          <cell r="D1970">
            <v>2</v>
          </cell>
          <cell r="E1970" t="str">
            <v>HTAUTOHN</v>
          </cell>
        </row>
        <row r="1971">
          <cell r="A1971" t="str">
            <v>48510-A9690</v>
          </cell>
          <cell r="B1971">
            <v>44786</v>
          </cell>
          <cell r="C1971">
            <v>2650000</v>
          </cell>
          <cell r="D1971">
            <v>1</v>
          </cell>
          <cell r="E1971" t="str">
            <v>NCC-KHANGTHANG</v>
          </cell>
        </row>
        <row r="1972">
          <cell r="A1972" t="str">
            <v>48510-A9780</v>
          </cell>
          <cell r="B1972">
            <v>44784</v>
          </cell>
          <cell r="C1972">
            <v>2600000</v>
          </cell>
          <cell r="D1972">
            <v>1</v>
          </cell>
          <cell r="E1972" t="str">
            <v>HTAUTOHN</v>
          </cell>
        </row>
        <row r="1973">
          <cell r="A1973" t="str">
            <v>48510-A9870</v>
          </cell>
          <cell r="B1973">
            <v>44786</v>
          </cell>
          <cell r="C1973">
            <v>2250000</v>
          </cell>
          <cell r="D1973">
            <v>1</v>
          </cell>
          <cell r="E1973" t="str">
            <v>HTAUTOHN</v>
          </cell>
        </row>
        <row r="1974">
          <cell r="A1974" t="str">
            <v>48510-A9890</v>
          </cell>
          <cell r="B1974">
            <v>44779</v>
          </cell>
          <cell r="C1974">
            <v>2730000</v>
          </cell>
          <cell r="D1974">
            <v>1</v>
          </cell>
          <cell r="E1974" t="str">
            <v>HTAUTOHN</v>
          </cell>
        </row>
        <row r="1975">
          <cell r="A1975" t="str">
            <v>48510-A9896</v>
          </cell>
          <cell r="B1975">
            <v>44711</v>
          </cell>
          <cell r="C1975">
            <v>2300000</v>
          </cell>
          <cell r="D1975">
            <v>1</v>
          </cell>
          <cell r="E1975" t="str">
            <v>HTAUTOHN</v>
          </cell>
        </row>
        <row r="1976">
          <cell r="A1976" t="str">
            <v>48510-B9820</v>
          </cell>
          <cell r="B1976">
            <v>44299</v>
          </cell>
          <cell r="C1976">
            <v>2872000</v>
          </cell>
          <cell r="D1976">
            <v>2</v>
          </cell>
          <cell r="E1976" t="str">
            <v>NCC-TOYOTALONGBIEN</v>
          </cell>
        </row>
        <row r="1977">
          <cell r="A1977" t="str">
            <v>48510-BZ740</v>
          </cell>
          <cell r="B1977">
            <v>44656</v>
          </cell>
          <cell r="C1977">
            <v>905903.8</v>
          </cell>
          <cell r="D1977">
            <v>5</v>
          </cell>
          <cell r="E1977" t="str">
            <v>NK-IDAS</v>
          </cell>
        </row>
        <row r="1978">
          <cell r="A1978" t="str">
            <v>48510-BZC90</v>
          </cell>
          <cell r="B1978">
            <v>44089</v>
          </cell>
          <cell r="C1978">
            <v>620000</v>
          </cell>
          <cell r="D1978">
            <v>3</v>
          </cell>
          <cell r="E1978" t="str">
            <v>HTAUTOHN</v>
          </cell>
        </row>
        <row r="1979">
          <cell r="A1979" t="str">
            <v>48511-29527</v>
          </cell>
          <cell r="B1979">
            <v>44812</v>
          </cell>
          <cell r="C1979">
            <v>648000</v>
          </cell>
          <cell r="D1979">
            <v>1</v>
          </cell>
          <cell r="E1979" t="str">
            <v>HTAUTOHN</v>
          </cell>
        </row>
        <row r="1980">
          <cell r="A1980" t="str">
            <v>48511-69435</v>
          </cell>
          <cell r="B1980">
            <v>44291</v>
          </cell>
          <cell r="C1980">
            <v>502000</v>
          </cell>
          <cell r="D1980">
            <v>2</v>
          </cell>
          <cell r="E1980" t="str">
            <v>NCC-LE</v>
          </cell>
        </row>
        <row r="1981">
          <cell r="A1981" t="str">
            <v>48511-69585</v>
          </cell>
          <cell r="B1981">
            <v>44796</v>
          </cell>
          <cell r="C1981">
            <v>424000</v>
          </cell>
          <cell r="D1981">
            <v>2</v>
          </cell>
          <cell r="E1981" t="str">
            <v>CHPT-MINHANH</v>
          </cell>
        </row>
        <row r="1982">
          <cell r="A1982" t="str">
            <v>48511-80093</v>
          </cell>
          <cell r="B1982">
            <v>44153</v>
          </cell>
          <cell r="C1982">
            <v>410000</v>
          </cell>
          <cell r="D1982">
            <v>20</v>
          </cell>
          <cell r="E1982" t="str">
            <v>HTAUTOHN</v>
          </cell>
        </row>
        <row r="1983">
          <cell r="A1983" t="str">
            <v>48511-80169</v>
          </cell>
          <cell r="B1983">
            <v>44804</v>
          </cell>
          <cell r="C1983">
            <v>406000</v>
          </cell>
          <cell r="D1983">
            <v>2</v>
          </cell>
          <cell r="E1983" t="str">
            <v>HTAUTOHN</v>
          </cell>
        </row>
        <row r="1984">
          <cell r="A1984" t="str">
            <v>48520-09530</v>
          </cell>
          <cell r="B1984">
            <v>44743</v>
          </cell>
          <cell r="C1984">
            <v>1422954</v>
          </cell>
          <cell r="D1984">
            <v>14</v>
          </cell>
          <cell r="E1984" t="str">
            <v>NK-CHI</v>
          </cell>
        </row>
        <row r="1985">
          <cell r="A1985" t="str">
            <v>48520-09A30</v>
          </cell>
          <cell r="B1985">
            <v>44743</v>
          </cell>
          <cell r="C1985">
            <v>844506</v>
          </cell>
          <cell r="D1985">
            <v>11</v>
          </cell>
          <cell r="E1985" t="str">
            <v>NK-CHI</v>
          </cell>
        </row>
        <row r="1986">
          <cell r="A1986" t="str">
            <v>48520-09G41</v>
          </cell>
          <cell r="B1986">
            <v>44743</v>
          </cell>
          <cell r="C1986">
            <v>1585116</v>
          </cell>
          <cell r="D1986">
            <v>1</v>
          </cell>
          <cell r="E1986" t="str">
            <v>NK-CHI</v>
          </cell>
        </row>
        <row r="1987">
          <cell r="A1987" t="str">
            <v>48520-09Q22</v>
          </cell>
          <cell r="B1987">
            <v>44816</v>
          </cell>
          <cell r="C1987">
            <v>856920</v>
          </cell>
          <cell r="D1987">
            <v>5</v>
          </cell>
          <cell r="E1987" t="str">
            <v>HTAUTOHN</v>
          </cell>
        </row>
        <row r="1988">
          <cell r="A1988" t="str">
            <v>48520-09Q40</v>
          </cell>
          <cell r="B1988">
            <v>44743</v>
          </cell>
          <cell r="C1988">
            <v>764000</v>
          </cell>
          <cell r="D1988">
            <v>1</v>
          </cell>
          <cell r="E1988" t="str">
            <v>HTAUTOHN</v>
          </cell>
        </row>
        <row r="1989">
          <cell r="A1989" t="str">
            <v>48520-09R50</v>
          </cell>
          <cell r="B1989">
            <v>44764</v>
          </cell>
          <cell r="C1989">
            <v>634643.67000000004</v>
          </cell>
          <cell r="D1989">
            <v>2</v>
          </cell>
          <cell r="E1989" t="str">
            <v>NK-IDAS</v>
          </cell>
        </row>
        <row r="1990">
          <cell r="A1990" t="str">
            <v>48520-09R70</v>
          </cell>
          <cell r="B1990">
            <v>44743</v>
          </cell>
          <cell r="C1990">
            <v>650010</v>
          </cell>
          <cell r="D1990">
            <v>2</v>
          </cell>
          <cell r="E1990" t="str">
            <v>NK-CHI</v>
          </cell>
        </row>
        <row r="1991">
          <cell r="A1991" t="str">
            <v>48520-09S70</v>
          </cell>
          <cell r="B1991">
            <v>44753</v>
          </cell>
          <cell r="C1991">
            <v>2600000</v>
          </cell>
          <cell r="D1991">
            <v>1</v>
          </cell>
          <cell r="E1991" t="str">
            <v>HTAUTOHN</v>
          </cell>
        </row>
        <row r="1992">
          <cell r="A1992" t="str">
            <v>48520-09Z10</v>
          </cell>
          <cell r="B1992">
            <v>44749</v>
          </cell>
          <cell r="C1992">
            <v>3150000</v>
          </cell>
          <cell r="D1992">
            <v>1</v>
          </cell>
          <cell r="E1992" t="str">
            <v>CHPT-MINHANH</v>
          </cell>
        </row>
        <row r="1993">
          <cell r="A1993" t="str">
            <v>48520-39405</v>
          </cell>
          <cell r="B1993">
            <v>44743</v>
          </cell>
          <cell r="C1993">
            <v>1058616</v>
          </cell>
          <cell r="D1993">
            <v>1</v>
          </cell>
          <cell r="E1993" t="str">
            <v>DACYEN</v>
          </cell>
        </row>
        <row r="1994">
          <cell r="A1994" t="str">
            <v>48520-49555</v>
          </cell>
          <cell r="B1994">
            <v>44649</v>
          </cell>
          <cell r="C1994">
            <v>2943221</v>
          </cell>
          <cell r="D1994">
            <v>1</v>
          </cell>
          <cell r="E1994" t="str">
            <v>NK-TS</v>
          </cell>
        </row>
        <row r="1995">
          <cell r="A1995" t="str">
            <v>48520-59615</v>
          </cell>
          <cell r="B1995">
            <v>43993</v>
          </cell>
          <cell r="C1995">
            <v>2179000</v>
          </cell>
          <cell r="D1995">
            <v>1</v>
          </cell>
          <cell r="E1995" t="str">
            <v>HTAUTOHN</v>
          </cell>
        </row>
        <row r="1996">
          <cell r="A1996" t="str">
            <v>48520-80089</v>
          </cell>
          <cell r="B1996">
            <v>44802</v>
          </cell>
          <cell r="C1996">
            <v>2200000</v>
          </cell>
          <cell r="D1996">
            <v>1</v>
          </cell>
          <cell r="E1996" t="str">
            <v>HTAUTOHN</v>
          </cell>
        </row>
        <row r="1997">
          <cell r="A1997" t="str">
            <v>48520-80178</v>
          </cell>
          <cell r="B1997">
            <v>44299</v>
          </cell>
          <cell r="C1997">
            <v>3131000</v>
          </cell>
          <cell r="D1997">
            <v>1</v>
          </cell>
          <cell r="E1997" t="str">
            <v>HTAUTOHN</v>
          </cell>
        </row>
        <row r="1998">
          <cell r="A1998" t="str">
            <v>48520-80180</v>
          </cell>
          <cell r="B1998">
            <v>44267</v>
          </cell>
          <cell r="C1998">
            <v>6250000</v>
          </cell>
          <cell r="D1998">
            <v>1</v>
          </cell>
          <cell r="E1998" t="str">
            <v>NCC-TATHANHTUAN</v>
          </cell>
        </row>
        <row r="1999">
          <cell r="A1999" t="str">
            <v>48520-80220</v>
          </cell>
          <cell r="B1999">
            <v>44658</v>
          </cell>
          <cell r="C1999">
            <v>2232000</v>
          </cell>
          <cell r="D1999">
            <v>1</v>
          </cell>
          <cell r="E1999" t="str">
            <v>HTAUTOHN</v>
          </cell>
        </row>
        <row r="2000">
          <cell r="A2000" t="str">
            <v>48520-80226</v>
          </cell>
          <cell r="B2000">
            <v>44313</v>
          </cell>
          <cell r="C2000">
            <v>2450000</v>
          </cell>
          <cell r="D2000">
            <v>1</v>
          </cell>
          <cell r="E2000" t="str">
            <v>HTAUTOHN</v>
          </cell>
        </row>
        <row r="2001">
          <cell r="A2001" t="str">
            <v>48520-80304</v>
          </cell>
          <cell r="B2001">
            <v>44800</v>
          </cell>
          <cell r="C2001">
            <v>2669000</v>
          </cell>
          <cell r="D2001">
            <v>1</v>
          </cell>
          <cell r="E2001" t="str">
            <v>HTAUTOHN</v>
          </cell>
        </row>
        <row r="2002">
          <cell r="A2002" t="str">
            <v>48520-80338</v>
          </cell>
          <cell r="B2002">
            <v>43946</v>
          </cell>
          <cell r="C2002">
            <v>2856000</v>
          </cell>
          <cell r="D2002">
            <v>1</v>
          </cell>
          <cell r="E2002" t="str">
            <v>HTAUTOHN</v>
          </cell>
        </row>
        <row r="2003">
          <cell r="A2003" t="str">
            <v>48520-80340</v>
          </cell>
          <cell r="B2003">
            <v>44709</v>
          </cell>
          <cell r="C2003">
            <v>2464000</v>
          </cell>
          <cell r="D2003">
            <v>1</v>
          </cell>
          <cell r="E2003" t="str">
            <v>HTAUTOHN</v>
          </cell>
        </row>
        <row r="2004">
          <cell r="A2004" t="str">
            <v>48520-80375</v>
          </cell>
          <cell r="B2004">
            <v>43981</v>
          </cell>
          <cell r="C2004">
            <v>5606000</v>
          </cell>
          <cell r="D2004">
            <v>1</v>
          </cell>
          <cell r="E2004" t="str">
            <v>HTAUTOHN</v>
          </cell>
        </row>
        <row r="2005">
          <cell r="A2005" t="str">
            <v>48520-80429</v>
          </cell>
          <cell r="B2005">
            <v>44046</v>
          </cell>
          <cell r="C2005">
            <v>3400000</v>
          </cell>
          <cell r="D2005">
            <v>1</v>
          </cell>
          <cell r="E2005" t="str">
            <v>HTAUTOHN</v>
          </cell>
        </row>
        <row r="2006">
          <cell r="A2006" t="str">
            <v>48520-80462</v>
          </cell>
          <cell r="B2006">
            <v>44805</v>
          </cell>
          <cell r="C2006">
            <v>10300000</v>
          </cell>
          <cell r="D2006">
            <v>1</v>
          </cell>
          <cell r="E2006" t="str">
            <v>NCC-KHANGTHANG</v>
          </cell>
        </row>
        <row r="2007">
          <cell r="A2007" t="str">
            <v>48520-8Z002</v>
          </cell>
          <cell r="B2007">
            <v>44743</v>
          </cell>
          <cell r="C2007">
            <v>1179360</v>
          </cell>
          <cell r="D2007">
            <v>1</v>
          </cell>
          <cell r="E2007" t="str">
            <v>DACYEN</v>
          </cell>
        </row>
        <row r="2008">
          <cell r="A2008" t="str">
            <v>48520-8Z056</v>
          </cell>
          <cell r="B2008">
            <v>44796</v>
          </cell>
          <cell r="C2008">
            <v>1200000</v>
          </cell>
          <cell r="D2008">
            <v>1</v>
          </cell>
          <cell r="E2008" t="str">
            <v>DACYEN</v>
          </cell>
        </row>
        <row r="2009">
          <cell r="A2009" t="str">
            <v>48520-8Z076</v>
          </cell>
          <cell r="B2009">
            <v>44694</v>
          </cell>
          <cell r="C2009">
            <v>1206738</v>
          </cell>
          <cell r="D2009">
            <v>2</v>
          </cell>
          <cell r="E2009" t="str">
            <v>NK-CHI</v>
          </cell>
        </row>
        <row r="2010">
          <cell r="A2010" t="str">
            <v>48520-8Z109</v>
          </cell>
          <cell r="B2010">
            <v>44707</v>
          </cell>
          <cell r="C2010">
            <v>2750000</v>
          </cell>
          <cell r="D2010">
            <v>1</v>
          </cell>
          <cell r="E2010" t="str">
            <v>HTAUTOHN</v>
          </cell>
        </row>
        <row r="2011">
          <cell r="A2011" t="str">
            <v>48520-8Z125</v>
          </cell>
          <cell r="B2011">
            <v>44792</v>
          </cell>
          <cell r="C2011">
            <v>438720</v>
          </cell>
          <cell r="D2011">
            <v>10</v>
          </cell>
          <cell r="E2011" t="str">
            <v>HTAUTOHN</v>
          </cell>
        </row>
        <row r="2012">
          <cell r="A2012" t="str">
            <v>48520-A9360</v>
          </cell>
          <cell r="B2012">
            <v>44146</v>
          </cell>
          <cell r="C2012">
            <v>2751000</v>
          </cell>
          <cell r="D2012">
            <v>1</v>
          </cell>
          <cell r="E2012" t="str">
            <v>HTAUTOHN</v>
          </cell>
        </row>
        <row r="2013">
          <cell r="A2013" t="str">
            <v>48520-A9380</v>
          </cell>
          <cell r="B2013">
            <v>44786</v>
          </cell>
          <cell r="C2013">
            <v>2895000</v>
          </cell>
          <cell r="D2013">
            <v>1</v>
          </cell>
          <cell r="E2013" t="str">
            <v>HTAUTOHN</v>
          </cell>
        </row>
        <row r="2014">
          <cell r="A2014" t="str">
            <v>48520-A9470</v>
          </cell>
          <cell r="B2014">
            <v>44784</v>
          </cell>
          <cell r="C2014">
            <v>2600000</v>
          </cell>
          <cell r="D2014">
            <v>1</v>
          </cell>
          <cell r="E2014" t="str">
            <v>HTAUTOHN</v>
          </cell>
        </row>
        <row r="2015">
          <cell r="A2015" t="str">
            <v>48520-A9560</v>
          </cell>
          <cell r="B2015">
            <v>44786</v>
          </cell>
          <cell r="C2015">
            <v>2250000</v>
          </cell>
          <cell r="D2015">
            <v>1</v>
          </cell>
          <cell r="E2015" t="str">
            <v>HTAUTOHN</v>
          </cell>
        </row>
        <row r="2016">
          <cell r="A2016" t="str">
            <v>48520-A9570</v>
          </cell>
          <cell r="B2016">
            <v>44779</v>
          </cell>
          <cell r="C2016">
            <v>2300000</v>
          </cell>
          <cell r="D2016">
            <v>2</v>
          </cell>
          <cell r="E2016" t="str">
            <v>CHPT-MINHANH</v>
          </cell>
        </row>
        <row r="2017">
          <cell r="A2017" t="str">
            <v>48520-A9590</v>
          </cell>
          <cell r="B2017">
            <v>44305</v>
          </cell>
          <cell r="C2017">
            <v>2700000</v>
          </cell>
          <cell r="D2017">
            <v>2</v>
          </cell>
          <cell r="E2017" t="str">
            <v>NCC-TOYOTALONGBIEN</v>
          </cell>
        </row>
        <row r="2018">
          <cell r="A2018" t="str">
            <v>48520-BZ740</v>
          </cell>
          <cell r="B2018">
            <v>44656</v>
          </cell>
          <cell r="C2018">
            <v>848148.6</v>
          </cell>
          <cell r="D2018">
            <v>5</v>
          </cell>
          <cell r="E2018" t="str">
            <v>NK-IDAS</v>
          </cell>
        </row>
        <row r="2019">
          <cell r="A2019" t="str">
            <v>48520-BZ830</v>
          </cell>
          <cell r="B2019">
            <v>44089</v>
          </cell>
          <cell r="C2019">
            <v>620000</v>
          </cell>
          <cell r="D2019">
            <v>3</v>
          </cell>
          <cell r="E2019" t="str">
            <v>HTAUTOHN</v>
          </cell>
        </row>
        <row r="2020">
          <cell r="A2020" t="str">
            <v>48530-02820</v>
          </cell>
          <cell r="B2020">
            <v>44743</v>
          </cell>
          <cell r="C2020">
            <v>839592</v>
          </cell>
          <cell r="D2020">
            <v>2</v>
          </cell>
          <cell r="E2020" t="str">
            <v>NK-CHI</v>
          </cell>
        </row>
        <row r="2021">
          <cell r="A2021" t="str">
            <v>48530-09520</v>
          </cell>
          <cell r="B2021">
            <v>44743</v>
          </cell>
          <cell r="C2021">
            <v>1464372</v>
          </cell>
          <cell r="D2021">
            <v>2</v>
          </cell>
          <cell r="E2021" t="str">
            <v>NK-CHI</v>
          </cell>
        </row>
        <row r="2022">
          <cell r="A2022" t="str">
            <v>48530-09B70</v>
          </cell>
          <cell r="B2022">
            <v>44694</v>
          </cell>
          <cell r="C2022">
            <v>611442</v>
          </cell>
          <cell r="D2022">
            <v>1</v>
          </cell>
          <cell r="E2022" t="str">
            <v>NK-CHI</v>
          </cell>
        </row>
        <row r="2023">
          <cell r="A2023" t="str">
            <v>48530-09L31</v>
          </cell>
          <cell r="B2023">
            <v>44743</v>
          </cell>
          <cell r="C2023">
            <v>1736046</v>
          </cell>
          <cell r="D2023">
            <v>1</v>
          </cell>
          <cell r="E2023" t="str">
            <v>HTAUTOHN</v>
          </cell>
        </row>
        <row r="2024">
          <cell r="A2024" t="str">
            <v>48530-09X80</v>
          </cell>
          <cell r="B2024">
            <v>44778</v>
          </cell>
          <cell r="C2024">
            <v>2600000</v>
          </cell>
          <cell r="D2024">
            <v>1</v>
          </cell>
          <cell r="E2024" t="str">
            <v>HTAUTOHN</v>
          </cell>
        </row>
        <row r="2025">
          <cell r="A2025" t="str">
            <v>48530-09Z90</v>
          </cell>
          <cell r="B2025">
            <v>44816</v>
          </cell>
          <cell r="C2025">
            <v>0</v>
          </cell>
          <cell r="D2025">
            <v>2</v>
          </cell>
          <cell r="E2025" t="str">
            <v>HTAUTOHN</v>
          </cell>
        </row>
        <row r="2026">
          <cell r="A2026" t="str">
            <v>48530-0D251</v>
          </cell>
          <cell r="B2026">
            <v>44743</v>
          </cell>
          <cell r="C2026">
            <v>518778</v>
          </cell>
          <cell r="D2026">
            <v>1</v>
          </cell>
          <cell r="E2026" t="str">
            <v>NK-CHI</v>
          </cell>
        </row>
        <row r="2027">
          <cell r="A2027" t="str">
            <v>48530-0DC50</v>
          </cell>
          <cell r="B2027">
            <v>44743</v>
          </cell>
          <cell r="C2027">
            <v>485784</v>
          </cell>
          <cell r="D2027">
            <v>2</v>
          </cell>
          <cell r="E2027" t="str">
            <v>NK-CHI</v>
          </cell>
        </row>
        <row r="2028">
          <cell r="A2028" t="str">
            <v>48530-19645-1</v>
          </cell>
          <cell r="B2028">
            <v>44580</v>
          </cell>
          <cell r="C2028">
            <v>1305000</v>
          </cell>
          <cell r="D2028">
            <v>1</v>
          </cell>
          <cell r="E2028" t="str">
            <v>HTAUTOHN</v>
          </cell>
        </row>
        <row r="2029">
          <cell r="A2029" t="str">
            <v>48530-39675</v>
          </cell>
          <cell r="B2029">
            <v>44743</v>
          </cell>
          <cell r="C2029">
            <v>1110564</v>
          </cell>
          <cell r="D2029">
            <v>2</v>
          </cell>
          <cell r="E2029" t="str">
            <v>NK-CHI</v>
          </cell>
        </row>
        <row r="2030">
          <cell r="A2030" t="str">
            <v>48530-42030</v>
          </cell>
          <cell r="B2030">
            <v>44488</v>
          </cell>
          <cell r="C2030">
            <v>466000</v>
          </cell>
          <cell r="D2030">
            <v>2</v>
          </cell>
          <cell r="E2030" t="str">
            <v>HTAUTOHN</v>
          </cell>
        </row>
        <row r="2031">
          <cell r="A2031" t="str">
            <v>48530-59177</v>
          </cell>
          <cell r="B2031">
            <v>44713</v>
          </cell>
          <cell r="C2031">
            <v>416000</v>
          </cell>
          <cell r="D2031">
            <v>4</v>
          </cell>
          <cell r="E2031" t="str">
            <v>HTAUTOHN</v>
          </cell>
        </row>
        <row r="2032">
          <cell r="A2032" t="str">
            <v>48530-69346</v>
          </cell>
          <cell r="B2032">
            <v>44292</v>
          </cell>
          <cell r="C2032">
            <v>850000</v>
          </cell>
          <cell r="D2032">
            <v>2</v>
          </cell>
          <cell r="E2032" t="str">
            <v>NCC-KHANGTHANG</v>
          </cell>
        </row>
        <row r="2033">
          <cell r="A2033" t="str">
            <v>48530-69415</v>
          </cell>
          <cell r="B2033">
            <v>43899</v>
          </cell>
          <cell r="C2033">
            <v>681000</v>
          </cell>
          <cell r="D2033">
            <v>2</v>
          </cell>
          <cell r="E2033" t="str">
            <v>HTAUTOHN</v>
          </cell>
        </row>
        <row r="2034">
          <cell r="A2034" t="str">
            <v>48530-69425</v>
          </cell>
          <cell r="B2034">
            <v>44753</v>
          </cell>
          <cell r="C2034">
            <v>550000</v>
          </cell>
          <cell r="D2034">
            <v>2</v>
          </cell>
          <cell r="E2034" t="str">
            <v>NCC-KHANGTHANG</v>
          </cell>
        </row>
        <row r="2035">
          <cell r="A2035" t="str">
            <v>48530-69485</v>
          </cell>
          <cell r="B2035">
            <v>44716</v>
          </cell>
          <cell r="C2035">
            <v>3882000</v>
          </cell>
          <cell r="D2035">
            <v>1</v>
          </cell>
          <cell r="E2035" t="str">
            <v>HTAUTOHN</v>
          </cell>
        </row>
        <row r="2036">
          <cell r="A2036" t="str">
            <v>48530-69535</v>
          </cell>
          <cell r="B2036">
            <v>44328</v>
          </cell>
          <cell r="C2036">
            <v>4600000</v>
          </cell>
          <cell r="D2036">
            <v>2</v>
          </cell>
          <cell r="E2036" t="str">
            <v>CHPT-MINHANH</v>
          </cell>
        </row>
        <row r="2037">
          <cell r="A2037" t="str">
            <v>48530-80341</v>
          </cell>
          <cell r="B2037">
            <v>44336</v>
          </cell>
          <cell r="C2037">
            <v>2850000</v>
          </cell>
          <cell r="D2037">
            <v>2</v>
          </cell>
          <cell r="E2037" t="str">
            <v>NCC-KHANGTHANG</v>
          </cell>
        </row>
        <row r="2038">
          <cell r="A2038" t="str">
            <v>48530-80387</v>
          </cell>
          <cell r="B2038">
            <v>44649</v>
          </cell>
          <cell r="C2038">
            <v>2633779</v>
          </cell>
          <cell r="D2038">
            <v>1</v>
          </cell>
          <cell r="E2038" t="str">
            <v>HTAUTOHN</v>
          </cell>
        </row>
        <row r="2039">
          <cell r="A2039" t="str">
            <v>48530-80428</v>
          </cell>
          <cell r="B2039">
            <v>44679</v>
          </cell>
          <cell r="C2039">
            <v>2535000</v>
          </cell>
          <cell r="D2039">
            <v>1</v>
          </cell>
          <cell r="E2039" t="str">
            <v>HTAUTOHN</v>
          </cell>
        </row>
        <row r="2040">
          <cell r="A2040" t="str">
            <v>48530-80454</v>
          </cell>
          <cell r="B2040">
            <v>44267</v>
          </cell>
          <cell r="C2040">
            <v>6170000</v>
          </cell>
          <cell r="D2040">
            <v>2</v>
          </cell>
          <cell r="E2040" t="str">
            <v>NCC-TATHANHTUAN</v>
          </cell>
        </row>
        <row r="2041">
          <cell r="A2041" t="str">
            <v>48530-80525</v>
          </cell>
          <cell r="B2041">
            <v>44581</v>
          </cell>
          <cell r="C2041">
            <v>2600000</v>
          </cell>
          <cell r="D2041">
            <v>1</v>
          </cell>
          <cell r="E2041" t="str">
            <v>HTAUTOHN</v>
          </cell>
        </row>
        <row r="2042">
          <cell r="A2042" t="str">
            <v>48530-80527</v>
          </cell>
          <cell r="B2042">
            <v>44189</v>
          </cell>
          <cell r="C2042">
            <v>2486000</v>
          </cell>
          <cell r="D2042">
            <v>1</v>
          </cell>
          <cell r="E2042" t="str">
            <v>HTAUTOHN</v>
          </cell>
        </row>
        <row r="2043">
          <cell r="A2043" t="str">
            <v>48530-80561</v>
          </cell>
          <cell r="B2043">
            <v>43993</v>
          </cell>
          <cell r="C2043">
            <v>419000</v>
          </cell>
          <cell r="D2043">
            <v>2</v>
          </cell>
          <cell r="E2043" t="str">
            <v>HTAUTOHN</v>
          </cell>
        </row>
        <row r="2044">
          <cell r="A2044" t="str">
            <v>48530-8Z007</v>
          </cell>
          <cell r="B2044">
            <v>44743</v>
          </cell>
          <cell r="C2044">
            <v>1023430.57</v>
          </cell>
          <cell r="D2044">
            <v>1</v>
          </cell>
          <cell r="E2044" t="str">
            <v>CHPT-MINHANH</v>
          </cell>
        </row>
        <row r="2045">
          <cell r="A2045" t="str">
            <v>48530-8Z036</v>
          </cell>
          <cell r="B2045">
            <v>44792</v>
          </cell>
          <cell r="C2045">
            <v>402389.6</v>
          </cell>
          <cell r="D2045">
            <v>10</v>
          </cell>
          <cell r="E2045" t="str">
            <v>NK-IDAM</v>
          </cell>
        </row>
        <row r="2046">
          <cell r="A2046" t="str">
            <v>48530-A9640</v>
          </cell>
          <cell r="B2046">
            <v>44036</v>
          </cell>
          <cell r="C2046">
            <v>3996000</v>
          </cell>
          <cell r="D2046">
            <v>1</v>
          </cell>
          <cell r="E2046" t="str">
            <v>HTAUTOHN</v>
          </cell>
        </row>
        <row r="2047">
          <cell r="A2047" t="str">
            <v>48530-A9690</v>
          </cell>
          <cell r="B2047">
            <v>43834</v>
          </cell>
          <cell r="C2047">
            <v>4000000</v>
          </cell>
          <cell r="D2047">
            <v>1</v>
          </cell>
          <cell r="E2047" t="str">
            <v>HTAUTOHN</v>
          </cell>
        </row>
        <row r="2048">
          <cell r="A2048" t="str">
            <v>48530-A9700</v>
          </cell>
          <cell r="B2048">
            <v>44796</v>
          </cell>
          <cell r="C2048">
            <v>2800000</v>
          </cell>
          <cell r="D2048">
            <v>1</v>
          </cell>
          <cell r="E2048" t="str">
            <v>HTAUTOHN</v>
          </cell>
        </row>
        <row r="2049">
          <cell r="A2049" t="str">
            <v>48530-A9710</v>
          </cell>
          <cell r="B2049">
            <v>44784</v>
          </cell>
          <cell r="C2049">
            <v>2600000</v>
          </cell>
          <cell r="D2049">
            <v>1</v>
          </cell>
          <cell r="E2049" t="str">
            <v>HTAUTOHN</v>
          </cell>
        </row>
        <row r="2050">
          <cell r="A2050" t="str">
            <v>48530-A9896</v>
          </cell>
          <cell r="B2050">
            <v>44678</v>
          </cell>
          <cell r="C2050">
            <v>2950000</v>
          </cell>
          <cell r="D2050">
            <v>1</v>
          </cell>
          <cell r="E2050" t="str">
            <v>HTAUTOHN</v>
          </cell>
        </row>
        <row r="2051">
          <cell r="A2051" t="str">
            <v>48531-09430</v>
          </cell>
          <cell r="B2051">
            <v>44804</v>
          </cell>
          <cell r="C2051">
            <v>402389.6</v>
          </cell>
          <cell r="D2051">
            <v>14</v>
          </cell>
          <cell r="E2051" t="str">
            <v>NN-CHINGUYET</v>
          </cell>
        </row>
        <row r="2052">
          <cell r="A2052" t="str">
            <v>48531-09490</v>
          </cell>
          <cell r="B2052">
            <v>44694</v>
          </cell>
          <cell r="C2052">
            <v>480760</v>
          </cell>
          <cell r="D2052">
            <v>2</v>
          </cell>
          <cell r="E2052" t="str">
            <v>NK-CHI</v>
          </cell>
        </row>
        <row r="2053">
          <cell r="A2053" t="str">
            <v>48531-09730</v>
          </cell>
          <cell r="B2053">
            <v>44413</v>
          </cell>
          <cell r="C2053">
            <v>381000</v>
          </cell>
          <cell r="D2053">
            <v>1</v>
          </cell>
          <cell r="E2053" t="str">
            <v>HTAUTOHN</v>
          </cell>
        </row>
        <row r="2054">
          <cell r="A2054" t="str">
            <v>48531-09800</v>
          </cell>
          <cell r="B2054">
            <v>44743</v>
          </cell>
          <cell r="C2054">
            <v>496314</v>
          </cell>
          <cell r="D2054">
            <v>6</v>
          </cell>
          <cell r="E2054" t="str">
            <v>NK-CHI</v>
          </cell>
        </row>
        <row r="2055">
          <cell r="A2055" t="str">
            <v>48531-09850</v>
          </cell>
          <cell r="B2055">
            <v>44813</v>
          </cell>
          <cell r="C2055">
            <v>628000</v>
          </cell>
          <cell r="D2055">
            <v>1</v>
          </cell>
          <cell r="E2055" t="str">
            <v>HTAUTOHN</v>
          </cell>
        </row>
        <row r="2056">
          <cell r="A2056" t="str">
            <v>48531-09880</v>
          </cell>
          <cell r="B2056">
            <v>44813</v>
          </cell>
          <cell r="C2056">
            <v>694400</v>
          </cell>
          <cell r="D2056">
            <v>1</v>
          </cell>
          <cell r="E2056" t="str">
            <v>NCC-KHANGTHANG</v>
          </cell>
        </row>
        <row r="2057">
          <cell r="A2057" t="str">
            <v>48531-09A50</v>
          </cell>
          <cell r="B2057">
            <v>44804</v>
          </cell>
          <cell r="C2057">
            <v>402389.6</v>
          </cell>
          <cell r="D2057">
            <v>1</v>
          </cell>
          <cell r="E2057" t="str">
            <v>HTAUTOHN</v>
          </cell>
        </row>
        <row r="2058">
          <cell r="A2058" t="str">
            <v>48531-0B090</v>
          </cell>
          <cell r="B2058">
            <v>44739</v>
          </cell>
          <cell r="C2058">
            <v>380000</v>
          </cell>
          <cell r="D2058">
            <v>2</v>
          </cell>
          <cell r="E2058" t="str">
            <v>CHPT-MINHANH</v>
          </cell>
        </row>
        <row r="2059">
          <cell r="A2059" t="str">
            <v>48531-0E070</v>
          </cell>
          <cell r="B2059">
            <v>44690</v>
          </cell>
          <cell r="C2059">
            <v>790000</v>
          </cell>
          <cell r="D2059">
            <v>2</v>
          </cell>
          <cell r="E2059" t="str">
            <v>HTAUTOHN</v>
          </cell>
        </row>
        <row r="2060">
          <cell r="A2060" t="str">
            <v>48531-48280</v>
          </cell>
          <cell r="B2060">
            <v>44035</v>
          </cell>
          <cell r="C2060">
            <v>363000</v>
          </cell>
          <cell r="D2060">
            <v>1</v>
          </cell>
          <cell r="E2060" t="str">
            <v>HTAUTOHN</v>
          </cell>
        </row>
        <row r="2061">
          <cell r="A2061" t="str">
            <v>48531-48282</v>
          </cell>
          <cell r="B2061">
            <v>44302</v>
          </cell>
          <cell r="C2061">
            <v>380000</v>
          </cell>
          <cell r="D2061">
            <v>1</v>
          </cell>
          <cell r="E2061" t="str">
            <v>HTAUTOHN</v>
          </cell>
        </row>
        <row r="2062">
          <cell r="A2062" t="str">
            <v>48531-69286</v>
          </cell>
          <cell r="B2062">
            <v>44765</v>
          </cell>
          <cell r="C2062">
            <v>444000</v>
          </cell>
          <cell r="D2062">
            <v>2</v>
          </cell>
          <cell r="E2062" t="str">
            <v>NCC-LE</v>
          </cell>
        </row>
        <row r="2063">
          <cell r="A2063" t="str">
            <v>48531-69535</v>
          </cell>
          <cell r="B2063">
            <v>44232</v>
          </cell>
          <cell r="C2063">
            <v>563000</v>
          </cell>
          <cell r="D2063">
            <v>2</v>
          </cell>
          <cell r="E2063" t="str">
            <v>HTAUTOHN</v>
          </cell>
        </row>
        <row r="2064">
          <cell r="A2064" t="str">
            <v>48531-69735</v>
          </cell>
          <cell r="B2064">
            <v>44515</v>
          </cell>
          <cell r="C2064">
            <v>667500</v>
          </cell>
          <cell r="D2064">
            <v>4</v>
          </cell>
          <cell r="E2064" t="str">
            <v>NCC-VIETDUC</v>
          </cell>
        </row>
        <row r="2065">
          <cell r="A2065" t="str">
            <v>48531-69795</v>
          </cell>
          <cell r="B2065">
            <v>44625</v>
          </cell>
          <cell r="C2065">
            <v>411000</v>
          </cell>
          <cell r="D2065">
            <v>2</v>
          </cell>
          <cell r="E2065" t="str">
            <v>HTAUTOHN</v>
          </cell>
        </row>
        <row r="2066">
          <cell r="A2066" t="str">
            <v>48531-69835</v>
          </cell>
          <cell r="B2066">
            <v>44786</v>
          </cell>
          <cell r="C2066">
            <v>620000</v>
          </cell>
          <cell r="D2066">
            <v>2</v>
          </cell>
          <cell r="E2066" t="str">
            <v>CHPT-MINHANH</v>
          </cell>
        </row>
        <row r="2067">
          <cell r="A2067" t="str">
            <v>48531-80581</v>
          </cell>
          <cell r="B2067">
            <v>44153</v>
          </cell>
          <cell r="C2067">
            <v>401000</v>
          </cell>
          <cell r="D2067">
            <v>20</v>
          </cell>
          <cell r="E2067" t="str">
            <v>HTAUTOHN</v>
          </cell>
        </row>
        <row r="2068">
          <cell r="A2068" t="str">
            <v>48531-80725</v>
          </cell>
          <cell r="B2068">
            <v>44782</v>
          </cell>
          <cell r="C2068">
            <v>420000</v>
          </cell>
          <cell r="D2068">
            <v>2</v>
          </cell>
          <cell r="E2068" t="str">
            <v>HTAUTOHN</v>
          </cell>
        </row>
        <row r="2069">
          <cell r="A2069" t="str">
            <v>48531-80738</v>
          </cell>
          <cell r="B2069">
            <v>44727</v>
          </cell>
          <cell r="C2069">
            <v>402000</v>
          </cell>
          <cell r="D2069">
            <v>1</v>
          </cell>
          <cell r="E2069" t="str">
            <v>CHPT-MINHANH</v>
          </cell>
        </row>
        <row r="2070">
          <cell r="A2070" t="str">
            <v>48540-09380</v>
          </cell>
          <cell r="B2070">
            <v>44694</v>
          </cell>
          <cell r="C2070">
            <v>1464372</v>
          </cell>
          <cell r="D2070">
            <v>1</v>
          </cell>
          <cell r="E2070" t="str">
            <v>HTAUTOHN</v>
          </cell>
        </row>
        <row r="2071">
          <cell r="A2071" t="str">
            <v>48540-09552</v>
          </cell>
          <cell r="B2071">
            <v>44041</v>
          </cell>
          <cell r="C2071">
            <v>2926000</v>
          </cell>
          <cell r="D2071">
            <v>1</v>
          </cell>
          <cell r="E2071" t="str">
            <v>HTAUTOHN</v>
          </cell>
        </row>
        <row r="2072">
          <cell r="A2072" t="str">
            <v>48540-09691</v>
          </cell>
          <cell r="B2072">
            <v>44743</v>
          </cell>
          <cell r="C2072">
            <v>1736046</v>
          </cell>
          <cell r="D2072">
            <v>5</v>
          </cell>
          <cell r="E2072" t="str">
            <v>CHPT-MINHANH</v>
          </cell>
        </row>
        <row r="2073">
          <cell r="A2073" t="str">
            <v>48540-09890</v>
          </cell>
          <cell r="B2073">
            <v>44800</v>
          </cell>
          <cell r="C2073">
            <v>2800000</v>
          </cell>
          <cell r="D2073">
            <v>1</v>
          </cell>
          <cell r="E2073" t="str">
            <v>HTAUTOHN</v>
          </cell>
        </row>
        <row r="2074">
          <cell r="A2074" t="str">
            <v>48540-09B70</v>
          </cell>
          <cell r="B2074">
            <v>44658</v>
          </cell>
          <cell r="C2074">
            <v>2880000</v>
          </cell>
          <cell r="D2074">
            <v>1</v>
          </cell>
          <cell r="E2074" t="str">
            <v>HTAUTOHN</v>
          </cell>
        </row>
        <row r="2075">
          <cell r="A2075" t="str">
            <v>48540-09C60</v>
          </cell>
          <cell r="B2075">
            <v>44743</v>
          </cell>
          <cell r="C2075">
            <v>1023430.5</v>
          </cell>
          <cell r="D2075">
            <v>1</v>
          </cell>
          <cell r="E2075" t="str">
            <v>NCC-THANHCANH</v>
          </cell>
        </row>
        <row r="2076">
          <cell r="A2076" t="str">
            <v>48540-19095-1</v>
          </cell>
          <cell r="B2076">
            <v>44580</v>
          </cell>
          <cell r="C2076">
            <v>1305000</v>
          </cell>
          <cell r="D2076">
            <v>1</v>
          </cell>
          <cell r="E2076" t="str">
            <v>HTAUTOHN</v>
          </cell>
        </row>
        <row r="2077">
          <cell r="A2077" t="str">
            <v>48540-39375</v>
          </cell>
          <cell r="B2077">
            <v>44743</v>
          </cell>
          <cell r="C2077">
            <v>1110564</v>
          </cell>
          <cell r="D2077">
            <v>2</v>
          </cell>
          <cell r="E2077" t="str">
            <v>NK-CHI</v>
          </cell>
        </row>
        <row r="2078">
          <cell r="A2078" t="str">
            <v>48540-39775</v>
          </cell>
          <cell r="B2078">
            <v>44649</v>
          </cell>
          <cell r="C2078">
            <v>2188633</v>
          </cell>
          <cell r="D2078">
            <v>1</v>
          </cell>
          <cell r="E2078" t="str">
            <v>HTAUTOHN</v>
          </cell>
        </row>
        <row r="2079">
          <cell r="A2079" t="str">
            <v>48540-59065</v>
          </cell>
          <cell r="B2079">
            <v>44555</v>
          </cell>
          <cell r="C2079">
            <v>3680000</v>
          </cell>
          <cell r="D2079">
            <v>1</v>
          </cell>
          <cell r="E2079" t="str">
            <v>NCC-KHANGTHANG</v>
          </cell>
        </row>
        <row r="2080">
          <cell r="A2080" t="str">
            <v>48540-80004</v>
          </cell>
          <cell r="B2080">
            <v>44763</v>
          </cell>
          <cell r="C2080">
            <v>2600000</v>
          </cell>
          <cell r="D2080">
            <v>1</v>
          </cell>
          <cell r="E2080" t="str">
            <v>HTAUTOHN</v>
          </cell>
        </row>
        <row r="2081">
          <cell r="A2081" t="str">
            <v>48540-A9320</v>
          </cell>
          <cell r="B2081">
            <v>44036</v>
          </cell>
          <cell r="C2081">
            <v>3996000</v>
          </cell>
          <cell r="D2081">
            <v>1</v>
          </cell>
          <cell r="E2081" t="str">
            <v>HTAUTOHN</v>
          </cell>
        </row>
        <row r="2082">
          <cell r="A2082" t="str">
            <v>48540-A9360</v>
          </cell>
          <cell r="B2082">
            <v>44784</v>
          </cell>
          <cell r="C2082">
            <v>2700000</v>
          </cell>
          <cell r="D2082">
            <v>1</v>
          </cell>
          <cell r="E2082" t="str">
            <v>HTAUTOHN</v>
          </cell>
        </row>
        <row r="2083">
          <cell r="A2083" t="str">
            <v>48540-A9390</v>
          </cell>
          <cell r="B2083">
            <v>44618</v>
          </cell>
          <cell r="C2083">
            <v>2418274</v>
          </cell>
          <cell r="D2083">
            <v>1</v>
          </cell>
          <cell r="E2083" t="str">
            <v>NK-TS</v>
          </cell>
        </row>
        <row r="2084">
          <cell r="A2084" t="str">
            <v>48541-09130</v>
          </cell>
          <cell r="B2084">
            <v>44656</v>
          </cell>
          <cell r="C2084">
            <v>418321.67</v>
          </cell>
          <cell r="D2084">
            <v>3</v>
          </cell>
          <cell r="E2084" t="str">
            <v>NK-IDAS</v>
          </cell>
        </row>
        <row r="2085">
          <cell r="A2085" t="str">
            <v>48603-33041</v>
          </cell>
          <cell r="B2085">
            <v>44226</v>
          </cell>
          <cell r="C2085">
            <v>734000</v>
          </cell>
          <cell r="D2085">
            <v>1</v>
          </cell>
          <cell r="E2085" t="str">
            <v>HTAUTOHN</v>
          </cell>
        </row>
        <row r="2086">
          <cell r="A2086" t="str">
            <v>48609-06170</v>
          </cell>
          <cell r="B2086">
            <v>44609</v>
          </cell>
          <cell r="C2086">
            <v>696000</v>
          </cell>
          <cell r="D2086">
            <v>1</v>
          </cell>
          <cell r="E2086" t="str">
            <v>HTAUTOHN</v>
          </cell>
        </row>
        <row r="2087">
          <cell r="A2087" t="str">
            <v>48609-06180</v>
          </cell>
          <cell r="B2087">
            <v>43995</v>
          </cell>
          <cell r="C2087">
            <v>644100</v>
          </cell>
          <cell r="D2087">
            <v>2</v>
          </cell>
          <cell r="E2087" t="str">
            <v>HTAUTOHN</v>
          </cell>
        </row>
        <row r="2088">
          <cell r="A2088" t="str">
            <v>48609-06230</v>
          </cell>
          <cell r="B2088">
            <v>44676</v>
          </cell>
          <cell r="C2088">
            <v>1020000</v>
          </cell>
          <cell r="D2088">
            <v>2</v>
          </cell>
          <cell r="E2088" t="str">
            <v>DACYEN</v>
          </cell>
        </row>
        <row r="2089">
          <cell r="A2089" t="str">
            <v>48609-08030</v>
          </cell>
          <cell r="B2089">
            <v>44567</v>
          </cell>
          <cell r="C2089">
            <v>980000</v>
          </cell>
          <cell r="D2089">
            <v>2</v>
          </cell>
          <cell r="E2089" t="str">
            <v>HTAUTOHN</v>
          </cell>
        </row>
        <row r="2090">
          <cell r="A2090" t="str">
            <v>48609-0D080</v>
          </cell>
          <cell r="B2090">
            <v>44305</v>
          </cell>
          <cell r="C2090">
            <v>360000</v>
          </cell>
          <cell r="D2090">
            <v>4</v>
          </cell>
          <cell r="E2090" t="str">
            <v>HTAUTOHN</v>
          </cell>
        </row>
        <row r="2091">
          <cell r="A2091" t="str">
            <v>48609-0D150</v>
          </cell>
          <cell r="B2091">
            <v>44732</v>
          </cell>
          <cell r="C2091">
            <v>318708</v>
          </cell>
          <cell r="D2091">
            <v>4</v>
          </cell>
          <cell r="E2091" t="str">
            <v>HTAUTOHN</v>
          </cell>
        </row>
        <row r="2092">
          <cell r="A2092" t="str">
            <v>48609-0D160</v>
          </cell>
          <cell r="B2092">
            <v>44291</v>
          </cell>
          <cell r="C2092">
            <v>120000</v>
          </cell>
          <cell r="D2092">
            <v>2</v>
          </cell>
          <cell r="E2092" t="str">
            <v>NCC-LE</v>
          </cell>
        </row>
        <row r="2093">
          <cell r="A2093" t="str">
            <v>48609-0K020</v>
          </cell>
          <cell r="B2093">
            <v>44764</v>
          </cell>
          <cell r="C2093">
            <v>275319.2</v>
          </cell>
          <cell r="D2093">
            <v>2</v>
          </cell>
          <cell r="E2093" t="str">
            <v>NK-IDAM</v>
          </cell>
        </row>
        <row r="2094">
          <cell r="A2094" t="str">
            <v>48609-0K110</v>
          </cell>
          <cell r="B2094">
            <v>44295</v>
          </cell>
          <cell r="C2094">
            <v>363000</v>
          </cell>
          <cell r="D2094">
            <v>2</v>
          </cell>
          <cell r="E2094" t="str">
            <v>HTAUTOHN</v>
          </cell>
        </row>
        <row r="2095">
          <cell r="A2095" t="str">
            <v>48609-12420</v>
          </cell>
          <cell r="B2095">
            <v>44271</v>
          </cell>
          <cell r="C2095">
            <v>790000</v>
          </cell>
          <cell r="D2095">
            <v>4</v>
          </cell>
          <cell r="E2095" t="str">
            <v>HTAUTOHN</v>
          </cell>
        </row>
        <row r="2096">
          <cell r="A2096" t="str">
            <v>48609-12520</v>
          </cell>
          <cell r="B2096">
            <v>44802</v>
          </cell>
          <cell r="C2096">
            <v>617443</v>
          </cell>
          <cell r="D2096">
            <v>1</v>
          </cell>
          <cell r="E2096" t="str">
            <v>HTAUTOHN</v>
          </cell>
        </row>
        <row r="2097">
          <cell r="A2097" t="str">
            <v>48609-12530</v>
          </cell>
          <cell r="B2097">
            <v>44134</v>
          </cell>
          <cell r="C2097">
            <v>690000</v>
          </cell>
          <cell r="D2097">
            <v>2</v>
          </cell>
          <cell r="E2097" t="str">
            <v>HTAUTOHN</v>
          </cell>
        </row>
        <row r="2098">
          <cell r="A2098" t="str">
            <v>48609-28020</v>
          </cell>
          <cell r="B2098">
            <v>44743</v>
          </cell>
          <cell r="C2098">
            <v>692840</v>
          </cell>
          <cell r="D2098">
            <v>2</v>
          </cell>
          <cell r="E2098" t="str">
            <v>HTAUTOHN</v>
          </cell>
        </row>
        <row r="2099">
          <cell r="A2099" t="str">
            <v>48609-28040</v>
          </cell>
          <cell r="B2099">
            <v>44061</v>
          </cell>
          <cell r="C2099">
            <v>753000</v>
          </cell>
          <cell r="D2099">
            <v>2</v>
          </cell>
          <cell r="E2099" t="str">
            <v>HTAUTOHN</v>
          </cell>
        </row>
        <row r="2100">
          <cell r="A2100" t="str">
            <v>48609-33170</v>
          </cell>
          <cell r="B2100">
            <v>44736</v>
          </cell>
          <cell r="C2100">
            <v>788000</v>
          </cell>
          <cell r="D2100">
            <v>2</v>
          </cell>
          <cell r="E2100" t="str">
            <v>HTAUTOHN</v>
          </cell>
        </row>
        <row r="2101">
          <cell r="A2101" t="str">
            <v>48609-48020</v>
          </cell>
          <cell r="B2101">
            <v>44818</v>
          </cell>
          <cell r="C2101">
            <v>855000</v>
          </cell>
          <cell r="D2101">
            <v>1</v>
          </cell>
          <cell r="E2101" t="str">
            <v>HTAUTOHN</v>
          </cell>
        </row>
        <row r="2102">
          <cell r="A2102" t="str">
            <v>48609-48040</v>
          </cell>
          <cell r="B2102">
            <v>44796</v>
          </cell>
          <cell r="C2102">
            <v>551000</v>
          </cell>
          <cell r="D2102">
            <v>1</v>
          </cell>
          <cell r="E2102" t="str">
            <v>CHPT-MINHANH</v>
          </cell>
        </row>
        <row r="2103">
          <cell r="A2103" t="str">
            <v>48609-48080</v>
          </cell>
          <cell r="B2103">
            <v>44812</v>
          </cell>
          <cell r="C2103">
            <v>1500000</v>
          </cell>
          <cell r="D2103">
            <v>2</v>
          </cell>
          <cell r="E2103" t="str">
            <v>NCC-KHANGTHANG</v>
          </cell>
        </row>
        <row r="2104">
          <cell r="A2104" t="str">
            <v>48609-60060</v>
          </cell>
          <cell r="B2104">
            <v>44123</v>
          </cell>
          <cell r="C2104">
            <v>671000</v>
          </cell>
          <cell r="D2104">
            <v>2</v>
          </cell>
          <cell r="E2104" t="str">
            <v>HTAUTOHN</v>
          </cell>
        </row>
        <row r="2105">
          <cell r="A2105" t="str">
            <v>48609-60100</v>
          </cell>
          <cell r="B2105">
            <v>44350</v>
          </cell>
          <cell r="C2105">
            <v>750000</v>
          </cell>
          <cell r="D2105">
            <v>2</v>
          </cell>
          <cell r="E2105" t="str">
            <v>HTAUTOHN</v>
          </cell>
        </row>
        <row r="2106">
          <cell r="A2106" t="str">
            <v>48610-0K010-MIT</v>
          </cell>
          <cell r="B2106">
            <v>44305</v>
          </cell>
          <cell r="C2106">
            <v>627000</v>
          </cell>
          <cell r="D2106">
            <v>2</v>
          </cell>
          <cell r="E2106" t="str">
            <v>HTAUTOHN</v>
          </cell>
        </row>
        <row r="2107">
          <cell r="A2107" t="str">
            <v>48610-0K040-MIT</v>
          </cell>
          <cell r="B2107">
            <v>44259</v>
          </cell>
          <cell r="C2107">
            <v>535000</v>
          </cell>
          <cell r="D2107">
            <v>1</v>
          </cell>
          <cell r="E2107" t="str">
            <v>HTAUTOHN</v>
          </cell>
        </row>
        <row r="2108">
          <cell r="A2108" t="str">
            <v>48610-0K100</v>
          </cell>
          <cell r="B2108">
            <v>43994</v>
          </cell>
          <cell r="C2108">
            <v>2964000</v>
          </cell>
          <cell r="D2108">
            <v>1</v>
          </cell>
          <cell r="E2108" t="str">
            <v>HTAUTOHN</v>
          </cell>
        </row>
        <row r="2109">
          <cell r="A2109" t="str">
            <v>48610-39165</v>
          </cell>
          <cell r="B2109">
            <v>44088</v>
          </cell>
          <cell r="C2109">
            <v>4400000</v>
          </cell>
          <cell r="D2109">
            <v>1</v>
          </cell>
          <cell r="E2109" t="str">
            <v>NCC-KHANGTHANG</v>
          </cell>
        </row>
        <row r="2110">
          <cell r="A2110" t="str">
            <v>48610-59125</v>
          </cell>
          <cell r="B2110">
            <v>44818</v>
          </cell>
          <cell r="C2110">
            <v>5470000</v>
          </cell>
          <cell r="D2110">
            <v>1</v>
          </cell>
          <cell r="E2110" t="str">
            <v>NCC-KHANGTHANG</v>
          </cell>
        </row>
        <row r="2111">
          <cell r="A2111" t="str">
            <v>48610-59135</v>
          </cell>
          <cell r="B2111">
            <v>44818</v>
          </cell>
          <cell r="C2111">
            <v>4311527</v>
          </cell>
          <cell r="D2111">
            <v>1</v>
          </cell>
          <cell r="E2111" t="str">
            <v>NK-TS</v>
          </cell>
        </row>
        <row r="2112">
          <cell r="A2112" t="str">
            <v>48610-59145</v>
          </cell>
          <cell r="B2112">
            <v>44337</v>
          </cell>
          <cell r="C2112">
            <v>5800000</v>
          </cell>
          <cell r="D2112">
            <v>1</v>
          </cell>
          <cell r="E2112" t="str">
            <v>NCC-KHANGTHANG</v>
          </cell>
        </row>
        <row r="2113">
          <cell r="A2113" t="str">
            <v>48610-60030-MIT</v>
          </cell>
          <cell r="B2113">
            <v>44119</v>
          </cell>
          <cell r="C2113">
            <v>568000</v>
          </cell>
          <cell r="D2113">
            <v>1</v>
          </cell>
          <cell r="E2113" t="str">
            <v>HTAUTOHN</v>
          </cell>
        </row>
        <row r="2114">
          <cell r="A2114" t="str">
            <v>48610-60070</v>
          </cell>
          <cell r="B2114">
            <v>44111</v>
          </cell>
          <cell r="C2114">
            <v>3325000</v>
          </cell>
          <cell r="D2114">
            <v>1</v>
          </cell>
          <cell r="E2114" t="str">
            <v>HTAUTOHN</v>
          </cell>
        </row>
        <row r="2115">
          <cell r="A2115" t="str">
            <v>48611-26J00</v>
          </cell>
          <cell r="B2115">
            <v>43958</v>
          </cell>
          <cell r="C2115">
            <v>715000</v>
          </cell>
          <cell r="D2115">
            <v>1</v>
          </cell>
          <cell r="E2115" t="str">
            <v>HTAUTOHN</v>
          </cell>
        </row>
        <row r="2116">
          <cell r="A2116" t="str">
            <v>48619-0D011</v>
          </cell>
          <cell r="B2116">
            <v>44760</v>
          </cell>
          <cell r="C2116">
            <v>89000</v>
          </cell>
          <cell r="D2116">
            <v>2</v>
          </cell>
          <cell r="E2116" t="str">
            <v>CHPT-MINHANH</v>
          </cell>
        </row>
        <row r="2117">
          <cell r="A2117" t="str">
            <v>48619-28010</v>
          </cell>
          <cell r="B2117">
            <v>44130</v>
          </cell>
          <cell r="C2117">
            <v>192000</v>
          </cell>
          <cell r="D2117">
            <v>2</v>
          </cell>
          <cell r="E2117" t="str">
            <v>HTAUTOHN</v>
          </cell>
        </row>
        <row r="2118">
          <cell r="A2118" t="str">
            <v>48619-52030</v>
          </cell>
          <cell r="B2118">
            <v>44782</v>
          </cell>
          <cell r="C2118">
            <v>36878</v>
          </cell>
          <cell r="D2118">
            <v>8</v>
          </cell>
          <cell r="E2118" t="str">
            <v>NCC-HOANKIEM</v>
          </cell>
        </row>
        <row r="2119">
          <cell r="A2119" t="str">
            <v>48620-50070</v>
          </cell>
          <cell r="B2119">
            <v>44733</v>
          </cell>
          <cell r="C2119">
            <v>3206176</v>
          </cell>
          <cell r="D2119">
            <v>1</v>
          </cell>
          <cell r="E2119" t="str">
            <v>NCC-KHANGTHANG</v>
          </cell>
        </row>
        <row r="2120">
          <cell r="A2120" t="str">
            <v>48620-50081</v>
          </cell>
          <cell r="B2120">
            <v>44753</v>
          </cell>
          <cell r="C2120">
            <v>3150000</v>
          </cell>
          <cell r="D2120">
            <v>1</v>
          </cell>
          <cell r="E2120" t="str">
            <v>HTAUTOHN</v>
          </cell>
        </row>
        <row r="2121">
          <cell r="A2121" t="str">
            <v>48620-59015</v>
          </cell>
          <cell r="B2121">
            <v>44337</v>
          </cell>
          <cell r="C2121">
            <v>4200000</v>
          </cell>
          <cell r="D2121">
            <v>1</v>
          </cell>
          <cell r="E2121" t="str">
            <v>NCC-KHANGTHANG</v>
          </cell>
        </row>
        <row r="2122">
          <cell r="A2122" t="str">
            <v>48630-0K010-MIT</v>
          </cell>
          <cell r="B2122">
            <v>44277</v>
          </cell>
          <cell r="C2122">
            <v>641000</v>
          </cell>
          <cell r="D2122">
            <v>1</v>
          </cell>
          <cell r="E2122" t="str">
            <v>HTAUTOHN</v>
          </cell>
        </row>
        <row r="2123">
          <cell r="A2123" t="str">
            <v>48630-0K040</v>
          </cell>
          <cell r="B2123">
            <v>44194</v>
          </cell>
          <cell r="C2123">
            <v>3500000</v>
          </cell>
          <cell r="D2123">
            <v>1</v>
          </cell>
          <cell r="E2123" t="str">
            <v>HTAUTOHN</v>
          </cell>
        </row>
        <row r="2124">
          <cell r="A2124" t="str">
            <v>48630-0K040-MIT</v>
          </cell>
          <cell r="B2124">
            <v>44158</v>
          </cell>
          <cell r="C2124">
            <v>535000</v>
          </cell>
          <cell r="D2124">
            <v>1</v>
          </cell>
          <cell r="E2124" t="str">
            <v>HTAUTOHN</v>
          </cell>
        </row>
        <row r="2125">
          <cell r="A2125" t="str">
            <v>48630-0K100</v>
          </cell>
          <cell r="B2125">
            <v>43994</v>
          </cell>
          <cell r="C2125">
            <v>2949000</v>
          </cell>
          <cell r="D2125">
            <v>1</v>
          </cell>
          <cell r="E2125" t="str">
            <v>HTAUTOHN</v>
          </cell>
        </row>
        <row r="2126">
          <cell r="A2126" t="str">
            <v>48630-39105</v>
          </cell>
          <cell r="B2126">
            <v>44088</v>
          </cell>
          <cell r="C2126">
            <v>4400000</v>
          </cell>
          <cell r="D2126">
            <v>1</v>
          </cell>
          <cell r="E2126" t="str">
            <v>NCC-KHANGTHANG</v>
          </cell>
        </row>
        <row r="2127">
          <cell r="A2127" t="str">
            <v>48630-59125</v>
          </cell>
          <cell r="B2127">
            <v>44649</v>
          </cell>
          <cell r="C2127">
            <v>4323971</v>
          </cell>
          <cell r="D2127">
            <v>1</v>
          </cell>
          <cell r="E2127" t="str">
            <v>NK-TS</v>
          </cell>
        </row>
        <row r="2128">
          <cell r="A2128" t="str">
            <v>48630-59135</v>
          </cell>
          <cell r="B2128">
            <v>44649</v>
          </cell>
          <cell r="C2128">
            <v>4259876</v>
          </cell>
          <cell r="D2128">
            <v>1</v>
          </cell>
          <cell r="E2128" t="str">
            <v>NK-TS</v>
          </cell>
        </row>
        <row r="2129">
          <cell r="A2129" t="str">
            <v>48630-59145</v>
          </cell>
          <cell r="B2129">
            <v>44818</v>
          </cell>
          <cell r="C2129">
            <v>5648000</v>
          </cell>
          <cell r="D2129">
            <v>1</v>
          </cell>
          <cell r="E2129" t="str">
            <v>NCC-KHANGTHANG</v>
          </cell>
        </row>
        <row r="2130">
          <cell r="A2130" t="str">
            <v>48630-60010-MIT</v>
          </cell>
          <cell r="B2130">
            <v>44119</v>
          </cell>
          <cell r="C2130">
            <v>568000</v>
          </cell>
          <cell r="D2130">
            <v>1</v>
          </cell>
          <cell r="E2130" t="str">
            <v>HTAUTOHN</v>
          </cell>
        </row>
        <row r="2131">
          <cell r="A2131" t="str">
            <v>48630-60030</v>
          </cell>
          <cell r="B2131">
            <v>44057</v>
          </cell>
          <cell r="C2131">
            <v>3397000</v>
          </cell>
          <cell r="D2131">
            <v>1</v>
          </cell>
          <cell r="E2131" t="str">
            <v>HTAUTOHN</v>
          </cell>
        </row>
        <row r="2132">
          <cell r="A2132" t="str">
            <v>48630-60040</v>
          </cell>
          <cell r="B2132">
            <v>44111</v>
          </cell>
          <cell r="C2132">
            <v>3303000</v>
          </cell>
          <cell r="D2132">
            <v>1</v>
          </cell>
          <cell r="E2132" t="str">
            <v>HTAUTOHN</v>
          </cell>
        </row>
        <row r="2133">
          <cell r="A2133" t="str">
            <v>48632-0K010</v>
          </cell>
          <cell r="B2133">
            <v>44691</v>
          </cell>
          <cell r="C2133">
            <v>90000</v>
          </cell>
          <cell r="D2133">
            <v>4</v>
          </cell>
          <cell r="E2133" t="str">
            <v>QUANGVU</v>
          </cell>
        </row>
        <row r="2134">
          <cell r="A2134" t="str">
            <v>48632-0K010-NOK</v>
          </cell>
          <cell r="B2134">
            <v>44733</v>
          </cell>
          <cell r="C2134">
            <v>80000</v>
          </cell>
          <cell r="D2134">
            <v>4</v>
          </cell>
          <cell r="E2134" t="str">
            <v>QUANGVU</v>
          </cell>
        </row>
        <row r="2135">
          <cell r="A2135" t="str">
            <v>48640-50070</v>
          </cell>
          <cell r="B2135">
            <v>44733</v>
          </cell>
          <cell r="C2135">
            <v>3744000</v>
          </cell>
          <cell r="D2135">
            <v>1</v>
          </cell>
          <cell r="E2135" t="str">
            <v>NCC-KHANGTHANG</v>
          </cell>
        </row>
        <row r="2136">
          <cell r="A2136" t="str">
            <v>48640-50081</v>
          </cell>
          <cell r="B2136">
            <v>44753</v>
          </cell>
          <cell r="C2136">
            <v>3150000</v>
          </cell>
          <cell r="D2136">
            <v>1</v>
          </cell>
          <cell r="E2136" t="str">
            <v>HTAUTOHN</v>
          </cell>
        </row>
        <row r="2137">
          <cell r="A2137" t="str">
            <v>48640-59015</v>
          </cell>
          <cell r="B2137">
            <v>44337</v>
          </cell>
          <cell r="C2137">
            <v>3788000</v>
          </cell>
          <cell r="D2137">
            <v>1</v>
          </cell>
          <cell r="E2137" t="str">
            <v>NCC-KHANGTHANG</v>
          </cell>
        </row>
        <row r="2138">
          <cell r="A2138" t="str">
            <v>48654-0K010-NOK</v>
          </cell>
          <cell r="B2138">
            <v>44762</v>
          </cell>
          <cell r="C2138">
            <v>130000</v>
          </cell>
          <cell r="D2138">
            <v>2</v>
          </cell>
          <cell r="E2138" t="str">
            <v>QUANGVU</v>
          </cell>
        </row>
        <row r="2139">
          <cell r="A2139" t="str">
            <v>48654-0K040</v>
          </cell>
          <cell r="B2139">
            <v>44439</v>
          </cell>
          <cell r="C2139">
            <v>120000</v>
          </cell>
          <cell r="D2139">
            <v>10</v>
          </cell>
          <cell r="E2139" t="str">
            <v>NCC-LIENVIET</v>
          </cell>
        </row>
        <row r="2140">
          <cell r="A2140" t="str">
            <v>48654-12120-NOK</v>
          </cell>
          <cell r="B2140">
            <v>44725</v>
          </cell>
          <cell r="C2140">
            <v>80000</v>
          </cell>
          <cell r="D2140">
            <v>2</v>
          </cell>
          <cell r="E2140" t="str">
            <v>QUANGVU</v>
          </cell>
        </row>
        <row r="2141">
          <cell r="A2141" t="str">
            <v>48655-0D140-PSM</v>
          </cell>
          <cell r="B2141">
            <v>44744</v>
          </cell>
          <cell r="C2141">
            <v>130000</v>
          </cell>
          <cell r="D2141">
            <v>2</v>
          </cell>
          <cell r="E2141" t="str">
            <v>QUANGVU</v>
          </cell>
        </row>
        <row r="2142">
          <cell r="A2142" t="str">
            <v>48655-0K010-NOK</v>
          </cell>
          <cell r="B2142">
            <v>44762</v>
          </cell>
          <cell r="C2142">
            <v>130000</v>
          </cell>
          <cell r="D2142">
            <v>2</v>
          </cell>
          <cell r="E2142" t="str">
            <v>QUANGVU</v>
          </cell>
        </row>
        <row r="2143">
          <cell r="A2143" t="str">
            <v>48655-0K040-PSM</v>
          </cell>
          <cell r="B2143">
            <v>44729</v>
          </cell>
          <cell r="C2143">
            <v>140000</v>
          </cell>
          <cell r="D2143">
            <v>2</v>
          </cell>
          <cell r="E2143" t="str">
            <v>QUANGVU</v>
          </cell>
        </row>
        <row r="2144">
          <cell r="A2144" t="str">
            <v>48655-12170-NOK</v>
          </cell>
          <cell r="B2144">
            <v>44725</v>
          </cell>
          <cell r="C2144">
            <v>110000</v>
          </cell>
          <cell r="D2144">
            <v>2</v>
          </cell>
          <cell r="E2144" t="str">
            <v>QUANGVU</v>
          </cell>
        </row>
        <row r="2145">
          <cell r="A2145" t="str">
            <v>48655-60020</v>
          </cell>
          <cell r="B2145">
            <v>44089</v>
          </cell>
          <cell r="C2145">
            <v>428000</v>
          </cell>
          <cell r="D2145">
            <v>1</v>
          </cell>
          <cell r="E2145" t="str">
            <v>HTAUTOHN</v>
          </cell>
        </row>
        <row r="2146">
          <cell r="A2146" t="str">
            <v>48655-60030</v>
          </cell>
          <cell r="B2146">
            <v>44439</v>
          </cell>
          <cell r="C2146">
            <v>130000</v>
          </cell>
          <cell r="D2146">
            <v>10</v>
          </cell>
          <cell r="E2146" t="str">
            <v>NCC-LIENVIET</v>
          </cell>
        </row>
        <row r="2147">
          <cell r="A2147" t="str">
            <v>48660-30230</v>
          </cell>
          <cell r="B2147">
            <v>43879</v>
          </cell>
          <cell r="C2147">
            <v>1504500</v>
          </cell>
          <cell r="D2147">
            <v>1</v>
          </cell>
          <cell r="E2147" t="str">
            <v>HTAUTOHN</v>
          </cell>
        </row>
        <row r="2148">
          <cell r="A2148" t="str">
            <v>48660-59016</v>
          </cell>
          <cell r="B2148">
            <v>44721</v>
          </cell>
          <cell r="C2148">
            <v>3450000</v>
          </cell>
          <cell r="D2148">
            <v>1</v>
          </cell>
          <cell r="E2148" t="str">
            <v>NCC-KHANGTHANG</v>
          </cell>
        </row>
        <row r="2149">
          <cell r="A2149" t="str">
            <v>48670-59016</v>
          </cell>
          <cell r="B2149">
            <v>44721</v>
          </cell>
          <cell r="C2149">
            <v>3296000</v>
          </cell>
          <cell r="D2149">
            <v>1</v>
          </cell>
          <cell r="E2149" t="str">
            <v>NCC-KHANGTHANG</v>
          </cell>
        </row>
        <row r="2150">
          <cell r="A2150" t="str">
            <v>48674-0B020</v>
          </cell>
          <cell r="B2150">
            <v>44701</v>
          </cell>
          <cell r="C2150">
            <v>23000</v>
          </cell>
          <cell r="D2150">
            <v>8</v>
          </cell>
          <cell r="E2150" t="str">
            <v>CHPT-MINHANH</v>
          </cell>
        </row>
        <row r="2151">
          <cell r="A2151" t="str">
            <v>48680-30300</v>
          </cell>
          <cell r="B2151">
            <v>44293</v>
          </cell>
          <cell r="C2151">
            <v>1012000</v>
          </cell>
          <cell r="D2151">
            <v>2</v>
          </cell>
          <cell r="E2151" t="str">
            <v>HTAUTOHN</v>
          </cell>
        </row>
        <row r="2152">
          <cell r="A2152" t="str">
            <v>48680-50120</v>
          </cell>
          <cell r="B2152">
            <v>44649</v>
          </cell>
          <cell r="C2152">
            <v>992656</v>
          </cell>
          <cell r="D2152">
            <v>2</v>
          </cell>
          <cell r="E2152" t="str">
            <v>NK-TS</v>
          </cell>
        </row>
        <row r="2153">
          <cell r="A2153" t="str">
            <v>48705-30060</v>
          </cell>
          <cell r="B2153">
            <v>43838</v>
          </cell>
          <cell r="C2153">
            <v>695000</v>
          </cell>
          <cell r="D2153">
            <v>1</v>
          </cell>
          <cell r="E2153" t="str">
            <v>HTAUTOHN</v>
          </cell>
        </row>
        <row r="2154">
          <cell r="A2154" t="str">
            <v>48710-06100</v>
          </cell>
          <cell r="B2154">
            <v>44099</v>
          </cell>
          <cell r="C2154">
            <v>935000</v>
          </cell>
          <cell r="D2154">
            <v>1</v>
          </cell>
          <cell r="E2154" t="str">
            <v>HTAUTOHN</v>
          </cell>
        </row>
        <row r="2155">
          <cell r="A2155" t="str">
            <v>48710-33070</v>
          </cell>
          <cell r="B2155">
            <v>44020</v>
          </cell>
          <cell r="C2155">
            <v>1010000</v>
          </cell>
          <cell r="D2155">
            <v>2</v>
          </cell>
          <cell r="E2155" t="str">
            <v>HTAUTOHN</v>
          </cell>
        </row>
        <row r="2156">
          <cell r="A2156" t="str">
            <v>48710-35060</v>
          </cell>
          <cell r="B2156">
            <v>44483</v>
          </cell>
          <cell r="C2156">
            <v>1150000</v>
          </cell>
          <cell r="D2156">
            <v>1</v>
          </cell>
          <cell r="E2156" t="str">
            <v>NCC-KHANGTHANG</v>
          </cell>
        </row>
        <row r="2157">
          <cell r="A2157" t="str">
            <v>48710-35070</v>
          </cell>
          <cell r="B2157">
            <v>44483</v>
          </cell>
          <cell r="C2157">
            <v>1150000</v>
          </cell>
          <cell r="D2157">
            <v>1</v>
          </cell>
          <cell r="E2157" t="str">
            <v>NCC-KHANGTHANG</v>
          </cell>
        </row>
        <row r="2158">
          <cell r="A2158" t="str">
            <v>48710-42020</v>
          </cell>
          <cell r="B2158">
            <v>44263</v>
          </cell>
          <cell r="C2158">
            <v>1053000</v>
          </cell>
          <cell r="D2158">
            <v>1</v>
          </cell>
          <cell r="E2158" t="str">
            <v>HTAUTOHN</v>
          </cell>
        </row>
        <row r="2159">
          <cell r="A2159" t="str">
            <v>48710-60121</v>
          </cell>
          <cell r="B2159">
            <v>44734</v>
          </cell>
          <cell r="C2159">
            <v>1208970</v>
          </cell>
          <cell r="D2159">
            <v>1</v>
          </cell>
          <cell r="E2159" t="str">
            <v>HTAUTOHN</v>
          </cell>
        </row>
        <row r="2160">
          <cell r="A2160" t="str">
            <v>48710-60130</v>
          </cell>
          <cell r="B2160">
            <v>44734</v>
          </cell>
          <cell r="C2160">
            <v>1501870</v>
          </cell>
          <cell r="D2160">
            <v>1</v>
          </cell>
          <cell r="E2160" t="str">
            <v>HTAUTOHN</v>
          </cell>
        </row>
        <row r="2161">
          <cell r="A2161" t="str">
            <v>48720-35061</v>
          </cell>
          <cell r="B2161">
            <v>43873</v>
          </cell>
          <cell r="C2161">
            <v>1775000</v>
          </cell>
          <cell r="D2161">
            <v>2</v>
          </cell>
          <cell r="E2161" t="str">
            <v>HTAUTOHN</v>
          </cell>
        </row>
        <row r="2162">
          <cell r="A2162" t="str">
            <v>48730-33080</v>
          </cell>
          <cell r="B2162">
            <v>43986</v>
          </cell>
          <cell r="C2162">
            <v>1179000</v>
          </cell>
          <cell r="D2162">
            <v>1</v>
          </cell>
          <cell r="E2162" t="str">
            <v>HTAUTOHN</v>
          </cell>
        </row>
        <row r="2163">
          <cell r="A2163" t="str">
            <v>48740-33080</v>
          </cell>
          <cell r="B2163">
            <v>43986</v>
          </cell>
          <cell r="C2163">
            <v>1189000</v>
          </cell>
          <cell r="D2163">
            <v>1</v>
          </cell>
          <cell r="E2163" t="str">
            <v>HTAUTOHN</v>
          </cell>
        </row>
        <row r="2164">
          <cell r="A2164" t="str">
            <v>48740-33100</v>
          </cell>
          <cell r="B2164">
            <v>44212</v>
          </cell>
          <cell r="C2164">
            <v>1069000</v>
          </cell>
          <cell r="D2164">
            <v>2</v>
          </cell>
          <cell r="E2164" t="str">
            <v>HTAUTOHN</v>
          </cell>
        </row>
        <row r="2165">
          <cell r="A2165" t="str">
            <v>48750-06130</v>
          </cell>
          <cell r="B2165">
            <v>44664</v>
          </cell>
          <cell r="C2165">
            <v>930000</v>
          </cell>
          <cell r="D2165">
            <v>1</v>
          </cell>
          <cell r="E2165" t="str">
            <v>CHPT-MINHANH</v>
          </cell>
        </row>
        <row r="2166">
          <cell r="A2166" t="str">
            <v>48750-06210</v>
          </cell>
          <cell r="B2166">
            <v>44743</v>
          </cell>
          <cell r="C2166">
            <v>863000</v>
          </cell>
          <cell r="D2166">
            <v>1</v>
          </cell>
          <cell r="E2166" t="str">
            <v>CHPT-MINHANH</v>
          </cell>
        </row>
        <row r="2167">
          <cell r="A2167" t="str">
            <v>48750-06260</v>
          </cell>
          <cell r="B2167">
            <v>44603</v>
          </cell>
          <cell r="C2167">
            <v>838000</v>
          </cell>
          <cell r="D2167">
            <v>1</v>
          </cell>
          <cell r="E2167" t="str">
            <v>HTAUTOHN</v>
          </cell>
        </row>
        <row r="2168">
          <cell r="A2168" t="str">
            <v>48750-0D061</v>
          </cell>
          <cell r="B2168">
            <v>43960</v>
          </cell>
          <cell r="C2168">
            <v>366000</v>
          </cell>
          <cell r="D2168">
            <v>1</v>
          </cell>
          <cell r="E2168" t="str">
            <v>HTAUTOHN</v>
          </cell>
        </row>
        <row r="2169">
          <cell r="A2169" t="str">
            <v>48750-0T011</v>
          </cell>
          <cell r="B2169">
            <v>44818</v>
          </cell>
          <cell r="C2169">
            <v>949000</v>
          </cell>
          <cell r="D2169">
            <v>1</v>
          </cell>
          <cell r="E2169" t="str">
            <v>HTAUTOHN</v>
          </cell>
        </row>
        <row r="2170">
          <cell r="A2170" t="str">
            <v>48750-33100</v>
          </cell>
          <cell r="B2170">
            <v>44656</v>
          </cell>
          <cell r="C2170">
            <v>1305000</v>
          </cell>
          <cell r="D2170">
            <v>1</v>
          </cell>
          <cell r="E2170" t="str">
            <v>HTAUTOHN</v>
          </cell>
        </row>
        <row r="2171">
          <cell r="A2171" t="str">
            <v>48750-33130</v>
          </cell>
          <cell r="B2171">
            <v>44791</v>
          </cell>
          <cell r="C2171">
            <v>975000</v>
          </cell>
          <cell r="D2171">
            <v>1</v>
          </cell>
          <cell r="E2171" t="str">
            <v>CHPT-MINHANH</v>
          </cell>
        </row>
        <row r="2172">
          <cell r="A2172" t="str">
            <v>48750-48040</v>
          </cell>
          <cell r="B2172">
            <v>44649</v>
          </cell>
          <cell r="C2172">
            <v>804127</v>
          </cell>
          <cell r="D2172">
            <v>5</v>
          </cell>
          <cell r="E2172" t="str">
            <v>NK-TS</v>
          </cell>
        </row>
        <row r="2173">
          <cell r="A2173" t="str">
            <v>48750-48071</v>
          </cell>
          <cell r="B2173">
            <v>44650</v>
          </cell>
          <cell r="C2173">
            <v>1330000</v>
          </cell>
          <cell r="D2173">
            <v>1</v>
          </cell>
          <cell r="E2173" t="str">
            <v>HTAUTOHN</v>
          </cell>
        </row>
        <row r="2174">
          <cell r="A2174" t="str">
            <v>48760-06210</v>
          </cell>
          <cell r="B2174">
            <v>44791</v>
          </cell>
          <cell r="C2174">
            <v>873000</v>
          </cell>
          <cell r="D2174">
            <v>1</v>
          </cell>
          <cell r="E2174" t="str">
            <v>HTAUTOHN</v>
          </cell>
        </row>
        <row r="2175">
          <cell r="A2175" t="str">
            <v>48760-06220</v>
          </cell>
          <cell r="B2175">
            <v>44757</v>
          </cell>
          <cell r="C2175">
            <v>1050000</v>
          </cell>
          <cell r="D2175">
            <v>1</v>
          </cell>
          <cell r="E2175" t="str">
            <v>CHPT-MINHANH</v>
          </cell>
        </row>
        <row r="2176">
          <cell r="A2176" t="str">
            <v>48760-06260</v>
          </cell>
          <cell r="B2176">
            <v>44664</v>
          </cell>
          <cell r="C2176">
            <v>825000</v>
          </cell>
          <cell r="D2176">
            <v>1</v>
          </cell>
          <cell r="E2176" t="str">
            <v>HTAUTOHN</v>
          </cell>
        </row>
        <row r="2177">
          <cell r="A2177" t="str">
            <v>48760-0T011</v>
          </cell>
          <cell r="B2177">
            <v>44818</v>
          </cell>
          <cell r="C2177">
            <v>753000</v>
          </cell>
          <cell r="D2177">
            <v>1</v>
          </cell>
          <cell r="E2177" t="str">
            <v>HTAUTOHN</v>
          </cell>
        </row>
        <row r="2178">
          <cell r="A2178" t="str">
            <v>48760-33100</v>
          </cell>
          <cell r="B2178">
            <v>44656</v>
          </cell>
          <cell r="C2178">
            <v>1305000</v>
          </cell>
          <cell r="D2178">
            <v>1</v>
          </cell>
          <cell r="E2178" t="str">
            <v>HTAUTOHN</v>
          </cell>
        </row>
        <row r="2179">
          <cell r="A2179" t="str">
            <v>48760-33130</v>
          </cell>
          <cell r="B2179">
            <v>44653</v>
          </cell>
          <cell r="C2179">
            <v>915178</v>
          </cell>
          <cell r="D2179">
            <v>1</v>
          </cell>
          <cell r="E2179" t="str">
            <v>CHPT-MINHANH</v>
          </cell>
        </row>
        <row r="2180">
          <cell r="A2180" t="str">
            <v>48760-48040</v>
          </cell>
          <cell r="B2180">
            <v>44742</v>
          </cell>
          <cell r="C2180">
            <v>990000</v>
          </cell>
          <cell r="D2180">
            <v>1</v>
          </cell>
          <cell r="E2180" t="str">
            <v>HTAUTOHN</v>
          </cell>
        </row>
        <row r="2181">
          <cell r="A2181" t="str">
            <v>48760-48051</v>
          </cell>
          <cell r="B2181">
            <v>44650</v>
          </cell>
          <cell r="C2181">
            <v>1330000</v>
          </cell>
          <cell r="D2181">
            <v>1</v>
          </cell>
          <cell r="E2181" t="str">
            <v>HTAUTOHN</v>
          </cell>
        </row>
        <row r="2182">
          <cell r="A2182" t="str">
            <v>48760-48060</v>
          </cell>
          <cell r="B2182">
            <v>44508</v>
          </cell>
          <cell r="C2182">
            <v>2800000</v>
          </cell>
          <cell r="D2182">
            <v>1</v>
          </cell>
          <cell r="E2182" t="str">
            <v>NCC-KHANGTHANG</v>
          </cell>
        </row>
        <row r="2183">
          <cell r="A2183" t="str">
            <v>48780-48090</v>
          </cell>
          <cell r="B2183">
            <v>44508</v>
          </cell>
          <cell r="C2183">
            <v>3300000</v>
          </cell>
          <cell r="D2183">
            <v>1</v>
          </cell>
          <cell r="E2183" t="str">
            <v>NCC-KHANGTHANG</v>
          </cell>
        </row>
        <row r="2184">
          <cell r="A2184" t="str">
            <v>48802-48010</v>
          </cell>
          <cell r="B2184">
            <v>44769</v>
          </cell>
          <cell r="C2184">
            <v>450000</v>
          </cell>
          <cell r="D2184">
            <v>1</v>
          </cell>
          <cell r="E2184" t="str">
            <v>CHPT-MINHANH</v>
          </cell>
        </row>
        <row r="2185">
          <cell r="A2185" t="str">
            <v>48802-60110</v>
          </cell>
          <cell r="B2185">
            <v>44784</v>
          </cell>
          <cell r="C2185">
            <v>304000</v>
          </cell>
          <cell r="D2185">
            <v>2</v>
          </cell>
          <cell r="E2185" t="str">
            <v>HTAUTOHN</v>
          </cell>
        </row>
        <row r="2186">
          <cell r="A2186" t="str">
            <v>48803-48010</v>
          </cell>
          <cell r="B2186">
            <v>44769</v>
          </cell>
          <cell r="C2186">
            <v>450000</v>
          </cell>
          <cell r="D2186">
            <v>1</v>
          </cell>
          <cell r="E2186" t="str">
            <v>CHPT-MINHANH</v>
          </cell>
        </row>
        <row r="2187">
          <cell r="A2187" t="str">
            <v>48810-30070</v>
          </cell>
          <cell r="B2187">
            <v>44270</v>
          </cell>
          <cell r="C2187">
            <v>570000</v>
          </cell>
          <cell r="D2187">
            <v>1</v>
          </cell>
          <cell r="E2187" t="str">
            <v>HTAUTOHN</v>
          </cell>
        </row>
        <row r="2188">
          <cell r="A2188" t="str">
            <v>48810-50020</v>
          </cell>
          <cell r="B2188">
            <v>44753</v>
          </cell>
          <cell r="C2188">
            <v>770000</v>
          </cell>
          <cell r="D2188">
            <v>1</v>
          </cell>
          <cell r="E2188" t="str">
            <v>HTAUTOHN</v>
          </cell>
        </row>
        <row r="2189">
          <cell r="A2189" t="str">
            <v>48810-60040</v>
          </cell>
          <cell r="B2189">
            <v>44804</v>
          </cell>
          <cell r="C2189">
            <v>641250</v>
          </cell>
          <cell r="D2189">
            <v>1</v>
          </cell>
          <cell r="E2189" t="str">
            <v>CHPT-MINHANH</v>
          </cell>
        </row>
        <row r="2190">
          <cell r="A2190" t="str">
            <v>48810-60051</v>
          </cell>
          <cell r="B2190">
            <v>44756</v>
          </cell>
          <cell r="C2190">
            <v>673000</v>
          </cell>
          <cell r="D2190">
            <v>1</v>
          </cell>
          <cell r="E2190" t="str">
            <v>CHPT-MINHANH</v>
          </cell>
        </row>
        <row r="2191">
          <cell r="A2191" t="str">
            <v>48815-02080</v>
          </cell>
          <cell r="B2191">
            <v>44226</v>
          </cell>
          <cell r="C2191">
            <v>48000</v>
          </cell>
          <cell r="D2191">
            <v>8</v>
          </cell>
          <cell r="E2191" t="str">
            <v>HTAUTOHN</v>
          </cell>
        </row>
        <row r="2192">
          <cell r="A2192" t="str">
            <v>48815-02130</v>
          </cell>
          <cell r="B2192">
            <v>44182</v>
          </cell>
          <cell r="C2192">
            <v>70000</v>
          </cell>
          <cell r="D2192">
            <v>10</v>
          </cell>
          <cell r="E2192" t="str">
            <v>HTAUTOHN</v>
          </cell>
        </row>
        <row r="2193">
          <cell r="A2193" t="str">
            <v>48815-06111</v>
          </cell>
          <cell r="B2193">
            <v>44515</v>
          </cell>
          <cell r="C2193">
            <v>99000</v>
          </cell>
          <cell r="D2193">
            <v>20</v>
          </cell>
          <cell r="E2193" t="str">
            <v>HTAUTOHN</v>
          </cell>
        </row>
        <row r="2194">
          <cell r="A2194" t="str">
            <v>48815-06200</v>
          </cell>
          <cell r="B2194">
            <v>44649</v>
          </cell>
          <cell r="C2194">
            <v>33000</v>
          </cell>
          <cell r="D2194">
            <v>10</v>
          </cell>
          <cell r="E2194" t="str">
            <v>CHPT-MINHANH</v>
          </cell>
        </row>
        <row r="2195">
          <cell r="A2195" t="str">
            <v>48815-0B030</v>
          </cell>
          <cell r="B2195">
            <v>44792</v>
          </cell>
          <cell r="C2195">
            <v>12000</v>
          </cell>
          <cell r="D2195">
            <v>2</v>
          </cell>
          <cell r="E2195" t="str">
            <v>HTAUTOHN</v>
          </cell>
        </row>
        <row r="2196">
          <cell r="A2196" t="str">
            <v>48815-0D190</v>
          </cell>
          <cell r="B2196">
            <v>44653</v>
          </cell>
          <cell r="C2196">
            <v>81533.56</v>
          </cell>
          <cell r="D2196">
            <v>4</v>
          </cell>
          <cell r="E2196" t="str">
            <v>NK-GPI</v>
          </cell>
        </row>
        <row r="2197">
          <cell r="A2197" t="str">
            <v>48815-0K090</v>
          </cell>
          <cell r="B2197">
            <v>44229</v>
          </cell>
          <cell r="C2197">
            <v>96000</v>
          </cell>
          <cell r="D2197">
            <v>6</v>
          </cell>
          <cell r="E2197" t="str">
            <v>HTAUTOHN</v>
          </cell>
        </row>
        <row r="2198">
          <cell r="A2198" t="str">
            <v>48815-0K130</v>
          </cell>
          <cell r="B2198">
            <v>44649</v>
          </cell>
          <cell r="C2198">
            <v>125843</v>
          </cell>
          <cell r="D2198">
            <v>1</v>
          </cell>
          <cell r="E2198" t="str">
            <v>NK-TS</v>
          </cell>
        </row>
        <row r="2199">
          <cell r="A2199" t="str">
            <v>48815-0T010</v>
          </cell>
          <cell r="B2199">
            <v>44226</v>
          </cell>
          <cell r="C2199">
            <v>150000</v>
          </cell>
          <cell r="D2199">
            <v>2</v>
          </cell>
          <cell r="E2199" t="str">
            <v>HTAUTOHN</v>
          </cell>
        </row>
        <row r="2200">
          <cell r="A2200" t="str">
            <v>48815-10090</v>
          </cell>
          <cell r="B2200">
            <v>44652</v>
          </cell>
          <cell r="C2200">
            <v>110000</v>
          </cell>
          <cell r="D2200">
            <v>2</v>
          </cell>
          <cell r="E2200" t="str">
            <v>CHPT-MINHANH</v>
          </cell>
        </row>
        <row r="2201">
          <cell r="A2201" t="str">
            <v>48815-12340</v>
          </cell>
          <cell r="B2201">
            <v>44611</v>
          </cell>
          <cell r="C2201">
            <v>85970</v>
          </cell>
          <cell r="D2201">
            <v>4</v>
          </cell>
          <cell r="E2201" t="str">
            <v>HTAUTOHN</v>
          </cell>
        </row>
        <row r="2202">
          <cell r="A2202" t="str">
            <v>48815-26250</v>
          </cell>
          <cell r="B2202">
            <v>43967</v>
          </cell>
          <cell r="C2202">
            <v>354000</v>
          </cell>
          <cell r="D2202">
            <v>2</v>
          </cell>
          <cell r="E2202" t="str">
            <v>HTAUTOHN</v>
          </cell>
        </row>
        <row r="2203">
          <cell r="A2203" t="str">
            <v>48815-26370</v>
          </cell>
          <cell r="B2203">
            <v>44797</v>
          </cell>
          <cell r="C2203">
            <v>103586</v>
          </cell>
          <cell r="D2203">
            <v>6</v>
          </cell>
          <cell r="E2203" t="str">
            <v>CHPT-MINHANH</v>
          </cell>
        </row>
        <row r="2204">
          <cell r="A2204" t="str">
            <v>48815-26380</v>
          </cell>
          <cell r="B2204">
            <v>44226</v>
          </cell>
          <cell r="C2204">
            <v>127000</v>
          </cell>
          <cell r="D2204">
            <v>2</v>
          </cell>
          <cell r="E2204" t="str">
            <v>HTAUTOHN</v>
          </cell>
        </row>
        <row r="2205">
          <cell r="A2205" t="str">
            <v>48815-28130</v>
          </cell>
          <cell r="B2205">
            <v>44603</v>
          </cell>
          <cell r="C2205">
            <v>175000</v>
          </cell>
          <cell r="D2205">
            <v>2</v>
          </cell>
          <cell r="E2205" t="str">
            <v>HTAUTOHN</v>
          </cell>
        </row>
        <row r="2206">
          <cell r="A2206" t="str">
            <v>48815-28150</v>
          </cell>
          <cell r="B2206">
            <v>43966</v>
          </cell>
          <cell r="C2206">
            <v>141000</v>
          </cell>
          <cell r="D2206">
            <v>2</v>
          </cell>
          <cell r="E2206" t="str">
            <v>HTAUTOHN</v>
          </cell>
        </row>
        <row r="2207">
          <cell r="A2207" t="str">
            <v>48815-28210</v>
          </cell>
          <cell r="B2207">
            <v>44004</v>
          </cell>
          <cell r="C2207">
            <v>235000</v>
          </cell>
          <cell r="D2207">
            <v>2</v>
          </cell>
          <cell r="E2207" t="str">
            <v>HTAUTOHN</v>
          </cell>
        </row>
        <row r="2208">
          <cell r="A2208" t="str">
            <v>48815-30571</v>
          </cell>
          <cell r="B2208">
            <v>44253</v>
          </cell>
          <cell r="C2208">
            <v>169000</v>
          </cell>
          <cell r="D2208">
            <v>2</v>
          </cell>
          <cell r="E2208" t="str">
            <v>HTAUTOHN</v>
          </cell>
        </row>
        <row r="2209">
          <cell r="A2209" t="str">
            <v>48815-42090</v>
          </cell>
          <cell r="B2209">
            <v>44708</v>
          </cell>
          <cell r="C2209">
            <v>210000</v>
          </cell>
          <cell r="D2209">
            <v>1</v>
          </cell>
          <cell r="E2209" t="str">
            <v>HTAUTOHN</v>
          </cell>
        </row>
        <row r="2210">
          <cell r="A2210" t="str">
            <v>48815-42100</v>
          </cell>
          <cell r="B2210">
            <v>44667</v>
          </cell>
          <cell r="C2210">
            <v>240000</v>
          </cell>
          <cell r="D2210">
            <v>1</v>
          </cell>
          <cell r="E2210" t="str">
            <v>ASCSG</v>
          </cell>
        </row>
        <row r="2211">
          <cell r="A2211" t="str">
            <v>48815-48040</v>
          </cell>
          <cell r="B2211">
            <v>44686</v>
          </cell>
          <cell r="C2211">
            <v>100000</v>
          </cell>
          <cell r="D2211">
            <v>4</v>
          </cell>
          <cell r="E2211" t="str">
            <v>CHPT-MINHANH</v>
          </cell>
        </row>
        <row r="2212">
          <cell r="A2212" t="str">
            <v>48815-48070</v>
          </cell>
          <cell r="B2212">
            <v>44792</v>
          </cell>
          <cell r="C2212">
            <v>105000</v>
          </cell>
          <cell r="D2212">
            <v>1</v>
          </cell>
          <cell r="E2212" t="str">
            <v>HTAUTOHN</v>
          </cell>
        </row>
        <row r="2213">
          <cell r="A2213" t="str">
            <v>48815-48110</v>
          </cell>
          <cell r="B2213">
            <v>44810</v>
          </cell>
          <cell r="C2213">
            <v>270000</v>
          </cell>
          <cell r="D2213">
            <v>2</v>
          </cell>
          <cell r="E2213" t="str">
            <v>NCC-KHANGTHANG</v>
          </cell>
        </row>
        <row r="2214">
          <cell r="A2214" t="str">
            <v>48815-50200</v>
          </cell>
          <cell r="B2214">
            <v>44624</v>
          </cell>
          <cell r="C2214">
            <v>211000</v>
          </cell>
          <cell r="D2214">
            <v>2</v>
          </cell>
          <cell r="E2214" t="str">
            <v>CHPT-MINHANH</v>
          </cell>
        </row>
        <row r="2215">
          <cell r="A2215" t="str">
            <v>48815-52090</v>
          </cell>
          <cell r="B2215">
            <v>44109</v>
          </cell>
          <cell r="C2215">
            <v>98000</v>
          </cell>
          <cell r="D2215">
            <v>6</v>
          </cell>
          <cell r="E2215" t="str">
            <v>HTAUTOHN</v>
          </cell>
        </row>
        <row r="2216">
          <cell r="A2216" t="str">
            <v>48815-60111</v>
          </cell>
          <cell r="B2216">
            <v>44550</v>
          </cell>
          <cell r="C2216">
            <v>91000</v>
          </cell>
          <cell r="D2216">
            <v>2</v>
          </cell>
          <cell r="E2216" t="str">
            <v>HTAUTOHN</v>
          </cell>
        </row>
        <row r="2217">
          <cell r="A2217" t="str">
            <v>48815-60150</v>
          </cell>
          <cell r="B2217">
            <v>44649</v>
          </cell>
          <cell r="C2217">
            <v>109408</v>
          </cell>
          <cell r="D2217">
            <v>2</v>
          </cell>
          <cell r="E2217" t="str">
            <v>NK-TS</v>
          </cell>
        </row>
        <row r="2218">
          <cell r="A2218" t="str">
            <v>48815-60190</v>
          </cell>
          <cell r="B2218">
            <v>43910</v>
          </cell>
          <cell r="C2218">
            <v>115000</v>
          </cell>
          <cell r="D2218">
            <v>4</v>
          </cell>
          <cell r="E2218" t="str">
            <v>HTAUTOHN</v>
          </cell>
        </row>
        <row r="2219">
          <cell r="A2219" t="str">
            <v>48815-60241</v>
          </cell>
          <cell r="B2219">
            <v>44784</v>
          </cell>
          <cell r="C2219">
            <v>141400</v>
          </cell>
          <cell r="D2219">
            <v>2</v>
          </cell>
          <cell r="E2219" t="str">
            <v>HTAUTOHN</v>
          </cell>
        </row>
        <row r="2220">
          <cell r="A2220" t="str">
            <v>48815-60260</v>
          </cell>
          <cell r="B2220">
            <v>44770</v>
          </cell>
          <cell r="C2220">
            <v>267000</v>
          </cell>
          <cell r="D2220">
            <v>2</v>
          </cell>
          <cell r="E2220" t="str">
            <v>HTAUTOHN</v>
          </cell>
        </row>
        <row r="2221">
          <cell r="A2221" t="str">
            <v>48815-60271</v>
          </cell>
          <cell r="B2221">
            <v>43843</v>
          </cell>
          <cell r="C2221">
            <v>151000</v>
          </cell>
          <cell r="D2221">
            <v>4</v>
          </cell>
          <cell r="E2221" t="str">
            <v>HTAUTOHN</v>
          </cell>
        </row>
        <row r="2222">
          <cell r="A2222" t="str">
            <v>48815-60320</v>
          </cell>
          <cell r="B2222">
            <v>44771</v>
          </cell>
          <cell r="C2222">
            <v>220000</v>
          </cell>
          <cell r="D2222">
            <v>2</v>
          </cell>
          <cell r="E2222" t="str">
            <v>HTAUTOHN</v>
          </cell>
        </row>
        <row r="2223">
          <cell r="A2223" t="str">
            <v>48815-60350</v>
          </cell>
          <cell r="B2223">
            <v>44649</v>
          </cell>
          <cell r="C2223">
            <v>111756</v>
          </cell>
          <cell r="D2223">
            <v>1</v>
          </cell>
          <cell r="E2223" t="str">
            <v>NK-TS</v>
          </cell>
        </row>
        <row r="2224">
          <cell r="A2224" t="str">
            <v>48817-52011</v>
          </cell>
          <cell r="B2224">
            <v>44811</v>
          </cell>
          <cell r="C2224">
            <v>24000</v>
          </cell>
          <cell r="D2224">
            <v>3</v>
          </cell>
          <cell r="E2224" t="str">
            <v>HTAUTOHN</v>
          </cell>
        </row>
        <row r="2225">
          <cell r="A2225" t="str">
            <v>48818-06100</v>
          </cell>
          <cell r="B2225">
            <v>43872</v>
          </cell>
          <cell r="C2225">
            <v>77000</v>
          </cell>
          <cell r="D2225">
            <v>4</v>
          </cell>
          <cell r="E2225" t="str">
            <v>HTAUTOHN</v>
          </cell>
        </row>
        <row r="2226">
          <cell r="A2226" t="str">
            <v>48818-06220</v>
          </cell>
          <cell r="B2226">
            <v>44649</v>
          </cell>
          <cell r="C2226">
            <v>74608</v>
          </cell>
          <cell r="D2226">
            <v>4</v>
          </cell>
          <cell r="E2226" t="str">
            <v>HTAUTOHN</v>
          </cell>
        </row>
        <row r="2227">
          <cell r="A2227" t="str">
            <v>48818-06300</v>
          </cell>
          <cell r="B2227">
            <v>43878</v>
          </cell>
          <cell r="C2227">
            <v>72000</v>
          </cell>
          <cell r="D2227">
            <v>20</v>
          </cell>
          <cell r="E2227" t="str">
            <v>HTAUTOHN</v>
          </cell>
        </row>
        <row r="2228">
          <cell r="A2228" t="str">
            <v>48818-21030</v>
          </cell>
          <cell r="B2228">
            <v>44701</v>
          </cell>
          <cell r="C2228">
            <v>77000</v>
          </cell>
          <cell r="D2228">
            <v>8</v>
          </cell>
          <cell r="E2228" t="str">
            <v>CHPT-MINHANH</v>
          </cell>
        </row>
        <row r="2229">
          <cell r="A2229" t="str">
            <v>48818-33050</v>
          </cell>
          <cell r="B2229">
            <v>44816</v>
          </cell>
          <cell r="C2229">
            <v>90000</v>
          </cell>
          <cell r="D2229">
            <v>2</v>
          </cell>
          <cell r="E2229" t="str">
            <v>CHPT-MINHANH</v>
          </cell>
        </row>
        <row r="2230">
          <cell r="A2230" t="str">
            <v>48818-33101</v>
          </cell>
          <cell r="B2230">
            <v>44548</v>
          </cell>
          <cell r="C2230">
            <v>69058</v>
          </cell>
          <cell r="D2230">
            <v>2</v>
          </cell>
          <cell r="E2230" t="str">
            <v>HTAUTOHN</v>
          </cell>
        </row>
        <row r="2231">
          <cell r="A2231" t="str">
            <v>48818-42010</v>
          </cell>
          <cell r="B2231">
            <v>43964</v>
          </cell>
          <cell r="C2231">
            <v>61000</v>
          </cell>
          <cell r="D2231">
            <v>6</v>
          </cell>
          <cell r="E2231" t="str">
            <v>HTAUTOHN</v>
          </cell>
        </row>
        <row r="2232">
          <cell r="A2232" t="str">
            <v>48818-48010</v>
          </cell>
          <cell r="B2232">
            <v>44519</v>
          </cell>
          <cell r="C2232">
            <v>162000</v>
          </cell>
          <cell r="D2232">
            <v>2</v>
          </cell>
          <cell r="E2232" t="str">
            <v>HTAUTOHN</v>
          </cell>
        </row>
        <row r="2233">
          <cell r="A2233" t="str">
            <v>48818-48030</v>
          </cell>
          <cell r="B2233">
            <v>43843</v>
          </cell>
          <cell r="C2233">
            <v>56000</v>
          </cell>
          <cell r="D2233">
            <v>4</v>
          </cell>
          <cell r="E2233" t="str">
            <v>HTAUTOHN</v>
          </cell>
        </row>
        <row r="2234">
          <cell r="A2234" t="str">
            <v>48818-48060</v>
          </cell>
          <cell r="B2234">
            <v>44658</v>
          </cell>
          <cell r="C2234">
            <v>260000</v>
          </cell>
          <cell r="D2234">
            <v>2</v>
          </cell>
          <cell r="E2234" t="str">
            <v>HTAUTOHN</v>
          </cell>
        </row>
        <row r="2235">
          <cell r="A2235" t="str">
            <v>48818-60010</v>
          </cell>
          <cell r="B2235">
            <v>44050</v>
          </cell>
          <cell r="C2235">
            <v>117000</v>
          </cell>
          <cell r="D2235">
            <v>2</v>
          </cell>
          <cell r="E2235" t="str">
            <v>HTAUTOHN</v>
          </cell>
        </row>
        <row r="2236">
          <cell r="A2236" t="str">
            <v>48818-60020</v>
          </cell>
          <cell r="B2236">
            <v>44050</v>
          </cell>
          <cell r="C2236">
            <v>120000</v>
          </cell>
          <cell r="D2236">
            <v>2</v>
          </cell>
          <cell r="E2236" t="str">
            <v>HTAUTOHN</v>
          </cell>
        </row>
        <row r="2237">
          <cell r="A2237" t="str">
            <v>48818-60040</v>
          </cell>
          <cell r="B2237">
            <v>43843</v>
          </cell>
          <cell r="C2237">
            <v>98000</v>
          </cell>
          <cell r="D2237">
            <v>4</v>
          </cell>
          <cell r="E2237" t="str">
            <v>HTAUTOHN</v>
          </cell>
        </row>
        <row r="2238">
          <cell r="A2238" t="str">
            <v>48820-02060</v>
          </cell>
          <cell r="B2238">
            <v>44782</v>
          </cell>
          <cell r="C2238">
            <v>380563.5</v>
          </cell>
          <cell r="D2238">
            <v>2</v>
          </cell>
          <cell r="E2238" t="str">
            <v>HTAUTOHN</v>
          </cell>
        </row>
        <row r="2239">
          <cell r="A2239" t="str">
            <v>48820-06070</v>
          </cell>
          <cell r="B2239">
            <v>43978</v>
          </cell>
          <cell r="C2239">
            <v>703000</v>
          </cell>
          <cell r="D2239">
            <v>2</v>
          </cell>
          <cell r="E2239" t="str">
            <v>HTAUTOHN</v>
          </cell>
        </row>
        <row r="2240">
          <cell r="A2240" t="str">
            <v>48820-08020</v>
          </cell>
          <cell r="B2240">
            <v>44761</v>
          </cell>
          <cell r="C2240">
            <v>860000</v>
          </cell>
          <cell r="D2240">
            <v>1</v>
          </cell>
          <cell r="E2240" t="str">
            <v>HTAUTOHN</v>
          </cell>
        </row>
        <row r="2241">
          <cell r="A2241" t="str">
            <v>48820-08030</v>
          </cell>
          <cell r="B2241">
            <v>44761</v>
          </cell>
          <cell r="C2241">
            <v>699000</v>
          </cell>
          <cell r="D2241">
            <v>1</v>
          </cell>
          <cell r="E2241" t="str">
            <v>HTAUTOHN</v>
          </cell>
        </row>
        <row r="2242">
          <cell r="A2242" t="str">
            <v>48820-0D020</v>
          </cell>
          <cell r="B2242">
            <v>44618</v>
          </cell>
          <cell r="C2242">
            <v>655566</v>
          </cell>
          <cell r="D2242">
            <v>2</v>
          </cell>
          <cell r="E2242" t="str">
            <v>HTAUTOHN</v>
          </cell>
        </row>
        <row r="2243">
          <cell r="A2243" t="str">
            <v>48820-0D030</v>
          </cell>
          <cell r="B2243">
            <v>44347</v>
          </cell>
          <cell r="C2243">
            <v>940000</v>
          </cell>
          <cell r="D2243">
            <v>2</v>
          </cell>
          <cell r="E2243" t="str">
            <v>HTAUTOHN</v>
          </cell>
        </row>
        <row r="2244">
          <cell r="A2244" t="str">
            <v>48820-26051</v>
          </cell>
          <cell r="B2244">
            <v>44761</v>
          </cell>
          <cell r="C2244">
            <v>810000</v>
          </cell>
          <cell r="D2244">
            <v>2</v>
          </cell>
          <cell r="E2244" t="str">
            <v>CHPT-MINHANH</v>
          </cell>
        </row>
        <row r="2245">
          <cell r="A2245" t="str">
            <v>48820-28050</v>
          </cell>
          <cell r="B2245">
            <v>44811</v>
          </cell>
          <cell r="C2245">
            <v>505014</v>
          </cell>
          <cell r="D2245">
            <v>2</v>
          </cell>
          <cell r="E2245" t="str">
            <v>HTAUTOHN</v>
          </cell>
        </row>
        <row r="2246">
          <cell r="A2246" t="str">
            <v>48820-30090</v>
          </cell>
          <cell r="B2246">
            <v>44649</v>
          </cell>
          <cell r="C2246">
            <v>549389</v>
          </cell>
          <cell r="D2246">
            <v>1</v>
          </cell>
          <cell r="E2246" t="str">
            <v>NK-TS</v>
          </cell>
        </row>
        <row r="2247">
          <cell r="A2247" t="str">
            <v>48820-33040</v>
          </cell>
          <cell r="B2247">
            <v>44756</v>
          </cell>
          <cell r="C2247">
            <v>500785</v>
          </cell>
          <cell r="D2247">
            <v>2</v>
          </cell>
          <cell r="E2247" t="str">
            <v>NCC-TATHANHTUAN</v>
          </cell>
        </row>
        <row r="2248">
          <cell r="A2248" t="str">
            <v>48820-33070</v>
          </cell>
          <cell r="B2248">
            <v>43834</v>
          </cell>
          <cell r="C2248">
            <v>710000</v>
          </cell>
          <cell r="D2248">
            <v>2</v>
          </cell>
          <cell r="E2248" t="str">
            <v>HTAUTOHN</v>
          </cell>
        </row>
        <row r="2249">
          <cell r="A2249" t="str">
            <v>48820-42030</v>
          </cell>
          <cell r="B2249">
            <v>44817</v>
          </cell>
          <cell r="C2249">
            <v>540000</v>
          </cell>
          <cell r="D2249">
            <v>2</v>
          </cell>
          <cell r="E2249" t="str">
            <v>HTAUTOHN</v>
          </cell>
        </row>
        <row r="2250">
          <cell r="A2250" t="str">
            <v>48820-50030</v>
          </cell>
          <cell r="B2250">
            <v>44753</v>
          </cell>
          <cell r="C2250">
            <v>759000</v>
          </cell>
          <cell r="D2250">
            <v>1</v>
          </cell>
          <cell r="E2250" t="str">
            <v>HTAUTOHN</v>
          </cell>
        </row>
        <row r="2251">
          <cell r="A2251" t="str">
            <v>48820-60032</v>
          </cell>
          <cell r="B2251">
            <v>44536</v>
          </cell>
          <cell r="C2251">
            <v>157000</v>
          </cell>
          <cell r="D2251">
            <v>2</v>
          </cell>
          <cell r="E2251" t="str">
            <v>HTAUTOHN</v>
          </cell>
        </row>
        <row r="2252">
          <cell r="A2252" t="str">
            <v>48820-60050</v>
          </cell>
          <cell r="B2252">
            <v>44804</v>
          </cell>
          <cell r="C2252">
            <v>224000</v>
          </cell>
          <cell r="D2252">
            <v>1</v>
          </cell>
          <cell r="E2252" t="str">
            <v>CHPT-MINHANH</v>
          </cell>
        </row>
        <row r="2253">
          <cell r="A2253" t="str">
            <v>48820-60071</v>
          </cell>
          <cell r="B2253">
            <v>44756</v>
          </cell>
          <cell r="C2253">
            <v>631000</v>
          </cell>
          <cell r="D2253">
            <v>1</v>
          </cell>
          <cell r="E2253" t="str">
            <v>CHPT-MINHANH</v>
          </cell>
        </row>
        <row r="2254">
          <cell r="A2254" t="str">
            <v>48820-AD010</v>
          </cell>
          <cell r="B2254">
            <v>44790</v>
          </cell>
          <cell r="C2254">
            <v>800000</v>
          </cell>
          <cell r="D2254">
            <v>1</v>
          </cell>
          <cell r="E2254" t="str">
            <v>CHPT-MINHANH</v>
          </cell>
        </row>
        <row r="2255">
          <cell r="A2255" t="str">
            <v>48821-52040</v>
          </cell>
          <cell r="B2255">
            <v>44337</v>
          </cell>
          <cell r="C2255">
            <v>83000</v>
          </cell>
          <cell r="D2255">
            <v>1</v>
          </cell>
          <cell r="E2255" t="str">
            <v>HTAUTOHN</v>
          </cell>
        </row>
        <row r="2256">
          <cell r="A2256" t="str">
            <v>48830-06070</v>
          </cell>
          <cell r="B2256">
            <v>44677</v>
          </cell>
          <cell r="C2256">
            <v>640800</v>
          </cell>
          <cell r="D2256">
            <v>2</v>
          </cell>
          <cell r="E2256" t="str">
            <v>HTAUTOHN</v>
          </cell>
        </row>
        <row r="2257">
          <cell r="A2257" t="str">
            <v>48830-30090</v>
          </cell>
          <cell r="B2257">
            <v>44273</v>
          </cell>
          <cell r="C2257">
            <v>650000</v>
          </cell>
          <cell r="D2257">
            <v>2</v>
          </cell>
          <cell r="E2257" t="str">
            <v>HTAUTOHN</v>
          </cell>
        </row>
        <row r="2258">
          <cell r="A2258" t="str">
            <v>48830-33040</v>
          </cell>
          <cell r="B2258">
            <v>44721</v>
          </cell>
          <cell r="C2258">
            <v>600849</v>
          </cell>
          <cell r="D2258">
            <v>1</v>
          </cell>
          <cell r="E2258" t="str">
            <v>NCC-KHANGTHANG</v>
          </cell>
        </row>
        <row r="2259">
          <cell r="A2259" t="str">
            <v>48830-42022</v>
          </cell>
          <cell r="B2259">
            <v>44743</v>
          </cell>
          <cell r="C2259">
            <v>765000</v>
          </cell>
          <cell r="D2259">
            <v>2</v>
          </cell>
          <cell r="E2259" t="str">
            <v>HTAUTOHN</v>
          </cell>
        </row>
        <row r="2260">
          <cell r="A2260" t="str">
            <v>48830-48010</v>
          </cell>
          <cell r="B2260">
            <v>44548</v>
          </cell>
          <cell r="C2260">
            <v>598500</v>
          </cell>
          <cell r="D2260">
            <v>1</v>
          </cell>
          <cell r="E2260" t="str">
            <v>HTAUTOHN</v>
          </cell>
        </row>
        <row r="2261">
          <cell r="A2261" t="str">
            <v>48830-60030</v>
          </cell>
          <cell r="B2261">
            <v>44716</v>
          </cell>
          <cell r="C2261">
            <v>700000</v>
          </cell>
          <cell r="D2261">
            <v>2</v>
          </cell>
          <cell r="E2261" t="str">
            <v>CHPT-MINHANH</v>
          </cell>
        </row>
        <row r="2262">
          <cell r="A2262" t="str">
            <v>48849-60041</v>
          </cell>
          <cell r="B2262">
            <v>44772</v>
          </cell>
          <cell r="C2262">
            <v>140000</v>
          </cell>
          <cell r="D2262">
            <v>2</v>
          </cell>
          <cell r="E2262" t="str">
            <v>HTAUTOHN</v>
          </cell>
        </row>
        <row r="2263">
          <cell r="A2263" t="str">
            <v>48910-60032</v>
          </cell>
          <cell r="B2263">
            <v>44256</v>
          </cell>
          <cell r="C2263">
            <v>18900000</v>
          </cell>
          <cell r="D2263">
            <v>1</v>
          </cell>
          <cell r="E2263" t="str">
            <v>NCC-KHANGTHANG</v>
          </cell>
        </row>
        <row r="2264">
          <cell r="A2264" t="str">
            <v>49141-60020</v>
          </cell>
          <cell r="B2264">
            <v>44813</v>
          </cell>
          <cell r="C2264">
            <v>2800000</v>
          </cell>
          <cell r="D2264">
            <v>1</v>
          </cell>
          <cell r="E2264" t="str">
            <v>NCC-QUANGNINH</v>
          </cell>
        </row>
        <row r="2265">
          <cell r="A2265" t="str">
            <v>49151-60020</v>
          </cell>
          <cell r="B2265">
            <v>44813</v>
          </cell>
          <cell r="C2265">
            <v>2800000</v>
          </cell>
          <cell r="D2265">
            <v>1</v>
          </cell>
          <cell r="E2265" t="str">
            <v>NCC-QUANGNINH</v>
          </cell>
        </row>
        <row r="2266">
          <cell r="A2266" t="str">
            <v>49500-2W000</v>
          </cell>
          <cell r="B2266">
            <v>44666</v>
          </cell>
          <cell r="C2266">
            <v>5400000</v>
          </cell>
          <cell r="D2266">
            <v>1</v>
          </cell>
          <cell r="E2266" t="str">
            <v>KL-MAST-SG</v>
          </cell>
        </row>
        <row r="2267">
          <cell r="A2267" t="str">
            <v>49501-2W050</v>
          </cell>
          <cell r="B2267">
            <v>44666</v>
          </cell>
          <cell r="C2267">
            <v>5400000</v>
          </cell>
          <cell r="D2267">
            <v>1</v>
          </cell>
          <cell r="E2267" t="str">
            <v>KL-MAST-SG</v>
          </cell>
        </row>
        <row r="2268">
          <cell r="A2268" t="str">
            <v>4D0411327J</v>
          </cell>
          <cell r="B2268">
            <v>44330</v>
          </cell>
          <cell r="C2268">
            <v>200000</v>
          </cell>
          <cell r="D2268">
            <v>2</v>
          </cell>
          <cell r="E2268" t="str">
            <v>NCC-DUCKIET</v>
          </cell>
        </row>
        <row r="2269">
          <cell r="A2269" t="str">
            <v>4F0-413-031-AQ</v>
          </cell>
          <cell r="B2269">
            <v>44187</v>
          </cell>
          <cell r="C2269">
            <v>2500000</v>
          </cell>
          <cell r="D2269">
            <v>1</v>
          </cell>
          <cell r="E2269" t="str">
            <v>NCC-DUCKIET</v>
          </cell>
        </row>
        <row r="2270">
          <cell r="A2270" t="str">
            <v>4F0-513-032-AK</v>
          </cell>
          <cell r="B2270">
            <v>44187</v>
          </cell>
          <cell r="C2270">
            <v>2500000</v>
          </cell>
          <cell r="D2270">
            <v>1</v>
          </cell>
          <cell r="E2270" t="str">
            <v>NCC-DUCKIET</v>
          </cell>
        </row>
        <row r="2271">
          <cell r="A2271" t="str">
            <v>4FD959565A</v>
          </cell>
          <cell r="B2271">
            <v>44721</v>
          </cell>
          <cell r="C2271">
            <v>550000</v>
          </cell>
          <cell r="D2271">
            <v>1</v>
          </cell>
          <cell r="E2271" t="str">
            <v>NCC-KHANGTHANG</v>
          </cell>
        </row>
        <row r="2272">
          <cell r="A2272" t="str">
            <v>4G0199381</v>
          </cell>
          <cell r="B2272">
            <v>44519</v>
          </cell>
          <cell r="C2272">
            <v>1450000</v>
          </cell>
          <cell r="D2272">
            <v>2</v>
          </cell>
          <cell r="E2272" t="str">
            <v>NCC-DUCKIET</v>
          </cell>
        </row>
        <row r="2273">
          <cell r="A2273" t="str">
            <v>4G0199382AE</v>
          </cell>
          <cell r="B2273">
            <v>44481</v>
          </cell>
          <cell r="C2273">
            <v>2900000</v>
          </cell>
          <cell r="D2273">
            <v>1</v>
          </cell>
          <cell r="E2273" t="str">
            <v>NCC-DUCKIET</v>
          </cell>
        </row>
        <row r="2274">
          <cell r="A2274" t="str">
            <v>4G0407689C</v>
          </cell>
          <cell r="B2274">
            <v>44330</v>
          </cell>
          <cell r="C2274">
            <v>500000</v>
          </cell>
          <cell r="D2274">
            <v>2</v>
          </cell>
          <cell r="E2274" t="str">
            <v>NCC-DUCKIET</v>
          </cell>
        </row>
        <row r="2275">
          <cell r="A2275" t="str">
            <v>4G0407693J</v>
          </cell>
          <cell r="B2275">
            <v>44331</v>
          </cell>
          <cell r="C2275">
            <v>1700000</v>
          </cell>
          <cell r="D2275">
            <v>1</v>
          </cell>
          <cell r="E2275" t="str">
            <v>NCC-DUCKIET</v>
          </cell>
        </row>
        <row r="2276">
          <cell r="A2276" t="str">
            <v>4G0407694J</v>
          </cell>
          <cell r="B2276">
            <v>44331</v>
          </cell>
          <cell r="C2276">
            <v>1700000</v>
          </cell>
          <cell r="D2276">
            <v>1</v>
          </cell>
          <cell r="E2276" t="str">
            <v>NCC-DUCKIET</v>
          </cell>
        </row>
        <row r="2277">
          <cell r="A2277" t="str">
            <v>4G0413031S</v>
          </cell>
          <cell r="B2277">
            <v>44711</v>
          </cell>
          <cell r="C2277">
            <v>1350000</v>
          </cell>
          <cell r="D2277">
            <v>2</v>
          </cell>
          <cell r="E2277" t="str">
            <v>NCC-KHANGTHANG</v>
          </cell>
        </row>
        <row r="2278">
          <cell r="A2278" t="str">
            <v>4G0423810A</v>
          </cell>
          <cell r="B2278">
            <v>44330</v>
          </cell>
          <cell r="C2278">
            <v>450000</v>
          </cell>
          <cell r="D2278">
            <v>2</v>
          </cell>
          <cell r="E2278" t="str">
            <v>NCC-DUCKIET</v>
          </cell>
        </row>
        <row r="2279">
          <cell r="A2279" t="str">
            <v>4G0423811A</v>
          </cell>
          <cell r="B2279">
            <v>44330</v>
          </cell>
          <cell r="C2279">
            <v>500000</v>
          </cell>
          <cell r="D2279">
            <v>2</v>
          </cell>
          <cell r="E2279" t="str">
            <v>NCC-DUCKIET</v>
          </cell>
        </row>
        <row r="2280">
          <cell r="A2280" t="str">
            <v>4G0698451A</v>
          </cell>
          <cell r="B2280">
            <v>44330</v>
          </cell>
          <cell r="C2280">
            <v>900000</v>
          </cell>
          <cell r="D2280">
            <v>1</v>
          </cell>
          <cell r="E2280" t="str">
            <v>NCC-DUCKIET</v>
          </cell>
        </row>
        <row r="2281">
          <cell r="A2281" t="str">
            <v>4G0821134</v>
          </cell>
          <cell r="B2281">
            <v>44711</v>
          </cell>
          <cell r="C2281">
            <v>980000</v>
          </cell>
          <cell r="D2281">
            <v>1</v>
          </cell>
          <cell r="E2281" t="str">
            <v>NCC-KHANGTHANG</v>
          </cell>
        </row>
        <row r="2282">
          <cell r="A2282" t="str">
            <v>4G0863821P</v>
          </cell>
          <cell r="B2282">
            <v>44711</v>
          </cell>
          <cell r="C2282">
            <v>2500000</v>
          </cell>
          <cell r="D2282">
            <v>1</v>
          </cell>
          <cell r="E2282" t="str">
            <v>NCC-KHANGTHANG</v>
          </cell>
        </row>
        <row r="2283">
          <cell r="A2283" t="str">
            <v>4G5513035G</v>
          </cell>
          <cell r="B2283">
            <v>44711</v>
          </cell>
          <cell r="C2283">
            <v>1350000</v>
          </cell>
          <cell r="D2283">
            <v>2</v>
          </cell>
          <cell r="E2283" t="str">
            <v>NCC-KHANGTHANG</v>
          </cell>
        </row>
        <row r="2284">
          <cell r="A2284" t="str">
            <v>4H0129620F</v>
          </cell>
          <cell r="B2284">
            <v>44474</v>
          </cell>
          <cell r="C2284">
            <v>550000</v>
          </cell>
          <cell r="D2284">
            <v>2</v>
          </cell>
          <cell r="E2284" t="str">
            <v>NCC-DUCKIET</v>
          </cell>
        </row>
        <row r="2285">
          <cell r="A2285" t="str">
            <v>4H0298403</v>
          </cell>
          <cell r="B2285">
            <v>44470</v>
          </cell>
          <cell r="C2285">
            <v>1050000</v>
          </cell>
          <cell r="D2285">
            <v>1</v>
          </cell>
          <cell r="E2285" t="str">
            <v>NCC-DUCKIET</v>
          </cell>
        </row>
        <row r="2286">
          <cell r="A2286" t="str">
            <v>4H0407151B</v>
          </cell>
          <cell r="B2286">
            <v>44497</v>
          </cell>
          <cell r="C2286">
            <v>1750000</v>
          </cell>
          <cell r="D2286">
            <v>1</v>
          </cell>
          <cell r="E2286" t="str">
            <v>NCC-DUCKIET</v>
          </cell>
        </row>
        <row r="2287">
          <cell r="A2287" t="str">
            <v>4H0407152B</v>
          </cell>
          <cell r="B2287">
            <v>44497</v>
          </cell>
          <cell r="C2287">
            <v>1750000</v>
          </cell>
          <cell r="D2287">
            <v>1</v>
          </cell>
          <cell r="E2287" t="str">
            <v>NCC-DUCKIET</v>
          </cell>
        </row>
        <row r="2288">
          <cell r="A2288" t="str">
            <v>4H0407505</v>
          </cell>
          <cell r="B2288">
            <v>44497</v>
          </cell>
          <cell r="C2288">
            <v>900000</v>
          </cell>
          <cell r="D2288">
            <v>1</v>
          </cell>
          <cell r="E2288" t="str">
            <v>NCC-DUCKIET</v>
          </cell>
        </row>
        <row r="2289">
          <cell r="A2289" t="str">
            <v>4H0407506</v>
          </cell>
          <cell r="B2289">
            <v>44497</v>
          </cell>
          <cell r="C2289">
            <v>900000</v>
          </cell>
          <cell r="D2289">
            <v>1</v>
          </cell>
          <cell r="E2289" t="str">
            <v>NCC-DUCKIET</v>
          </cell>
        </row>
        <row r="2290">
          <cell r="A2290" t="str">
            <v>4H0407509</v>
          </cell>
          <cell r="B2290">
            <v>44497</v>
          </cell>
          <cell r="C2290">
            <v>900000</v>
          </cell>
          <cell r="D2290">
            <v>1</v>
          </cell>
          <cell r="E2290" t="str">
            <v>NCC-DUCKIET</v>
          </cell>
        </row>
        <row r="2291">
          <cell r="A2291" t="str">
            <v>4H0407510</v>
          </cell>
          <cell r="B2291">
            <v>44497</v>
          </cell>
          <cell r="C2291">
            <v>900000</v>
          </cell>
          <cell r="D2291">
            <v>1</v>
          </cell>
          <cell r="E2291" t="str">
            <v>NCC-DUCKIET</v>
          </cell>
        </row>
        <row r="2292">
          <cell r="A2292" t="str">
            <v>4H0407689A</v>
          </cell>
          <cell r="B2292">
            <v>44497</v>
          </cell>
          <cell r="C2292">
            <v>800000</v>
          </cell>
          <cell r="D2292">
            <v>2</v>
          </cell>
          <cell r="E2292" t="str">
            <v>NCC-DUCKIET</v>
          </cell>
        </row>
        <row r="2293">
          <cell r="A2293" t="str">
            <v>4H0407693F</v>
          </cell>
          <cell r="B2293">
            <v>44497</v>
          </cell>
          <cell r="C2293">
            <v>1950000</v>
          </cell>
          <cell r="D2293">
            <v>1</v>
          </cell>
          <cell r="E2293" t="str">
            <v>NCC-DUCKIET</v>
          </cell>
        </row>
        <row r="2294">
          <cell r="A2294" t="str">
            <v>4H0407694F</v>
          </cell>
          <cell r="B2294">
            <v>44497</v>
          </cell>
          <cell r="C2294">
            <v>1950000</v>
          </cell>
          <cell r="D2294">
            <v>1</v>
          </cell>
          <cell r="E2294" t="str">
            <v>NCC-DUCKIET</v>
          </cell>
        </row>
        <row r="2295">
          <cell r="A2295" t="str">
            <v>4H0422810A</v>
          </cell>
          <cell r="B2295">
            <v>44497</v>
          </cell>
          <cell r="C2295">
            <v>650000</v>
          </cell>
          <cell r="D2295">
            <v>2</v>
          </cell>
          <cell r="E2295" t="str">
            <v>NCC-DUCKIET</v>
          </cell>
        </row>
        <row r="2296">
          <cell r="A2296" t="str">
            <v>4H0422817A</v>
          </cell>
          <cell r="B2296">
            <v>44497</v>
          </cell>
          <cell r="C2296">
            <v>650000</v>
          </cell>
          <cell r="D2296">
            <v>1</v>
          </cell>
          <cell r="E2296" t="str">
            <v>NCC-DUCKIET</v>
          </cell>
        </row>
        <row r="2297">
          <cell r="A2297" t="str">
            <v>4H0422818A</v>
          </cell>
          <cell r="B2297">
            <v>44497</v>
          </cell>
          <cell r="C2297">
            <v>650000</v>
          </cell>
          <cell r="D2297">
            <v>1</v>
          </cell>
          <cell r="E2297" t="str">
            <v>NCC-DUCKIET</v>
          </cell>
        </row>
        <row r="2298">
          <cell r="A2298" t="str">
            <v>4H0616002M</v>
          </cell>
          <cell r="B2298">
            <v>44494</v>
          </cell>
          <cell r="C2298">
            <v>11900000</v>
          </cell>
          <cell r="D2298">
            <v>1</v>
          </cell>
          <cell r="E2298" t="str">
            <v>NCC-DUCKIET</v>
          </cell>
        </row>
        <row r="2299">
          <cell r="A2299" t="str">
            <v>4H0616013</v>
          </cell>
          <cell r="B2299">
            <v>44488</v>
          </cell>
          <cell r="C2299">
            <v>2450000</v>
          </cell>
          <cell r="D2299">
            <v>1</v>
          </cell>
          <cell r="E2299" t="str">
            <v>NCC-DUCKIET</v>
          </cell>
        </row>
        <row r="2300">
          <cell r="A2300" t="str">
            <v>4H0698151G</v>
          </cell>
          <cell r="B2300">
            <v>44330</v>
          </cell>
          <cell r="C2300">
            <v>1100000</v>
          </cell>
          <cell r="D2300">
            <v>1</v>
          </cell>
          <cell r="E2300" t="str">
            <v>NCC-DUCKIET</v>
          </cell>
        </row>
        <row r="2301">
          <cell r="A2301" t="str">
            <v>4H0698151H</v>
          </cell>
          <cell r="B2301">
            <v>44478</v>
          </cell>
          <cell r="C2301">
            <v>1500000</v>
          </cell>
          <cell r="D2301">
            <v>1</v>
          </cell>
          <cell r="E2301" t="str">
            <v>NCC-DUCKIET</v>
          </cell>
        </row>
        <row r="2302">
          <cell r="A2302" t="str">
            <v>4H0698451A</v>
          </cell>
          <cell r="B2302">
            <v>44478</v>
          </cell>
          <cell r="C2302">
            <v>900000</v>
          </cell>
          <cell r="D2302">
            <v>1</v>
          </cell>
          <cell r="E2302" t="str">
            <v>NCC-DUCKIET</v>
          </cell>
        </row>
        <row r="2303">
          <cell r="A2303" t="str">
            <v>4H0819439</v>
          </cell>
          <cell r="B2303">
            <v>44474</v>
          </cell>
          <cell r="C2303">
            <v>400000</v>
          </cell>
          <cell r="D2303">
            <v>1</v>
          </cell>
          <cell r="E2303" t="str">
            <v>NCC-DUCKIET</v>
          </cell>
        </row>
        <row r="2304">
          <cell r="A2304" t="str">
            <v>4H0959126B</v>
          </cell>
          <cell r="B2304">
            <v>44470</v>
          </cell>
          <cell r="C2304">
            <v>750000</v>
          </cell>
          <cell r="D2304">
            <v>1</v>
          </cell>
          <cell r="E2304" t="str">
            <v>NCC-DUCKIET</v>
          </cell>
        </row>
        <row r="2305">
          <cell r="A2305" t="str">
            <v>4L0121051B</v>
          </cell>
          <cell r="B2305">
            <v>44721</v>
          </cell>
          <cell r="C2305">
            <v>1500000</v>
          </cell>
          <cell r="D2305">
            <v>1</v>
          </cell>
          <cell r="E2305" t="str">
            <v>NCC-KHANGTHANG</v>
          </cell>
        </row>
        <row r="2306">
          <cell r="A2306" t="str">
            <v>4L0614517L</v>
          </cell>
          <cell r="B2306">
            <v>44118</v>
          </cell>
          <cell r="C2306">
            <v>39000000</v>
          </cell>
          <cell r="D2306">
            <v>1</v>
          </cell>
          <cell r="E2306" t="str">
            <v>NCC-DUCKIET</v>
          </cell>
        </row>
        <row r="2307">
          <cell r="A2307" t="str">
            <v>4L08071101RR</v>
          </cell>
          <cell r="B2307">
            <v>44817</v>
          </cell>
          <cell r="C2307">
            <v>900000</v>
          </cell>
          <cell r="D2307">
            <v>1</v>
          </cell>
          <cell r="E2307" t="str">
            <v>NCC-KHANGTHANG</v>
          </cell>
        </row>
        <row r="2308">
          <cell r="A2308" t="str">
            <v>4L0807683E</v>
          </cell>
          <cell r="B2308">
            <v>44817</v>
          </cell>
          <cell r="C2308">
            <v>900000</v>
          </cell>
          <cell r="D2308">
            <v>1</v>
          </cell>
          <cell r="E2308" t="str">
            <v>NCC-KHANGTHANG</v>
          </cell>
        </row>
        <row r="2309">
          <cell r="A2309" t="str">
            <v>4L0823359</v>
          </cell>
          <cell r="B2309">
            <v>44329</v>
          </cell>
          <cell r="C2309">
            <v>600000</v>
          </cell>
          <cell r="D2309">
            <v>2</v>
          </cell>
          <cell r="E2309" t="str">
            <v>NCC-DUCKIET</v>
          </cell>
        </row>
        <row r="2310">
          <cell r="A2310" t="str">
            <v>4L0906262</v>
          </cell>
          <cell r="B2310">
            <v>44257</v>
          </cell>
          <cell r="C2310">
            <v>2050000</v>
          </cell>
          <cell r="D2310">
            <v>4</v>
          </cell>
          <cell r="E2310" t="str">
            <v>NCC-DUCKIET</v>
          </cell>
        </row>
        <row r="2311">
          <cell r="A2311" t="str">
            <v>4L1819401A</v>
          </cell>
          <cell r="B2311">
            <v>44326</v>
          </cell>
          <cell r="C2311">
            <v>2950000</v>
          </cell>
          <cell r="D2311">
            <v>1</v>
          </cell>
          <cell r="E2311" t="str">
            <v>NCC-DUCKIET</v>
          </cell>
        </row>
        <row r="2312">
          <cell r="A2312" t="str">
            <v>4L1820021</v>
          </cell>
          <cell r="B2312">
            <v>44302</v>
          </cell>
          <cell r="C2312">
            <v>2500000</v>
          </cell>
          <cell r="D2312">
            <v>1</v>
          </cell>
          <cell r="E2312" t="str">
            <v>NCC-DUCKIET</v>
          </cell>
        </row>
        <row r="2313">
          <cell r="A2313" t="str">
            <v>4L1955408B</v>
          </cell>
          <cell r="B2313">
            <v>44471</v>
          </cell>
          <cell r="C2313">
            <v>1250000</v>
          </cell>
          <cell r="D2313">
            <v>1</v>
          </cell>
          <cell r="E2313" t="str">
            <v>NCC-DUCKIET</v>
          </cell>
        </row>
        <row r="2314">
          <cell r="A2314" t="str">
            <v>4M0133843</v>
          </cell>
          <cell r="B2314">
            <v>44324</v>
          </cell>
          <cell r="C2314">
            <v>400000</v>
          </cell>
          <cell r="D2314">
            <v>1</v>
          </cell>
          <cell r="E2314" t="str">
            <v>NCC-DUCKIET</v>
          </cell>
        </row>
        <row r="2315">
          <cell r="A2315" t="str">
            <v>4M0411317</v>
          </cell>
          <cell r="B2315">
            <v>44497</v>
          </cell>
          <cell r="C2315">
            <v>550000</v>
          </cell>
          <cell r="D2315">
            <v>2</v>
          </cell>
          <cell r="E2315" t="str">
            <v>NCC-DUCKIET</v>
          </cell>
        </row>
        <row r="2316">
          <cell r="A2316" t="str">
            <v>4M0698151BD</v>
          </cell>
          <cell r="B2316">
            <v>43985</v>
          </cell>
          <cell r="C2316">
            <v>1950000</v>
          </cell>
          <cell r="D2316">
            <v>1</v>
          </cell>
          <cell r="E2316" t="str">
            <v>NCC-DUCKIET</v>
          </cell>
        </row>
        <row r="2317">
          <cell r="A2317" t="str">
            <v>4M0698451G</v>
          </cell>
          <cell r="B2317">
            <v>43985</v>
          </cell>
          <cell r="C2317">
            <v>1500000</v>
          </cell>
          <cell r="D2317">
            <v>1</v>
          </cell>
          <cell r="E2317" t="str">
            <v>NCC-DUCKIET</v>
          </cell>
        </row>
        <row r="2318">
          <cell r="A2318" t="str">
            <v>4M0819439A</v>
          </cell>
          <cell r="B2318">
            <v>44324</v>
          </cell>
          <cell r="C2318">
            <v>400000</v>
          </cell>
          <cell r="D2318">
            <v>1</v>
          </cell>
          <cell r="E2318" t="str">
            <v>NCC-DUCKIET</v>
          </cell>
        </row>
        <row r="2319">
          <cell r="A2319" t="str">
            <v>4PK1180-SUN</v>
          </cell>
          <cell r="B2319">
            <v>44162</v>
          </cell>
          <cell r="C2319">
            <v>93000</v>
          </cell>
          <cell r="D2319">
            <v>2</v>
          </cell>
          <cell r="E2319" t="str">
            <v>HTAUTOHN</v>
          </cell>
        </row>
        <row r="2320">
          <cell r="A2320" t="str">
            <v>4PK1210-SUN</v>
          </cell>
          <cell r="B2320">
            <v>44037</v>
          </cell>
          <cell r="C2320">
            <v>95000</v>
          </cell>
          <cell r="D2320">
            <v>5</v>
          </cell>
          <cell r="E2320" t="str">
            <v>HTAUTOHN</v>
          </cell>
        </row>
        <row r="2321">
          <cell r="A2321" t="str">
            <v>4PK850-SUN</v>
          </cell>
          <cell r="B2321">
            <v>44146</v>
          </cell>
          <cell r="C2321">
            <v>83000</v>
          </cell>
          <cell r="D2321">
            <v>1</v>
          </cell>
          <cell r="E2321" t="str">
            <v>HTAUTOHN</v>
          </cell>
        </row>
        <row r="2322">
          <cell r="A2322" t="str">
            <v>5000497600</v>
          </cell>
          <cell r="B2322">
            <v>44706</v>
          </cell>
          <cell r="C2322">
            <v>220000</v>
          </cell>
          <cell r="D2322">
            <v>99</v>
          </cell>
          <cell r="E2322" t="str">
            <v>NN-QUYEN</v>
          </cell>
        </row>
        <row r="2323">
          <cell r="A2323" t="str">
            <v>5001474</v>
          </cell>
          <cell r="B2323">
            <v>43843</v>
          </cell>
          <cell r="C2323">
            <v>61353.64</v>
          </cell>
          <cell r="D2323">
            <v>360</v>
          </cell>
          <cell r="E2323" t="str">
            <v>NK-BANGCHAK</v>
          </cell>
        </row>
        <row r="2324">
          <cell r="A2324" t="str">
            <v>5001475</v>
          </cell>
          <cell r="B2324">
            <v>43843</v>
          </cell>
          <cell r="C2324">
            <v>217674.88</v>
          </cell>
          <cell r="D2324">
            <v>8</v>
          </cell>
          <cell r="E2324" t="str">
            <v>NK-BANGCHAK</v>
          </cell>
        </row>
        <row r="2325">
          <cell r="A2325" t="str">
            <v>5001476</v>
          </cell>
          <cell r="B2325">
            <v>43843</v>
          </cell>
          <cell r="C2325">
            <v>31928.63</v>
          </cell>
          <cell r="D2325">
            <v>8</v>
          </cell>
          <cell r="E2325" t="str">
            <v>NK-BANGCHAK</v>
          </cell>
        </row>
        <row r="2326">
          <cell r="A2326" t="str">
            <v>5001478</v>
          </cell>
          <cell r="B2326">
            <v>43843</v>
          </cell>
          <cell r="C2326">
            <v>46236.28</v>
          </cell>
          <cell r="D2326">
            <v>1600</v>
          </cell>
          <cell r="E2326" t="str">
            <v>NK-BANGCHAK</v>
          </cell>
        </row>
        <row r="2327">
          <cell r="A2327" t="str">
            <v>5001483</v>
          </cell>
          <cell r="B2327">
            <v>43843</v>
          </cell>
          <cell r="C2327">
            <v>281909.89</v>
          </cell>
          <cell r="D2327">
            <v>160</v>
          </cell>
          <cell r="E2327" t="str">
            <v>NK-BANGCHAK</v>
          </cell>
        </row>
        <row r="2328">
          <cell r="A2328" t="str">
            <v>5001484</v>
          </cell>
          <cell r="B2328">
            <v>43843</v>
          </cell>
          <cell r="C2328">
            <v>53517.95</v>
          </cell>
          <cell r="D2328">
            <v>640</v>
          </cell>
          <cell r="E2328" t="str">
            <v>NK-BANGCHAK</v>
          </cell>
        </row>
        <row r="2329">
          <cell r="A2329" t="str">
            <v>5001515</v>
          </cell>
          <cell r="B2329">
            <v>43843</v>
          </cell>
          <cell r="C2329">
            <v>556827.5</v>
          </cell>
          <cell r="D2329">
            <v>4</v>
          </cell>
          <cell r="E2329" t="str">
            <v>NK-BANGCHAK</v>
          </cell>
        </row>
        <row r="2330">
          <cell r="A2330" t="str">
            <v>5001603</v>
          </cell>
          <cell r="B2330">
            <v>43843</v>
          </cell>
          <cell r="C2330">
            <v>114004.83</v>
          </cell>
          <cell r="D2330">
            <v>12</v>
          </cell>
          <cell r="E2330" t="str">
            <v>NK-BANGCHAK</v>
          </cell>
        </row>
        <row r="2331">
          <cell r="A2331" t="str">
            <v>5001673</v>
          </cell>
          <cell r="B2331">
            <v>43843</v>
          </cell>
          <cell r="C2331">
            <v>931883.4</v>
          </cell>
          <cell r="D2331">
            <v>5</v>
          </cell>
          <cell r="E2331" t="str">
            <v>NK-BANGCHAK</v>
          </cell>
        </row>
        <row r="2332">
          <cell r="A2332" t="str">
            <v>5001689</v>
          </cell>
          <cell r="B2332">
            <v>43843</v>
          </cell>
          <cell r="C2332">
            <v>330464</v>
          </cell>
          <cell r="D2332">
            <v>8</v>
          </cell>
          <cell r="E2332" t="str">
            <v>NK-BANGCHAK</v>
          </cell>
        </row>
        <row r="2333">
          <cell r="A2333" t="str">
            <v>5001690</v>
          </cell>
          <cell r="B2333">
            <v>43843</v>
          </cell>
          <cell r="C2333">
            <v>47561.25</v>
          </cell>
          <cell r="D2333">
            <v>8</v>
          </cell>
          <cell r="E2333" t="str">
            <v>NK-BANGCHAK</v>
          </cell>
        </row>
        <row r="2334">
          <cell r="A2334" t="str">
            <v>5001701</v>
          </cell>
          <cell r="B2334">
            <v>43843</v>
          </cell>
          <cell r="C2334">
            <v>293503.63</v>
          </cell>
          <cell r="D2334">
            <v>8</v>
          </cell>
          <cell r="E2334" t="str">
            <v>NK-BANGCHAK</v>
          </cell>
        </row>
        <row r="2335">
          <cell r="A2335" t="str">
            <v>5001702</v>
          </cell>
          <cell r="B2335">
            <v>43843</v>
          </cell>
          <cell r="C2335">
            <v>41982.38</v>
          </cell>
          <cell r="D2335">
            <v>8</v>
          </cell>
          <cell r="E2335" t="str">
            <v>NK-BANGCHAK</v>
          </cell>
        </row>
        <row r="2336">
          <cell r="A2336" t="str">
            <v>5001758</v>
          </cell>
          <cell r="B2336">
            <v>43843</v>
          </cell>
          <cell r="C2336">
            <v>61353.64</v>
          </cell>
          <cell r="D2336">
            <v>2100</v>
          </cell>
          <cell r="E2336" t="str">
            <v>NK-BANGCHAK</v>
          </cell>
        </row>
        <row r="2337">
          <cell r="A2337" t="str">
            <v>5001889</v>
          </cell>
          <cell r="B2337">
            <v>43843</v>
          </cell>
          <cell r="C2337">
            <v>184945.13</v>
          </cell>
          <cell r="D2337">
            <v>1600</v>
          </cell>
          <cell r="E2337" t="str">
            <v>NK-BANGCHAK</v>
          </cell>
        </row>
        <row r="2338">
          <cell r="A2338" t="str">
            <v>5001908</v>
          </cell>
          <cell r="B2338">
            <v>43843</v>
          </cell>
          <cell r="C2338">
            <v>231970.88</v>
          </cell>
          <cell r="D2338">
            <v>200</v>
          </cell>
          <cell r="E2338" t="str">
            <v>NK-BANGCHAK</v>
          </cell>
        </row>
        <row r="2339">
          <cell r="A2339" t="str">
            <v>5001909</v>
          </cell>
          <cell r="B2339">
            <v>43843</v>
          </cell>
          <cell r="C2339">
            <v>209655.15</v>
          </cell>
          <cell r="D2339">
            <v>2000</v>
          </cell>
          <cell r="E2339" t="str">
            <v>NK-BANGCHAK</v>
          </cell>
        </row>
        <row r="2340">
          <cell r="A2340" t="str">
            <v>50290</v>
          </cell>
          <cell r="B2340">
            <v>44029</v>
          </cell>
          <cell r="C2340">
            <v>1</v>
          </cell>
          <cell r="D2340">
            <v>200</v>
          </cell>
          <cell r="E2340" t="str">
            <v>NK-LIQUIMOLY</v>
          </cell>
        </row>
        <row r="2341">
          <cell r="A2341" t="str">
            <v>50348</v>
          </cell>
          <cell r="B2341">
            <v>43922</v>
          </cell>
          <cell r="C2341">
            <v>0</v>
          </cell>
          <cell r="D2341">
            <v>23</v>
          </cell>
          <cell r="E2341" t="str">
            <v>HTAUTOHN</v>
          </cell>
        </row>
        <row r="2342">
          <cell r="A2342" t="str">
            <v>50810-T2A-Y01</v>
          </cell>
          <cell r="B2342">
            <v>44144</v>
          </cell>
          <cell r="C2342">
            <v>1311618</v>
          </cell>
          <cell r="D2342">
            <v>1</v>
          </cell>
          <cell r="E2342" t="str">
            <v>NCC-THANHCANH</v>
          </cell>
        </row>
        <row r="2343">
          <cell r="A2343" t="str">
            <v>50820-SNG-J02</v>
          </cell>
          <cell r="B2343">
            <v>44222</v>
          </cell>
          <cell r="C2343">
            <v>1100000</v>
          </cell>
          <cell r="D2343">
            <v>1</v>
          </cell>
          <cell r="E2343" t="str">
            <v>KL-DUCPHAT-Q5</v>
          </cell>
        </row>
        <row r="2344">
          <cell r="A2344" t="str">
            <v>50820-SVA-A05-A</v>
          </cell>
          <cell r="B2344">
            <v>44522</v>
          </cell>
          <cell r="C2344">
            <v>1000000</v>
          </cell>
          <cell r="D2344">
            <v>1</v>
          </cell>
          <cell r="E2344" t="str">
            <v>KL-DUCPHAT-Q5</v>
          </cell>
        </row>
        <row r="2345">
          <cell r="A2345" t="str">
            <v>50820-SVA-A05TG</v>
          </cell>
          <cell r="B2345">
            <v>44799</v>
          </cell>
          <cell r="C2345">
            <v>300000</v>
          </cell>
          <cell r="D2345">
            <v>1</v>
          </cell>
          <cell r="E2345" t="str">
            <v>KL-DUCPHAT-Q5</v>
          </cell>
        </row>
        <row r="2346">
          <cell r="A2346" t="str">
            <v>50820-SVB-A02-A</v>
          </cell>
          <cell r="B2346">
            <v>44792</v>
          </cell>
          <cell r="C2346">
            <v>1000000</v>
          </cell>
          <cell r="D2346">
            <v>1</v>
          </cell>
          <cell r="E2346" t="str">
            <v>KL-DUCPHAT-Q5</v>
          </cell>
        </row>
        <row r="2347">
          <cell r="A2347" t="str">
            <v>50820-T0C-003</v>
          </cell>
          <cell r="B2347">
            <v>44704</v>
          </cell>
          <cell r="C2347">
            <v>1100000</v>
          </cell>
          <cell r="D2347">
            <v>1</v>
          </cell>
          <cell r="E2347" t="str">
            <v>KL-DUCPHAT-Q5</v>
          </cell>
        </row>
        <row r="2348">
          <cell r="A2348" t="str">
            <v>50820-T2F-A01</v>
          </cell>
          <cell r="B2348">
            <v>44144</v>
          </cell>
          <cell r="C2348">
            <v>1452990</v>
          </cell>
          <cell r="D2348">
            <v>1</v>
          </cell>
          <cell r="E2348" t="str">
            <v>NCC-THANHCANH</v>
          </cell>
        </row>
        <row r="2349">
          <cell r="A2349" t="str">
            <v>50830-T2A-Y01</v>
          </cell>
          <cell r="B2349">
            <v>44144</v>
          </cell>
          <cell r="C2349">
            <v>1963500</v>
          </cell>
          <cell r="D2349">
            <v>1</v>
          </cell>
          <cell r="E2349" t="str">
            <v>NCC-THANHCANH</v>
          </cell>
        </row>
        <row r="2350">
          <cell r="A2350" t="str">
            <v>50850-SNA-A82</v>
          </cell>
          <cell r="B2350">
            <v>44522</v>
          </cell>
          <cell r="C2350">
            <v>750000</v>
          </cell>
          <cell r="D2350">
            <v>1</v>
          </cell>
          <cell r="E2350" t="str">
            <v>KL-DUCPHAT-Q5</v>
          </cell>
        </row>
        <row r="2351">
          <cell r="A2351" t="str">
            <v>50850-T2A-A02</v>
          </cell>
          <cell r="B2351">
            <v>44144</v>
          </cell>
          <cell r="C2351">
            <v>746130</v>
          </cell>
          <cell r="D2351">
            <v>1</v>
          </cell>
          <cell r="E2351" t="str">
            <v>NCC-THANHCANH</v>
          </cell>
        </row>
        <row r="2352">
          <cell r="A2352" t="str">
            <v>50870-T2M-Q01</v>
          </cell>
          <cell r="B2352">
            <v>44144</v>
          </cell>
          <cell r="C2352">
            <v>1515822</v>
          </cell>
          <cell r="D2352">
            <v>1</v>
          </cell>
          <cell r="E2352" t="str">
            <v>NCC-THANHCANH</v>
          </cell>
        </row>
        <row r="2353">
          <cell r="A2353" t="str">
            <v>50880-SNA-A82</v>
          </cell>
          <cell r="B2353">
            <v>44526</v>
          </cell>
          <cell r="C2353">
            <v>750000</v>
          </cell>
          <cell r="D2353">
            <v>1</v>
          </cell>
          <cell r="E2353" t="str">
            <v>KL-DUCPHAT-Q5</v>
          </cell>
        </row>
        <row r="2354">
          <cell r="A2354" t="str">
            <v>50SCRN31P-4B</v>
          </cell>
          <cell r="B2354">
            <v>44096</v>
          </cell>
          <cell r="C2354">
            <v>220000</v>
          </cell>
          <cell r="D2354">
            <v>20</v>
          </cell>
          <cell r="E2354" t="str">
            <v>NCC-KYBISG</v>
          </cell>
        </row>
        <row r="2355">
          <cell r="A2355" t="str">
            <v>5111</v>
          </cell>
          <cell r="B2355">
            <v>43949</v>
          </cell>
          <cell r="C2355">
            <v>118000</v>
          </cell>
          <cell r="D2355">
            <v>1</v>
          </cell>
          <cell r="E2355" t="str">
            <v>HTAUTOHN</v>
          </cell>
        </row>
        <row r="2356">
          <cell r="A2356" t="str">
            <v>51220-STK-A01</v>
          </cell>
          <cell r="B2356">
            <v>44709</v>
          </cell>
          <cell r="C2356">
            <v>250000</v>
          </cell>
          <cell r="D2356">
            <v>2</v>
          </cell>
          <cell r="E2356" t="str">
            <v>KL-DUCPHAT-Q5</v>
          </cell>
        </row>
        <row r="2357">
          <cell r="A2357" t="str">
            <v>51227202147</v>
          </cell>
          <cell r="B2357">
            <v>43998</v>
          </cell>
          <cell r="C2357">
            <v>2200000</v>
          </cell>
          <cell r="D2357">
            <v>1</v>
          </cell>
          <cell r="E2357" t="str">
            <v>HTAUTOHN</v>
          </cell>
        </row>
        <row r="2358">
          <cell r="A2358" t="str">
            <v>51239175028</v>
          </cell>
          <cell r="B2358">
            <v>44721</v>
          </cell>
          <cell r="C2358">
            <v>550000</v>
          </cell>
          <cell r="D2358">
            <v>1</v>
          </cell>
          <cell r="E2358" t="str">
            <v>NCC-KHANGTHANG</v>
          </cell>
        </row>
        <row r="2359">
          <cell r="A2359" t="str">
            <v>51306-SNA-A02</v>
          </cell>
          <cell r="B2359">
            <v>44186</v>
          </cell>
          <cell r="C2359">
            <v>36000</v>
          </cell>
          <cell r="D2359">
            <v>2</v>
          </cell>
          <cell r="E2359" t="str">
            <v>HTAUTOHN</v>
          </cell>
        </row>
        <row r="2360">
          <cell r="A2360" t="str">
            <v>51306-SNA-A02-A</v>
          </cell>
          <cell r="B2360">
            <v>44522</v>
          </cell>
          <cell r="C2360">
            <v>100000</v>
          </cell>
          <cell r="D2360">
            <v>2</v>
          </cell>
          <cell r="E2360" t="str">
            <v>KL-DUCPHAT-Q5</v>
          </cell>
        </row>
        <row r="2361">
          <cell r="A2361" t="str">
            <v>51320-SNA-A02</v>
          </cell>
          <cell r="B2361">
            <v>44746</v>
          </cell>
          <cell r="C2361">
            <v>175000</v>
          </cell>
          <cell r="D2361">
            <v>2</v>
          </cell>
          <cell r="E2361" t="str">
            <v>KL-DUCPHAT-Q5</v>
          </cell>
        </row>
        <row r="2362">
          <cell r="A2362" t="str">
            <v>51320-SNA-A02-A</v>
          </cell>
          <cell r="B2362">
            <v>44495</v>
          </cell>
          <cell r="C2362">
            <v>150000</v>
          </cell>
          <cell r="D2362">
            <v>2</v>
          </cell>
          <cell r="E2362" t="str">
            <v>KL-DUCPHAT-Q5</v>
          </cell>
        </row>
        <row r="2363">
          <cell r="A2363" t="str">
            <v>51320-STK-003</v>
          </cell>
          <cell r="B2363">
            <v>44799</v>
          </cell>
          <cell r="C2363">
            <v>200000</v>
          </cell>
          <cell r="D2363">
            <v>2</v>
          </cell>
          <cell r="E2363" t="str">
            <v>KL-DUCPHAT-Q5</v>
          </cell>
        </row>
        <row r="2364">
          <cell r="A2364" t="str">
            <v>51320-T0A-A01</v>
          </cell>
          <cell r="B2364">
            <v>44676</v>
          </cell>
          <cell r="C2364">
            <v>200000</v>
          </cell>
          <cell r="D2364">
            <v>2</v>
          </cell>
          <cell r="E2364" t="str">
            <v>KL-DUCPHAT-Q5</v>
          </cell>
        </row>
        <row r="2365">
          <cell r="A2365" t="str">
            <v>51320-T5A-003</v>
          </cell>
          <cell r="B2365">
            <v>44345</v>
          </cell>
          <cell r="C2365">
            <v>200000</v>
          </cell>
          <cell r="D2365">
            <v>1</v>
          </cell>
          <cell r="E2365" t="str">
            <v>KL-DUCPHAT-Q5</v>
          </cell>
        </row>
        <row r="2366">
          <cell r="A2366" t="str">
            <v>51320-TF0-A01</v>
          </cell>
          <cell r="B2366">
            <v>44704</v>
          </cell>
          <cell r="C2366">
            <v>200000</v>
          </cell>
          <cell r="D2366">
            <v>2</v>
          </cell>
          <cell r="E2366" t="str">
            <v>KL-DUCPHAT-Q5</v>
          </cell>
        </row>
        <row r="2367">
          <cell r="A2367" t="str">
            <v>51320-TR0-A01</v>
          </cell>
          <cell r="B2367">
            <v>44700</v>
          </cell>
          <cell r="C2367">
            <v>200000</v>
          </cell>
          <cell r="D2367">
            <v>1</v>
          </cell>
          <cell r="E2367" t="str">
            <v>KL-DUCPHAT-Q5</v>
          </cell>
        </row>
        <row r="2368">
          <cell r="A2368" t="str">
            <v>51321-SNA-A02</v>
          </cell>
          <cell r="B2368">
            <v>44746</v>
          </cell>
          <cell r="C2368">
            <v>175000</v>
          </cell>
          <cell r="D2368">
            <v>2</v>
          </cell>
          <cell r="E2368" t="str">
            <v>KL-DUCPHAT-Q5</v>
          </cell>
        </row>
        <row r="2369">
          <cell r="A2369" t="str">
            <v>51321-SNA-A02-A</v>
          </cell>
          <cell r="B2369">
            <v>44495</v>
          </cell>
          <cell r="C2369">
            <v>150000</v>
          </cell>
          <cell r="D2369">
            <v>2</v>
          </cell>
          <cell r="E2369" t="str">
            <v>KL-DUCPHAT-Q5</v>
          </cell>
        </row>
        <row r="2370">
          <cell r="A2370" t="str">
            <v>51321-TR0-A01</v>
          </cell>
          <cell r="B2370">
            <v>44281</v>
          </cell>
          <cell r="C2370">
            <v>200000</v>
          </cell>
          <cell r="D2370">
            <v>1</v>
          </cell>
          <cell r="E2370" t="str">
            <v>KL-DUCPHAT-Q5</v>
          </cell>
        </row>
        <row r="2371">
          <cell r="A2371" t="str">
            <v>51325-T5A-003</v>
          </cell>
          <cell r="B2371">
            <v>44345</v>
          </cell>
          <cell r="C2371">
            <v>200000</v>
          </cell>
          <cell r="D2371">
            <v>1</v>
          </cell>
          <cell r="E2371" t="str">
            <v>KL-DUCPHAT-Q5</v>
          </cell>
        </row>
        <row r="2372">
          <cell r="A2372" t="str">
            <v>51402-SNA-903-A</v>
          </cell>
          <cell r="B2372">
            <v>44555</v>
          </cell>
          <cell r="C2372">
            <v>60000</v>
          </cell>
          <cell r="D2372">
            <v>1</v>
          </cell>
          <cell r="E2372" t="str">
            <v>HTAUTOHN</v>
          </cell>
        </row>
        <row r="2373">
          <cell r="A2373" t="str">
            <v>51403-SNA-903-A</v>
          </cell>
          <cell r="B2373">
            <v>44555</v>
          </cell>
          <cell r="C2373">
            <v>60000</v>
          </cell>
          <cell r="D2373">
            <v>1</v>
          </cell>
          <cell r="E2373" t="str">
            <v>HTAUTOHN</v>
          </cell>
        </row>
        <row r="2374">
          <cell r="A2374" t="str">
            <v>5153</v>
          </cell>
          <cell r="B2374">
            <v>44029</v>
          </cell>
          <cell r="C2374">
            <v>84019.76</v>
          </cell>
          <cell r="D2374">
            <v>432</v>
          </cell>
          <cell r="E2374" t="str">
            <v>NK-LIQUIMOLY</v>
          </cell>
        </row>
        <row r="2375">
          <cell r="A2375" t="str">
            <v>5156</v>
          </cell>
          <cell r="B2375">
            <v>44029</v>
          </cell>
          <cell r="C2375">
            <v>129000</v>
          </cell>
          <cell r="D2375">
            <v>6</v>
          </cell>
          <cell r="E2375" t="str">
            <v>HTAUTOHN</v>
          </cell>
        </row>
        <row r="2376">
          <cell r="A2376" t="str">
            <v>51605-SNV-P02</v>
          </cell>
          <cell r="B2376">
            <v>44286</v>
          </cell>
          <cell r="C2376">
            <v>1000000</v>
          </cell>
          <cell r="D2376">
            <v>1</v>
          </cell>
          <cell r="E2376" t="str">
            <v>KL-DUCPHAT-Q5</v>
          </cell>
        </row>
        <row r="2377">
          <cell r="A2377" t="str">
            <v>51606-SNV-P02</v>
          </cell>
          <cell r="B2377">
            <v>44286</v>
          </cell>
          <cell r="C2377">
            <v>1000000</v>
          </cell>
          <cell r="D2377">
            <v>1</v>
          </cell>
          <cell r="E2377" t="str">
            <v>KL-DUCPHAT-Q5</v>
          </cell>
        </row>
        <row r="2378">
          <cell r="A2378" t="str">
            <v>51606-SWA-J01</v>
          </cell>
          <cell r="B2378">
            <v>44567</v>
          </cell>
          <cell r="C2378">
            <v>850000</v>
          </cell>
          <cell r="D2378">
            <v>1</v>
          </cell>
          <cell r="E2378" t="str">
            <v>KL-DUCPHAT-Q5</v>
          </cell>
        </row>
        <row r="2379">
          <cell r="A2379" t="str">
            <v>51611-T9J-H01</v>
          </cell>
          <cell r="B2379">
            <v>44345</v>
          </cell>
          <cell r="C2379">
            <v>1000000</v>
          </cell>
          <cell r="D2379">
            <v>1</v>
          </cell>
          <cell r="E2379" t="str">
            <v>KL-DUCPHAT-Q5</v>
          </cell>
        </row>
        <row r="2380">
          <cell r="A2380" t="str">
            <v>51611-TFC-H02</v>
          </cell>
          <cell r="B2380">
            <v>44662</v>
          </cell>
          <cell r="C2380">
            <v>1250000</v>
          </cell>
          <cell r="D2380">
            <v>1</v>
          </cell>
          <cell r="E2380" t="str">
            <v>KL-DUCPHAT-Q5</v>
          </cell>
        </row>
        <row r="2381">
          <cell r="A2381" t="str">
            <v>51611-TS6-H03</v>
          </cell>
          <cell r="B2381">
            <v>44281</v>
          </cell>
          <cell r="C2381">
            <v>1100000</v>
          </cell>
          <cell r="D2381">
            <v>1</v>
          </cell>
          <cell r="E2381" t="str">
            <v>KL-DUCPHAT-Q5</v>
          </cell>
        </row>
        <row r="2382">
          <cell r="A2382" t="str">
            <v>51621-T9J-H01</v>
          </cell>
          <cell r="B2382">
            <v>44616</v>
          </cell>
          <cell r="C2382">
            <v>800000</v>
          </cell>
          <cell r="D2382">
            <v>1</v>
          </cell>
          <cell r="E2382" t="str">
            <v>KL-DUCPHAT-Q5</v>
          </cell>
        </row>
        <row r="2383">
          <cell r="A2383" t="str">
            <v>51621-TFC-H02</v>
          </cell>
          <cell r="B2383">
            <v>44662</v>
          </cell>
          <cell r="C2383">
            <v>1250000</v>
          </cell>
          <cell r="D2383">
            <v>1</v>
          </cell>
          <cell r="E2383" t="str">
            <v>KL-DUCPHAT-Q5</v>
          </cell>
        </row>
        <row r="2384">
          <cell r="A2384" t="str">
            <v>51621-TS6-H03</v>
          </cell>
          <cell r="B2384">
            <v>44281</v>
          </cell>
          <cell r="C2384">
            <v>1100000</v>
          </cell>
          <cell r="D2384">
            <v>1</v>
          </cell>
          <cell r="E2384" t="str">
            <v>KL-DUCPHAT-Q5</v>
          </cell>
        </row>
        <row r="2385">
          <cell r="A2385" t="str">
            <v>5168</v>
          </cell>
          <cell r="B2385">
            <v>43972</v>
          </cell>
          <cell r="C2385">
            <v>148000</v>
          </cell>
          <cell r="D2385">
            <v>5</v>
          </cell>
          <cell r="E2385" t="str">
            <v>HTAUTOHN</v>
          </cell>
        </row>
        <row r="2386">
          <cell r="A2386" t="str">
            <v>51726-SNA-013</v>
          </cell>
          <cell r="B2386">
            <v>44005</v>
          </cell>
          <cell r="C2386">
            <v>250000</v>
          </cell>
          <cell r="D2386">
            <v>1</v>
          </cell>
          <cell r="E2386" t="str">
            <v>KL-DUCPHAT-Q5</v>
          </cell>
        </row>
        <row r="2387">
          <cell r="A2387" t="str">
            <v>51757205147</v>
          </cell>
          <cell r="B2387">
            <v>44055</v>
          </cell>
          <cell r="C2387">
            <v>1500000</v>
          </cell>
          <cell r="D2387">
            <v>1</v>
          </cell>
          <cell r="E2387" t="str">
            <v>NCC-DUCKIET</v>
          </cell>
        </row>
        <row r="2388">
          <cell r="A2388" t="str">
            <v>51920-SAA-015-A</v>
          </cell>
          <cell r="B2388">
            <v>44345</v>
          </cell>
          <cell r="C2388">
            <v>250000</v>
          </cell>
          <cell r="D2388">
            <v>2</v>
          </cell>
          <cell r="E2388" t="str">
            <v>KL-DUCPHAT-Q5</v>
          </cell>
        </row>
        <row r="2389">
          <cell r="A2389" t="str">
            <v>51920-SWA-A01</v>
          </cell>
          <cell r="B2389">
            <v>44811</v>
          </cell>
          <cell r="C2389">
            <v>425000</v>
          </cell>
          <cell r="D2389">
            <v>2</v>
          </cell>
          <cell r="E2389" t="str">
            <v>KL-DUCPHAT-Q5</v>
          </cell>
        </row>
        <row r="2390">
          <cell r="A2390" t="str">
            <v>52119-06940</v>
          </cell>
          <cell r="B2390">
            <v>43880</v>
          </cell>
          <cell r="C2390">
            <v>1828000</v>
          </cell>
          <cell r="D2390">
            <v>1</v>
          </cell>
          <cell r="E2390" t="str">
            <v>HTAUTOHN</v>
          </cell>
        </row>
        <row r="2391">
          <cell r="A2391" t="str">
            <v>52119-06986</v>
          </cell>
          <cell r="B2391">
            <v>43938</v>
          </cell>
          <cell r="C2391">
            <v>1634500</v>
          </cell>
          <cell r="D2391">
            <v>2</v>
          </cell>
          <cell r="E2391" t="str">
            <v>NK-FPI</v>
          </cell>
        </row>
        <row r="2392">
          <cell r="A2392" t="str">
            <v>52119-0M964</v>
          </cell>
          <cell r="B2392">
            <v>44133</v>
          </cell>
          <cell r="C2392">
            <v>2930000</v>
          </cell>
          <cell r="D2392">
            <v>1</v>
          </cell>
          <cell r="E2392" t="str">
            <v>HTAUTOHN</v>
          </cell>
        </row>
        <row r="2393">
          <cell r="A2393" t="str">
            <v>52125-33120</v>
          </cell>
          <cell r="B2393">
            <v>44166</v>
          </cell>
          <cell r="C2393">
            <v>750000</v>
          </cell>
          <cell r="D2393">
            <v>1</v>
          </cell>
          <cell r="E2393" t="str">
            <v>NCC-KHANGTHANG</v>
          </cell>
        </row>
        <row r="2394">
          <cell r="A2394" t="str">
            <v>52128-33210</v>
          </cell>
          <cell r="B2394">
            <v>44166</v>
          </cell>
          <cell r="C2394">
            <v>350000</v>
          </cell>
          <cell r="D2394">
            <v>1</v>
          </cell>
          <cell r="E2394" t="str">
            <v>NCC-KHANGTHANG</v>
          </cell>
        </row>
        <row r="2395">
          <cell r="A2395" t="str">
            <v>52201-60050</v>
          </cell>
          <cell r="B2395">
            <v>44194</v>
          </cell>
          <cell r="C2395">
            <v>550000</v>
          </cell>
          <cell r="D2395">
            <v>2</v>
          </cell>
          <cell r="E2395" t="str">
            <v>NCC-KHANGTHANG</v>
          </cell>
        </row>
        <row r="2396">
          <cell r="A2396" t="str">
            <v>52202-60030</v>
          </cell>
          <cell r="B2396">
            <v>44195</v>
          </cell>
          <cell r="C2396">
            <v>350000</v>
          </cell>
          <cell r="D2396">
            <v>2</v>
          </cell>
          <cell r="E2396" t="str">
            <v>NCC-KHANGTHANG</v>
          </cell>
        </row>
        <row r="2397">
          <cell r="A2397" t="str">
            <v>52203-60060</v>
          </cell>
          <cell r="B2397">
            <v>44194</v>
          </cell>
          <cell r="C2397">
            <v>700000</v>
          </cell>
          <cell r="D2397">
            <v>2</v>
          </cell>
          <cell r="E2397" t="str">
            <v>NCC-KHANGTHANG</v>
          </cell>
        </row>
        <row r="2398">
          <cell r="A2398" t="str">
            <v>52205-60020</v>
          </cell>
          <cell r="B2398">
            <v>44194</v>
          </cell>
          <cell r="C2398">
            <v>550000</v>
          </cell>
          <cell r="D2398">
            <v>2</v>
          </cell>
          <cell r="E2398" t="str">
            <v>NCC-KHANGTHANG</v>
          </cell>
        </row>
        <row r="2399">
          <cell r="A2399" t="str">
            <v>52206-60020</v>
          </cell>
          <cell r="B2399">
            <v>44194</v>
          </cell>
          <cell r="C2399">
            <v>450000</v>
          </cell>
          <cell r="D2399">
            <v>2</v>
          </cell>
          <cell r="E2399" t="str">
            <v>NCC-KHANGTHANG</v>
          </cell>
        </row>
        <row r="2400">
          <cell r="A2400" t="str">
            <v>52207-50020</v>
          </cell>
          <cell r="B2400">
            <v>44194</v>
          </cell>
          <cell r="C2400">
            <v>550000</v>
          </cell>
          <cell r="D2400">
            <v>2</v>
          </cell>
          <cell r="E2400" t="str">
            <v>NCC-KHANGTHANG</v>
          </cell>
        </row>
        <row r="2401">
          <cell r="A2401" t="str">
            <v>52208-60040</v>
          </cell>
          <cell r="B2401">
            <v>44194</v>
          </cell>
          <cell r="C2401">
            <v>800000</v>
          </cell>
          <cell r="D2401">
            <v>2</v>
          </cell>
          <cell r="E2401" t="str">
            <v>NCC-KHANGTHANG</v>
          </cell>
        </row>
        <row r="2402">
          <cell r="A2402" t="str">
            <v>52209-60071</v>
          </cell>
          <cell r="B2402">
            <v>44194</v>
          </cell>
          <cell r="C2402">
            <v>980000</v>
          </cell>
          <cell r="D2402">
            <v>2</v>
          </cell>
          <cell r="E2402" t="str">
            <v>NCC-KHANGTHANG</v>
          </cell>
        </row>
        <row r="2403">
          <cell r="A2403" t="str">
            <v>5220M481</v>
          </cell>
          <cell r="B2403">
            <v>44663</v>
          </cell>
          <cell r="C2403">
            <v>2023744.5</v>
          </cell>
          <cell r="D2403">
            <v>2</v>
          </cell>
          <cell r="E2403" t="str">
            <v>NK-IDAM</v>
          </cell>
        </row>
        <row r="2404">
          <cell r="A2404" t="str">
            <v>5220M482</v>
          </cell>
          <cell r="B2404">
            <v>44816</v>
          </cell>
          <cell r="C2404">
            <v>2051007.5</v>
          </cell>
          <cell r="D2404">
            <v>2</v>
          </cell>
          <cell r="E2404" t="str">
            <v>NK-IDAM</v>
          </cell>
        </row>
        <row r="2405">
          <cell r="A2405" t="str">
            <v>52216-60030</v>
          </cell>
          <cell r="B2405">
            <v>44194</v>
          </cell>
          <cell r="C2405">
            <v>550000</v>
          </cell>
          <cell r="D2405">
            <v>2</v>
          </cell>
          <cell r="E2405" t="str">
            <v>NCC-KHANGTHANG</v>
          </cell>
        </row>
        <row r="2406">
          <cell r="A2406" t="str">
            <v>52306-SNG-J01-A</v>
          </cell>
          <cell r="B2406">
            <v>44186</v>
          </cell>
          <cell r="C2406">
            <v>15000</v>
          </cell>
          <cell r="D2406">
            <v>6</v>
          </cell>
          <cell r="E2406" t="str">
            <v>HTAUTOHN</v>
          </cell>
        </row>
        <row r="2407">
          <cell r="A2407" t="str">
            <v>52610-SNV-P01</v>
          </cell>
          <cell r="B2407">
            <v>44782</v>
          </cell>
          <cell r="C2407">
            <v>700000</v>
          </cell>
          <cell r="D2407">
            <v>2</v>
          </cell>
          <cell r="E2407" t="str">
            <v>KL-DUCPHAT-Q5</v>
          </cell>
        </row>
        <row r="2408">
          <cell r="A2408" t="str">
            <v>52611-T9J-H01</v>
          </cell>
          <cell r="B2408">
            <v>44616</v>
          </cell>
          <cell r="C2408">
            <v>800000</v>
          </cell>
          <cell r="D2408">
            <v>1</v>
          </cell>
          <cell r="E2408" t="str">
            <v>KL-DUCPHAT-Q5</v>
          </cell>
        </row>
        <row r="2409">
          <cell r="A2409" t="str">
            <v>52750-2B100</v>
          </cell>
          <cell r="B2409">
            <v>44666</v>
          </cell>
          <cell r="C2409">
            <v>2500000</v>
          </cell>
          <cell r="D2409">
            <v>1</v>
          </cell>
          <cell r="E2409" t="str">
            <v>KL-MAST-SG</v>
          </cell>
        </row>
        <row r="2410">
          <cell r="A2410" t="str">
            <v>53010-SWA-A01</v>
          </cell>
          <cell r="B2410">
            <v>44811</v>
          </cell>
          <cell r="C2410">
            <v>225000</v>
          </cell>
          <cell r="D2410">
            <v>2</v>
          </cell>
          <cell r="E2410" t="str">
            <v>KL-DUCPHAT-Q5</v>
          </cell>
        </row>
        <row r="2411">
          <cell r="A2411" t="str">
            <v>53010-TF0-003</v>
          </cell>
          <cell r="B2411">
            <v>44345</v>
          </cell>
          <cell r="C2411">
            <v>250000</v>
          </cell>
          <cell r="D2411">
            <v>2</v>
          </cell>
          <cell r="E2411" t="str">
            <v>KL-DUCPHAT-Q5</v>
          </cell>
        </row>
        <row r="2412">
          <cell r="A2412" t="str">
            <v>53112-02630</v>
          </cell>
          <cell r="B2412">
            <v>43872</v>
          </cell>
          <cell r="C2412">
            <v>387000</v>
          </cell>
          <cell r="D2412">
            <v>1</v>
          </cell>
          <cell r="E2412" t="str">
            <v>HTAUTOHN</v>
          </cell>
        </row>
        <row r="2413">
          <cell r="A2413" t="str">
            <v>53121-33080</v>
          </cell>
          <cell r="B2413">
            <v>44172</v>
          </cell>
          <cell r="C2413">
            <v>2000000</v>
          </cell>
          <cell r="D2413">
            <v>1</v>
          </cell>
          <cell r="E2413" t="str">
            <v>NCC-KHANGTHANG</v>
          </cell>
        </row>
        <row r="2414">
          <cell r="A2414" t="str">
            <v>53122-33020</v>
          </cell>
          <cell r="B2414">
            <v>44172</v>
          </cell>
          <cell r="C2414">
            <v>2300000</v>
          </cell>
          <cell r="D2414">
            <v>1</v>
          </cell>
          <cell r="E2414" t="str">
            <v>NCC-KHANGTHANG</v>
          </cell>
        </row>
        <row r="2415">
          <cell r="A2415" t="str">
            <v>533540-T0A-A01</v>
          </cell>
          <cell r="B2415">
            <v>44616</v>
          </cell>
          <cell r="C2415">
            <v>250000</v>
          </cell>
          <cell r="D2415">
            <v>5</v>
          </cell>
          <cell r="E2415" t="str">
            <v>KL-DUCPHAT-Q5</v>
          </cell>
        </row>
        <row r="2416">
          <cell r="A2416" t="str">
            <v>534026110</v>
          </cell>
          <cell r="B2416">
            <v>43874</v>
          </cell>
          <cell r="C2416">
            <v>790000</v>
          </cell>
          <cell r="D2416">
            <v>1</v>
          </cell>
          <cell r="E2416" t="str">
            <v>HTAUTOHN</v>
          </cell>
        </row>
        <row r="2417">
          <cell r="A2417" t="str">
            <v>534031610</v>
          </cell>
          <cell r="B2417">
            <v>43874</v>
          </cell>
          <cell r="C2417">
            <v>789000</v>
          </cell>
          <cell r="D2417">
            <v>1</v>
          </cell>
          <cell r="E2417" t="str">
            <v>HTAUTOHN</v>
          </cell>
        </row>
        <row r="2418">
          <cell r="A2418" t="str">
            <v>53440-0G010</v>
          </cell>
          <cell r="B2418">
            <v>43974</v>
          </cell>
          <cell r="C2418">
            <v>960000</v>
          </cell>
          <cell r="D2418">
            <v>1</v>
          </cell>
          <cell r="E2418" t="str">
            <v>HTAUTOHN</v>
          </cell>
        </row>
        <row r="2419">
          <cell r="A2419" t="str">
            <v>53440-69065</v>
          </cell>
          <cell r="B2419">
            <v>44152</v>
          </cell>
          <cell r="C2419">
            <v>1312000</v>
          </cell>
          <cell r="D2419">
            <v>1</v>
          </cell>
          <cell r="E2419" t="str">
            <v>HTAUTOHN</v>
          </cell>
        </row>
        <row r="2420">
          <cell r="A2420" t="str">
            <v>53450-0G010</v>
          </cell>
          <cell r="B2420">
            <v>43974</v>
          </cell>
          <cell r="C2420">
            <v>960000</v>
          </cell>
          <cell r="D2420">
            <v>1</v>
          </cell>
          <cell r="E2420" t="str">
            <v>HTAUTOHN</v>
          </cell>
        </row>
        <row r="2421">
          <cell r="A2421" t="str">
            <v>53450-69075</v>
          </cell>
          <cell r="B2421">
            <v>44152</v>
          </cell>
          <cell r="C2421">
            <v>1200000</v>
          </cell>
          <cell r="D2421">
            <v>1</v>
          </cell>
          <cell r="E2421" t="str">
            <v>HTAUTOHN</v>
          </cell>
        </row>
        <row r="2422">
          <cell r="A2422" t="str">
            <v>5350128100</v>
          </cell>
          <cell r="B2422">
            <v>44783</v>
          </cell>
          <cell r="C2422">
            <v>0</v>
          </cell>
          <cell r="D2422">
            <v>20</v>
          </cell>
          <cell r="E2422" t="str">
            <v>NN-QUYEN</v>
          </cell>
        </row>
        <row r="2423">
          <cell r="A2423" t="str">
            <v>53540-SWA-A01</v>
          </cell>
          <cell r="B2423">
            <v>44811</v>
          </cell>
          <cell r="C2423">
            <v>200000</v>
          </cell>
          <cell r="D2423">
            <v>2</v>
          </cell>
          <cell r="E2423" t="str">
            <v>KL-DUCPHAT-Q5</v>
          </cell>
        </row>
        <row r="2424">
          <cell r="A2424" t="str">
            <v>53540-T0A-A01</v>
          </cell>
          <cell r="B2424">
            <v>44709</v>
          </cell>
          <cell r="C2424">
            <v>250000</v>
          </cell>
          <cell r="D2424">
            <v>1</v>
          </cell>
          <cell r="E2424" t="str">
            <v>KL-DUCPHAT-Q5</v>
          </cell>
        </row>
        <row r="2425">
          <cell r="A2425" t="str">
            <v>53540-T5R-003</v>
          </cell>
          <cell r="B2425">
            <v>43959</v>
          </cell>
          <cell r="C2425">
            <v>250000</v>
          </cell>
          <cell r="D2425">
            <v>1</v>
          </cell>
          <cell r="E2425" t="str">
            <v>KL-DUCPHAT-Q5</v>
          </cell>
        </row>
        <row r="2426">
          <cell r="A2426" t="str">
            <v>53540-TF0-003</v>
          </cell>
          <cell r="B2426">
            <v>44747</v>
          </cell>
          <cell r="C2426">
            <v>200000</v>
          </cell>
          <cell r="D2426">
            <v>1</v>
          </cell>
          <cell r="E2426" t="str">
            <v>KL-DUCPHAT-Q5</v>
          </cell>
        </row>
        <row r="2427">
          <cell r="A2427" t="str">
            <v>53560-T0A-A01</v>
          </cell>
          <cell r="B2427">
            <v>44709</v>
          </cell>
          <cell r="C2427">
            <v>250000</v>
          </cell>
          <cell r="D2427">
            <v>1</v>
          </cell>
          <cell r="E2427" t="str">
            <v>KL-DUCPHAT-Q5</v>
          </cell>
        </row>
        <row r="2428">
          <cell r="A2428" t="str">
            <v>53560-TF0-003</v>
          </cell>
          <cell r="B2428">
            <v>44747</v>
          </cell>
          <cell r="C2428">
            <v>200000</v>
          </cell>
          <cell r="D2428">
            <v>1</v>
          </cell>
          <cell r="E2428" t="str">
            <v>KL-DUCPHAT-Q5</v>
          </cell>
        </row>
        <row r="2429">
          <cell r="A2429" t="str">
            <v>5370</v>
          </cell>
          <cell r="B2429">
            <v>44029</v>
          </cell>
          <cell r="C2429">
            <v>0</v>
          </cell>
          <cell r="D2429">
            <v>133</v>
          </cell>
          <cell r="E2429" t="str">
            <v>NK-LIQUIMOLY</v>
          </cell>
        </row>
        <row r="2430">
          <cell r="A2430" t="str">
            <v>5370B901</v>
          </cell>
          <cell r="B2430">
            <v>44530</v>
          </cell>
          <cell r="C2430">
            <v>789381.5</v>
          </cell>
          <cell r="D2430">
            <v>2</v>
          </cell>
          <cell r="E2430" t="str">
            <v>NK-IDAM</v>
          </cell>
        </row>
        <row r="2431">
          <cell r="A2431" t="str">
            <v>5370B908</v>
          </cell>
          <cell r="B2431">
            <v>44502</v>
          </cell>
          <cell r="C2431">
            <v>869861.31</v>
          </cell>
          <cell r="D2431">
            <v>49</v>
          </cell>
          <cell r="E2431" t="str">
            <v>NK-IDAM</v>
          </cell>
        </row>
        <row r="2432">
          <cell r="A2432" t="str">
            <v>5370C415</v>
          </cell>
          <cell r="B2432">
            <v>44502</v>
          </cell>
          <cell r="C2432">
            <v>554462.30000000005</v>
          </cell>
          <cell r="D2432">
            <v>30</v>
          </cell>
          <cell r="E2432" t="str">
            <v>NK-IDAM</v>
          </cell>
        </row>
        <row r="2433">
          <cell r="A2433" t="str">
            <v>5370C416</v>
          </cell>
          <cell r="B2433">
            <v>44502</v>
          </cell>
          <cell r="C2433">
            <v>538920.9</v>
          </cell>
          <cell r="D2433">
            <v>30</v>
          </cell>
          <cell r="E2433" t="str">
            <v>NK-IDAM</v>
          </cell>
        </row>
        <row r="2434">
          <cell r="A2434" t="str">
            <v>5372</v>
          </cell>
          <cell r="B2434">
            <v>43922</v>
          </cell>
          <cell r="C2434">
            <v>0</v>
          </cell>
          <cell r="D2434">
            <v>33</v>
          </cell>
          <cell r="E2434" t="str">
            <v>HTAUTOHN</v>
          </cell>
        </row>
        <row r="2435">
          <cell r="A2435" t="str">
            <v>5375</v>
          </cell>
          <cell r="B2435">
            <v>43922</v>
          </cell>
          <cell r="C2435">
            <v>0</v>
          </cell>
          <cell r="D2435">
            <v>30</v>
          </cell>
          <cell r="E2435" t="str">
            <v>HTAUTOHN</v>
          </cell>
        </row>
        <row r="2436">
          <cell r="A2436" t="str">
            <v>5377</v>
          </cell>
          <cell r="B2436">
            <v>44029</v>
          </cell>
          <cell r="C2436">
            <v>0</v>
          </cell>
          <cell r="D2436">
            <v>100</v>
          </cell>
          <cell r="E2436" t="str">
            <v>NK-LIQUIMOLY</v>
          </cell>
        </row>
        <row r="2437">
          <cell r="A2437" t="str">
            <v>53866-60030</v>
          </cell>
          <cell r="B2437">
            <v>44165</v>
          </cell>
          <cell r="C2437">
            <v>180000</v>
          </cell>
          <cell r="D2437">
            <v>1</v>
          </cell>
          <cell r="E2437" t="str">
            <v>NCC-KHANGTHANG</v>
          </cell>
        </row>
        <row r="2438">
          <cell r="A2438" t="str">
            <v>53875-60021</v>
          </cell>
          <cell r="B2438">
            <v>44195</v>
          </cell>
          <cell r="C2438">
            <v>1316800</v>
          </cell>
          <cell r="D2438">
            <v>1</v>
          </cell>
          <cell r="E2438" t="str">
            <v>NCC-TOYOTALONGBIEN</v>
          </cell>
        </row>
        <row r="2439">
          <cell r="A2439" t="str">
            <v>53876-60021</v>
          </cell>
          <cell r="B2439">
            <v>44195</v>
          </cell>
          <cell r="C2439">
            <v>1316800</v>
          </cell>
          <cell r="D2439">
            <v>1</v>
          </cell>
          <cell r="E2439" t="str">
            <v>NCC-TOYOTALONGBIEN</v>
          </cell>
        </row>
        <row r="2440">
          <cell r="A2440" t="str">
            <v>5406030PK</v>
          </cell>
          <cell r="B2440">
            <v>44809</v>
          </cell>
          <cell r="C2440">
            <v>260000</v>
          </cell>
          <cell r="D2440">
            <v>2</v>
          </cell>
          <cell r="E2440" t="str">
            <v>QUANGVU</v>
          </cell>
        </row>
        <row r="2441">
          <cell r="A2441" t="str">
            <v>5439</v>
          </cell>
          <cell r="B2441">
            <v>43922</v>
          </cell>
          <cell r="C2441">
            <v>0</v>
          </cell>
          <cell r="D2441">
            <v>110</v>
          </cell>
          <cell r="E2441" t="str">
            <v>HTAUTOHN</v>
          </cell>
        </row>
        <row r="2442">
          <cell r="A2442" t="str">
            <v>54500-1HM0B-C111</v>
          </cell>
          <cell r="B2442">
            <v>44139</v>
          </cell>
          <cell r="C2442">
            <v>1650000</v>
          </cell>
          <cell r="D2442">
            <v>1</v>
          </cell>
          <cell r="E2442" t="str">
            <v>NCC-TIENTHANH</v>
          </cell>
        </row>
        <row r="2443">
          <cell r="A2443" t="str">
            <v>54501-1HM0B-C111</v>
          </cell>
          <cell r="B2443">
            <v>44139</v>
          </cell>
          <cell r="C2443">
            <v>1650000</v>
          </cell>
          <cell r="D2443">
            <v>1</v>
          </cell>
          <cell r="E2443" t="str">
            <v>NCC-TIENTHANH</v>
          </cell>
        </row>
        <row r="2444">
          <cell r="A2444" t="str">
            <v>54530-3S100</v>
          </cell>
          <cell r="B2444">
            <v>44666</v>
          </cell>
          <cell r="C2444">
            <v>400000</v>
          </cell>
          <cell r="D2444">
            <v>2</v>
          </cell>
          <cell r="E2444" t="str">
            <v>KL-MAST-SG</v>
          </cell>
        </row>
        <row r="2445">
          <cell r="A2445" t="str">
            <v>54551-A4000</v>
          </cell>
          <cell r="B2445">
            <v>44666</v>
          </cell>
          <cell r="C2445">
            <v>60000</v>
          </cell>
          <cell r="D2445">
            <v>2</v>
          </cell>
          <cell r="E2445" t="str">
            <v>KL-MAST-SG</v>
          </cell>
        </row>
        <row r="2446">
          <cell r="A2446" t="str">
            <v>54613-EB71A</v>
          </cell>
          <cell r="B2446">
            <v>43964</v>
          </cell>
          <cell r="C2446">
            <v>59000</v>
          </cell>
          <cell r="D2446">
            <v>10</v>
          </cell>
          <cell r="E2446" t="str">
            <v>HTAUTOHN</v>
          </cell>
        </row>
        <row r="2447">
          <cell r="A2447" t="str">
            <v>54626-2W000</v>
          </cell>
          <cell r="B2447">
            <v>44666</v>
          </cell>
          <cell r="C2447">
            <v>280000</v>
          </cell>
          <cell r="D2447">
            <v>2</v>
          </cell>
          <cell r="E2447" t="str">
            <v>KL-MAST-SG</v>
          </cell>
        </row>
        <row r="2448">
          <cell r="A2448" t="str">
            <v>54633-2W000</v>
          </cell>
          <cell r="B2448">
            <v>44666</v>
          </cell>
          <cell r="C2448">
            <v>180000</v>
          </cell>
          <cell r="D2448">
            <v>2</v>
          </cell>
          <cell r="E2448" t="str">
            <v>KL-MAST-SG</v>
          </cell>
        </row>
        <row r="2449">
          <cell r="A2449" t="str">
            <v>5491</v>
          </cell>
          <cell r="B2449">
            <v>43922</v>
          </cell>
          <cell r="C2449">
            <v>0</v>
          </cell>
          <cell r="D2449">
            <v>200</v>
          </cell>
          <cell r="E2449" t="str">
            <v>HTAUTOHN</v>
          </cell>
        </row>
        <row r="2450">
          <cell r="A2450" t="str">
            <v>54KWH02D-Y-2CA-01RA1S5</v>
          </cell>
          <cell r="B2450">
            <v>44082</v>
          </cell>
          <cell r="C2450">
            <v>765000</v>
          </cell>
          <cell r="D2450">
            <v>10</v>
          </cell>
          <cell r="E2450" t="str">
            <v>NCC-NAMBAC</v>
          </cell>
        </row>
        <row r="2451">
          <cell r="A2451" t="str">
            <v>55274-2W500</v>
          </cell>
          <cell r="B2451">
            <v>44669</v>
          </cell>
          <cell r="C2451">
            <v>480000</v>
          </cell>
          <cell r="D2451">
            <v>1</v>
          </cell>
          <cell r="E2451" t="str">
            <v>KL-MAST-SG</v>
          </cell>
        </row>
        <row r="2452">
          <cell r="A2452" t="str">
            <v>55275-2W500</v>
          </cell>
          <cell r="B2452">
            <v>44669</v>
          </cell>
          <cell r="C2452">
            <v>480000</v>
          </cell>
          <cell r="D2452">
            <v>1</v>
          </cell>
          <cell r="E2452" t="str">
            <v>KL-MAST-SG</v>
          </cell>
        </row>
        <row r="2453">
          <cell r="A2453" t="str">
            <v>55326-2P000</v>
          </cell>
          <cell r="B2453">
            <v>44666</v>
          </cell>
          <cell r="C2453">
            <v>490000</v>
          </cell>
          <cell r="D2453">
            <v>2</v>
          </cell>
          <cell r="E2453" t="str">
            <v>KL-MAST-SG</v>
          </cell>
        </row>
        <row r="2454">
          <cell r="A2454" t="str">
            <v>55661-0K090</v>
          </cell>
          <cell r="B2454">
            <v>44679</v>
          </cell>
          <cell r="C2454">
            <v>450000</v>
          </cell>
          <cell r="D2454">
            <v>1</v>
          </cell>
          <cell r="E2454" t="str">
            <v>CHPT-ANNHIEN</v>
          </cell>
        </row>
        <row r="2455">
          <cell r="A2455" t="str">
            <v>55662-0K060</v>
          </cell>
          <cell r="B2455">
            <v>44679</v>
          </cell>
          <cell r="C2455">
            <v>450000</v>
          </cell>
          <cell r="D2455">
            <v>1</v>
          </cell>
          <cell r="E2455" t="str">
            <v>CHPT-ANNHIEN</v>
          </cell>
        </row>
        <row r="2456">
          <cell r="A2456" t="str">
            <v>5590</v>
          </cell>
          <cell r="B2456">
            <v>43922</v>
          </cell>
          <cell r="C2456">
            <v>0</v>
          </cell>
          <cell r="D2456">
            <v>3</v>
          </cell>
          <cell r="E2456" t="str">
            <v>HTAUTOHN</v>
          </cell>
        </row>
        <row r="2457">
          <cell r="A2457" t="str">
            <v>5603</v>
          </cell>
          <cell r="B2457">
            <v>44029</v>
          </cell>
          <cell r="C2457">
            <v>1</v>
          </cell>
          <cell r="D2457">
            <v>60</v>
          </cell>
          <cell r="E2457" t="str">
            <v>NK-LIQUIMOLY</v>
          </cell>
        </row>
        <row r="2458">
          <cell r="A2458" t="str">
            <v>56210W030P</v>
          </cell>
          <cell r="B2458">
            <v>44816</v>
          </cell>
          <cell r="C2458">
            <v>581431.19999999995</v>
          </cell>
          <cell r="D2458">
            <v>2</v>
          </cell>
          <cell r="E2458" t="str">
            <v>NK-IDAM</v>
          </cell>
        </row>
        <row r="2459">
          <cell r="A2459" t="str">
            <v>56400-2W000</v>
          </cell>
          <cell r="B2459">
            <v>44666</v>
          </cell>
          <cell r="C2459">
            <v>1950000</v>
          </cell>
          <cell r="D2459">
            <v>1</v>
          </cell>
          <cell r="E2459" t="str">
            <v>KL-MAST-SG</v>
          </cell>
        </row>
        <row r="2460">
          <cell r="A2460" t="str">
            <v>5700C289</v>
          </cell>
          <cell r="B2460">
            <v>44412</v>
          </cell>
          <cell r="C2460">
            <v>4917759</v>
          </cell>
          <cell r="D2460">
            <v>2</v>
          </cell>
          <cell r="E2460" t="str">
            <v>NK-IDAM</v>
          </cell>
        </row>
        <row r="2461">
          <cell r="A2461" t="str">
            <v>5700C290</v>
          </cell>
          <cell r="B2461">
            <v>44530</v>
          </cell>
          <cell r="C2461">
            <v>4848570</v>
          </cell>
          <cell r="D2461">
            <v>2</v>
          </cell>
          <cell r="E2461" t="str">
            <v>NK-IDAM</v>
          </cell>
        </row>
        <row r="2462">
          <cell r="A2462" t="str">
            <v>5730B917</v>
          </cell>
          <cell r="B2462">
            <v>44530</v>
          </cell>
          <cell r="C2462">
            <v>4228407</v>
          </cell>
          <cell r="D2462">
            <v>1</v>
          </cell>
          <cell r="E2462" t="str">
            <v>NK-IDAM</v>
          </cell>
        </row>
        <row r="2463">
          <cell r="A2463" t="str">
            <v>5730B918</v>
          </cell>
          <cell r="B2463">
            <v>44530</v>
          </cell>
          <cell r="C2463">
            <v>4186045</v>
          </cell>
          <cell r="D2463">
            <v>2</v>
          </cell>
          <cell r="E2463" t="str">
            <v>NK-IDAM</v>
          </cell>
        </row>
        <row r="2464">
          <cell r="A2464" t="str">
            <v>5801C436</v>
          </cell>
          <cell r="B2464">
            <v>44530</v>
          </cell>
          <cell r="C2464">
            <v>4664320</v>
          </cell>
          <cell r="D2464">
            <v>2</v>
          </cell>
          <cell r="E2464" t="str">
            <v>NK-IDAM</v>
          </cell>
        </row>
        <row r="2465">
          <cell r="A2465" t="str">
            <v>5802A565</v>
          </cell>
          <cell r="B2465">
            <v>44525</v>
          </cell>
          <cell r="C2465">
            <v>865101</v>
          </cell>
          <cell r="D2465">
            <v>3</v>
          </cell>
          <cell r="E2465" t="str">
            <v>NK-IDAS</v>
          </cell>
        </row>
        <row r="2466">
          <cell r="A2466" t="str">
            <v>5802A566</v>
          </cell>
          <cell r="B2466">
            <v>44502</v>
          </cell>
          <cell r="C2466">
            <v>898201.59999999998</v>
          </cell>
          <cell r="D2466">
            <v>5</v>
          </cell>
          <cell r="E2466" t="str">
            <v>NK-IDAM</v>
          </cell>
        </row>
        <row r="2467">
          <cell r="A2467" t="str">
            <v>58101-2WA00</v>
          </cell>
          <cell r="B2467">
            <v>44666</v>
          </cell>
          <cell r="C2467">
            <v>1480000</v>
          </cell>
          <cell r="D2467">
            <v>1</v>
          </cell>
          <cell r="E2467" t="str">
            <v>KL-MAST-SG</v>
          </cell>
        </row>
        <row r="2468">
          <cell r="A2468" t="str">
            <v>58302-2PA00</v>
          </cell>
          <cell r="B2468">
            <v>44666</v>
          </cell>
          <cell r="C2468">
            <v>930000</v>
          </cell>
          <cell r="D2468">
            <v>1</v>
          </cell>
          <cell r="E2468" t="str">
            <v>KL-MAST-SG</v>
          </cell>
        </row>
        <row r="2469">
          <cell r="A2469" t="str">
            <v>5842</v>
          </cell>
          <cell r="B2469">
            <v>44029</v>
          </cell>
          <cell r="C2469">
            <v>1</v>
          </cell>
          <cell r="D2469">
            <v>100</v>
          </cell>
          <cell r="E2469" t="str">
            <v>NK-LIQUIMOLY</v>
          </cell>
        </row>
        <row r="2470">
          <cell r="A2470" t="str">
            <v>5900A931</v>
          </cell>
          <cell r="B2470">
            <v>44530</v>
          </cell>
          <cell r="C2470">
            <v>3424905</v>
          </cell>
          <cell r="D2470">
            <v>1</v>
          </cell>
          <cell r="E2470" t="str">
            <v>NK-IDAM</v>
          </cell>
        </row>
        <row r="2471">
          <cell r="A2471" t="str">
            <v>6106</v>
          </cell>
          <cell r="B2471">
            <v>43964</v>
          </cell>
          <cell r="C2471">
            <v>162000</v>
          </cell>
          <cell r="D2471">
            <v>2</v>
          </cell>
          <cell r="E2471" t="str">
            <v>DAU-WASHUP</v>
          </cell>
        </row>
        <row r="2472">
          <cell r="A2472" t="str">
            <v>6114</v>
          </cell>
          <cell r="B2472">
            <v>44029</v>
          </cell>
          <cell r="C2472">
            <v>124000</v>
          </cell>
          <cell r="D2472">
            <v>1</v>
          </cell>
          <cell r="E2472" t="str">
            <v>HTAUTOHN</v>
          </cell>
        </row>
        <row r="2473">
          <cell r="A2473" t="str">
            <v>6219</v>
          </cell>
          <cell r="B2473">
            <v>43976</v>
          </cell>
          <cell r="C2473">
            <v>796000</v>
          </cell>
          <cell r="D2473">
            <v>13</v>
          </cell>
          <cell r="E2473" t="str">
            <v>HTAUTOHN</v>
          </cell>
        </row>
        <row r="2474">
          <cell r="A2474" t="str">
            <v>62311-06090-E0</v>
          </cell>
          <cell r="B2474">
            <v>44494</v>
          </cell>
          <cell r="C2474">
            <v>864000</v>
          </cell>
          <cell r="D2474">
            <v>1</v>
          </cell>
          <cell r="E2474" t="str">
            <v>HTAUTOHN</v>
          </cell>
        </row>
        <row r="2475">
          <cell r="A2475" t="str">
            <v>62331-06080-E0</v>
          </cell>
          <cell r="B2475">
            <v>44494</v>
          </cell>
          <cell r="C2475">
            <v>864000</v>
          </cell>
          <cell r="D2475">
            <v>1</v>
          </cell>
          <cell r="E2475" t="str">
            <v>HTAUTOHN</v>
          </cell>
        </row>
        <row r="2476">
          <cell r="A2476" t="str">
            <v>62332-06080-E0</v>
          </cell>
          <cell r="B2476">
            <v>44494</v>
          </cell>
          <cell r="C2476">
            <v>774000</v>
          </cell>
          <cell r="D2476">
            <v>1</v>
          </cell>
          <cell r="E2476" t="str">
            <v>HTAUTOHN</v>
          </cell>
        </row>
        <row r="2477">
          <cell r="A2477" t="str">
            <v>62332-60090-B0</v>
          </cell>
          <cell r="B2477">
            <v>43971</v>
          </cell>
          <cell r="C2477">
            <v>2031000</v>
          </cell>
          <cell r="D2477">
            <v>1</v>
          </cell>
          <cell r="E2477" t="str">
            <v>HTAUTOHN</v>
          </cell>
        </row>
        <row r="2478">
          <cell r="A2478" t="str">
            <v>6253051090</v>
          </cell>
          <cell r="B2478">
            <v>44802</v>
          </cell>
          <cell r="C2478">
            <v>1950000</v>
          </cell>
          <cell r="D2478">
            <v>10</v>
          </cell>
          <cell r="E2478" t="str">
            <v>NN-QUYEN</v>
          </cell>
        </row>
        <row r="2479">
          <cell r="A2479" t="str">
            <v>626305309</v>
          </cell>
          <cell r="B2479">
            <v>44749</v>
          </cell>
          <cell r="C2479">
            <v>2990000</v>
          </cell>
          <cell r="D2479">
            <v>2</v>
          </cell>
          <cell r="E2479" t="str">
            <v>NN-QUYEN</v>
          </cell>
        </row>
        <row r="2480">
          <cell r="A2480" t="str">
            <v>6273044090</v>
          </cell>
          <cell r="B2480">
            <v>44756</v>
          </cell>
          <cell r="C2480">
            <v>3800000</v>
          </cell>
          <cell r="D2480">
            <v>5</v>
          </cell>
          <cell r="E2480" t="str">
            <v>NN-QUYEN</v>
          </cell>
        </row>
        <row r="2481">
          <cell r="A2481" t="str">
            <v>6303106090</v>
          </cell>
          <cell r="B2481">
            <v>44748</v>
          </cell>
          <cell r="C2481">
            <v>3850000</v>
          </cell>
          <cell r="D2481">
            <v>15</v>
          </cell>
          <cell r="E2481" t="str">
            <v>NN-QUYEN</v>
          </cell>
        </row>
        <row r="2482">
          <cell r="A2482" t="str">
            <v>6400H353XA</v>
          </cell>
          <cell r="B2482">
            <v>44530</v>
          </cell>
          <cell r="C2482">
            <v>560948.32999999996</v>
          </cell>
          <cell r="D2482">
            <v>3</v>
          </cell>
          <cell r="E2482" t="str">
            <v>NK-IDAM</v>
          </cell>
        </row>
        <row r="2483">
          <cell r="A2483" t="str">
            <v>6407A185</v>
          </cell>
          <cell r="B2483">
            <v>44816</v>
          </cell>
          <cell r="C2483">
            <v>348148.5</v>
          </cell>
          <cell r="D2483">
            <v>10</v>
          </cell>
          <cell r="E2483" t="str">
            <v>NK-IDAM</v>
          </cell>
        </row>
        <row r="2484">
          <cell r="A2484" t="str">
            <v>6407A187</v>
          </cell>
          <cell r="B2484">
            <v>44816</v>
          </cell>
          <cell r="C2484">
            <v>351184</v>
          </cell>
          <cell r="D2484">
            <v>10</v>
          </cell>
          <cell r="E2484" t="str">
            <v>NK-IDAM</v>
          </cell>
        </row>
        <row r="2485">
          <cell r="A2485" t="str">
            <v>6407A188</v>
          </cell>
          <cell r="B2485">
            <v>44502</v>
          </cell>
          <cell r="C2485">
            <v>343739.2</v>
          </cell>
          <cell r="D2485">
            <v>10</v>
          </cell>
          <cell r="E2485" t="str">
            <v>NK-IDAM</v>
          </cell>
        </row>
        <row r="2486">
          <cell r="A2486" t="str">
            <v>6410D211</v>
          </cell>
          <cell r="B2486">
            <v>44502</v>
          </cell>
          <cell r="C2486">
            <v>129359.3</v>
          </cell>
          <cell r="D2486">
            <v>10</v>
          </cell>
          <cell r="E2486" t="str">
            <v>NK-IDAM</v>
          </cell>
        </row>
        <row r="2487">
          <cell r="A2487" t="str">
            <v>6410D212</v>
          </cell>
          <cell r="B2487">
            <v>44502</v>
          </cell>
          <cell r="C2487">
            <v>129359.3</v>
          </cell>
          <cell r="D2487">
            <v>10</v>
          </cell>
          <cell r="E2487" t="str">
            <v>NK-IDAM</v>
          </cell>
        </row>
        <row r="2488">
          <cell r="A2488" t="str">
            <v>64119229487</v>
          </cell>
          <cell r="B2488">
            <v>44610</v>
          </cell>
          <cell r="C2488">
            <v>4000000</v>
          </cell>
          <cell r="D2488">
            <v>1</v>
          </cell>
          <cell r="E2488" t="str">
            <v>NCC-NAMCHAU</v>
          </cell>
        </row>
        <row r="2489">
          <cell r="A2489" t="str">
            <v>64119237555</v>
          </cell>
          <cell r="B2489">
            <v>44610</v>
          </cell>
          <cell r="C2489">
            <v>400000</v>
          </cell>
          <cell r="D2489">
            <v>1</v>
          </cell>
          <cell r="E2489" t="str">
            <v>NCC-NAMCHAU</v>
          </cell>
        </row>
        <row r="2490">
          <cell r="A2490" t="str">
            <v>64119238084</v>
          </cell>
          <cell r="B2490">
            <v>44621</v>
          </cell>
          <cell r="C2490">
            <v>1750000</v>
          </cell>
          <cell r="D2490">
            <v>1</v>
          </cell>
          <cell r="E2490" t="str">
            <v>NCC-NAMCHAU</v>
          </cell>
        </row>
        <row r="2491">
          <cell r="A2491" t="str">
            <v>64119289832</v>
          </cell>
          <cell r="B2491">
            <v>44610</v>
          </cell>
          <cell r="C2491">
            <v>850000</v>
          </cell>
          <cell r="D2491">
            <v>1</v>
          </cell>
          <cell r="E2491" t="str">
            <v>NCC-NAMCHAU</v>
          </cell>
        </row>
        <row r="2492">
          <cell r="A2492" t="str">
            <v>64461-06150</v>
          </cell>
          <cell r="B2492">
            <v>44084</v>
          </cell>
          <cell r="C2492">
            <v>520000</v>
          </cell>
          <cell r="D2492">
            <v>1</v>
          </cell>
          <cell r="E2492" t="str">
            <v>HTAUTOHN</v>
          </cell>
        </row>
        <row r="2493">
          <cell r="A2493" t="str">
            <v>64506804722</v>
          </cell>
          <cell r="B2493">
            <v>44610</v>
          </cell>
          <cell r="C2493">
            <v>3800000</v>
          </cell>
          <cell r="D2493">
            <v>1</v>
          </cell>
          <cell r="E2493" t="str">
            <v>NCC-NAMCHAU</v>
          </cell>
        </row>
        <row r="2494">
          <cell r="A2494" t="str">
            <v>66340HBI</v>
          </cell>
          <cell r="B2494">
            <v>44257</v>
          </cell>
          <cell r="C2494">
            <v>900000</v>
          </cell>
          <cell r="D2494">
            <v>2</v>
          </cell>
          <cell r="E2494" t="str">
            <v>NCC-DUCKIET</v>
          </cell>
        </row>
        <row r="2495">
          <cell r="A2495" t="str">
            <v>67048/10-KOYO</v>
          </cell>
          <cell r="B2495">
            <v>43832</v>
          </cell>
          <cell r="C2495">
            <v>85000</v>
          </cell>
          <cell r="D2495">
            <v>6</v>
          </cell>
          <cell r="E2495" t="str">
            <v>NCC-KYBISG</v>
          </cell>
        </row>
        <row r="2496">
          <cell r="A2496" t="str">
            <v>6738</v>
          </cell>
          <cell r="B2496">
            <v>43934</v>
          </cell>
          <cell r="C2496">
            <v>97000</v>
          </cell>
          <cell r="D2496">
            <v>396</v>
          </cell>
          <cell r="E2496" t="str">
            <v>HTAUTOHN</v>
          </cell>
        </row>
        <row r="2497">
          <cell r="A2497" t="str">
            <v>67861-60101</v>
          </cell>
          <cell r="B2497">
            <v>44195</v>
          </cell>
          <cell r="C2497">
            <v>1273600</v>
          </cell>
          <cell r="D2497">
            <v>1</v>
          </cell>
          <cell r="E2497" t="str">
            <v>NCC-TOYOTALONGBIEN</v>
          </cell>
        </row>
        <row r="2498">
          <cell r="A2498" t="str">
            <v>67862-0D150</v>
          </cell>
          <cell r="B2498">
            <v>44085</v>
          </cell>
          <cell r="C2498">
            <v>322000</v>
          </cell>
          <cell r="D2498">
            <v>1</v>
          </cell>
          <cell r="E2498" t="str">
            <v>HTAUTOHN</v>
          </cell>
        </row>
        <row r="2499">
          <cell r="A2499" t="str">
            <v>67862-60101</v>
          </cell>
          <cell r="B2499">
            <v>44195</v>
          </cell>
          <cell r="C2499">
            <v>1273600</v>
          </cell>
          <cell r="D2499">
            <v>1</v>
          </cell>
          <cell r="E2499" t="str">
            <v>NCC-TOYOTALONGBIEN</v>
          </cell>
        </row>
        <row r="2500">
          <cell r="A2500" t="str">
            <v>67871-60070</v>
          </cell>
          <cell r="B2500">
            <v>44195</v>
          </cell>
          <cell r="C2500">
            <v>1629600</v>
          </cell>
          <cell r="D2500">
            <v>1</v>
          </cell>
          <cell r="E2500" t="str">
            <v>NCC-TOYOTALONGBIEN</v>
          </cell>
        </row>
        <row r="2501">
          <cell r="A2501" t="str">
            <v>67872-60070</v>
          </cell>
          <cell r="B2501">
            <v>44194</v>
          </cell>
          <cell r="C2501">
            <v>1650000</v>
          </cell>
          <cell r="D2501">
            <v>1</v>
          </cell>
          <cell r="E2501" t="str">
            <v>NCC-KHANGTHANG</v>
          </cell>
        </row>
        <row r="2502">
          <cell r="A2502" t="str">
            <v>67896-60030</v>
          </cell>
          <cell r="B2502">
            <v>44051</v>
          </cell>
          <cell r="C2502">
            <v>455000</v>
          </cell>
          <cell r="D2502">
            <v>1</v>
          </cell>
          <cell r="E2502" t="str">
            <v>HTAUTOHN</v>
          </cell>
        </row>
        <row r="2503">
          <cell r="A2503" t="str">
            <v>68160-AE010</v>
          </cell>
          <cell r="B2503">
            <v>44146</v>
          </cell>
          <cell r="C2503">
            <v>463200</v>
          </cell>
          <cell r="D2503">
            <v>2</v>
          </cell>
          <cell r="E2503" t="str">
            <v>NCC-TOYOTALONGBIEN</v>
          </cell>
        </row>
        <row r="2504">
          <cell r="A2504" t="str">
            <v>68180-08010</v>
          </cell>
          <cell r="B2504">
            <v>44146</v>
          </cell>
          <cell r="C2504">
            <v>614400</v>
          </cell>
          <cell r="D2504">
            <v>2</v>
          </cell>
          <cell r="E2504" t="str">
            <v>NCC-TOYOTALONGBIEN</v>
          </cell>
        </row>
        <row r="2505">
          <cell r="A2505" t="str">
            <v>68210-AE010</v>
          </cell>
          <cell r="B2505">
            <v>44146</v>
          </cell>
          <cell r="C2505">
            <v>463200</v>
          </cell>
          <cell r="D2505">
            <v>2</v>
          </cell>
          <cell r="E2505" t="str">
            <v>NCC-TOYOTALONGBIEN</v>
          </cell>
        </row>
        <row r="2506">
          <cell r="A2506" t="str">
            <v>68230-08010</v>
          </cell>
          <cell r="B2506">
            <v>44146</v>
          </cell>
          <cell r="C2506">
            <v>614400</v>
          </cell>
          <cell r="D2506">
            <v>2</v>
          </cell>
          <cell r="E2506" t="str">
            <v>NCC-TOYOTALONGBIEN</v>
          </cell>
        </row>
        <row r="2507">
          <cell r="A2507" t="str">
            <v>68610-0K012</v>
          </cell>
          <cell r="B2507">
            <v>44641</v>
          </cell>
          <cell r="C2507">
            <v>95854</v>
          </cell>
          <cell r="D2507">
            <v>1</v>
          </cell>
          <cell r="E2507" t="str">
            <v>THANHDUC</v>
          </cell>
        </row>
        <row r="2508">
          <cell r="A2508" t="str">
            <v>68650-0G013</v>
          </cell>
          <cell r="B2508">
            <v>43971</v>
          </cell>
          <cell r="C2508">
            <v>1324000</v>
          </cell>
          <cell r="D2508">
            <v>1</v>
          </cell>
          <cell r="E2508" t="str">
            <v>HTAUTOHN</v>
          </cell>
        </row>
        <row r="2509">
          <cell r="A2509" t="str">
            <v>68950-0K211</v>
          </cell>
          <cell r="B2509">
            <v>44701</v>
          </cell>
          <cell r="C2509">
            <v>335000</v>
          </cell>
          <cell r="D2509">
            <v>1</v>
          </cell>
          <cell r="E2509" t="str">
            <v>CHPT-MINHANH</v>
          </cell>
        </row>
        <row r="2510">
          <cell r="A2510" t="str">
            <v>68950-0K251</v>
          </cell>
          <cell r="B2510">
            <v>44765</v>
          </cell>
          <cell r="C2510">
            <v>344000</v>
          </cell>
          <cell r="D2510">
            <v>1</v>
          </cell>
          <cell r="E2510" t="str">
            <v>HTAUTOHN</v>
          </cell>
        </row>
        <row r="2511">
          <cell r="A2511" t="str">
            <v>68950-0T013</v>
          </cell>
          <cell r="B2511">
            <v>44127</v>
          </cell>
          <cell r="C2511">
            <v>1200000</v>
          </cell>
          <cell r="D2511">
            <v>1</v>
          </cell>
          <cell r="E2511" t="str">
            <v>NCC-QUANGNINH</v>
          </cell>
        </row>
        <row r="2512">
          <cell r="A2512" t="str">
            <v>68950-69195</v>
          </cell>
          <cell r="B2512">
            <v>44126</v>
          </cell>
          <cell r="C2512">
            <v>1650000</v>
          </cell>
          <cell r="D2512">
            <v>1</v>
          </cell>
          <cell r="E2512" t="str">
            <v>NCC-TIENTHANH</v>
          </cell>
        </row>
        <row r="2513">
          <cell r="A2513" t="str">
            <v>68960-0K211</v>
          </cell>
          <cell r="B2513">
            <v>44701</v>
          </cell>
          <cell r="C2513">
            <v>335000</v>
          </cell>
          <cell r="D2513">
            <v>1</v>
          </cell>
          <cell r="E2513" t="str">
            <v>CHPT-MINHANH</v>
          </cell>
        </row>
        <row r="2514">
          <cell r="A2514" t="str">
            <v>68960-0K251</v>
          </cell>
          <cell r="B2514">
            <v>44765</v>
          </cell>
          <cell r="C2514">
            <v>340000</v>
          </cell>
          <cell r="D2514">
            <v>1</v>
          </cell>
          <cell r="E2514" t="str">
            <v>HTAUTOHN</v>
          </cell>
        </row>
        <row r="2515">
          <cell r="A2515" t="str">
            <v>68960-0T013</v>
          </cell>
          <cell r="B2515">
            <v>44127</v>
          </cell>
          <cell r="C2515">
            <v>1200000</v>
          </cell>
          <cell r="D2515">
            <v>1</v>
          </cell>
          <cell r="E2515" t="str">
            <v>NCC-QUANGNINH</v>
          </cell>
        </row>
        <row r="2516">
          <cell r="A2516" t="str">
            <v>68960-69145</v>
          </cell>
          <cell r="B2516">
            <v>44126</v>
          </cell>
          <cell r="C2516">
            <v>1650000</v>
          </cell>
          <cell r="D2516">
            <v>1</v>
          </cell>
          <cell r="E2516" t="str">
            <v>NCC-TIENTHANH</v>
          </cell>
        </row>
        <row r="2517">
          <cell r="A2517" t="str">
            <v>69030-60182</v>
          </cell>
          <cell r="B2517">
            <v>44214</v>
          </cell>
          <cell r="C2517">
            <v>2750000</v>
          </cell>
          <cell r="D2517">
            <v>1</v>
          </cell>
          <cell r="E2517" t="str">
            <v>NCC-KHANGTHANG</v>
          </cell>
        </row>
        <row r="2518">
          <cell r="A2518" t="str">
            <v>69050-60062</v>
          </cell>
          <cell r="B2518">
            <v>44214</v>
          </cell>
          <cell r="C2518">
            <v>2500000</v>
          </cell>
          <cell r="D2518">
            <v>1</v>
          </cell>
          <cell r="E2518" t="str">
            <v>NCC-KHANGTHANG</v>
          </cell>
        </row>
        <row r="2519">
          <cell r="A2519" t="str">
            <v>69220-60061</v>
          </cell>
          <cell r="B2519">
            <v>44263</v>
          </cell>
          <cell r="C2519">
            <v>1050000</v>
          </cell>
          <cell r="D2519">
            <v>1</v>
          </cell>
          <cell r="E2519" t="str">
            <v>NCC-KHANGTHANG</v>
          </cell>
        </row>
        <row r="2520">
          <cell r="A2520" t="str">
            <v>69801-60070</v>
          </cell>
          <cell r="B2520">
            <v>44194</v>
          </cell>
          <cell r="C2520">
            <v>2200000</v>
          </cell>
          <cell r="D2520">
            <v>1</v>
          </cell>
          <cell r="E2520" t="str">
            <v>NCC-KHANGTHANG</v>
          </cell>
        </row>
        <row r="2521">
          <cell r="A2521" t="str">
            <v>69802-60070</v>
          </cell>
          <cell r="B2521">
            <v>44214</v>
          </cell>
          <cell r="C2521">
            <v>1550000</v>
          </cell>
          <cell r="D2521">
            <v>1</v>
          </cell>
          <cell r="E2521" t="str">
            <v>NCC-KHANGTHANG</v>
          </cell>
        </row>
        <row r="2522">
          <cell r="A2522" t="str">
            <v>6K935</v>
          </cell>
          <cell r="B2522">
            <v>44110</v>
          </cell>
          <cell r="C2522">
            <v>1150000</v>
          </cell>
          <cell r="D2522">
            <v>1</v>
          </cell>
          <cell r="E2522" t="str">
            <v>NCC-KHANGTHANG</v>
          </cell>
        </row>
        <row r="2523">
          <cell r="A2523" t="str">
            <v>6PK1040-ASUKI</v>
          </cell>
          <cell r="B2523">
            <v>44181</v>
          </cell>
          <cell r="C2523">
            <v>85000</v>
          </cell>
          <cell r="D2523">
            <v>2</v>
          </cell>
          <cell r="E2523" t="str">
            <v>HTAUTOHN</v>
          </cell>
        </row>
        <row r="2524">
          <cell r="A2524" t="str">
            <v>6PK1040-CONT</v>
          </cell>
          <cell r="B2524">
            <v>43904</v>
          </cell>
          <cell r="C2524">
            <v>72000</v>
          </cell>
          <cell r="D2524">
            <v>2</v>
          </cell>
          <cell r="E2524" t="str">
            <v>HTAUTOHN</v>
          </cell>
        </row>
        <row r="2525">
          <cell r="A2525" t="str">
            <v>6PK1220-JP</v>
          </cell>
          <cell r="B2525">
            <v>44487</v>
          </cell>
          <cell r="C2525">
            <v>280000</v>
          </cell>
          <cell r="D2525">
            <v>1</v>
          </cell>
          <cell r="E2525" t="str">
            <v>HTAUTOHN</v>
          </cell>
        </row>
        <row r="2526">
          <cell r="A2526" t="str">
            <v>6PK1680-CONT</v>
          </cell>
          <cell r="B2526">
            <v>43904</v>
          </cell>
          <cell r="C2526">
            <v>111000</v>
          </cell>
          <cell r="D2526">
            <v>2</v>
          </cell>
          <cell r="E2526" t="str">
            <v>HTAUTOHN</v>
          </cell>
        </row>
        <row r="2527">
          <cell r="A2527" t="str">
            <v>706033310</v>
          </cell>
          <cell r="B2527">
            <v>44102</v>
          </cell>
          <cell r="C2527">
            <v>4900000</v>
          </cell>
          <cell r="D2527">
            <v>1</v>
          </cell>
          <cell r="E2527" t="str">
            <v>NCC-DUCKIET</v>
          </cell>
        </row>
        <row r="2528">
          <cell r="A2528" t="str">
            <v>71193-T9A-T00</v>
          </cell>
          <cell r="B2528">
            <v>44756</v>
          </cell>
          <cell r="C2528">
            <v>100000</v>
          </cell>
          <cell r="D2528">
            <v>1</v>
          </cell>
          <cell r="E2528" t="str">
            <v>KL-DUCPHAT-Q5</v>
          </cell>
        </row>
        <row r="2529">
          <cell r="A2529" t="str">
            <v>72129-58090-A0</v>
          </cell>
          <cell r="B2529">
            <v>44021</v>
          </cell>
          <cell r="C2529">
            <v>1660000</v>
          </cell>
          <cell r="D2529">
            <v>2</v>
          </cell>
          <cell r="E2529" t="str">
            <v>HTAUTOHN</v>
          </cell>
        </row>
        <row r="2530">
          <cell r="A2530" t="str">
            <v>72129-58100-A0</v>
          </cell>
          <cell r="B2530">
            <v>44004</v>
          </cell>
          <cell r="C2530">
            <v>1166000</v>
          </cell>
          <cell r="D2530">
            <v>1</v>
          </cell>
          <cell r="E2530" t="str">
            <v>HTAUTOHN</v>
          </cell>
        </row>
        <row r="2531">
          <cell r="A2531" t="str">
            <v>72129-58110-A0</v>
          </cell>
          <cell r="B2531">
            <v>44021</v>
          </cell>
          <cell r="C2531">
            <v>1166000</v>
          </cell>
          <cell r="D2531">
            <v>1</v>
          </cell>
          <cell r="E2531" t="str">
            <v>HTAUTOHN</v>
          </cell>
        </row>
        <row r="2532">
          <cell r="A2532" t="str">
            <v>73960-02160</v>
          </cell>
          <cell r="B2532">
            <v>43878</v>
          </cell>
          <cell r="C2532">
            <v>6013000</v>
          </cell>
          <cell r="D2532">
            <v>1</v>
          </cell>
          <cell r="E2532" t="str">
            <v>HTAUTOHN</v>
          </cell>
        </row>
        <row r="2533">
          <cell r="A2533" t="str">
            <v>744052SP</v>
          </cell>
          <cell r="B2533">
            <v>43889</v>
          </cell>
          <cell r="C2533">
            <v>663000</v>
          </cell>
          <cell r="D2533">
            <v>10</v>
          </cell>
          <cell r="E2533" t="str">
            <v>HTAUTOHN</v>
          </cell>
        </row>
        <row r="2534">
          <cell r="A2534" t="str">
            <v>7450B428</v>
          </cell>
          <cell r="B2534">
            <v>44412</v>
          </cell>
          <cell r="C2534">
            <v>2230074</v>
          </cell>
          <cell r="D2534">
            <v>2</v>
          </cell>
          <cell r="E2534" t="str">
            <v>NK-IDAM</v>
          </cell>
        </row>
        <row r="2535">
          <cell r="A2535" t="str">
            <v>74610-30240-BO</v>
          </cell>
          <cell r="B2535">
            <v>43971</v>
          </cell>
          <cell r="C2535">
            <v>360000</v>
          </cell>
          <cell r="D2535">
            <v>1</v>
          </cell>
          <cell r="E2535" t="str">
            <v>HTAUTOHN</v>
          </cell>
        </row>
        <row r="2536">
          <cell r="A2536" t="str">
            <v>75711-60080</v>
          </cell>
          <cell r="B2536">
            <v>44519</v>
          </cell>
          <cell r="C2536">
            <v>680000</v>
          </cell>
          <cell r="D2536">
            <v>1</v>
          </cell>
          <cell r="E2536" t="str">
            <v>NCC-KHANGTHANG</v>
          </cell>
        </row>
        <row r="2537">
          <cell r="A2537" t="str">
            <v>75712-60080</v>
          </cell>
          <cell r="B2537">
            <v>44519</v>
          </cell>
          <cell r="C2537">
            <v>680000</v>
          </cell>
          <cell r="D2537">
            <v>1</v>
          </cell>
          <cell r="E2537" t="str">
            <v>NCC-KHANGTHANG</v>
          </cell>
        </row>
        <row r="2538">
          <cell r="A2538" t="str">
            <v>75721-60080</v>
          </cell>
          <cell r="B2538">
            <v>44519</v>
          </cell>
          <cell r="C2538">
            <v>680000</v>
          </cell>
          <cell r="D2538">
            <v>1</v>
          </cell>
          <cell r="E2538" t="str">
            <v>NCC-KHANGTHANG</v>
          </cell>
        </row>
        <row r="2539">
          <cell r="A2539" t="str">
            <v>75722-60080</v>
          </cell>
          <cell r="B2539">
            <v>44519</v>
          </cell>
          <cell r="C2539">
            <v>680000</v>
          </cell>
          <cell r="D2539">
            <v>1</v>
          </cell>
          <cell r="E2539" t="str">
            <v>NCC-KHANGTHANG</v>
          </cell>
        </row>
        <row r="2540">
          <cell r="A2540" t="str">
            <v>7632D397</v>
          </cell>
          <cell r="B2540">
            <v>44502</v>
          </cell>
          <cell r="C2540">
            <v>169812.7</v>
          </cell>
          <cell r="D2540">
            <v>10</v>
          </cell>
          <cell r="E2540" t="str">
            <v>NK-IDAM</v>
          </cell>
        </row>
        <row r="2541">
          <cell r="A2541" t="str">
            <v>7632D398</v>
          </cell>
          <cell r="B2541">
            <v>44502</v>
          </cell>
          <cell r="C2541">
            <v>169812.7</v>
          </cell>
          <cell r="D2541">
            <v>10</v>
          </cell>
          <cell r="E2541" t="str">
            <v>NK-IDAM</v>
          </cell>
        </row>
        <row r="2542">
          <cell r="A2542" t="str">
            <v>77020-06121</v>
          </cell>
          <cell r="B2542">
            <v>44060</v>
          </cell>
          <cell r="C2542">
            <v>4681034</v>
          </cell>
          <cell r="D2542">
            <v>1</v>
          </cell>
          <cell r="E2542" t="str">
            <v>HTAUTOHN</v>
          </cell>
        </row>
        <row r="2543">
          <cell r="A2543" t="str">
            <v>77020-0D190</v>
          </cell>
          <cell r="B2543">
            <v>44539</v>
          </cell>
          <cell r="C2543">
            <v>4856280</v>
          </cell>
          <cell r="D2543">
            <v>3</v>
          </cell>
          <cell r="E2543" t="str">
            <v>NK-CHI</v>
          </cell>
        </row>
        <row r="2544">
          <cell r="A2544" t="str">
            <v>77020-0K020</v>
          </cell>
          <cell r="B2544">
            <v>44539</v>
          </cell>
          <cell r="C2544">
            <v>2010580</v>
          </cell>
          <cell r="D2544">
            <v>2</v>
          </cell>
          <cell r="E2544" t="str">
            <v>NK-CHI</v>
          </cell>
        </row>
        <row r="2545">
          <cell r="A2545" t="str">
            <v>77020-0T010</v>
          </cell>
          <cell r="B2545">
            <v>44216</v>
          </cell>
          <cell r="C2545">
            <v>5500000</v>
          </cell>
          <cell r="D2545">
            <v>1</v>
          </cell>
          <cell r="E2545" t="str">
            <v>NCC-KHANGTHANG</v>
          </cell>
        </row>
        <row r="2546">
          <cell r="A2546" t="str">
            <v>77020-35102</v>
          </cell>
          <cell r="B2546">
            <v>44732</v>
          </cell>
          <cell r="C2546">
            <v>6435000</v>
          </cell>
          <cell r="D2546">
            <v>1</v>
          </cell>
          <cell r="E2546" t="str">
            <v>HTAUTOHN</v>
          </cell>
        </row>
        <row r="2547">
          <cell r="A2547" t="str">
            <v>77020-60302</v>
          </cell>
          <cell r="B2547">
            <v>43962</v>
          </cell>
          <cell r="C2547">
            <v>4116000</v>
          </cell>
          <cell r="D2547">
            <v>1</v>
          </cell>
          <cell r="E2547" t="str">
            <v>HTAUTOHN</v>
          </cell>
        </row>
        <row r="2548">
          <cell r="A2548" t="str">
            <v>77020-60441</v>
          </cell>
          <cell r="B2548">
            <v>44314</v>
          </cell>
          <cell r="C2548">
            <v>4100000</v>
          </cell>
          <cell r="D2548">
            <v>1</v>
          </cell>
          <cell r="E2548" t="str">
            <v>HTAUTOHN</v>
          </cell>
        </row>
        <row r="2549">
          <cell r="A2549" t="str">
            <v>77024-02142</v>
          </cell>
          <cell r="B2549">
            <v>44077</v>
          </cell>
          <cell r="C2549">
            <v>959000</v>
          </cell>
          <cell r="D2549">
            <v>2</v>
          </cell>
          <cell r="E2549" t="str">
            <v>HTAUTOHN</v>
          </cell>
        </row>
        <row r="2550">
          <cell r="A2550" t="str">
            <v>77024-02143</v>
          </cell>
          <cell r="B2550">
            <v>44386</v>
          </cell>
          <cell r="C2550">
            <v>885536</v>
          </cell>
          <cell r="D2550">
            <v>1</v>
          </cell>
          <cell r="E2550" t="str">
            <v>NCC-THANHCANH</v>
          </cell>
        </row>
        <row r="2551">
          <cell r="A2551" t="str">
            <v>77024-02260</v>
          </cell>
          <cell r="B2551">
            <v>44741</v>
          </cell>
          <cell r="C2551">
            <v>1255000</v>
          </cell>
          <cell r="D2551">
            <v>1</v>
          </cell>
          <cell r="E2551" t="str">
            <v>HTAUTOHN</v>
          </cell>
        </row>
        <row r="2552">
          <cell r="A2552" t="str">
            <v>77024-02261</v>
          </cell>
          <cell r="B2552">
            <v>44545</v>
          </cell>
          <cell r="C2552">
            <v>1370000</v>
          </cell>
          <cell r="D2552">
            <v>10</v>
          </cell>
          <cell r="E2552" t="str">
            <v>HTAUTOHN</v>
          </cell>
        </row>
        <row r="2553">
          <cell r="A2553" t="str">
            <v>77024-06070</v>
          </cell>
          <cell r="B2553">
            <v>44743</v>
          </cell>
          <cell r="C2553">
            <v>897156</v>
          </cell>
          <cell r="D2553">
            <v>2</v>
          </cell>
          <cell r="E2553" t="str">
            <v>HTAUTOHN</v>
          </cell>
        </row>
        <row r="2554">
          <cell r="A2554" t="str">
            <v>77024-06190</v>
          </cell>
          <cell r="B2554">
            <v>44743</v>
          </cell>
          <cell r="C2554">
            <v>313329.8</v>
          </cell>
          <cell r="D2554">
            <v>20</v>
          </cell>
          <cell r="E2554" t="str">
            <v>NK-CHI</v>
          </cell>
        </row>
        <row r="2555">
          <cell r="A2555" t="str">
            <v>77024-0D062</v>
          </cell>
          <cell r="B2555">
            <v>44743</v>
          </cell>
          <cell r="C2555">
            <v>814320</v>
          </cell>
          <cell r="D2555">
            <v>27</v>
          </cell>
          <cell r="E2555" t="str">
            <v>NK-CHI</v>
          </cell>
        </row>
        <row r="2556">
          <cell r="A2556" t="str">
            <v>77024-0E040</v>
          </cell>
          <cell r="B2556">
            <v>44187</v>
          </cell>
          <cell r="C2556">
            <v>800000</v>
          </cell>
          <cell r="D2556">
            <v>2</v>
          </cell>
          <cell r="E2556" t="str">
            <v>NCC-KHANGTHANG</v>
          </cell>
        </row>
        <row r="2557">
          <cell r="A2557" t="str">
            <v>77024-0T010</v>
          </cell>
          <cell r="B2557">
            <v>44814</v>
          </cell>
          <cell r="C2557">
            <v>1280000</v>
          </cell>
          <cell r="D2557">
            <v>1</v>
          </cell>
          <cell r="E2557" t="str">
            <v>HTAUTOHN</v>
          </cell>
        </row>
        <row r="2558">
          <cell r="A2558" t="str">
            <v>77024-26011</v>
          </cell>
          <cell r="B2558">
            <v>44649</v>
          </cell>
          <cell r="C2558">
            <v>0</v>
          </cell>
          <cell r="D2558">
            <v>1</v>
          </cell>
          <cell r="E2558" t="str">
            <v>CHPT-MINHANH</v>
          </cell>
        </row>
        <row r="2559">
          <cell r="A2559" t="str">
            <v>77024-26030</v>
          </cell>
          <cell r="B2559">
            <v>44300</v>
          </cell>
          <cell r="C2559">
            <v>930000</v>
          </cell>
          <cell r="D2559">
            <v>1</v>
          </cell>
          <cell r="E2559" t="str">
            <v>HTAUTOHN</v>
          </cell>
        </row>
        <row r="2560">
          <cell r="A2560" t="str">
            <v>77024-30090</v>
          </cell>
          <cell r="B2560">
            <v>44047</v>
          </cell>
          <cell r="C2560">
            <v>616000</v>
          </cell>
          <cell r="D2560">
            <v>1</v>
          </cell>
          <cell r="E2560" t="str">
            <v>HTAUTOHN</v>
          </cell>
        </row>
        <row r="2561">
          <cell r="A2561" t="str">
            <v>77024-35060</v>
          </cell>
          <cell r="B2561">
            <v>43997</v>
          </cell>
          <cell r="C2561">
            <v>1047000</v>
          </cell>
          <cell r="D2561">
            <v>2</v>
          </cell>
          <cell r="E2561" t="str">
            <v>HTAUTOHN</v>
          </cell>
        </row>
        <row r="2562">
          <cell r="A2562" t="str">
            <v>77024-42050</v>
          </cell>
          <cell r="B2562">
            <v>44733</v>
          </cell>
          <cell r="C2562">
            <v>1753000</v>
          </cell>
          <cell r="D2562">
            <v>1</v>
          </cell>
          <cell r="E2562" t="str">
            <v>HTAUTOHN</v>
          </cell>
        </row>
        <row r="2563">
          <cell r="A2563" t="str">
            <v>77024-42070</v>
          </cell>
          <cell r="B2563">
            <v>44166</v>
          </cell>
          <cell r="C2563">
            <v>1800000</v>
          </cell>
          <cell r="D2563">
            <v>1</v>
          </cell>
          <cell r="E2563" t="str">
            <v>HTAUTOHN</v>
          </cell>
        </row>
        <row r="2564">
          <cell r="A2564" t="str">
            <v>77024-48040</v>
          </cell>
          <cell r="B2564">
            <v>44545</v>
          </cell>
          <cell r="C2564">
            <v>1151000</v>
          </cell>
          <cell r="D2564">
            <v>1</v>
          </cell>
          <cell r="E2564" t="str">
            <v>HTAUTOHN</v>
          </cell>
        </row>
        <row r="2565">
          <cell r="A2565" t="str">
            <v>77024-48050</v>
          </cell>
          <cell r="B2565">
            <v>44513</v>
          </cell>
          <cell r="C2565">
            <v>844000</v>
          </cell>
          <cell r="D2565">
            <v>1</v>
          </cell>
          <cell r="E2565" t="str">
            <v>HTAUTOHN</v>
          </cell>
        </row>
        <row r="2566">
          <cell r="A2566" t="str">
            <v>77024-50020</v>
          </cell>
          <cell r="B2566">
            <v>44214</v>
          </cell>
          <cell r="C2566">
            <v>1371000</v>
          </cell>
          <cell r="D2566">
            <v>1</v>
          </cell>
          <cell r="E2566" t="str">
            <v>NCC-KHANGTHANG</v>
          </cell>
        </row>
        <row r="2567">
          <cell r="A2567" t="str">
            <v>77024-50021</v>
          </cell>
          <cell r="B2567">
            <v>44697</v>
          </cell>
          <cell r="C2567">
            <v>1590000</v>
          </cell>
          <cell r="D2567">
            <v>1</v>
          </cell>
          <cell r="E2567" t="str">
            <v>HTAUTOHN</v>
          </cell>
        </row>
        <row r="2568">
          <cell r="A2568" t="str">
            <v>77024-52171</v>
          </cell>
          <cell r="B2568">
            <v>44701</v>
          </cell>
          <cell r="C2568">
            <v>1095762</v>
          </cell>
          <cell r="D2568">
            <v>1</v>
          </cell>
          <cell r="E2568" t="str">
            <v>HTAUTOHN</v>
          </cell>
        </row>
        <row r="2569">
          <cell r="A2569" t="str">
            <v>77024-60201</v>
          </cell>
          <cell r="B2569">
            <v>44784</v>
          </cell>
          <cell r="C2569">
            <v>830000</v>
          </cell>
          <cell r="D2569">
            <v>1</v>
          </cell>
          <cell r="E2569" t="str">
            <v>NCC-KHANGTHANG</v>
          </cell>
        </row>
        <row r="2570">
          <cell r="A2570" t="str">
            <v>77024-60230</v>
          </cell>
          <cell r="B2570">
            <v>44805</v>
          </cell>
          <cell r="C2570">
            <v>521000</v>
          </cell>
          <cell r="D2570">
            <v>1</v>
          </cell>
          <cell r="E2570" t="str">
            <v>HTAUTOHN</v>
          </cell>
        </row>
        <row r="2571">
          <cell r="A2571" t="str">
            <v>77201-0D100</v>
          </cell>
          <cell r="B2571">
            <v>44106</v>
          </cell>
          <cell r="C2571">
            <v>1950000</v>
          </cell>
          <cell r="D2571">
            <v>1</v>
          </cell>
          <cell r="E2571" t="str">
            <v>HTAUTOHN</v>
          </cell>
        </row>
        <row r="2572">
          <cell r="A2572" t="str">
            <v>77300-28010</v>
          </cell>
          <cell r="B2572">
            <v>43833</v>
          </cell>
          <cell r="C2572">
            <v>0</v>
          </cell>
          <cell r="D2572">
            <v>1</v>
          </cell>
          <cell r="E2572" t="str">
            <v>HTAUTOHN</v>
          </cell>
        </row>
        <row r="2573">
          <cell r="A2573" t="str">
            <v>7812A368</v>
          </cell>
          <cell r="B2573">
            <v>44502</v>
          </cell>
          <cell r="C2573">
            <v>2149970</v>
          </cell>
          <cell r="D2573">
            <v>1</v>
          </cell>
          <cell r="E2573" t="str">
            <v>NK-IDAM</v>
          </cell>
        </row>
        <row r="2574">
          <cell r="A2574" t="str">
            <v>7813A945</v>
          </cell>
          <cell r="B2574">
            <v>44663</v>
          </cell>
          <cell r="C2574">
            <v>1940152</v>
          </cell>
          <cell r="D2574">
            <v>1</v>
          </cell>
          <cell r="E2574" t="str">
            <v>NK-IDAM</v>
          </cell>
        </row>
        <row r="2575">
          <cell r="A2575" t="str">
            <v>7813B173</v>
          </cell>
          <cell r="B2575">
            <v>44502</v>
          </cell>
          <cell r="C2575">
            <v>6067774</v>
          </cell>
          <cell r="D2575">
            <v>1</v>
          </cell>
          <cell r="E2575" t="str">
            <v>NK-IDAM</v>
          </cell>
        </row>
        <row r="2576">
          <cell r="A2576" t="str">
            <v>7842A210</v>
          </cell>
          <cell r="B2576">
            <v>44502</v>
          </cell>
          <cell r="C2576">
            <v>2220592</v>
          </cell>
          <cell r="D2576">
            <v>2</v>
          </cell>
          <cell r="E2576" t="str">
            <v>NK-IDAM</v>
          </cell>
        </row>
        <row r="2577">
          <cell r="A2577" t="str">
            <v>7850A002</v>
          </cell>
          <cell r="B2577">
            <v>44545</v>
          </cell>
          <cell r="C2577">
            <v>223521.9</v>
          </cell>
          <cell r="D2577">
            <v>2</v>
          </cell>
          <cell r="E2577" t="str">
            <v>NK-IDAS</v>
          </cell>
        </row>
        <row r="2578">
          <cell r="A2578" t="str">
            <v>7A14280-A</v>
          </cell>
          <cell r="B2578">
            <v>43875</v>
          </cell>
          <cell r="C2578">
            <v>62000</v>
          </cell>
          <cell r="D2578">
            <v>4</v>
          </cell>
          <cell r="E2578" t="str">
            <v>HTAUTOHN</v>
          </cell>
        </row>
        <row r="2579">
          <cell r="A2579" t="str">
            <v>7H0819631A</v>
          </cell>
          <cell r="B2579">
            <v>44721</v>
          </cell>
          <cell r="C2579">
            <v>400000</v>
          </cell>
          <cell r="D2579">
            <v>1</v>
          </cell>
          <cell r="E2579" t="str">
            <v>NCC-DUCKIET</v>
          </cell>
        </row>
        <row r="2580">
          <cell r="A2580" t="str">
            <v>7L0129620A</v>
          </cell>
          <cell r="B2580">
            <v>44721</v>
          </cell>
          <cell r="C2580">
            <v>600000</v>
          </cell>
          <cell r="D2580">
            <v>1</v>
          </cell>
          <cell r="E2580" t="str">
            <v>NCC-KHANGTHANG</v>
          </cell>
        </row>
        <row r="2581">
          <cell r="A2581" t="str">
            <v>7L0399249B</v>
          </cell>
          <cell r="B2581">
            <v>44559</v>
          </cell>
          <cell r="C2581">
            <v>800000</v>
          </cell>
          <cell r="D2581">
            <v>1</v>
          </cell>
          <cell r="E2581" t="str">
            <v>NCC-DUCKIET</v>
          </cell>
        </row>
        <row r="2582">
          <cell r="A2582" t="str">
            <v>7L0412137</v>
          </cell>
          <cell r="B2582">
            <v>44817</v>
          </cell>
          <cell r="C2582">
            <v>450000</v>
          </cell>
          <cell r="D2582">
            <v>2</v>
          </cell>
          <cell r="E2582" t="str">
            <v>NCC-KHANGTHANG</v>
          </cell>
        </row>
        <row r="2583">
          <cell r="A2583" t="str">
            <v>7L0422831A</v>
          </cell>
          <cell r="B2583">
            <v>44553</v>
          </cell>
          <cell r="C2583">
            <v>400000</v>
          </cell>
          <cell r="D2583">
            <v>2</v>
          </cell>
          <cell r="E2583" t="str">
            <v>NCC-KHANGTHANG</v>
          </cell>
        </row>
        <row r="2584">
          <cell r="A2584" t="str">
            <v>7L0498201A</v>
          </cell>
          <cell r="B2584">
            <v>44721</v>
          </cell>
          <cell r="C2584">
            <v>800000</v>
          </cell>
          <cell r="D2584">
            <v>2</v>
          </cell>
          <cell r="E2584" t="str">
            <v>NCC-KHANGTHANG</v>
          </cell>
        </row>
        <row r="2585">
          <cell r="A2585" t="str">
            <v>7L0498287</v>
          </cell>
          <cell r="B2585">
            <v>44559</v>
          </cell>
          <cell r="C2585">
            <v>1250000</v>
          </cell>
          <cell r="D2585">
            <v>1</v>
          </cell>
          <cell r="E2585" t="str">
            <v>NCC-DUCKIET</v>
          </cell>
        </row>
        <row r="2586">
          <cell r="A2586" t="str">
            <v>7L0511413B</v>
          </cell>
          <cell r="B2586">
            <v>44721</v>
          </cell>
          <cell r="C2586">
            <v>225000</v>
          </cell>
          <cell r="D2586">
            <v>4</v>
          </cell>
          <cell r="E2586" t="str">
            <v>NCC-KHANGTHANG</v>
          </cell>
        </row>
        <row r="2587">
          <cell r="A2587" t="str">
            <v>7L0512131B</v>
          </cell>
          <cell r="B2587">
            <v>44559</v>
          </cell>
          <cell r="C2587">
            <v>350000</v>
          </cell>
          <cell r="D2587">
            <v>2</v>
          </cell>
          <cell r="E2587" t="str">
            <v>NCC-NAMCHAU</v>
          </cell>
        </row>
        <row r="2588">
          <cell r="A2588" t="str">
            <v>7L0698151AG</v>
          </cell>
          <cell r="B2588">
            <v>44721</v>
          </cell>
          <cell r="C2588">
            <v>3790000</v>
          </cell>
          <cell r="D2588">
            <v>1</v>
          </cell>
          <cell r="E2588" t="str">
            <v>NCC-KHANGTHANG</v>
          </cell>
        </row>
        <row r="2589">
          <cell r="A2589" t="str">
            <v>7L0698151E</v>
          </cell>
          <cell r="B2589">
            <v>44232</v>
          </cell>
          <cell r="C2589">
            <v>1500000</v>
          </cell>
          <cell r="D2589">
            <v>1</v>
          </cell>
          <cell r="E2589" t="str">
            <v>NCC-DUCKIET</v>
          </cell>
        </row>
        <row r="2590">
          <cell r="A2590" t="str">
            <v>7L0698151J</v>
          </cell>
          <cell r="B2590">
            <v>44309</v>
          </cell>
          <cell r="C2590">
            <v>1100000</v>
          </cell>
          <cell r="D2590">
            <v>1</v>
          </cell>
          <cell r="E2590" t="str">
            <v>NCC-DUCKIET</v>
          </cell>
        </row>
        <row r="2591">
          <cell r="A2591" t="str">
            <v>7L0698451B</v>
          </cell>
          <cell r="B2591">
            <v>44309</v>
          </cell>
          <cell r="C2591">
            <v>750000</v>
          </cell>
          <cell r="D2591">
            <v>1</v>
          </cell>
          <cell r="E2591" t="str">
            <v>NCC-DUCKIET</v>
          </cell>
        </row>
        <row r="2592">
          <cell r="A2592" t="str">
            <v>7L0698451H</v>
          </cell>
          <cell r="B2592">
            <v>44721</v>
          </cell>
          <cell r="C2592">
            <v>2030000</v>
          </cell>
          <cell r="D2592">
            <v>1</v>
          </cell>
          <cell r="E2592" t="str">
            <v>NCC-KHANGTHANG</v>
          </cell>
        </row>
        <row r="2593">
          <cell r="A2593" t="str">
            <v>7L0820105</v>
          </cell>
          <cell r="B2593">
            <v>44133</v>
          </cell>
          <cell r="C2593">
            <v>3000000</v>
          </cell>
          <cell r="D2593">
            <v>1</v>
          </cell>
          <cell r="E2593" t="str">
            <v>NCC-DUCKIET</v>
          </cell>
        </row>
        <row r="2594">
          <cell r="A2594" t="str">
            <v>7L0907637</v>
          </cell>
          <cell r="B2594">
            <v>44721</v>
          </cell>
          <cell r="C2594">
            <v>450000</v>
          </cell>
          <cell r="D2594">
            <v>2</v>
          </cell>
          <cell r="E2594" t="str">
            <v>NCC-KHANGTHANG</v>
          </cell>
        </row>
        <row r="2595">
          <cell r="A2595" t="str">
            <v>7L6422891AB</v>
          </cell>
          <cell r="B2595">
            <v>44553</v>
          </cell>
          <cell r="C2595">
            <v>2600000</v>
          </cell>
          <cell r="D2595">
            <v>1</v>
          </cell>
          <cell r="E2595" t="str">
            <v>NCC-KHANGTHANG</v>
          </cell>
        </row>
        <row r="2596">
          <cell r="A2596" t="str">
            <v>7L8121073C</v>
          </cell>
          <cell r="B2596">
            <v>44735</v>
          </cell>
          <cell r="C2596">
            <v>900000</v>
          </cell>
          <cell r="D2596">
            <v>1</v>
          </cell>
          <cell r="E2596" t="str">
            <v>NCC-KHANGTHANG</v>
          </cell>
        </row>
        <row r="2597">
          <cell r="A2597" t="str">
            <v>7L8121073D</v>
          </cell>
          <cell r="B2597">
            <v>44721</v>
          </cell>
          <cell r="C2597">
            <v>1050000</v>
          </cell>
          <cell r="D2597">
            <v>1</v>
          </cell>
          <cell r="E2597" t="str">
            <v>NCC-KHANGTHANG</v>
          </cell>
        </row>
        <row r="2598">
          <cell r="A2598" t="str">
            <v>7L8122073E</v>
          </cell>
          <cell r="B2598">
            <v>44721</v>
          </cell>
          <cell r="C2598">
            <v>1200000</v>
          </cell>
          <cell r="D2598">
            <v>1</v>
          </cell>
          <cell r="E2598" t="str">
            <v>NCC-KHANGTHANG</v>
          </cell>
        </row>
        <row r="2599">
          <cell r="A2599" t="str">
            <v>7L8122101D</v>
          </cell>
          <cell r="B2599">
            <v>44721</v>
          </cell>
          <cell r="C2599">
            <v>750000</v>
          </cell>
          <cell r="D2599">
            <v>1</v>
          </cell>
          <cell r="E2599" t="str">
            <v>NCC-KHANGTHANG</v>
          </cell>
        </row>
        <row r="2600">
          <cell r="A2600" t="str">
            <v>7L8199131A</v>
          </cell>
          <cell r="B2600">
            <v>44559</v>
          </cell>
          <cell r="C2600">
            <v>1500000</v>
          </cell>
          <cell r="D2600">
            <v>2</v>
          </cell>
          <cell r="E2600" t="str">
            <v>NCC-DUCKIET</v>
          </cell>
        </row>
        <row r="2601">
          <cell r="A2601" t="str">
            <v>7L8411313B</v>
          </cell>
          <cell r="B2601">
            <v>44721</v>
          </cell>
          <cell r="C2601">
            <v>170000</v>
          </cell>
          <cell r="D2601">
            <v>4</v>
          </cell>
          <cell r="E2601" t="str">
            <v>NCC-KHANGTHANG</v>
          </cell>
        </row>
        <row r="2602">
          <cell r="A2602" t="str">
            <v>7L8412303</v>
          </cell>
          <cell r="B2602">
            <v>44559</v>
          </cell>
          <cell r="C2602">
            <v>350000</v>
          </cell>
          <cell r="D2602">
            <v>2</v>
          </cell>
          <cell r="E2602" t="str">
            <v>NCC-NAMCHAU</v>
          </cell>
        </row>
        <row r="2603">
          <cell r="A2603" t="str">
            <v>7L8413031J</v>
          </cell>
          <cell r="B2603">
            <v>44559</v>
          </cell>
          <cell r="C2603">
            <v>4000000</v>
          </cell>
          <cell r="D2603">
            <v>1</v>
          </cell>
          <cell r="E2603" t="str">
            <v>NCC-NAMCHAU</v>
          </cell>
        </row>
        <row r="2604">
          <cell r="A2604" t="str">
            <v>7L8-413-031-K</v>
          </cell>
          <cell r="B2604">
            <v>44110</v>
          </cell>
          <cell r="C2604">
            <v>2200000</v>
          </cell>
          <cell r="D2604">
            <v>1</v>
          </cell>
          <cell r="E2604" t="str">
            <v>NCC-DUCKIET</v>
          </cell>
        </row>
        <row r="2605">
          <cell r="A2605" t="str">
            <v>7L8-413-032-G</v>
          </cell>
          <cell r="B2605">
            <v>44110</v>
          </cell>
          <cell r="C2605">
            <v>2200000</v>
          </cell>
          <cell r="D2605">
            <v>1</v>
          </cell>
          <cell r="E2605" t="str">
            <v>NCC-DUCKIET</v>
          </cell>
        </row>
        <row r="2606">
          <cell r="A2606" t="str">
            <v>7L8413032J</v>
          </cell>
          <cell r="B2606">
            <v>44559</v>
          </cell>
          <cell r="C2606">
            <v>4000000</v>
          </cell>
          <cell r="D2606">
            <v>1</v>
          </cell>
          <cell r="E2606" t="str">
            <v>NCC-NAMCHAU</v>
          </cell>
        </row>
        <row r="2607">
          <cell r="A2607" t="str">
            <v>7L8422893AH</v>
          </cell>
          <cell r="B2607">
            <v>44553</v>
          </cell>
          <cell r="C2607">
            <v>5700000</v>
          </cell>
          <cell r="D2607">
            <v>1</v>
          </cell>
          <cell r="E2607" t="str">
            <v>NCC-KHANGTHANG</v>
          </cell>
        </row>
        <row r="2608">
          <cell r="A2608" t="str">
            <v>7L8501529A</v>
          </cell>
          <cell r="B2608">
            <v>44770</v>
          </cell>
          <cell r="C2608">
            <v>1300000</v>
          </cell>
          <cell r="D2608">
            <v>1</v>
          </cell>
          <cell r="E2608" t="str">
            <v>NCC-KHANGTHANG</v>
          </cell>
        </row>
        <row r="2609">
          <cell r="A2609" t="str">
            <v>7L8-513-029-H</v>
          </cell>
          <cell r="B2609">
            <v>44187</v>
          </cell>
          <cell r="C2609">
            <v>1900000</v>
          </cell>
          <cell r="D2609">
            <v>2</v>
          </cell>
          <cell r="E2609" t="str">
            <v>NCC-DUCKIET</v>
          </cell>
        </row>
        <row r="2610">
          <cell r="A2610" t="str">
            <v>7L8513029K</v>
          </cell>
          <cell r="B2610">
            <v>44559</v>
          </cell>
          <cell r="C2610">
            <v>3900000</v>
          </cell>
          <cell r="D2610">
            <v>2</v>
          </cell>
          <cell r="E2610" t="str">
            <v>NCC-NAMCHAU</v>
          </cell>
        </row>
        <row r="2611">
          <cell r="A2611" t="str">
            <v>7L8-612-105</v>
          </cell>
          <cell r="B2611">
            <v>44124</v>
          </cell>
          <cell r="C2611">
            <v>8800000</v>
          </cell>
          <cell r="D2611">
            <v>1</v>
          </cell>
          <cell r="E2611" t="str">
            <v>NCC-KHANGTHANG</v>
          </cell>
        </row>
        <row r="2612">
          <cell r="A2612" t="str">
            <v>7L8615301</v>
          </cell>
          <cell r="B2612">
            <v>44721</v>
          </cell>
          <cell r="C2612">
            <v>3450000</v>
          </cell>
          <cell r="D2612">
            <v>1</v>
          </cell>
          <cell r="E2612" t="str">
            <v>NCC-KHANGTHANG</v>
          </cell>
        </row>
        <row r="2613">
          <cell r="A2613" t="str">
            <v>7L8615302</v>
          </cell>
          <cell r="B2613">
            <v>44721</v>
          </cell>
          <cell r="C2613">
            <v>3450000</v>
          </cell>
          <cell r="D2613">
            <v>1</v>
          </cell>
          <cell r="E2613" t="str">
            <v>NCC-KHANGTHANG</v>
          </cell>
        </row>
        <row r="2614">
          <cell r="A2614" t="str">
            <v>7L8615601G</v>
          </cell>
          <cell r="B2614">
            <v>44721</v>
          </cell>
          <cell r="C2614">
            <v>2600000</v>
          </cell>
          <cell r="D2614">
            <v>2</v>
          </cell>
          <cell r="E2614" t="str">
            <v>NCC-KHANGTHANG</v>
          </cell>
        </row>
        <row r="2615">
          <cell r="A2615" t="str">
            <v>7L8Z-4800AF</v>
          </cell>
          <cell r="B2615">
            <v>44161</v>
          </cell>
          <cell r="C2615">
            <v>1200000</v>
          </cell>
          <cell r="D2615">
            <v>1</v>
          </cell>
          <cell r="E2615" t="str">
            <v>NCC-MANHTUNG</v>
          </cell>
        </row>
        <row r="2616">
          <cell r="A2616" t="str">
            <v>7P0129620A</v>
          </cell>
          <cell r="B2616">
            <v>43944</v>
          </cell>
          <cell r="C2616">
            <v>400000</v>
          </cell>
          <cell r="D2616">
            <v>1</v>
          </cell>
          <cell r="E2616" t="str">
            <v>NCC-DUCKIET</v>
          </cell>
        </row>
        <row r="2617">
          <cell r="A2617" t="str">
            <v>7P0525337F</v>
          </cell>
          <cell r="B2617">
            <v>44721</v>
          </cell>
          <cell r="C2617">
            <v>1000000</v>
          </cell>
          <cell r="D2617">
            <v>1</v>
          </cell>
          <cell r="E2617" t="str">
            <v>NCC-KHANGTHANG</v>
          </cell>
        </row>
        <row r="2618">
          <cell r="A2618" t="str">
            <v>7P0598201</v>
          </cell>
          <cell r="B2618">
            <v>44721</v>
          </cell>
          <cell r="C2618">
            <v>800000</v>
          </cell>
          <cell r="D2618">
            <v>2</v>
          </cell>
          <cell r="E2618" t="str">
            <v>NCC-KHANGTHANG</v>
          </cell>
        </row>
        <row r="2619">
          <cell r="A2619" t="str">
            <v>7P6513029</v>
          </cell>
          <cell r="B2619">
            <v>44358</v>
          </cell>
          <cell r="C2619">
            <v>2200000</v>
          </cell>
          <cell r="D2619">
            <v>2</v>
          </cell>
          <cell r="E2619" t="str">
            <v>NCC-DUCKIET</v>
          </cell>
        </row>
        <row r="2620">
          <cell r="A2620" t="str">
            <v>7PK1662-CONT</v>
          </cell>
          <cell r="B2620">
            <v>43890</v>
          </cell>
          <cell r="C2620">
            <v>116000</v>
          </cell>
          <cell r="D2620">
            <v>2</v>
          </cell>
          <cell r="E2620" t="str">
            <v>HTAUTOHN</v>
          </cell>
        </row>
        <row r="2621">
          <cell r="A2621" t="str">
            <v>7PP903137</v>
          </cell>
          <cell r="B2621">
            <v>44295</v>
          </cell>
          <cell r="C2621">
            <v>1100000</v>
          </cell>
          <cell r="D2621">
            <v>1</v>
          </cell>
          <cell r="E2621" t="str">
            <v>NCC-DUCKIET</v>
          </cell>
        </row>
        <row r="2622">
          <cell r="A2622" t="str">
            <v>80292-TG0-T01</v>
          </cell>
          <cell r="B2622">
            <v>44520</v>
          </cell>
          <cell r="C2622">
            <v>100000</v>
          </cell>
          <cell r="D2622">
            <v>1</v>
          </cell>
          <cell r="E2622" t="str">
            <v>KL-DUCPHAT-Q5</v>
          </cell>
        </row>
        <row r="2623">
          <cell r="A2623" t="str">
            <v>81105-0K130</v>
          </cell>
          <cell r="B2623">
            <v>44502</v>
          </cell>
          <cell r="C2623">
            <v>1088812.17</v>
          </cell>
          <cell r="D2623">
            <v>1</v>
          </cell>
          <cell r="E2623" t="str">
            <v>NK-IDAM</v>
          </cell>
        </row>
        <row r="2624">
          <cell r="A2624" t="str">
            <v>81106-0K130</v>
          </cell>
          <cell r="B2624">
            <v>44663</v>
          </cell>
          <cell r="C2624">
            <v>1059037.53</v>
          </cell>
          <cell r="D2624">
            <v>1</v>
          </cell>
          <cell r="E2624" t="str">
            <v>HTAUTOHN</v>
          </cell>
        </row>
        <row r="2625">
          <cell r="A2625" t="str">
            <v>81130-0D140</v>
          </cell>
          <cell r="B2625">
            <v>43987</v>
          </cell>
          <cell r="C2625">
            <v>1373600</v>
          </cell>
          <cell r="D2625">
            <v>1</v>
          </cell>
          <cell r="E2625" t="str">
            <v>HTAUTOHN</v>
          </cell>
        </row>
        <row r="2626">
          <cell r="A2626" t="str">
            <v>81130-0K310</v>
          </cell>
          <cell r="B2626">
            <v>44816</v>
          </cell>
          <cell r="C2626">
            <v>1119000</v>
          </cell>
          <cell r="D2626">
            <v>2</v>
          </cell>
          <cell r="E2626" t="str">
            <v>HTAUTOHN</v>
          </cell>
        </row>
        <row r="2627">
          <cell r="A2627" t="str">
            <v>81130-0K340</v>
          </cell>
          <cell r="B2627">
            <v>44530</v>
          </cell>
          <cell r="C2627">
            <v>1887136.5</v>
          </cell>
          <cell r="D2627">
            <v>20</v>
          </cell>
          <cell r="E2627" t="str">
            <v>NK-IDAM</v>
          </cell>
        </row>
        <row r="2628">
          <cell r="A2628" t="str">
            <v>81130-0K520</v>
          </cell>
          <cell r="B2628">
            <v>44526</v>
          </cell>
          <cell r="C2628">
            <v>1500000</v>
          </cell>
          <cell r="D2628">
            <v>1</v>
          </cell>
          <cell r="E2628" t="str">
            <v>NN-CHINGUYET</v>
          </cell>
        </row>
        <row r="2629">
          <cell r="A2629" t="str">
            <v>81130-0K530</v>
          </cell>
          <cell r="B2629">
            <v>44530</v>
          </cell>
          <cell r="C2629">
            <v>1195687.5</v>
          </cell>
          <cell r="D2629">
            <v>1</v>
          </cell>
          <cell r="E2629" t="str">
            <v>NK-IDAM</v>
          </cell>
        </row>
        <row r="2630">
          <cell r="A2630" t="str">
            <v>81140-33A60</v>
          </cell>
          <cell r="B2630">
            <v>44173</v>
          </cell>
          <cell r="C2630">
            <v>35500000</v>
          </cell>
          <cell r="D2630">
            <v>1</v>
          </cell>
          <cell r="E2630" t="str">
            <v>NCC-LE</v>
          </cell>
        </row>
        <row r="2631">
          <cell r="A2631" t="str">
            <v>81170-0D140</v>
          </cell>
          <cell r="B2631">
            <v>43987</v>
          </cell>
          <cell r="C2631">
            <v>1373600</v>
          </cell>
          <cell r="D2631">
            <v>1</v>
          </cell>
          <cell r="E2631" t="str">
            <v>HTAUTOHN</v>
          </cell>
        </row>
        <row r="2632">
          <cell r="A2632" t="str">
            <v>81170-0K310</v>
          </cell>
          <cell r="B2632">
            <v>44502</v>
          </cell>
          <cell r="C2632">
            <v>1076940</v>
          </cell>
          <cell r="D2632">
            <v>3</v>
          </cell>
          <cell r="E2632" t="str">
            <v>NK-IDAM</v>
          </cell>
        </row>
        <row r="2633">
          <cell r="A2633" t="str">
            <v>81170-0K340</v>
          </cell>
          <cell r="B2633">
            <v>44816</v>
          </cell>
          <cell r="C2633">
            <v>1887136.5</v>
          </cell>
          <cell r="D2633">
            <v>10</v>
          </cell>
          <cell r="E2633" t="str">
            <v>NK-IDAM</v>
          </cell>
        </row>
        <row r="2634">
          <cell r="A2634" t="str">
            <v>81170-0K520</v>
          </cell>
          <cell r="B2634">
            <v>44526</v>
          </cell>
          <cell r="C2634">
            <v>1500000</v>
          </cell>
          <cell r="D2634">
            <v>1</v>
          </cell>
          <cell r="E2634" t="str">
            <v>NN-CHINGUYET</v>
          </cell>
        </row>
        <row r="2635">
          <cell r="A2635" t="str">
            <v>81170-0K530</v>
          </cell>
          <cell r="B2635">
            <v>44530</v>
          </cell>
          <cell r="C2635">
            <v>1195687.5</v>
          </cell>
          <cell r="D2635">
            <v>150</v>
          </cell>
          <cell r="E2635" t="str">
            <v>NK-IDAM</v>
          </cell>
        </row>
        <row r="2636">
          <cell r="A2636" t="str">
            <v>81481-33060</v>
          </cell>
          <cell r="B2636">
            <v>44166</v>
          </cell>
          <cell r="C2636">
            <v>550000</v>
          </cell>
          <cell r="D2636">
            <v>1</v>
          </cell>
          <cell r="E2636" t="str">
            <v>NCC-KHANGTHANG</v>
          </cell>
        </row>
        <row r="2637">
          <cell r="A2637" t="str">
            <v>81550-08050</v>
          </cell>
          <cell r="B2637">
            <v>44165</v>
          </cell>
          <cell r="C2637">
            <v>2200000</v>
          </cell>
          <cell r="D2637">
            <v>1</v>
          </cell>
          <cell r="E2637" t="str">
            <v>NCC-KHANGTHANG</v>
          </cell>
        </row>
        <row r="2638">
          <cell r="A2638" t="str">
            <v>81551-0K120</v>
          </cell>
          <cell r="B2638">
            <v>44816</v>
          </cell>
          <cell r="C2638">
            <v>682525.2</v>
          </cell>
          <cell r="D2638">
            <v>2</v>
          </cell>
          <cell r="E2638" t="str">
            <v>HTAUTOHN</v>
          </cell>
        </row>
        <row r="2639">
          <cell r="A2639" t="str">
            <v>81551-0K210</v>
          </cell>
          <cell r="B2639">
            <v>44656</v>
          </cell>
          <cell r="C2639">
            <v>647501.4</v>
          </cell>
          <cell r="D2639">
            <v>1</v>
          </cell>
          <cell r="E2639" t="str">
            <v>HTAUTOHN</v>
          </cell>
        </row>
        <row r="2640">
          <cell r="A2640" t="str">
            <v>81551-0K240</v>
          </cell>
          <cell r="B2640">
            <v>44816</v>
          </cell>
          <cell r="C2640">
            <v>694800</v>
          </cell>
          <cell r="D2640">
            <v>1</v>
          </cell>
          <cell r="E2640" t="str">
            <v>THANHDUC</v>
          </cell>
        </row>
        <row r="2641">
          <cell r="A2641" t="str">
            <v>81561-06220</v>
          </cell>
          <cell r="B2641">
            <v>44471</v>
          </cell>
          <cell r="C2641">
            <v>3500000</v>
          </cell>
          <cell r="D2641">
            <v>1</v>
          </cell>
          <cell r="E2641" t="str">
            <v>NCC-LE</v>
          </cell>
        </row>
        <row r="2642">
          <cell r="A2642" t="str">
            <v>81561-0K120</v>
          </cell>
          <cell r="B2642">
            <v>44816</v>
          </cell>
          <cell r="C2642">
            <v>682525.2</v>
          </cell>
          <cell r="D2642">
            <v>2</v>
          </cell>
          <cell r="E2642" t="str">
            <v>HTAUTOHN</v>
          </cell>
        </row>
        <row r="2643">
          <cell r="A2643" t="str">
            <v>81561-0K210</v>
          </cell>
          <cell r="B2643">
            <v>44413</v>
          </cell>
          <cell r="C2643">
            <v>635800</v>
          </cell>
          <cell r="D2643">
            <v>1</v>
          </cell>
          <cell r="E2643" t="str">
            <v>HTAUTOHN</v>
          </cell>
        </row>
        <row r="2644">
          <cell r="A2644" t="str">
            <v>81561-0K240</v>
          </cell>
          <cell r="B2644">
            <v>44816</v>
          </cell>
          <cell r="C2644">
            <v>694800</v>
          </cell>
          <cell r="D2644">
            <v>1</v>
          </cell>
          <cell r="E2644" t="str">
            <v>THANHDUC</v>
          </cell>
        </row>
        <row r="2645">
          <cell r="A2645" t="str">
            <v>81561-42100</v>
          </cell>
          <cell r="B2645">
            <v>44704</v>
          </cell>
          <cell r="C2645">
            <v>2350000</v>
          </cell>
          <cell r="D2645">
            <v>1</v>
          </cell>
          <cell r="E2645" t="str">
            <v>CHPT-ANNHIEN</v>
          </cell>
        </row>
        <row r="2646">
          <cell r="A2646" t="str">
            <v>81561-AE020</v>
          </cell>
          <cell r="B2646">
            <v>44173</v>
          </cell>
          <cell r="C2646">
            <v>1616000</v>
          </cell>
          <cell r="D2646">
            <v>1</v>
          </cell>
          <cell r="E2646" t="str">
            <v>NCC-TOYOTALONGBIEN</v>
          </cell>
        </row>
        <row r="2647">
          <cell r="A2647" t="str">
            <v>81561-BZ240</v>
          </cell>
          <cell r="B2647">
            <v>44779</v>
          </cell>
          <cell r="C2647">
            <v>850000</v>
          </cell>
          <cell r="D2647">
            <v>1</v>
          </cell>
          <cell r="E2647" t="str">
            <v>NN-CHINGUYET</v>
          </cell>
        </row>
        <row r="2648">
          <cell r="A2648" t="str">
            <v>81581-0K050</v>
          </cell>
          <cell r="B2648">
            <v>44816</v>
          </cell>
          <cell r="C2648">
            <v>603537.5</v>
          </cell>
          <cell r="D2648">
            <v>1</v>
          </cell>
          <cell r="E2648" t="str">
            <v>THANHDUC</v>
          </cell>
        </row>
        <row r="2649">
          <cell r="A2649" t="str">
            <v>81591-0K050</v>
          </cell>
          <cell r="B2649">
            <v>44816</v>
          </cell>
          <cell r="C2649">
            <v>603537.5</v>
          </cell>
          <cell r="D2649">
            <v>1</v>
          </cell>
          <cell r="E2649" t="str">
            <v>NK-IDAM</v>
          </cell>
        </row>
        <row r="2650">
          <cell r="A2650" t="str">
            <v>81920-13022</v>
          </cell>
          <cell r="B2650">
            <v>44641</v>
          </cell>
          <cell r="C2650">
            <v>436755</v>
          </cell>
          <cell r="D2650">
            <v>1</v>
          </cell>
          <cell r="E2650" t="str">
            <v>NCC-KHANGTHANG</v>
          </cell>
        </row>
        <row r="2651">
          <cell r="A2651" t="str">
            <v>8253A261</v>
          </cell>
          <cell r="B2651">
            <v>44530</v>
          </cell>
          <cell r="C2651">
            <v>166257.5</v>
          </cell>
          <cell r="D2651">
            <v>4</v>
          </cell>
          <cell r="E2651" t="str">
            <v>NK-IDAM</v>
          </cell>
        </row>
        <row r="2652">
          <cell r="A2652" t="str">
            <v>82720-0T020</v>
          </cell>
          <cell r="B2652">
            <v>43970</v>
          </cell>
          <cell r="C2652">
            <v>4332000</v>
          </cell>
          <cell r="D2652">
            <v>1</v>
          </cell>
          <cell r="E2652" t="str">
            <v>HTAUTOHN</v>
          </cell>
        </row>
        <row r="2653">
          <cell r="A2653" t="str">
            <v>8301D121</v>
          </cell>
          <cell r="B2653">
            <v>44412</v>
          </cell>
          <cell r="C2653">
            <v>2044350</v>
          </cell>
          <cell r="D2653">
            <v>20</v>
          </cell>
          <cell r="E2653" t="str">
            <v>NK-IDAM</v>
          </cell>
        </row>
        <row r="2654">
          <cell r="A2654" t="str">
            <v>8301D122</v>
          </cell>
          <cell r="B2654">
            <v>44672</v>
          </cell>
          <cell r="C2654">
            <v>1970742.13</v>
          </cell>
          <cell r="D2654">
            <v>1</v>
          </cell>
          <cell r="E2654" t="str">
            <v>NK-IDAM</v>
          </cell>
        </row>
        <row r="2655">
          <cell r="A2655" t="str">
            <v>8312A033</v>
          </cell>
          <cell r="B2655">
            <v>44502</v>
          </cell>
          <cell r="C2655">
            <v>1626590.38</v>
          </cell>
          <cell r="D2655">
            <v>8</v>
          </cell>
          <cell r="E2655" t="str">
            <v>NK-IDAM</v>
          </cell>
        </row>
        <row r="2656">
          <cell r="A2656" t="str">
            <v>8312A034</v>
          </cell>
          <cell r="B2656">
            <v>44502</v>
          </cell>
          <cell r="C2656">
            <v>1626590.4</v>
          </cell>
          <cell r="D2656">
            <v>10</v>
          </cell>
          <cell r="E2656" t="str">
            <v>NK-IDAM</v>
          </cell>
        </row>
        <row r="2657">
          <cell r="A2657" t="str">
            <v>83181-12030</v>
          </cell>
          <cell r="B2657">
            <v>44498</v>
          </cell>
          <cell r="C2657">
            <v>1365000</v>
          </cell>
          <cell r="D2657">
            <v>1</v>
          </cell>
          <cell r="E2657" t="str">
            <v>HTAUTOHN</v>
          </cell>
        </row>
        <row r="2658">
          <cell r="A2658" t="str">
            <v>83181-35040</v>
          </cell>
          <cell r="B2658">
            <v>44790</v>
          </cell>
          <cell r="C2658">
            <v>1316000</v>
          </cell>
          <cell r="D2658">
            <v>1</v>
          </cell>
          <cell r="E2658" t="str">
            <v>HTAUTOHN</v>
          </cell>
        </row>
        <row r="2659">
          <cell r="A2659" t="str">
            <v>8321A749HB</v>
          </cell>
          <cell r="B2659">
            <v>44502</v>
          </cell>
          <cell r="C2659">
            <v>374822</v>
          </cell>
          <cell r="D2659">
            <v>10</v>
          </cell>
          <cell r="E2659" t="str">
            <v>NK-IDAM</v>
          </cell>
        </row>
        <row r="2660">
          <cell r="A2660" t="str">
            <v>8321A750HB</v>
          </cell>
          <cell r="B2660">
            <v>44502</v>
          </cell>
          <cell r="C2660">
            <v>360651.9</v>
          </cell>
          <cell r="D2660">
            <v>10</v>
          </cell>
          <cell r="E2660" t="str">
            <v>NK-IDAM</v>
          </cell>
        </row>
        <row r="2661">
          <cell r="A2661" t="str">
            <v>8321A752</v>
          </cell>
          <cell r="B2661">
            <v>44545</v>
          </cell>
          <cell r="C2661">
            <v>424970</v>
          </cell>
          <cell r="D2661">
            <v>10</v>
          </cell>
          <cell r="E2661" t="str">
            <v>NK-IDAS</v>
          </cell>
        </row>
        <row r="2662">
          <cell r="A2662" t="str">
            <v>8330B359</v>
          </cell>
          <cell r="B2662">
            <v>44502</v>
          </cell>
          <cell r="C2662">
            <v>2079119.35</v>
          </cell>
          <cell r="D2662">
            <v>20</v>
          </cell>
          <cell r="E2662" t="str">
            <v>NK-IDAM</v>
          </cell>
        </row>
        <row r="2663">
          <cell r="A2663" t="str">
            <v>8330B360</v>
          </cell>
          <cell r="B2663">
            <v>44816</v>
          </cell>
          <cell r="C2663">
            <v>2079119.35</v>
          </cell>
          <cell r="D2663">
            <v>19</v>
          </cell>
          <cell r="E2663" t="str">
            <v>NK-IDAM</v>
          </cell>
        </row>
        <row r="2664">
          <cell r="A2664" t="str">
            <v>8330B361</v>
          </cell>
          <cell r="B2664">
            <v>44816</v>
          </cell>
          <cell r="C2664">
            <v>1364900.6</v>
          </cell>
          <cell r="D2664">
            <v>5</v>
          </cell>
          <cell r="E2664" t="str">
            <v>NK-IDAM</v>
          </cell>
        </row>
        <row r="2665">
          <cell r="A2665" t="str">
            <v>8330B362</v>
          </cell>
          <cell r="B2665">
            <v>44663</v>
          </cell>
          <cell r="C2665">
            <v>1364900.6</v>
          </cell>
          <cell r="D2665">
            <v>5</v>
          </cell>
          <cell r="E2665" t="str">
            <v>NK-IDAM</v>
          </cell>
        </row>
        <row r="2666">
          <cell r="A2666" t="str">
            <v>83320-02070</v>
          </cell>
          <cell r="B2666">
            <v>44125</v>
          </cell>
          <cell r="C2666">
            <v>446000</v>
          </cell>
          <cell r="D2666">
            <v>1</v>
          </cell>
          <cell r="E2666" t="str">
            <v>HTAUTOHN</v>
          </cell>
        </row>
        <row r="2667">
          <cell r="A2667" t="str">
            <v>83320-02180</v>
          </cell>
          <cell r="B2667">
            <v>44769</v>
          </cell>
          <cell r="C2667">
            <v>650000</v>
          </cell>
          <cell r="D2667">
            <v>1</v>
          </cell>
          <cell r="E2667" t="str">
            <v>CHPT-MINHANH</v>
          </cell>
        </row>
        <row r="2668">
          <cell r="A2668" t="str">
            <v>83320-09080</v>
          </cell>
          <cell r="B2668">
            <v>44131</v>
          </cell>
          <cell r="C2668">
            <v>509000</v>
          </cell>
          <cell r="D2668">
            <v>2</v>
          </cell>
          <cell r="E2668" t="str">
            <v>HTAUTOHN</v>
          </cell>
        </row>
        <row r="2669">
          <cell r="A2669" t="str">
            <v>83320-0D030</v>
          </cell>
          <cell r="B2669">
            <v>44578</v>
          </cell>
          <cell r="C2669">
            <v>873000</v>
          </cell>
          <cell r="D2669">
            <v>1</v>
          </cell>
          <cell r="E2669" t="str">
            <v>HTAUTOHN</v>
          </cell>
        </row>
        <row r="2670">
          <cell r="A2670" t="str">
            <v>83320-0K010</v>
          </cell>
          <cell r="B2670">
            <v>44711</v>
          </cell>
          <cell r="C2670">
            <v>510000</v>
          </cell>
          <cell r="D2670">
            <v>1</v>
          </cell>
          <cell r="E2670" t="str">
            <v>NK-CHI</v>
          </cell>
        </row>
        <row r="2671">
          <cell r="A2671" t="str">
            <v>83320-0K030</v>
          </cell>
          <cell r="B2671">
            <v>44817</v>
          </cell>
          <cell r="C2671">
            <v>540000</v>
          </cell>
          <cell r="D2671">
            <v>1</v>
          </cell>
          <cell r="E2671" t="str">
            <v>HTAUTOHN</v>
          </cell>
        </row>
        <row r="2672">
          <cell r="A2672" t="str">
            <v>83320-0K040</v>
          </cell>
          <cell r="B2672">
            <v>44641</v>
          </cell>
          <cell r="C2672">
            <v>510000</v>
          </cell>
          <cell r="D2672">
            <v>1</v>
          </cell>
          <cell r="E2672" t="str">
            <v>HTAUTOHN</v>
          </cell>
        </row>
        <row r="2673">
          <cell r="A2673" t="str">
            <v>83320-26420</v>
          </cell>
          <cell r="B2673">
            <v>44639</v>
          </cell>
          <cell r="C2673">
            <v>621000</v>
          </cell>
          <cell r="D2673">
            <v>1</v>
          </cell>
          <cell r="E2673" t="str">
            <v>HTAUTOHN</v>
          </cell>
        </row>
        <row r="2674">
          <cell r="A2674" t="str">
            <v>83320-33070</v>
          </cell>
          <cell r="B2674">
            <v>44126</v>
          </cell>
          <cell r="C2674">
            <v>613000</v>
          </cell>
          <cell r="D2674">
            <v>2</v>
          </cell>
          <cell r="E2674" t="str">
            <v>HTAUTOHN</v>
          </cell>
        </row>
        <row r="2675">
          <cell r="A2675" t="str">
            <v>83320-52261</v>
          </cell>
          <cell r="B2675">
            <v>44625</v>
          </cell>
          <cell r="C2675">
            <v>770000</v>
          </cell>
          <cell r="D2675">
            <v>1</v>
          </cell>
          <cell r="E2675" t="str">
            <v>CHPT-MINHANH</v>
          </cell>
        </row>
        <row r="2676">
          <cell r="A2676" t="str">
            <v>83320-80342</v>
          </cell>
          <cell r="B2676">
            <v>43985</v>
          </cell>
          <cell r="C2676">
            <v>1130000</v>
          </cell>
          <cell r="D2676">
            <v>1</v>
          </cell>
          <cell r="E2676" t="str">
            <v>HTAUTOHN</v>
          </cell>
        </row>
        <row r="2677">
          <cell r="A2677" t="str">
            <v>8334A182</v>
          </cell>
          <cell r="B2677">
            <v>44530</v>
          </cell>
          <cell r="C2677">
            <v>549788.5</v>
          </cell>
          <cell r="D2677">
            <v>2</v>
          </cell>
          <cell r="E2677" t="str">
            <v>NK-IDAM</v>
          </cell>
        </row>
        <row r="2678">
          <cell r="A2678" t="str">
            <v>83520-60011</v>
          </cell>
          <cell r="B2678">
            <v>43894</v>
          </cell>
          <cell r="C2678">
            <v>609000</v>
          </cell>
          <cell r="D2678">
            <v>1</v>
          </cell>
          <cell r="E2678" t="str">
            <v>HTAUTOHN</v>
          </cell>
        </row>
        <row r="2679">
          <cell r="A2679" t="str">
            <v>83530-28020</v>
          </cell>
          <cell r="B2679">
            <v>44300</v>
          </cell>
          <cell r="C2679">
            <v>248000</v>
          </cell>
          <cell r="D2679">
            <v>2</v>
          </cell>
          <cell r="E2679" t="str">
            <v>HTAUTOHN</v>
          </cell>
        </row>
        <row r="2680">
          <cell r="A2680" t="str">
            <v>83530-60020</v>
          </cell>
          <cell r="B2680">
            <v>44758</v>
          </cell>
          <cell r="C2680">
            <v>238000</v>
          </cell>
          <cell r="D2680">
            <v>2</v>
          </cell>
          <cell r="E2680" t="str">
            <v>CHPT-MINHANH</v>
          </cell>
        </row>
        <row r="2681">
          <cell r="A2681" t="str">
            <v>8355A091</v>
          </cell>
          <cell r="B2681">
            <v>44691</v>
          </cell>
          <cell r="C2681">
            <v>94848.25</v>
          </cell>
          <cell r="D2681">
            <v>10</v>
          </cell>
          <cell r="E2681" t="str">
            <v>NK-IDAM</v>
          </cell>
        </row>
        <row r="2682">
          <cell r="A2682" t="str">
            <v>8355A092</v>
          </cell>
          <cell r="B2682">
            <v>44691</v>
          </cell>
          <cell r="C2682">
            <v>94848.25</v>
          </cell>
          <cell r="D2682">
            <v>10</v>
          </cell>
          <cell r="E2682" t="str">
            <v>NK-IDAM</v>
          </cell>
        </row>
        <row r="2683">
          <cell r="A2683" t="str">
            <v>83710-38200</v>
          </cell>
          <cell r="B2683">
            <v>44494</v>
          </cell>
          <cell r="C2683">
            <v>800000</v>
          </cell>
          <cell r="D2683">
            <v>1</v>
          </cell>
          <cell r="E2683" t="str">
            <v>HTAUTOHN</v>
          </cell>
        </row>
        <row r="2684">
          <cell r="A2684" t="str">
            <v>83800-F0T01</v>
          </cell>
          <cell r="B2684">
            <v>44327</v>
          </cell>
          <cell r="C2684">
            <v>14063200</v>
          </cell>
          <cell r="D2684">
            <v>1</v>
          </cell>
          <cell r="E2684" t="str">
            <v>NCC-TOYOTALONGBIEN</v>
          </cell>
        </row>
        <row r="2685">
          <cell r="A2685" t="str">
            <v>84053434</v>
          </cell>
          <cell r="B2685">
            <v>44109</v>
          </cell>
          <cell r="C2685">
            <v>2900000</v>
          </cell>
          <cell r="D2685">
            <v>1</v>
          </cell>
          <cell r="E2685" t="str">
            <v>NCC-KHANGTHANG</v>
          </cell>
        </row>
        <row r="2686">
          <cell r="A2686" t="str">
            <v>84053436</v>
          </cell>
          <cell r="B2686">
            <v>44109</v>
          </cell>
          <cell r="C2686">
            <v>2900000</v>
          </cell>
          <cell r="D2686">
            <v>1</v>
          </cell>
          <cell r="E2686" t="str">
            <v>NCC-KHANGTHANG</v>
          </cell>
        </row>
        <row r="2687">
          <cell r="A2687" t="str">
            <v>84053448</v>
          </cell>
          <cell r="B2687">
            <v>44109</v>
          </cell>
          <cell r="C2687">
            <v>2800000</v>
          </cell>
          <cell r="D2687">
            <v>1</v>
          </cell>
          <cell r="E2687" t="str">
            <v>NCC-KHANGTHANG</v>
          </cell>
        </row>
        <row r="2688">
          <cell r="A2688" t="str">
            <v>84114505</v>
          </cell>
          <cell r="B2688">
            <v>44109</v>
          </cell>
          <cell r="C2688">
            <v>6500000</v>
          </cell>
          <cell r="D2688">
            <v>1</v>
          </cell>
          <cell r="E2688" t="str">
            <v>NCC-KHANGTHANG</v>
          </cell>
        </row>
        <row r="2689">
          <cell r="A2689" t="str">
            <v>84114506</v>
          </cell>
          <cell r="B2689">
            <v>44109</v>
          </cell>
          <cell r="C2689">
            <v>6500000</v>
          </cell>
          <cell r="D2689">
            <v>1</v>
          </cell>
          <cell r="E2689" t="str">
            <v>NCC-KHANGTHANG</v>
          </cell>
        </row>
        <row r="2690">
          <cell r="A2690" t="str">
            <v>84157475</v>
          </cell>
          <cell r="B2690">
            <v>44109</v>
          </cell>
          <cell r="C2690">
            <v>600000</v>
          </cell>
          <cell r="D2690">
            <v>2</v>
          </cell>
          <cell r="E2690" t="str">
            <v>NCC-KHANGTHANG</v>
          </cell>
        </row>
        <row r="2691">
          <cell r="A2691" t="str">
            <v>84176631</v>
          </cell>
          <cell r="B2691">
            <v>44109</v>
          </cell>
          <cell r="C2691">
            <v>11000000</v>
          </cell>
          <cell r="D2691">
            <v>2</v>
          </cell>
          <cell r="E2691" t="str">
            <v>NCC-KHANGTHANG</v>
          </cell>
        </row>
        <row r="2692">
          <cell r="A2692" t="str">
            <v>84210-04010</v>
          </cell>
          <cell r="B2692">
            <v>44760</v>
          </cell>
          <cell r="C2692">
            <v>112000</v>
          </cell>
          <cell r="D2692">
            <v>1</v>
          </cell>
          <cell r="E2692" t="str">
            <v>CHPT-MINHANH</v>
          </cell>
        </row>
        <row r="2693">
          <cell r="A2693" t="str">
            <v>84306-0K051</v>
          </cell>
          <cell r="B2693">
            <v>44041</v>
          </cell>
          <cell r="C2693">
            <v>1790000</v>
          </cell>
          <cell r="D2693">
            <v>1</v>
          </cell>
          <cell r="E2693" t="str">
            <v>HTAUTOHN</v>
          </cell>
        </row>
        <row r="2694">
          <cell r="A2694" t="str">
            <v>84306-48030</v>
          </cell>
          <cell r="B2694">
            <v>44617</v>
          </cell>
          <cell r="C2694">
            <v>1754000</v>
          </cell>
          <cell r="D2694">
            <v>1</v>
          </cell>
          <cell r="E2694" t="str">
            <v>HTAUTOHN</v>
          </cell>
        </row>
        <row r="2695">
          <cell r="A2695" t="str">
            <v>84307-0T010</v>
          </cell>
          <cell r="B2695">
            <v>44356</v>
          </cell>
          <cell r="C2695">
            <v>5950000</v>
          </cell>
          <cell r="D2695">
            <v>1</v>
          </cell>
          <cell r="E2695" t="str">
            <v>HTAUTOHN</v>
          </cell>
        </row>
        <row r="2696">
          <cell r="A2696" t="str">
            <v>84312SG131</v>
          </cell>
          <cell r="B2696">
            <v>44152</v>
          </cell>
          <cell r="C2696">
            <v>3550000</v>
          </cell>
          <cell r="D2696">
            <v>1</v>
          </cell>
          <cell r="E2696" t="str">
            <v>NCC-KHANGTHANG</v>
          </cell>
        </row>
        <row r="2697">
          <cell r="A2697" t="str">
            <v>84340-30110</v>
          </cell>
          <cell r="B2697">
            <v>43865</v>
          </cell>
          <cell r="C2697">
            <v>637000</v>
          </cell>
          <cell r="D2697">
            <v>1</v>
          </cell>
          <cell r="E2697" t="str">
            <v>HTAUTOHN</v>
          </cell>
        </row>
        <row r="2698">
          <cell r="A2698" t="str">
            <v>84340-69025</v>
          </cell>
          <cell r="B2698">
            <v>44636</v>
          </cell>
          <cell r="C2698">
            <v>400000</v>
          </cell>
          <cell r="D2698">
            <v>1</v>
          </cell>
          <cell r="E2698" t="str">
            <v>HTAUTOHN</v>
          </cell>
        </row>
        <row r="2699">
          <cell r="A2699" t="str">
            <v>84340-69075</v>
          </cell>
          <cell r="B2699">
            <v>44649</v>
          </cell>
          <cell r="C2699">
            <v>233842</v>
          </cell>
          <cell r="D2699">
            <v>1</v>
          </cell>
          <cell r="E2699" t="str">
            <v>HTAUTOHN</v>
          </cell>
        </row>
        <row r="2700">
          <cell r="A2700" t="str">
            <v>84628487</v>
          </cell>
          <cell r="B2700">
            <v>44110</v>
          </cell>
          <cell r="C2700">
            <v>3600000</v>
          </cell>
          <cell r="D2700">
            <v>1</v>
          </cell>
          <cell r="E2700" t="str">
            <v>NCC-KHANGTHANG</v>
          </cell>
        </row>
        <row r="2701">
          <cell r="A2701" t="str">
            <v>84628488</v>
          </cell>
          <cell r="B2701">
            <v>44110</v>
          </cell>
          <cell r="C2701">
            <v>3600000</v>
          </cell>
          <cell r="D2701">
            <v>1</v>
          </cell>
          <cell r="E2701" t="str">
            <v>NCC-KHANGTHANG</v>
          </cell>
        </row>
        <row r="2702">
          <cell r="A2702" t="str">
            <v>85242-0K010</v>
          </cell>
          <cell r="B2702">
            <v>44189</v>
          </cell>
          <cell r="C2702">
            <v>250000</v>
          </cell>
          <cell r="D2702">
            <v>1</v>
          </cell>
          <cell r="E2702" t="str">
            <v>HTAUTOHN</v>
          </cell>
        </row>
        <row r="2703">
          <cell r="A2703" t="str">
            <v>85620-08040</v>
          </cell>
          <cell r="B2703">
            <v>43920</v>
          </cell>
          <cell r="C2703">
            <v>15550000</v>
          </cell>
          <cell r="D2703">
            <v>1</v>
          </cell>
          <cell r="E2703" t="str">
            <v>HTAUTOHN</v>
          </cell>
        </row>
        <row r="2704">
          <cell r="A2704" t="str">
            <v>85710-60100</v>
          </cell>
          <cell r="B2704">
            <v>44194</v>
          </cell>
          <cell r="C2704">
            <v>2600000</v>
          </cell>
          <cell r="D2704">
            <v>1</v>
          </cell>
          <cell r="E2704" t="str">
            <v>NCC-KHANGTHANG</v>
          </cell>
        </row>
        <row r="2705">
          <cell r="A2705" t="str">
            <v>85720-60130</v>
          </cell>
          <cell r="B2705">
            <v>44214</v>
          </cell>
          <cell r="C2705">
            <v>3450000</v>
          </cell>
          <cell r="D2705">
            <v>1</v>
          </cell>
          <cell r="E2705" t="str">
            <v>NCC-KHANGTHANG</v>
          </cell>
        </row>
        <row r="2706">
          <cell r="A2706" t="str">
            <v>8635A430</v>
          </cell>
          <cell r="B2706">
            <v>44525</v>
          </cell>
          <cell r="C2706">
            <v>3202656</v>
          </cell>
          <cell r="D2706">
            <v>2</v>
          </cell>
          <cell r="E2706" t="str">
            <v>NK-IDAS</v>
          </cell>
        </row>
        <row r="2707">
          <cell r="A2707" t="str">
            <v>8637B647</v>
          </cell>
          <cell r="B2707">
            <v>44525</v>
          </cell>
          <cell r="C2707">
            <v>5524901.5</v>
          </cell>
          <cell r="D2707">
            <v>2</v>
          </cell>
          <cell r="E2707" t="str">
            <v>NK-IDAS</v>
          </cell>
        </row>
        <row r="2708">
          <cell r="A2708" t="str">
            <v>87103-06041</v>
          </cell>
          <cell r="B2708">
            <v>44539</v>
          </cell>
          <cell r="C2708">
            <v>2559700</v>
          </cell>
          <cell r="D2708">
            <v>2</v>
          </cell>
          <cell r="E2708" t="str">
            <v>NK-CHI</v>
          </cell>
        </row>
        <row r="2709">
          <cell r="A2709" t="str">
            <v>87103-0K390</v>
          </cell>
          <cell r="B2709">
            <v>44653</v>
          </cell>
          <cell r="C2709">
            <v>356385</v>
          </cell>
          <cell r="D2709">
            <v>2</v>
          </cell>
          <cell r="E2709" t="str">
            <v>NCC-CHIRATL</v>
          </cell>
        </row>
        <row r="2710">
          <cell r="A2710" t="str">
            <v>87103-48080</v>
          </cell>
          <cell r="B2710">
            <v>43872</v>
          </cell>
          <cell r="C2710">
            <v>2847000</v>
          </cell>
          <cell r="D2710">
            <v>1</v>
          </cell>
          <cell r="E2710" t="str">
            <v>HTAUTOHN</v>
          </cell>
        </row>
        <row r="2711">
          <cell r="A2711" t="str">
            <v>87107-02290</v>
          </cell>
          <cell r="B2711">
            <v>44694</v>
          </cell>
          <cell r="C2711">
            <v>546858</v>
          </cell>
          <cell r="D2711">
            <v>1</v>
          </cell>
          <cell r="E2711" t="str">
            <v>NK-CHI</v>
          </cell>
        </row>
        <row r="2712">
          <cell r="A2712" t="str">
            <v>87107-06060</v>
          </cell>
          <cell r="B2712">
            <v>44712</v>
          </cell>
          <cell r="C2712">
            <v>590382</v>
          </cell>
          <cell r="D2712">
            <v>1</v>
          </cell>
          <cell r="E2712" t="str">
            <v>NK-CHI</v>
          </cell>
        </row>
        <row r="2713">
          <cell r="A2713" t="str">
            <v>87139-06080</v>
          </cell>
          <cell r="B2713">
            <v>44656</v>
          </cell>
          <cell r="C2713">
            <v>268986.90000000002</v>
          </cell>
          <cell r="D2713">
            <v>10</v>
          </cell>
          <cell r="E2713" t="str">
            <v>HTAUTOHN</v>
          </cell>
        </row>
        <row r="2714">
          <cell r="A2714" t="str">
            <v>87139-76010</v>
          </cell>
          <cell r="B2714">
            <v>43843</v>
          </cell>
          <cell r="C2714">
            <v>309000</v>
          </cell>
          <cell r="D2714">
            <v>4</v>
          </cell>
          <cell r="E2714" t="str">
            <v>HTAUTOHN</v>
          </cell>
        </row>
        <row r="2715">
          <cell r="A2715" t="str">
            <v>87139-YZZ78</v>
          </cell>
          <cell r="B2715">
            <v>44669</v>
          </cell>
          <cell r="C2715">
            <v>249283</v>
          </cell>
          <cell r="D2715">
            <v>10</v>
          </cell>
          <cell r="E2715" t="str">
            <v>NCC-THAILAND</v>
          </cell>
        </row>
        <row r="2716">
          <cell r="A2716" t="str">
            <v>87139-YZZ79</v>
          </cell>
          <cell r="B2716">
            <v>44669</v>
          </cell>
          <cell r="C2716">
            <v>249283</v>
          </cell>
          <cell r="D2716">
            <v>20</v>
          </cell>
          <cell r="E2716" t="str">
            <v>NCC-THAILAND</v>
          </cell>
        </row>
        <row r="2717">
          <cell r="A2717" t="str">
            <v>87910-48451</v>
          </cell>
          <cell r="B2717">
            <v>44137</v>
          </cell>
          <cell r="C2717">
            <v>12700000</v>
          </cell>
          <cell r="D2717">
            <v>1</v>
          </cell>
          <cell r="E2717" t="str">
            <v>NCC-KHANGTHANG</v>
          </cell>
        </row>
        <row r="2718">
          <cell r="A2718" t="str">
            <v>88440-0K010</v>
          </cell>
          <cell r="B2718">
            <v>44743</v>
          </cell>
          <cell r="C2718">
            <v>445770</v>
          </cell>
          <cell r="D2718">
            <v>1</v>
          </cell>
          <cell r="E2718" t="str">
            <v>NK-CHI</v>
          </cell>
        </row>
        <row r="2719">
          <cell r="A2719" t="str">
            <v>88440-0K011</v>
          </cell>
          <cell r="B2719">
            <v>44386</v>
          </cell>
          <cell r="C2719">
            <v>313000</v>
          </cell>
          <cell r="D2719">
            <v>3</v>
          </cell>
          <cell r="E2719" t="str">
            <v>HTAUTOHN</v>
          </cell>
        </row>
        <row r="2720">
          <cell r="A2720" t="str">
            <v>88440-0K060</v>
          </cell>
          <cell r="B2720">
            <v>44799</v>
          </cell>
          <cell r="C2720">
            <v>454194</v>
          </cell>
          <cell r="D2720">
            <v>2</v>
          </cell>
          <cell r="E2720" t="str">
            <v>NK-CHI</v>
          </cell>
        </row>
        <row r="2721">
          <cell r="A2721" t="str">
            <v>88440-26090</v>
          </cell>
          <cell r="B2721">
            <v>43872</v>
          </cell>
          <cell r="C2721">
            <v>840000</v>
          </cell>
          <cell r="D2721">
            <v>1</v>
          </cell>
          <cell r="E2721" t="str">
            <v>HTAUTOHN</v>
          </cell>
        </row>
        <row r="2722">
          <cell r="A2722" t="str">
            <v>88450-02350</v>
          </cell>
          <cell r="B2722">
            <v>44131</v>
          </cell>
          <cell r="C2722">
            <v>4061000</v>
          </cell>
          <cell r="D2722">
            <v>1</v>
          </cell>
          <cell r="E2722" t="str">
            <v>HTAUTOHN</v>
          </cell>
        </row>
        <row r="2723">
          <cell r="A2723" t="str">
            <v>88501-3A050</v>
          </cell>
          <cell r="B2723">
            <v>44128</v>
          </cell>
          <cell r="C2723">
            <v>7500000</v>
          </cell>
          <cell r="D2723">
            <v>1</v>
          </cell>
          <cell r="E2723" t="str">
            <v>NCC-KHANGTHANG</v>
          </cell>
        </row>
        <row r="2724">
          <cell r="A2724" t="str">
            <v>89060436</v>
          </cell>
          <cell r="B2724">
            <v>44110</v>
          </cell>
          <cell r="C2724">
            <v>650000</v>
          </cell>
          <cell r="D2724">
            <v>1</v>
          </cell>
          <cell r="E2724" t="str">
            <v>NCC-KHANGTHANG</v>
          </cell>
        </row>
        <row r="2725">
          <cell r="A2725" t="str">
            <v>89170-02B10</v>
          </cell>
          <cell r="B2725">
            <v>43878</v>
          </cell>
          <cell r="C2725">
            <v>5900000</v>
          </cell>
          <cell r="D2725">
            <v>1</v>
          </cell>
          <cell r="E2725" t="str">
            <v>DACYEN</v>
          </cell>
        </row>
        <row r="2726">
          <cell r="A2726" t="str">
            <v>89173-49435</v>
          </cell>
          <cell r="B2726">
            <v>43878</v>
          </cell>
          <cell r="C2726">
            <v>1900000</v>
          </cell>
          <cell r="D2726">
            <v>2</v>
          </cell>
          <cell r="E2726" t="str">
            <v>DACYEN</v>
          </cell>
        </row>
        <row r="2727">
          <cell r="A2727" t="str">
            <v>89341-71010</v>
          </cell>
          <cell r="B2727">
            <v>44203</v>
          </cell>
          <cell r="C2727">
            <v>1200000</v>
          </cell>
          <cell r="D2727">
            <v>1</v>
          </cell>
          <cell r="E2727" t="str">
            <v>HTAUTOHN</v>
          </cell>
        </row>
        <row r="2728">
          <cell r="A2728" t="str">
            <v>89421-20190</v>
          </cell>
          <cell r="B2728">
            <v>44118</v>
          </cell>
          <cell r="C2728">
            <v>1702000</v>
          </cell>
          <cell r="D2728">
            <v>1</v>
          </cell>
          <cell r="E2728" t="str">
            <v>HTAUTOHN</v>
          </cell>
        </row>
        <row r="2729">
          <cell r="A2729" t="str">
            <v>89422-33030</v>
          </cell>
          <cell r="B2729">
            <v>44753</v>
          </cell>
          <cell r="C2729">
            <v>449000</v>
          </cell>
          <cell r="D2729">
            <v>1</v>
          </cell>
          <cell r="E2729" t="str">
            <v>HTAUTOHN</v>
          </cell>
        </row>
        <row r="2730">
          <cell r="A2730" t="str">
            <v>89422-35010</v>
          </cell>
          <cell r="B2730">
            <v>44616</v>
          </cell>
          <cell r="C2730">
            <v>680000</v>
          </cell>
          <cell r="D2730">
            <v>1</v>
          </cell>
          <cell r="E2730" t="str">
            <v>NCC-KHANGTHANG</v>
          </cell>
        </row>
        <row r="2731">
          <cell r="A2731" t="str">
            <v>89465-08070</v>
          </cell>
          <cell r="B2731">
            <v>44054</v>
          </cell>
          <cell r="C2731">
            <v>2950000</v>
          </cell>
          <cell r="D2731">
            <v>1</v>
          </cell>
          <cell r="E2731" t="str">
            <v>HTAUTOHN</v>
          </cell>
        </row>
        <row r="2732">
          <cell r="A2732" t="str">
            <v>89465-33560</v>
          </cell>
          <cell r="B2732">
            <v>44123</v>
          </cell>
          <cell r="C2732">
            <v>1439000</v>
          </cell>
          <cell r="D2732">
            <v>1</v>
          </cell>
          <cell r="E2732" t="str">
            <v>HTAUTOHN</v>
          </cell>
        </row>
        <row r="2733">
          <cell r="A2733" t="str">
            <v>89465-52370</v>
          </cell>
          <cell r="B2733">
            <v>44519</v>
          </cell>
          <cell r="C2733">
            <v>2097000</v>
          </cell>
          <cell r="D2733">
            <v>1</v>
          </cell>
          <cell r="E2733" t="str">
            <v>HTAUTOHN</v>
          </cell>
        </row>
        <row r="2734">
          <cell r="A2734" t="str">
            <v>89465-52380</v>
          </cell>
          <cell r="B2734">
            <v>44705</v>
          </cell>
          <cell r="C2734">
            <v>1650000</v>
          </cell>
          <cell r="D2734">
            <v>1</v>
          </cell>
          <cell r="E2734" t="str">
            <v>HTAUTOHN</v>
          </cell>
        </row>
        <row r="2735">
          <cell r="A2735" t="str">
            <v>89467-33080</v>
          </cell>
          <cell r="B2735">
            <v>44649</v>
          </cell>
          <cell r="C2735">
            <v>1300000</v>
          </cell>
          <cell r="D2735">
            <v>1</v>
          </cell>
          <cell r="E2735" t="str">
            <v>NK-TS</v>
          </cell>
        </row>
        <row r="2736">
          <cell r="A2736" t="str">
            <v>89467-33160</v>
          </cell>
          <cell r="B2736">
            <v>43917</v>
          </cell>
          <cell r="C2736">
            <v>1883000</v>
          </cell>
          <cell r="D2736">
            <v>1</v>
          </cell>
          <cell r="E2736" t="str">
            <v>HTAUTOHN</v>
          </cell>
        </row>
        <row r="2737">
          <cell r="A2737" t="str">
            <v>89467-71020</v>
          </cell>
          <cell r="B2737">
            <v>43944</v>
          </cell>
          <cell r="C2737">
            <v>1863000</v>
          </cell>
          <cell r="D2737">
            <v>1</v>
          </cell>
          <cell r="E2737" t="str">
            <v>HTAUTOHN</v>
          </cell>
        </row>
        <row r="2738">
          <cell r="A2738" t="str">
            <v>89516-0D270</v>
          </cell>
          <cell r="B2738">
            <v>44583</v>
          </cell>
          <cell r="C2738">
            <v>400000</v>
          </cell>
          <cell r="D2738">
            <v>1</v>
          </cell>
          <cell r="E2738" t="str">
            <v>HTAUTOHN</v>
          </cell>
        </row>
        <row r="2739">
          <cell r="A2739" t="str">
            <v>89542-0K010</v>
          </cell>
          <cell r="B2739">
            <v>44139</v>
          </cell>
          <cell r="C2739">
            <v>1555000</v>
          </cell>
          <cell r="D2739">
            <v>1</v>
          </cell>
          <cell r="E2739" t="str">
            <v>HTAUTOHN</v>
          </cell>
        </row>
        <row r="2740">
          <cell r="A2740" t="str">
            <v>89542-0K020</v>
          </cell>
          <cell r="B2740">
            <v>44694</v>
          </cell>
          <cell r="C2740">
            <v>1820988</v>
          </cell>
          <cell r="D2740">
            <v>1</v>
          </cell>
          <cell r="E2740" t="str">
            <v>NK-CHI</v>
          </cell>
        </row>
        <row r="2741">
          <cell r="A2741" t="str">
            <v>89542-0T011</v>
          </cell>
          <cell r="B2741">
            <v>44721</v>
          </cell>
          <cell r="C2741">
            <v>2080000</v>
          </cell>
          <cell r="D2741">
            <v>1</v>
          </cell>
          <cell r="E2741" t="str">
            <v>NCC-KHANGTHANG</v>
          </cell>
        </row>
        <row r="2742">
          <cell r="A2742" t="str">
            <v>89542-33090</v>
          </cell>
          <cell r="B2742">
            <v>43880</v>
          </cell>
          <cell r="C2742">
            <v>1671000</v>
          </cell>
          <cell r="D2742">
            <v>1</v>
          </cell>
          <cell r="E2742" t="str">
            <v>HTAUTOHN</v>
          </cell>
        </row>
        <row r="2743">
          <cell r="A2743" t="str">
            <v>89542-52030</v>
          </cell>
          <cell r="B2743">
            <v>44103</v>
          </cell>
          <cell r="C2743">
            <v>1661000</v>
          </cell>
          <cell r="D2743">
            <v>1</v>
          </cell>
          <cell r="E2743" t="str">
            <v>HTAUTOHN</v>
          </cell>
        </row>
        <row r="2744">
          <cell r="A2744" t="str">
            <v>89542-60040</v>
          </cell>
          <cell r="B2744">
            <v>44310</v>
          </cell>
          <cell r="C2744">
            <v>2200000</v>
          </cell>
          <cell r="D2744">
            <v>1</v>
          </cell>
          <cell r="E2744" t="str">
            <v>HTAUTOHN</v>
          </cell>
        </row>
        <row r="2745">
          <cell r="A2745" t="str">
            <v>89543-0K010</v>
          </cell>
          <cell r="B2745">
            <v>44134</v>
          </cell>
          <cell r="C2745">
            <v>1672000</v>
          </cell>
          <cell r="D2745">
            <v>1</v>
          </cell>
          <cell r="E2745" t="str">
            <v>HTAUTOHN</v>
          </cell>
        </row>
        <row r="2746">
          <cell r="A2746" t="str">
            <v>89543-0K020</v>
          </cell>
          <cell r="B2746">
            <v>44641</v>
          </cell>
          <cell r="C2746">
            <v>1869492</v>
          </cell>
          <cell r="D2746">
            <v>1</v>
          </cell>
          <cell r="E2746" t="str">
            <v>NCC-THAILAND</v>
          </cell>
        </row>
        <row r="2747">
          <cell r="A2747" t="str">
            <v>89543-0K050</v>
          </cell>
          <cell r="B2747">
            <v>44131</v>
          </cell>
          <cell r="C2747">
            <v>1670000</v>
          </cell>
          <cell r="D2747">
            <v>1</v>
          </cell>
          <cell r="E2747" t="str">
            <v>HTAUTOHN</v>
          </cell>
        </row>
        <row r="2748">
          <cell r="A2748" t="str">
            <v>89543-0T011</v>
          </cell>
          <cell r="B2748">
            <v>44711</v>
          </cell>
          <cell r="C2748">
            <v>2094500</v>
          </cell>
          <cell r="D2748">
            <v>1</v>
          </cell>
          <cell r="E2748" t="str">
            <v>HTAUTOHN</v>
          </cell>
        </row>
        <row r="2749">
          <cell r="A2749" t="str">
            <v>89543-33070</v>
          </cell>
          <cell r="B2749">
            <v>43985</v>
          </cell>
          <cell r="C2749">
            <v>2182000</v>
          </cell>
          <cell r="D2749">
            <v>1</v>
          </cell>
          <cell r="E2749" t="str">
            <v>HTAUTOHN</v>
          </cell>
        </row>
        <row r="2750">
          <cell r="A2750" t="str">
            <v>89543-33080</v>
          </cell>
          <cell r="B2750">
            <v>43969</v>
          </cell>
          <cell r="C2750">
            <v>1609000</v>
          </cell>
          <cell r="D2750">
            <v>1</v>
          </cell>
          <cell r="E2750" t="str">
            <v>HTAUTOHN</v>
          </cell>
        </row>
        <row r="2751">
          <cell r="A2751" t="str">
            <v>89543-48050</v>
          </cell>
          <cell r="B2751">
            <v>44749</v>
          </cell>
          <cell r="C2751">
            <v>2128000</v>
          </cell>
          <cell r="D2751">
            <v>1</v>
          </cell>
          <cell r="E2751" t="str">
            <v>HTAUTOHN</v>
          </cell>
        </row>
        <row r="2752">
          <cell r="A2752" t="str">
            <v>89543-52030</v>
          </cell>
          <cell r="B2752">
            <v>44250</v>
          </cell>
          <cell r="C2752">
            <v>1670000</v>
          </cell>
          <cell r="D2752">
            <v>1</v>
          </cell>
          <cell r="E2752" t="str">
            <v>HTAUTOHN</v>
          </cell>
        </row>
        <row r="2753">
          <cell r="A2753" t="str">
            <v>89543-60010</v>
          </cell>
          <cell r="B2753">
            <v>43886</v>
          </cell>
          <cell r="C2753">
            <v>1706000</v>
          </cell>
          <cell r="D2753">
            <v>1</v>
          </cell>
          <cell r="E2753" t="str">
            <v>HTAUTOHN</v>
          </cell>
        </row>
        <row r="2754">
          <cell r="A2754" t="str">
            <v>89543-60050</v>
          </cell>
          <cell r="B2754">
            <v>44219</v>
          </cell>
          <cell r="C2754">
            <v>1950000</v>
          </cell>
          <cell r="D2754">
            <v>1</v>
          </cell>
          <cell r="E2754" t="str">
            <v>HTAUTOHN</v>
          </cell>
        </row>
        <row r="2755">
          <cell r="A2755" t="str">
            <v>89545-0K030</v>
          </cell>
          <cell r="B2755">
            <v>44134</v>
          </cell>
          <cell r="C2755">
            <v>1673000</v>
          </cell>
          <cell r="D2755">
            <v>1</v>
          </cell>
          <cell r="E2755" t="str">
            <v>HTAUTOHN</v>
          </cell>
        </row>
        <row r="2756">
          <cell r="A2756" t="str">
            <v>89545-48050</v>
          </cell>
          <cell r="B2756">
            <v>43995</v>
          </cell>
          <cell r="C2756">
            <v>2088600</v>
          </cell>
          <cell r="D2756">
            <v>1</v>
          </cell>
          <cell r="E2756" t="str">
            <v>HTAUTOHN</v>
          </cell>
        </row>
        <row r="2757">
          <cell r="A2757" t="str">
            <v>89546-0K030</v>
          </cell>
          <cell r="B2757">
            <v>44134</v>
          </cell>
          <cell r="C2757">
            <v>1827000</v>
          </cell>
          <cell r="D2757">
            <v>1</v>
          </cell>
          <cell r="E2757" t="str">
            <v>HTAUTOHN</v>
          </cell>
        </row>
        <row r="2758">
          <cell r="A2758" t="str">
            <v>89546-48050</v>
          </cell>
          <cell r="B2758">
            <v>44128</v>
          </cell>
          <cell r="C2758">
            <v>2087000</v>
          </cell>
          <cell r="D2758">
            <v>1</v>
          </cell>
          <cell r="E2758" t="str">
            <v>HTAUTOHN</v>
          </cell>
        </row>
        <row r="2759">
          <cell r="A2759" t="str">
            <v>89615-20090</v>
          </cell>
          <cell r="B2759">
            <v>44698</v>
          </cell>
          <cell r="C2759">
            <v>1374000</v>
          </cell>
          <cell r="D2759">
            <v>1</v>
          </cell>
          <cell r="E2759" t="str">
            <v>HTAUTOHN</v>
          </cell>
        </row>
        <row r="2760">
          <cell r="A2760" t="str">
            <v>89661-0DL40</v>
          </cell>
          <cell r="B2760">
            <v>44153</v>
          </cell>
          <cell r="C2760">
            <v>7000000</v>
          </cell>
          <cell r="D2760">
            <v>1</v>
          </cell>
          <cell r="E2760" t="str">
            <v>THANHPHONG</v>
          </cell>
        </row>
        <row r="2761">
          <cell r="A2761" t="str">
            <v>8-97018166-1</v>
          </cell>
          <cell r="B2761">
            <v>44053</v>
          </cell>
          <cell r="C2761">
            <v>178000</v>
          </cell>
          <cell r="D2761">
            <v>2</v>
          </cell>
          <cell r="E2761" t="str">
            <v>HTAUTOHN</v>
          </cell>
        </row>
        <row r="2762">
          <cell r="A2762" t="str">
            <v>8-97167317-0-TOYO</v>
          </cell>
          <cell r="B2762">
            <v>43918</v>
          </cell>
          <cell r="C2762">
            <v>166000</v>
          </cell>
          <cell r="D2762">
            <v>40</v>
          </cell>
          <cell r="E2762" t="str">
            <v>HTAUTOHN</v>
          </cell>
        </row>
        <row r="2763">
          <cell r="A2763" t="str">
            <v>8-97947466-0</v>
          </cell>
          <cell r="B2763">
            <v>44274</v>
          </cell>
          <cell r="C2763">
            <v>500000</v>
          </cell>
          <cell r="D2763">
            <v>1</v>
          </cell>
          <cell r="E2763" t="str">
            <v>NCC-DAIPHAT</v>
          </cell>
        </row>
        <row r="2764">
          <cell r="A2764" t="str">
            <v>8-98004225-0</v>
          </cell>
          <cell r="B2764">
            <v>44358</v>
          </cell>
          <cell r="C2764">
            <v>650000</v>
          </cell>
          <cell r="D2764">
            <v>1</v>
          </cell>
          <cell r="E2764" t="str">
            <v>NCC-HOANGGIA</v>
          </cell>
        </row>
        <row r="2765">
          <cell r="A2765" t="str">
            <v>8-98004226-0</v>
          </cell>
          <cell r="B2765">
            <v>44358</v>
          </cell>
          <cell r="C2765">
            <v>650000</v>
          </cell>
          <cell r="D2765">
            <v>1</v>
          </cell>
          <cell r="E2765" t="str">
            <v>NCC-HOANGGIA</v>
          </cell>
        </row>
        <row r="2766">
          <cell r="A2766" t="str">
            <v>8-98004233-0</v>
          </cell>
          <cell r="B2766">
            <v>44358</v>
          </cell>
          <cell r="C2766">
            <v>650000</v>
          </cell>
          <cell r="D2766">
            <v>1</v>
          </cell>
          <cell r="E2766" t="str">
            <v>NCC-HOANGGIA</v>
          </cell>
        </row>
        <row r="2767">
          <cell r="A2767" t="str">
            <v>8-98004234-0</v>
          </cell>
          <cell r="B2767">
            <v>44358</v>
          </cell>
          <cell r="C2767">
            <v>650000</v>
          </cell>
          <cell r="D2767">
            <v>1</v>
          </cell>
          <cell r="E2767" t="str">
            <v>NCC-HOANGGIA</v>
          </cell>
        </row>
        <row r="2768">
          <cell r="A2768" t="str">
            <v>8K0411327B</v>
          </cell>
          <cell r="B2768">
            <v>44497</v>
          </cell>
          <cell r="C2768">
            <v>300000</v>
          </cell>
          <cell r="D2768">
            <v>2</v>
          </cell>
          <cell r="E2768" t="str">
            <v>NCC-DUCKIET</v>
          </cell>
        </row>
        <row r="2769">
          <cell r="A2769" t="str">
            <v>8K0413031AR05026</v>
          </cell>
          <cell r="B2769">
            <v>44369</v>
          </cell>
          <cell r="C2769">
            <v>1500000</v>
          </cell>
          <cell r="D2769">
            <v>2</v>
          </cell>
          <cell r="E2769" t="str">
            <v>NCC-DUCKIET</v>
          </cell>
        </row>
        <row r="2770">
          <cell r="A2770" t="str">
            <v>8K0698151F</v>
          </cell>
          <cell r="B2770">
            <v>44333</v>
          </cell>
          <cell r="C2770">
            <v>1100000</v>
          </cell>
          <cell r="D2770">
            <v>1</v>
          </cell>
          <cell r="E2770" t="str">
            <v>NCC-DUCKIET</v>
          </cell>
        </row>
        <row r="2771">
          <cell r="A2771" t="str">
            <v>8KD407151B</v>
          </cell>
          <cell r="B2771">
            <v>44330</v>
          </cell>
          <cell r="C2771">
            <v>1450000</v>
          </cell>
          <cell r="D2771">
            <v>1</v>
          </cell>
          <cell r="E2771" t="str">
            <v>NCC-DUCKIET</v>
          </cell>
        </row>
        <row r="2772">
          <cell r="A2772" t="str">
            <v>8KD407152B</v>
          </cell>
          <cell r="B2772">
            <v>44330</v>
          </cell>
          <cell r="C2772">
            <v>1450000</v>
          </cell>
          <cell r="D2772">
            <v>1</v>
          </cell>
          <cell r="E2772" t="str">
            <v>NCC-DUCKIET</v>
          </cell>
        </row>
        <row r="2773">
          <cell r="A2773" t="str">
            <v>8KD407505B</v>
          </cell>
          <cell r="B2773">
            <v>44330</v>
          </cell>
          <cell r="C2773">
            <v>600000</v>
          </cell>
          <cell r="D2773">
            <v>1</v>
          </cell>
          <cell r="E2773" t="str">
            <v>NCC-DUCKIET</v>
          </cell>
        </row>
        <row r="2774">
          <cell r="A2774" t="str">
            <v>8KD407506B</v>
          </cell>
          <cell r="B2774">
            <v>44330</v>
          </cell>
          <cell r="C2774">
            <v>600000</v>
          </cell>
          <cell r="D2774">
            <v>1</v>
          </cell>
          <cell r="E2774" t="str">
            <v>NCC-DUCKIET</v>
          </cell>
        </row>
        <row r="2775">
          <cell r="A2775" t="str">
            <v>8KD407509B</v>
          </cell>
          <cell r="B2775">
            <v>44330</v>
          </cell>
          <cell r="C2775">
            <v>600000</v>
          </cell>
          <cell r="D2775">
            <v>1</v>
          </cell>
          <cell r="E2775" t="str">
            <v>NCC-DUCKIET</v>
          </cell>
        </row>
        <row r="2776">
          <cell r="A2776" t="str">
            <v>8KD407510B</v>
          </cell>
          <cell r="B2776">
            <v>44330</v>
          </cell>
          <cell r="C2776">
            <v>600000</v>
          </cell>
          <cell r="D2776">
            <v>1</v>
          </cell>
          <cell r="E2776" t="str">
            <v>NCC-DUCKIET</v>
          </cell>
        </row>
        <row r="2777">
          <cell r="A2777" t="str">
            <v>8KD412131</v>
          </cell>
          <cell r="B2777">
            <v>44330</v>
          </cell>
          <cell r="C2777">
            <v>290000</v>
          </cell>
          <cell r="D2777">
            <v>2</v>
          </cell>
          <cell r="E2777" t="str">
            <v>NCC-DUCKIET</v>
          </cell>
        </row>
        <row r="2778">
          <cell r="A2778" t="str">
            <v>8KD512131</v>
          </cell>
          <cell r="B2778">
            <v>44330</v>
          </cell>
          <cell r="C2778">
            <v>290000</v>
          </cell>
          <cell r="D2778">
            <v>2</v>
          </cell>
          <cell r="E2778" t="str">
            <v>NCC-DUCKIET</v>
          </cell>
        </row>
        <row r="2779">
          <cell r="A2779" t="str">
            <v>8MK376745761</v>
          </cell>
          <cell r="B2779">
            <v>44277</v>
          </cell>
          <cell r="C2779">
            <v>2950000</v>
          </cell>
          <cell r="D2779">
            <v>1</v>
          </cell>
          <cell r="E2779" t="str">
            <v>NCC-DUCKIET</v>
          </cell>
        </row>
        <row r="2780">
          <cell r="A2780" t="str">
            <v>8MK376745-761</v>
          </cell>
          <cell r="B2780">
            <v>44223</v>
          </cell>
          <cell r="C2780">
            <v>3200000</v>
          </cell>
          <cell r="D2780">
            <v>1</v>
          </cell>
          <cell r="E2780" t="str">
            <v>NCC-DUCKIET</v>
          </cell>
        </row>
        <row r="2781">
          <cell r="A2781" t="str">
            <v>8PK2410E-SUN</v>
          </cell>
          <cell r="B2781">
            <v>44712</v>
          </cell>
          <cell r="C2781">
            <v>410000</v>
          </cell>
          <cell r="D2781">
            <v>1</v>
          </cell>
          <cell r="E2781" t="str">
            <v>HTAUTOHN</v>
          </cell>
        </row>
        <row r="2782">
          <cell r="A2782" t="str">
            <v>9001</v>
          </cell>
          <cell r="B2782">
            <v>43972</v>
          </cell>
          <cell r="C2782">
            <v>471000</v>
          </cell>
          <cell r="D2782">
            <v>1</v>
          </cell>
          <cell r="E2782" t="str">
            <v>HTAUTOHN</v>
          </cell>
        </row>
        <row r="2783">
          <cell r="A2783" t="str">
            <v>9004A-91068</v>
          </cell>
          <cell r="B2783">
            <v>44816</v>
          </cell>
          <cell r="C2783">
            <v>114102.75</v>
          </cell>
          <cell r="D2783">
            <v>20</v>
          </cell>
          <cell r="E2783" t="str">
            <v>HTAUTOHN</v>
          </cell>
        </row>
        <row r="2784">
          <cell r="A2784" t="str">
            <v>90080-31084</v>
          </cell>
          <cell r="B2784">
            <v>44258</v>
          </cell>
          <cell r="C2784">
            <v>17000</v>
          </cell>
          <cell r="D2784">
            <v>1000</v>
          </cell>
          <cell r="E2784" t="str">
            <v>NCC-QUANGNINH</v>
          </cell>
        </row>
        <row r="2785">
          <cell r="A2785" t="str">
            <v>90080-31096-A</v>
          </cell>
          <cell r="B2785">
            <v>44544</v>
          </cell>
          <cell r="C2785">
            <v>25000</v>
          </cell>
          <cell r="D2785">
            <v>10</v>
          </cell>
          <cell r="E2785" t="str">
            <v>CHPT-MINHANH</v>
          </cell>
        </row>
        <row r="2786">
          <cell r="A2786" t="str">
            <v>90080-38070</v>
          </cell>
          <cell r="B2786">
            <v>44768</v>
          </cell>
          <cell r="C2786">
            <v>8000</v>
          </cell>
          <cell r="D2786">
            <v>10</v>
          </cell>
          <cell r="E2786" t="str">
            <v>NK-IDAM</v>
          </cell>
        </row>
        <row r="2787">
          <cell r="A2787" t="str">
            <v>90080-91206</v>
          </cell>
          <cell r="B2787">
            <v>44810</v>
          </cell>
          <cell r="C2787">
            <v>340529</v>
          </cell>
          <cell r="D2787">
            <v>3</v>
          </cell>
          <cell r="E2787" t="str">
            <v>CHPT-MINHANH</v>
          </cell>
        </row>
        <row r="2788">
          <cell r="A2788" t="str">
            <v>90080-91232</v>
          </cell>
          <cell r="B2788">
            <v>44618</v>
          </cell>
          <cell r="C2788">
            <v>24090</v>
          </cell>
          <cell r="D2788">
            <v>5</v>
          </cell>
          <cell r="E2788" t="str">
            <v>NK-IDAM</v>
          </cell>
        </row>
        <row r="2789">
          <cell r="A2789" t="str">
            <v>90080-92014</v>
          </cell>
          <cell r="B2789">
            <v>44816</v>
          </cell>
          <cell r="C2789">
            <v>61215</v>
          </cell>
          <cell r="D2789">
            <v>2</v>
          </cell>
          <cell r="E2789" t="str">
            <v>NK-IDAM</v>
          </cell>
        </row>
        <row r="2790">
          <cell r="A2790" t="str">
            <v>90080-92023</v>
          </cell>
          <cell r="B2790">
            <v>44768</v>
          </cell>
          <cell r="C2790">
            <v>52000</v>
          </cell>
          <cell r="D2790">
            <v>5</v>
          </cell>
          <cell r="E2790" t="str">
            <v>NK-IDAM</v>
          </cell>
        </row>
        <row r="2791">
          <cell r="A2791" t="str">
            <v>90082-93003</v>
          </cell>
          <cell r="B2791">
            <v>44768</v>
          </cell>
          <cell r="C2791">
            <v>31765.5</v>
          </cell>
          <cell r="D2791">
            <v>5</v>
          </cell>
          <cell r="E2791" t="str">
            <v>NK-IDAM</v>
          </cell>
        </row>
        <row r="2792">
          <cell r="A2792" t="str">
            <v>90310-50001</v>
          </cell>
          <cell r="B2792">
            <v>44712</v>
          </cell>
          <cell r="C2792">
            <v>82330</v>
          </cell>
          <cell r="D2792">
            <v>1</v>
          </cell>
          <cell r="E2792" t="str">
            <v>NCC-THAILAND</v>
          </cell>
        </row>
        <row r="2793">
          <cell r="A2793" t="str">
            <v>90310-50001-A</v>
          </cell>
          <cell r="B2793">
            <v>43995</v>
          </cell>
          <cell r="C2793">
            <v>23000</v>
          </cell>
          <cell r="D2793">
            <v>5</v>
          </cell>
          <cell r="E2793" t="str">
            <v>HTAUTOHN</v>
          </cell>
        </row>
        <row r="2794">
          <cell r="A2794" t="str">
            <v>90310-58002</v>
          </cell>
          <cell r="B2794">
            <v>43879</v>
          </cell>
          <cell r="C2794">
            <v>74000</v>
          </cell>
          <cell r="D2794">
            <v>10</v>
          </cell>
          <cell r="E2794" t="str">
            <v>HTAUTOHN</v>
          </cell>
        </row>
        <row r="2795">
          <cell r="A2795" t="str">
            <v>90310-58003</v>
          </cell>
          <cell r="B2795">
            <v>44641</v>
          </cell>
          <cell r="C2795">
            <v>96574</v>
          </cell>
          <cell r="D2795">
            <v>2</v>
          </cell>
          <cell r="E2795" t="str">
            <v>NCC-THAILAND</v>
          </cell>
        </row>
        <row r="2796">
          <cell r="A2796" t="str">
            <v>90310-T0008</v>
          </cell>
          <cell r="B2796">
            <v>44653</v>
          </cell>
          <cell r="C2796">
            <v>53368</v>
          </cell>
          <cell r="D2796">
            <v>10</v>
          </cell>
          <cell r="E2796" t="str">
            <v>NK-CHI</v>
          </cell>
        </row>
        <row r="2797">
          <cell r="A2797" t="str">
            <v>90310-T0008-A</v>
          </cell>
          <cell r="B2797">
            <v>43972</v>
          </cell>
          <cell r="C2797">
            <v>16000</v>
          </cell>
          <cell r="D2797">
            <v>5</v>
          </cell>
          <cell r="E2797" t="str">
            <v>HTAUTOHN</v>
          </cell>
        </row>
        <row r="2798">
          <cell r="A2798" t="str">
            <v>90311-25021-A</v>
          </cell>
          <cell r="B2798">
            <v>44140</v>
          </cell>
          <cell r="C2798">
            <v>25000</v>
          </cell>
          <cell r="D2798">
            <v>1</v>
          </cell>
          <cell r="E2798" t="str">
            <v>HTAUTOHN</v>
          </cell>
        </row>
        <row r="2799">
          <cell r="A2799" t="str">
            <v>90311-25032</v>
          </cell>
          <cell r="B2799">
            <v>44653</v>
          </cell>
          <cell r="C2799">
            <v>61000</v>
          </cell>
          <cell r="D2799">
            <v>1</v>
          </cell>
          <cell r="E2799" t="str">
            <v>HTAUTOHN</v>
          </cell>
        </row>
        <row r="2800">
          <cell r="A2800" t="str">
            <v>90311-25032-A</v>
          </cell>
          <cell r="B2800">
            <v>44511</v>
          </cell>
          <cell r="C2800">
            <v>17000</v>
          </cell>
          <cell r="D2800">
            <v>10</v>
          </cell>
          <cell r="E2800" t="str">
            <v>CHPT-MINHANH</v>
          </cell>
        </row>
        <row r="2801">
          <cell r="A2801" t="str">
            <v>90311-34021</v>
          </cell>
          <cell r="B2801">
            <v>44762</v>
          </cell>
          <cell r="C2801">
            <v>90000</v>
          </cell>
          <cell r="D2801">
            <v>1</v>
          </cell>
          <cell r="E2801" t="str">
            <v>CHPT-MINHANH</v>
          </cell>
        </row>
        <row r="2802">
          <cell r="A2802" t="str">
            <v>90311-34021-A</v>
          </cell>
          <cell r="B2802">
            <v>43839</v>
          </cell>
          <cell r="C2802">
            <v>33000</v>
          </cell>
          <cell r="D2802">
            <v>3</v>
          </cell>
          <cell r="E2802" t="str">
            <v>HTAUTOHN</v>
          </cell>
        </row>
        <row r="2803">
          <cell r="A2803" t="str">
            <v>90311-35010-A</v>
          </cell>
          <cell r="B2803">
            <v>44098</v>
          </cell>
          <cell r="C2803">
            <v>23000</v>
          </cell>
          <cell r="D2803">
            <v>4</v>
          </cell>
          <cell r="E2803" t="str">
            <v>HTAUTOHN</v>
          </cell>
        </row>
        <row r="2804">
          <cell r="A2804" t="str">
            <v>90311-35020-A</v>
          </cell>
          <cell r="B2804">
            <v>44764</v>
          </cell>
          <cell r="C2804">
            <v>33000</v>
          </cell>
          <cell r="D2804">
            <v>2</v>
          </cell>
          <cell r="E2804" t="str">
            <v>HTAUTOHN</v>
          </cell>
        </row>
        <row r="2805">
          <cell r="A2805" t="str">
            <v>90311-35047</v>
          </cell>
          <cell r="B2805">
            <v>44653</v>
          </cell>
          <cell r="C2805">
            <v>113055</v>
          </cell>
          <cell r="D2805">
            <v>1</v>
          </cell>
          <cell r="E2805" t="str">
            <v>NCC-THAILAND</v>
          </cell>
        </row>
        <row r="2806">
          <cell r="A2806" t="str">
            <v>90311-35057-A</v>
          </cell>
          <cell r="B2806">
            <v>44740</v>
          </cell>
          <cell r="C2806">
            <v>33000</v>
          </cell>
          <cell r="D2806">
            <v>2</v>
          </cell>
          <cell r="E2806" t="str">
            <v>HTAUTOHN</v>
          </cell>
        </row>
        <row r="2807">
          <cell r="A2807" t="str">
            <v>90311-35065</v>
          </cell>
          <cell r="B2807">
            <v>44653</v>
          </cell>
          <cell r="C2807">
            <v>57000</v>
          </cell>
          <cell r="D2807">
            <v>2</v>
          </cell>
          <cell r="E2807" t="str">
            <v>HTAUTOHN</v>
          </cell>
        </row>
        <row r="2808">
          <cell r="A2808" t="str">
            <v>90311-35070</v>
          </cell>
          <cell r="B2808">
            <v>44152</v>
          </cell>
          <cell r="C2808">
            <v>116000</v>
          </cell>
          <cell r="D2808">
            <v>1</v>
          </cell>
          <cell r="E2808" t="str">
            <v>HTAUTOHN</v>
          </cell>
        </row>
        <row r="2809">
          <cell r="A2809" t="str">
            <v>90311-35075</v>
          </cell>
          <cell r="B2809">
            <v>44746</v>
          </cell>
          <cell r="C2809">
            <v>115000</v>
          </cell>
          <cell r="D2809">
            <v>1</v>
          </cell>
          <cell r="E2809" t="str">
            <v>HTAUTOHN</v>
          </cell>
        </row>
        <row r="2810">
          <cell r="A2810" t="str">
            <v>90311-38022-A</v>
          </cell>
          <cell r="B2810">
            <v>44273</v>
          </cell>
          <cell r="C2810">
            <v>23000</v>
          </cell>
          <cell r="D2810">
            <v>5</v>
          </cell>
          <cell r="E2810" t="str">
            <v>HTAUTOHN</v>
          </cell>
        </row>
        <row r="2811">
          <cell r="A2811" t="str">
            <v>90311-38047</v>
          </cell>
          <cell r="B2811">
            <v>44670</v>
          </cell>
          <cell r="C2811">
            <v>85000</v>
          </cell>
          <cell r="D2811">
            <v>2</v>
          </cell>
          <cell r="E2811" t="str">
            <v>CHPT-MINHANH</v>
          </cell>
        </row>
        <row r="2812">
          <cell r="A2812" t="str">
            <v>90311-38064</v>
          </cell>
          <cell r="B2812">
            <v>44561</v>
          </cell>
          <cell r="C2812">
            <v>100000</v>
          </cell>
          <cell r="D2812">
            <v>2</v>
          </cell>
          <cell r="E2812" t="str">
            <v>CHPT-MINHANH</v>
          </cell>
        </row>
        <row r="2813">
          <cell r="A2813" t="str">
            <v>90311-38064-A</v>
          </cell>
          <cell r="B2813">
            <v>44016</v>
          </cell>
          <cell r="C2813">
            <v>30000</v>
          </cell>
          <cell r="D2813">
            <v>3</v>
          </cell>
          <cell r="E2813" t="str">
            <v>HTAUTOHN</v>
          </cell>
        </row>
        <row r="2814">
          <cell r="A2814" t="str">
            <v>90311-38067-A</v>
          </cell>
          <cell r="B2814">
            <v>44708</v>
          </cell>
          <cell r="C2814">
            <v>30000</v>
          </cell>
          <cell r="D2814">
            <v>4</v>
          </cell>
          <cell r="E2814" t="str">
            <v>CHPT-MINHANH</v>
          </cell>
        </row>
        <row r="2815">
          <cell r="A2815" t="str">
            <v>90311-38075</v>
          </cell>
          <cell r="B2815">
            <v>44118</v>
          </cell>
          <cell r="C2815">
            <v>62000</v>
          </cell>
          <cell r="D2815">
            <v>4</v>
          </cell>
          <cell r="E2815" t="str">
            <v>HTAUTOHN</v>
          </cell>
        </row>
        <row r="2816">
          <cell r="A2816" t="str">
            <v>90311-38083</v>
          </cell>
          <cell r="B2816">
            <v>44732</v>
          </cell>
          <cell r="C2816">
            <v>80000</v>
          </cell>
          <cell r="D2816">
            <v>1</v>
          </cell>
          <cell r="E2816" t="str">
            <v>CHPT-MINHANH</v>
          </cell>
        </row>
        <row r="2817">
          <cell r="A2817" t="str">
            <v>90311-38086</v>
          </cell>
          <cell r="B2817">
            <v>44694</v>
          </cell>
          <cell r="C2817">
            <v>109512</v>
          </cell>
          <cell r="D2817">
            <v>1</v>
          </cell>
          <cell r="E2817" t="str">
            <v>NK-CHI</v>
          </cell>
        </row>
        <row r="2818">
          <cell r="A2818" t="str">
            <v>90311-38086-A</v>
          </cell>
          <cell r="B2818">
            <v>43843</v>
          </cell>
          <cell r="C2818">
            <v>17000</v>
          </cell>
          <cell r="D2818">
            <v>20</v>
          </cell>
          <cell r="E2818" t="str">
            <v>HTAUTOHN</v>
          </cell>
        </row>
        <row r="2819">
          <cell r="A2819" t="str">
            <v>90311-38087</v>
          </cell>
          <cell r="B2819">
            <v>43932</v>
          </cell>
          <cell r="C2819">
            <v>101000</v>
          </cell>
          <cell r="D2819">
            <v>3</v>
          </cell>
          <cell r="E2819" t="str">
            <v>HTAUTOHN</v>
          </cell>
        </row>
        <row r="2820">
          <cell r="A2820" t="str">
            <v>90311-38089</v>
          </cell>
          <cell r="B2820">
            <v>44645</v>
          </cell>
          <cell r="C2820">
            <v>100000</v>
          </cell>
          <cell r="D2820">
            <v>2</v>
          </cell>
          <cell r="E2820" t="str">
            <v>CHPT-MINHANH</v>
          </cell>
        </row>
        <row r="2821">
          <cell r="A2821" t="str">
            <v>90311-38089-A</v>
          </cell>
          <cell r="B2821">
            <v>44511</v>
          </cell>
          <cell r="C2821">
            <v>17000</v>
          </cell>
          <cell r="D2821">
            <v>10</v>
          </cell>
          <cell r="E2821" t="str">
            <v>HTAUTOHN</v>
          </cell>
        </row>
        <row r="2822">
          <cell r="A2822" t="str">
            <v>90311-40004</v>
          </cell>
          <cell r="B2822">
            <v>44641</v>
          </cell>
          <cell r="C2822">
            <v>112429</v>
          </cell>
          <cell r="D2822">
            <v>1</v>
          </cell>
          <cell r="E2822" t="str">
            <v>NCC-THAILAND</v>
          </cell>
        </row>
        <row r="2823">
          <cell r="A2823" t="str">
            <v>90311-40004-A</v>
          </cell>
          <cell r="B2823">
            <v>44708</v>
          </cell>
          <cell r="C2823">
            <v>0</v>
          </cell>
          <cell r="D2823">
            <v>4</v>
          </cell>
          <cell r="E2823" t="str">
            <v>CHPT-MINHANH</v>
          </cell>
        </row>
        <row r="2824">
          <cell r="A2824" t="str">
            <v>90311-40007</v>
          </cell>
          <cell r="B2824">
            <v>44653</v>
          </cell>
          <cell r="C2824">
            <v>106735</v>
          </cell>
          <cell r="D2824">
            <v>1</v>
          </cell>
          <cell r="E2824" t="str">
            <v>NCC-THAILAND</v>
          </cell>
        </row>
        <row r="2825">
          <cell r="A2825" t="str">
            <v>90311-40007-A</v>
          </cell>
          <cell r="B2825">
            <v>44214</v>
          </cell>
          <cell r="C2825">
            <v>55000</v>
          </cell>
          <cell r="D2825">
            <v>2</v>
          </cell>
          <cell r="E2825" t="str">
            <v>HTAUTOHN</v>
          </cell>
        </row>
        <row r="2826">
          <cell r="A2826" t="str">
            <v>90311-40020-A</v>
          </cell>
          <cell r="B2826">
            <v>43908</v>
          </cell>
          <cell r="C2826">
            <v>18000</v>
          </cell>
          <cell r="D2826">
            <v>4</v>
          </cell>
          <cell r="E2826" t="str">
            <v>HTAUTOHN</v>
          </cell>
        </row>
        <row r="2827">
          <cell r="A2827" t="str">
            <v>90311-40022-A</v>
          </cell>
          <cell r="B2827">
            <v>44062</v>
          </cell>
          <cell r="C2827">
            <v>19000</v>
          </cell>
          <cell r="D2827">
            <v>5</v>
          </cell>
          <cell r="E2827" t="str">
            <v>HTAUTOHN</v>
          </cell>
        </row>
        <row r="2828">
          <cell r="A2828" t="str">
            <v>90311-40026-A</v>
          </cell>
          <cell r="B2828">
            <v>43875</v>
          </cell>
          <cell r="C2828">
            <v>21000</v>
          </cell>
          <cell r="D2828">
            <v>1</v>
          </cell>
          <cell r="E2828" t="str">
            <v>HTAUTOHN</v>
          </cell>
        </row>
        <row r="2829">
          <cell r="A2829" t="str">
            <v>90311-40031</v>
          </cell>
          <cell r="B2829">
            <v>44635</v>
          </cell>
          <cell r="C2829">
            <v>90000</v>
          </cell>
          <cell r="D2829">
            <v>1</v>
          </cell>
          <cell r="E2829" t="str">
            <v>CHPT-MINHANH</v>
          </cell>
        </row>
        <row r="2830">
          <cell r="A2830" t="str">
            <v>90311-40032-A</v>
          </cell>
          <cell r="B2830">
            <v>44632</v>
          </cell>
          <cell r="C2830">
            <v>22000</v>
          </cell>
          <cell r="D2830">
            <v>3</v>
          </cell>
          <cell r="E2830" t="str">
            <v>HTAUTOHN</v>
          </cell>
        </row>
        <row r="2831">
          <cell r="A2831" t="str">
            <v>90311-40038</v>
          </cell>
          <cell r="B2831">
            <v>44737</v>
          </cell>
          <cell r="C2831">
            <v>110000</v>
          </cell>
          <cell r="D2831">
            <v>1</v>
          </cell>
          <cell r="E2831" t="str">
            <v>CHPT-MINHANH</v>
          </cell>
        </row>
        <row r="2832">
          <cell r="A2832" t="str">
            <v>90311-40041</v>
          </cell>
          <cell r="B2832">
            <v>44693</v>
          </cell>
          <cell r="C2832">
            <v>63000</v>
          </cell>
          <cell r="D2832">
            <v>1</v>
          </cell>
          <cell r="E2832" t="str">
            <v>CHPT-MINHANH</v>
          </cell>
        </row>
        <row r="2833">
          <cell r="A2833" t="str">
            <v>90311-40041-A</v>
          </cell>
          <cell r="B2833">
            <v>44314</v>
          </cell>
          <cell r="C2833">
            <v>25000</v>
          </cell>
          <cell r="D2833">
            <v>10</v>
          </cell>
          <cell r="E2833" t="str">
            <v>CHPT-MINHANH</v>
          </cell>
        </row>
        <row r="2834">
          <cell r="A2834" t="str">
            <v>90311-40048</v>
          </cell>
          <cell r="B2834">
            <v>44179</v>
          </cell>
          <cell r="C2834">
            <v>90000</v>
          </cell>
          <cell r="D2834">
            <v>4</v>
          </cell>
          <cell r="E2834" t="str">
            <v>HTAUTOHN</v>
          </cell>
        </row>
        <row r="2835">
          <cell r="A2835" t="str">
            <v>90311-41007-A</v>
          </cell>
          <cell r="B2835">
            <v>44128</v>
          </cell>
          <cell r="C2835">
            <v>76000</v>
          </cell>
          <cell r="D2835">
            <v>2</v>
          </cell>
          <cell r="E2835" t="str">
            <v>HTAUTOHN</v>
          </cell>
        </row>
        <row r="2836">
          <cell r="A2836" t="str">
            <v>90311-41008-A</v>
          </cell>
          <cell r="B2836">
            <v>44214</v>
          </cell>
          <cell r="C2836">
            <v>21000</v>
          </cell>
          <cell r="D2836">
            <v>2</v>
          </cell>
          <cell r="E2836" t="str">
            <v>HTAUTOHN</v>
          </cell>
        </row>
        <row r="2837">
          <cell r="A2837" t="str">
            <v>90311-41009-A</v>
          </cell>
          <cell r="B2837">
            <v>44169</v>
          </cell>
          <cell r="C2837">
            <v>35000</v>
          </cell>
          <cell r="D2837">
            <v>8</v>
          </cell>
          <cell r="E2837" t="str">
            <v>HTAUTOHN</v>
          </cell>
        </row>
        <row r="2838">
          <cell r="A2838" t="str">
            <v>90311-41013-A</v>
          </cell>
          <cell r="B2838">
            <v>43916</v>
          </cell>
          <cell r="C2838">
            <v>101000</v>
          </cell>
          <cell r="D2838">
            <v>2</v>
          </cell>
          <cell r="E2838" t="str">
            <v>HTAUTOHN</v>
          </cell>
        </row>
        <row r="2839">
          <cell r="A2839" t="str">
            <v>90311-42026</v>
          </cell>
          <cell r="B2839">
            <v>44779</v>
          </cell>
          <cell r="C2839">
            <v>83582</v>
          </cell>
          <cell r="D2839">
            <v>2</v>
          </cell>
          <cell r="E2839" t="str">
            <v>NK-TS</v>
          </cell>
        </row>
        <row r="2840">
          <cell r="A2840" t="str">
            <v>90311-42026-A</v>
          </cell>
          <cell r="B2840">
            <v>44511</v>
          </cell>
          <cell r="C2840">
            <v>21000</v>
          </cell>
          <cell r="D2840">
            <v>5</v>
          </cell>
          <cell r="E2840" t="str">
            <v>CHPT-MINHANH</v>
          </cell>
        </row>
        <row r="2841">
          <cell r="A2841" t="str">
            <v>90311-42036</v>
          </cell>
          <cell r="B2841">
            <v>44520</v>
          </cell>
          <cell r="C2841">
            <v>90000</v>
          </cell>
          <cell r="D2841">
            <v>5</v>
          </cell>
          <cell r="E2841" t="str">
            <v>HTAUTOHN</v>
          </cell>
        </row>
        <row r="2842">
          <cell r="A2842" t="str">
            <v>90311-42051</v>
          </cell>
          <cell r="B2842">
            <v>44653</v>
          </cell>
          <cell r="C2842">
            <v>84000</v>
          </cell>
          <cell r="D2842">
            <v>1</v>
          </cell>
          <cell r="E2842" t="str">
            <v>HTAUTOHN</v>
          </cell>
        </row>
        <row r="2843">
          <cell r="A2843" t="str">
            <v>90311-43006</v>
          </cell>
          <cell r="B2843">
            <v>43843</v>
          </cell>
          <cell r="C2843">
            <v>78000</v>
          </cell>
          <cell r="D2843">
            <v>15</v>
          </cell>
          <cell r="E2843" t="str">
            <v>HTAUTOHN</v>
          </cell>
        </row>
        <row r="2844">
          <cell r="A2844" t="str">
            <v>90311-43008</v>
          </cell>
          <cell r="B2844">
            <v>44653</v>
          </cell>
          <cell r="C2844">
            <v>79349</v>
          </cell>
          <cell r="D2844">
            <v>1</v>
          </cell>
          <cell r="E2844" t="str">
            <v>HTAUTOHN</v>
          </cell>
        </row>
        <row r="2845">
          <cell r="A2845" t="str">
            <v>90311-43010</v>
          </cell>
          <cell r="B2845">
            <v>44743</v>
          </cell>
          <cell r="C2845">
            <v>106704</v>
          </cell>
          <cell r="D2845">
            <v>1</v>
          </cell>
          <cell r="E2845" t="str">
            <v>HTAUTOHN</v>
          </cell>
        </row>
        <row r="2846">
          <cell r="A2846" t="str">
            <v>90311-44005</v>
          </cell>
          <cell r="B2846">
            <v>44152</v>
          </cell>
          <cell r="C2846">
            <v>108000</v>
          </cell>
          <cell r="D2846">
            <v>1</v>
          </cell>
          <cell r="E2846" t="str">
            <v>HTAUTOHN</v>
          </cell>
        </row>
        <row r="2847">
          <cell r="A2847" t="str">
            <v>90311-45027</v>
          </cell>
          <cell r="B2847">
            <v>44054</v>
          </cell>
          <cell r="C2847">
            <v>101000</v>
          </cell>
          <cell r="D2847">
            <v>1</v>
          </cell>
          <cell r="E2847" t="str">
            <v>HTAUTOHN</v>
          </cell>
        </row>
        <row r="2848">
          <cell r="A2848" t="str">
            <v>90311-45027-A</v>
          </cell>
          <cell r="B2848">
            <v>43987</v>
          </cell>
          <cell r="C2848">
            <v>55000</v>
          </cell>
          <cell r="D2848">
            <v>2</v>
          </cell>
          <cell r="E2848" t="str">
            <v>HTAUTOHN</v>
          </cell>
        </row>
        <row r="2849">
          <cell r="A2849" t="str">
            <v>90311-46001-A</v>
          </cell>
          <cell r="B2849">
            <v>44004</v>
          </cell>
          <cell r="C2849">
            <v>46000</v>
          </cell>
          <cell r="D2849">
            <v>4</v>
          </cell>
          <cell r="E2849" t="str">
            <v>HTAUTOHN</v>
          </cell>
        </row>
        <row r="2850">
          <cell r="A2850" t="str">
            <v>90311-47001-A</v>
          </cell>
          <cell r="B2850">
            <v>43832</v>
          </cell>
          <cell r="C2850">
            <v>80800</v>
          </cell>
          <cell r="D2850">
            <v>10</v>
          </cell>
          <cell r="E2850" t="str">
            <v>HTAUTOHN</v>
          </cell>
        </row>
        <row r="2851">
          <cell r="A2851" t="str">
            <v>90311-47013</v>
          </cell>
          <cell r="B2851">
            <v>44653</v>
          </cell>
          <cell r="C2851">
            <v>132015</v>
          </cell>
          <cell r="D2851">
            <v>1</v>
          </cell>
          <cell r="E2851" t="str">
            <v>NCC-THAILAND</v>
          </cell>
        </row>
        <row r="2852">
          <cell r="A2852" t="str">
            <v>90311-47017</v>
          </cell>
          <cell r="B2852">
            <v>44152</v>
          </cell>
          <cell r="C2852">
            <v>155000</v>
          </cell>
          <cell r="D2852">
            <v>1</v>
          </cell>
          <cell r="E2852" t="str">
            <v>HTAUTOHN</v>
          </cell>
        </row>
        <row r="2853">
          <cell r="A2853" t="str">
            <v>90311-47027</v>
          </cell>
          <cell r="B2853">
            <v>44653</v>
          </cell>
          <cell r="C2853">
            <v>165721</v>
          </cell>
          <cell r="D2853">
            <v>1</v>
          </cell>
          <cell r="E2853" t="str">
            <v>NCC-THAILAND</v>
          </cell>
        </row>
        <row r="2854">
          <cell r="A2854" t="str">
            <v>90311-48014</v>
          </cell>
          <cell r="B2854">
            <v>44695</v>
          </cell>
          <cell r="C2854">
            <v>89810</v>
          </cell>
          <cell r="D2854">
            <v>1</v>
          </cell>
          <cell r="E2854" t="str">
            <v>CHPT-MINHANH</v>
          </cell>
        </row>
        <row r="2855">
          <cell r="A2855" t="str">
            <v>90311-48014-A</v>
          </cell>
          <cell r="B2855">
            <v>44638</v>
          </cell>
          <cell r="C2855">
            <v>36000</v>
          </cell>
          <cell r="D2855">
            <v>1</v>
          </cell>
          <cell r="E2855" t="str">
            <v>HTAUTOHN</v>
          </cell>
        </row>
        <row r="2856">
          <cell r="A2856" t="str">
            <v>90311-48016-A</v>
          </cell>
          <cell r="B2856">
            <v>43900</v>
          </cell>
          <cell r="C2856">
            <v>34000</v>
          </cell>
          <cell r="D2856">
            <v>10</v>
          </cell>
          <cell r="E2856" t="str">
            <v>HTAUTOHN</v>
          </cell>
        </row>
        <row r="2857">
          <cell r="A2857" t="str">
            <v>90311-48031</v>
          </cell>
          <cell r="B2857">
            <v>44694</v>
          </cell>
          <cell r="C2857">
            <v>106704</v>
          </cell>
          <cell r="D2857">
            <v>1</v>
          </cell>
          <cell r="E2857" t="str">
            <v>NK-CHI</v>
          </cell>
        </row>
        <row r="2858">
          <cell r="A2858" t="str">
            <v>90311-48031-A</v>
          </cell>
          <cell r="B2858">
            <v>44545</v>
          </cell>
          <cell r="C2858">
            <v>35000</v>
          </cell>
          <cell r="D2858">
            <v>10</v>
          </cell>
          <cell r="E2858" t="str">
            <v>CHPT-MINHANH</v>
          </cell>
        </row>
        <row r="2859">
          <cell r="A2859" t="str">
            <v>90311-50014-A</v>
          </cell>
          <cell r="B2859">
            <v>43895</v>
          </cell>
          <cell r="C2859">
            <v>46000</v>
          </cell>
          <cell r="D2859">
            <v>3</v>
          </cell>
          <cell r="E2859" t="str">
            <v>HTAUTOHN</v>
          </cell>
        </row>
        <row r="2860">
          <cell r="A2860" t="str">
            <v>90311-50031-A</v>
          </cell>
          <cell r="B2860">
            <v>44190</v>
          </cell>
          <cell r="C2860">
            <v>48000</v>
          </cell>
          <cell r="D2860">
            <v>5</v>
          </cell>
          <cell r="E2860" t="str">
            <v>HTAUTOHN</v>
          </cell>
        </row>
        <row r="2861">
          <cell r="A2861" t="str">
            <v>90311-50033-A</v>
          </cell>
          <cell r="B2861">
            <v>43875</v>
          </cell>
          <cell r="C2861">
            <v>21000</v>
          </cell>
          <cell r="D2861">
            <v>1</v>
          </cell>
          <cell r="E2861" t="str">
            <v>HTAUTOHN</v>
          </cell>
        </row>
        <row r="2862">
          <cell r="A2862" t="str">
            <v>90311-50036-A</v>
          </cell>
          <cell r="B2862">
            <v>44708</v>
          </cell>
          <cell r="C2862">
            <v>25000</v>
          </cell>
          <cell r="D2862">
            <v>5</v>
          </cell>
          <cell r="E2862" t="str">
            <v>CHPT-MINHANH</v>
          </cell>
        </row>
        <row r="2863">
          <cell r="A2863" t="str">
            <v>90311-50037-A</v>
          </cell>
          <cell r="B2863">
            <v>44630</v>
          </cell>
          <cell r="C2863">
            <v>33000</v>
          </cell>
          <cell r="D2863">
            <v>2</v>
          </cell>
          <cell r="E2863" t="str">
            <v>HTAUTOHN</v>
          </cell>
        </row>
        <row r="2864">
          <cell r="A2864" t="str">
            <v>90311-50041</v>
          </cell>
          <cell r="B2864">
            <v>43931</v>
          </cell>
          <cell r="C2864">
            <v>312000</v>
          </cell>
          <cell r="D2864">
            <v>1</v>
          </cell>
          <cell r="E2864" t="str">
            <v>HTAUTOHN</v>
          </cell>
        </row>
        <row r="2865">
          <cell r="A2865" t="str">
            <v>90311-50045</v>
          </cell>
          <cell r="B2865">
            <v>44737</v>
          </cell>
          <cell r="C2865">
            <v>140000</v>
          </cell>
          <cell r="D2865">
            <v>1</v>
          </cell>
          <cell r="E2865" t="str">
            <v>CHPT-MINHANH</v>
          </cell>
        </row>
        <row r="2866">
          <cell r="A2866" t="str">
            <v>90311-51010</v>
          </cell>
          <cell r="B2866">
            <v>44156</v>
          </cell>
          <cell r="C2866">
            <v>103000</v>
          </cell>
          <cell r="D2866">
            <v>2</v>
          </cell>
          <cell r="E2866" t="str">
            <v>HTAUTOHN</v>
          </cell>
        </row>
        <row r="2867">
          <cell r="A2867" t="str">
            <v>90311-52013-A</v>
          </cell>
          <cell r="B2867">
            <v>43834</v>
          </cell>
          <cell r="C2867">
            <v>34000</v>
          </cell>
          <cell r="D2867">
            <v>3</v>
          </cell>
          <cell r="E2867" t="str">
            <v>HTAUTOHN</v>
          </cell>
        </row>
        <row r="2868">
          <cell r="A2868" t="str">
            <v>90311-52024</v>
          </cell>
          <cell r="B2868">
            <v>44527</v>
          </cell>
          <cell r="C2868">
            <v>110000</v>
          </cell>
          <cell r="D2868">
            <v>2</v>
          </cell>
          <cell r="E2868" t="str">
            <v>HTAUTOHN</v>
          </cell>
        </row>
        <row r="2869">
          <cell r="A2869" t="str">
            <v>90311-52059-A</v>
          </cell>
          <cell r="B2869">
            <v>44314</v>
          </cell>
          <cell r="C2869">
            <v>17000</v>
          </cell>
          <cell r="D2869">
            <v>10</v>
          </cell>
          <cell r="E2869" t="str">
            <v>CHPT-MINHANH</v>
          </cell>
        </row>
        <row r="2870">
          <cell r="A2870" t="str">
            <v>90311-58007-A</v>
          </cell>
          <cell r="B2870">
            <v>44504</v>
          </cell>
          <cell r="C2870">
            <v>126000</v>
          </cell>
          <cell r="D2870">
            <v>1</v>
          </cell>
          <cell r="E2870" t="str">
            <v>HTAUTOHN</v>
          </cell>
        </row>
        <row r="2871">
          <cell r="A2871" t="str">
            <v>90311-62004</v>
          </cell>
          <cell r="B2871">
            <v>44005</v>
          </cell>
          <cell r="C2871">
            <v>111100</v>
          </cell>
          <cell r="D2871">
            <v>1</v>
          </cell>
          <cell r="E2871" t="str">
            <v>HTAUTOHN</v>
          </cell>
        </row>
        <row r="2872">
          <cell r="A2872" t="str">
            <v>90311-65003</v>
          </cell>
          <cell r="B2872">
            <v>44744</v>
          </cell>
          <cell r="C2872">
            <v>180000</v>
          </cell>
          <cell r="D2872">
            <v>1</v>
          </cell>
          <cell r="E2872" t="str">
            <v>HTAUTOHN</v>
          </cell>
        </row>
        <row r="2873">
          <cell r="A2873" t="str">
            <v>90311-70007</v>
          </cell>
          <cell r="B2873">
            <v>44135</v>
          </cell>
          <cell r="C2873">
            <v>218000</v>
          </cell>
          <cell r="D2873">
            <v>2</v>
          </cell>
          <cell r="E2873" t="str">
            <v>HTAUTOHN</v>
          </cell>
        </row>
        <row r="2874">
          <cell r="A2874" t="str">
            <v>90311-70007-A</v>
          </cell>
          <cell r="B2874">
            <v>44526</v>
          </cell>
          <cell r="C2874">
            <v>58000</v>
          </cell>
          <cell r="D2874">
            <v>5</v>
          </cell>
          <cell r="E2874" t="str">
            <v>HTAUTOHN</v>
          </cell>
        </row>
        <row r="2875">
          <cell r="A2875" t="str">
            <v>90311-70011-A</v>
          </cell>
          <cell r="B2875">
            <v>43880</v>
          </cell>
          <cell r="C2875">
            <v>31000</v>
          </cell>
          <cell r="D2875">
            <v>2</v>
          </cell>
          <cell r="E2875" t="str">
            <v>HTAUTOHN</v>
          </cell>
        </row>
        <row r="2876">
          <cell r="A2876" t="str">
            <v>90311-70012</v>
          </cell>
          <cell r="B2876">
            <v>44343</v>
          </cell>
          <cell r="C2876">
            <v>280000</v>
          </cell>
          <cell r="D2876">
            <v>1</v>
          </cell>
          <cell r="E2876" t="str">
            <v>HTAUTOHN</v>
          </cell>
        </row>
        <row r="2877">
          <cell r="A2877" t="str">
            <v>90311-71001-A</v>
          </cell>
          <cell r="B2877">
            <v>44609</v>
          </cell>
          <cell r="C2877">
            <v>55000</v>
          </cell>
          <cell r="D2877">
            <v>3</v>
          </cell>
          <cell r="E2877" t="str">
            <v>HTAUTOHN</v>
          </cell>
        </row>
        <row r="2878">
          <cell r="A2878" t="str">
            <v>90311-71002</v>
          </cell>
          <cell r="B2878">
            <v>44732</v>
          </cell>
          <cell r="C2878">
            <v>310000</v>
          </cell>
          <cell r="D2878">
            <v>1</v>
          </cell>
          <cell r="E2878" t="str">
            <v>CHPT-MINHANH</v>
          </cell>
        </row>
        <row r="2879">
          <cell r="A2879" t="str">
            <v>90311-71002-A</v>
          </cell>
          <cell r="B2879">
            <v>44583</v>
          </cell>
          <cell r="C2879">
            <v>54000</v>
          </cell>
          <cell r="D2879">
            <v>2</v>
          </cell>
          <cell r="E2879" t="str">
            <v>CHPT-MINHANH</v>
          </cell>
        </row>
        <row r="2880">
          <cell r="A2880" t="str">
            <v>90311-75016-A</v>
          </cell>
          <cell r="B2880">
            <v>44511</v>
          </cell>
          <cell r="C2880">
            <v>68000</v>
          </cell>
          <cell r="D2880">
            <v>5</v>
          </cell>
          <cell r="E2880" t="str">
            <v>HTAUTOHN</v>
          </cell>
        </row>
        <row r="2881">
          <cell r="A2881" t="str">
            <v>90311-76001-A</v>
          </cell>
          <cell r="B2881">
            <v>44314</v>
          </cell>
          <cell r="C2881">
            <v>61000</v>
          </cell>
          <cell r="D2881">
            <v>10</v>
          </cell>
          <cell r="E2881" t="str">
            <v>CHPT-MINHANH</v>
          </cell>
        </row>
        <row r="2882">
          <cell r="A2882" t="str">
            <v>90311-76002</v>
          </cell>
          <cell r="B2882">
            <v>44653</v>
          </cell>
          <cell r="C2882">
            <v>315992</v>
          </cell>
          <cell r="D2882">
            <v>1</v>
          </cell>
          <cell r="E2882" t="str">
            <v>NCC-THAILAND</v>
          </cell>
        </row>
        <row r="2883">
          <cell r="A2883" t="str">
            <v>90311-85009-A</v>
          </cell>
          <cell r="B2883">
            <v>44314</v>
          </cell>
          <cell r="C2883">
            <v>69000</v>
          </cell>
          <cell r="D2883">
            <v>10</v>
          </cell>
          <cell r="E2883" t="str">
            <v>CHPT-MINHANH</v>
          </cell>
        </row>
        <row r="2884">
          <cell r="A2884" t="str">
            <v>90311-88003</v>
          </cell>
          <cell r="B2884">
            <v>44779</v>
          </cell>
          <cell r="C2884">
            <v>190000</v>
          </cell>
          <cell r="D2884">
            <v>10</v>
          </cell>
          <cell r="E2884" t="str">
            <v>NCC-QUANGNINH</v>
          </cell>
        </row>
        <row r="2885">
          <cell r="A2885" t="str">
            <v>90311-88003-A</v>
          </cell>
          <cell r="B2885">
            <v>44636</v>
          </cell>
          <cell r="C2885">
            <v>66000</v>
          </cell>
          <cell r="D2885">
            <v>2</v>
          </cell>
          <cell r="E2885" t="str">
            <v>HTAUTOHN</v>
          </cell>
        </row>
        <row r="2886">
          <cell r="A2886" t="str">
            <v>90311-89003-A</v>
          </cell>
          <cell r="B2886">
            <v>44630</v>
          </cell>
          <cell r="C2886">
            <v>61000</v>
          </cell>
          <cell r="D2886">
            <v>5</v>
          </cell>
          <cell r="E2886" t="str">
            <v>CHPT-MINHANH</v>
          </cell>
        </row>
        <row r="2887">
          <cell r="A2887" t="str">
            <v>90311-89010</v>
          </cell>
          <cell r="B2887">
            <v>44226</v>
          </cell>
          <cell r="C2887">
            <v>330000</v>
          </cell>
          <cell r="D2887">
            <v>1</v>
          </cell>
          <cell r="E2887" t="str">
            <v>HTAUTOHN</v>
          </cell>
        </row>
        <row r="2888">
          <cell r="A2888" t="str">
            <v>90311-89015</v>
          </cell>
          <cell r="B2888">
            <v>44709</v>
          </cell>
          <cell r="C2888">
            <v>185000</v>
          </cell>
          <cell r="D2888">
            <v>3</v>
          </cell>
          <cell r="E2888" t="str">
            <v>NK-TS</v>
          </cell>
        </row>
        <row r="2889">
          <cell r="A2889" t="str">
            <v>90311-90006-A</v>
          </cell>
          <cell r="B2889">
            <v>44103</v>
          </cell>
          <cell r="C2889">
            <v>89200</v>
          </cell>
          <cell r="D2889">
            <v>1</v>
          </cell>
          <cell r="E2889" t="str">
            <v>HTAUTOHN</v>
          </cell>
        </row>
        <row r="2890">
          <cell r="A2890" t="str">
            <v>90311-92005</v>
          </cell>
          <cell r="B2890">
            <v>44705</v>
          </cell>
          <cell r="C2890">
            <v>277000</v>
          </cell>
          <cell r="D2890">
            <v>1</v>
          </cell>
          <cell r="E2890" t="str">
            <v>HTAUTOHN</v>
          </cell>
        </row>
        <row r="2891">
          <cell r="A2891" t="str">
            <v>90311-92005-A</v>
          </cell>
          <cell r="B2891">
            <v>44511</v>
          </cell>
          <cell r="C2891">
            <v>70000</v>
          </cell>
          <cell r="D2891">
            <v>1</v>
          </cell>
          <cell r="E2891" t="str">
            <v>CHPT-MINHANH</v>
          </cell>
        </row>
        <row r="2892">
          <cell r="A2892" t="str">
            <v>90311-92010</v>
          </cell>
          <cell r="B2892">
            <v>44653</v>
          </cell>
          <cell r="C2892">
            <v>313184</v>
          </cell>
          <cell r="D2892">
            <v>2</v>
          </cell>
          <cell r="E2892" t="str">
            <v>HTAUTOHN</v>
          </cell>
        </row>
        <row r="2893">
          <cell r="A2893" t="str">
            <v>90311-95008</v>
          </cell>
          <cell r="B2893">
            <v>44653</v>
          </cell>
          <cell r="C2893">
            <v>348000</v>
          </cell>
          <cell r="D2893">
            <v>1</v>
          </cell>
          <cell r="E2893" t="str">
            <v>HTAUTOHN</v>
          </cell>
        </row>
        <row r="2894">
          <cell r="A2894" t="str">
            <v>90311-95008-A</v>
          </cell>
          <cell r="B2894">
            <v>44280</v>
          </cell>
          <cell r="C2894">
            <v>65000</v>
          </cell>
          <cell r="D2894">
            <v>3</v>
          </cell>
          <cell r="E2894" t="str">
            <v>HTAUTOHN</v>
          </cell>
        </row>
        <row r="2895">
          <cell r="A2895" t="str">
            <v>90311-95011-A</v>
          </cell>
          <cell r="B2895">
            <v>44511</v>
          </cell>
          <cell r="C2895">
            <v>73000</v>
          </cell>
          <cell r="D2895">
            <v>5</v>
          </cell>
          <cell r="E2895" t="str">
            <v>CHPT-MINHANH</v>
          </cell>
        </row>
        <row r="2896">
          <cell r="A2896" t="str">
            <v>90311-95012</v>
          </cell>
          <cell r="B2896">
            <v>43839</v>
          </cell>
          <cell r="C2896">
            <v>230000</v>
          </cell>
          <cell r="D2896">
            <v>1</v>
          </cell>
          <cell r="E2896" t="str">
            <v>HTAUTOHN</v>
          </cell>
        </row>
        <row r="2897">
          <cell r="A2897" t="str">
            <v>90311-95013</v>
          </cell>
          <cell r="B2897">
            <v>44764</v>
          </cell>
          <cell r="C2897">
            <v>270000</v>
          </cell>
          <cell r="D2897">
            <v>1</v>
          </cell>
          <cell r="E2897" t="str">
            <v>HTAUTOHN</v>
          </cell>
        </row>
        <row r="2898">
          <cell r="A2898" t="str">
            <v>90311-95013-A</v>
          </cell>
          <cell r="B2898">
            <v>44348</v>
          </cell>
          <cell r="C2898">
            <v>63000</v>
          </cell>
          <cell r="D2898">
            <v>2</v>
          </cell>
          <cell r="E2898" t="str">
            <v>HTAUTOHN</v>
          </cell>
        </row>
        <row r="2899">
          <cell r="A2899" t="str">
            <v>90311-99009</v>
          </cell>
          <cell r="B2899">
            <v>44649</v>
          </cell>
          <cell r="C2899">
            <v>385511</v>
          </cell>
          <cell r="D2899">
            <v>1</v>
          </cell>
          <cell r="E2899" t="str">
            <v>HTAUTOHN</v>
          </cell>
        </row>
        <row r="2900">
          <cell r="A2900" t="str">
            <v>90311-99009-A</v>
          </cell>
          <cell r="B2900">
            <v>44649</v>
          </cell>
          <cell r="C2900">
            <v>90000</v>
          </cell>
          <cell r="D2900">
            <v>1</v>
          </cell>
          <cell r="E2900" t="str">
            <v>HTAUTOHN</v>
          </cell>
        </row>
        <row r="2901">
          <cell r="A2901" t="str">
            <v>90311-A0020</v>
          </cell>
          <cell r="B2901">
            <v>44810</v>
          </cell>
          <cell r="C2901">
            <v>280000</v>
          </cell>
          <cell r="D2901">
            <v>1</v>
          </cell>
          <cell r="E2901" t="str">
            <v>CHPT-MINHANH</v>
          </cell>
        </row>
        <row r="2902">
          <cell r="A2902" t="str">
            <v>90311-T0011</v>
          </cell>
          <cell r="B2902">
            <v>44802</v>
          </cell>
          <cell r="C2902">
            <v>0</v>
          </cell>
          <cell r="D2902">
            <v>8</v>
          </cell>
          <cell r="E2902" t="str">
            <v>NCC-THAILAND</v>
          </cell>
        </row>
        <row r="2903">
          <cell r="A2903" t="str">
            <v>90311-T0013</v>
          </cell>
          <cell r="B2903">
            <v>44348</v>
          </cell>
          <cell r="C2903">
            <v>79000</v>
          </cell>
          <cell r="D2903">
            <v>1</v>
          </cell>
          <cell r="E2903" t="str">
            <v>HTAUTOHN</v>
          </cell>
        </row>
        <row r="2904">
          <cell r="A2904" t="str">
            <v>90311-T0014</v>
          </cell>
          <cell r="B2904">
            <v>44805</v>
          </cell>
          <cell r="C2904">
            <v>85000</v>
          </cell>
          <cell r="D2904">
            <v>5</v>
          </cell>
          <cell r="E2904" t="str">
            <v>CHPT-MINHANH</v>
          </cell>
        </row>
        <row r="2905">
          <cell r="A2905" t="str">
            <v>90311-T0015</v>
          </cell>
          <cell r="B2905">
            <v>44653</v>
          </cell>
          <cell r="C2905">
            <v>73029</v>
          </cell>
          <cell r="D2905">
            <v>5</v>
          </cell>
          <cell r="E2905" t="str">
            <v>HTAUTOHN</v>
          </cell>
        </row>
        <row r="2906">
          <cell r="A2906" t="str">
            <v>90311-T0016</v>
          </cell>
          <cell r="B2906">
            <v>44736</v>
          </cell>
          <cell r="C2906">
            <v>91287</v>
          </cell>
          <cell r="D2906">
            <v>2</v>
          </cell>
          <cell r="E2906" t="str">
            <v>NCC-THAILAND</v>
          </cell>
        </row>
        <row r="2907">
          <cell r="A2907" t="str">
            <v>90311-T0021</v>
          </cell>
          <cell r="B2907">
            <v>44653</v>
          </cell>
          <cell r="C2907">
            <v>48452</v>
          </cell>
          <cell r="D2907">
            <v>1</v>
          </cell>
          <cell r="E2907" t="str">
            <v>NCC-THAILAND</v>
          </cell>
        </row>
        <row r="2908">
          <cell r="A2908" t="str">
            <v>90311-T0021-A</v>
          </cell>
          <cell r="B2908">
            <v>44566</v>
          </cell>
          <cell r="C2908">
            <v>72000</v>
          </cell>
          <cell r="D2908">
            <v>1</v>
          </cell>
          <cell r="E2908" t="str">
            <v>HTAUTOHN</v>
          </cell>
        </row>
        <row r="2909">
          <cell r="A2909" t="str">
            <v>90311-T0027</v>
          </cell>
          <cell r="B2909">
            <v>44686</v>
          </cell>
          <cell r="C2909">
            <v>90000</v>
          </cell>
          <cell r="D2909">
            <v>5</v>
          </cell>
          <cell r="E2909" t="str">
            <v>CHPT-MINHANH</v>
          </cell>
        </row>
        <row r="2910">
          <cell r="A2910" t="str">
            <v>90311-T0046</v>
          </cell>
          <cell r="B2910">
            <v>44802</v>
          </cell>
          <cell r="C2910">
            <v>237345</v>
          </cell>
          <cell r="D2910">
            <v>10</v>
          </cell>
          <cell r="E2910" t="str">
            <v>NK-CHI</v>
          </cell>
        </row>
        <row r="2911">
          <cell r="A2911" t="str">
            <v>90311-T0048</v>
          </cell>
          <cell r="B2911">
            <v>44802</v>
          </cell>
          <cell r="C2911">
            <v>68094</v>
          </cell>
          <cell r="D2911">
            <v>2</v>
          </cell>
          <cell r="E2911" t="str">
            <v>HTAUTOHN</v>
          </cell>
        </row>
        <row r="2912">
          <cell r="A2912" t="str">
            <v>90311-T0050</v>
          </cell>
          <cell r="B2912">
            <v>44653</v>
          </cell>
          <cell r="C2912">
            <v>46346</v>
          </cell>
          <cell r="D2912">
            <v>5</v>
          </cell>
          <cell r="E2912" t="str">
            <v>NCC-THAILAND</v>
          </cell>
        </row>
        <row r="2913">
          <cell r="A2913" t="str">
            <v>90311-T0054</v>
          </cell>
          <cell r="B2913">
            <v>44649</v>
          </cell>
          <cell r="C2913">
            <v>121147</v>
          </cell>
          <cell r="D2913">
            <v>2</v>
          </cell>
          <cell r="E2913" t="str">
            <v>HTAUTOHN</v>
          </cell>
        </row>
        <row r="2914">
          <cell r="A2914" t="str">
            <v>90311-T0054-A</v>
          </cell>
          <cell r="B2914">
            <v>44280</v>
          </cell>
          <cell r="C2914">
            <v>40000</v>
          </cell>
          <cell r="D2914">
            <v>2</v>
          </cell>
          <cell r="E2914" t="str">
            <v>HTAUTOHN</v>
          </cell>
        </row>
        <row r="2915">
          <cell r="A2915" t="str">
            <v>90311-T0056</v>
          </cell>
          <cell r="B2915">
            <v>44653</v>
          </cell>
          <cell r="C2915">
            <v>105331</v>
          </cell>
          <cell r="D2915">
            <v>5</v>
          </cell>
          <cell r="E2915" t="str">
            <v>HTAUTOHN</v>
          </cell>
        </row>
        <row r="2916">
          <cell r="A2916" t="str">
            <v>90311-T0058</v>
          </cell>
          <cell r="B2916">
            <v>44639</v>
          </cell>
          <cell r="C2916">
            <v>190000</v>
          </cell>
          <cell r="D2916">
            <v>5</v>
          </cell>
          <cell r="E2916" t="str">
            <v>HTAUTOHN</v>
          </cell>
        </row>
        <row r="2917">
          <cell r="A2917" t="str">
            <v>90311-T0074</v>
          </cell>
          <cell r="B2917">
            <v>44768</v>
          </cell>
          <cell r="C2917">
            <v>132767.70000000001</v>
          </cell>
          <cell r="D2917">
            <v>5</v>
          </cell>
          <cell r="E2917" t="str">
            <v>HTAUTOHN</v>
          </cell>
        </row>
        <row r="2918">
          <cell r="A2918" t="str">
            <v>90311-T0076</v>
          </cell>
          <cell r="B2918">
            <v>44564</v>
          </cell>
          <cell r="C2918">
            <v>75000</v>
          </cell>
          <cell r="D2918">
            <v>3</v>
          </cell>
          <cell r="E2918" t="str">
            <v>HTAUTOHN</v>
          </cell>
        </row>
        <row r="2919">
          <cell r="A2919" t="str">
            <v>90311-T0088</v>
          </cell>
          <cell r="B2919">
            <v>44776</v>
          </cell>
          <cell r="C2919">
            <v>361000</v>
          </cell>
          <cell r="D2919">
            <v>1</v>
          </cell>
          <cell r="E2919" t="str">
            <v>HTAUTOHN</v>
          </cell>
        </row>
        <row r="2920">
          <cell r="A2920" t="str">
            <v>90311-T0090</v>
          </cell>
          <cell r="B2920">
            <v>44802</v>
          </cell>
          <cell r="C2920">
            <v>78755.259999999995</v>
          </cell>
          <cell r="D2920">
            <v>1</v>
          </cell>
          <cell r="E2920" t="str">
            <v>NK-GPI</v>
          </cell>
        </row>
        <row r="2921">
          <cell r="A2921" t="str">
            <v>90311-T0098</v>
          </cell>
          <cell r="B2921">
            <v>44802</v>
          </cell>
          <cell r="C2921">
            <v>210662</v>
          </cell>
          <cell r="D2921">
            <v>5</v>
          </cell>
          <cell r="E2921" t="str">
            <v>CHPT-MINHANH</v>
          </cell>
        </row>
        <row r="2922">
          <cell r="A2922" t="str">
            <v>90311-T0098-A</v>
          </cell>
          <cell r="B2922">
            <v>44708</v>
          </cell>
          <cell r="C2922">
            <v>65000</v>
          </cell>
          <cell r="D2922">
            <v>2</v>
          </cell>
          <cell r="E2922" t="str">
            <v>CHPT-MINHANH</v>
          </cell>
        </row>
        <row r="2923">
          <cell r="A2923" t="str">
            <v>90311-T0100</v>
          </cell>
          <cell r="B2923">
            <v>44802</v>
          </cell>
          <cell r="C2923">
            <v>88200</v>
          </cell>
          <cell r="D2923">
            <v>3</v>
          </cell>
          <cell r="E2923" t="str">
            <v>CHPT-MINHANH</v>
          </cell>
        </row>
        <row r="2924">
          <cell r="A2924" t="str">
            <v>90312-T0001</v>
          </cell>
          <cell r="B2924">
            <v>44802</v>
          </cell>
          <cell r="C2924">
            <v>79326</v>
          </cell>
          <cell r="D2924">
            <v>3</v>
          </cell>
          <cell r="E2924" t="str">
            <v>NK-CHI</v>
          </cell>
        </row>
        <row r="2925">
          <cell r="A2925" t="str">
            <v>90313-62001</v>
          </cell>
          <cell r="B2925">
            <v>44649</v>
          </cell>
          <cell r="C2925">
            <v>84521</v>
          </cell>
          <cell r="D2925">
            <v>1</v>
          </cell>
          <cell r="E2925" t="str">
            <v>NK-TS</v>
          </cell>
        </row>
        <row r="2926">
          <cell r="A2926" t="str">
            <v>90313-62001-A</v>
          </cell>
          <cell r="B2926">
            <v>44529</v>
          </cell>
          <cell r="C2926">
            <v>64000</v>
          </cell>
          <cell r="D2926">
            <v>2</v>
          </cell>
          <cell r="E2926" t="str">
            <v>HTAUTOHN</v>
          </cell>
        </row>
        <row r="2927">
          <cell r="A2927" t="str">
            <v>90313-T0002</v>
          </cell>
          <cell r="B2927">
            <v>44582</v>
          </cell>
          <cell r="C2927">
            <v>56800</v>
          </cell>
          <cell r="D2927">
            <v>4</v>
          </cell>
          <cell r="E2927" t="str">
            <v>NCC-THAILAND</v>
          </cell>
        </row>
        <row r="2928">
          <cell r="A2928" t="str">
            <v>90316-72001</v>
          </cell>
          <cell r="B2928">
            <v>44653</v>
          </cell>
          <cell r="C2928">
            <v>346187</v>
          </cell>
          <cell r="D2928">
            <v>1</v>
          </cell>
          <cell r="E2928" t="str">
            <v>NCC-THAILAND</v>
          </cell>
        </row>
        <row r="2929">
          <cell r="A2929" t="str">
            <v>90316-72001-A</v>
          </cell>
          <cell r="B2929">
            <v>44758</v>
          </cell>
          <cell r="C2929">
            <v>34000</v>
          </cell>
          <cell r="D2929">
            <v>2</v>
          </cell>
          <cell r="E2929" t="str">
            <v>CHPT-MINHANH</v>
          </cell>
        </row>
        <row r="2930">
          <cell r="A2930" t="str">
            <v>90363-40066</v>
          </cell>
          <cell r="B2930">
            <v>44804</v>
          </cell>
          <cell r="C2930">
            <v>470485</v>
          </cell>
          <cell r="D2930">
            <v>1</v>
          </cell>
          <cell r="E2930" t="str">
            <v>CHPT-MINHANH</v>
          </cell>
        </row>
        <row r="2931">
          <cell r="A2931" t="str">
            <v>90363-40071</v>
          </cell>
          <cell r="B2931">
            <v>44077</v>
          </cell>
          <cell r="C2931">
            <v>548000</v>
          </cell>
          <cell r="D2931">
            <v>4</v>
          </cell>
          <cell r="E2931" t="str">
            <v>HTAUTOHN</v>
          </cell>
        </row>
        <row r="2932">
          <cell r="A2932" t="str">
            <v>90363-40072</v>
          </cell>
          <cell r="B2932">
            <v>44645</v>
          </cell>
          <cell r="C2932">
            <v>432000</v>
          </cell>
          <cell r="D2932">
            <v>2</v>
          </cell>
          <cell r="E2932" t="str">
            <v>HTAUTOHN</v>
          </cell>
        </row>
        <row r="2933">
          <cell r="A2933" t="str">
            <v>90363-T0008</v>
          </cell>
          <cell r="B2933">
            <v>44768</v>
          </cell>
          <cell r="C2933">
            <v>287000</v>
          </cell>
          <cell r="D2933">
            <v>5</v>
          </cell>
          <cell r="E2933" t="str">
            <v>NK-IDAM</v>
          </cell>
        </row>
        <row r="2934">
          <cell r="A2934" t="str">
            <v>90363-T0023</v>
          </cell>
          <cell r="B2934">
            <v>44649</v>
          </cell>
          <cell r="C2934">
            <v>515004</v>
          </cell>
          <cell r="D2934">
            <v>2</v>
          </cell>
          <cell r="E2934" t="str">
            <v>NK-TS</v>
          </cell>
        </row>
        <row r="2935">
          <cell r="A2935" t="str">
            <v>90363-T0033</v>
          </cell>
          <cell r="B2935">
            <v>44258</v>
          </cell>
          <cell r="C2935">
            <v>255000</v>
          </cell>
          <cell r="D2935">
            <v>2</v>
          </cell>
          <cell r="E2935" t="str">
            <v>HTAUTOHN</v>
          </cell>
        </row>
        <row r="2936">
          <cell r="A2936" t="str">
            <v>90366-30067</v>
          </cell>
          <cell r="B2936">
            <v>43846</v>
          </cell>
          <cell r="C2936">
            <v>468000</v>
          </cell>
          <cell r="D2936">
            <v>1</v>
          </cell>
          <cell r="E2936" t="str">
            <v>HTAUTOHN</v>
          </cell>
        </row>
        <row r="2937">
          <cell r="A2937" t="str">
            <v>90366-36022</v>
          </cell>
          <cell r="B2937">
            <v>43931</v>
          </cell>
          <cell r="C2937">
            <v>442000</v>
          </cell>
          <cell r="D2937">
            <v>1</v>
          </cell>
          <cell r="E2937" t="str">
            <v>HTAUTOHN</v>
          </cell>
        </row>
        <row r="2938">
          <cell r="A2938" t="str">
            <v>90366-40120</v>
          </cell>
          <cell r="B2938">
            <v>43931</v>
          </cell>
          <cell r="C2938">
            <v>542000</v>
          </cell>
          <cell r="D2938">
            <v>1</v>
          </cell>
          <cell r="E2938" t="str">
            <v>HTAUTOHN</v>
          </cell>
        </row>
        <row r="2939">
          <cell r="A2939" t="str">
            <v>90366-50007</v>
          </cell>
          <cell r="B2939">
            <v>43846</v>
          </cell>
          <cell r="C2939">
            <v>433000</v>
          </cell>
          <cell r="D2939">
            <v>2</v>
          </cell>
          <cell r="E2939" t="str">
            <v>HTAUTOHN</v>
          </cell>
        </row>
        <row r="2940">
          <cell r="A2940" t="str">
            <v>90366-T0007</v>
          </cell>
          <cell r="B2940">
            <v>44743</v>
          </cell>
          <cell r="C2940">
            <v>422604</v>
          </cell>
          <cell r="D2940">
            <v>3</v>
          </cell>
          <cell r="E2940" t="str">
            <v>HTAUTOHN</v>
          </cell>
        </row>
        <row r="2941">
          <cell r="A2941" t="str">
            <v>90366-T0010</v>
          </cell>
          <cell r="B2941">
            <v>44694</v>
          </cell>
          <cell r="C2941">
            <v>307818</v>
          </cell>
          <cell r="D2941">
            <v>4</v>
          </cell>
          <cell r="E2941" t="str">
            <v>NK-GPI</v>
          </cell>
        </row>
        <row r="2942">
          <cell r="A2942" t="str">
            <v>90366-T0031</v>
          </cell>
          <cell r="B2942">
            <v>43971</v>
          </cell>
          <cell r="C2942">
            <v>343869.8</v>
          </cell>
          <cell r="D2942">
            <v>5</v>
          </cell>
          <cell r="E2942" t="str">
            <v>NK-GPI</v>
          </cell>
        </row>
        <row r="2943">
          <cell r="A2943" t="str">
            <v>90366-T0044</v>
          </cell>
          <cell r="B2943">
            <v>44649</v>
          </cell>
          <cell r="C2943">
            <v>475000</v>
          </cell>
          <cell r="D2943">
            <v>2</v>
          </cell>
          <cell r="E2943" t="str">
            <v>HTAUTOHN</v>
          </cell>
        </row>
        <row r="2944">
          <cell r="A2944" t="str">
            <v>90366-T0061</v>
          </cell>
          <cell r="B2944">
            <v>44785</v>
          </cell>
          <cell r="C2944">
            <v>762621.3</v>
          </cell>
          <cell r="D2944">
            <v>1</v>
          </cell>
          <cell r="E2944" t="str">
            <v>NK-GPI</v>
          </cell>
        </row>
        <row r="2945">
          <cell r="A2945" t="str">
            <v>90366-T0062</v>
          </cell>
          <cell r="B2945">
            <v>44694</v>
          </cell>
          <cell r="C2945">
            <v>496314</v>
          </cell>
          <cell r="D2945">
            <v>1</v>
          </cell>
          <cell r="E2945" t="str">
            <v>HTAUTOHN</v>
          </cell>
        </row>
        <row r="2946">
          <cell r="A2946" t="str">
            <v>90366-T0065</v>
          </cell>
          <cell r="B2946">
            <v>44694</v>
          </cell>
          <cell r="C2946">
            <v>669006</v>
          </cell>
          <cell r="D2946">
            <v>1</v>
          </cell>
          <cell r="E2946" t="str">
            <v>HTAUTOHN</v>
          </cell>
        </row>
        <row r="2947">
          <cell r="A2947" t="str">
            <v>90368-45087</v>
          </cell>
          <cell r="B2947">
            <v>44133</v>
          </cell>
          <cell r="C2947">
            <v>451000</v>
          </cell>
          <cell r="D2947">
            <v>4</v>
          </cell>
          <cell r="E2947" t="str">
            <v>HTAUTOHN</v>
          </cell>
        </row>
        <row r="2948">
          <cell r="A2948" t="str">
            <v>90368-49084</v>
          </cell>
          <cell r="B2948">
            <v>44044</v>
          </cell>
          <cell r="C2948">
            <v>548000</v>
          </cell>
          <cell r="D2948">
            <v>1</v>
          </cell>
          <cell r="E2948" t="str">
            <v>HTAUTOHN</v>
          </cell>
        </row>
        <row r="2949">
          <cell r="A2949" t="str">
            <v>90369-40009</v>
          </cell>
          <cell r="B2949">
            <v>44548</v>
          </cell>
          <cell r="C2949">
            <v>472834</v>
          </cell>
          <cell r="D2949">
            <v>3</v>
          </cell>
          <cell r="E2949" t="str">
            <v>HTAUTOHN</v>
          </cell>
        </row>
        <row r="2950">
          <cell r="A2950" t="str">
            <v>90369-45006</v>
          </cell>
          <cell r="B2950">
            <v>44649</v>
          </cell>
          <cell r="C2950">
            <v>779944</v>
          </cell>
          <cell r="D2950">
            <v>1</v>
          </cell>
          <cell r="E2950" t="str">
            <v>CHPT-MINHANH</v>
          </cell>
        </row>
        <row r="2951">
          <cell r="A2951" t="str">
            <v>90369-48001</v>
          </cell>
          <cell r="B2951">
            <v>43879</v>
          </cell>
          <cell r="C2951">
            <v>1207000</v>
          </cell>
          <cell r="D2951">
            <v>1</v>
          </cell>
          <cell r="E2951" t="str">
            <v>HTAUTOHN</v>
          </cell>
        </row>
        <row r="2952">
          <cell r="A2952" t="str">
            <v>90369-T0003</v>
          </cell>
          <cell r="B2952">
            <v>44726</v>
          </cell>
          <cell r="C2952">
            <v>757570</v>
          </cell>
          <cell r="D2952">
            <v>2</v>
          </cell>
          <cell r="E2952" t="str">
            <v>HTAUTOHN</v>
          </cell>
        </row>
        <row r="2953">
          <cell r="A2953" t="str">
            <v>90369-T0007</v>
          </cell>
          <cell r="B2953">
            <v>44618</v>
          </cell>
          <cell r="C2953">
            <v>580958</v>
          </cell>
          <cell r="D2953">
            <v>3</v>
          </cell>
          <cell r="E2953" t="str">
            <v>HTAUTOHN</v>
          </cell>
        </row>
        <row r="2954">
          <cell r="A2954" t="str">
            <v>90385-11021</v>
          </cell>
          <cell r="B2954">
            <v>44121</v>
          </cell>
          <cell r="C2954">
            <v>16000</v>
          </cell>
          <cell r="D2954">
            <v>6</v>
          </cell>
          <cell r="E2954" t="str">
            <v>HTAUTOHN</v>
          </cell>
        </row>
        <row r="2955">
          <cell r="A2955" t="str">
            <v>90385-T0004</v>
          </cell>
          <cell r="B2955">
            <v>44732</v>
          </cell>
          <cell r="C2955">
            <v>14565.6</v>
          </cell>
          <cell r="D2955">
            <v>8</v>
          </cell>
          <cell r="E2955" t="str">
            <v>HTAUTOHN</v>
          </cell>
        </row>
        <row r="2956">
          <cell r="A2956" t="str">
            <v>90385-T0014</v>
          </cell>
          <cell r="B2956">
            <v>44320</v>
          </cell>
          <cell r="C2956">
            <v>18000</v>
          </cell>
          <cell r="D2956">
            <v>20</v>
          </cell>
          <cell r="E2956" t="str">
            <v>HTAUTOHN</v>
          </cell>
        </row>
        <row r="2957">
          <cell r="A2957" t="str">
            <v>90385-T0017</v>
          </cell>
          <cell r="B2957">
            <v>43956</v>
          </cell>
          <cell r="C2957">
            <v>15000</v>
          </cell>
          <cell r="D2957">
            <v>40</v>
          </cell>
          <cell r="E2957" t="str">
            <v>HTAUTOHN</v>
          </cell>
        </row>
        <row r="2958">
          <cell r="A2958" t="str">
            <v>9047</v>
          </cell>
          <cell r="B2958">
            <v>44029</v>
          </cell>
          <cell r="C2958">
            <v>82000</v>
          </cell>
          <cell r="D2958">
            <v>9</v>
          </cell>
          <cell r="E2958" t="str">
            <v>NK-LIQUIMOLY</v>
          </cell>
        </row>
        <row r="2959">
          <cell r="A2959" t="str">
            <v>90903-63014</v>
          </cell>
          <cell r="B2959">
            <v>44796</v>
          </cell>
          <cell r="C2959">
            <v>310000</v>
          </cell>
          <cell r="D2959">
            <v>1</v>
          </cell>
          <cell r="E2959" t="str">
            <v>HTAUTOHN</v>
          </cell>
        </row>
        <row r="2960">
          <cell r="A2960" t="str">
            <v>90913-02081</v>
          </cell>
          <cell r="B2960">
            <v>44520</v>
          </cell>
          <cell r="C2960">
            <v>6000</v>
          </cell>
          <cell r="D2960">
            <v>320</v>
          </cell>
          <cell r="E2960" t="str">
            <v>CHPT-MINHANH</v>
          </cell>
        </row>
        <row r="2961">
          <cell r="A2961" t="str">
            <v>90913-02093</v>
          </cell>
          <cell r="B2961">
            <v>44571</v>
          </cell>
          <cell r="C2961">
            <v>7000</v>
          </cell>
          <cell r="D2961">
            <v>320</v>
          </cell>
          <cell r="E2961" t="str">
            <v>CHPT-MINHANH</v>
          </cell>
        </row>
        <row r="2962">
          <cell r="A2962" t="str">
            <v>90913-02096</v>
          </cell>
          <cell r="B2962">
            <v>44702</v>
          </cell>
          <cell r="C2962">
            <v>8000</v>
          </cell>
          <cell r="D2962">
            <v>12</v>
          </cell>
          <cell r="E2962" t="str">
            <v>CHPT-MINHANH</v>
          </cell>
        </row>
        <row r="2963">
          <cell r="A2963" t="str">
            <v>90913-02098</v>
          </cell>
          <cell r="B2963">
            <v>44520</v>
          </cell>
          <cell r="C2963">
            <v>6000</v>
          </cell>
          <cell r="D2963">
            <v>24</v>
          </cell>
          <cell r="E2963" t="str">
            <v>HTAUTOHN</v>
          </cell>
        </row>
        <row r="2964">
          <cell r="A2964" t="str">
            <v>90913-02101</v>
          </cell>
          <cell r="B2964">
            <v>44818</v>
          </cell>
          <cell r="C2964">
            <v>5000</v>
          </cell>
          <cell r="D2964">
            <v>4</v>
          </cell>
          <cell r="E2964" t="str">
            <v>CHPT-MINHANH</v>
          </cell>
        </row>
        <row r="2965">
          <cell r="A2965" t="str">
            <v>90913-02105</v>
          </cell>
          <cell r="B2965">
            <v>44704</v>
          </cell>
          <cell r="C2965">
            <v>8000</v>
          </cell>
          <cell r="D2965">
            <v>8</v>
          </cell>
          <cell r="E2965" t="str">
            <v>CHPT-MINHANH</v>
          </cell>
        </row>
        <row r="2966">
          <cell r="A2966" t="str">
            <v>90915-10003</v>
          </cell>
          <cell r="B2966">
            <v>44705</v>
          </cell>
          <cell r="C2966">
            <v>80000</v>
          </cell>
          <cell r="D2966">
            <v>22</v>
          </cell>
          <cell r="E2966" t="str">
            <v>CHPT-MINHANH</v>
          </cell>
        </row>
        <row r="2967">
          <cell r="A2967" t="str">
            <v>90915-20003</v>
          </cell>
          <cell r="B2967">
            <v>44335</v>
          </cell>
          <cell r="C2967">
            <v>153000</v>
          </cell>
          <cell r="D2967">
            <v>5</v>
          </cell>
          <cell r="E2967" t="str">
            <v>KL-MAST-SG</v>
          </cell>
        </row>
        <row r="2968">
          <cell r="A2968" t="str">
            <v>90915-30002</v>
          </cell>
          <cell r="B2968">
            <v>44146</v>
          </cell>
          <cell r="C2968">
            <v>222000</v>
          </cell>
          <cell r="D2968">
            <v>1</v>
          </cell>
          <cell r="E2968" t="str">
            <v>HTAUTOHN</v>
          </cell>
        </row>
        <row r="2969">
          <cell r="A2969" t="str">
            <v>90915-TE001</v>
          </cell>
          <cell r="B2969">
            <v>44090</v>
          </cell>
          <cell r="C2969">
            <v>51000</v>
          </cell>
          <cell r="D2969">
            <v>20</v>
          </cell>
          <cell r="E2969" t="str">
            <v>HTAUTOHN</v>
          </cell>
        </row>
        <row r="2970">
          <cell r="A2970" t="str">
            <v>90915-YZZD2</v>
          </cell>
          <cell r="B2970">
            <v>44034</v>
          </cell>
          <cell r="C2970">
            <v>75000</v>
          </cell>
          <cell r="D2970">
            <v>100</v>
          </cell>
          <cell r="E2970" t="str">
            <v>HTAUTOHN</v>
          </cell>
        </row>
        <row r="2971">
          <cell r="A2971" t="str">
            <v>90915-YZZD4</v>
          </cell>
          <cell r="B2971">
            <v>44679</v>
          </cell>
          <cell r="C2971">
            <v>70000</v>
          </cell>
          <cell r="D2971">
            <v>20</v>
          </cell>
          <cell r="E2971" t="str">
            <v>HTAUTOHN</v>
          </cell>
        </row>
        <row r="2972">
          <cell r="A2972" t="str">
            <v>90915-YZZD4-CN</v>
          </cell>
          <cell r="B2972">
            <v>44070</v>
          </cell>
          <cell r="C2972">
            <v>30000</v>
          </cell>
          <cell r="D2972">
            <v>25</v>
          </cell>
          <cell r="E2972" t="str">
            <v>HTAUTOHN</v>
          </cell>
        </row>
        <row r="2973">
          <cell r="A2973" t="str">
            <v>90915-YZZE1</v>
          </cell>
          <cell r="B2973">
            <v>44385</v>
          </cell>
          <cell r="C2973">
            <v>70000</v>
          </cell>
          <cell r="D2973">
            <v>100</v>
          </cell>
          <cell r="E2973" t="str">
            <v>HTAUTOHN</v>
          </cell>
        </row>
        <row r="2974">
          <cell r="A2974" t="str">
            <v>90915-YZZE2</v>
          </cell>
          <cell r="B2974">
            <v>44552</v>
          </cell>
          <cell r="C2974">
            <v>73000</v>
          </cell>
          <cell r="D2974">
            <v>200</v>
          </cell>
          <cell r="E2974" t="str">
            <v>HTAUTOHN</v>
          </cell>
        </row>
        <row r="2975">
          <cell r="A2975" t="str">
            <v>90915-YZZZ2</v>
          </cell>
          <cell r="B2975">
            <v>44691</v>
          </cell>
          <cell r="C2975">
            <v>42614.400000000001</v>
          </cell>
          <cell r="D2975">
            <v>20</v>
          </cell>
          <cell r="E2975" t="str">
            <v>NK-IDAM</v>
          </cell>
        </row>
        <row r="2976">
          <cell r="A2976" t="str">
            <v>90916-02336</v>
          </cell>
          <cell r="B2976">
            <v>44515</v>
          </cell>
          <cell r="C2976">
            <v>109000</v>
          </cell>
          <cell r="D2976">
            <v>2</v>
          </cell>
          <cell r="E2976" t="str">
            <v>HTAUTOHN</v>
          </cell>
        </row>
        <row r="2977">
          <cell r="A2977" t="str">
            <v>90916-02353</v>
          </cell>
          <cell r="B2977">
            <v>44781</v>
          </cell>
          <cell r="C2977">
            <v>74000</v>
          </cell>
          <cell r="D2977">
            <v>2</v>
          </cell>
          <cell r="E2977" t="str">
            <v>HTAUTOHN</v>
          </cell>
        </row>
        <row r="2978">
          <cell r="A2978" t="str">
            <v>90916-02586</v>
          </cell>
          <cell r="B2978">
            <v>44800</v>
          </cell>
          <cell r="C2978">
            <v>596000</v>
          </cell>
          <cell r="D2978">
            <v>1</v>
          </cell>
          <cell r="E2978" t="str">
            <v>HTAUTOHN</v>
          </cell>
        </row>
        <row r="2979">
          <cell r="A2979" t="str">
            <v>90916-02637</v>
          </cell>
          <cell r="B2979">
            <v>44782</v>
          </cell>
          <cell r="C2979">
            <v>856000</v>
          </cell>
          <cell r="D2979">
            <v>1</v>
          </cell>
          <cell r="E2979" t="str">
            <v>HTAUTOHN</v>
          </cell>
        </row>
        <row r="2980">
          <cell r="A2980" t="str">
            <v>90916-02646</v>
          </cell>
          <cell r="B2980">
            <v>44737</v>
          </cell>
          <cell r="C2980">
            <v>590000</v>
          </cell>
          <cell r="D2980">
            <v>1</v>
          </cell>
          <cell r="E2980" t="str">
            <v>HTAUTOHN</v>
          </cell>
        </row>
        <row r="2981">
          <cell r="A2981" t="str">
            <v>90916-02652</v>
          </cell>
          <cell r="B2981">
            <v>44818</v>
          </cell>
          <cell r="C2981">
            <v>950000</v>
          </cell>
          <cell r="D2981">
            <v>1</v>
          </cell>
          <cell r="E2981" t="str">
            <v>HTAUTOHN</v>
          </cell>
        </row>
        <row r="2982">
          <cell r="A2982" t="str">
            <v>90916-02653</v>
          </cell>
          <cell r="B2982">
            <v>44705</v>
          </cell>
          <cell r="C2982">
            <v>1125000</v>
          </cell>
          <cell r="D2982">
            <v>3</v>
          </cell>
          <cell r="E2982" t="str">
            <v>HTAUTOHN</v>
          </cell>
        </row>
        <row r="2983">
          <cell r="A2983" t="str">
            <v>90916-02661</v>
          </cell>
          <cell r="B2983">
            <v>43931</v>
          </cell>
          <cell r="C2983">
            <v>351000</v>
          </cell>
          <cell r="D2983">
            <v>1</v>
          </cell>
          <cell r="E2983" t="str">
            <v>HTAUTOHN</v>
          </cell>
        </row>
        <row r="2984">
          <cell r="A2984" t="str">
            <v>90916-02667</v>
          </cell>
          <cell r="B2984">
            <v>44797</v>
          </cell>
          <cell r="C2984">
            <v>459000</v>
          </cell>
          <cell r="D2984">
            <v>1</v>
          </cell>
          <cell r="E2984" t="str">
            <v>HTAUTOHN</v>
          </cell>
        </row>
        <row r="2985">
          <cell r="A2985" t="str">
            <v>90916-02668</v>
          </cell>
          <cell r="B2985">
            <v>44771</v>
          </cell>
          <cell r="C2985">
            <v>594000</v>
          </cell>
          <cell r="D2985">
            <v>1</v>
          </cell>
          <cell r="E2985" t="str">
            <v>HTAUTOHN</v>
          </cell>
        </row>
        <row r="2986">
          <cell r="A2986" t="str">
            <v>90916-02680</v>
          </cell>
          <cell r="B2986">
            <v>44194</v>
          </cell>
          <cell r="C2986">
            <v>1079000</v>
          </cell>
          <cell r="D2986">
            <v>1</v>
          </cell>
          <cell r="E2986" t="str">
            <v>HTAUTOHN</v>
          </cell>
        </row>
        <row r="2987">
          <cell r="A2987" t="str">
            <v>90916-02705</v>
          </cell>
          <cell r="B2987">
            <v>44620</v>
          </cell>
          <cell r="C2987">
            <v>367603</v>
          </cell>
          <cell r="D2987">
            <v>1</v>
          </cell>
          <cell r="E2987" t="str">
            <v>HTAUTOHN</v>
          </cell>
        </row>
        <row r="2988">
          <cell r="A2988" t="str">
            <v>90916-02708</v>
          </cell>
          <cell r="B2988">
            <v>44760</v>
          </cell>
          <cell r="C2988">
            <v>1047000</v>
          </cell>
          <cell r="D2988">
            <v>1</v>
          </cell>
          <cell r="E2988" t="str">
            <v>CHPT-MINHANH</v>
          </cell>
        </row>
        <row r="2989">
          <cell r="A2989" t="str">
            <v>90916-02727</v>
          </cell>
          <cell r="B2989">
            <v>44760</v>
          </cell>
          <cell r="C2989">
            <v>850000</v>
          </cell>
          <cell r="D2989">
            <v>1</v>
          </cell>
          <cell r="E2989" t="str">
            <v>NCC-KHANGTHANG</v>
          </cell>
        </row>
        <row r="2990">
          <cell r="A2990" t="str">
            <v>90916-02728</v>
          </cell>
          <cell r="B2990">
            <v>44051</v>
          </cell>
          <cell r="C2990">
            <v>696000</v>
          </cell>
          <cell r="D2990">
            <v>1</v>
          </cell>
          <cell r="E2990" t="str">
            <v>HTAUTOHN</v>
          </cell>
        </row>
        <row r="2991">
          <cell r="A2991" t="str">
            <v>90916-02759</v>
          </cell>
          <cell r="B2991">
            <v>44760</v>
          </cell>
          <cell r="C2991">
            <v>1250000</v>
          </cell>
          <cell r="D2991">
            <v>1</v>
          </cell>
          <cell r="E2991" t="str">
            <v>HTAUTOHN</v>
          </cell>
        </row>
        <row r="2992">
          <cell r="A2992" t="str">
            <v>90916-03046</v>
          </cell>
          <cell r="B2992">
            <v>43843</v>
          </cell>
          <cell r="C2992">
            <v>195000</v>
          </cell>
          <cell r="D2992">
            <v>5</v>
          </cell>
          <cell r="E2992" t="str">
            <v>HTAUTOHN</v>
          </cell>
        </row>
        <row r="2993">
          <cell r="A2993" t="str">
            <v>90916-03078</v>
          </cell>
          <cell r="B2993">
            <v>44754</v>
          </cell>
          <cell r="C2993">
            <v>100000</v>
          </cell>
          <cell r="D2993">
            <v>1</v>
          </cell>
          <cell r="E2993" t="str">
            <v>HTAUTOHN</v>
          </cell>
        </row>
        <row r="2994">
          <cell r="A2994" t="str">
            <v>90916-03083</v>
          </cell>
          <cell r="B2994">
            <v>44082</v>
          </cell>
          <cell r="C2994">
            <v>171000</v>
          </cell>
          <cell r="D2994">
            <v>1</v>
          </cell>
          <cell r="E2994" t="str">
            <v>HTAUTOHN</v>
          </cell>
        </row>
        <row r="2995">
          <cell r="A2995" t="str">
            <v>90916-03089</v>
          </cell>
          <cell r="B2995">
            <v>44025</v>
          </cell>
          <cell r="C2995">
            <v>250000</v>
          </cell>
          <cell r="D2995">
            <v>2</v>
          </cell>
          <cell r="E2995" t="str">
            <v>HTAUTOHN</v>
          </cell>
        </row>
        <row r="2996">
          <cell r="A2996" t="str">
            <v>90916-03090</v>
          </cell>
          <cell r="B2996">
            <v>44516</v>
          </cell>
          <cell r="C2996">
            <v>220000</v>
          </cell>
          <cell r="D2996">
            <v>1</v>
          </cell>
          <cell r="E2996" t="str">
            <v>HTAUTOHN</v>
          </cell>
        </row>
        <row r="2997">
          <cell r="A2997" t="str">
            <v>90916-03093</v>
          </cell>
          <cell r="B2997">
            <v>44796</v>
          </cell>
          <cell r="C2997">
            <v>95000</v>
          </cell>
          <cell r="D2997">
            <v>2</v>
          </cell>
          <cell r="E2997" t="str">
            <v>NCC-KHANGTHANG</v>
          </cell>
        </row>
        <row r="2998">
          <cell r="A2998" t="str">
            <v>90916-03100</v>
          </cell>
          <cell r="B2998">
            <v>44667</v>
          </cell>
          <cell r="C2998">
            <v>202000</v>
          </cell>
          <cell r="D2998">
            <v>1</v>
          </cell>
          <cell r="E2998" t="str">
            <v>HTAUTOHN</v>
          </cell>
        </row>
        <row r="2999">
          <cell r="A2999" t="str">
            <v>90916-03117</v>
          </cell>
          <cell r="B2999">
            <v>44765</v>
          </cell>
          <cell r="C2999">
            <v>210000</v>
          </cell>
          <cell r="D2999">
            <v>1</v>
          </cell>
          <cell r="E2999" t="str">
            <v>CHPT-MINHANH</v>
          </cell>
        </row>
        <row r="3000">
          <cell r="A3000" t="str">
            <v>90916-03118</v>
          </cell>
          <cell r="B3000">
            <v>44768</v>
          </cell>
          <cell r="C3000">
            <v>205000</v>
          </cell>
          <cell r="D3000">
            <v>1</v>
          </cell>
          <cell r="E3000" t="str">
            <v>CHPT-MINHANH</v>
          </cell>
        </row>
        <row r="3001">
          <cell r="A3001" t="str">
            <v>90916-03120</v>
          </cell>
          <cell r="B3001">
            <v>44324</v>
          </cell>
          <cell r="C3001">
            <v>229000</v>
          </cell>
          <cell r="D3001">
            <v>1</v>
          </cell>
          <cell r="E3001" t="str">
            <v>HTAUTOHN</v>
          </cell>
        </row>
        <row r="3002">
          <cell r="A3002" t="str">
            <v>90916-03129</v>
          </cell>
          <cell r="B3002">
            <v>44649</v>
          </cell>
          <cell r="C3002">
            <v>195000</v>
          </cell>
          <cell r="D3002">
            <v>2</v>
          </cell>
          <cell r="E3002" t="str">
            <v>HTAUTOHN</v>
          </cell>
        </row>
        <row r="3003">
          <cell r="A3003" t="str">
            <v>90916-03136</v>
          </cell>
          <cell r="B3003">
            <v>44779</v>
          </cell>
          <cell r="C3003">
            <v>195000</v>
          </cell>
          <cell r="D3003">
            <v>1</v>
          </cell>
          <cell r="E3003" t="str">
            <v>CHPT-MINHANH</v>
          </cell>
        </row>
        <row r="3004">
          <cell r="A3004" t="str">
            <v>90916-03140</v>
          </cell>
          <cell r="B3004">
            <v>44800</v>
          </cell>
          <cell r="C3004">
            <v>203000</v>
          </cell>
          <cell r="D3004">
            <v>1</v>
          </cell>
          <cell r="E3004" t="str">
            <v>HTAUTOHN</v>
          </cell>
        </row>
        <row r="3005">
          <cell r="A3005" t="str">
            <v>90916-03144</v>
          </cell>
          <cell r="B3005">
            <v>44796</v>
          </cell>
          <cell r="C3005">
            <v>223000</v>
          </cell>
          <cell r="D3005">
            <v>1</v>
          </cell>
          <cell r="E3005" t="str">
            <v>HTAUTOHN</v>
          </cell>
        </row>
        <row r="3006">
          <cell r="A3006" t="str">
            <v>90916-A2010</v>
          </cell>
          <cell r="B3006">
            <v>44649</v>
          </cell>
          <cell r="C3006">
            <v>1036000</v>
          </cell>
          <cell r="D3006">
            <v>1</v>
          </cell>
          <cell r="E3006" t="str">
            <v>HTAUTOHN</v>
          </cell>
        </row>
        <row r="3007">
          <cell r="A3007" t="str">
            <v>90916-A2010-D</v>
          </cell>
          <cell r="B3007">
            <v>43843</v>
          </cell>
          <cell r="C3007">
            <v>1036000</v>
          </cell>
          <cell r="D3007">
            <v>4</v>
          </cell>
          <cell r="E3007" t="str">
            <v>HTAUTOHN</v>
          </cell>
        </row>
        <row r="3008">
          <cell r="A3008" t="str">
            <v>90916-A2011</v>
          </cell>
          <cell r="B3008">
            <v>44740</v>
          </cell>
          <cell r="C3008">
            <v>1080000</v>
          </cell>
          <cell r="D3008">
            <v>1</v>
          </cell>
          <cell r="E3008" t="str">
            <v>HTAUTOHN</v>
          </cell>
        </row>
        <row r="3009">
          <cell r="A3009" t="str">
            <v>90916-A2020</v>
          </cell>
          <cell r="B3009">
            <v>44786</v>
          </cell>
          <cell r="C3009">
            <v>690000</v>
          </cell>
          <cell r="D3009">
            <v>1</v>
          </cell>
          <cell r="E3009" t="str">
            <v>CHPT-MINHANH</v>
          </cell>
        </row>
        <row r="3010">
          <cell r="A3010" t="str">
            <v>90916-A2022</v>
          </cell>
          <cell r="B3010">
            <v>44753</v>
          </cell>
          <cell r="C3010">
            <v>340000</v>
          </cell>
          <cell r="D3010">
            <v>10</v>
          </cell>
          <cell r="E3010" t="str">
            <v>NCC-QUANGNINH</v>
          </cell>
        </row>
        <row r="3011">
          <cell r="A3011" t="str">
            <v>90916-T2006</v>
          </cell>
          <cell r="B3011">
            <v>44802</v>
          </cell>
          <cell r="C3011">
            <v>226000</v>
          </cell>
          <cell r="D3011">
            <v>2</v>
          </cell>
          <cell r="E3011" t="str">
            <v>CHPT-MINHANH</v>
          </cell>
        </row>
        <row r="3012">
          <cell r="A3012" t="str">
            <v>90916-T2014</v>
          </cell>
          <cell r="B3012">
            <v>44764</v>
          </cell>
          <cell r="C3012">
            <v>187000</v>
          </cell>
          <cell r="D3012">
            <v>20</v>
          </cell>
          <cell r="E3012" t="str">
            <v>NK-IDAM</v>
          </cell>
        </row>
        <row r="3013">
          <cell r="A3013" t="str">
            <v>90916-T2015</v>
          </cell>
          <cell r="B3013">
            <v>44029</v>
          </cell>
          <cell r="C3013">
            <v>653000</v>
          </cell>
          <cell r="D3013">
            <v>2</v>
          </cell>
          <cell r="E3013" t="str">
            <v>HTAUTOHN</v>
          </cell>
        </row>
        <row r="3014">
          <cell r="A3014" t="str">
            <v>90916-T2024</v>
          </cell>
          <cell r="B3014">
            <v>44802</v>
          </cell>
          <cell r="C3014">
            <v>310596.3</v>
          </cell>
          <cell r="D3014">
            <v>3</v>
          </cell>
          <cell r="E3014" t="str">
            <v>NCC-THANHCANH</v>
          </cell>
        </row>
        <row r="3015">
          <cell r="A3015" t="str">
            <v>90916-T2026</v>
          </cell>
          <cell r="B3015">
            <v>44816</v>
          </cell>
          <cell r="C3015">
            <v>242948.4</v>
          </cell>
          <cell r="D3015">
            <v>10</v>
          </cell>
          <cell r="E3015" t="str">
            <v>NK-IDAM</v>
          </cell>
        </row>
        <row r="3016">
          <cell r="A3016" t="str">
            <v>90916-T2027</v>
          </cell>
          <cell r="B3016">
            <v>44386</v>
          </cell>
          <cell r="C3016">
            <v>155849.4</v>
          </cell>
          <cell r="D3016">
            <v>30</v>
          </cell>
          <cell r="E3016" t="str">
            <v>HTAUTOHN</v>
          </cell>
        </row>
        <row r="3017">
          <cell r="A3017" t="str">
            <v>90916-T2028</v>
          </cell>
          <cell r="B3017">
            <v>44712</v>
          </cell>
          <cell r="C3017">
            <v>148165</v>
          </cell>
          <cell r="D3017">
            <v>30</v>
          </cell>
          <cell r="E3017" t="str">
            <v>NCC-THAILAND</v>
          </cell>
        </row>
        <row r="3018">
          <cell r="A3018" t="str">
            <v>90916-T2030</v>
          </cell>
          <cell r="B3018">
            <v>44386</v>
          </cell>
          <cell r="C3018">
            <v>176666</v>
          </cell>
          <cell r="D3018">
            <v>103</v>
          </cell>
          <cell r="E3018" t="str">
            <v>NK-CHI</v>
          </cell>
        </row>
        <row r="3019">
          <cell r="A3019" t="str">
            <v>90916-T2033</v>
          </cell>
          <cell r="B3019">
            <v>44656</v>
          </cell>
          <cell r="C3019">
            <v>313184</v>
          </cell>
          <cell r="D3019">
            <v>30</v>
          </cell>
          <cell r="E3019" t="str">
            <v>NCC-THAILAND</v>
          </cell>
        </row>
        <row r="3020">
          <cell r="A3020" t="str">
            <v>90916-T2039</v>
          </cell>
          <cell r="B3020">
            <v>44764</v>
          </cell>
          <cell r="C3020">
            <v>215006.8</v>
          </cell>
          <cell r="D3020">
            <v>3</v>
          </cell>
          <cell r="E3020" t="str">
            <v>HTAUTOHN</v>
          </cell>
        </row>
        <row r="3021">
          <cell r="A3021" t="str">
            <v>90916-T2047</v>
          </cell>
          <cell r="B3021">
            <v>44559</v>
          </cell>
          <cell r="C3021">
            <v>384848</v>
          </cell>
          <cell r="D3021">
            <v>10</v>
          </cell>
          <cell r="E3021" t="str">
            <v>NK-CHI</v>
          </cell>
        </row>
        <row r="3022">
          <cell r="A3022" t="str">
            <v>90919-01059</v>
          </cell>
          <cell r="B3022">
            <v>44691</v>
          </cell>
          <cell r="C3022">
            <v>17265</v>
          </cell>
          <cell r="D3022">
            <v>50</v>
          </cell>
          <cell r="E3022" t="str">
            <v>NK-IDAM</v>
          </cell>
        </row>
        <row r="3023">
          <cell r="A3023" t="str">
            <v>90919-01059-8N</v>
          </cell>
          <cell r="B3023">
            <v>44181</v>
          </cell>
          <cell r="C3023">
            <v>19000</v>
          </cell>
          <cell r="D3023">
            <v>20</v>
          </cell>
          <cell r="E3023" t="str">
            <v>HTAUTOHN</v>
          </cell>
        </row>
        <row r="3024">
          <cell r="A3024" t="str">
            <v>90919-01191</v>
          </cell>
          <cell r="B3024">
            <v>44802</v>
          </cell>
          <cell r="C3024">
            <v>179854</v>
          </cell>
          <cell r="D3024">
            <v>8</v>
          </cell>
          <cell r="E3024" t="str">
            <v>NCC-TATHANHTUAN</v>
          </cell>
        </row>
        <row r="3025">
          <cell r="A3025" t="str">
            <v>90919-01192</v>
          </cell>
          <cell r="B3025">
            <v>44618</v>
          </cell>
          <cell r="C3025">
            <v>38122</v>
          </cell>
          <cell r="D3025">
            <v>20</v>
          </cell>
          <cell r="E3025" t="str">
            <v>HTAUTOHN</v>
          </cell>
        </row>
        <row r="3026">
          <cell r="A3026" t="str">
            <v>90919-01210</v>
          </cell>
          <cell r="B3026">
            <v>44618</v>
          </cell>
          <cell r="C3026">
            <v>158000</v>
          </cell>
          <cell r="D3026">
            <v>20</v>
          </cell>
          <cell r="E3026" t="str">
            <v>HTAUTOHN</v>
          </cell>
        </row>
        <row r="3027">
          <cell r="A3027" t="str">
            <v>90919-01233</v>
          </cell>
          <cell r="B3027">
            <v>44305</v>
          </cell>
          <cell r="C3027">
            <v>184000</v>
          </cell>
          <cell r="D3027">
            <v>8</v>
          </cell>
          <cell r="E3027" t="str">
            <v>HTAUTOHN</v>
          </cell>
        </row>
        <row r="3028">
          <cell r="A3028" t="str">
            <v>90919-01253</v>
          </cell>
          <cell r="B3028">
            <v>44701</v>
          </cell>
          <cell r="C3028">
            <v>166000</v>
          </cell>
          <cell r="D3028">
            <v>10</v>
          </cell>
          <cell r="E3028" t="str">
            <v>HTAUTOHN</v>
          </cell>
        </row>
        <row r="3029">
          <cell r="A3029" t="str">
            <v>90919-01275</v>
          </cell>
          <cell r="B3029">
            <v>44096</v>
          </cell>
          <cell r="C3029">
            <v>200000</v>
          </cell>
          <cell r="D3029">
            <v>50</v>
          </cell>
          <cell r="E3029" t="str">
            <v>NCC-KHANGTHANG</v>
          </cell>
        </row>
        <row r="3030">
          <cell r="A3030" t="str">
            <v>90919-01286</v>
          </cell>
          <cell r="B3030">
            <v>44483</v>
          </cell>
          <cell r="C3030">
            <v>193000</v>
          </cell>
          <cell r="D3030">
            <v>2</v>
          </cell>
          <cell r="E3030" t="str">
            <v>HTAUTOHN</v>
          </cell>
        </row>
        <row r="3031">
          <cell r="A3031" t="str">
            <v>90919-01287</v>
          </cell>
          <cell r="B3031">
            <v>43971</v>
          </cell>
          <cell r="C3031">
            <v>176400</v>
          </cell>
          <cell r="D3031">
            <v>28</v>
          </cell>
          <cell r="E3031" t="str">
            <v>NK-GPI</v>
          </cell>
        </row>
        <row r="3032">
          <cell r="A3032" t="str">
            <v>90919-02208</v>
          </cell>
          <cell r="B3032">
            <v>44085</v>
          </cell>
          <cell r="C3032">
            <v>981000</v>
          </cell>
          <cell r="D3032">
            <v>1</v>
          </cell>
          <cell r="E3032" t="str">
            <v>HTAUTOHN</v>
          </cell>
        </row>
        <row r="3033">
          <cell r="A3033" t="str">
            <v>90919-02230</v>
          </cell>
          <cell r="B3033">
            <v>43838</v>
          </cell>
          <cell r="C3033">
            <v>998000</v>
          </cell>
          <cell r="D3033">
            <v>6</v>
          </cell>
          <cell r="E3033" t="str">
            <v>HTAUTOHN</v>
          </cell>
        </row>
        <row r="3034">
          <cell r="A3034" t="str">
            <v>90919-02234</v>
          </cell>
          <cell r="B3034">
            <v>44777</v>
          </cell>
          <cell r="C3034">
            <v>1061000</v>
          </cell>
          <cell r="D3034">
            <v>3</v>
          </cell>
          <cell r="E3034" t="str">
            <v>NCC-KHANGTHANG</v>
          </cell>
        </row>
        <row r="3035">
          <cell r="A3035" t="str">
            <v>90919-02246</v>
          </cell>
          <cell r="B3035">
            <v>44735</v>
          </cell>
          <cell r="C3035">
            <v>1230000</v>
          </cell>
          <cell r="D3035">
            <v>2</v>
          </cell>
          <cell r="E3035" t="str">
            <v>CHPT-MINHANH</v>
          </cell>
        </row>
        <row r="3036">
          <cell r="A3036" t="str">
            <v>90919-02255</v>
          </cell>
          <cell r="B3036">
            <v>44725</v>
          </cell>
          <cell r="C3036">
            <v>997000</v>
          </cell>
          <cell r="D3036">
            <v>2</v>
          </cell>
          <cell r="E3036" t="str">
            <v>HTAUTOHN</v>
          </cell>
        </row>
        <row r="3037">
          <cell r="A3037" t="str">
            <v>90919-02256</v>
          </cell>
          <cell r="B3037">
            <v>44725</v>
          </cell>
          <cell r="C3037">
            <v>933453</v>
          </cell>
          <cell r="D3037">
            <v>5</v>
          </cell>
          <cell r="E3037" t="str">
            <v>NCC-KHANGTHANG</v>
          </cell>
        </row>
        <row r="3038">
          <cell r="A3038" t="str">
            <v>90919-02258</v>
          </cell>
          <cell r="B3038">
            <v>44733</v>
          </cell>
          <cell r="C3038">
            <v>422000</v>
          </cell>
          <cell r="D3038">
            <v>1</v>
          </cell>
          <cell r="E3038" t="str">
            <v>NCC-CHPT-GAP</v>
          </cell>
        </row>
        <row r="3039">
          <cell r="A3039" t="str">
            <v>90919-02259</v>
          </cell>
          <cell r="B3039">
            <v>44811</v>
          </cell>
          <cell r="C3039">
            <v>1100000</v>
          </cell>
          <cell r="D3039">
            <v>3</v>
          </cell>
          <cell r="E3039" t="str">
            <v>CHPT-MINHANH</v>
          </cell>
        </row>
        <row r="3040">
          <cell r="A3040" t="str">
            <v>90919-02260</v>
          </cell>
          <cell r="B3040">
            <v>44725</v>
          </cell>
          <cell r="C3040">
            <v>890000</v>
          </cell>
          <cell r="D3040">
            <v>2</v>
          </cell>
          <cell r="E3040" t="str">
            <v>NCC-TATHANHTUAN</v>
          </cell>
        </row>
        <row r="3041">
          <cell r="A3041" t="str">
            <v>90919-02262</v>
          </cell>
          <cell r="B3041">
            <v>44800</v>
          </cell>
          <cell r="C3041">
            <v>979000</v>
          </cell>
          <cell r="D3041">
            <v>1</v>
          </cell>
          <cell r="E3041" t="str">
            <v>HTAUTOHN</v>
          </cell>
        </row>
        <row r="3042">
          <cell r="A3042" t="str">
            <v>90919-02265</v>
          </cell>
          <cell r="B3042">
            <v>43964</v>
          </cell>
          <cell r="C3042">
            <v>989000</v>
          </cell>
          <cell r="D3042">
            <v>8</v>
          </cell>
          <cell r="E3042" t="str">
            <v>HTAUTOHN</v>
          </cell>
        </row>
        <row r="3043">
          <cell r="A3043" t="str">
            <v>90919-02266</v>
          </cell>
          <cell r="B3043">
            <v>44800</v>
          </cell>
          <cell r="C3043">
            <v>897000</v>
          </cell>
          <cell r="D3043">
            <v>1</v>
          </cell>
          <cell r="E3043" t="str">
            <v>CHPT-MINHANH</v>
          </cell>
        </row>
        <row r="3044">
          <cell r="A3044" t="str">
            <v>90919-05025</v>
          </cell>
          <cell r="B3044">
            <v>44566</v>
          </cell>
          <cell r="C3044">
            <v>744000</v>
          </cell>
          <cell r="D3044">
            <v>1</v>
          </cell>
          <cell r="E3044" t="str">
            <v>HTAUTOHN</v>
          </cell>
        </row>
        <row r="3045">
          <cell r="A3045" t="str">
            <v>90919-05026</v>
          </cell>
          <cell r="B3045">
            <v>44179</v>
          </cell>
          <cell r="C3045">
            <v>761000</v>
          </cell>
          <cell r="D3045">
            <v>2</v>
          </cell>
          <cell r="E3045" t="str">
            <v>HTAUTOHN</v>
          </cell>
        </row>
        <row r="3046">
          <cell r="A3046" t="str">
            <v>90919-05030</v>
          </cell>
          <cell r="B3046">
            <v>44578</v>
          </cell>
          <cell r="C3046">
            <v>861000</v>
          </cell>
          <cell r="D3046">
            <v>1</v>
          </cell>
          <cell r="E3046" t="str">
            <v>CHPT-MINHANH</v>
          </cell>
        </row>
        <row r="3047">
          <cell r="A3047" t="str">
            <v>90919-05035</v>
          </cell>
          <cell r="B3047">
            <v>44471</v>
          </cell>
          <cell r="C3047">
            <v>1125000</v>
          </cell>
          <cell r="D3047">
            <v>1</v>
          </cell>
          <cell r="E3047" t="str">
            <v>HTAUTOHN</v>
          </cell>
        </row>
        <row r="3048">
          <cell r="A3048" t="str">
            <v>90919-05036</v>
          </cell>
          <cell r="B3048">
            <v>43948</v>
          </cell>
          <cell r="C3048">
            <v>750000</v>
          </cell>
          <cell r="D3048">
            <v>5</v>
          </cell>
          <cell r="E3048" t="str">
            <v>HTAUTOHN</v>
          </cell>
        </row>
        <row r="3049">
          <cell r="A3049" t="str">
            <v>90919-05047</v>
          </cell>
          <cell r="B3049">
            <v>44548</v>
          </cell>
          <cell r="C3049">
            <v>817000</v>
          </cell>
          <cell r="D3049">
            <v>1</v>
          </cell>
          <cell r="E3049" t="str">
            <v>HTAUTOHN</v>
          </cell>
        </row>
        <row r="3050">
          <cell r="A3050" t="str">
            <v>90919-05050</v>
          </cell>
          <cell r="B3050">
            <v>44783</v>
          </cell>
          <cell r="C3050">
            <v>758000</v>
          </cell>
          <cell r="D3050">
            <v>1</v>
          </cell>
          <cell r="E3050" t="str">
            <v>NK-TS</v>
          </cell>
        </row>
        <row r="3051">
          <cell r="A3051" t="str">
            <v>90919-05057</v>
          </cell>
          <cell r="B3051">
            <v>44273</v>
          </cell>
          <cell r="C3051">
            <v>750000</v>
          </cell>
          <cell r="D3051">
            <v>2</v>
          </cell>
          <cell r="E3051" t="str">
            <v>HTAUTOHN</v>
          </cell>
        </row>
        <row r="3052">
          <cell r="A3052" t="str">
            <v>90919-05059</v>
          </cell>
          <cell r="B3052">
            <v>44765</v>
          </cell>
          <cell r="C3052">
            <v>896000</v>
          </cell>
          <cell r="D3052">
            <v>1</v>
          </cell>
          <cell r="E3052" t="str">
            <v>CHPT-MINHANH</v>
          </cell>
        </row>
        <row r="3053">
          <cell r="A3053" t="str">
            <v>90919-05061</v>
          </cell>
          <cell r="B3053">
            <v>44558</v>
          </cell>
          <cell r="C3053">
            <v>780000</v>
          </cell>
          <cell r="D3053">
            <v>1</v>
          </cell>
          <cell r="E3053" t="str">
            <v>HTAUTOHN</v>
          </cell>
        </row>
        <row r="3054">
          <cell r="A3054" t="str">
            <v>90919-05067</v>
          </cell>
          <cell r="B3054">
            <v>44510</v>
          </cell>
          <cell r="C3054">
            <v>1110000</v>
          </cell>
          <cell r="D3054">
            <v>1</v>
          </cell>
          <cell r="E3054" t="str">
            <v>CHPT-MINHANH</v>
          </cell>
        </row>
        <row r="3055">
          <cell r="A3055" t="str">
            <v>90919-05070</v>
          </cell>
          <cell r="B3055">
            <v>44548</v>
          </cell>
          <cell r="C3055">
            <v>753997</v>
          </cell>
          <cell r="D3055">
            <v>3</v>
          </cell>
          <cell r="E3055" t="str">
            <v>NK-TS</v>
          </cell>
        </row>
        <row r="3056">
          <cell r="A3056" t="str">
            <v>90919-05071</v>
          </cell>
          <cell r="B3056">
            <v>44022</v>
          </cell>
          <cell r="C3056">
            <v>675000</v>
          </cell>
          <cell r="D3056">
            <v>1</v>
          </cell>
          <cell r="E3056" t="str">
            <v>HTAUTOHN</v>
          </cell>
        </row>
        <row r="3057">
          <cell r="A3057" t="str">
            <v>90919-05087</v>
          </cell>
          <cell r="B3057">
            <v>44548</v>
          </cell>
          <cell r="C3057">
            <v>535314</v>
          </cell>
          <cell r="D3057">
            <v>1</v>
          </cell>
          <cell r="E3057" t="str">
            <v>HTAUTOHN</v>
          </cell>
        </row>
        <row r="3058">
          <cell r="A3058" t="str">
            <v>90919-15530</v>
          </cell>
          <cell r="B3058">
            <v>44548</v>
          </cell>
          <cell r="C3058">
            <v>305122</v>
          </cell>
          <cell r="D3058">
            <v>1</v>
          </cell>
          <cell r="E3058" t="str">
            <v>NCC-TATHANHTUAN</v>
          </cell>
        </row>
        <row r="3059">
          <cell r="A3059" t="str">
            <v>90919-15531</v>
          </cell>
          <cell r="B3059">
            <v>44548</v>
          </cell>
          <cell r="C3059">
            <v>305122</v>
          </cell>
          <cell r="D3059">
            <v>1</v>
          </cell>
          <cell r="E3059" t="str">
            <v>NCC-TATHANHTUAN</v>
          </cell>
        </row>
        <row r="3060">
          <cell r="A3060" t="str">
            <v>90919-15532</v>
          </cell>
          <cell r="B3060">
            <v>44548</v>
          </cell>
          <cell r="C3060">
            <v>315457</v>
          </cell>
          <cell r="D3060">
            <v>1</v>
          </cell>
          <cell r="E3060" t="str">
            <v>NCC-TATHANHTUAN</v>
          </cell>
        </row>
        <row r="3061">
          <cell r="A3061" t="str">
            <v>90919-15533</v>
          </cell>
          <cell r="B3061">
            <v>44548</v>
          </cell>
          <cell r="C3061">
            <v>315457</v>
          </cell>
          <cell r="D3061">
            <v>1</v>
          </cell>
          <cell r="E3061" t="str">
            <v>NCC-TATHANHTUAN</v>
          </cell>
        </row>
        <row r="3062">
          <cell r="A3062" t="str">
            <v>90919-15534</v>
          </cell>
          <cell r="B3062">
            <v>44548</v>
          </cell>
          <cell r="C3062">
            <v>324148</v>
          </cell>
          <cell r="D3062">
            <v>1</v>
          </cell>
          <cell r="E3062" t="str">
            <v>NCC-TATHANHTUAN</v>
          </cell>
        </row>
        <row r="3063">
          <cell r="A3063" t="str">
            <v>90919-15535</v>
          </cell>
          <cell r="B3063">
            <v>44548</v>
          </cell>
          <cell r="C3063">
            <v>337067</v>
          </cell>
          <cell r="D3063">
            <v>1</v>
          </cell>
          <cell r="E3063" t="str">
            <v>HTAUTOHN</v>
          </cell>
        </row>
        <row r="3064">
          <cell r="A3064" t="str">
            <v>90919-21610</v>
          </cell>
          <cell r="B3064">
            <v>44814</v>
          </cell>
          <cell r="C3064">
            <v>1288000</v>
          </cell>
          <cell r="D3064">
            <v>1</v>
          </cell>
          <cell r="E3064" t="str">
            <v>HTAUTOHN</v>
          </cell>
        </row>
        <row r="3065">
          <cell r="A3065" t="str">
            <v>90919-22211</v>
          </cell>
          <cell r="B3065">
            <v>44811</v>
          </cell>
          <cell r="C3065">
            <v>1550000</v>
          </cell>
          <cell r="D3065">
            <v>1</v>
          </cell>
          <cell r="E3065" t="str">
            <v>ASCSG</v>
          </cell>
        </row>
        <row r="3066">
          <cell r="A3066" t="str">
            <v>90919-22319</v>
          </cell>
          <cell r="B3066">
            <v>43893</v>
          </cell>
          <cell r="C3066">
            <v>1533000</v>
          </cell>
          <cell r="D3066">
            <v>1</v>
          </cell>
          <cell r="E3066" t="str">
            <v>HTAUTOHN</v>
          </cell>
        </row>
        <row r="3067">
          <cell r="A3067" t="str">
            <v>90919-22400</v>
          </cell>
          <cell r="B3067">
            <v>44534</v>
          </cell>
          <cell r="C3067">
            <v>1428000</v>
          </cell>
          <cell r="D3067">
            <v>1</v>
          </cell>
          <cell r="E3067" t="str">
            <v>HTAUTOHN</v>
          </cell>
        </row>
        <row r="3068">
          <cell r="A3068" t="str">
            <v>90919-T1002</v>
          </cell>
          <cell r="B3068">
            <v>44816</v>
          </cell>
          <cell r="C3068">
            <v>18903.25</v>
          </cell>
          <cell r="D3068">
            <v>30</v>
          </cell>
          <cell r="E3068" t="str">
            <v>NK-IDAM</v>
          </cell>
        </row>
        <row r="3069">
          <cell r="A3069" t="str">
            <v>90919-T1004</v>
          </cell>
          <cell r="B3069">
            <v>44691</v>
          </cell>
          <cell r="C3069">
            <v>18759.599999999999</v>
          </cell>
          <cell r="D3069">
            <v>50</v>
          </cell>
          <cell r="E3069" t="str">
            <v>HTAUTOHN</v>
          </cell>
        </row>
        <row r="3070">
          <cell r="A3070" t="str">
            <v>90919-T2007</v>
          </cell>
          <cell r="B3070">
            <v>44764</v>
          </cell>
          <cell r="C3070">
            <v>354000</v>
          </cell>
          <cell r="D3070">
            <v>6</v>
          </cell>
          <cell r="E3070" t="str">
            <v>HTAUTOHN</v>
          </cell>
        </row>
        <row r="3071">
          <cell r="A3071" t="str">
            <v>90919-T2008</v>
          </cell>
          <cell r="B3071">
            <v>44226</v>
          </cell>
          <cell r="C3071">
            <v>900000</v>
          </cell>
          <cell r="D3071">
            <v>12</v>
          </cell>
          <cell r="E3071" t="str">
            <v>TRITIN</v>
          </cell>
        </row>
        <row r="3072">
          <cell r="A3072" t="str">
            <v>90919-T2011</v>
          </cell>
          <cell r="B3072">
            <v>44530</v>
          </cell>
          <cell r="C3072">
            <v>366000</v>
          </cell>
          <cell r="D3072">
            <v>20</v>
          </cell>
          <cell r="E3072" t="str">
            <v>HTAUTOHN</v>
          </cell>
        </row>
        <row r="3073">
          <cell r="A3073" t="str">
            <v>90947-T2005</v>
          </cell>
          <cell r="B3073">
            <v>44702</v>
          </cell>
          <cell r="C3073">
            <v>468000</v>
          </cell>
          <cell r="D3073">
            <v>2</v>
          </cell>
          <cell r="E3073" t="str">
            <v>HTAUTOHN</v>
          </cell>
        </row>
        <row r="3074">
          <cell r="A3074" t="str">
            <v>90948-T1001</v>
          </cell>
          <cell r="B3074">
            <v>44649</v>
          </cell>
          <cell r="C3074">
            <v>30000</v>
          </cell>
          <cell r="D3074">
            <v>4</v>
          </cell>
          <cell r="E3074" t="str">
            <v>HTAUTOHN</v>
          </cell>
        </row>
        <row r="3075">
          <cell r="A3075" t="str">
            <v>91206-RCT-003</v>
          </cell>
          <cell r="B3075">
            <v>44522</v>
          </cell>
          <cell r="C3075">
            <v>100000</v>
          </cell>
          <cell r="D3075">
            <v>2</v>
          </cell>
          <cell r="E3075" t="str">
            <v>KL-DUCPHAT-Q5</v>
          </cell>
        </row>
        <row r="3076">
          <cell r="A3076" t="str">
            <v>9348</v>
          </cell>
          <cell r="B3076">
            <v>43922</v>
          </cell>
          <cell r="C3076">
            <v>0</v>
          </cell>
          <cell r="D3076">
            <v>3</v>
          </cell>
          <cell r="E3076" t="str">
            <v>HTAUTOHN</v>
          </cell>
        </row>
        <row r="3077">
          <cell r="A3077" t="str">
            <v>94810727103</v>
          </cell>
          <cell r="B3077">
            <v>44295</v>
          </cell>
          <cell r="C3077">
            <v>2900000</v>
          </cell>
          <cell r="D3077">
            <v>1</v>
          </cell>
          <cell r="E3077" t="str">
            <v>NCC-DUCKIET</v>
          </cell>
        </row>
        <row r="3078">
          <cell r="A3078" t="str">
            <v>950-0125-L</v>
          </cell>
          <cell r="B3078">
            <v>44302</v>
          </cell>
          <cell r="C3078">
            <v>1120000</v>
          </cell>
          <cell r="D3078">
            <v>4</v>
          </cell>
          <cell r="E3078" t="str">
            <v>THUANHOAKHANG</v>
          </cell>
        </row>
        <row r="3079">
          <cell r="A3079" t="str">
            <v>95510612501</v>
          </cell>
          <cell r="B3079">
            <v>44309</v>
          </cell>
          <cell r="C3079">
            <v>1450000</v>
          </cell>
          <cell r="D3079">
            <v>1</v>
          </cell>
          <cell r="E3079" t="str">
            <v>NCC-DUCKIET</v>
          </cell>
        </row>
        <row r="3080">
          <cell r="A3080" t="str">
            <v>95834190100</v>
          </cell>
          <cell r="B3080">
            <v>44281</v>
          </cell>
          <cell r="C3080">
            <v>1300000</v>
          </cell>
          <cell r="D3080">
            <v>1</v>
          </cell>
          <cell r="E3080" t="str">
            <v>NCC-DUCKIET</v>
          </cell>
        </row>
        <row r="3081">
          <cell r="A3081" t="str">
            <v>95B927804</v>
          </cell>
          <cell r="B3081">
            <v>44131</v>
          </cell>
          <cell r="C3081">
            <v>800000</v>
          </cell>
          <cell r="D3081">
            <v>1</v>
          </cell>
          <cell r="E3081" t="str">
            <v>NCC-DUCKIET</v>
          </cell>
        </row>
        <row r="3082">
          <cell r="A3082" t="str">
            <v>9705</v>
          </cell>
          <cell r="B3082">
            <v>43934</v>
          </cell>
          <cell r="C3082">
            <v>353000</v>
          </cell>
          <cell r="D3082">
            <v>200</v>
          </cell>
          <cell r="E3082" t="str">
            <v>HTAUTOHN</v>
          </cell>
        </row>
        <row r="3083">
          <cell r="A3083" t="str">
            <v>99322-00910-8T</v>
          </cell>
          <cell r="B3083">
            <v>44291</v>
          </cell>
          <cell r="C3083">
            <v>84000</v>
          </cell>
          <cell r="D3083">
            <v>1</v>
          </cell>
          <cell r="E3083" t="str">
            <v>HTAUTOHN</v>
          </cell>
        </row>
        <row r="3084">
          <cell r="A3084" t="str">
            <v>99332-51030</v>
          </cell>
          <cell r="B3084">
            <v>44545</v>
          </cell>
          <cell r="C3084">
            <v>82325.850000000006</v>
          </cell>
          <cell r="D3084">
            <v>2</v>
          </cell>
          <cell r="E3084" t="str">
            <v>HTAUTOHN</v>
          </cell>
        </row>
        <row r="3085">
          <cell r="A3085" t="str">
            <v>99332-51120</v>
          </cell>
          <cell r="B3085">
            <v>44515</v>
          </cell>
          <cell r="C3085">
            <v>100000</v>
          </cell>
          <cell r="D3085">
            <v>4</v>
          </cell>
          <cell r="E3085" t="str">
            <v>CHPT-MINHANH</v>
          </cell>
        </row>
        <row r="3086">
          <cell r="A3086" t="str">
            <v>99332-60910</v>
          </cell>
          <cell r="B3086">
            <v>44674</v>
          </cell>
          <cell r="C3086">
            <v>73000</v>
          </cell>
          <cell r="D3086">
            <v>2</v>
          </cell>
          <cell r="E3086" t="str">
            <v>HTAUTOHN</v>
          </cell>
        </row>
        <row r="3087">
          <cell r="A3087" t="str">
            <v>99363-K1200</v>
          </cell>
          <cell r="B3087">
            <v>44365</v>
          </cell>
          <cell r="C3087">
            <v>310000</v>
          </cell>
          <cell r="D3087">
            <v>5</v>
          </cell>
          <cell r="E3087" t="str">
            <v>HTAUTOHN</v>
          </cell>
        </row>
        <row r="3088">
          <cell r="A3088" t="str">
            <v>99364-80880</v>
          </cell>
          <cell r="B3088">
            <v>44515</v>
          </cell>
          <cell r="C3088">
            <v>120000</v>
          </cell>
          <cell r="D3088">
            <v>10</v>
          </cell>
          <cell r="E3088" t="str">
            <v>CHPT-MINHANH</v>
          </cell>
        </row>
        <row r="3089">
          <cell r="A3089" t="str">
            <v>99366-H1680</v>
          </cell>
          <cell r="B3089">
            <v>44142</v>
          </cell>
          <cell r="C3089">
            <v>710000</v>
          </cell>
          <cell r="D3089">
            <v>1</v>
          </cell>
          <cell r="E3089" t="str">
            <v>HTAUTOHN</v>
          </cell>
        </row>
        <row r="3090">
          <cell r="A3090" t="str">
            <v>99366-H1700</v>
          </cell>
          <cell r="B3090">
            <v>44755</v>
          </cell>
          <cell r="C3090">
            <v>750000</v>
          </cell>
          <cell r="D3090">
            <v>1</v>
          </cell>
          <cell r="E3090" t="str">
            <v>HTAUTOHN</v>
          </cell>
        </row>
        <row r="3091">
          <cell r="A3091" t="str">
            <v>99366-H1810</v>
          </cell>
          <cell r="B3091">
            <v>44702</v>
          </cell>
          <cell r="C3091">
            <v>797000</v>
          </cell>
          <cell r="D3091">
            <v>1</v>
          </cell>
          <cell r="E3091" t="str">
            <v>HTAUTOHN</v>
          </cell>
        </row>
        <row r="3092">
          <cell r="A3092" t="str">
            <v>99366-H2230</v>
          </cell>
          <cell r="B3092">
            <v>44140</v>
          </cell>
          <cell r="C3092">
            <v>1053000</v>
          </cell>
          <cell r="D3092">
            <v>2</v>
          </cell>
          <cell r="E3092" t="str">
            <v>HTAUTOHN</v>
          </cell>
        </row>
        <row r="3093">
          <cell r="A3093" t="str">
            <v>99367-C1550</v>
          </cell>
          <cell r="B3093">
            <v>43839</v>
          </cell>
          <cell r="C3093">
            <v>788000</v>
          </cell>
          <cell r="D3093">
            <v>1</v>
          </cell>
          <cell r="E3093" t="str">
            <v>HTAUTOHN</v>
          </cell>
        </row>
        <row r="3094">
          <cell r="A3094" t="str">
            <v>99367-C2090</v>
          </cell>
          <cell r="B3094">
            <v>44812</v>
          </cell>
          <cell r="C3094">
            <v>779000</v>
          </cell>
          <cell r="D3094">
            <v>1</v>
          </cell>
          <cell r="E3094" t="str">
            <v>CHPT-MINHANH</v>
          </cell>
        </row>
        <row r="3095">
          <cell r="A3095" t="str">
            <v>99367-H2150</v>
          </cell>
          <cell r="B3095">
            <v>44740</v>
          </cell>
          <cell r="C3095">
            <v>1250000</v>
          </cell>
          <cell r="D3095">
            <v>3</v>
          </cell>
          <cell r="E3095" t="str">
            <v>NCC-KHANGTHANG</v>
          </cell>
        </row>
        <row r="3096">
          <cell r="A3096" t="str">
            <v>99367-J1960</v>
          </cell>
          <cell r="B3096">
            <v>44743</v>
          </cell>
          <cell r="C3096">
            <v>1125000</v>
          </cell>
          <cell r="D3096">
            <v>1</v>
          </cell>
          <cell r="E3096" t="str">
            <v>HTAUTOHN</v>
          </cell>
        </row>
        <row r="3097">
          <cell r="A3097" t="str">
            <v>99367-K1550</v>
          </cell>
          <cell r="B3097">
            <v>44782</v>
          </cell>
          <cell r="C3097">
            <v>700000</v>
          </cell>
          <cell r="D3097">
            <v>1</v>
          </cell>
          <cell r="E3097" t="str">
            <v>CHPT-MINHANH</v>
          </cell>
        </row>
        <row r="3098">
          <cell r="A3098" t="str">
            <v>9950</v>
          </cell>
          <cell r="B3098">
            <v>43966</v>
          </cell>
          <cell r="C3098">
            <v>0</v>
          </cell>
          <cell r="D3098">
            <v>6</v>
          </cell>
          <cell r="E3098" t="str">
            <v>HTAUTOHN</v>
          </cell>
        </row>
        <row r="3099">
          <cell r="A3099" t="str">
            <v>9965</v>
          </cell>
          <cell r="B3099">
            <v>43966</v>
          </cell>
          <cell r="C3099">
            <v>0</v>
          </cell>
          <cell r="D3099">
            <v>6</v>
          </cell>
          <cell r="E3099" t="str">
            <v>HTAUTOHN</v>
          </cell>
        </row>
        <row r="3100">
          <cell r="A3100" t="str">
            <v>9XW.179.181-141</v>
          </cell>
          <cell r="B3100">
            <v>43972</v>
          </cell>
          <cell r="C3100">
            <v>31000</v>
          </cell>
          <cell r="D3100">
            <v>10</v>
          </cell>
          <cell r="E3100" t="str">
            <v>HTAUTOHN</v>
          </cell>
        </row>
        <row r="3101">
          <cell r="A3101" t="str">
            <v>9XW.179.181-161</v>
          </cell>
          <cell r="B3101">
            <v>43972</v>
          </cell>
          <cell r="C3101">
            <v>35000</v>
          </cell>
          <cell r="D3101">
            <v>10</v>
          </cell>
          <cell r="E3101" t="str">
            <v>HTAUTOHN</v>
          </cell>
        </row>
        <row r="3102">
          <cell r="A3102" t="str">
            <v>9XW.179.181-171</v>
          </cell>
          <cell r="B3102">
            <v>43972</v>
          </cell>
          <cell r="C3102">
            <v>35000</v>
          </cell>
          <cell r="D3102">
            <v>10</v>
          </cell>
          <cell r="E3102" t="str">
            <v>HTAUTOHN</v>
          </cell>
        </row>
        <row r="3103">
          <cell r="A3103" t="str">
            <v>9XW.179.181-181</v>
          </cell>
          <cell r="B3103">
            <v>43972</v>
          </cell>
          <cell r="C3103">
            <v>35000</v>
          </cell>
          <cell r="D3103">
            <v>10</v>
          </cell>
          <cell r="E3103" t="str">
            <v>HTAUTOHN</v>
          </cell>
        </row>
        <row r="3104">
          <cell r="A3104" t="str">
            <v>9XW.179.181-191</v>
          </cell>
          <cell r="B3104">
            <v>43972</v>
          </cell>
          <cell r="C3104">
            <v>36000</v>
          </cell>
          <cell r="D3104">
            <v>10</v>
          </cell>
          <cell r="E3104" t="str">
            <v>HTAUTOHN</v>
          </cell>
        </row>
        <row r="3105">
          <cell r="A3105" t="str">
            <v>9XW.179.181-201</v>
          </cell>
          <cell r="B3105">
            <v>43972</v>
          </cell>
          <cell r="C3105">
            <v>36000</v>
          </cell>
          <cell r="D3105">
            <v>10</v>
          </cell>
          <cell r="E3105" t="str">
            <v>HTAUTOHN</v>
          </cell>
        </row>
        <row r="3106">
          <cell r="A3106" t="str">
            <v>9XW.179.181-211</v>
          </cell>
          <cell r="B3106">
            <v>43972</v>
          </cell>
          <cell r="C3106">
            <v>38000</v>
          </cell>
          <cell r="D3106">
            <v>10</v>
          </cell>
          <cell r="E3106" t="str">
            <v>HTAUTOHN</v>
          </cell>
        </row>
        <row r="3107">
          <cell r="A3107" t="str">
            <v>9XW.179.181-221</v>
          </cell>
          <cell r="B3107">
            <v>43972</v>
          </cell>
          <cell r="C3107">
            <v>38000</v>
          </cell>
          <cell r="D3107">
            <v>10</v>
          </cell>
          <cell r="E3107" t="str">
            <v>HTAUTOHN</v>
          </cell>
        </row>
        <row r="3108">
          <cell r="A3108" t="str">
            <v>9XW.179.181-241</v>
          </cell>
          <cell r="B3108">
            <v>43972</v>
          </cell>
          <cell r="C3108">
            <v>41000</v>
          </cell>
          <cell r="D3108">
            <v>10</v>
          </cell>
          <cell r="E3108" t="str">
            <v>HTAUTOHN</v>
          </cell>
        </row>
        <row r="3109">
          <cell r="A3109" t="str">
            <v>9XW.179.181-261</v>
          </cell>
          <cell r="B3109">
            <v>43972</v>
          </cell>
          <cell r="C3109">
            <v>69000</v>
          </cell>
          <cell r="D3109">
            <v>10</v>
          </cell>
          <cell r="E3109" t="str">
            <v>HTAUTOHN</v>
          </cell>
        </row>
        <row r="3110">
          <cell r="A3110" t="str">
            <v>9XW.187.189-141</v>
          </cell>
          <cell r="B3110">
            <v>43972</v>
          </cell>
          <cell r="C3110">
            <v>93000</v>
          </cell>
          <cell r="D3110">
            <v>10</v>
          </cell>
          <cell r="E3110" t="str">
            <v>HTAUTOHN</v>
          </cell>
        </row>
        <row r="3111">
          <cell r="A3111" t="str">
            <v>9XW.187.189-161</v>
          </cell>
          <cell r="B3111">
            <v>43972</v>
          </cell>
          <cell r="C3111">
            <v>96000</v>
          </cell>
          <cell r="D3111">
            <v>10</v>
          </cell>
          <cell r="E3111" t="str">
            <v>HTAUTOHN</v>
          </cell>
        </row>
        <row r="3112">
          <cell r="A3112" t="str">
            <v>9XW.187.189-181</v>
          </cell>
          <cell r="B3112">
            <v>43972</v>
          </cell>
          <cell r="C3112">
            <v>101000</v>
          </cell>
          <cell r="D3112">
            <v>10</v>
          </cell>
          <cell r="E3112" t="str">
            <v>HTAUTOHN</v>
          </cell>
        </row>
        <row r="3113">
          <cell r="A3113" t="str">
            <v>9XW.187.189-201</v>
          </cell>
          <cell r="B3113">
            <v>43972</v>
          </cell>
          <cell r="C3113">
            <v>112000</v>
          </cell>
          <cell r="D3113">
            <v>10</v>
          </cell>
          <cell r="E3113" t="str">
            <v>HTAUTOHN</v>
          </cell>
        </row>
        <row r="3114">
          <cell r="A3114" t="str">
            <v>9XW.187.189-221</v>
          </cell>
          <cell r="B3114">
            <v>43972</v>
          </cell>
          <cell r="C3114">
            <v>116000</v>
          </cell>
          <cell r="D3114">
            <v>10</v>
          </cell>
          <cell r="E3114" t="str">
            <v>HTAUTOHN</v>
          </cell>
        </row>
        <row r="3115">
          <cell r="A3115" t="str">
            <v>9XW.187.189-241</v>
          </cell>
          <cell r="B3115">
            <v>43972</v>
          </cell>
          <cell r="C3115">
            <v>123000</v>
          </cell>
          <cell r="D3115">
            <v>10</v>
          </cell>
          <cell r="E3115" t="str">
            <v>HTAUTOHN</v>
          </cell>
        </row>
        <row r="3116">
          <cell r="A3116" t="str">
            <v>9XW.187.189-261</v>
          </cell>
          <cell r="B3116">
            <v>43972</v>
          </cell>
          <cell r="C3116">
            <v>141000</v>
          </cell>
          <cell r="D3116">
            <v>10</v>
          </cell>
          <cell r="E3116" t="str">
            <v>HTAUTOHN</v>
          </cell>
        </row>
        <row r="3117">
          <cell r="A3117" t="str">
            <v>A0002021719</v>
          </cell>
          <cell r="B3117">
            <v>44321</v>
          </cell>
          <cell r="C3117">
            <v>500000</v>
          </cell>
          <cell r="D3117">
            <v>2</v>
          </cell>
          <cell r="E3117" t="str">
            <v>NCC-DUCKIET</v>
          </cell>
        </row>
        <row r="3118">
          <cell r="A3118" t="str">
            <v>A0004209600</v>
          </cell>
          <cell r="B3118">
            <v>43841</v>
          </cell>
          <cell r="C3118">
            <v>2576000</v>
          </cell>
          <cell r="D3118">
            <v>1</v>
          </cell>
          <cell r="E3118" t="str">
            <v>HTAUTOHN</v>
          </cell>
        </row>
        <row r="3119">
          <cell r="A3119" t="str">
            <v>A0009973807</v>
          </cell>
          <cell r="B3119">
            <v>44285</v>
          </cell>
          <cell r="C3119">
            <v>55000</v>
          </cell>
          <cell r="D3119">
            <v>2</v>
          </cell>
          <cell r="E3119" t="str">
            <v>NCC-KHANGTHANG</v>
          </cell>
        </row>
        <row r="3120">
          <cell r="A3120" t="str">
            <v>A0019937896</v>
          </cell>
          <cell r="B3120">
            <v>44321</v>
          </cell>
          <cell r="C3120">
            <v>1050000</v>
          </cell>
          <cell r="D3120">
            <v>1</v>
          </cell>
          <cell r="E3120" t="str">
            <v>NCC-DUCKIET</v>
          </cell>
        </row>
        <row r="3121">
          <cell r="A3121" t="str">
            <v>A0041594503</v>
          </cell>
          <cell r="B3121">
            <v>44146</v>
          </cell>
          <cell r="C3121">
            <v>165000</v>
          </cell>
          <cell r="D3121">
            <v>4</v>
          </cell>
          <cell r="E3121" t="str">
            <v>NCC-DUCKIET</v>
          </cell>
        </row>
        <row r="3122">
          <cell r="A3122" t="str">
            <v>A0044204420</v>
          </cell>
          <cell r="B3122">
            <v>44344</v>
          </cell>
          <cell r="C3122">
            <v>750000</v>
          </cell>
          <cell r="D3122">
            <v>1</v>
          </cell>
          <cell r="E3122" t="str">
            <v>NCC-DUCKIET</v>
          </cell>
        </row>
        <row r="3123">
          <cell r="A3123" t="str">
            <v>A0049930796</v>
          </cell>
          <cell r="B3123">
            <v>43917</v>
          </cell>
          <cell r="C3123">
            <v>404000</v>
          </cell>
          <cell r="D3123">
            <v>1</v>
          </cell>
          <cell r="E3123" t="str">
            <v>HTAUTOHN</v>
          </cell>
        </row>
        <row r="3124">
          <cell r="A3124" t="str">
            <v>A0054200820</v>
          </cell>
          <cell r="B3124">
            <v>43902</v>
          </cell>
          <cell r="C3124">
            <v>1398000</v>
          </cell>
          <cell r="D3124">
            <v>1</v>
          </cell>
          <cell r="E3124" t="str">
            <v>HTAUTOHN</v>
          </cell>
        </row>
        <row r="3125">
          <cell r="A3125" t="str">
            <v>A0054209320</v>
          </cell>
          <cell r="B3125">
            <v>43902</v>
          </cell>
          <cell r="C3125">
            <v>690000</v>
          </cell>
          <cell r="D3125">
            <v>1</v>
          </cell>
          <cell r="E3125" t="str">
            <v>HTAUTOHN</v>
          </cell>
        </row>
        <row r="3126">
          <cell r="A3126" t="str">
            <v>A0064209220</v>
          </cell>
          <cell r="B3126">
            <v>44519</v>
          </cell>
          <cell r="C3126">
            <v>900000</v>
          </cell>
          <cell r="D3126">
            <v>1</v>
          </cell>
          <cell r="E3126" t="str">
            <v>NCC-DUCKIET</v>
          </cell>
        </row>
        <row r="3127">
          <cell r="A3127" t="str">
            <v>A0074203320</v>
          </cell>
          <cell r="B3127">
            <v>44519</v>
          </cell>
          <cell r="C3127">
            <v>1300000</v>
          </cell>
          <cell r="D3127">
            <v>1</v>
          </cell>
          <cell r="E3127" t="str">
            <v>NCC-DUCKIET</v>
          </cell>
        </row>
        <row r="3128">
          <cell r="A3128" t="str">
            <v>A0074207520</v>
          </cell>
          <cell r="B3128">
            <v>44344</v>
          </cell>
          <cell r="C3128">
            <v>1100000</v>
          </cell>
          <cell r="D3128">
            <v>1</v>
          </cell>
          <cell r="E3128" t="str">
            <v>NCC-DUCKIET</v>
          </cell>
        </row>
        <row r="3129">
          <cell r="A3129" t="str">
            <v>A0074207720</v>
          </cell>
          <cell r="B3129">
            <v>43841</v>
          </cell>
          <cell r="C3129">
            <v>2980000</v>
          </cell>
          <cell r="D3129">
            <v>1</v>
          </cell>
          <cell r="E3129" t="str">
            <v>HTAUTOHN</v>
          </cell>
        </row>
        <row r="3130">
          <cell r="A3130" t="str">
            <v>A0119974892</v>
          </cell>
          <cell r="B3130">
            <v>44277</v>
          </cell>
          <cell r="C3130">
            <v>6500000</v>
          </cell>
          <cell r="D3130">
            <v>1</v>
          </cell>
          <cell r="E3130" t="str">
            <v>NCC-DUCKIET</v>
          </cell>
        </row>
        <row r="3131">
          <cell r="A3131" t="str">
            <v>A0141541502</v>
          </cell>
          <cell r="B3131">
            <v>44135</v>
          </cell>
          <cell r="C3131">
            <v>4800000</v>
          </cell>
          <cell r="D3131">
            <v>1</v>
          </cell>
          <cell r="E3131" t="str">
            <v>NCC-DUCKIET</v>
          </cell>
        </row>
        <row r="3132">
          <cell r="A3132" t="str">
            <v>A0149977046</v>
          </cell>
          <cell r="B3132">
            <v>44277</v>
          </cell>
          <cell r="C3132">
            <v>400000</v>
          </cell>
          <cell r="D3132">
            <v>1</v>
          </cell>
          <cell r="E3132" t="str">
            <v>NCC-DUCKIET</v>
          </cell>
        </row>
        <row r="3133">
          <cell r="A3133" t="str">
            <v>A0239978447</v>
          </cell>
          <cell r="B3133">
            <v>44530</v>
          </cell>
          <cell r="C3133">
            <v>400000</v>
          </cell>
          <cell r="D3133">
            <v>1</v>
          </cell>
          <cell r="E3133" t="str">
            <v>NCC-DUCKIET</v>
          </cell>
        </row>
        <row r="3134">
          <cell r="A3134" t="str">
            <v>A0249971045</v>
          </cell>
          <cell r="B3134">
            <v>44285</v>
          </cell>
          <cell r="C3134">
            <v>115000</v>
          </cell>
          <cell r="D3134">
            <v>4</v>
          </cell>
          <cell r="E3134" t="str">
            <v>NCC-KHANGTHANG</v>
          </cell>
        </row>
        <row r="3135">
          <cell r="A3135" t="str">
            <v>A0995002300</v>
          </cell>
          <cell r="B3135">
            <v>43900</v>
          </cell>
          <cell r="C3135">
            <v>3131000</v>
          </cell>
          <cell r="D3135">
            <v>1</v>
          </cell>
          <cell r="E3135" t="str">
            <v>HTAUTOHN</v>
          </cell>
        </row>
        <row r="3136">
          <cell r="A3136" t="str">
            <v>A1003</v>
          </cell>
          <cell r="B3136">
            <v>44142</v>
          </cell>
          <cell r="C3136">
            <v>27000</v>
          </cell>
          <cell r="D3136">
            <v>5</v>
          </cell>
          <cell r="E3136" t="str">
            <v>HTAUTOHN</v>
          </cell>
        </row>
        <row r="3137">
          <cell r="A3137" t="str">
            <v>A1013</v>
          </cell>
          <cell r="B3137">
            <v>44370</v>
          </cell>
          <cell r="C3137">
            <v>24000</v>
          </cell>
          <cell r="D3137">
            <v>1</v>
          </cell>
          <cell r="E3137" t="str">
            <v>HTAUTOHN</v>
          </cell>
        </row>
        <row r="3138">
          <cell r="A3138" t="str">
            <v>A1015</v>
          </cell>
          <cell r="B3138">
            <v>44221</v>
          </cell>
          <cell r="C3138">
            <v>40000</v>
          </cell>
          <cell r="D3138">
            <v>3</v>
          </cell>
          <cell r="E3138" t="str">
            <v>HTAUTOHN</v>
          </cell>
        </row>
        <row r="3139">
          <cell r="A3139" t="str">
            <v>A1019</v>
          </cell>
          <cell r="B3139">
            <v>44131</v>
          </cell>
          <cell r="C3139">
            <v>33000</v>
          </cell>
          <cell r="D3139">
            <v>10</v>
          </cell>
          <cell r="E3139" t="str">
            <v>HTAUTOHN</v>
          </cell>
        </row>
        <row r="3140">
          <cell r="A3140" t="str">
            <v>A1120160221</v>
          </cell>
          <cell r="B3140">
            <v>44277</v>
          </cell>
          <cell r="C3140">
            <v>500000</v>
          </cell>
          <cell r="D3140">
            <v>2</v>
          </cell>
          <cell r="E3140" t="str">
            <v>NCC-DUCKIET</v>
          </cell>
        </row>
        <row r="3141">
          <cell r="A3141" t="str">
            <v>A1120160420</v>
          </cell>
          <cell r="B3141">
            <v>44277</v>
          </cell>
          <cell r="C3141">
            <v>950000</v>
          </cell>
          <cell r="D3141">
            <v>2</v>
          </cell>
          <cell r="E3141" t="str">
            <v>NCC-DUCKIET</v>
          </cell>
        </row>
        <row r="3142">
          <cell r="A3142" t="str">
            <v>A1129970246</v>
          </cell>
          <cell r="B3142">
            <v>44277</v>
          </cell>
          <cell r="C3142">
            <v>400000</v>
          </cell>
          <cell r="D3142">
            <v>1</v>
          </cell>
          <cell r="E3142" t="str">
            <v>NCC-DUCKIET</v>
          </cell>
        </row>
        <row r="3143">
          <cell r="A3143" t="str">
            <v>A1513</v>
          </cell>
          <cell r="B3143">
            <v>44267</v>
          </cell>
          <cell r="C3143">
            <v>67000</v>
          </cell>
          <cell r="D3143">
            <v>20</v>
          </cell>
          <cell r="E3143" t="str">
            <v>HTAUTOHN</v>
          </cell>
        </row>
        <row r="3144">
          <cell r="A3144" t="str">
            <v>A1514</v>
          </cell>
          <cell r="B3144">
            <v>44104</v>
          </cell>
          <cell r="C3144">
            <v>69000</v>
          </cell>
          <cell r="D3144">
            <v>2</v>
          </cell>
          <cell r="E3144" t="str">
            <v>HTAUTOHN</v>
          </cell>
        </row>
        <row r="3145">
          <cell r="A3145" t="str">
            <v>A1515</v>
          </cell>
          <cell r="B3145">
            <v>44131</v>
          </cell>
          <cell r="C3145">
            <v>69000</v>
          </cell>
          <cell r="D3145">
            <v>3</v>
          </cell>
          <cell r="E3145" t="str">
            <v>HTAUTOHN</v>
          </cell>
        </row>
        <row r="3146">
          <cell r="A3146" t="str">
            <v>A1531</v>
          </cell>
          <cell r="B3146">
            <v>44454</v>
          </cell>
          <cell r="C3146">
            <v>64000</v>
          </cell>
          <cell r="D3146">
            <v>5</v>
          </cell>
          <cell r="E3146" t="str">
            <v>HTAUTOHN</v>
          </cell>
        </row>
        <row r="3147">
          <cell r="A3147" t="str">
            <v>A160J</v>
          </cell>
          <cell r="B3147">
            <v>44161</v>
          </cell>
          <cell r="C3147">
            <v>75000</v>
          </cell>
          <cell r="D3147">
            <v>5</v>
          </cell>
          <cell r="E3147" t="str">
            <v>HTAUTOHN</v>
          </cell>
        </row>
        <row r="3148">
          <cell r="A3148" t="str">
            <v>A170J</v>
          </cell>
          <cell r="B3148">
            <v>44092</v>
          </cell>
          <cell r="C3148">
            <v>46000</v>
          </cell>
          <cell r="D3148">
            <v>5</v>
          </cell>
          <cell r="E3148" t="str">
            <v>HTAUTOHN</v>
          </cell>
        </row>
        <row r="3149">
          <cell r="A3149" t="str">
            <v>A1768202800</v>
          </cell>
          <cell r="B3149">
            <v>44519</v>
          </cell>
          <cell r="C3149">
            <v>800000</v>
          </cell>
          <cell r="D3149">
            <v>1</v>
          </cell>
          <cell r="E3149" t="str">
            <v>NCC-DUCKIET</v>
          </cell>
        </row>
        <row r="3150">
          <cell r="A3150" t="str">
            <v>A177J</v>
          </cell>
          <cell r="B3150">
            <v>44765</v>
          </cell>
          <cell r="C3150">
            <v>53000</v>
          </cell>
          <cell r="D3150">
            <v>2</v>
          </cell>
          <cell r="E3150" t="str">
            <v>HTAUTOHN</v>
          </cell>
        </row>
        <row r="3151">
          <cell r="A3151" t="str">
            <v>A184J</v>
          </cell>
          <cell r="B3151">
            <v>44511</v>
          </cell>
          <cell r="C3151">
            <v>45000</v>
          </cell>
          <cell r="D3151">
            <v>1</v>
          </cell>
          <cell r="E3151" t="str">
            <v>HTAUTOHN</v>
          </cell>
        </row>
        <row r="3152">
          <cell r="A3152" t="str">
            <v>A190J</v>
          </cell>
          <cell r="B3152">
            <v>44043</v>
          </cell>
          <cell r="C3152">
            <v>71000</v>
          </cell>
          <cell r="D3152">
            <v>3</v>
          </cell>
          <cell r="E3152" t="str">
            <v>HTAUTOHN</v>
          </cell>
        </row>
        <row r="3153">
          <cell r="A3153" t="str">
            <v>A199J</v>
          </cell>
          <cell r="B3153">
            <v>44106</v>
          </cell>
          <cell r="C3153">
            <v>35000</v>
          </cell>
          <cell r="D3153">
            <v>5</v>
          </cell>
          <cell r="E3153" t="str">
            <v>HTAUTOHN</v>
          </cell>
        </row>
        <row r="3154">
          <cell r="A3154" t="str">
            <v>A1N005T</v>
          </cell>
          <cell r="B3154">
            <v>44258</v>
          </cell>
          <cell r="C3154">
            <v>253000</v>
          </cell>
          <cell r="D3154">
            <v>1</v>
          </cell>
          <cell r="E3154" t="str">
            <v>HTAUTOHN</v>
          </cell>
        </row>
        <row r="3155">
          <cell r="A3155" t="str">
            <v>A1N011T</v>
          </cell>
          <cell r="B3155">
            <v>44629</v>
          </cell>
          <cell r="C3155">
            <v>238000</v>
          </cell>
          <cell r="D3155">
            <v>12</v>
          </cell>
          <cell r="E3155" t="str">
            <v>HTAUTOHN</v>
          </cell>
        </row>
        <row r="3156">
          <cell r="A3156" t="str">
            <v>A1N065T</v>
          </cell>
          <cell r="B3156">
            <v>44629</v>
          </cell>
          <cell r="C3156">
            <v>210000</v>
          </cell>
          <cell r="D3156">
            <v>20</v>
          </cell>
          <cell r="E3156" t="str">
            <v>HTAUTOHN</v>
          </cell>
        </row>
        <row r="3157">
          <cell r="A3157" t="str">
            <v>A1N068T</v>
          </cell>
          <cell r="B3157">
            <v>44629</v>
          </cell>
          <cell r="C3157">
            <v>162000</v>
          </cell>
          <cell r="D3157">
            <v>10</v>
          </cell>
          <cell r="E3157" t="str">
            <v>HTAUTOHN</v>
          </cell>
        </row>
        <row r="3158">
          <cell r="A3158" t="str">
            <v>A1N073T</v>
          </cell>
          <cell r="B3158">
            <v>44258</v>
          </cell>
          <cell r="C3158">
            <v>224000</v>
          </cell>
          <cell r="D3158">
            <v>5</v>
          </cell>
          <cell r="E3158" t="str">
            <v>HTAUTOHN</v>
          </cell>
        </row>
        <row r="3159">
          <cell r="A3159" t="str">
            <v>A1N096T</v>
          </cell>
          <cell r="B3159">
            <v>44144</v>
          </cell>
          <cell r="C3159">
            <v>203000</v>
          </cell>
          <cell r="D3159">
            <v>3</v>
          </cell>
          <cell r="E3159" t="str">
            <v>HTAUTOHN</v>
          </cell>
        </row>
        <row r="3160">
          <cell r="A3160" t="str">
            <v>A1N123T</v>
          </cell>
          <cell r="B3160">
            <v>44229</v>
          </cell>
          <cell r="C3160">
            <v>212000</v>
          </cell>
          <cell r="D3160">
            <v>2</v>
          </cell>
          <cell r="E3160" t="str">
            <v>HTAUTOHN</v>
          </cell>
        </row>
        <row r="3161">
          <cell r="A3161" t="str">
            <v>A1N128T</v>
          </cell>
          <cell r="B3161">
            <v>44335</v>
          </cell>
          <cell r="C3161">
            <v>223000</v>
          </cell>
          <cell r="D3161">
            <v>1</v>
          </cell>
          <cell r="E3161" t="str">
            <v>HTAUTOHN</v>
          </cell>
        </row>
        <row r="3162">
          <cell r="A3162" t="str">
            <v>A1N135T</v>
          </cell>
          <cell r="B3162">
            <v>44666</v>
          </cell>
          <cell r="C3162">
            <v>199000</v>
          </cell>
          <cell r="D3162">
            <v>12</v>
          </cell>
          <cell r="E3162" t="str">
            <v>HTAUTOHN</v>
          </cell>
        </row>
        <row r="3163">
          <cell r="A3163" t="str">
            <v>A1N154T</v>
          </cell>
          <cell r="B3163">
            <v>44629</v>
          </cell>
          <cell r="C3163">
            <v>248000</v>
          </cell>
          <cell r="D3163">
            <v>5</v>
          </cell>
          <cell r="E3163" t="str">
            <v>HTAUTOHN</v>
          </cell>
        </row>
        <row r="3164">
          <cell r="A3164" t="str">
            <v>A1N155T</v>
          </cell>
          <cell r="B3164">
            <v>44295</v>
          </cell>
          <cell r="C3164">
            <v>180000</v>
          </cell>
          <cell r="D3164">
            <v>12</v>
          </cell>
          <cell r="E3164" t="str">
            <v>HTAUTOHN</v>
          </cell>
        </row>
        <row r="3165">
          <cell r="A3165" t="str">
            <v>A1N217T</v>
          </cell>
          <cell r="B3165">
            <v>44229</v>
          </cell>
          <cell r="C3165">
            <v>232000</v>
          </cell>
          <cell r="D3165">
            <v>5</v>
          </cell>
          <cell r="E3165" t="str">
            <v>HTAUTOHN</v>
          </cell>
        </row>
        <row r="3166">
          <cell r="A3166" t="str">
            <v>A1N254T</v>
          </cell>
          <cell r="B3166">
            <v>44277</v>
          </cell>
          <cell r="C3166">
            <v>197000</v>
          </cell>
          <cell r="D3166">
            <v>3</v>
          </cell>
          <cell r="E3166" t="str">
            <v>HTAUTOHN</v>
          </cell>
        </row>
        <row r="3167">
          <cell r="A3167" t="str">
            <v>A2037300155</v>
          </cell>
          <cell r="B3167">
            <v>44513</v>
          </cell>
          <cell r="C3167">
            <v>1450000</v>
          </cell>
          <cell r="D3167">
            <v>1</v>
          </cell>
          <cell r="E3167" t="str">
            <v>NCC-KHANGTHANG</v>
          </cell>
        </row>
        <row r="3168">
          <cell r="A3168" t="str">
            <v>A2042402017</v>
          </cell>
          <cell r="B3168">
            <v>44201</v>
          </cell>
          <cell r="C3168">
            <v>1450000</v>
          </cell>
          <cell r="D3168">
            <v>2</v>
          </cell>
          <cell r="E3168" t="str">
            <v>NCC-DUCKIET</v>
          </cell>
        </row>
        <row r="3169">
          <cell r="A3169" t="str">
            <v>A2042404217</v>
          </cell>
          <cell r="B3169">
            <v>43832</v>
          </cell>
          <cell r="C3169">
            <v>2070250</v>
          </cell>
          <cell r="D3169">
            <v>2</v>
          </cell>
          <cell r="E3169" t="str">
            <v>HTAUTOHN</v>
          </cell>
        </row>
        <row r="3170">
          <cell r="A3170" t="str">
            <v>A2043200789</v>
          </cell>
          <cell r="B3170">
            <v>44254</v>
          </cell>
          <cell r="C3170">
            <v>600000</v>
          </cell>
          <cell r="D3170">
            <v>1</v>
          </cell>
          <cell r="E3170" t="str">
            <v>NCC-DUCKIET</v>
          </cell>
        </row>
        <row r="3171">
          <cell r="A3171" t="str">
            <v>A2043202289</v>
          </cell>
          <cell r="B3171">
            <v>44254</v>
          </cell>
          <cell r="C3171">
            <v>600000</v>
          </cell>
          <cell r="D3171">
            <v>1</v>
          </cell>
          <cell r="E3171" t="str">
            <v>NCC-DUCKIET</v>
          </cell>
        </row>
        <row r="3172">
          <cell r="A3172" t="str">
            <v>A2043203789</v>
          </cell>
          <cell r="B3172">
            <v>44000</v>
          </cell>
          <cell r="C3172">
            <v>596000</v>
          </cell>
          <cell r="D3172">
            <v>1</v>
          </cell>
          <cell r="E3172" t="str">
            <v>HTAUTOHN</v>
          </cell>
        </row>
        <row r="3173">
          <cell r="A3173" t="str">
            <v>A2043203889</v>
          </cell>
          <cell r="B3173">
            <v>44001</v>
          </cell>
          <cell r="C3173">
            <v>600000</v>
          </cell>
          <cell r="D3173">
            <v>1</v>
          </cell>
          <cell r="E3173" t="str">
            <v>NCC-DUCKIET</v>
          </cell>
        </row>
        <row r="3174">
          <cell r="A3174" t="str">
            <v>A2043304311</v>
          </cell>
          <cell r="B3174">
            <v>44324</v>
          </cell>
          <cell r="C3174">
            <v>1450000</v>
          </cell>
          <cell r="D3174">
            <v>1</v>
          </cell>
          <cell r="E3174" t="str">
            <v>NCC-DUCKIET</v>
          </cell>
        </row>
        <row r="3175">
          <cell r="A3175" t="str">
            <v>A2043304411</v>
          </cell>
          <cell r="B3175">
            <v>44324</v>
          </cell>
          <cell r="C3175">
            <v>1450000</v>
          </cell>
          <cell r="D3175">
            <v>1</v>
          </cell>
          <cell r="E3175" t="str">
            <v>NCC-DUCKIET</v>
          </cell>
        </row>
        <row r="3176">
          <cell r="A3176" t="str">
            <v>A2043306711</v>
          </cell>
          <cell r="B3176">
            <v>44321</v>
          </cell>
          <cell r="C3176">
            <v>1450000</v>
          </cell>
          <cell r="D3176">
            <v>1</v>
          </cell>
          <cell r="E3176" t="str">
            <v>NCC-DUCKIET</v>
          </cell>
        </row>
        <row r="3177">
          <cell r="A3177" t="str">
            <v>A2043306811</v>
          </cell>
          <cell r="B3177">
            <v>44321</v>
          </cell>
          <cell r="C3177">
            <v>1450000</v>
          </cell>
          <cell r="D3177">
            <v>1</v>
          </cell>
          <cell r="E3177" t="str">
            <v>NCC-DUCKIET</v>
          </cell>
        </row>
        <row r="3178">
          <cell r="A3178" t="str">
            <v>A2045000393</v>
          </cell>
          <cell r="B3178">
            <v>44530</v>
          </cell>
          <cell r="C3178">
            <v>5300000</v>
          </cell>
          <cell r="D3178">
            <v>1</v>
          </cell>
          <cell r="E3178" t="str">
            <v>NCC-DUCKIET</v>
          </cell>
        </row>
        <row r="3179">
          <cell r="A3179" t="str">
            <v>A2045013782</v>
          </cell>
          <cell r="B3179">
            <v>44529</v>
          </cell>
          <cell r="C3179">
            <v>1200000</v>
          </cell>
          <cell r="D3179">
            <v>1</v>
          </cell>
          <cell r="E3179" t="str">
            <v>NCC-DUCKIET</v>
          </cell>
        </row>
        <row r="3180">
          <cell r="A3180" t="str">
            <v>A204905540</v>
          </cell>
          <cell r="B3180">
            <v>44546</v>
          </cell>
          <cell r="C3180">
            <v>1800000</v>
          </cell>
          <cell r="D3180">
            <v>1</v>
          </cell>
          <cell r="E3180" t="str">
            <v>NCC-DUCKIET</v>
          </cell>
        </row>
        <row r="3181">
          <cell r="A3181" t="str">
            <v>A2052402500</v>
          </cell>
          <cell r="B3181">
            <v>44253</v>
          </cell>
          <cell r="C3181">
            <v>1200000</v>
          </cell>
          <cell r="D3181">
            <v>1</v>
          </cell>
          <cell r="E3181" t="str">
            <v>NCC-DUCKIET</v>
          </cell>
        </row>
        <row r="3182">
          <cell r="A3182" t="str">
            <v>A20SP635</v>
          </cell>
          <cell r="B3182">
            <v>44090</v>
          </cell>
          <cell r="C3182">
            <v>100000</v>
          </cell>
          <cell r="D3182">
            <v>2</v>
          </cell>
          <cell r="E3182" t="str">
            <v>HTAUTOHN</v>
          </cell>
        </row>
        <row r="3183">
          <cell r="A3183" t="str">
            <v>A2113239200</v>
          </cell>
          <cell r="B3183">
            <v>43911</v>
          </cell>
          <cell r="C3183">
            <v>4141000</v>
          </cell>
          <cell r="D3183">
            <v>2</v>
          </cell>
          <cell r="E3183" t="str">
            <v>HTAUTOHN</v>
          </cell>
        </row>
        <row r="3184">
          <cell r="A3184" t="str">
            <v>A2113265200</v>
          </cell>
          <cell r="B3184">
            <v>43911</v>
          </cell>
          <cell r="C3184">
            <v>4118000</v>
          </cell>
          <cell r="D3184">
            <v>2</v>
          </cell>
          <cell r="E3184" t="str">
            <v>HTAUTOHN</v>
          </cell>
        </row>
        <row r="3185">
          <cell r="A3185" t="str">
            <v>A2113300435</v>
          </cell>
          <cell r="B3185">
            <v>44358</v>
          </cell>
          <cell r="C3185">
            <v>500000</v>
          </cell>
          <cell r="D3185">
            <v>2</v>
          </cell>
          <cell r="E3185" t="str">
            <v>HTAUTOHN</v>
          </cell>
        </row>
        <row r="3186">
          <cell r="A3186" t="str">
            <v>A2113302703</v>
          </cell>
          <cell r="B3186">
            <v>44358</v>
          </cell>
          <cell r="C3186">
            <v>550000</v>
          </cell>
          <cell r="D3186">
            <v>1</v>
          </cell>
          <cell r="E3186" t="str">
            <v>HTAUTOHN</v>
          </cell>
        </row>
        <row r="3187">
          <cell r="A3187" t="str">
            <v>A2113302803</v>
          </cell>
          <cell r="B3187">
            <v>44358</v>
          </cell>
          <cell r="C3187">
            <v>550000</v>
          </cell>
          <cell r="D3187">
            <v>1</v>
          </cell>
          <cell r="E3187" t="str">
            <v>HTAUTOHN</v>
          </cell>
        </row>
        <row r="3188">
          <cell r="A3188" t="str">
            <v>A2113304311</v>
          </cell>
          <cell r="B3188">
            <v>44358</v>
          </cell>
          <cell r="C3188">
            <v>1050000</v>
          </cell>
          <cell r="D3188">
            <v>1</v>
          </cell>
          <cell r="E3188" t="str">
            <v>NCC-DUCKIET</v>
          </cell>
        </row>
        <row r="3189">
          <cell r="A3189" t="str">
            <v>A2113304411A</v>
          </cell>
          <cell r="B3189">
            <v>44358</v>
          </cell>
          <cell r="C3189">
            <v>1050000</v>
          </cell>
          <cell r="D3189">
            <v>1</v>
          </cell>
          <cell r="E3189" t="str">
            <v>NCC-DUCKIET</v>
          </cell>
        </row>
        <row r="3190">
          <cell r="A3190" t="str">
            <v>A2115401717</v>
          </cell>
          <cell r="B3190">
            <v>44519</v>
          </cell>
          <cell r="C3190">
            <v>130000</v>
          </cell>
          <cell r="D3190">
            <v>1</v>
          </cell>
          <cell r="E3190" t="str">
            <v>NCC-NGUYENOEM</v>
          </cell>
        </row>
        <row r="3191">
          <cell r="A3191" t="str">
            <v>A2122400418</v>
          </cell>
          <cell r="B3191">
            <v>44277</v>
          </cell>
          <cell r="C3191">
            <v>600000</v>
          </cell>
          <cell r="D3191">
            <v>1</v>
          </cell>
          <cell r="E3191" t="str">
            <v>HTAUTOHN</v>
          </cell>
        </row>
        <row r="3192">
          <cell r="A3192" t="str">
            <v>A2122407217</v>
          </cell>
          <cell r="B3192">
            <v>44277</v>
          </cell>
          <cell r="C3192">
            <v>1800000</v>
          </cell>
          <cell r="D3192">
            <v>2</v>
          </cell>
          <cell r="E3192" t="str">
            <v>NCC-DUCKIET</v>
          </cell>
        </row>
        <row r="3193">
          <cell r="A3193" t="str">
            <v>A2123200630</v>
          </cell>
          <cell r="B3193">
            <v>44215</v>
          </cell>
          <cell r="C3193">
            <v>4500000</v>
          </cell>
          <cell r="D3193">
            <v>2</v>
          </cell>
          <cell r="E3193" t="str">
            <v>NCC-DUCKIET</v>
          </cell>
        </row>
        <row r="3194">
          <cell r="A3194" t="str">
            <v>A2123230365OP</v>
          </cell>
          <cell r="B3194">
            <v>44502</v>
          </cell>
          <cell r="C3194">
            <v>250000</v>
          </cell>
          <cell r="D3194">
            <v>2</v>
          </cell>
          <cell r="E3194" t="str">
            <v>NCC-DUCKIET</v>
          </cell>
        </row>
        <row r="3195">
          <cell r="A3195" t="str">
            <v>A2123235300</v>
          </cell>
          <cell r="B3195">
            <v>44215</v>
          </cell>
          <cell r="C3195">
            <v>4900000</v>
          </cell>
          <cell r="D3195">
            <v>2</v>
          </cell>
          <cell r="E3195" t="str">
            <v>NCC-DUCKIET</v>
          </cell>
        </row>
        <row r="3196">
          <cell r="A3196" t="str">
            <v>A2123302711</v>
          </cell>
          <cell r="B3196">
            <v>44219</v>
          </cell>
          <cell r="C3196">
            <v>1600000</v>
          </cell>
          <cell r="D3196">
            <v>1</v>
          </cell>
          <cell r="E3196" t="str">
            <v>NCC-DUCKIET</v>
          </cell>
        </row>
        <row r="3197">
          <cell r="A3197" t="str">
            <v>A2123302811</v>
          </cell>
          <cell r="B3197">
            <v>44219</v>
          </cell>
          <cell r="C3197">
            <v>1600000</v>
          </cell>
          <cell r="D3197">
            <v>1</v>
          </cell>
          <cell r="E3197" t="str">
            <v>NCC-DUCKIET</v>
          </cell>
        </row>
        <row r="3198">
          <cell r="A3198" t="str">
            <v>A2123302911</v>
          </cell>
          <cell r="B3198">
            <v>44215</v>
          </cell>
          <cell r="C3198">
            <v>1600000</v>
          </cell>
          <cell r="D3198">
            <v>2</v>
          </cell>
          <cell r="E3198" t="str">
            <v>NCC-DUCKIET</v>
          </cell>
        </row>
        <row r="3199">
          <cell r="A3199" t="str">
            <v>A2125011382</v>
          </cell>
          <cell r="B3199">
            <v>44530</v>
          </cell>
          <cell r="C3199">
            <v>1050000</v>
          </cell>
          <cell r="D3199">
            <v>1</v>
          </cell>
          <cell r="E3199" t="str">
            <v>NCC-DUCKIET</v>
          </cell>
        </row>
        <row r="3200">
          <cell r="A3200" t="str">
            <v>A2128201700</v>
          </cell>
          <cell r="B3200">
            <v>44481</v>
          </cell>
          <cell r="C3200">
            <v>700000</v>
          </cell>
          <cell r="D3200">
            <v>1</v>
          </cell>
          <cell r="E3200" t="str">
            <v>NCC-DUCKIET</v>
          </cell>
        </row>
        <row r="3201">
          <cell r="A3201" t="str">
            <v>A2129007804</v>
          </cell>
          <cell r="B3201">
            <v>44551</v>
          </cell>
          <cell r="C3201">
            <v>2450000</v>
          </cell>
          <cell r="D3201">
            <v>1</v>
          </cell>
          <cell r="E3201" t="str">
            <v>NCC-DUCKIET</v>
          </cell>
        </row>
        <row r="3202">
          <cell r="A3202" t="str">
            <v>A2129007804(B)</v>
          </cell>
          <cell r="B3202">
            <v>44552</v>
          </cell>
          <cell r="C3202">
            <v>1600000</v>
          </cell>
          <cell r="D3202">
            <v>1</v>
          </cell>
          <cell r="E3202" t="str">
            <v>NCC-TIENPHONG</v>
          </cell>
        </row>
        <row r="3203">
          <cell r="A3203" t="str">
            <v>A2184700094</v>
          </cell>
          <cell r="B3203">
            <v>44280</v>
          </cell>
          <cell r="C3203">
            <v>2800000</v>
          </cell>
          <cell r="D3203">
            <v>1</v>
          </cell>
          <cell r="E3203" t="str">
            <v>NCC-DUCKIET</v>
          </cell>
        </row>
        <row r="3204">
          <cell r="A3204" t="str">
            <v>A21847000994</v>
          </cell>
          <cell r="B3204">
            <v>44280</v>
          </cell>
          <cell r="C3204">
            <v>2300000</v>
          </cell>
          <cell r="D3204">
            <v>1</v>
          </cell>
          <cell r="E3204" t="str">
            <v>NCC-DUCKIET</v>
          </cell>
        </row>
        <row r="3205">
          <cell r="A3205" t="str">
            <v>A2212400518</v>
          </cell>
          <cell r="B3205">
            <v>44201</v>
          </cell>
          <cell r="C3205">
            <v>1200000</v>
          </cell>
          <cell r="D3205">
            <v>1</v>
          </cell>
          <cell r="E3205" t="str">
            <v>NCC-DUCKIET</v>
          </cell>
        </row>
        <row r="3206">
          <cell r="A3206" t="str">
            <v>A2303330614</v>
          </cell>
          <cell r="B3206">
            <v>43917</v>
          </cell>
          <cell r="C3206">
            <v>705000</v>
          </cell>
          <cell r="D3206">
            <v>2</v>
          </cell>
          <cell r="E3206" t="str">
            <v>HTAUTOHN</v>
          </cell>
        </row>
        <row r="3207">
          <cell r="A3207" t="str">
            <v>A2303380015</v>
          </cell>
          <cell r="B3207">
            <v>44358</v>
          </cell>
          <cell r="C3207">
            <v>500000</v>
          </cell>
          <cell r="D3207">
            <v>2</v>
          </cell>
          <cell r="E3207" t="str">
            <v>NCC-DUCKIET</v>
          </cell>
        </row>
        <row r="3208">
          <cell r="A3208" t="str">
            <v>A2319050014</v>
          </cell>
          <cell r="B3208">
            <v>44519</v>
          </cell>
          <cell r="C3208">
            <v>130000</v>
          </cell>
          <cell r="D3208">
            <v>1</v>
          </cell>
          <cell r="E3208" t="str">
            <v>NCC-DUCKIET</v>
          </cell>
        </row>
        <row r="3209">
          <cell r="A3209" t="str">
            <v>A2532400900</v>
          </cell>
          <cell r="B3209">
            <v>44253</v>
          </cell>
          <cell r="C3209">
            <v>1850000</v>
          </cell>
          <cell r="D3209">
            <v>1</v>
          </cell>
          <cell r="E3209" t="str">
            <v>NCC-DUCKIET</v>
          </cell>
        </row>
        <row r="3210">
          <cell r="A3210" t="str">
            <v>A2532401000</v>
          </cell>
          <cell r="B3210">
            <v>44253</v>
          </cell>
          <cell r="C3210">
            <v>1850000</v>
          </cell>
          <cell r="D3210">
            <v>1</v>
          </cell>
          <cell r="E3210" t="str">
            <v>NCC-DUCKIET</v>
          </cell>
        </row>
        <row r="3211">
          <cell r="A3211" t="str">
            <v>A2533206700</v>
          </cell>
          <cell r="B3211">
            <v>44251</v>
          </cell>
          <cell r="C3211">
            <v>16800000</v>
          </cell>
          <cell r="D3211">
            <v>1</v>
          </cell>
          <cell r="E3211" t="str">
            <v>NCC-DUCKIET</v>
          </cell>
        </row>
        <row r="3212">
          <cell r="A3212" t="str">
            <v>A2533206800</v>
          </cell>
          <cell r="B3212">
            <v>44251</v>
          </cell>
          <cell r="C3212">
            <v>16800000</v>
          </cell>
          <cell r="D3212">
            <v>1</v>
          </cell>
          <cell r="E3212" t="str">
            <v>NCC-DUCKIET</v>
          </cell>
        </row>
        <row r="3213">
          <cell r="A3213" t="str">
            <v>A2701800109</v>
          </cell>
          <cell r="B3213">
            <v>44272</v>
          </cell>
          <cell r="C3213">
            <v>200000</v>
          </cell>
          <cell r="D3213">
            <v>1</v>
          </cell>
          <cell r="E3213" t="str">
            <v>NCC-DUCKIET</v>
          </cell>
        </row>
        <row r="3214">
          <cell r="A3214" t="str">
            <v>A2710160121</v>
          </cell>
          <cell r="B3214">
            <v>44146</v>
          </cell>
          <cell r="C3214">
            <v>70000</v>
          </cell>
          <cell r="D3214">
            <v>4</v>
          </cell>
          <cell r="E3214" t="str">
            <v>NCC-DUCKIET</v>
          </cell>
        </row>
        <row r="3215">
          <cell r="A3215" t="str">
            <v>A2710160921</v>
          </cell>
          <cell r="B3215">
            <v>44146</v>
          </cell>
          <cell r="C3215">
            <v>390000</v>
          </cell>
          <cell r="D3215">
            <v>1</v>
          </cell>
          <cell r="E3215" t="str">
            <v>NCC-DUCKIET</v>
          </cell>
        </row>
        <row r="3216">
          <cell r="A3216" t="str">
            <v>A2710161520</v>
          </cell>
          <cell r="B3216">
            <v>44282</v>
          </cell>
          <cell r="C3216">
            <v>500000</v>
          </cell>
          <cell r="D3216">
            <v>1</v>
          </cell>
          <cell r="E3216" t="str">
            <v>NCC-DUCKIET</v>
          </cell>
        </row>
        <row r="3217">
          <cell r="A3217" t="str">
            <v>A2712000015</v>
          </cell>
          <cell r="B3217">
            <v>44678</v>
          </cell>
          <cell r="C3217">
            <v>450000</v>
          </cell>
          <cell r="D3217">
            <v>1</v>
          </cell>
          <cell r="E3217" t="str">
            <v>NCC-DUCKIET</v>
          </cell>
        </row>
        <row r="3218">
          <cell r="A3218" t="str">
            <v>A2712000201</v>
          </cell>
          <cell r="B3218">
            <v>44282</v>
          </cell>
          <cell r="C3218">
            <v>1250000</v>
          </cell>
          <cell r="D3218">
            <v>1</v>
          </cell>
          <cell r="E3218" t="str">
            <v>NCC-DUCKIET</v>
          </cell>
        </row>
        <row r="3219">
          <cell r="A3219" t="str">
            <v>A2712000401</v>
          </cell>
          <cell r="B3219">
            <v>44321</v>
          </cell>
          <cell r="C3219">
            <v>1300000</v>
          </cell>
          <cell r="D3219">
            <v>1</v>
          </cell>
          <cell r="E3219" t="str">
            <v>NCC-DUCKIET</v>
          </cell>
        </row>
        <row r="3220">
          <cell r="A3220" t="str">
            <v>A2712000470</v>
          </cell>
          <cell r="B3220">
            <v>44321</v>
          </cell>
          <cell r="C3220">
            <v>1250000</v>
          </cell>
          <cell r="D3220">
            <v>1</v>
          </cell>
          <cell r="E3220" t="str">
            <v>NCC-DUCKIET</v>
          </cell>
        </row>
        <row r="3221">
          <cell r="A3221" t="str">
            <v>A2721840080</v>
          </cell>
          <cell r="B3221">
            <v>44530</v>
          </cell>
          <cell r="C3221">
            <v>130000</v>
          </cell>
          <cell r="D3221">
            <v>1</v>
          </cell>
          <cell r="E3221" t="str">
            <v>NCC-DUCKIET</v>
          </cell>
        </row>
        <row r="3222">
          <cell r="A3222" t="str">
            <v>A2721840280</v>
          </cell>
          <cell r="B3222">
            <v>44530</v>
          </cell>
          <cell r="C3222">
            <v>130000</v>
          </cell>
          <cell r="D3222">
            <v>1</v>
          </cell>
          <cell r="E3222" t="str">
            <v>NCC-DUCKIET</v>
          </cell>
        </row>
        <row r="3223">
          <cell r="A3223" t="str">
            <v>A2722000415</v>
          </cell>
          <cell r="B3223">
            <v>44530</v>
          </cell>
          <cell r="C3223">
            <v>1250000</v>
          </cell>
          <cell r="D3223">
            <v>1</v>
          </cell>
          <cell r="E3223" t="str">
            <v>NCC-DUCKIET</v>
          </cell>
        </row>
        <row r="3224">
          <cell r="A3224" t="str">
            <v>A2722000901</v>
          </cell>
          <cell r="B3224">
            <v>44530</v>
          </cell>
          <cell r="C3224">
            <v>2300000</v>
          </cell>
          <cell r="D3224">
            <v>1</v>
          </cell>
          <cell r="E3224" t="str">
            <v>NCC-DUCKIET</v>
          </cell>
        </row>
        <row r="3225">
          <cell r="A3225" t="str">
            <v>A2740700501</v>
          </cell>
          <cell r="B3225">
            <v>44212</v>
          </cell>
          <cell r="C3225">
            <v>4900000</v>
          </cell>
          <cell r="D3225">
            <v>1</v>
          </cell>
          <cell r="E3225" t="str">
            <v>NCC-DUCKIET</v>
          </cell>
        </row>
        <row r="3226">
          <cell r="A3226" t="str">
            <v>A2741880101</v>
          </cell>
          <cell r="B3226">
            <v>43900</v>
          </cell>
          <cell r="C3226">
            <v>2626000</v>
          </cell>
          <cell r="D3226">
            <v>1</v>
          </cell>
          <cell r="E3226" t="str">
            <v>HTAUTOHN</v>
          </cell>
        </row>
        <row r="3227">
          <cell r="A3227" t="str">
            <v>A2742000615</v>
          </cell>
          <cell r="B3227">
            <v>43917</v>
          </cell>
          <cell r="C3227">
            <v>2071000</v>
          </cell>
          <cell r="D3227">
            <v>1</v>
          </cell>
          <cell r="E3227" t="str">
            <v>HTAUTOHN</v>
          </cell>
        </row>
        <row r="3228">
          <cell r="A3228" t="str">
            <v>A2742000800</v>
          </cell>
          <cell r="B3228">
            <v>43917</v>
          </cell>
          <cell r="C3228">
            <v>4242000</v>
          </cell>
          <cell r="D3228">
            <v>1</v>
          </cell>
          <cell r="E3228" t="str">
            <v>HTAUTOHN</v>
          </cell>
        </row>
        <row r="3229">
          <cell r="A3229" t="str">
            <v>A2781500060</v>
          </cell>
          <cell r="B3229">
            <v>44502</v>
          </cell>
          <cell r="C3229">
            <v>1300000</v>
          </cell>
          <cell r="D3229">
            <v>1</v>
          </cell>
          <cell r="E3229" t="str">
            <v>NCC-DUCKIET</v>
          </cell>
        </row>
        <row r="3230">
          <cell r="A3230" t="str">
            <v>A2N004T</v>
          </cell>
          <cell r="B3230">
            <v>44181</v>
          </cell>
          <cell r="C3230">
            <v>180000</v>
          </cell>
          <cell r="D3230">
            <v>4</v>
          </cell>
          <cell r="E3230" t="str">
            <v>HTAUTOHN</v>
          </cell>
        </row>
        <row r="3231">
          <cell r="A3231" t="str">
            <v>A2N007T</v>
          </cell>
          <cell r="B3231">
            <v>44008</v>
          </cell>
          <cell r="C3231">
            <v>148470</v>
          </cell>
          <cell r="D3231">
            <v>24</v>
          </cell>
          <cell r="E3231" t="str">
            <v>HTAUTOHN</v>
          </cell>
        </row>
        <row r="3232">
          <cell r="A3232" t="str">
            <v>A2N104T</v>
          </cell>
          <cell r="B3232">
            <v>44202</v>
          </cell>
          <cell r="C3232">
            <v>158000</v>
          </cell>
          <cell r="D3232">
            <v>10</v>
          </cell>
          <cell r="E3232" t="str">
            <v>HTAUTOHN</v>
          </cell>
        </row>
        <row r="3233">
          <cell r="A3233" t="str">
            <v>A2N122T</v>
          </cell>
          <cell r="B3233">
            <v>44259</v>
          </cell>
          <cell r="C3233">
            <v>135000</v>
          </cell>
          <cell r="D3233">
            <v>12</v>
          </cell>
          <cell r="E3233" t="str">
            <v>HTAUTOHN</v>
          </cell>
        </row>
        <row r="3234">
          <cell r="A3234" t="str">
            <v>A2N130T</v>
          </cell>
          <cell r="B3234">
            <v>44259</v>
          </cell>
          <cell r="C3234">
            <v>157000</v>
          </cell>
          <cell r="D3234">
            <v>10</v>
          </cell>
          <cell r="E3234" t="str">
            <v>HTAUTOHN</v>
          </cell>
        </row>
        <row r="3235">
          <cell r="A3235" t="str">
            <v>A2N232T</v>
          </cell>
          <cell r="B3235">
            <v>44335</v>
          </cell>
          <cell r="C3235">
            <v>187867</v>
          </cell>
          <cell r="D3235">
            <v>1</v>
          </cell>
          <cell r="E3235" t="str">
            <v>KL-MAST-SG</v>
          </cell>
        </row>
        <row r="3236">
          <cell r="A3236" t="str">
            <v>A3007</v>
          </cell>
          <cell r="B3236">
            <v>44772</v>
          </cell>
          <cell r="C3236">
            <v>44000</v>
          </cell>
          <cell r="D3236">
            <v>2</v>
          </cell>
          <cell r="E3236" t="str">
            <v>HTAUTOHN</v>
          </cell>
        </row>
        <row r="3237">
          <cell r="A3237" t="str">
            <v>A3017</v>
          </cell>
          <cell r="B3237">
            <v>44131</v>
          </cell>
          <cell r="C3237">
            <v>58000</v>
          </cell>
          <cell r="D3237">
            <v>3</v>
          </cell>
          <cell r="E3237" t="str">
            <v>HTAUTOHN</v>
          </cell>
        </row>
        <row r="3238">
          <cell r="A3238" t="str">
            <v>A3027</v>
          </cell>
          <cell r="B3238">
            <v>44335</v>
          </cell>
          <cell r="C3238">
            <v>45000</v>
          </cell>
          <cell r="D3238">
            <v>1</v>
          </cell>
          <cell r="E3238" t="str">
            <v>HTAUTOHN</v>
          </cell>
        </row>
        <row r="3239">
          <cell r="A3239" t="str">
            <v>A31351095694</v>
          </cell>
          <cell r="B3239">
            <v>44184</v>
          </cell>
          <cell r="C3239">
            <v>290000</v>
          </cell>
          <cell r="D3239">
            <v>2</v>
          </cell>
          <cell r="E3239" t="str">
            <v>NCC-DUCKIET</v>
          </cell>
        </row>
        <row r="3240">
          <cell r="A3240" t="str">
            <v>A3505</v>
          </cell>
          <cell r="B3240">
            <v>44131</v>
          </cell>
          <cell r="C3240">
            <v>73000</v>
          </cell>
          <cell r="D3240">
            <v>2</v>
          </cell>
          <cell r="E3240" t="str">
            <v>HTAUTOHN</v>
          </cell>
        </row>
        <row r="3241">
          <cell r="A3241" t="str">
            <v>A364R25MM</v>
          </cell>
          <cell r="B3241">
            <v>44041</v>
          </cell>
          <cell r="C3241">
            <v>191000</v>
          </cell>
          <cell r="D3241">
            <v>5</v>
          </cell>
          <cell r="E3241" t="str">
            <v>HTAUTOHN</v>
          </cell>
        </row>
        <row r="3242">
          <cell r="A3242" t="str">
            <v>A368Y21MM</v>
          </cell>
          <cell r="B3242">
            <v>44613</v>
          </cell>
          <cell r="C3242">
            <v>190000</v>
          </cell>
          <cell r="D3242">
            <v>1</v>
          </cell>
          <cell r="E3242" t="str">
            <v>HTAUTOHN</v>
          </cell>
        </row>
        <row r="3243">
          <cell r="A3243" t="str">
            <v>A4636702500</v>
          </cell>
          <cell r="B3243">
            <v>44130</v>
          </cell>
          <cell r="C3243">
            <v>18900000</v>
          </cell>
          <cell r="D3243">
            <v>1</v>
          </cell>
          <cell r="E3243" t="str">
            <v>NCC-DUCKIET</v>
          </cell>
        </row>
        <row r="3244">
          <cell r="A3244" t="str">
            <v>A6120500058</v>
          </cell>
          <cell r="B3244">
            <v>44277</v>
          </cell>
          <cell r="C3244">
            <v>900000</v>
          </cell>
          <cell r="D3244">
            <v>1</v>
          </cell>
          <cell r="E3244" t="str">
            <v>NCC-DUCKIET</v>
          </cell>
        </row>
        <row r="3245">
          <cell r="A3245" t="str">
            <v>A886J</v>
          </cell>
          <cell r="B3245">
            <v>44335</v>
          </cell>
          <cell r="C3245">
            <v>40000</v>
          </cell>
          <cell r="D3245">
            <v>2</v>
          </cell>
          <cell r="E3245" t="str">
            <v>HTAUTOHN</v>
          </cell>
        </row>
        <row r="3246">
          <cell r="A3246" t="str">
            <v>AB31-12-15BC</v>
          </cell>
          <cell r="B3246">
            <v>44009</v>
          </cell>
          <cell r="C3246">
            <v>830769.65</v>
          </cell>
          <cell r="D3246">
            <v>20</v>
          </cell>
          <cell r="E3246" t="str">
            <v>NK-FPI</v>
          </cell>
        </row>
        <row r="3247">
          <cell r="A3247" t="str">
            <v>AB39-6C-301AB</v>
          </cell>
          <cell r="B3247">
            <v>44802</v>
          </cell>
          <cell r="C3247">
            <v>312900</v>
          </cell>
          <cell r="D3247">
            <v>20</v>
          </cell>
          <cell r="E3247" t="str">
            <v>NCC-THAILAND</v>
          </cell>
        </row>
        <row r="3248">
          <cell r="A3248" t="str">
            <v>AB39-6C-301CB</v>
          </cell>
          <cell r="B3248">
            <v>44009</v>
          </cell>
          <cell r="C3248">
            <v>288232.40000000002</v>
          </cell>
          <cell r="D3248">
            <v>10</v>
          </cell>
          <cell r="E3248" t="str">
            <v>HTAUTOHN</v>
          </cell>
        </row>
        <row r="3249">
          <cell r="A3249" t="str">
            <v>AB3Z-2V-001A</v>
          </cell>
          <cell r="B3249">
            <v>44676</v>
          </cell>
          <cell r="C3249">
            <v>1250000</v>
          </cell>
          <cell r="D3249">
            <v>1</v>
          </cell>
          <cell r="E3249" t="str">
            <v>NCC-THANHNAM</v>
          </cell>
        </row>
        <row r="3250">
          <cell r="A3250" t="str">
            <v>AB3Z3068B</v>
          </cell>
          <cell r="B3250">
            <v>44676</v>
          </cell>
          <cell r="C3250">
            <v>220000</v>
          </cell>
          <cell r="D3250">
            <v>4</v>
          </cell>
          <cell r="E3250" t="str">
            <v>NCC-THANHNAM</v>
          </cell>
        </row>
        <row r="3251">
          <cell r="A3251" t="str">
            <v>AB3Z6038S</v>
          </cell>
          <cell r="B3251">
            <v>44779</v>
          </cell>
          <cell r="C3251">
            <v>1150000</v>
          </cell>
          <cell r="D3251">
            <v>1</v>
          </cell>
          <cell r="E3251" t="str">
            <v>NCC-LE</v>
          </cell>
        </row>
        <row r="3252">
          <cell r="A3252" t="str">
            <v>AB3Z6038W</v>
          </cell>
          <cell r="B3252">
            <v>44779</v>
          </cell>
          <cell r="C3252">
            <v>1150000</v>
          </cell>
          <cell r="D3252">
            <v>1</v>
          </cell>
          <cell r="E3252" t="str">
            <v>NCC-LE</v>
          </cell>
        </row>
        <row r="3253">
          <cell r="A3253" t="str">
            <v>AB3Z7E373P</v>
          </cell>
          <cell r="B3253">
            <v>44779</v>
          </cell>
          <cell r="C3253">
            <v>700000</v>
          </cell>
          <cell r="D3253">
            <v>1</v>
          </cell>
          <cell r="E3253" t="str">
            <v>NCC-LE</v>
          </cell>
        </row>
        <row r="3254">
          <cell r="A3254" t="str">
            <v>AB3Z-86-20A</v>
          </cell>
          <cell r="B3254">
            <v>44729</v>
          </cell>
          <cell r="C3254">
            <v>405000</v>
          </cell>
          <cell r="D3254">
            <v>1</v>
          </cell>
          <cell r="E3254" t="str">
            <v>HTAUTOHN</v>
          </cell>
        </row>
        <row r="3255">
          <cell r="A3255" t="str">
            <v>AC-101EX</v>
          </cell>
          <cell r="B3255">
            <v>43913</v>
          </cell>
          <cell r="C3255">
            <v>186000</v>
          </cell>
          <cell r="D3255">
            <v>5</v>
          </cell>
          <cell r="E3255" t="str">
            <v>HTAUTOHN</v>
          </cell>
        </row>
        <row r="3256">
          <cell r="A3256" t="str">
            <v>AC108C</v>
          </cell>
          <cell r="B3256">
            <v>44477</v>
          </cell>
          <cell r="C3256">
            <v>115000</v>
          </cell>
          <cell r="D3256">
            <v>10</v>
          </cell>
          <cell r="E3256" t="str">
            <v>HTAUTOHN</v>
          </cell>
        </row>
        <row r="3257">
          <cell r="A3257" t="str">
            <v>AC-108E</v>
          </cell>
          <cell r="B3257">
            <v>44335</v>
          </cell>
          <cell r="C3257">
            <v>180000</v>
          </cell>
          <cell r="D3257">
            <v>2</v>
          </cell>
          <cell r="E3257" t="str">
            <v>KL-MAST-SG</v>
          </cell>
        </row>
        <row r="3258">
          <cell r="A3258" t="str">
            <v>AC108J</v>
          </cell>
          <cell r="B3258">
            <v>44454</v>
          </cell>
          <cell r="C3258">
            <v>125000</v>
          </cell>
          <cell r="D3258">
            <v>10</v>
          </cell>
          <cell r="E3258" t="str">
            <v>HTAUTOHN</v>
          </cell>
        </row>
        <row r="3259">
          <cell r="A3259" t="str">
            <v>AC8503C</v>
          </cell>
          <cell r="B3259">
            <v>44757</v>
          </cell>
          <cell r="C3259">
            <v>81000</v>
          </cell>
          <cell r="D3259">
            <v>1</v>
          </cell>
          <cell r="E3259" t="str">
            <v>HTAUTOHN</v>
          </cell>
        </row>
        <row r="3260">
          <cell r="A3260" t="str">
            <v>A-T0-121</v>
          </cell>
          <cell r="B3260">
            <v>44712</v>
          </cell>
          <cell r="C3260">
            <v>2500000</v>
          </cell>
          <cell r="D3260">
            <v>1</v>
          </cell>
          <cell r="E3260" t="str">
            <v>NCC-HUNGCUONG</v>
          </cell>
        </row>
        <row r="3261">
          <cell r="A3261" t="str">
            <v>A-T0-139</v>
          </cell>
          <cell r="B3261">
            <v>44726</v>
          </cell>
          <cell r="C3261">
            <v>2900000</v>
          </cell>
          <cell r="D3261">
            <v>1</v>
          </cell>
          <cell r="E3261" t="str">
            <v>NCC-HUNGCUONG</v>
          </cell>
        </row>
        <row r="3262">
          <cell r="A3262" t="str">
            <v>A-T0-19</v>
          </cell>
          <cell r="B3262">
            <v>44726</v>
          </cell>
          <cell r="C3262">
            <v>2700000</v>
          </cell>
          <cell r="D3262">
            <v>1</v>
          </cell>
          <cell r="E3262" t="str">
            <v>NCC-HUNGCUONG</v>
          </cell>
        </row>
        <row r="3263">
          <cell r="A3263" t="str">
            <v>ATFDVI4S</v>
          </cell>
          <cell r="B3263">
            <v>43922</v>
          </cell>
          <cell r="C3263">
            <v>355000</v>
          </cell>
          <cell r="D3263">
            <v>1</v>
          </cell>
          <cell r="E3263" t="str">
            <v>HTAUTOHN</v>
          </cell>
        </row>
        <row r="3264">
          <cell r="A3264" t="str">
            <v>ATFMT4S</v>
          </cell>
          <cell r="B3264">
            <v>43922</v>
          </cell>
          <cell r="C3264">
            <v>312000</v>
          </cell>
          <cell r="D3264">
            <v>1</v>
          </cell>
          <cell r="E3264" t="str">
            <v>HTAUTOHN</v>
          </cell>
        </row>
        <row r="3265">
          <cell r="A3265" t="str">
            <v>AU0801-3LLX/L588</v>
          </cell>
          <cell r="B3265">
            <v>44260</v>
          </cell>
          <cell r="C3265">
            <v>370000</v>
          </cell>
          <cell r="D3265">
            <v>2</v>
          </cell>
          <cell r="E3265" t="str">
            <v>NCC-LONGBI</v>
          </cell>
        </row>
        <row r="3266">
          <cell r="A3266" t="str">
            <v>AU0933-7LX2/L588</v>
          </cell>
          <cell r="B3266">
            <v>44179</v>
          </cell>
          <cell r="C3266">
            <v>390000</v>
          </cell>
          <cell r="D3266">
            <v>5</v>
          </cell>
          <cell r="E3266" t="str">
            <v>NCC-KYBISG</v>
          </cell>
        </row>
        <row r="3267">
          <cell r="A3267" t="str">
            <v>AUDI-Q7</v>
          </cell>
          <cell r="B3267">
            <v>44777</v>
          </cell>
          <cell r="C3267">
            <v>5800000</v>
          </cell>
          <cell r="D3267">
            <v>1</v>
          </cell>
          <cell r="E3267" t="str">
            <v>NCC-KHANGTHANG</v>
          </cell>
        </row>
        <row r="3268">
          <cell r="A3268" t="str">
            <v>B11537560363</v>
          </cell>
          <cell r="B3268">
            <v>43907</v>
          </cell>
          <cell r="C3268">
            <v>700000</v>
          </cell>
          <cell r="D3268">
            <v>1</v>
          </cell>
          <cell r="E3268" t="str">
            <v>NCC-DUCKIET</v>
          </cell>
        </row>
        <row r="3269">
          <cell r="A3269" t="str">
            <v>B174127586774</v>
          </cell>
          <cell r="B3269">
            <v>43906</v>
          </cell>
          <cell r="C3269">
            <v>700000</v>
          </cell>
          <cell r="D3269">
            <v>1</v>
          </cell>
          <cell r="E3269" t="str">
            <v>NCC-DUCKIET</v>
          </cell>
        </row>
        <row r="3270">
          <cell r="A3270" t="str">
            <v>B1N093T</v>
          </cell>
          <cell r="B3270">
            <v>44043</v>
          </cell>
          <cell r="C3270">
            <v>196000</v>
          </cell>
          <cell r="D3270">
            <v>1</v>
          </cell>
          <cell r="E3270" t="str">
            <v>HTAUTOHN</v>
          </cell>
        </row>
        <row r="3271">
          <cell r="A3271" t="str">
            <v>B1N223T</v>
          </cell>
          <cell r="B3271">
            <v>44061</v>
          </cell>
          <cell r="C3271">
            <v>239000</v>
          </cell>
          <cell r="D3271">
            <v>5</v>
          </cell>
          <cell r="E3271" t="str">
            <v>HTAUTOHN</v>
          </cell>
        </row>
        <row r="3272">
          <cell r="A3272" t="str">
            <v>B2220</v>
          </cell>
          <cell r="B3272">
            <v>44754</v>
          </cell>
          <cell r="C3272">
            <v>695830</v>
          </cell>
          <cell r="D3272">
            <v>20</v>
          </cell>
          <cell r="E3272" t="str">
            <v>TKC</v>
          </cell>
        </row>
        <row r="3273">
          <cell r="A3273" t="str">
            <v>B2350</v>
          </cell>
          <cell r="B3273">
            <v>44754</v>
          </cell>
          <cell r="C3273">
            <v>793900</v>
          </cell>
          <cell r="D3273">
            <v>200</v>
          </cell>
          <cell r="E3273" t="str">
            <v>TKC</v>
          </cell>
        </row>
        <row r="3274">
          <cell r="A3274" t="str">
            <v>B2N064T</v>
          </cell>
          <cell r="B3274">
            <v>44153</v>
          </cell>
          <cell r="C3274">
            <v>190000</v>
          </cell>
          <cell r="D3274">
            <v>1</v>
          </cell>
          <cell r="E3274" t="str">
            <v>HTAUTOHN</v>
          </cell>
        </row>
        <row r="3275">
          <cell r="A3275" t="str">
            <v>B3212</v>
          </cell>
          <cell r="B3275">
            <v>44754</v>
          </cell>
          <cell r="C3275">
            <v>700500</v>
          </cell>
          <cell r="D3275">
            <v>20</v>
          </cell>
          <cell r="E3275" t="str">
            <v>TKC</v>
          </cell>
        </row>
        <row r="3276">
          <cell r="A3276" t="str">
            <v>B3213</v>
          </cell>
          <cell r="B3276">
            <v>44754</v>
          </cell>
          <cell r="C3276">
            <v>700500</v>
          </cell>
          <cell r="D3276">
            <v>20</v>
          </cell>
          <cell r="E3276" t="str">
            <v>TKC</v>
          </cell>
        </row>
        <row r="3277">
          <cell r="A3277" t="str">
            <v>B3214</v>
          </cell>
          <cell r="B3277">
            <v>44754</v>
          </cell>
          <cell r="C3277">
            <v>700500</v>
          </cell>
          <cell r="D3277">
            <v>20</v>
          </cell>
          <cell r="E3277" t="str">
            <v>TKC</v>
          </cell>
        </row>
        <row r="3278">
          <cell r="A3278" t="str">
            <v>B3215</v>
          </cell>
          <cell r="B3278">
            <v>44754</v>
          </cell>
          <cell r="C3278">
            <v>700500</v>
          </cell>
          <cell r="D3278">
            <v>20</v>
          </cell>
          <cell r="E3278" t="str">
            <v>TKC</v>
          </cell>
        </row>
        <row r="3279">
          <cell r="A3279" t="str">
            <v>B3232</v>
          </cell>
          <cell r="B3279">
            <v>44754</v>
          </cell>
          <cell r="C3279">
            <v>700500</v>
          </cell>
          <cell r="D3279">
            <v>1</v>
          </cell>
          <cell r="E3279" t="str">
            <v>TKC</v>
          </cell>
        </row>
        <row r="3280">
          <cell r="A3280" t="str">
            <v>B3233</v>
          </cell>
          <cell r="B3280">
            <v>44754</v>
          </cell>
          <cell r="C3280">
            <v>700500</v>
          </cell>
          <cell r="D3280">
            <v>1</v>
          </cell>
          <cell r="E3280" t="str">
            <v>TKC</v>
          </cell>
        </row>
        <row r="3281">
          <cell r="A3281" t="str">
            <v>B3239</v>
          </cell>
          <cell r="B3281">
            <v>44754</v>
          </cell>
          <cell r="C3281">
            <v>700500</v>
          </cell>
          <cell r="D3281">
            <v>50</v>
          </cell>
          <cell r="E3281" t="str">
            <v>TKC</v>
          </cell>
        </row>
        <row r="3282">
          <cell r="A3282" t="str">
            <v>B3240</v>
          </cell>
          <cell r="B3282">
            <v>44754</v>
          </cell>
          <cell r="C3282">
            <v>700500</v>
          </cell>
          <cell r="D3282">
            <v>50</v>
          </cell>
          <cell r="E3282" t="str">
            <v>TKC</v>
          </cell>
        </row>
        <row r="3283">
          <cell r="A3283" t="str">
            <v>B3251</v>
          </cell>
          <cell r="B3283">
            <v>44754</v>
          </cell>
          <cell r="C3283">
            <v>713310</v>
          </cell>
          <cell r="D3283">
            <v>50</v>
          </cell>
          <cell r="E3283" t="str">
            <v>TKC</v>
          </cell>
        </row>
        <row r="3284">
          <cell r="A3284" t="str">
            <v>B3252</v>
          </cell>
          <cell r="B3284">
            <v>44754</v>
          </cell>
          <cell r="C3284">
            <v>713310</v>
          </cell>
          <cell r="D3284">
            <v>50</v>
          </cell>
          <cell r="E3284" t="str">
            <v>TKC</v>
          </cell>
        </row>
        <row r="3285">
          <cell r="A3285" t="str">
            <v>B3253</v>
          </cell>
          <cell r="B3285">
            <v>44754</v>
          </cell>
          <cell r="C3285">
            <v>690300</v>
          </cell>
          <cell r="D3285">
            <v>50</v>
          </cell>
          <cell r="E3285" t="str">
            <v>TKC</v>
          </cell>
        </row>
        <row r="3286">
          <cell r="A3286" t="str">
            <v>B3254</v>
          </cell>
          <cell r="B3286">
            <v>44754</v>
          </cell>
          <cell r="C3286">
            <v>690300</v>
          </cell>
          <cell r="D3286">
            <v>50</v>
          </cell>
          <cell r="E3286" t="str">
            <v>TKC</v>
          </cell>
        </row>
        <row r="3287">
          <cell r="A3287" t="str">
            <v>B3295</v>
          </cell>
          <cell r="B3287">
            <v>44754</v>
          </cell>
          <cell r="C3287">
            <v>690300</v>
          </cell>
          <cell r="D3287">
            <v>50</v>
          </cell>
          <cell r="E3287" t="str">
            <v>TKC</v>
          </cell>
        </row>
        <row r="3288">
          <cell r="A3288" t="str">
            <v>B3296</v>
          </cell>
          <cell r="B3288">
            <v>44754</v>
          </cell>
          <cell r="C3288">
            <v>690300</v>
          </cell>
          <cell r="D3288">
            <v>50</v>
          </cell>
          <cell r="E3288" t="str">
            <v>TKC</v>
          </cell>
        </row>
        <row r="3289">
          <cell r="A3289" t="str">
            <v>B33326770969</v>
          </cell>
          <cell r="B3289">
            <v>44083</v>
          </cell>
          <cell r="C3289">
            <v>850000</v>
          </cell>
          <cell r="D3289">
            <v>1</v>
          </cell>
          <cell r="E3289" t="str">
            <v>NCC-DUCKIET</v>
          </cell>
        </row>
        <row r="3290">
          <cell r="A3290" t="str">
            <v>B33326770970</v>
          </cell>
          <cell r="B3290">
            <v>44083</v>
          </cell>
          <cell r="C3290">
            <v>850000</v>
          </cell>
          <cell r="D3290">
            <v>1</v>
          </cell>
          <cell r="E3290" t="str">
            <v>NCC-DUCKIET</v>
          </cell>
        </row>
        <row r="3291">
          <cell r="A3291" t="str">
            <v>B33326779387</v>
          </cell>
          <cell r="B3291">
            <v>44083</v>
          </cell>
          <cell r="C3291">
            <v>700000</v>
          </cell>
          <cell r="D3291">
            <v>1</v>
          </cell>
          <cell r="E3291" t="str">
            <v>NCC-DUCKIET</v>
          </cell>
        </row>
        <row r="3292">
          <cell r="A3292" t="str">
            <v>B33326779388</v>
          </cell>
          <cell r="B3292">
            <v>44083</v>
          </cell>
          <cell r="C3292">
            <v>700000</v>
          </cell>
          <cell r="D3292">
            <v>1</v>
          </cell>
          <cell r="E3292" t="str">
            <v>NCC-DUCKIET</v>
          </cell>
        </row>
        <row r="3293">
          <cell r="A3293" t="str">
            <v>B3339</v>
          </cell>
          <cell r="B3293">
            <v>44754</v>
          </cell>
          <cell r="C3293">
            <v>770835</v>
          </cell>
          <cell r="D3293">
            <v>50</v>
          </cell>
          <cell r="E3293" t="str">
            <v>TKC</v>
          </cell>
        </row>
        <row r="3294">
          <cell r="A3294" t="str">
            <v>B3340</v>
          </cell>
          <cell r="B3294">
            <v>44754</v>
          </cell>
          <cell r="C3294">
            <v>770835</v>
          </cell>
          <cell r="D3294">
            <v>50</v>
          </cell>
          <cell r="E3294" t="str">
            <v>TKC</v>
          </cell>
        </row>
        <row r="3295">
          <cell r="A3295" t="str">
            <v>B3341</v>
          </cell>
          <cell r="B3295">
            <v>44754</v>
          </cell>
          <cell r="C3295">
            <v>759330</v>
          </cell>
          <cell r="D3295">
            <v>50</v>
          </cell>
          <cell r="E3295" t="str">
            <v>TKC</v>
          </cell>
        </row>
        <row r="3296">
          <cell r="A3296" t="str">
            <v>B3342</v>
          </cell>
          <cell r="B3296">
            <v>44754</v>
          </cell>
          <cell r="C3296">
            <v>759330</v>
          </cell>
          <cell r="D3296">
            <v>50</v>
          </cell>
          <cell r="E3296" t="str">
            <v>TKC</v>
          </cell>
        </row>
        <row r="3297">
          <cell r="A3297" t="str">
            <v>B45A-34-150</v>
          </cell>
          <cell r="B3297">
            <v>44679</v>
          </cell>
          <cell r="C3297">
            <v>315000</v>
          </cell>
          <cell r="D3297">
            <v>4</v>
          </cell>
          <cell r="E3297" t="str">
            <v>HTAUTOHN</v>
          </cell>
        </row>
        <row r="3298">
          <cell r="A3298" t="str">
            <v>B45A-34-170</v>
          </cell>
          <cell r="B3298">
            <v>44677</v>
          </cell>
          <cell r="C3298">
            <v>315000</v>
          </cell>
          <cell r="D3298">
            <v>4</v>
          </cell>
          <cell r="E3298" t="str">
            <v>HTAUTOHN</v>
          </cell>
        </row>
        <row r="3299">
          <cell r="A3299" t="str">
            <v>B4Y0-26-48ZB</v>
          </cell>
          <cell r="B3299">
            <v>44097</v>
          </cell>
          <cell r="C3299">
            <v>1090000</v>
          </cell>
          <cell r="D3299">
            <v>1</v>
          </cell>
          <cell r="E3299" t="str">
            <v>HTAUTOHN</v>
          </cell>
        </row>
        <row r="3300">
          <cell r="A3300" t="str">
            <v>BHS2-34-700A</v>
          </cell>
          <cell r="B3300">
            <v>44789</v>
          </cell>
          <cell r="C3300">
            <v>1196000</v>
          </cell>
          <cell r="D3300">
            <v>1</v>
          </cell>
          <cell r="E3300" t="str">
            <v>HTAUTOHN</v>
          </cell>
        </row>
        <row r="3301">
          <cell r="A3301" t="str">
            <v>BHS2-34-900A</v>
          </cell>
          <cell r="B3301">
            <v>44092</v>
          </cell>
          <cell r="C3301">
            <v>1167000</v>
          </cell>
          <cell r="D3301">
            <v>2</v>
          </cell>
          <cell r="E3301" t="str">
            <v>HTAUTOHN</v>
          </cell>
        </row>
        <row r="3302">
          <cell r="A3302" t="str">
            <v>BK3Q6A228BH</v>
          </cell>
          <cell r="B3302">
            <v>44779</v>
          </cell>
          <cell r="C3302">
            <v>1150000</v>
          </cell>
          <cell r="D3302">
            <v>1</v>
          </cell>
          <cell r="E3302" t="str">
            <v>NCC-LE</v>
          </cell>
        </row>
        <row r="3303">
          <cell r="A3303" t="str">
            <v>BK3Q6C344AC</v>
          </cell>
          <cell r="B3303">
            <v>44779</v>
          </cell>
          <cell r="C3303">
            <v>400000</v>
          </cell>
          <cell r="D3303">
            <v>1</v>
          </cell>
          <cell r="E3303" t="str">
            <v>NCC-LE</v>
          </cell>
        </row>
        <row r="3304">
          <cell r="A3304" t="str">
            <v>BKC628700A</v>
          </cell>
          <cell r="B3304">
            <v>44789</v>
          </cell>
          <cell r="C3304">
            <v>1200000</v>
          </cell>
          <cell r="D3304">
            <v>2</v>
          </cell>
          <cell r="E3304" t="str">
            <v>DAIDUONG</v>
          </cell>
        </row>
        <row r="3305">
          <cell r="A3305" t="str">
            <v>BMTP-397</v>
          </cell>
          <cell r="B3305">
            <v>43890</v>
          </cell>
          <cell r="C3305">
            <v>1628000</v>
          </cell>
          <cell r="D3305">
            <v>1</v>
          </cell>
          <cell r="E3305" t="str">
            <v>HTAUTOHN</v>
          </cell>
        </row>
        <row r="3306">
          <cell r="A3306" t="str">
            <v>BMTP-439</v>
          </cell>
          <cell r="B3306">
            <v>44520</v>
          </cell>
          <cell r="C3306">
            <v>1455000</v>
          </cell>
          <cell r="D3306">
            <v>1</v>
          </cell>
          <cell r="E3306" t="str">
            <v>HTAUTOHN</v>
          </cell>
        </row>
        <row r="3307">
          <cell r="A3307" t="str">
            <v>BMTP-625</v>
          </cell>
          <cell r="B3307">
            <v>44781</v>
          </cell>
          <cell r="C3307">
            <v>1400000</v>
          </cell>
          <cell r="D3307">
            <v>1</v>
          </cell>
          <cell r="E3307" t="str">
            <v>KL-QUANGSAIGON</v>
          </cell>
        </row>
        <row r="3308">
          <cell r="A3308" t="str">
            <v>BMTP-636</v>
          </cell>
          <cell r="B3308">
            <v>43909</v>
          </cell>
          <cell r="C3308">
            <v>1706000</v>
          </cell>
          <cell r="D3308">
            <v>2</v>
          </cell>
          <cell r="E3308" t="str">
            <v>HTAUTOHN</v>
          </cell>
        </row>
        <row r="3309">
          <cell r="A3309" t="str">
            <v>BP1010</v>
          </cell>
          <cell r="B3309">
            <v>44692</v>
          </cell>
          <cell r="C3309">
            <v>240000</v>
          </cell>
          <cell r="D3309">
            <v>2</v>
          </cell>
          <cell r="E3309" t="str">
            <v>QUANGVU</v>
          </cell>
        </row>
        <row r="3310">
          <cell r="A3310" t="str">
            <v>BP2845</v>
          </cell>
          <cell r="B3310">
            <v>44692</v>
          </cell>
          <cell r="C3310">
            <v>250000</v>
          </cell>
          <cell r="D3310">
            <v>2</v>
          </cell>
          <cell r="E3310" t="str">
            <v>QUANGVU</v>
          </cell>
        </row>
        <row r="3311">
          <cell r="A3311" t="str">
            <v>C110J</v>
          </cell>
          <cell r="B3311">
            <v>44336</v>
          </cell>
          <cell r="C3311">
            <v>23000</v>
          </cell>
          <cell r="D3311">
            <v>100</v>
          </cell>
          <cell r="E3311" t="str">
            <v>HTAUTOHN</v>
          </cell>
        </row>
        <row r="3312">
          <cell r="A3312" t="str">
            <v>C-111</v>
          </cell>
          <cell r="B3312">
            <v>44335</v>
          </cell>
          <cell r="C3312">
            <v>51000</v>
          </cell>
          <cell r="D3312">
            <v>5</v>
          </cell>
          <cell r="E3312" t="str">
            <v>KL-MAST-SG</v>
          </cell>
        </row>
        <row r="3313">
          <cell r="A3313" t="str">
            <v>C111T</v>
          </cell>
          <cell r="B3313">
            <v>44336</v>
          </cell>
          <cell r="C3313">
            <v>26000</v>
          </cell>
          <cell r="D3313">
            <v>40</v>
          </cell>
          <cell r="E3313" t="str">
            <v>HTAUTOHN</v>
          </cell>
        </row>
        <row r="3314">
          <cell r="A3314" t="str">
            <v>C-113</v>
          </cell>
          <cell r="B3314">
            <v>43945</v>
          </cell>
          <cell r="C3314">
            <v>51000</v>
          </cell>
          <cell r="D3314">
            <v>5</v>
          </cell>
          <cell r="E3314" t="str">
            <v>HTAUTOHN</v>
          </cell>
        </row>
        <row r="3315">
          <cell r="A3315" t="str">
            <v>C113J</v>
          </cell>
          <cell r="B3315">
            <v>44336</v>
          </cell>
          <cell r="C3315">
            <v>26000</v>
          </cell>
          <cell r="D3315">
            <v>50</v>
          </cell>
          <cell r="E3315" t="str">
            <v>HTAUTOHN</v>
          </cell>
        </row>
        <row r="3316">
          <cell r="A3316" t="str">
            <v>C114T</v>
          </cell>
          <cell r="B3316">
            <v>44336</v>
          </cell>
          <cell r="C3316">
            <v>29000</v>
          </cell>
          <cell r="D3316">
            <v>10</v>
          </cell>
          <cell r="E3316" t="str">
            <v>HTAUTOHN</v>
          </cell>
        </row>
        <row r="3317">
          <cell r="A3317" t="str">
            <v>C1N030T</v>
          </cell>
          <cell r="B3317">
            <v>44015</v>
          </cell>
          <cell r="C3317">
            <v>244000</v>
          </cell>
          <cell r="D3317">
            <v>15</v>
          </cell>
          <cell r="E3317" t="str">
            <v>HTAUTOHN</v>
          </cell>
        </row>
        <row r="3318">
          <cell r="A3318" t="str">
            <v>C1N077T</v>
          </cell>
          <cell r="B3318">
            <v>44015</v>
          </cell>
          <cell r="C3318">
            <v>224000</v>
          </cell>
          <cell r="D3318">
            <v>10</v>
          </cell>
          <cell r="E3318" t="str">
            <v>HTAUTOHN</v>
          </cell>
        </row>
        <row r="3319">
          <cell r="A3319" t="str">
            <v>C222J</v>
          </cell>
          <cell r="B3319">
            <v>44336</v>
          </cell>
          <cell r="C3319">
            <v>43000</v>
          </cell>
          <cell r="D3319">
            <v>20</v>
          </cell>
          <cell r="E3319" t="str">
            <v>HTAUTOHN</v>
          </cell>
        </row>
        <row r="3320">
          <cell r="A3320" t="str">
            <v>C2N021T</v>
          </cell>
          <cell r="B3320">
            <v>44174</v>
          </cell>
          <cell r="C3320">
            <v>166000</v>
          </cell>
          <cell r="D3320">
            <v>10</v>
          </cell>
          <cell r="E3320" t="str">
            <v>HTAUTOHN</v>
          </cell>
        </row>
        <row r="3321">
          <cell r="A3321" t="str">
            <v>C-316</v>
          </cell>
          <cell r="B3321">
            <v>43945</v>
          </cell>
          <cell r="C3321">
            <v>47000</v>
          </cell>
          <cell r="D3321">
            <v>5</v>
          </cell>
          <cell r="E3321" t="str">
            <v>HTAUTOHN</v>
          </cell>
        </row>
        <row r="3322">
          <cell r="A3322" t="str">
            <v>C415J</v>
          </cell>
          <cell r="B3322">
            <v>44336</v>
          </cell>
          <cell r="C3322">
            <v>32000</v>
          </cell>
          <cell r="D3322">
            <v>100</v>
          </cell>
          <cell r="E3322" t="str">
            <v>HTAUTOHN</v>
          </cell>
        </row>
        <row r="3323">
          <cell r="A3323" t="str">
            <v>C809J</v>
          </cell>
          <cell r="B3323">
            <v>44336</v>
          </cell>
          <cell r="C3323">
            <v>25000</v>
          </cell>
          <cell r="D3323">
            <v>20</v>
          </cell>
          <cell r="E3323" t="str">
            <v>HTAUTOHN</v>
          </cell>
        </row>
        <row r="3324">
          <cell r="A3324" t="str">
            <v>C9741-1HM0A</v>
          </cell>
          <cell r="B3324">
            <v>44139</v>
          </cell>
          <cell r="C3324">
            <v>180000</v>
          </cell>
          <cell r="D3324">
            <v>2</v>
          </cell>
          <cell r="E3324" t="str">
            <v>NCC-TIENTHANH</v>
          </cell>
        </row>
        <row r="3325">
          <cell r="A3325" t="str">
            <v>CBT-63</v>
          </cell>
          <cell r="B3325">
            <v>44001</v>
          </cell>
          <cell r="C3325">
            <v>134000</v>
          </cell>
          <cell r="D3325">
            <v>10</v>
          </cell>
          <cell r="E3325" t="str">
            <v>HTAUTOHN</v>
          </cell>
        </row>
        <row r="3326">
          <cell r="A3326" t="str">
            <v>CBT-64</v>
          </cell>
          <cell r="B3326">
            <v>43886</v>
          </cell>
          <cell r="C3326">
            <v>183000</v>
          </cell>
          <cell r="D3326">
            <v>2</v>
          </cell>
          <cell r="E3326" t="str">
            <v>HTAUTOHN</v>
          </cell>
        </row>
        <row r="3327">
          <cell r="A3327" t="str">
            <v>CBU543625J</v>
          </cell>
          <cell r="B3327">
            <v>44153</v>
          </cell>
          <cell r="C3327">
            <v>204000</v>
          </cell>
          <cell r="D3327">
            <v>5</v>
          </cell>
          <cell r="E3327" t="str">
            <v>HTAUTOHN</v>
          </cell>
        </row>
        <row r="3328">
          <cell r="A3328" t="str">
            <v>CD010392</v>
          </cell>
          <cell r="B3328">
            <v>44075</v>
          </cell>
          <cell r="C3328">
            <v>1038000</v>
          </cell>
          <cell r="D3328">
            <v>5</v>
          </cell>
          <cell r="E3328" t="str">
            <v>HTAUTOHN</v>
          </cell>
        </row>
        <row r="3329">
          <cell r="A3329" t="str">
            <v>CD010478</v>
          </cell>
          <cell r="B3329">
            <v>44614</v>
          </cell>
          <cell r="C3329">
            <v>950000</v>
          </cell>
          <cell r="D3329">
            <v>1</v>
          </cell>
          <cell r="E3329" t="str">
            <v>HTAUTOHN</v>
          </cell>
        </row>
        <row r="3330">
          <cell r="A3330" t="str">
            <v>CD010479</v>
          </cell>
          <cell r="B3330">
            <v>44092</v>
          </cell>
          <cell r="C3330">
            <v>611000</v>
          </cell>
          <cell r="D3330">
            <v>3</v>
          </cell>
          <cell r="E3330" t="str">
            <v>HTAUTOHN</v>
          </cell>
        </row>
        <row r="3331">
          <cell r="A3331" t="str">
            <v>CD010480</v>
          </cell>
          <cell r="B3331">
            <v>44198</v>
          </cell>
          <cell r="C3331">
            <v>1053000</v>
          </cell>
          <cell r="D3331">
            <v>2</v>
          </cell>
          <cell r="E3331" t="str">
            <v>HTAUTOHN</v>
          </cell>
        </row>
        <row r="3332">
          <cell r="A3332" t="str">
            <v>CD010605M</v>
          </cell>
          <cell r="B3332">
            <v>43942</v>
          </cell>
          <cell r="C3332">
            <v>1053000</v>
          </cell>
          <cell r="D3332">
            <v>1</v>
          </cell>
          <cell r="E3332" t="str">
            <v>HTAUTOHN</v>
          </cell>
        </row>
        <row r="3333">
          <cell r="A3333" t="str">
            <v>CH-024</v>
          </cell>
          <cell r="B3333">
            <v>44041</v>
          </cell>
          <cell r="C3333">
            <v>1126000</v>
          </cell>
          <cell r="D3333">
            <v>3</v>
          </cell>
          <cell r="E3333" t="str">
            <v>HTAUTOHN</v>
          </cell>
        </row>
        <row r="3334">
          <cell r="A3334" t="str">
            <v>CMT-020A</v>
          </cell>
          <cell r="B3334">
            <v>43966</v>
          </cell>
          <cell r="C3334">
            <v>395000</v>
          </cell>
          <cell r="D3334">
            <v>5</v>
          </cell>
          <cell r="E3334" t="str">
            <v>HTAUTOHN</v>
          </cell>
        </row>
        <row r="3335">
          <cell r="A3335" t="str">
            <v>CMT-055A</v>
          </cell>
          <cell r="B3335">
            <v>44018</v>
          </cell>
          <cell r="C3335">
            <v>286000</v>
          </cell>
          <cell r="D3335">
            <v>3</v>
          </cell>
          <cell r="E3335" t="str">
            <v>HTAUTOHN</v>
          </cell>
        </row>
        <row r="3336">
          <cell r="A3336" t="str">
            <v>CMT-141A</v>
          </cell>
          <cell r="B3336">
            <v>44070</v>
          </cell>
          <cell r="C3336">
            <v>297000</v>
          </cell>
          <cell r="D3336">
            <v>1</v>
          </cell>
          <cell r="E3336" t="str">
            <v>HTAUTOHN</v>
          </cell>
        </row>
        <row r="3337">
          <cell r="A3337" t="str">
            <v>CMT-142A</v>
          </cell>
          <cell r="B3337">
            <v>44008</v>
          </cell>
          <cell r="C3337">
            <v>284820</v>
          </cell>
          <cell r="D3337">
            <v>5</v>
          </cell>
          <cell r="E3337" t="str">
            <v>HTAUTOHN</v>
          </cell>
        </row>
        <row r="3338">
          <cell r="A3338" t="str">
            <v>CMT-654A</v>
          </cell>
          <cell r="B3338">
            <v>44061</v>
          </cell>
          <cell r="C3338">
            <v>298000</v>
          </cell>
          <cell r="D3338">
            <v>3</v>
          </cell>
          <cell r="E3338" t="str">
            <v>HTAUTOHN</v>
          </cell>
        </row>
        <row r="3339">
          <cell r="A3339" t="str">
            <v>CN1Z18125B</v>
          </cell>
          <cell r="B3339">
            <v>44662</v>
          </cell>
          <cell r="C3339">
            <v>1330000</v>
          </cell>
          <cell r="D3339">
            <v>2</v>
          </cell>
          <cell r="E3339" t="str">
            <v>NCC-MANHTUNG</v>
          </cell>
        </row>
        <row r="3340">
          <cell r="A3340" t="str">
            <v>CRTS-003A</v>
          </cell>
          <cell r="B3340">
            <v>44226</v>
          </cell>
          <cell r="C3340">
            <v>195000</v>
          </cell>
          <cell r="D3340">
            <v>1</v>
          </cell>
          <cell r="E3340" t="str">
            <v>HTAUTOHN</v>
          </cell>
        </row>
        <row r="3341">
          <cell r="A3341" t="str">
            <v>CRTS-004A</v>
          </cell>
          <cell r="B3341">
            <v>44001</v>
          </cell>
          <cell r="C3341">
            <v>195000</v>
          </cell>
          <cell r="D3341">
            <v>3</v>
          </cell>
          <cell r="E3341" t="str">
            <v>HTAUTOHN</v>
          </cell>
        </row>
        <row r="3342">
          <cell r="A3342" t="str">
            <v>CS-009A</v>
          </cell>
          <cell r="B3342">
            <v>44026</v>
          </cell>
          <cell r="C3342">
            <v>532000</v>
          </cell>
          <cell r="D3342">
            <v>10</v>
          </cell>
          <cell r="E3342" t="str">
            <v>HTAUTOHN</v>
          </cell>
        </row>
        <row r="3343">
          <cell r="A3343" t="str">
            <v>CS-025</v>
          </cell>
          <cell r="B3343">
            <v>44078</v>
          </cell>
          <cell r="C3343">
            <v>633000</v>
          </cell>
          <cell r="D3343">
            <v>2</v>
          </cell>
          <cell r="E3343" t="str">
            <v>HTAUTOHN</v>
          </cell>
        </row>
        <row r="3344">
          <cell r="A3344" t="str">
            <v>CT-013A</v>
          </cell>
          <cell r="B3344">
            <v>44676</v>
          </cell>
          <cell r="C3344">
            <v>455000</v>
          </cell>
          <cell r="D3344">
            <v>1</v>
          </cell>
          <cell r="E3344" t="str">
            <v>HTAUTOHN</v>
          </cell>
        </row>
        <row r="3345">
          <cell r="A3345" t="str">
            <v>CTX-064A</v>
          </cell>
          <cell r="B3345">
            <v>44226</v>
          </cell>
          <cell r="C3345">
            <v>793520</v>
          </cell>
          <cell r="D3345">
            <v>6</v>
          </cell>
          <cell r="E3345" t="str">
            <v>HTAUTOHN</v>
          </cell>
        </row>
        <row r="3346">
          <cell r="A3346" t="str">
            <v>CTX-065A</v>
          </cell>
          <cell r="B3346">
            <v>44645</v>
          </cell>
          <cell r="C3346">
            <v>641000</v>
          </cell>
          <cell r="D3346">
            <v>14</v>
          </cell>
          <cell r="E3346" t="str">
            <v>HTAUTOHN</v>
          </cell>
        </row>
        <row r="3347">
          <cell r="A3347" t="str">
            <v>CTX-115A</v>
          </cell>
          <cell r="B3347">
            <v>43836</v>
          </cell>
          <cell r="C3347">
            <v>1232000</v>
          </cell>
          <cell r="D3347">
            <v>12</v>
          </cell>
          <cell r="E3347" t="str">
            <v>HTAUTOHN</v>
          </cell>
        </row>
        <row r="3348">
          <cell r="A3348" t="str">
            <v>CTX-160A</v>
          </cell>
          <cell r="B3348">
            <v>44166</v>
          </cell>
          <cell r="C3348">
            <v>646000</v>
          </cell>
          <cell r="D3348">
            <v>10</v>
          </cell>
          <cell r="E3348" t="str">
            <v>HTAUTOHN</v>
          </cell>
        </row>
        <row r="3349">
          <cell r="A3349" t="str">
            <v>CVKH187</v>
          </cell>
          <cell r="B3349">
            <v>44666</v>
          </cell>
          <cell r="C3349">
            <v>130000</v>
          </cell>
          <cell r="D3349">
            <v>2</v>
          </cell>
          <cell r="E3349" t="str">
            <v>KL-MAST-SG</v>
          </cell>
        </row>
        <row r="3350">
          <cell r="A3350" t="str">
            <v>CVTF004S</v>
          </cell>
          <cell r="B3350">
            <v>43922</v>
          </cell>
          <cell r="C3350">
            <v>374000</v>
          </cell>
          <cell r="D3350">
            <v>1</v>
          </cell>
          <cell r="E3350" t="str">
            <v>HTAUTOHN</v>
          </cell>
        </row>
        <row r="3351">
          <cell r="A3351" t="str">
            <v>CVX-001L/R</v>
          </cell>
          <cell r="B3351">
            <v>44084</v>
          </cell>
          <cell r="C3351">
            <v>330000</v>
          </cell>
          <cell r="D3351">
            <v>5</v>
          </cell>
          <cell r="E3351" t="str">
            <v>NCC-MXUYEN</v>
          </cell>
        </row>
        <row r="3352">
          <cell r="A3352" t="str">
            <v>D09A00F</v>
          </cell>
          <cell r="B3352">
            <v>44001</v>
          </cell>
          <cell r="C3352">
            <v>96000</v>
          </cell>
          <cell r="D3352">
            <v>10</v>
          </cell>
          <cell r="E3352" t="str">
            <v>HTAUTOHN</v>
          </cell>
        </row>
        <row r="3353">
          <cell r="A3353" t="str">
            <v>D09A00RB</v>
          </cell>
          <cell r="B3353">
            <v>44001</v>
          </cell>
          <cell r="C3353">
            <v>133000</v>
          </cell>
          <cell r="D3353">
            <v>10</v>
          </cell>
          <cell r="E3353" t="str">
            <v>HTAUTOHN</v>
          </cell>
        </row>
        <row r="3354">
          <cell r="A3354" t="str">
            <v>D13T20F</v>
          </cell>
          <cell r="B3354">
            <v>44545</v>
          </cell>
          <cell r="C3354">
            <v>239000</v>
          </cell>
          <cell r="D3354">
            <v>5</v>
          </cell>
          <cell r="E3354" t="str">
            <v>HTAUTOHN</v>
          </cell>
        </row>
        <row r="3355">
          <cell r="A3355" t="str">
            <v>D14T20F</v>
          </cell>
          <cell r="B3355">
            <v>43875</v>
          </cell>
          <cell r="C3355">
            <v>47000</v>
          </cell>
          <cell r="D3355">
            <v>2</v>
          </cell>
          <cell r="E3355" t="str">
            <v>HTAUTOHN</v>
          </cell>
        </row>
        <row r="3356">
          <cell r="A3356" t="str">
            <v>D176501A1</v>
          </cell>
          <cell r="B3356">
            <v>44300</v>
          </cell>
          <cell r="C3356">
            <v>750000</v>
          </cell>
          <cell r="D3356">
            <v>1</v>
          </cell>
          <cell r="E3356" t="str">
            <v>NCC-DUCKIET</v>
          </cell>
        </row>
        <row r="3357">
          <cell r="A3357" t="str">
            <v>D18A000</v>
          </cell>
          <cell r="B3357">
            <v>43875</v>
          </cell>
          <cell r="C3357">
            <v>67000</v>
          </cell>
          <cell r="D3357">
            <v>20</v>
          </cell>
          <cell r="E3357" t="str">
            <v>HTAUTOHN</v>
          </cell>
        </row>
        <row r="3358">
          <cell r="A3358" t="str">
            <v>D1N003T</v>
          </cell>
          <cell r="B3358">
            <v>43998</v>
          </cell>
          <cell r="C3358">
            <v>220590</v>
          </cell>
          <cell r="D3358">
            <v>2</v>
          </cell>
          <cell r="E3358" t="str">
            <v>HTAUTOHN</v>
          </cell>
        </row>
        <row r="3359">
          <cell r="A3359" t="str">
            <v>D1N074T</v>
          </cell>
          <cell r="B3359">
            <v>44202</v>
          </cell>
          <cell r="C3359">
            <v>233000</v>
          </cell>
          <cell r="D3359">
            <v>3</v>
          </cell>
          <cell r="E3359" t="str">
            <v>HTAUTOHN</v>
          </cell>
        </row>
        <row r="3360">
          <cell r="A3360" t="str">
            <v>D21BT52F</v>
          </cell>
          <cell r="B3360">
            <v>43994</v>
          </cell>
          <cell r="C3360">
            <v>10000</v>
          </cell>
          <cell r="D3360">
            <v>10</v>
          </cell>
          <cell r="E3360" t="str">
            <v>HTAUTOHN</v>
          </cell>
        </row>
        <row r="3361">
          <cell r="A3361" t="str">
            <v>D2441XP</v>
          </cell>
          <cell r="B3361">
            <v>44694</v>
          </cell>
          <cell r="C3361">
            <v>54000</v>
          </cell>
          <cell r="D3361">
            <v>32</v>
          </cell>
          <cell r="E3361" t="str">
            <v>NK-CHI</v>
          </cell>
        </row>
        <row r="3362">
          <cell r="A3362" t="str">
            <v>D2441XW</v>
          </cell>
          <cell r="B3362">
            <v>44259</v>
          </cell>
          <cell r="C3362">
            <v>45000</v>
          </cell>
          <cell r="D3362">
            <v>20</v>
          </cell>
          <cell r="E3362" t="str">
            <v>HTAUTOHN</v>
          </cell>
        </row>
        <row r="3363">
          <cell r="A3363" t="str">
            <v>D2445W</v>
          </cell>
          <cell r="B3363">
            <v>44789</v>
          </cell>
          <cell r="C3363">
            <v>124000</v>
          </cell>
          <cell r="D3363">
            <v>9</v>
          </cell>
          <cell r="E3363" t="str">
            <v>HTAUTOHN</v>
          </cell>
        </row>
        <row r="3364">
          <cell r="A3364" t="str">
            <v>D24A00B</v>
          </cell>
          <cell r="B3364">
            <v>43913</v>
          </cell>
          <cell r="C3364">
            <v>83000</v>
          </cell>
          <cell r="D3364">
            <v>50</v>
          </cell>
          <cell r="E3364" t="str">
            <v>HTAUTOHN</v>
          </cell>
        </row>
        <row r="3365">
          <cell r="A3365" t="str">
            <v>D24A00S</v>
          </cell>
          <cell r="B3365">
            <v>44125</v>
          </cell>
          <cell r="C3365">
            <v>45000</v>
          </cell>
          <cell r="D3365">
            <v>20</v>
          </cell>
          <cell r="E3365" t="str">
            <v>HTAUTOHN</v>
          </cell>
        </row>
        <row r="3366">
          <cell r="A3366" t="str">
            <v>D24BT500P</v>
          </cell>
          <cell r="B3366">
            <v>44789</v>
          </cell>
          <cell r="C3366">
            <v>115000</v>
          </cell>
          <cell r="D3366">
            <v>5</v>
          </cell>
          <cell r="E3366" t="str">
            <v>HTAUTOHN</v>
          </cell>
        </row>
        <row r="3367">
          <cell r="A3367" t="str">
            <v>D24BT50P</v>
          </cell>
          <cell r="B3367">
            <v>44543</v>
          </cell>
          <cell r="C3367">
            <v>106000</v>
          </cell>
          <cell r="D3367">
            <v>6</v>
          </cell>
          <cell r="E3367" t="str">
            <v>HTAUTOHN</v>
          </cell>
        </row>
        <row r="3368">
          <cell r="A3368" t="str">
            <v>D24BT50W</v>
          </cell>
          <cell r="B3368">
            <v>44543</v>
          </cell>
          <cell r="C3368">
            <v>151000</v>
          </cell>
          <cell r="D3368">
            <v>10</v>
          </cell>
          <cell r="E3368" t="str">
            <v>HTAUTOHN</v>
          </cell>
        </row>
        <row r="3369">
          <cell r="A3369" t="str">
            <v>D24T20WB</v>
          </cell>
          <cell r="B3369">
            <v>44543</v>
          </cell>
          <cell r="C3369">
            <v>84000</v>
          </cell>
          <cell r="D3369">
            <v>20</v>
          </cell>
          <cell r="E3369" t="str">
            <v>HTAUTOHN</v>
          </cell>
        </row>
        <row r="3370">
          <cell r="A3370" t="str">
            <v>D24T20WS</v>
          </cell>
          <cell r="B3370">
            <v>43967</v>
          </cell>
          <cell r="C3370">
            <v>54000</v>
          </cell>
          <cell r="D3370">
            <v>16</v>
          </cell>
          <cell r="E3370" t="str">
            <v>HTAUTOHN</v>
          </cell>
        </row>
        <row r="3371">
          <cell r="A3371" t="str">
            <v>D2537B</v>
          </cell>
          <cell r="B3371">
            <v>44555</v>
          </cell>
          <cell r="C3371">
            <v>56000</v>
          </cell>
          <cell r="D3371">
            <v>10</v>
          </cell>
          <cell r="E3371" t="str">
            <v>HTAUTOHN</v>
          </cell>
        </row>
        <row r="3372">
          <cell r="A3372" t="str">
            <v>D25MZ301</v>
          </cell>
          <cell r="B3372">
            <v>43948</v>
          </cell>
          <cell r="C3372">
            <v>143000</v>
          </cell>
          <cell r="D3372">
            <v>16</v>
          </cell>
          <cell r="E3372" t="str">
            <v>HTAUTOHN</v>
          </cell>
        </row>
        <row r="3373">
          <cell r="A3373" t="str">
            <v>D26T10F</v>
          </cell>
          <cell r="B3373">
            <v>44543</v>
          </cell>
          <cell r="C3373">
            <v>17000</v>
          </cell>
          <cell r="D3373">
            <v>2</v>
          </cell>
          <cell r="E3373" t="str">
            <v>NCC-MANHTUNG</v>
          </cell>
        </row>
        <row r="3374">
          <cell r="A3374" t="str">
            <v>D27BT504FL</v>
          </cell>
          <cell r="B3374">
            <v>43994</v>
          </cell>
          <cell r="C3374">
            <v>214000</v>
          </cell>
          <cell r="D3374">
            <v>3</v>
          </cell>
          <cell r="E3374" t="str">
            <v>HTAUTOHN</v>
          </cell>
        </row>
        <row r="3375">
          <cell r="A3375" t="str">
            <v>D27BT504FR</v>
          </cell>
          <cell r="B3375">
            <v>43994</v>
          </cell>
          <cell r="C3375">
            <v>193000</v>
          </cell>
          <cell r="D3375">
            <v>3</v>
          </cell>
          <cell r="E3375" t="str">
            <v>HTAUTOHN</v>
          </cell>
        </row>
        <row r="3376">
          <cell r="A3376" t="str">
            <v>D294X0</v>
          </cell>
          <cell r="B3376">
            <v>44543</v>
          </cell>
          <cell r="C3376">
            <v>450000</v>
          </cell>
          <cell r="D3376">
            <v>2</v>
          </cell>
          <cell r="E3376" t="str">
            <v>HTAUTOHN</v>
          </cell>
        </row>
        <row r="3377">
          <cell r="A3377" t="str">
            <v>D2N096T</v>
          </cell>
          <cell r="B3377">
            <v>44221</v>
          </cell>
          <cell r="C3377">
            <v>174000</v>
          </cell>
          <cell r="D3377">
            <v>5</v>
          </cell>
          <cell r="E3377" t="str">
            <v>HTAUTOHN</v>
          </cell>
        </row>
        <row r="3378">
          <cell r="A3378" t="str">
            <v>DAC4074W-3CS80</v>
          </cell>
          <cell r="B3378">
            <v>43832</v>
          </cell>
          <cell r="C3378">
            <v>246500</v>
          </cell>
          <cell r="D3378">
            <v>20</v>
          </cell>
          <cell r="E3378" t="str">
            <v>HTAUTOHN</v>
          </cell>
        </row>
        <row r="3379">
          <cell r="A3379" t="str">
            <v>DAC4075W-3CS73</v>
          </cell>
          <cell r="B3379">
            <v>44174</v>
          </cell>
          <cell r="C3379">
            <v>299000</v>
          </cell>
          <cell r="D3379">
            <v>20</v>
          </cell>
          <cell r="E3379" t="str">
            <v>HTAUTOHN</v>
          </cell>
        </row>
        <row r="3380">
          <cell r="A3380" t="str">
            <v>DAC4889W2RS</v>
          </cell>
          <cell r="B3380">
            <v>44814</v>
          </cell>
          <cell r="C3380">
            <v>293000</v>
          </cell>
          <cell r="D3380">
            <v>2</v>
          </cell>
          <cell r="E3380" t="str">
            <v>HTAUTOHN</v>
          </cell>
        </row>
        <row r="3381">
          <cell r="A3381" t="str">
            <v>DB1422</v>
          </cell>
          <cell r="B3381">
            <v>44511</v>
          </cell>
          <cell r="C3381">
            <v>195000</v>
          </cell>
          <cell r="D3381">
            <v>10</v>
          </cell>
          <cell r="E3381" t="str">
            <v>HTAUTOHN</v>
          </cell>
        </row>
        <row r="3382">
          <cell r="A3382" t="str">
            <v>DB1482</v>
          </cell>
          <cell r="B3382">
            <v>44565</v>
          </cell>
          <cell r="C3382">
            <v>250000</v>
          </cell>
          <cell r="D3382">
            <v>20</v>
          </cell>
          <cell r="E3382" t="str">
            <v>DACYEN</v>
          </cell>
        </row>
        <row r="3383">
          <cell r="A3383" t="str">
            <v>DB1741</v>
          </cell>
          <cell r="B3383">
            <v>44508</v>
          </cell>
          <cell r="C3383">
            <v>220000</v>
          </cell>
          <cell r="D3383">
            <v>10</v>
          </cell>
          <cell r="E3383" t="str">
            <v>DACYEN</v>
          </cell>
        </row>
        <row r="3384">
          <cell r="A3384" t="str">
            <v>DB1785</v>
          </cell>
          <cell r="B3384">
            <v>44508</v>
          </cell>
          <cell r="C3384">
            <v>190000</v>
          </cell>
          <cell r="D3384">
            <v>10</v>
          </cell>
          <cell r="E3384" t="str">
            <v>DACYEN</v>
          </cell>
        </row>
        <row r="3385">
          <cell r="A3385" t="str">
            <v>DB1786</v>
          </cell>
          <cell r="B3385">
            <v>44565</v>
          </cell>
          <cell r="C3385">
            <v>170000</v>
          </cell>
          <cell r="D3385">
            <v>10</v>
          </cell>
          <cell r="E3385" t="str">
            <v>DACYEN</v>
          </cell>
        </row>
        <row r="3386">
          <cell r="A3386" t="str">
            <v>DB1800</v>
          </cell>
          <cell r="B3386">
            <v>44501</v>
          </cell>
          <cell r="C3386">
            <v>240000</v>
          </cell>
          <cell r="D3386">
            <v>10</v>
          </cell>
          <cell r="E3386" t="str">
            <v>DACYEN</v>
          </cell>
        </row>
        <row r="3387">
          <cell r="A3387" t="str">
            <v>DB1802</v>
          </cell>
          <cell r="B3387">
            <v>44565</v>
          </cell>
          <cell r="C3387">
            <v>220000</v>
          </cell>
          <cell r="D3387">
            <v>5</v>
          </cell>
          <cell r="E3387" t="str">
            <v>DACYEN</v>
          </cell>
        </row>
        <row r="3388">
          <cell r="A3388" t="str">
            <v>DB2396</v>
          </cell>
          <cell r="B3388">
            <v>44569</v>
          </cell>
          <cell r="C3388">
            <v>286000</v>
          </cell>
          <cell r="D3388">
            <v>10</v>
          </cell>
          <cell r="E3388" t="str">
            <v>HTAUTOHN</v>
          </cell>
        </row>
        <row r="3389">
          <cell r="A3389" t="str">
            <v>DB5P-28-1A0A</v>
          </cell>
          <cell r="B3389">
            <v>44678</v>
          </cell>
          <cell r="C3389">
            <v>100000</v>
          </cell>
          <cell r="D3389">
            <v>2</v>
          </cell>
          <cell r="E3389" t="str">
            <v>DAIDUONG</v>
          </cell>
        </row>
        <row r="3390">
          <cell r="A3390" t="str">
            <v>DCA6173310</v>
          </cell>
          <cell r="B3390">
            <v>44040</v>
          </cell>
          <cell r="C3390">
            <v>566000</v>
          </cell>
          <cell r="D3390">
            <v>1</v>
          </cell>
          <cell r="E3390" t="str">
            <v>HTAUTOHN</v>
          </cell>
        </row>
        <row r="3391">
          <cell r="A3391" t="str">
            <v>DCP-014</v>
          </cell>
          <cell r="B3391">
            <v>44177</v>
          </cell>
          <cell r="C3391">
            <v>58000</v>
          </cell>
          <cell r="D3391">
            <v>40</v>
          </cell>
          <cell r="E3391" t="str">
            <v>HTAUTOHN</v>
          </cell>
        </row>
        <row r="3392">
          <cell r="A3392" t="str">
            <v>DCP-016R</v>
          </cell>
          <cell r="B3392">
            <v>44315</v>
          </cell>
          <cell r="C3392">
            <v>42000</v>
          </cell>
          <cell r="D3392">
            <v>40</v>
          </cell>
          <cell r="E3392" t="str">
            <v>HTAUTOHN</v>
          </cell>
        </row>
        <row r="3393">
          <cell r="A3393" t="str">
            <v>DCP-018R</v>
          </cell>
          <cell r="B3393">
            <v>44315</v>
          </cell>
          <cell r="C3393">
            <v>47000</v>
          </cell>
          <cell r="D3393">
            <v>40</v>
          </cell>
          <cell r="E3393" t="str">
            <v>HTAUTOHN</v>
          </cell>
        </row>
        <row r="3394">
          <cell r="A3394" t="str">
            <v>DCP-019R</v>
          </cell>
          <cell r="B3394">
            <v>44301</v>
          </cell>
          <cell r="C3394">
            <v>48000</v>
          </cell>
          <cell r="D3394">
            <v>40</v>
          </cell>
          <cell r="E3394" t="str">
            <v>HTAUTOHN</v>
          </cell>
        </row>
        <row r="3395">
          <cell r="A3395" t="str">
            <v>DCP-020R</v>
          </cell>
          <cell r="B3395">
            <v>44315</v>
          </cell>
          <cell r="C3395">
            <v>58000</v>
          </cell>
          <cell r="D3395">
            <v>100</v>
          </cell>
          <cell r="E3395" t="str">
            <v>HTAUTOHN</v>
          </cell>
        </row>
        <row r="3396">
          <cell r="A3396" t="str">
            <v>DCP-021</v>
          </cell>
          <cell r="B3396">
            <v>44035</v>
          </cell>
          <cell r="C3396">
            <v>53000</v>
          </cell>
          <cell r="D3396">
            <v>40</v>
          </cell>
          <cell r="E3396" t="str">
            <v>HTAUTOHN</v>
          </cell>
        </row>
        <row r="3397">
          <cell r="A3397" t="str">
            <v>DCP-022R</v>
          </cell>
          <cell r="B3397">
            <v>44315</v>
          </cell>
          <cell r="C3397">
            <v>83000</v>
          </cell>
          <cell r="D3397">
            <v>40</v>
          </cell>
          <cell r="E3397" t="str">
            <v>HTAUTOHN</v>
          </cell>
        </row>
        <row r="3398">
          <cell r="A3398" t="str">
            <v>DCP-024R</v>
          </cell>
          <cell r="B3398">
            <v>44644</v>
          </cell>
          <cell r="C3398">
            <v>0</v>
          </cell>
          <cell r="D3398">
            <v>1</v>
          </cell>
          <cell r="E3398" t="str">
            <v>HTAUTOHN</v>
          </cell>
        </row>
        <row r="3399">
          <cell r="A3399" t="str">
            <v>DCP-026</v>
          </cell>
          <cell r="B3399">
            <v>44112</v>
          </cell>
          <cell r="C3399">
            <v>37000</v>
          </cell>
          <cell r="D3399">
            <v>120</v>
          </cell>
          <cell r="E3399" t="str">
            <v>HTAUTOHN</v>
          </cell>
        </row>
        <row r="3400">
          <cell r="A3400" t="str">
            <v>DCP05078</v>
          </cell>
          <cell r="B3400">
            <v>44289</v>
          </cell>
          <cell r="C3400">
            <v>5450000</v>
          </cell>
          <cell r="D3400">
            <v>1</v>
          </cell>
          <cell r="E3400" t="str">
            <v>NCC-DUCKIET</v>
          </cell>
        </row>
        <row r="3401">
          <cell r="A3401" t="str">
            <v>DDP-014R</v>
          </cell>
          <cell r="B3401">
            <v>44656</v>
          </cell>
          <cell r="C3401">
            <v>86747.7</v>
          </cell>
          <cell r="D3401">
            <v>50</v>
          </cell>
          <cell r="E3401" t="str">
            <v>NK-IDAS</v>
          </cell>
        </row>
        <row r="3402">
          <cell r="A3402" t="str">
            <v>DDP-016R</v>
          </cell>
          <cell r="B3402">
            <v>44656</v>
          </cell>
          <cell r="C3402">
            <v>86747.7</v>
          </cell>
          <cell r="D3402">
            <v>100</v>
          </cell>
          <cell r="E3402" t="str">
            <v>NK-IDAS</v>
          </cell>
        </row>
        <row r="3403">
          <cell r="A3403" t="str">
            <v>DDS-014</v>
          </cell>
          <cell r="B3403">
            <v>44293</v>
          </cell>
          <cell r="C3403">
            <v>87182.15</v>
          </cell>
          <cell r="D3403">
            <v>40</v>
          </cell>
          <cell r="E3403" t="str">
            <v>HTAUTOHN</v>
          </cell>
        </row>
        <row r="3404">
          <cell r="A3404" t="str">
            <v>DDS-016</v>
          </cell>
          <cell r="B3404">
            <v>44712</v>
          </cell>
          <cell r="C3404">
            <v>96000</v>
          </cell>
          <cell r="D3404">
            <v>20</v>
          </cell>
          <cell r="E3404" t="str">
            <v>HTAUTOHN</v>
          </cell>
        </row>
        <row r="3405">
          <cell r="A3405" t="str">
            <v>DDS-018</v>
          </cell>
          <cell r="B3405">
            <v>44712</v>
          </cell>
          <cell r="C3405">
            <v>100000</v>
          </cell>
          <cell r="D3405">
            <v>20</v>
          </cell>
          <cell r="E3405" t="str">
            <v>HTAUTOHN</v>
          </cell>
        </row>
        <row r="3406">
          <cell r="A3406" t="str">
            <v>DDS-020</v>
          </cell>
          <cell r="B3406">
            <v>44656</v>
          </cell>
          <cell r="C3406">
            <v>105219.84</v>
          </cell>
          <cell r="D3406">
            <v>40</v>
          </cell>
          <cell r="E3406" t="str">
            <v>HTAUTOHN</v>
          </cell>
        </row>
        <row r="3407">
          <cell r="A3407" t="str">
            <v>DDS-022</v>
          </cell>
          <cell r="B3407">
            <v>44293</v>
          </cell>
          <cell r="C3407">
            <v>140832.71</v>
          </cell>
          <cell r="D3407">
            <v>20</v>
          </cell>
          <cell r="E3407" t="str">
            <v>HTAUTOHN</v>
          </cell>
        </row>
        <row r="3408">
          <cell r="A3408" t="str">
            <v>DDS-024</v>
          </cell>
          <cell r="B3408">
            <v>44293</v>
          </cell>
          <cell r="C3408">
            <v>144764</v>
          </cell>
          <cell r="D3408">
            <v>40</v>
          </cell>
          <cell r="E3408" t="str">
            <v>HTAUTOHN</v>
          </cell>
        </row>
        <row r="3409">
          <cell r="A3409" t="str">
            <v>DDS-026</v>
          </cell>
          <cell r="B3409">
            <v>44712</v>
          </cell>
          <cell r="C3409">
            <v>151701.57</v>
          </cell>
          <cell r="D3409">
            <v>40</v>
          </cell>
          <cell r="E3409" t="str">
            <v>HTAUTOHN</v>
          </cell>
        </row>
        <row r="3410">
          <cell r="A3410" t="str">
            <v>DFP4301</v>
          </cell>
          <cell r="B3410">
            <v>44257</v>
          </cell>
          <cell r="C3410">
            <v>442000</v>
          </cell>
          <cell r="D3410">
            <v>1</v>
          </cell>
          <cell r="E3410" t="str">
            <v>HTAUTOHN</v>
          </cell>
        </row>
        <row r="3411">
          <cell r="A3411" t="str">
            <v>DG4094W-12RSHR4SHZ</v>
          </cell>
          <cell r="B3411">
            <v>43963</v>
          </cell>
          <cell r="C3411">
            <v>438000</v>
          </cell>
          <cell r="D3411">
            <v>2</v>
          </cell>
          <cell r="E3411" t="str">
            <v>HTAUTOHN</v>
          </cell>
        </row>
        <row r="3412">
          <cell r="A3412" t="str">
            <v>DM-020U</v>
          </cell>
          <cell r="B3412">
            <v>43844</v>
          </cell>
          <cell r="C3412">
            <v>475000</v>
          </cell>
          <cell r="D3412">
            <v>5</v>
          </cell>
          <cell r="E3412" t="str">
            <v>HTAUTOHN</v>
          </cell>
        </row>
        <row r="3413">
          <cell r="A3413" t="str">
            <v>DM-803LU</v>
          </cell>
          <cell r="B3413">
            <v>44135</v>
          </cell>
          <cell r="C3413">
            <v>829000</v>
          </cell>
          <cell r="D3413">
            <v>1</v>
          </cell>
          <cell r="E3413" t="str">
            <v>HTAUTOHN</v>
          </cell>
        </row>
        <row r="3414">
          <cell r="A3414" t="str">
            <v>DN-601U</v>
          </cell>
          <cell r="B3414">
            <v>44109</v>
          </cell>
          <cell r="C3414">
            <v>771000</v>
          </cell>
          <cell r="D3414">
            <v>1</v>
          </cell>
          <cell r="E3414" t="str">
            <v>HTAUTOHN</v>
          </cell>
        </row>
        <row r="3415">
          <cell r="A3415" t="str">
            <v>DS-006</v>
          </cell>
          <cell r="B3415">
            <v>43967</v>
          </cell>
          <cell r="C3415">
            <v>378000</v>
          </cell>
          <cell r="D3415">
            <v>20</v>
          </cell>
          <cell r="E3415" t="str">
            <v>HTAUTOHN</v>
          </cell>
        </row>
        <row r="3416">
          <cell r="A3416" t="str">
            <v>DT-024VA</v>
          </cell>
          <cell r="B3416">
            <v>44676</v>
          </cell>
          <cell r="C3416">
            <v>540000</v>
          </cell>
          <cell r="D3416">
            <v>1</v>
          </cell>
          <cell r="E3416" t="str">
            <v>KL-QUANGSAIGON</v>
          </cell>
        </row>
        <row r="3417">
          <cell r="A3417" t="str">
            <v>DT-063VA</v>
          </cell>
          <cell r="B3417">
            <v>43837</v>
          </cell>
          <cell r="C3417">
            <v>676400</v>
          </cell>
          <cell r="D3417">
            <v>50</v>
          </cell>
          <cell r="E3417" t="str">
            <v>HTAUTOHN</v>
          </cell>
        </row>
        <row r="3418">
          <cell r="A3418" t="str">
            <v>DT-072</v>
          </cell>
          <cell r="B3418">
            <v>44273</v>
          </cell>
          <cell r="C3418">
            <v>773000</v>
          </cell>
          <cell r="D3418">
            <v>3</v>
          </cell>
          <cell r="E3418" t="str">
            <v>HTAUTOHN</v>
          </cell>
        </row>
        <row r="3419">
          <cell r="A3419" t="str">
            <v>DT-100VA</v>
          </cell>
          <cell r="B3419">
            <v>44035</v>
          </cell>
          <cell r="C3419">
            <v>452000</v>
          </cell>
          <cell r="D3419">
            <v>3</v>
          </cell>
          <cell r="E3419" t="str">
            <v>HTAUTOHN</v>
          </cell>
        </row>
        <row r="3420">
          <cell r="A3420" t="str">
            <v>DT-124MU</v>
          </cell>
          <cell r="B3420">
            <v>44320</v>
          </cell>
          <cell r="C3420">
            <v>314000</v>
          </cell>
          <cell r="D3420">
            <v>30</v>
          </cell>
          <cell r="E3420" t="str">
            <v>HTAUTOHN</v>
          </cell>
        </row>
        <row r="3421">
          <cell r="A3421" t="str">
            <v>DT-124VA</v>
          </cell>
          <cell r="B3421">
            <v>43889</v>
          </cell>
          <cell r="C3421">
            <v>363000</v>
          </cell>
          <cell r="D3421">
            <v>30</v>
          </cell>
          <cell r="E3421" t="str">
            <v>HTAUTOHN</v>
          </cell>
        </row>
        <row r="3422">
          <cell r="A3422" t="str">
            <v>DT-130V</v>
          </cell>
          <cell r="B3422">
            <v>44189</v>
          </cell>
          <cell r="C3422">
            <v>323000</v>
          </cell>
          <cell r="D3422">
            <v>2</v>
          </cell>
          <cell r="E3422" t="str">
            <v>HTAUTOHN</v>
          </cell>
        </row>
        <row r="3423">
          <cell r="A3423" t="str">
            <v>DT-162MU</v>
          </cell>
          <cell r="B3423">
            <v>43950</v>
          </cell>
          <cell r="C3423">
            <v>481000</v>
          </cell>
          <cell r="D3423">
            <v>10</v>
          </cell>
          <cell r="E3423" t="str">
            <v>HTAUTOHN</v>
          </cell>
        </row>
        <row r="3424">
          <cell r="A3424" t="str">
            <v>DT-602MU</v>
          </cell>
          <cell r="B3424">
            <v>44273</v>
          </cell>
          <cell r="C3424">
            <v>657000</v>
          </cell>
          <cell r="D3424">
            <v>3</v>
          </cell>
          <cell r="E3424" t="str">
            <v>HTAUTOHN</v>
          </cell>
        </row>
        <row r="3425">
          <cell r="A3425" t="str">
            <v>DTX-137L</v>
          </cell>
          <cell r="B3425">
            <v>44135</v>
          </cell>
          <cell r="C3425">
            <v>1100000</v>
          </cell>
          <cell r="D3425">
            <v>2</v>
          </cell>
          <cell r="E3425" t="str">
            <v>HTAUTOHN</v>
          </cell>
        </row>
        <row r="3426">
          <cell r="A3426" t="str">
            <v>DTX-162A</v>
          </cell>
          <cell r="B3426">
            <v>44351</v>
          </cell>
          <cell r="C3426">
            <v>563636</v>
          </cell>
          <cell r="D3426">
            <v>50</v>
          </cell>
          <cell r="E3426" t="str">
            <v>NCC-DAISIN</v>
          </cell>
        </row>
        <row r="3427">
          <cell r="A3427" t="str">
            <v>DZS-004</v>
          </cell>
          <cell r="B3427">
            <v>44799</v>
          </cell>
          <cell r="C3427">
            <v>950000</v>
          </cell>
          <cell r="D3427">
            <v>1</v>
          </cell>
          <cell r="E3427" t="str">
            <v>QUANGVU</v>
          </cell>
        </row>
        <row r="3428">
          <cell r="A3428" t="str">
            <v>E112-28-500</v>
          </cell>
          <cell r="B3428">
            <v>44161</v>
          </cell>
          <cell r="C3428">
            <v>700000</v>
          </cell>
          <cell r="D3428">
            <v>1</v>
          </cell>
          <cell r="E3428" t="str">
            <v>NCC-MANHTUNG</v>
          </cell>
        </row>
        <row r="3429">
          <cell r="A3429" t="str">
            <v>E112-28-550</v>
          </cell>
          <cell r="B3429">
            <v>44161</v>
          </cell>
          <cell r="C3429">
            <v>700000</v>
          </cell>
          <cell r="D3429">
            <v>1</v>
          </cell>
          <cell r="E3429" t="str">
            <v>NCC-MANHTUNG</v>
          </cell>
        </row>
        <row r="3430">
          <cell r="A3430" t="str">
            <v>E112-28-600</v>
          </cell>
          <cell r="B3430">
            <v>44161</v>
          </cell>
          <cell r="C3430">
            <v>700000</v>
          </cell>
          <cell r="D3430">
            <v>1</v>
          </cell>
          <cell r="E3430" t="str">
            <v>NCC-MANHTUNG</v>
          </cell>
        </row>
        <row r="3431">
          <cell r="A3431" t="str">
            <v>E112-28-650</v>
          </cell>
          <cell r="B3431">
            <v>44161</v>
          </cell>
          <cell r="C3431">
            <v>700000</v>
          </cell>
          <cell r="D3431">
            <v>1</v>
          </cell>
          <cell r="E3431" t="str">
            <v>NCC-MANHTUNG</v>
          </cell>
        </row>
        <row r="3432">
          <cell r="A3432" t="str">
            <v>E115-34-700A</v>
          </cell>
          <cell r="B3432">
            <v>44161</v>
          </cell>
          <cell r="C3432">
            <v>1950000</v>
          </cell>
          <cell r="D3432">
            <v>1</v>
          </cell>
          <cell r="E3432" t="str">
            <v>NCC-MANHTUNG</v>
          </cell>
        </row>
        <row r="3433">
          <cell r="A3433" t="str">
            <v>E115-34-900A</v>
          </cell>
          <cell r="B3433">
            <v>44161</v>
          </cell>
          <cell r="C3433">
            <v>1950000</v>
          </cell>
          <cell r="D3433">
            <v>1</v>
          </cell>
          <cell r="E3433" t="str">
            <v>NCC-MANHTUNG</v>
          </cell>
        </row>
        <row r="3434">
          <cell r="A3434" t="str">
            <v>E181-28-700B</v>
          </cell>
          <cell r="B3434">
            <v>44161</v>
          </cell>
          <cell r="C3434">
            <v>2000000</v>
          </cell>
          <cell r="D3434">
            <v>2</v>
          </cell>
          <cell r="E3434" t="str">
            <v>NCC-MANHTUNG</v>
          </cell>
        </row>
        <row r="3435">
          <cell r="A3435" t="str">
            <v>E181-39-050A</v>
          </cell>
          <cell r="B3435">
            <v>44607</v>
          </cell>
          <cell r="C3435">
            <v>1000000</v>
          </cell>
          <cell r="D3435">
            <v>1</v>
          </cell>
          <cell r="E3435" t="str">
            <v>NCC-MANHTUNG</v>
          </cell>
        </row>
        <row r="3436">
          <cell r="A3436" t="str">
            <v>E181-39-060</v>
          </cell>
          <cell r="B3436">
            <v>44607</v>
          </cell>
          <cell r="C3436">
            <v>2000000</v>
          </cell>
          <cell r="D3436">
            <v>1</v>
          </cell>
          <cell r="E3436" t="str">
            <v>NCC-MANHTUNG</v>
          </cell>
        </row>
        <row r="3437">
          <cell r="A3437" t="str">
            <v>E181-39-070</v>
          </cell>
          <cell r="B3437">
            <v>44607</v>
          </cell>
          <cell r="C3437">
            <v>1500000</v>
          </cell>
          <cell r="D3437">
            <v>1</v>
          </cell>
          <cell r="E3437" t="str">
            <v>NCC-MANHTUNG</v>
          </cell>
        </row>
        <row r="3438">
          <cell r="A3438" t="str">
            <v>E182-39-040</v>
          </cell>
          <cell r="B3438">
            <v>44607</v>
          </cell>
          <cell r="C3438">
            <v>1500000</v>
          </cell>
          <cell r="D3438">
            <v>1</v>
          </cell>
          <cell r="E3438" t="str">
            <v>NCC-MANHTUNG</v>
          </cell>
        </row>
        <row r="3439">
          <cell r="A3439" t="str">
            <v>E1N026T</v>
          </cell>
          <cell r="B3439">
            <v>44335</v>
          </cell>
          <cell r="C3439">
            <v>255000</v>
          </cell>
          <cell r="D3439">
            <v>1</v>
          </cell>
          <cell r="E3439" t="str">
            <v>KL-MAST-SG</v>
          </cell>
        </row>
        <row r="3440">
          <cell r="A3440" t="str">
            <v>E1N091T</v>
          </cell>
          <cell r="B3440">
            <v>44189</v>
          </cell>
          <cell r="C3440">
            <v>263000</v>
          </cell>
          <cell r="D3440">
            <v>3</v>
          </cell>
          <cell r="E3440" t="str">
            <v>HTAUTOHN</v>
          </cell>
        </row>
        <row r="3441">
          <cell r="A3441" t="str">
            <v>E20018</v>
          </cell>
          <cell r="B3441">
            <v>44754</v>
          </cell>
          <cell r="C3441">
            <v>508521</v>
          </cell>
          <cell r="D3441">
            <v>50</v>
          </cell>
          <cell r="E3441" t="str">
            <v>TKC</v>
          </cell>
        </row>
        <row r="3442">
          <cell r="A3442" t="str">
            <v>E20045</v>
          </cell>
          <cell r="B3442">
            <v>44754</v>
          </cell>
          <cell r="C3442">
            <v>400000</v>
          </cell>
          <cell r="D3442">
            <v>23</v>
          </cell>
          <cell r="E3442" t="str">
            <v>TKC</v>
          </cell>
        </row>
        <row r="3443">
          <cell r="A3443" t="str">
            <v>E2870019514</v>
          </cell>
          <cell r="B3443">
            <v>43906</v>
          </cell>
          <cell r="C3443">
            <v>1300000</v>
          </cell>
          <cell r="D3443">
            <v>1</v>
          </cell>
          <cell r="E3443" t="str">
            <v>NCC-DUCKIET</v>
          </cell>
        </row>
        <row r="3444">
          <cell r="A3444" t="str">
            <v>E2949</v>
          </cell>
          <cell r="B3444">
            <v>44754</v>
          </cell>
          <cell r="C3444">
            <v>322140</v>
          </cell>
          <cell r="D3444">
            <v>20</v>
          </cell>
          <cell r="E3444" t="str">
            <v>TKC</v>
          </cell>
        </row>
        <row r="3445">
          <cell r="A3445" t="str">
            <v>E3599</v>
          </cell>
          <cell r="B3445">
            <v>44754</v>
          </cell>
          <cell r="C3445">
            <v>329043</v>
          </cell>
          <cell r="D3445">
            <v>30</v>
          </cell>
          <cell r="E3445" t="str">
            <v>TKC</v>
          </cell>
        </row>
        <row r="3446">
          <cell r="A3446" t="str">
            <v>E3796</v>
          </cell>
          <cell r="B3446">
            <v>44754</v>
          </cell>
          <cell r="C3446">
            <v>351396</v>
          </cell>
          <cell r="D3446">
            <v>50</v>
          </cell>
          <cell r="E3446" t="str">
            <v>TKC</v>
          </cell>
        </row>
        <row r="3447">
          <cell r="A3447" t="str">
            <v>E3803</v>
          </cell>
          <cell r="B3447">
            <v>44754</v>
          </cell>
          <cell r="C3447">
            <v>375300</v>
          </cell>
          <cell r="D3447">
            <v>100</v>
          </cell>
          <cell r="E3447" t="str">
            <v>TKC</v>
          </cell>
        </row>
        <row r="3448">
          <cell r="A3448" t="str">
            <v>E6110-EB75A</v>
          </cell>
          <cell r="B3448">
            <v>44011</v>
          </cell>
          <cell r="C3448">
            <v>1011010</v>
          </cell>
          <cell r="D3448">
            <v>2</v>
          </cell>
          <cell r="E3448" t="str">
            <v>HTAUTOHN</v>
          </cell>
        </row>
        <row r="3449">
          <cell r="A3449" t="str">
            <v>EB3C18080DC</v>
          </cell>
          <cell r="B3449">
            <v>43955</v>
          </cell>
          <cell r="C3449">
            <v>1050000</v>
          </cell>
          <cell r="D3449">
            <v>1</v>
          </cell>
          <cell r="E3449" t="str">
            <v>THANHDUC</v>
          </cell>
        </row>
        <row r="3450">
          <cell r="A3450" t="str">
            <v>EC02-41-920B</v>
          </cell>
          <cell r="B3450">
            <v>44161</v>
          </cell>
          <cell r="C3450">
            <v>1600000</v>
          </cell>
          <cell r="D3450">
            <v>1</v>
          </cell>
          <cell r="E3450" t="str">
            <v>NCC-MANHTUNG</v>
          </cell>
        </row>
        <row r="3451">
          <cell r="A3451" t="str">
            <v>ECY1-26-710A-MAZDA</v>
          </cell>
          <cell r="B3451">
            <v>44161</v>
          </cell>
          <cell r="C3451">
            <v>450000</v>
          </cell>
          <cell r="D3451">
            <v>2</v>
          </cell>
          <cell r="E3451" t="str">
            <v>NCC-MANHTUNG</v>
          </cell>
        </row>
        <row r="3452">
          <cell r="A3452" t="str">
            <v>ESSN1044P</v>
          </cell>
          <cell r="B3452">
            <v>43922</v>
          </cell>
          <cell r="C3452">
            <v>205000</v>
          </cell>
          <cell r="D3452">
            <v>1</v>
          </cell>
          <cell r="E3452" t="str">
            <v>HTAUTOHN</v>
          </cell>
        </row>
        <row r="3453">
          <cell r="A3453" t="str">
            <v>ESSN2054P</v>
          </cell>
          <cell r="B3453">
            <v>43922</v>
          </cell>
          <cell r="C3453">
            <v>205000</v>
          </cell>
          <cell r="D3453">
            <v>1</v>
          </cell>
          <cell r="E3453" t="str">
            <v>HTAUTOHN</v>
          </cell>
        </row>
        <row r="3454">
          <cell r="A3454" t="str">
            <v>ET55-41-660A</v>
          </cell>
          <cell r="B3454">
            <v>44607</v>
          </cell>
          <cell r="C3454">
            <v>1600000</v>
          </cell>
          <cell r="D3454">
            <v>1</v>
          </cell>
          <cell r="E3454" t="str">
            <v>NCC-MANHTUNG</v>
          </cell>
        </row>
        <row r="3455">
          <cell r="A3455" t="str">
            <v>F003-27-238B</v>
          </cell>
          <cell r="B3455">
            <v>44161</v>
          </cell>
          <cell r="C3455">
            <v>150000</v>
          </cell>
          <cell r="D3455">
            <v>2</v>
          </cell>
          <cell r="E3455" t="str">
            <v>NCC-MANHTUNG</v>
          </cell>
        </row>
        <row r="3456">
          <cell r="A3456" t="str">
            <v>F-550217</v>
          </cell>
          <cell r="B3456">
            <v>44161</v>
          </cell>
          <cell r="C3456">
            <v>700000</v>
          </cell>
          <cell r="D3456">
            <v>1</v>
          </cell>
          <cell r="E3456" t="str">
            <v>NCC-MANHTUNG</v>
          </cell>
        </row>
        <row r="3457">
          <cell r="A3457" t="str">
            <v>FA-2029</v>
          </cell>
          <cell r="B3457">
            <v>43976</v>
          </cell>
          <cell r="C3457">
            <v>59000</v>
          </cell>
          <cell r="D3457">
            <v>1</v>
          </cell>
          <cell r="E3457" t="str">
            <v>HTAUTOHN</v>
          </cell>
        </row>
        <row r="3458">
          <cell r="A3458" t="str">
            <v>FA-2340</v>
          </cell>
          <cell r="B3458">
            <v>43976</v>
          </cell>
          <cell r="C3458">
            <v>62000</v>
          </cell>
          <cell r="D3458">
            <v>1</v>
          </cell>
          <cell r="E3458" t="str">
            <v>HTAUTOHN</v>
          </cell>
        </row>
        <row r="3459">
          <cell r="A3459" t="str">
            <v>FA-6022</v>
          </cell>
          <cell r="B3459">
            <v>43976</v>
          </cell>
          <cell r="C3459">
            <v>62000</v>
          </cell>
          <cell r="D3459">
            <v>1</v>
          </cell>
          <cell r="E3459" t="str">
            <v>HTAUTOHN</v>
          </cell>
        </row>
        <row r="3460">
          <cell r="A3460" t="str">
            <v>FAC-1201</v>
          </cell>
          <cell r="B3460">
            <v>43976</v>
          </cell>
          <cell r="C3460">
            <v>45000</v>
          </cell>
          <cell r="D3460">
            <v>1</v>
          </cell>
          <cell r="E3460" t="str">
            <v>HTAUTOHN</v>
          </cell>
        </row>
        <row r="3461">
          <cell r="A3461" t="str">
            <v>FAC-2108</v>
          </cell>
          <cell r="B3461">
            <v>44037</v>
          </cell>
          <cell r="C3461">
            <v>31000</v>
          </cell>
          <cell r="D3461">
            <v>1</v>
          </cell>
          <cell r="E3461" t="str">
            <v>HTAUTOHN</v>
          </cell>
        </row>
        <row r="3462">
          <cell r="A3462" t="str">
            <v>FAC-2111</v>
          </cell>
          <cell r="B3462">
            <v>44153</v>
          </cell>
          <cell r="C3462">
            <v>35000</v>
          </cell>
          <cell r="D3462">
            <v>1</v>
          </cell>
          <cell r="E3462" t="str">
            <v>HTAUTOHN</v>
          </cell>
        </row>
        <row r="3463">
          <cell r="A3463" t="str">
            <v>FB3C-3D070-KE</v>
          </cell>
          <cell r="B3463">
            <v>44167</v>
          </cell>
          <cell r="C3463">
            <v>18500000</v>
          </cell>
          <cell r="D3463">
            <v>1</v>
          </cell>
          <cell r="E3463" t="str">
            <v>NCC-MANHTUNG</v>
          </cell>
        </row>
        <row r="3464">
          <cell r="A3464" t="str">
            <v>FB3Q6C301GA</v>
          </cell>
          <cell r="B3464">
            <v>44779</v>
          </cell>
          <cell r="C3464">
            <v>450000</v>
          </cell>
          <cell r="D3464">
            <v>1</v>
          </cell>
          <cell r="E3464" t="str">
            <v>NCC-LE</v>
          </cell>
        </row>
        <row r="3465">
          <cell r="A3465" t="str">
            <v>FB3Q-6C-301GA</v>
          </cell>
          <cell r="B3465">
            <v>43984</v>
          </cell>
          <cell r="C3465">
            <v>380000</v>
          </cell>
          <cell r="D3465">
            <v>10</v>
          </cell>
          <cell r="E3465" t="str">
            <v>NCC-KHANHVY</v>
          </cell>
        </row>
        <row r="3466">
          <cell r="A3466" t="str">
            <v>FCT-085</v>
          </cell>
          <cell r="B3466">
            <v>44259</v>
          </cell>
          <cell r="C3466">
            <v>1140000</v>
          </cell>
          <cell r="D3466">
            <v>3</v>
          </cell>
          <cell r="E3466" t="str">
            <v>HTAUTOHN</v>
          </cell>
        </row>
        <row r="3467">
          <cell r="A3467" t="str">
            <v>FCT-087</v>
          </cell>
          <cell r="B3467">
            <v>44511</v>
          </cell>
          <cell r="C3467">
            <v>2280000</v>
          </cell>
          <cell r="D3467">
            <v>1</v>
          </cell>
          <cell r="E3467" t="str">
            <v>HTAUTOHN</v>
          </cell>
        </row>
        <row r="3468">
          <cell r="A3468" t="str">
            <v>FDHL031-LA</v>
          </cell>
          <cell r="B3468">
            <v>44165</v>
          </cell>
          <cell r="C3468">
            <v>422000</v>
          </cell>
          <cell r="D3468">
            <v>1</v>
          </cell>
          <cell r="E3468" t="str">
            <v>HTAUTOHN</v>
          </cell>
        </row>
        <row r="3469">
          <cell r="A3469" t="str">
            <v>FDHL031-RA</v>
          </cell>
          <cell r="B3469">
            <v>44165</v>
          </cell>
          <cell r="C3469">
            <v>422000</v>
          </cell>
          <cell r="D3469">
            <v>1</v>
          </cell>
          <cell r="E3469" t="str">
            <v>HTAUTOHN</v>
          </cell>
        </row>
        <row r="3470">
          <cell r="A3470" t="str">
            <v>FDHL037-LA</v>
          </cell>
          <cell r="B3470">
            <v>44160</v>
          </cell>
          <cell r="C3470">
            <v>799000</v>
          </cell>
          <cell r="D3470">
            <v>2</v>
          </cell>
          <cell r="E3470" t="str">
            <v>HTAUTOHN</v>
          </cell>
        </row>
        <row r="3471">
          <cell r="A3471" t="str">
            <v>FDHL037-RA</v>
          </cell>
          <cell r="B3471">
            <v>44160</v>
          </cell>
          <cell r="C3471">
            <v>801000</v>
          </cell>
          <cell r="D3471">
            <v>2</v>
          </cell>
          <cell r="E3471" t="str">
            <v>HTAUTOHN</v>
          </cell>
        </row>
        <row r="3472">
          <cell r="A3472" t="str">
            <v>FE193J</v>
          </cell>
          <cell r="B3472">
            <v>44620</v>
          </cell>
          <cell r="C3472">
            <v>36000</v>
          </cell>
          <cell r="D3472">
            <v>10</v>
          </cell>
          <cell r="E3472" t="str">
            <v>HTAUTOHN</v>
          </cell>
        </row>
        <row r="3473">
          <cell r="A3473" t="str">
            <v>FG-1036</v>
          </cell>
          <cell r="B3473">
            <v>44170</v>
          </cell>
          <cell r="C3473">
            <v>400000</v>
          </cell>
          <cell r="D3473">
            <v>1</v>
          </cell>
          <cell r="E3473" t="str">
            <v>NCC-MANHTUNG</v>
          </cell>
        </row>
        <row r="3474">
          <cell r="A3474" t="str">
            <v>FN0620</v>
          </cell>
          <cell r="B3474">
            <v>44581</v>
          </cell>
          <cell r="C3474">
            <v>360000</v>
          </cell>
          <cell r="D3474">
            <v>10</v>
          </cell>
          <cell r="E3474" t="str">
            <v>HTAUTOHN</v>
          </cell>
        </row>
        <row r="3475">
          <cell r="A3475" t="str">
            <v>FN0621</v>
          </cell>
          <cell r="B3475">
            <v>43913</v>
          </cell>
          <cell r="C3475">
            <v>205000</v>
          </cell>
          <cell r="D3475">
            <v>3</v>
          </cell>
          <cell r="E3475" t="str">
            <v>HTAUTOHN</v>
          </cell>
        </row>
        <row r="3476">
          <cell r="A3476" t="str">
            <v>FN0633</v>
          </cell>
          <cell r="B3476">
            <v>44581</v>
          </cell>
          <cell r="C3476">
            <v>210000</v>
          </cell>
          <cell r="D3476">
            <v>2</v>
          </cell>
          <cell r="E3476" t="str">
            <v>HTAUTOHN</v>
          </cell>
        </row>
        <row r="3477">
          <cell r="A3477" t="str">
            <v>FN0686</v>
          </cell>
          <cell r="B3477">
            <v>44300</v>
          </cell>
          <cell r="C3477">
            <v>289000</v>
          </cell>
          <cell r="D3477">
            <v>1</v>
          </cell>
          <cell r="E3477" t="str">
            <v>HTAUTOHN</v>
          </cell>
        </row>
        <row r="3478">
          <cell r="A3478" t="str">
            <v>FN1264</v>
          </cell>
          <cell r="B3478">
            <v>44008</v>
          </cell>
          <cell r="C3478">
            <v>221190</v>
          </cell>
          <cell r="D3478">
            <v>1</v>
          </cell>
          <cell r="E3478" t="str">
            <v>HTAUTOHN</v>
          </cell>
        </row>
        <row r="3479">
          <cell r="A3479" t="str">
            <v>FN2335</v>
          </cell>
          <cell r="B3479">
            <v>44277</v>
          </cell>
          <cell r="C3479">
            <v>262000</v>
          </cell>
          <cell r="D3479">
            <v>5</v>
          </cell>
          <cell r="E3479" t="str">
            <v>HTAUTOHN</v>
          </cell>
        </row>
        <row r="3480">
          <cell r="A3480" t="str">
            <v>FN2342</v>
          </cell>
          <cell r="B3480">
            <v>44153</v>
          </cell>
          <cell r="C3480">
            <v>146000</v>
          </cell>
          <cell r="D3480">
            <v>10</v>
          </cell>
          <cell r="E3480" t="str">
            <v>HTAUTOHN</v>
          </cell>
        </row>
        <row r="3481">
          <cell r="A3481" t="str">
            <v>FN2378</v>
          </cell>
          <cell r="B3481">
            <v>44581</v>
          </cell>
          <cell r="C3481">
            <v>360000</v>
          </cell>
          <cell r="D3481">
            <v>3</v>
          </cell>
          <cell r="E3481" t="str">
            <v>HTAUTOHN</v>
          </cell>
        </row>
        <row r="3482">
          <cell r="A3482" t="str">
            <v>FN2402</v>
          </cell>
          <cell r="B3482">
            <v>44336</v>
          </cell>
          <cell r="C3482">
            <v>332000</v>
          </cell>
          <cell r="D3482">
            <v>5</v>
          </cell>
          <cell r="E3482" t="str">
            <v>HTAUTOHN</v>
          </cell>
        </row>
        <row r="3483">
          <cell r="A3483" t="str">
            <v>FN6664</v>
          </cell>
          <cell r="B3483">
            <v>44202</v>
          </cell>
          <cell r="C3483">
            <v>240000</v>
          </cell>
          <cell r="D3483">
            <v>2</v>
          </cell>
          <cell r="E3483" t="str">
            <v>HTAUTOHN</v>
          </cell>
        </row>
        <row r="3484">
          <cell r="A3484" t="str">
            <v>FO-2114</v>
          </cell>
          <cell r="B3484">
            <v>43976</v>
          </cell>
          <cell r="C3484">
            <v>31000</v>
          </cell>
          <cell r="D3484">
            <v>1</v>
          </cell>
          <cell r="E3484" t="str">
            <v>HTAUTOHN</v>
          </cell>
        </row>
        <row r="3485">
          <cell r="A3485" t="str">
            <v>FO-2163P</v>
          </cell>
          <cell r="B3485">
            <v>43976</v>
          </cell>
          <cell r="C3485">
            <v>32000</v>
          </cell>
          <cell r="D3485">
            <v>1</v>
          </cell>
          <cell r="E3485" t="str">
            <v>HTAUTOHN</v>
          </cell>
        </row>
        <row r="3486">
          <cell r="A3486" t="str">
            <v>FO-3011PXX</v>
          </cell>
          <cell r="B3486">
            <v>43976</v>
          </cell>
          <cell r="C3486">
            <v>31000</v>
          </cell>
          <cell r="D3486">
            <v>1</v>
          </cell>
          <cell r="E3486" t="str">
            <v>HTAUTOHN</v>
          </cell>
        </row>
        <row r="3487">
          <cell r="A3487" t="str">
            <v>FS-1137</v>
          </cell>
          <cell r="B3487">
            <v>43914</v>
          </cell>
          <cell r="C3487">
            <v>100000</v>
          </cell>
          <cell r="D3487">
            <v>30</v>
          </cell>
          <cell r="E3487" t="str">
            <v>NCC-PHUONGSAKURA</v>
          </cell>
        </row>
        <row r="3488">
          <cell r="A3488" t="str">
            <v>FS3205</v>
          </cell>
          <cell r="B3488">
            <v>44258</v>
          </cell>
          <cell r="C3488">
            <v>68000</v>
          </cell>
          <cell r="D3488">
            <v>5</v>
          </cell>
          <cell r="E3488" t="str">
            <v>HTAUTOHN</v>
          </cell>
        </row>
        <row r="3489">
          <cell r="A3489" t="str">
            <v>FS3213</v>
          </cell>
          <cell r="B3489">
            <v>44614</v>
          </cell>
          <cell r="C3489">
            <v>55000</v>
          </cell>
          <cell r="D3489">
            <v>1</v>
          </cell>
          <cell r="E3489" t="str">
            <v>HTAUTOHN</v>
          </cell>
        </row>
        <row r="3490">
          <cell r="A3490" t="str">
            <v>FS6002U</v>
          </cell>
          <cell r="B3490">
            <v>43918</v>
          </cell>
          <cell r="C3490">
            <v>53000</v>
          </cell>
          <cell r="D3490">
            <v>10</v>
          </cell>
          <cell r="E3490" t="str">
            <v>HTAUTOHN</v>
          </cell>
        </row>
        <row r="3491">
          <cell r="A3491" t="str">
            <v>FS7308</v>
          </cell>
          <cell r="B3491">
            <v>44335</v>
          </cell>
          <cell r="C3491">
            <v>326400</v>
          </cell>
          <cell r="D3491">
            <v>3</v>
          </cell>
          <cell r="E3491" t="str">
            <v>KL-MAST-SG</v>
          </cell>
        </row>
        <row r="3492">
          <cell r="A3492" t="str">
            <v>FS9120</v>
          </cell>
          <cell r="B3492">
            <v>44008</v>
          </cell>
          <cell r="C3492">
            <v>45450</v>
          </cell>
          <cell r="D3492">
            <v>1</v>
          </cell>
          <cell r="E3492" t="str">
            <v>HTAUTOHN</v>
          </cell>
        </row>
        <row r="3493">
          <cell r="A3493" t="str">
            <v>FU0119241A</v>
          </cell>
          <cell r="B3493">
            <v>44607</v>
          </cell>
          <cell r="C3493">
            <v>550000</v>
          </cell>
          <cell r="D3493">
            <v>1</v>
          </cell>
          <cell r="E3493" t="str">
            <v>NCC-MANHTUNG</v>
          </cell>
        </row>
        <row r="3494">
          <cell r="A3494" t="str">
            <v>G561-16-510C</v>
          </cell>
          <cell r="B3494">
            <v>44096</v>
          </cell>
          <cell r="C3494">
            <v>266000</v>
          </cell>
          <cell r="D3494">
            <v>3</v>
          </cell>
          <cell r="E3494" t="str">
            <v>HTAUTOHN</v>
          </cell>
        </row>
        <row r="3495">
          <cell r="A3495" t="str">
            <v>G9510-30030</v>
          </cell>
          <cell r="B3495">
            <v>44267</v>
          </cell>
          <cell r="C3495">
            <v>83500000</v>
          </cell>
          <cell r="D3495">
            <v>1</v>
          </cell>
          <cell r="E3495" t="str">
            <v>NCC-TATHANHTUAN</v>
          </cell>
        </row>
        <row r="3496">
          <cell r="A3496" t="str">
            <v>G9510-33040</v>
          </cell>
          <cell r="B3496">
            <v>44544</v>
          </cell>
          <cell r="C3496">
            <v>76000000</v>
          </cell>
          <cell r="D3496">
            <v>1</v>
          </cell>
          <cell r="E3496" t="str">
            <v>NCC-TATHANHTUAN</v>
          </cell>
        </row>
        <row r="3497">
          <cell r="A3497" t="str">
            <v>GBD900364</v>
          </cell>
          <cell r="B3497">
            <v>44812</v>
          </cell>
          <cell r="C3497">
            <v>650000</v>
          </cell>
          <cell r="D3497">
            <v>2</v>
          </cell>
          <cell r="E3497" t="str">
            <v>QUANGVU</v>
          </cell>
        </row>
        <row r="3498">
          <cell r="A3498" t="str">
            <v>GC059274</v>
          </cell>
          <cell r="B3498">
            <v>44679</v>
          </cell>
          <cell r="C3498">
            <v>370000</v>
          </cell>
          <cell r="D3498">
            <v>5</v>
          </cell>
          <cell r="E3498" t="str">
            <v>QUANGVU</v>
          </cell>
        </row>
        <row r="3499">
          <cell r="A3499" t="str">
            <v>GFT-222</v>
          </cell>
          <cell r="B3499">
            <v>44713</v>
          </cell>
          <cell r="C3499">
            <v>580000</v>
          </cell>
          <cell r="D3499">
            <v>1</v>
          </cell>
          <cell r="E3499" t="str">
            <v>QUANGVU</v>
          </cell>
        </row>
        <row r="3500">
          <cell r="A3500" t="str">
            <v>GJL3-39-060</v>
          </cell>
          <cell r="B3500">
            <v>44223</v>
          </cell>
          <cell r="C3500">
            <v>2150000</v>
          </cell>
          <cell r="D3500">
            <v>1</v>
          </cell>
          <cell r="E3500" t="str">
            <v>HTAUTOHN</v>
          </cell>
        </row>
        <row r="3501">
          <cell r="A3501" t="str">
            <v>GN1518080A2B</v>
          </cell>
          <cell r="B3501">
            <v>44657</v>
          </cell>
          <cell r="C3501">
            <v>1350000</v>
          </cell>
          <cell r="D3501">
            <v>2</v>
          </cell>
          <cell r="E3501" t="str">
            <v>NCC-THANHNAM</v>
          </cell>
        </row>
        <row r="3502">
          <cell r="A3502" t="str">
            <v>GRM14238</v>
          </cell>
          <cell r="B3502">
            <v>44674</v>
          </cell>
          <cell r="C3502">
            <v>280000</v>
          </cell>
          <cell r="D3502">
            <v>2</v>
          </cell>
          <cell r="E3502" t="str">
            <v>QUANGVU</v>
          </cell>
        </row>
        <row r="3503">
          <cell r="A3503" t="str">
            <v>GRM16022</v>
          </cell>
          <cell r="B3503">
            <v>44218</v>
          </cell>
          <cell r="C3503">
            <v>40000</v>
          </cell>
          <cell r="D3503">
            <v>2</v>
          </cell>
          <cell r="E3503" t="str">
            <v>DAIDUONG</v>
          </cell>
        </row>
        <row r="3504">
          <cell r="A3504" t="str">
            <v>GV9B-34-460</v>
          </cell>
          <cell r="B3504">
            <v>44609</v>
          </cell>
          <cell r="C3504">
            <v>160000</v>
          </cell>
          <cell r="D3504">
            <v>2</v>
          </cell>
          <cell r="E3504" t="str">
            <v>DAIDUONG</v>
          </cell>
        </row>
        <row r="3505">
          <cell r="A3505" t="str">
            <v>GV9B-34-700</v>
          </cell>
          <cell r="B3505">
            <v>44643</v>
          </cell>
          <cell r="C3505">
            <v>1450000</v>
          </cell>
          <cell r="D3505">
            <v>1</v>
          </cell>
          <cell r="E3505" t="str">
            <v>DAIDUONG</v>
          </cell>
        </row>
        <row r="3506">
          <cell r="A3506" t="str">
            <v>GWD-32A</v>
          </cell>
          <cell r="B3506">
            <v>44649</v>
          </cell>
          <cell r="C3506">
            <v>224686</v>
          </cell>
          <cell r="D3506">
            <v>20</v>
          </cell>
          <cell r="E3506" t="str">
            <v>NK-TS</v>
          </cell>
        </row>
        <row r="3507">
          <cell r="A3507" t="str">
            <v>GWHO-60A</v>
          </cell>
          <cell r="B3507">
            <v>44618</v>
          </cell>
          <cell r="C3507">
            <v>368127</v>
          </cell>
          <cell r="D3507">
            <v>20</v>
          </cell>
          <cell r="E3507" t="str">
            <v>NK-TS</v>
          </cell>
        </row>
        <row r="3508">
          <cell r="A3508" t="str">
            <v>GWHO-63A</v>
          </cell>
          <cell r="B3508">
            <v>44618</v>
          </cell>
          <cell r="C3508">
            <v>582829</v>
          </cell>
          <cell r="D3508">
            <v>20</v>
          </cell>
          <cell r="E3508" t="str">
            <v>NK-TS</v>
          </cell>
        </row>
        <row r="3509">
          <cell r="A3509" t="str">
            <v>GWIS-50A</v>
          </cell>
          <cell r="B3509">
            <v>44649</v>
          </cell>
          <cell r="C3509">
            <v>503372</v>
          </cell>
          <cell r="D3509">
            <v>20</v>
          </cell>
          <cell r="E3509" t="str">
            <v>NK-TS</v>
          </cell>
        </row>
        <row r="3510">
          <cell r="A3510" t="str">
            <v>GWM-100A</v>
          </cell>
          <cell r="B3510">
            <v>44649</v>
          </cell>
          <cell r="C3510">
            <v>634145</v>
          </cell>
          <cell r="D3510">
            <v>10</v>
          </cell>
          <cell r="E3510" t="str">
            <v>NK-TS</v>
          </cell>
        </row>
        <row r="3511">
          <cell r="A3511" t="str">
            <v>GWM-40A</v>
          </cell>
          <cell r="B3511">
            <v>44649</v>
          </cell>
          <cell r="C3511">
            <v>338320</v>
          </cell>
          <cell r="D3511">
            <v>20</v>
          </cell>
          <cell r="E3511" t="str">
            <v>NK-TS</v>
          </cell>
        </row>
        <row r="3512">
          <cell r="A3512" t="str">
            <v>GWM-91A</v>
          </cell>
          <cell r="B3512">
            <v>44618</v>
          </cell>
          <cell r="C3512">
            <v>464953</v>
          </cell>
          <cell r="D3512">
            <v>30</v>
          </cell>
          <cell r="E3512" t="str">
            <v>NK-TS</v>
          </cell>
        </row>
        <row r="3513">
          <cell r="A3513" t="str">
            <v>GWMZ-49A</v>
          </cell>
          <cell r="B3513">
            <v>44649</v>
          </cell>
          <cell r="C3513">
            <v>346537</v>
          </cell>
          <cell r="D3513">
            <v>40</v>
          </cell>
          <cell r="E3513" t="str">
            <v>NK-TS</v>
          </cell>
        </row>
        <row r="3514">
          <cell r="A3514" t="str">
            <v>GWMZ-54A</v>
          </cell>
          <cell r="B3514">
            <v>44649</v>
          </cell>
          <cell r="C3514">
            <v>440215</v>
          </cell>
          <cell r="D3514">
            <v>20</v>
          </cell>
          <cell r="E3514" t="str">
            <v>NK-TS</v>
          </cell>
        </row>
        <row r="3515">
          <cell r="A3515" t="str">
            <v>GWMZ-57A</v>
          </cell>
          <cell r="B3515">
            <v>44649</v>
          </cell>
          <cell r="C3515">
            <v>484354</v>
          </cell>
          <cell r="D3515">
            <v>20</v>
          </cell>
          <cell r="E3515" t="str">
            <v>NK-TS</v>
          </cell>
        </row>
        <row r="3516">
          <cell r="A3516" t="str">
            <v>GWMZ-58A</v>
          </cell>
          <cell r="B3516">
            <v>44618</v>
          </cell>
          <cell r="C3516">
            <v>401338</v>
          </cell>
          <cell r="D3516">
            <v>30</v>
          </cell>
          <cell r="E3516" t="str">
            <v>NK-TS</v>
          </cell>
        </row>
        <row r="3517">
          <cell r="A3517" t="str">
            <v>GWT-101A</v>
          </cell>
          <cell r="B3517">
            <v>44711</v>
          </cell>
          <cell r="C3517">
            <v>290000</v>
          </cell>
          <cell r="D3517">
            <v>1</v>
          </cell>
          <cell r="E3517" t="str">
            <v>QUANGVU</v>
          </cell>
        </row>
        <row r="3518">
          <cell r="A3518" t="str">
            <v>GWT-119A</v>
          </cell>
          <cell r="B3518">
            <v>44649</v>
          </cell>
          <cell r="C3518">
            <v>246521</v>
          </cell>
          <cell r="D3518">
            <v>100</v>
          </cell>
          <cell r="E3518" t="str">
            <v>NK-TS</v>
          </cell>
        </row>
        <row r="3519">
          <cell r="A3519" t="str">
            <v>GWT-131A</v>
          </cell>
          <cell r="B3519">
            <v>44649</v>
          </cell>
          <cell r="C3519">
            <v>327755</v>
          </cell>
          <cell r="D3519">
            <v>100</v>
          </cell>
          <cell r="E3519" t="str">
            <v>NK-TS</v>
          </cell>
        </row>
        <row r="3520">
          <cell r="A3520" t="str">
            <v>GWT-144A</v>
          </cell>
          <cell r="B3520">
            <v>44649</v>
          </cell>
          <cell r="C3520">
            <v>396076</v>
          </cell>
          <cell r="D3520">
            <v>20</v>
          </cell>
          <cell r="E3520" t="str">
            <v>NK-TS</v>
          </cell>
        </row>
        <row r="3521">
          <cell r="A3521" t="str">
            <v>GWT-145A</v>
          </cell>
          <cell r="B3521">
            <v>44649</v>
          </cell>
          <cell r="C3521">
            <v>521215</v>
          </cell>
          <cell r="D3521">
            <v>30</v>
          </cell>
          <cell r="E3521" t="str">
            <v>NK-TS</v>
          </cell>
        </row>
        <row r="3522">
          <cell r="A3522" t="str">
            <v>GWT-149A</v>
          </cell>
          <cell r="B3522">
            <v>44618</v>
          </cell>
          <cell r="C3522">
            <v>448348</v>
          </cell>
          <cell r="D3522">
            <v>40</v>
          </cell>
          <cell r="E3522" t="str">
            <v>NK-TS</v>
          </cell>
        </row>
        <row r="3523">
          <cell r="A3523" t="str">
            <v>GWT-151A</v>
          </cell>
          <cell r="B3523">
            <v>44649</v>
          </cell>
          <cell r="C3523">
            <v>646119</v>
          </cell>
          <cell r="D3523">
            <v>5</v>
          </cell>
          <cell r="E3523" t="str">
            <v>NK-TS</v>
          </cell>
        </row>
        <row r="3524">
          <cell r="A3524" t="str">
            <v>GWT-157A</v>
          </cell>
          <cell r="B3524">
            <v>44649</v>
          </cell>
          <cell r="C3524">
            <v>307564</v>
          </cell>
          <cell r="D3524">
            <v>30</v>
          </cell>
          <cell r="E3524" t="str">
            <v>NK-TS</v>
          </cell>
        </row>
        <row r="3525">
          <cell r="A3525" t="str">
            <v>GWT-60A</v>
          </cell>
          <cell r="B3525">
            <v>44693</v>
          </cell>
          <cell r="C3525">
            <v>390000</v>
          </cell>
          <cell r="D3525">
            <v>1</v>
          </cell>
          <cell r="E3525" t="str">
            <v>QUANGVU</v>
          </cell>
        </row>
        <row r="3526">
          <cell r="A3526" t="str">
            <v>GWT-64A</v>
          </cell>
          <cell r="B3526">
            <v>44649</v>
          </cell>
          <cell r="C3526">
            <v>247929</v>
          </cell>
          <cell r="D3526">
            <v>20</v>
          </cell>
          <cell r="E3526" t="str">
            <v>NK-TS</v>
          </cell>
        </row>
        <row r="3527">
          <cell r="A3527" t="str">
            <v>GWT-77A</v>
          </cell>
          <cell r="B3527">
            <v>44649</v>
          </cell>
          <cell r="C3527">
            <v>222808</v>
          </cell>
          <cell r="D3527">
            <v>2</v>
          </cell>
          <cell r="E3527" t="str">
            <v>NK-TS</v>
          </cell>
        </row>
        <row r="3528">
          <cell r="A3528" t="str">
            <v>GWT-85A</v>
          </cell>
          <cell r="B3528">
            <v>44649</v>
          </cell>
          <cell r="C3528">
            <v>326581</v>
          </cell>
          <cell r="D3528">
            <v>10</v>
          </cell>
          <cell r="E3528" t="str">
            <v>NK-TS</v>
          </cell>
        </row>
        <row r="3529">
          <cell r="A3529" t="str">
            <v>GWT-87A</v>
          </cell>
          <cell r="B3529">
            <v>44649</v>
          </cell>
          <cell r="C3529">
            <v>595875</v>
          </cell>
          <cell r="D3529">
            <v>20</v>
          </cell>
          <cell r="E3529" t="str">
            <v>NK-TS</v>
          </cell>
        </row>
        <row r="3530">
          <cell r="A3530" t="str">
            <v>GWT-96A</v>
          </cell>
          <cell r="B3530">
            <v>44649</v>
          </cell>
          <cell r="C3530">
            <v>375181</v>
          </cell>
          <cell r="D3530">
            <v>100</v>
          </cell>
          <cell r="E3530" t="str">
            <v>NK-TS</v>
          </cell>
        </row>
        <row r="3531">
          <cell r="A3531" t="str">
            <v>GWT-98A</v>
          </cell>
          <cell r="B3531">
            <v>44649</v>
          </cell>
          <cell r="C3531">
            <v>331042</v>
          </cell>
          <cell r="D3531">
            <v>20</v>
          </cell>
          <cell r="E3531" t="str">
            <v>NK-TS</v>
          </cell>
        </row>
        <row r="3532">
          <cell r="A3532" t="str">
            <v>GWT-99A</v>
          </cell>
          <cell r="B3532">
            <v>44649</v>
          </cell>
          <cell r="C3532">
            <v>486937</v>
          </cell>
          <cell r="D3532">
            <v>20</v>
          </cell>
          <cell r="E3532" t="str">
            <v>NK-TS</v>
          </cell>
        </row>
        <row r="3533">
          <cell r="A3533" t="str">
            <v>H1N001T</v>
          </cell>
          <cell r="B3533">
            <v>44259</v>
          </cell>
          <cell r="C3533">
            <v>195000</v>
          </cell>
          <cell r="D3533">
            <v>3</v>
          </cell>
          <cell r="E3533" t="str">
            <v>HTAUTOHN</v>
          </cell>
        </row>
        <row r="3534">
          <cell r="A3534" t="str">
            <v>HANGDAT</v>
          </cell>
          <cell r="B3534">
            <v>43959</v>
          </cell>
          <cell r="C3534">
            <v>250000</v>
          </cell>
          <cell r="D3534">
            <v>1</v>
          </cell>
          <cell r="E3534" t="str">
            <v>HTAUTOHN</v>
          </cell>
        </row>
        <row r="3535">
          <cell r="A3535" t="str">
            <v>HD-VAT-MH</v>
          </cell>
          <cell r="B3535">
            <v>44320</v>
          </cell>
          <cell r="C3535">
            <v>112000</v>
          </cell>
          <cell r="D3535">
            <v>1</v>
          </cell>
          <cell r="E3535" t="str">
            <v>HTAUTOHN</v>
          </cell>
        </row>
        <row r="3536">
          <cell r="A3536" t="str">
            <v>HOPDUNGLOCGIO</v>
          </cell>
          <cell r="B3536">
            <v>44497</v>
          </cell>
          <cell r="C3536">
            <v>1050000</v>
          </cell>
          <cell r="D3536">
            <v>1</v>
          </cell>
          <cell r="E3536" t="str">
            <v>NN-QUANGDEN</v>
          </cell>
        </row>
        <row r="3537">
          <cell r="A3537" t="str">
            <v>HT-04111-16143-CH</v>
          </cell>
          <cell r="B3537">
            <v>44146</v>
          </cell>
          <cell r="C3537">
            <v>450000</v>
          </cell>
          <cell r="D3537">
            <v>1</v>
          </cell>
          <cell r="E3537" t="str">
            <v>HTAUTOHN</v>
          </cell>
        </row>
        <row r="3538">
          <cell r="A3538" t="str">
            <v>HT-04111-36126</v>
          </cell>
          <cell r="B3538">
            <v>44090</v>
          </cell>
          <cell r="C3538">
            <v>3150000</v>
          </cell>
          <cell r="D3538">
            <v>1</v>
          </cell>
          <cell r="E3538" t="str">
            <v>HTAUTOHN</v>
          </cell>
        </row>
        <row r="3539">
          <cell r="A3539" t="str">
            <v>HT-04466-YZZAB</v>
          </cell>
          <cell r="B3539">
            <v>44088</v>
          </cell>
          <cell r="C3539">
            <v>1260000</v>
          </cell>
          <cell r="D3539">
            <v>1</v>
          </cell>
          <cell r="E3539" t="str">
            <v>HTAUTOHN</v>
          </cell>
        </row>
        <row r="3540">
          <cell r="A3540" t="str">
            <v>HT-04479-48010</v>
          </cell>
          <cell r="B3540">
            <v>44088</v>
          </cell>
          <cell r="C3540">
            <v>2050000</v>
          </cell>
          <cell r="D3540">
            <v>1</v>
          </cell>
          <cell r="E3540" t="str">
            <v>HTAUTOHN</v>
          </cell>
        </row>
        <row r="3541">
          <cell r="A3541" t="str">
            <v>HT-11201-0H061</v>
          </cell>
          <cell r="B3541">
            <v>44021</v>
          </cell>
          <cell r="C3541">
            <v>3200000</v>
          </cell>
          <cell r="D3541">
            <v>1</v>
          </cell>
          <cell r="E3541" t="str">
            <v>HTAUTOHN</v>
          </cell>
        </row>
        <row r="3542">
          <cell r="A3542" t="str">
            <v>HT-11213-3803</v>
          </cell>
          <cell r="B3542">
            <v>44043</v>
          </cell>
          <cell r="C3542">
            <v>350000</v>
          </cell>
          <cell r="D3542">
            <v>1</v>
          </cell>
          <cell r="E3542" t="str">
            <v>HTAUTOHN</v>
          </cell>
        </row>
        <row r="3543">
          <cell r="A3543" t="str">
            <v>HT-11213-38030</v>
          </cell>
          <cell r="B3543">
            <v>44063</v>
          </cell>
          <cell r="C3543">
            <v>360000</v>
          </cell>
          <cell r="D3543">
            <v>1</v>
          </cell>
          <cell r="E3543" t="str">
            <v>HTAUTOHN</v>
          </cell>
        </row>
        <row r="3544">
          <cell r="A3544" t="str">
            <v>HT-12309-0H071</v>
          </cell>
          <cell r="B3544">
            <v>44068</v>
          </cell>
          <cell r="C3544">
            <v>1420000</v>
          </cell>
          <cell r="D3544">
            <v>1</v>
          </cell>
          <cell r="E3544" t="str">
            <v>HTAUTOHN</v>
          </cell>
        </row>
        <row r="3545">
          <cell r="A3545" t="str">
            <v>HT-12361-28221</v>
          </cell>
          <cell r="B3545">
            <v>43992</v>
          </cell>
          <cell r="C3545">
            <v>1970000</v>
          </cell>
          <cell r="D3545">
            <v>1</v>
          </cell>
          <cell r="E3545" t="str">
            <v>HTAUTOHN</v>
          </cell>
        </row>
        <row r="3546">
          <cell r="A3546" t="str">
            <v>HT-13011-36071</v>
          </cell>
          <cell r="B3546">
            <v>44090</v>
          </cell>
          <cell r="C3546">
            <v>1250000</v>
          </cell>
          <cell r="D3546">
            <v>1</v>
          </cell>
          <cell r="E3546" t="str">
            <v>HTAUTOHN</v>
          </cell>
        </row>
        <row r="3547">
          <cell r="A3547" t="str">
            <v>HT-13070-36011</v>
          </cell>
          <cell r="B3547">
            <v>44090</v>
          </cell>
          <cell r="C3547">
            <v>3500000</v>
          </cell>
          <cell r="D3547">
            <v>1</v>
          </cell>
          <cell r="E3547" t="str">
            <v>HTAUTOHN</v>
          </cell>
        </row>
        <row r="3548">
          <cell r="A3548" t="str">
            <v>HT-13506-13040</v>
          </cell>
          <cell r="B3548">
            <v>44123</v>
          </cell>
          <cell r="C3548">
            <v>239000</v>
          </cell>
          <cell r="D3548">
            <v>1</v>
          </cell>
          <cell r="E3548" t="str">
            <v>HTAUTOHN</v>
          </cell>
        </row>
        <row r="3549">
          <cell r="A3549" t="str">
            <v>HT-16401-71010-2T-CN</v>
          </cell>
          <cell r="B3549">
            <v>44018</v>
          </cell>
          <cell r="C3549">
            <v>25000</v>
          </cell>
          <cell r="D3549">
            <v>20</v>
          </cell>
          <cell r="E3549" t="str">
            <v>HTAUTOHN</v>
          </cell>
        </row>
        <row r="3550">
          <cell r="A3550" t="str">
            <v>HT-16571-74360</v>
          </cell>
          <cell r="B3550">
            <v>44139</v>
          </cell>
          <cell r="C3550">
            <v>680000</v>
          </cell>
          <cell r="D3550">
            <v>1</v>
          </cell>
          <cell r="E3550" t="str">
            <v>HTAUTOHN</v>
          </cell>
        </row>
        <row r="3551">
          <cell r="A3551" t="str">
            <v>HT-16572-74290</v>
          </cell>
          <cell r="B3551">
            <v>44139</v>
          </cell>
          <cell r="C3551">
            <v>680000</v>
          </cell>
          <cell r="D3551">
            <v>1</v>
          </cell>
          <cell r="E3551" t="str">
            <v>HTAUTOHN</v>
          </cell>
        </row>
        <row r="3552">
          <cell r="A3552" t="str">
            <v>HT-16601-0V010</v>
          </cell>
          <cell r="B3552">
            <v>44014</v>
          </cell>
          <cell r="C3552">
            <v>2600000</v>
          </cell>
          <cell r="D3552">
            <v>1</v>
          </cell>
          <cell r="E3552" t="str">
            <v>HTAUTOHN</v>
          </cell>
        </row>
        <row r="3553">
          <cell r="A3553" t="str">
            <v>HT-16603-66010</v>
          </cell>
          <cell r="B3553">
            <v>44116</v>
          </cell>
          <cell r="C3553">
            <v>780000</v>
          </cell>
          <cell r="D3553">
            <v>1</v>
          </cell>
          <cell r="E3553" t="str">
            <v>HTAUTOHN</v>
          </cell>
        </row>
        <row r="3554">
          <cell r="A3554" t="str">
            <v>HT-17801-0L040</v>
          </cell>
          <cell r="B3554">
            <v>43953</v>
          </cell>
          <cell r="C3554">
            <v>71000</v>
          </cell>
          <cell r="D3554">
            <v>10</v>
          </cell>
          <cell r="E3554" t="str">
            <v>HTAUTOHN</v>
          </cell>
        </row>
        <row r="3555">
          <cell r="A3555" t="str">
            <v>HT-17801-30040</v>
          </cell>
          <cell r="B3555">
            <v>44130</v>
          </cell>
          <cell r="C3555">
            <v>550000</v>
          </cell>
          <cell r="D3555">
            <v>1</v>
          </cell>
          <cell r="E3555" t="str">
            <v>HTAUTOHN</v>
          </cell>
        </row>
        <row r="3556">
          <cell r="A3556" t="str">
            <v>HT-23264124</v>
          </cell>
          <cell r="B3556">
            <v>44088</v>
          </cell>
          <cell r="C3556">
            <v>2900000</v>
          </cell>
          <cell r="D3556">
            <v>1</v>
          </cell>
          <cell r="E3556" t="str">
            <v>NCC-KHANGTHANG</v>
          </cell>
        </row>
        <row r="3557">
          <cell r="A3557" t="str">
            <v>HT-23300-31140</v>
          </cell>
          <cell r="B3557">
            <v>43981</v>
          </cell>
          <cell r="C3557">
            <v>1000000</v>
          </cell>
          <cell r="D3557">
            <v>1</v>
          </cell>
          <cell r="E3557" t="str">
            <v>HTAUTOHN</v>
          </cell>
        </row>
        <row r="3558">
          <cell r="A3558" t="str">
            <v>HT-25860-31070</v>
          </cell>
          <cell r="B3558">
            <v>44120</v>
          </cell>
          <cell r="C3558">
            <v>765000</v>
          </cell>
          <cell r="D3558">
            <v>1</v>
          </cell>
          <cell r="E3558" t="str">
            <v>HTAUTOHN</v>
          </cell>
        </row>
        <row r="3559">
          <cell r="A3559" t="str">
            <v>HT-27415-0W131</v>
          </cell>
          <cell r="B3559">
            <v>43970</v>
          </cell>
          <cell r="C3559">
            <v>960000</v>
          </cell>
          <cell r="D3559">
            <v>1</v>
          </cell>
          <cell r="E3559" t="str">
            <v>HTAUTOHN</v>
          </cell>
        </row>
        <row r="3560">
          <cell r="A3560" t="str">
            <v>HT-31126776417</v>
          </cell>
          <cell r="B3560">
            <v>43986</v>
          </cell>
          <cell r="C3560">
            <v>1700000</v>
          </cell>
          <cell r="D3560">
            <v>1</v>
          </cell>
          <cell r="E3560" t="str">
            <v>NCC-DUCKIET</v>
          </cell>
        </row>
        <row r="3561">
          <cell r="A3561" t="str">
            <v>HT-31126776418</v>
          </cell>
          <cell r="B3561">
            <v>43986</v>
          </cell>
          <cell r="C3561">
            <v>1700000</v>
          </cell>
          <cell r="D3561">
            <v>1</v>
          </cell>
          <cell r="E3561" t="str">
            <v>NCC-DUCKIET</v>
          </cell>
        </row>
        <row r="3562">
          <cell r="A3562" t="str">
            <v>HT-31250-0B021</v>
          </cell>
          <cell r="B3562">
            <v>44058</v>
          </cell>
          <cell r="C3562">
            <v>1230000</v>
          </cell>
          <cell r="D3562">
            <v>1</v>
          </cell>
          <cell r="E3562" t="str">
            <v>HTAUTOHN</v>
          </cell>
        </row>
        <row r="3563">
          <cell r="A3563" t="str">
            <v>HT-31250-20251</v>
          </cell>
          <cell r="B3563">
            <v>44016</v>
          </cell>
          <cell r="C3563">
            <v>1900000</v>
          </cell>
          <cell r="D3563">
            <v>1</v>
          </cell>
          <cell r="E3563" t="str">
            <v>HTAUTOHN</v>
          </cell>
        </row>
        <row r="3564">
          <cell r="A3564" t="str">
            <v>HT-37116857628</v>
          </cell>
          <cell r="B3564">
            <v>43986</v>
          </cell>
          <cell r="C3564">
            <v>200000</v>
          </cell>
          <cell r="D3564">
            <v>2</v>
          </cell>
          <cell r="E3564" t="str">
            <v>NCC-DUCKIET</v>
          </cell>
        </row>
        <row r="3565">
          <cell r="A3565" t="str">
            <v>HT-44300-SDA-A52</v>
          </cell>
          <cell r="B3565">
            <v>43979</v>
          </cell>
          <cell r="C3565">
            <v>400000</v>
          </cell>
          <cell r="D3565">
            <v>2</v>
          </cell>
          <cell r="E3565" t="str">
            <v>KL-DUCPHAT-Q5</v>
          </cell>
        </row>
        <row r="3566">
          <cell r="A3566" t="str">
            <v>HT-44BWK02N</v>
          </cell>
          <cell r="B3566">
            <v>43999</v>
          </cell>
          <cell r="C3566">
            <v>920000</v>
          </cell>
          <cell r="D3566">
            <v>1</v>
          </cell>
          <cell r="E3566" t="str">
            <v>HTAUTOHN</v>
          </cell>
        </row>
        <row r="3567">
          <cell r="A3567" t="str">
            <v>HT-48331-33032</v>
          </cell>
          <cell r="B3567">
            <v>44060</v>
          </cell>
          <cell r="C3567">
            <v>180000</v>
          </cell>
          <cell r="D3567">
            <v>2</v>
          </cell>
          <cell r="E3567" t="str">
            <v>HTAUTOHN</v>
          </cell>
        </row>
        <row r="3568">
          <cell r="A3568" t="str">
            <v>HT-48331-5210</v>
          </cell>
          <cell r="B3568">
            <v>44035</v>
          </cell>
          <cell r="C3568">
            <v>220000</v>
          </cell>
          <cell r="D3568">
            <v>2</v>
          </cell>
          <cell r="E3568" t="str">
            <v>HTAUTOHN</v>
          </cell>
        </row>
        <row r="3569">
          <cell r="A3569" t="str">
            <v>HT-48341-32054</v>
          </cell>
          <cell r="B3569">
            <v>44058</v>
          </cell>
          <cell r="C3569">
            <v>175000</v>
          </cell>
          <cell r="D3569">
            <v>2</v>
          </cell>
          <cell r="E3569" t="str">
            <v>HTAUTOHN</v>
          </cell>
        </row>
        <row r="3570">
          <cell r="A3570" t="str">
            <v>HT-48609-48020</v>
          </cell>
          <cell r="B3570">
            <v>44130</v>
          </cell>
          <cell r="C3570">
            <v>1250000</v>
          </cell>
          <cell r="D3570">
            <v>2</v>
          </cell>
          <cell r="E3570" t="str">
            <v>HTAUTOHN</v>
          </cell>
        </row>
        <row r="3571">
          <cell r="A3571" t="str">
            <v>HT-48620-30290</v>
          </cell>
          <cell r="B3571">
            <v>44082</v>
          </cell>
          <cell r="C3571">
            <v>2950000</v>
          </cell>
          <cell r="D3571">
            <v>1</v>
          </cell>
          <cell r="E3571" t="str">
            <v>HTAUTOHN</v>
          </cell>
        </row>
        <row r="3572">
          <cell r="A3572" t="str">
            <v>HT-48640-30290</v>
          </cell>
          <cell r="B3572">
            <v>44082</v>
          </cell>
          <cell r="C3572">
            <v>2950000</v>
          </cell>
          <cell r="D3572">
            <v>1</v>
          </cell>
          <cell r="E3572" t="str">
            <v>HTAUTOHN</v>
          </cell>
        </row>
        <row r="3573">
          <cell r="A3573" t="str">
            <v>HT-48810-60040</v>
          </cell>
          <cell r="B3573">
            <v>43997</v>
          </cell>
          <cell r="C3573">
            <v>990000</v>
          </cell>
          <cell r="D3573">
            <v>1</v>
          </cell>
          <cell r="E3573" t="str">
            <v>HTAUTOHN</v>
          </cell>
        </row>
        <row r="3574">
          <cell r="A3574" t="str">
            <v>HT-48815-48070</v>
          </cell>
          <cell r="B3574">
            <v>44021</v>
          </cell>
          <cell r="C3574">
            <v>180000</v>
          </cell>
          <cell r="D3574">
            <v>2</v>
          </cell>
          <cell r="E3574" t="str">
            <v>HTAUTOHN</v>
          </cell>
        </row>
        <row r="3575">
          <cell r="A3575" t="str">
            <v>HT-48820-28050</v>
          </cell>
          <cell r="B3575">
            <v>44005</v>
          </cell>
          <cell r="C3575">
            <v>910000</v>
          </cell>
          <cell r="D3575">
            <v>1</v>
          </cell>
          <cell r="E3575" t="str">
            <v>HTAUTOHN</v>
          </cell>
        </row>
        <row r="3576">
          <cell r="A3576" t="str">
            <v>HT-48830-48010</v>
          </cell>
          <cell r="B3576">
            <v>44036</v>
          </cell>
          <cell r="C3576">
            <v>880000</v>
          </cell>
          <cell r="D3576">
            <v>2</v>
          </cell>
          <cell r="E3576" t="str">
            <v>HTAUTOHN</v>
          </cell>
        </row>
        <row r="3577">
          <cell r="A3577" t="str">
            <v>HT-78110-08010</v>
          </cell>
          <cell r="B3577">
            <v>44120</v>
          </cell>
          <cell r="C3577">
            <v>2326000</v>
          </cell>
          <cell r="D3577">
            <v>1</v>
          </cell>
          <cell r="E3577" t="str">
            <v>HTAUTOHN</v>
          </cell>
        </row>
        <row r="3578">
          <cell r="A3578" t="str">
            <v>HT-78110-33111</v>
          </cell>
          <cell r="B3578">
            <v>44061</v>
          </cell>
          <cell r="C3578">
            <v>1880000</v>
          </cell>
          <cell r="D3578">
            <v>1</v>
          </cell>
          <cell r="E3578" t="str">
            <v>HTAUTOHN</v>
          </cell>
        </row>
        <row r="3579">
          <cell r="A3579" t="str">
            <v>HT-7L0407077</v>
          </cell>
          <cell r="B3579">
            <v>43993</v>
          </cell>
          <cell r="C3579">
            <v>200000</v>
          </cell>
          <cell r="D3579">
            <v>4</v>
          </cell>
          <cell r="E3579" t="str">
            <v>NCC-DUCKIET</v>
          </cell>
        </row>
        <row r="3580">
          <cell r="A3580" t="str">
            <v>HT-7L0407182G</v>
          </cell>
          <cell r="B3580">
            <v>43993</v>
          </cell>
          <cell r="C3580">
            <v>400000</v>
          </cell>
          <cell r="D3580">
            <v>2</v>
          </cell>
          <cell r="E3580" t="str">
            <v>NCC-DUCKIET</v>
          </cell>
        </row>
        <row r="3581">
          <cell r="A3581" t="str">
            <v>HT-7L0407183A</v>
          </cell>
          <cell r="B3581">
            <v>43993</v>
          </cell>
          <cell r="C3581">
            <v>300000</v>
          </cell>
          <cell r="D3581">
            <v>2</v>
          </cell>
          <cell r="E3581" t="str">
            <v>NCC-DUCKIET</v>
          </cell>
        </row>
        <row r="3582">
          <cell r="A3582" t="str">
            <v>HT-7L0411317</v>
          </cell>
          <cell r="B3582">
            <v>43993</v>
          </cell>
          <cell r="C3582">
            <v>600000</v>
          </cell>
          <cell r="D3582">
            <v>2</v>
          </cell>
          <cell r="E3582" t="str">
            <v>NCC-DUCKIET</v>
          </cell>
        </row>
        <row r="3583">
          <cell r="A3583" t="str">
            <v>HT-7L0412333A</v>
          </cell>
          <cell r="B3583">
            <v>43993</v>
          </cell>
          <cell r="C3583">
            <v>300000</v>
          </cell>
          <cell r="D3583">
            <v>2</v>
          </cell>
          <cell r="E3583" t="str">
            <v>NCC-DUCKIET</v>
          </cell>
        </row>
        <row r="3584">
          <cell r="A3584" t="str">
            <v>HT-7L0698151</v>
          </cell>
          <cell r="B3584">
            <v>43993</v>
          </cell>
          <cell r="C3584">
            <v>1500000</v>
          </cell>
          <cell r="D3584">
            <v>1</v>
          </cell>
          <cell r="E3584" t="str">
            <v>NCC-DUCKIET</v>
          </cell>
        </row>
        <row r="3585">
          <cell r="A3585" t="str">
            <v>HT-7L0907637</v>
          </cell>
          <cell r="B3585">
            <v>43993</v>
          </cell>
          <cell r="C3585">
            <v>190000</v>
          </cell>
          <cell r="D3585">
            <v>2</v>
          </cell>
          <cell r="E3585" t="str">
            <v>NCC-DUCKIET</v>
          </cell>
        </row>
        <row r="3586">
          <cell r="A3586" t="str">
            <v>HT-7L8411313B</v>
          </cell>
          <cell r="B3586">
            <v>43993</v>
          </cell>
          <cell r="C3586">
            <v>190000</v>
          </cell>
          <cell r="D3586">
            <v>4</v>
          </cell>
          <cell r="E3586" t="str">
            <v>NCC-DUCKIET</v>
          </cell>
        </row>
        <row r="3587">
          <cell r="A3587" t="str">
            <v>HT-7L8615301</v>
          </cell>
          <cell r="B3587">
            <v>43993</v>
          </cell>
          <cell r="C3587">
            <v>1850000</v>
          </cell>
          <cell r="D3587">
            <v>2</v>
          </cell>
          <cell r="E3587" t="str">
            <v>NCC-DUCKIET</v>
          </cell>
        </row>
        <row r="3588">
          <cell r="A3588" t="str">
            <v>HT-81591-60420</v>
          </cell>
          <cell r="B3588">
            <v>44043</v>
          </cell>
          <cell r="C3588">
            <v>6100000</v>
          </cell>
          <cell r="D3588">
            <v>1</v>
          </cell>
          <cell r="E3588" t="str">
            <v>HTAUTOHN</v>
          </cell>
        </row>
        <row r="3589">
          <cell r="A3589" t="str">
            <v>HT-84270-60041</v>
          </cell>
          <cell r="B3589">
            <v>44071</v>
          </cell>
          <cell r="C3589">
            <v>6850000</v>
          </cell>
          <cell r="D3589">
            <v>1</v>
          </cell>
          <cell r="E3589" t="str">
            <v>HTAUTOHN</v>
          </cell>
        </row>
        <row r="3590">
          <cell r="A3590" t="str">
            <v>HT-84368362</v>
          </cell>
          <cell r="B3590">
            <v>44088</v>
          </cell>
          <cell r="C3590">
            <v>2050000</v>
          </cell>
          <cell r="D3590">
            <v>1</v>
          </cell>
          <cell r="E3590" t="str">
            <v>NCC-KHANGTHANG</v>
          </cell>
        </row>
        <row r="3591">
          <cell r="A3591" t="str">
            <v>HT-90368-49084</v>
          </cell>
          <cell r="B3591">
            <v>44044</v>
          </cell>
          <cell r="C3591">
            <v>740000</v>
          </cell>
          <cell r="D3591">
            <v>1</v>
          </cell>
          <cell r="E3591" t="str">
            <v>HTAUTOHN</v>
          </cell>
        </row>
        <row r="3592">
          <cell r="A3592" t="str">
            <v>HT-90916-02353</v>
          </cell>
          <cell r="B3592">
            <v>43987</v>
          </cell>
          <cell r="C3592">
            <v>305000</v>
          </cell>
          <cell r="D3592">
            <v>1</v>
          </cell>
          <cell r="E3592" t="str">
            <v>HTAUTOHN</v>
          </cell>
        </row>
        <row r="3593">
          <cell r="A3593" t="str">
            <v>HT-90916-03093</v>
          </cell>
          <cell r="B3593">
            <v>44070</v>
          </cell>
          <cell r="C3593">
            <v>260000</v>
          </cell>
          <cell r="D3593">
            <v>1</v>
          </cell>
          <cell r="E3593" t="str">
            <v>HTAUTOHN</v>
          </cell>
        </row>
        <row r="3594">
          <cell r="A3594" t="str">
            <v>HT-99332-10910-8T</v>
          </cell>
          <cell r="B3594">
            <v>43987</v>
          </cell>
          <cell r="C3594">
            <v>185000</v>
          </cell>
          <cell r="D3594">
            <v>1</v>
          </cell>
          <cell r="E3594" t="str">
            <v>HTAUTOHN</v>
          </cell>
        </row>
        <row r="3595">
          <cell r="A3595" t="str">
            <v>HT-AB39-60-380</v>
          </cell>
          <cell r="B3595">
            <v>43948</v>
          </cell>
          <cell r="C3595">
            <v>650000</v>
          </cell>
          <cell r="D3595">
            <v>1</v>
          </cell>
          <cell r="E3595" t="str">
            <v>DAIDUONG</v>
          </cell>
        </row>
        <row r="3596">
          <cell r="A3596" t="str">
            <v>HT-AB39-6B-032</v>
          </cell>
          <cell r="B3596">
            <v>43948</v>
          </cell>
          <cell r="C3596">
            <v>650000</v>
          </cell>
          <cell r="D3596">
            <v>1</v>
          </cell>
          <cell r="E3596" t="str">
            <v>DAIDUONG</v>
          </cell>
        </row>
        <row r="3597">
          <cell r="A3597" t="str">
            <v>HT-AB3Z-86-20A</v>
          </cell>
          <cell r="B3597">
            <v>43984</v>
          </cell>
          <cell r="C3597">
            <v>370000</v>
          </cell>
          <cell r="D3597">
            <v>10</v>
          </cell>
          <cell r="E3597" t="str">
            <v>HTAUTOHN</v>
          </cell>
        </row>
        <row r="3598">
          <cell r="A3598" t="str">
            <v>HT-AL-71010</v>
          </cell>
          <cell r="B3598">
            <v>44103</v>
          </cell>
          <cell r="C3598">
            <v>3840000</v>
          </cell>
          <cell r="D3598">
            <v>1</v>
          </cell>
          <cell r="E3598" t="str">
            <v>HTAUTOHN</v>
          </cell>
        </row>
        <row r="3599">
          <cell r="A3599" t="str">
            <v>HT-AOFURIO-SIZEL</v>
          </cell>
          <cell r="B3599">
            <v>44074</v>
          </cell>
          <cell r="C3599">
            <v>75000</v>
          </cell>
          <cell r="D3599">
            <v>6</v>
          </cell>
          <cell r="E3599" t="str">
            <v>NCC-AOFURIO</v>
          </cell>
        </row>
        <row r="3600">
          <cell r="A3600" t="str">
            <v>HT-AOFURIO-SIZEM</v>
          </cell>
          <cell r="B3600">
            <v>44074</v>
          </cell>
          <cell r="C3600">
            <v>75000</v>
          </cell>
          <cell r="D3600">
            <v>4</v>
          </cell>
          <cell r="E3600" t="str">
            <v>NCC-AOFURIO</v>
          </cell>
        </row>
        <row r="3601">
          <cell r="A3601" t="str">
            <v>HT-AOFURIO-SIZEXL</v>
          </cell>
          <cell r="B3601">
            <v>43999</v>
          </cell>
          <cell r="C3601">
            <v>75000</v>
          </cell>
          <cell r="D3601">
            <v>100</v>
          </cell>
          <cell r="E3601" t="str">
            <v>NCC-AOFURIO</v>
          </cell>
        </row>
        <row r="3602">
          <cell r="A3602" t="str">
            <v>HT-BAOGIALIQUI</v>
          </cell>
          <cell r="B3602">
            <v>43957</v>
          </cell>
          <cell r="C3602">
            <v>4471.43</v>
          </cell>
          <cell r="D3602">
            <v>200</v>
          </cell>
          <cell r="E3602" t="str">
            <v>NCC-LAMSON</v>
          </cell>
        </row>
        <row r="3603">
          <cell r="A3603" t="str">
            <v>HT-BN</v>
          </cell>
          <cell r="B3603">
            <v>43885</v>
          </cell>
          <cell r="C3603">
            <v>2800000</v>
          </cell>
          <cell r="D3603">
            <v>1</v>
          </cell>
          <cell r="E3603" t="str">
            <v>HTAUTOHN</v>
          </cell>
        </row>
        <row r="3604">
          <cell r="A3604" t="str">
            <v>HT-BROUCHER</v>
          </cell>
          <cell r="B3604">
            <v>43957</v>
          </cell>
          <cell r="C3604">
            <v>10671.43</v>
          </cell>
          <cell r="D3604">
            <v>500</v>
          </cell>
          <cell r="E3604" t="str">
            <v>NCC-LAMSON</v>
          </cell>
        </row>
        <row r="3605">
          <cell r="A3605" t="str">
            <v>HT-BULY</v>
          </cell>
          <cell r="B3605">
            <v>44256</v>
          </cell>
          <cell r="C3605">
            <v>1450000</v>
          </cell>
          <cell r="D3605">
            <v>1</v>
          </cell>
          <cell r="E3605" t="str">
            <v>HTAUTOHN</v>
          </cell>
        </row>
        <row r="3606">
          <cell r="A3606" t="str">
            <v>HT-CATOLOGLIQUI</v>
          </cell>
          <cell r="B3606">
            <v>43949</v>
          </cell>
          <cell r="C3606">
            <v>21500</v>
          </cell>
          <cell r="D3606">
            <v>100</v>
          </cell>
          <cell r="E3606" t="str">
            <v>NCC-LAMSON</v>
          </cell>
        </row>
        <row r="3607">
          <cell r="A3607" t="str">
            <v>HT-CB</v>
          </cell>
          <cell r="B3607">
            <v>44112</v>
          </cell>
          <cell r="C3607">
            <v>400000</v>
          </cell>
          <cell r="D3607">
            <v>4</v>
          </cell>
          <cell r="E3607" t="str">
            <v>NCC-DUCKIET</v>
          </cell>
        </row>
        <row r="3608">
          <cell r="A3608" t="str">
            <v>HT-CBT</v>
          </cell>
          <cell r="B3608">
            <v>43889</v>
          </cell>
          <cell r="C3608">
            <v>850000</v>
          </cell>
          <cell r="D3608">
            <v>2</v>
          </cell>
          <cell r="E3608" t="str">
            <v>HTAUTOHN</v>
          </cell>
        </row>
        <row r="3609">
          <cell r="A3609" t="str">
            <v>HT-CHANBUN</v>
          </cell>
          <cell r="B3609">
            <v>44088</v>
          </cell>
          <cell r="C3609">
            <v>65000</v>
          </cell>
          <cell r="D3609">
            <v>2</v>
          </cell>
          <cell r="E3609" t="str">
            <v>THANHDUC</v>
          </cell>
        </row>
        <row r="3610">
          <cell r="A3610" t="str">
            <v>HT-CHEVE</v>
          </cell>
          <cell r="B3610">
            <v>44029</v>
          </cell>
          <cell r="C3610">
            <v>177000</v>
          </cell>
          <cell r="D3610">
            <v>1</v>
          </cell>
          <cell r="E3610" t="str">
            <v>NCC-SUN</v>
          </cell>
        </row>
        <row r="3611">
          <cell r="A3611" t="str">
            <v>HT-CM</v>
          </cell>
          <cell r="B3611">
            <v>44260</v>
          </cell>
          <cell r="C3611">
            <v>150000</v>
          </cell>
          <cell r="D3611">
            <v>1</v>
          </cell>
          <cell r="E3611" t="str">
            <v>HTAUTOHN</v>
          </cell>
        </row>
        <row r="3612">
          <cell r="A3612" t="str">
            <v>HT-CN</v>
          </cell>
          <cell r="B3612">
            <v>44601</v>
          </cell>
          <cell r="C3612">
            <v>250000</v>
          </cell>
          <cell r="D3612">
            <v>1</v>
          </cell>
          <cell r="E3612" t="str">
            <v>HTAUTOHN</v>
          </cell>
        </row>
        <row r="3613">
          <cell r="A3613" t="str">
            <v>HT-CPCB</v>
          </cell>
          <cell r="B3613">
            <v>43931</v>
          </cell>
          <cell r="C3613">
            <v>98000</v>
          </cell>
          <cell r="D3613">
            <v>2</v>
          </cell>
          <cell r="E3613" t="str">
            <v>HTAUTOHN</v>
          </cell>
        </row>
        <row r="3614">
          <cell r="A3614" t="str">
            <v>HT-CS</v>
          </cell>
          <cell r="B3614">
            <v>43865</v>
          </cell>
          <cell r="C3614">
            <v>120000</v>
          </cell>
          <cell r="D3614">
            <v>2</v>
          </cell>
          <cell r="E3614" t="str">
            <v>HTAUTOHN</v>
          </cell>
        </row>
        <row r="3615">
          <cell r="A3615" t="str">
            <v>HT-CSCBT</v>
          </cell>
          <cell r="B3615">
            <v>44194</v>
          </cell>
          <cell r="C3615">
            <v>300000</v>
          </cell>
          <cell r="D3615">
            <v>4</v>
          </cell>
          <cell r="E3615" t="str">
            <v>NCC-DUCKIET</v>
          </cell>
        </row>
        <row r="3616">
          <cell r="A3616" t="str">
            <v>HT-CSDT-L10</v>
          </cell>
          <cell r="B3616">
            <v>44035</v>
          </cell>
          <cell r="C3616">
            <v>2000</v>
          </cell>
          <cell r="D3616">
            <v>40</v>
          </cell>
          <cell r="E3616" t="str">
            <v>HTAUTOHN</v>
          </cell>
        </row>
        <row r="3617">
          <cell r="A3617" t="str">
            <v>HT-CSTP</v>
          </cell>
          <cell r="B3617">
            <v>44110</v>
          </cell>
          <cell r="C3617">
            <v>350000</v>
          </cell>
          <cell r="D3617">
            <v>2</v>
          </cell>
          <cell r="E3617" t="str">
            <v>NCC-DUCKIET</v>
          </cell>
        </row>
        <row r="3618">
          <cell r="A3618" t="str">
            <v>HT-CUMABS</v>
          </cell>
          <cell r="B3618">
            <v>44035</v>
          </cell>
          <cell r="C3618">
            <v>9000000</v>
          </cell>
          <cell r="D3618">
            <v>1</v>
          </cell>
          <cell r="E3618" t="str">
            <v>NCC-MANHTUNG</v>
          </cell>
        </row>
        <row r="3619">
          <cell r="A3619" t="str">
            <v>HT-DAY</v>
          </cell>
          <cell r="B3619">
            <v>43880</v>
          </cell>
          <cell r="C3619">
            <v>2050000</v>
          </cell>
          <cell r="D3619">
            <v>1</v>
          </cell>
          <cell r="E3619" t="str">
            <v>HTAUTOHN</v>
          </cell>
        </row>
        <row r="3620">
          <cell r="A3620" t="str">
            <v>HT-DAYTANGTONG</v>
          </cell>
          <cell r="B3620">
            <v>43932</v>
          </cell>
          <cell r="C3620">
            <v>800000</v>
          </cell>
          <cell r="D3620">
            <v>1</v>
          </cell>
          <cell r="E3620" t="str">
            <v>NCC-DUCKIET</v>
          </cell>
        </row>
        <row r="3621">
          <cell r="A3621" t="str">
            <v>HTF35BW10E-G-3CG3-01</v>
          </cell>
          <cell r="B3621">
            <v>44796</v>
          </cell>
          <cell r="C3621">
            <v>188000</v>
          </cell>
          <cell r="D3621">
            <v>10</v>
          </cell>
          <cell r="E3621" t="str">
            <v>NCC-LONGBI</v>
          </cell>
        </row>
        <row r="3622">
          <cell r="A3622" t="str">
            <v>HT-G5</v>
          </cell>
          <cell r="B3622">
            <v>43986</v>
          </cell>
          <cell r="C3622">
            <v>650000</v>
          </cell>
          <cell r="D3622">
            <v>2</v>
          </cell>
          <cell r="E3622" t="str">
            <v>NCC-DUCKIET</v>
          </cell>
        </row>
        <row r="3623">
          <cell r="A3623" t="str">
            <v>HT-GHP9-34-300M</v>
          </cell>
          <cell r="B3623">
            <v>44040</v>
          </cell>
          <cell r="C3623">
            <v>2000000</v>
          </cell>
          <cell r="D3623">
            <v>1</v>
          </cell>
          <cell r="E3623" t="str">
            <v>HTAUTOHN</v>
          </cell>
        </row>
        <row r="3624">
          <cell r="A3624" t="str">
            <v>HT-GHP9-34-350M</v>
          </cell>
          <cell r="B3624">
            <v>44040</v>
          </cell>
          <cell r="C3624">
            <v>2000000</v>
          </cell>
          <cell r="D3624">
            <v>1</v>
          </cell>
          <cell r="E3624" t="str">
            <v>HTAUTOHN</v>
          </cell>
        </row>
        <row r="3625">
          <cell r="A3625" t="str">
            <v>HT-GIOANG</v>
          </cell>
          <cell r="B3625">
            <v>44280</v>
          </cell>
          <cell r="C3625">
            <v>150000</v>
          </cell>
          <cell r="D3625">
            <v>2</v>
          </cell>
          <cell r="E3625" t="str">
            <v>NCC-DUCKIET</v>
          </cell>
        </row>
        <row r="3626">
          <cell r="A3626" t="str">
            <v>HT-GOI</v>
          </cell>
          <cell r="B3626">
            <v>43994</v>
          </cell>
          <cell r="C3626">
            <v>35000</v>
          </cell>
          <cell r="D3626">
            <v>500</v>
          </cell>
          <cell r="E3626" t="str">
            <v>NCC-PHUOCTHINH</v>
          </cell>
        </row>
        <row r="3627">
          <cell r="A3627" t="str">
            <v>HT-HWR-1614216</v>
          </cell>
          <cell r="B3627">
            <v>43991</v>
          </cell>
          <cell r="C3627">
            <v>1000000</v>
          </cell>
          <cell r="D3627">
            <v>1</v>
          </cell>
          <cell r="E3627" t="str">
            <v>NCC-PHUONGSAKURA</v>
          </cell>
        </row>
        <row r="3628">
          <cell r="A3628" t="str">
            <v>HT-KEFURIO</v>
          </cell>
          <cell r="B3628">
            <v>44022</v>
          </cell>
          <cell r="C3628">
            <v>1842500</v>
          </cell>
          <cell r="D3628">
            <v>100</v>
          </cell>
          <cell r="E3628" t="str">
            <v>NCC-REDBOX</v>
          </cell>
        </row>
        <row r="3629">
          <cell r="A3629" t="str">
            <v>HT-KENHIP-ZACE</v>
          </cell>
          <cell r="B3629">
            <v>43833</v>
          </cell>
          <cell r="C3629">
            <v>8000</v>
          </cell>
          <cell r="D3629">
            <v>32</v>
          </cell>
          <cell r="E3629" t="str">
            <v>HTAUTOHN</v>
          </cell>
        </row>
        <row r="3630">
          <cell r="A3630" t="str">
            <v>HT-KRAY-131</v>
          </cell>
          <cell r="B3630">
            <v>43995</v>
          </cell>
          <cell r="C3630">
            <v>1300000</v>
          </cell>
          <cell r="D3630">
            <v>1</v>
          </cell>
          <cell r="E3630" t="str">
            <v>CHUBASG</v>
          </cell>
        </row>
        <row r="3631">
          <cell r="A3631" t="str">
            <v>HT-L2Y6-33-28ZA</v>
          </cell>
          <cell r="B3631">
            <v>44029</v>
          </cell>
          <cell r="C3631">
            <v>650000</v>
          </cell>
          <cell r="D3631">
            <v>1</v>
          </cell>
          <cell r="E3631" t="str">
            <v>DAIDUONG</v>
          </cell>
        </row>
        <row r="3632">
          <cell r="A3632" t="str">
            <v>HT-MASCOT</v>
          </cell>
          <cell r="B3632">
            <v>44029</v>
          </cell>
          <cell r="C3632">
            <v>6400000</v>
          </cell>
          <cell r="D3632">
            <v>1</v>
          </cell>
          <cell r="E3632" t="str">
            <v>NCC-BINGO</v>
          </cell>
        </row>
        <row r="3633">
          <cell r="A3633" t="str">
            <v>HT-MD197467-A</v>
          </cell>
          <cell r="B3633">
            <v>43991</v>
          </cell>
          <cell r="C3633">
            <v>22000</v>
          </cell>
          <cell r="D3633">
            <v>8</v>
          </cell>
          <cell r="E3633" t="str">
            <v>HTAUTOHN</v>
          </cell>
        </row>
        <row r="3634">
          <cell r="A3634" t="str">
            <v>HT-MPS</v>
          </cell>
          <cell r="B3634">
            <v>44275</v>
          </cell>
          <cell r="C3634">
            <v>400000</v>
          </cell>
          <cell r="D3634">
            <v>1</v>
          </cell>
          <cell r="E3634" t="str">
            <v>HTAUTOHN</v>
          </cell>
        </row>
        <row r="3635">
          <cell r="A3635" t="str">
            <v>HT-MPT</v>
          </cell>
          <cell r="B3635">
            <v>44250</v>
          </cell>
          <cell r="C3635">
            <v>1480000</v>
          </cell>
          <cell r="D3635">
            <v>1</v>
          </cell>
          <cell r="E3635" t="str">
            <v>HTAUTOHN</v>
          </cell>
        </row>
        <row r="3636">
          <cell r="A3636" t="str">
            <v>HT-MPTAY</v>
          </cell>
          <cell r="B3636">
            <v>44250</v>
          </cell>
          <cell r="C3636">
            <v>1150000</v>
          </cell>
          <cell r="D3636">
            <v>1</v>
          </cell>
          <cell r="E3636" t="str">
            <v>HTAUTOHN</v>
          </cell>
        </row>
        <row r="3637">
          <cell r="A3637" t="str">
            <v>HT-MR967673</v>
          </cell>
          <cell r="B3637">
            <v>44170</v>
          </cell>
          <cell r="C3637">
            <v>190000</v>
          </cell>
          <cell r="D3637">
            <v>1</v>
          </cell>
          <cell r="E3637" t="str">
            <v>HTAUTOHN</v>
          </cell>
        </row>
        <row r="3638">
          <cell r="A3638" t="str">
            <v>HT-PE5S-18-110</v>
          </cell>
          <cell r="B3638">
            <v>44040</v>
          </cell>
          <cell r="C3638">
            <v>150000</v>
          </cell>
          <cell r="D3638">
            <v>4</v>
          </cell>
          <cell r="E3638" t="str">
            <v>HTAUTOHN</v>
          </cell>
        </row>
        <row r="3639">
          <cell r="A3639" t="str">
            <v>HT-PHOT</v>
          </cell>
          <cell r="B3639">
            <v>43962</v>
          </cell>
          <cell r="C3639">
            <v>550000</v>
          </cell>
          <cell r="D3639">
            <v>1</v>
          </cell>
          <cell r="E3639" t="str">
            <v>NCC-DUCKIET</v>
          </cell>
        </row>
        <row r="3640">
          <cell r="A3640" t="str">
            <v>HT-POSTERFURIO</v>
          </cell>
          <cell r="B3640">
            <v>43949</v>
          </cell>
          <cell r="C3640">
            <v>17500</v>
          </cell>
          <cell r="D3640">
            <v>50</v>
          </cell>
          <cell r="E3640" t="str">
            <v>NCC-LAMSON</v>
          </cell>
        </row>
        <row r="3641">
          <cell r="A3641" t="str">
            <v>HT-POSTERLIQUI</v>
          </cell>
          <cell r="B3641">
            <v>43949</v>
          </cell>
          <cell r="C3641">
            <v>17500</v>
          </cell>
          <cell r="D3641">
            <v>50</v>
          </cell>
          <cell r="E3641" t="str">
            <v>NCC-LAMSON</v>
          </cell>
        </row>
        <row r="3642">
          <cell r="A3642" t="str">
            <v>HT-QUAYLETANFURIO</v>
          </cell>
          <cell r="B3642">
            <v>44026</v>
          </cell>
          <cell r="C3642">
            <v>2100000</v>
          </cell>
          <cell r="D3642">
            <v>1</v>
          </cell>
          <cell r="E3642" t="str">
            <v>NCC-PERFECT</v>
          </cell>
        </row>
        <row r="3643">
          <cell r="A3643" t="str">
            <v>HT-ROLEBAI-HILUX</v>
          </cell>
          <cell r="B3643">
            <v>44075</v>
          </cell>
          <cell r="C3643">
            <v>140000</v>
          </cell>
          <cell r="D3643">
            <v>2</v>
          </cell>
          <cell r="E3643" t="str">
            <v>HTAUTOHN</v>
          </cell>
        </row>
        <row r="3644">
          <cell r="A3644" t="str">
            <v>HT-SANKHAUFURIO</v>
          </cell>
          <cell r="B3644">
            <v>44026</v>
          </cell>
          <cell r="C3644">
            <v>4600000</v>
          </cell>
          <cell r="D3644">
            <v>1</v>
          </cell>
          <cell r="E3644" t="str">
            <v>NCC-PERFECT</v>
          </cell>
        </row>
        <row r="3645">
          <cell r="A3645" t="str">
            <v>HT-STANDEE</v>
          </cell>
          <cell r="B3645">
            <v>44029</v>
          </cell>
          <cell r="C3645">
            <v>230000</v>
          </cell>
          <cell r="D3645">
            <v>1</v>
          </cell>
          <cell r="E3645" t="str">
            <v>NCC-PERFECT</v>
          </cell>
        </row>
        <row r="3646">
          <cell r="A3646" t="str">
            <v>HT-T2464PS</v>
          </cell>
          <cell r="B3646">
            <v>44141</v>
          </cell>
          <cell r="C3646">
            <v>120000</v>
          </cell>
          <cell r="D3646">
            <v>1</v>
          </cell>
          <cell r="E3646" t="str">
            <v>HTAUTOHN</v>
          </cell>
        </row>
        <row r="3647">
          <cell r="A3647" t="str">
            <v>HT-T24GR15P</v>
          </cell>
          <cell r="B3647">
            <v>44116</v>
          </cell>
          <cell r="C3647">
            <v>160000</v>
          </cell>
          <cell r="D3647">
            <v>4</v>
          </cell>
          <cell r="E3647" t="str">
            <v>HTAUTOHN</v>
          </cell>
        </row>
        <row r="3648">
          <cell r="A3648" t="str">
            <v>HT-TABLOSDT</v>
          </cell>
          <cell r="B3648">
            <v>43991</v>
          </cell>
          <cell r="C3648">
            <v>24597</v>
          </cell>
          <cell r="D3648">
            <v>298</v>
          </cell>
          <cell r="E3648" t="str">
            <v>NCC-ALOOTO</v>
          </cell>
        </row>
        <row r="3649">
          <cell r="A3649" t="str">
            <v>HT-TG</v>
          </cell>
          <cell r="B3649">
            <v>43879</v>
          </cell>
          <cell r="C3649">
            <v>550000</v>
          </cell>
          <cell r="D3649">
            <v>1</v>
          </cell>
          <cell r="E3649" t="str">
            <v>HTAUTOHN</v>
          </cell>
        </row>
        <row r="3650">
          <cell r="A3650" t="str">
            <v>HT-TLAI</v>
          </cell>
          <cell r="B3650">
            <v>43840</v>
          </cell>
          <cell r="C3650">
            <v>620000</v>
          </cell>
          <cell r="D3650">
            <v>1</v>
          </cell>
          <cell r="E3650" t="str">
            <v>HTAUTOHN</v>
          </cell>
        </row>
        <row r="3651">
          <cell r="A3651" t="str">
            <v>HT-TOK-1-03826</v>
          </cell>
          <cell r="B3651">
            <v>44147</v>
          </cell>
          <cell r="C3651">
            <v>800000</v>
          </cell>
          <cell r="D3651">
            <v>2</v>
          </cell>
          <cell r="E3651" t="str">
            <v>HTAUTOHN</v>
          </cell>
        </row>
        <row r="3652">
          <cell r="A3652" t="str">
            <v>HT-TOK-3-09330</v>
          </cell>
          <cell r="B3652">
            <v>43991</v>
          </cell>
          <cell r="C3652">
            <v>909000</v>
          </cell>
          <cell r="D3652">
            <v>2</v>
          </cell>
          <cell r="E3652" t="str">
            <v>HTAUTOHN</v>
          </cell>
        </row>
        <row r="3653">
          <cell r="A3653" t="str">
            <v>HT-TUIFURIO</v>
          </cell>
          <cell r="B3653">
            <v>44028</v>
          </cell>
          <cell r="C3653">
            <v>8500</v>
          </cell>
          <cell r="D3653">
            <v>1000</v>
          </cell>
          <cell r="E3653" t="str">
            <v>NCC-NAMANH</v>
          </cell>
        </row>
        <row r="3654">
          <cell r="A3654" t="str">
            <v>I174704UZ</v>
          </cell>
          <cell r="B3654">
            <v>44385</v>
          </cell>
          <cell r="C3654">
            <v>82000</v>
          </cell>
          <cell r="D3654">
            <v>10</v>
          </cell>
          <cell r="E3654" t="str">
            <v>HTAUTOHN</v>
          </cell>
        </row>
        <row r="3655">
          <cell r="A3655" t="str">
            <v>I1847040Z</v>
          </cell>
          <cell r="B3655">
            <v>44543</v>
          </cell>
          <cell r="C3655">
            <v>69000</v>
          </cell>
          <cell r="D3655">
            <v>17</v>
          </cell>
          <cell r="E3655" t="str">
            <v>HTAUTOHN</v>
          </cell>
        </row>
        <row r="3656">
          <cell r="A3656" t="str">
            <v>I2147040</v>
          </cell>
          <cell r="B3656">
            <v>44053</v>
          </cell>
          <cell r="C3656">
            <v>13000</v>
          </cell>
          <cell r="D3656">
            <v>6</v>
          </cell>
          <cell r="E3656" t="str">
            <v>HTAUTOHN</v>
          </cell>
        </row>
        <row r="3657">
          <cell r="A3657" t="str">
            <v>I2444P</v>
          </cell>
          <cell r="B3657">
            <v>43832</v>
          </cell>
          <cell r="C3657">
            <v>60750</v>
          </cell>
          <cell r="D3657">
            <v>150</v>
          </cell>
          <cell r="E3657" t="str">
            <v>HTAUTOHN</v>
          </cell>
        </row>
        <row r="3658">
          <cell r="A3658" t="str">
            <v>I264702F</v>
          </cell>
          <cell r="B3658">
            <v>44179</v>
          </cell>
          <cell r="C3658">
            <v>65000</v>
          </cell>
          <cell r="D3658">
            <v>10</v>
          </cell>
          <cell r="E3658" t="str">
            <v>HTAUTOHN</v>
          </cell>
        </row>
        <row r="3659">
          <cell r="A3659" t="str">
            <v>JFS-10452</v>
          </cell>
          <cell r="B3659">
            <v>43945</v>
          </cell>
          <cell r="C3659">
            <v>2584000</v>
          </cell>
          <cell r="D3659">
            <v>1</v>
          </cell>
          <cell r="E3659" t="str">
            <v>HTAUTOHN</v>
          </cell>
        </row>
        <row r="3660">
          <cell r="A3660" t="str">
            <v>JK272000-3380</v>
          </cell>
          <cell r="B3660">
            <v>44502</v>
          </cell>
          <cell r="C3660">
            <v>159070.79999999999</v>
          </cell>
          <cell r="D3660">
            <v>200</v>
          </cell>
          <cell r="E3660" t="str">
            <v>NK-IDAM</v>
          </cell>
        </row>
        <row r="3661">
          <cell r="A3661" t="str">
            <v>JK272000-6900</v>
          </cell>
          <cell r="B3661">
            <v>44784</v>
          </cell>
          <cell r="C3661">
            <v>0</v>
          </cell>
          <cell r="D3661">
            <v>11</v>
          </cell>
          <cell r="E3661" t="str">
            <v>HTAUTOHN</v>
          </cell>
        </row>
        <row r="3662">
          <cell r="A3662" t="str">
            <v>JK272000-6910</v>
          </cell>
          <cell r="B3662">
            <v>44712</v>
          </cell>
          <cell r="C3662">
            <v>118000</v>
          </cell>
          <cell r="D3662">
            <v>20</v>
          </cell>
          <cell r="E3662" t="str">
            <v>HTAUTOHN</v>
          </cell>
        </row>
        <row r="3663">
          <cell r="A3663" t="str">
            <v>JK272000-6920</v>
          </cell>
          <cell r="B3663">
            <v>44656</v>
          </cell>
          <cell r="C3663">
            <v>112749</v>
          </cell>
          <cell r="D3663">
            <v>500</v>
          </cell>
          <cell r="E3663" t="str">
            <v>NK-IDAS</v>
          </cell>
        </row>
        <row r="3664">
          <cell r="A3664" t="str">
            <v>JK272000-6930</v>
          </cell>
          <cell r="B3664">
            <v>44712</v>
          </cell>
          <cell r="C3664">
            <v>139000</v>
          </cell>
          <cell r="D3664">
            <v>100</v>
          </cell>
          <cell r="E3664" t="str">
            <v>HTAUTOHN</v>
          </cell>
        </row>
        <row r="3665">
          <cell r="A3665" t="str">
            <v>JK272000-7700</v>
          </cell>
          <cell r="B3665">
            <v>44428</v>
          </cell>
          <cell r="C3665">
            <v>150742.39999999999</v>
          </cell>
          <cell r="D3665">
            <v>200</v>
          </cell>
          <cell r="E3665" t="str">
            <v>NK-IDAS</v>
          </cell>
        </row>
        <row r="3666">
          <cell r="A3666" t="str">
            <v>JK437300-1530</v>
          </cell>
          <cell r="B3666">
            <v>44817</v>
          </cell>
          <cell r="C3666">
            <v>765000</v>
          </cell>
          <cell r="D3666">
            <v>1</v>
          </cell>
          <cell r="E3666" t="str">
            <v>HTAUTOHN</v>
          </cell>
        </row>
        <row r="3667">
          <cell r="A3667" t="str">
            <v>JK447220-54923D</v>
          </cell>
          <cell r="B3667">
            <v>43887</v>
          </cell>
          <cell r="C3667">
            <v>4113000</v>
          </cell>
          <cell r="D3667">
            <v>1</v>
          </cell>
          <cell r="E3667" t="str">
            <v>HTAUTOHN</v>
          </cell>
        </row>
        <row r="3668">
          <cell r="A3668" t="str">
            <v>JPU58-010A-1G1</v>
          </cell>
          <cell r="B3668">
            <v>43994</v>
          </cell>
          <cell r="C3668">
            <v>214200</v>
          </cell>
          <cell r="D3668">
            <v>2</v>
          </cell>
          <cell r="E3668" t="str">
            <v>HTAUTOHN</v>
          </cell>
        </row>
        <row r="3669">
          <cell r="A3669" t="str">
            <v>JS-CATALOG</v>
          </cell>
          <cell r="B3669">
            <v>44088</v>
          </cell>
          <cell r="C3669">
            <v>0</v>
          </cell>
          <cell r="D3669">
            <v>1</v>
          </cell>
          <cell r="E3669" t="str">
            <v>HTAUTOHN</v>
          </cell>
        </row>
        <row r="3670">
          <cell r="A3670" t="str">
            <v>K-1267</v>
          </cell>
          <cell r="B3670">
            <v>44812</v>
          </cell>
          <cell r="C3670">
            <v>380000</v>
          </cell>
          <cell r="D3670">
            <v>1</v>
          </cell>
          <cell r="E3670" t="str">
            <v>QUANGVU</v>
          </cell>
        </row>
        <row r="3671">
          <cell r="A3671" t="str">
            <v>K16R-U11</v>
          </cell>
          <cell r="B3671">
            <v>44211</v>
          </cell>
          <cell r="C3671">
            <v>20000</v>
          </cell>
          <cell r="D3671">
            <v>156</v>
          </cell>
          <cell r="E3671" t="str">
            <v>HTAUTOHN</v>
          </cell>
        </row>
        <row r="3672">
          <cell r="A3672" t="str">
            <v>K1N009T</v>
          </cell>
          <cell r="B3672">
            <v>44629</v>
          </cell>
          <cell r="C3672">
            <v>254000</v>
          </cell>
          <cell r="D3672">
            <v>12</v>
          </cell>
          <cell r="E3672" t="str">
            <v>HTAUTOHN</v>
          </cell>
        </row>
        <row r="3673">
          <cell r="A3673" t="str">
            <v>KA103170</v>
          </cell>
          <cell r="B3673">
            <v>43881</v>
          </cell>
          <cell r="C3673">
            <v>377000</v>
          </cell>
          <cell r="D3673">
            <v>1</v>
          </cell>
          <cell r="E3673" t="str">
            <v>HTAUTOHN</v>
          </cell>
        </row>
        <row r="3674">
          <cell r="A3674" t="str">
            <v>KA103296</v>
          </cell>
          <cell r="B3674">
            <v>44103</v>
          </cell>
          <cell r="C3674">
            <v>424000</v>
          </cell>
          <cell r="D3674">
            <v>1</v>
          </cell>
          <cell r="E3674" t="str">
            <v>HTAUTOHN</v>
          </cell>
        </row>
        <row r="3675">
          <cell r="A3675" t="str">
            <v>KA103305</v>
          </cell>
          <cell r="B3675">
            <v>43928</v>
          </cell>
          <cell r="C3675">
            <v>353000</v>
          </cell>
          <cell r="D3675">
            <v>2</v>
          </cell>
          <cell r="E3675" t="str">
            <v>HTAUTOHN</v>
          </cell>
        </row>
        <row r="3676">
          <cell r="A3676" t="str">
            <v>KA103306</v>
          </cell>
          <cell r="B3676">
            <v>43928</v>
          </cell>
          <cell r="C3676">
            <v>353000</v>
          </cell>
          <cell r="D3676">
            <v>2</v>
          </cell>
          <cell r="E3676" t="str">
            <v>HTAUTOHN</v>
          </cell>
        </row>
        <row r="3677">
          <cell r="A3677" t="str">
            <v>KD35-34-170</v>
          </cell>
          <cell r="B3677">
            <v>44609</v>
          </cell>
          <cell r="C3677">
            <v>400000</v>
          </cell>
          <cell r="D3677">
            <v>2</v>
          </cell>
          <cell r="E3677" t="str">
            <v>DAIDUONG</v>
          </cell>
        </row>
        <row r="3678">
          <cell r="A3678" t="str">
            <v>KH10738</v>
          </cell>
          <cell r="B3678">
            <v>44343</v>
          </cell>
          <cell r="C3678">
            <v>85000</v>
          </cell>
          <cell r="D3678">
            <v>1</v>
          </cell>
          <cell r="E3678" t="str">
            <v>HTAUTOHN</v>
          </cell>
        </row>
        <row r="3679">
          <cell r="A3679" t="str">
            <v>KS-TY-111</v>
          </cell>
          <cell r="B3679">
            <v>43985</v>
          </cell>
          <cell r="C3679">
            <v>350000</v>
          </cell>
          <cell r="D3679">
            <v>1</v>
          </cell>
          <cell r="E3679" t="str">
            <v>ANGAU</v>
          </cell>
        </row>
        <row r="3680">
          <cell r="A3680" t="str">
            <v>KTR1001</v>
          </cell>
          <cell r="B3680">
            <v>44814</v>
          </cell>
          <cell r="C3680">
            <v>150000</v>
          </cell>
          <cell r="D3680">
            <v>2</v>
          </cell>
          <cell r="E3680" t="str">
            <v>QUANGVU</v>
          </cell>
        </row>
        <row r="3681">
          <cell r="A3681" t="str">
            <v>L2Y63328ZA</v>
          </cell>
          <cell r="B3681">
            <v>44530</v>
          </cell>
          <cell r="C3681">
            <v>1550000</v>
          </cell>
          <cell r="D3681">
            <v>1</v>
          </cell>
          <cell r="E3681" t="str">
            <v>CHPT-MINHANH</v>
          </cell>
        </row>
        <row r="3682">
          <cell r="A3682" t="str">
            <v>L2Y72648ZA</v>
          </cell>
          <cell r="B3682">
            <v>44530</v>
          </cell>
          <cell r="C3682">
            <v>1500000</v>
          </cell>
          <cell r="D3682">
            <v>1</v>
          </cell>
          <cell r="E3682" t="str">
            <v>CHPT-MINHANH</v>
          </cell>
        </row>
        <row r="3683">
          <cell r="A3683" t="str">
            <v>L33615909BMC</v>
          </cell>
          <cell r="B3683">
            <v>44607</v>
          </cell>
          <cell r="C3683">
            <v>550000</v>
          </cell>
          <cell r="D3683">
            <v>1</v>
          </cell>
          <cell r="E3683" t="str">
            <v>NCC-MANHTUNG</v>
          </cell>
        </row>
        <row r="3684">
          <cell r="A3684" t="str">
            <v>LAT1031</v>
          </cell>
          <cell r="B3684">
            <v>43836</v>
          </cell>
          <cell r="C3684">
            <v>350000</v>
          </cell>
          <cell r="D3684">
            <v>5</v>
          </cell>
          <cell r="E3684" t="str">
            <v>NCC-KYBISG</v>
          </cell>
        </row>
        <row r="3685">
          <cell r="A3685" t="str">
            <v>LF01-11-310</v>
          </cell>
          <cell r="B3685">
            <v>44607</v>
          </cell>
          <cell r="C3685">
            <v>790000</v>
          </cell>
          <cell r="D3685">
            <v>1</v>
          </cell>
          <cell r="E3685" t="str">
            <v>HTAUTOHN</v>
          </cell>
        </row>
        <row r="3686">
          <cell r="A3686" t="str">
            <v>LFHH-20-490A</v>
          </cell>
          <cell r="B3686">
            <v>44335</v>
          </cell>
          <cell r="C3686">
            <v>663000</v>
          </cell>
          <cell r="D3686">
            <v>3</v>
          </cell>
          <cell r="E3686" t="str">
            <v>KL-MAST-SG</v>
          </cell>
        </row>
        <row r="3687">
          <cell r="A3687" t="str">
            <v>LIQUI-TEM-1515</v>
          </cell>
          <cell r="B3687">
            <v>44060</v>
          </cell>
          <cell r="C3687">
            <v>191</v>
          </cell>
          <cell r="D3687">
            <v>348</v>
          </cell>
          <cell r="E3687" t="str">
            <v>NCC-NGUYENGIA</v>
          </cell>
        </row>
        <row r="3688">
          <cell r="A3688" t="str">
            <v>LIQUI-TEM-1590</v>
          </cell>
          <cell r="B3688">
            <v>44060</v>
          </cell>
          <cell r="C3688">
            <v>191</v>
          </cell>
          <cell r="D3688">
            <v>336</v>
          </cell>
          <cell r="E3688" t="str">
            <v>NCC-NGUYENGIA</v>
          </cell>
        </row>
        <row r="3689">
          <cell r="A3689" t="str">
            <v>LIQUI-TEM-1609</v>
          </cell>
          <cell r="B3689">
            <v>44060</v>
          </cell>
          <cell r="C3689">
            <v>191</v>
          </cell>
          <cell r="D3689">
            <v>432</v>
          </cell>
          <cell r="E3689" t="str">
            <v>NCC-NGUYENGIA</v>
          </cell>
        </row>
        <row r="3690">
          <cell r="A3690" t="str">
            <v>LIQUI-TEM-20000</v>
          </cell>
          <cell r="B3690">
            <v>44060</v>
          </cell>
          <cell r="C3690">
            <v>191</v>
          </cell>
          <cell r="D3690">
            <v>348</v>
          </cell>
          <cell r="E3690" t="str">
            <v>NCC-NGUYENGIA</v>
          </cell>
        </row>
        <row r="3691">
          <cell r="A3691" t="str">
            <v>LIQUI-TEM-21225</v>
          </cell>
          <cell r="B3691">
            <v>44060</v>
          </cell>
          <cell r="C3691">
            <v>191</v>
          </cell>
          <cell r="D3691">
            <v>1452</v>
          </cell>
          <cell r="E3691" t="str">
            <v>NCC-NGUYENGIA</v>
          </cell>
        </row>
        <row r="3692">
          <cell r="A3692" t="str">
            <v>LIQUI-TEM-2506</v>
          </cell>
          <cell r="B3692">
            <v>44060</v>
          </cell>
          <cell r="C3692">
            <v>191</v>
          </cell>
          <cell r="D3692">
            <v>444</v>
          </cell>
          <cell r="E3692" t="str">
            <v>NCC-NGUYENGIA</v>
          </cell>
        </row>
        <row r="3693">
          <cell r="A3693" t="str">
            <v>LIQUI-TEM-2512</v>
          </cell>
          <cell r="B3693">
            <v>44060</v>
          </cell>
          <cell r="C3693">
            <v>191</v>
          </cell>
          <cell r="D3693">
            <v>432</v>
          </cell>
          <cell r="E3693" t="str">
            <v>NCC-NGUYENGIA</v>
          </cell>
        </row>
        <row r="3694">
          <cell r="A3694" t="str">
            <v>LIQUI-TEM-3021</v>
          </cell>
          <cell r="B3694">
            <v>44060</v>
          </cell>
          <cell r="C3694">
            <v>191</v>
          </cell>
          <cell r="D3694">
            <v>400</v>
          </cell>
          <cell r="E3694" t="str">
            <v>NCC-NGUYENGIA</v>
          </cell>
        </row>
        <row r="3695">
          <cell r="A3695" t="str">
            <v>LIQUI-TEM-3110</v>
          </cell>
          <cell r="B3695">
            <v>44060</v>
          </cell>
          <cell r="C3695">
            <v>191</v>
          </cell>
          <cell r="D3695">
            <v>336</v>
          </cell>
          <cell r="E3695" t="str">
            <v>NCC-NGUYENGIA</v>
          </cell>
        </row>
        <row r="3696">
          <cell r="A3696" t="str">
            <v>LIQUI-TEM-3510</v>
          </cell>
          <cell r="B3696">
            <v>44060</v>
          </cell>
          <cell r="C3696">
            <v>191</v>
          </cell>
          <cell r="D3696">
            <v>300</v>
          </cell>
          <cell r="E3696" t="str">
            <v>NCC-NGUYENGIA</v>
          </cell>
        </row>
        <row r="3697">
          <cell r="A3697" t="str">
            <v>LIQUI-TEM-3721</v>
          </cell>
          <cell r="B3697">
            <v>44060</v>
          </cell>
          <cell r="C3697">
            <v>191</v>
          </cell>
          <cell r="D3697">
            <v>336</v>
          </cell>
          <cell r="E3697" t="str">
            <v>NCC-NGUYENGIA</v>
          </cell>
        </row>
        <row r="3698">
          <cell r="A3698" t="str">
            <v>LIQUI-TEM-4066</v>
          </cell>
          <cell r="B3698">
            <v>44060</v>
          </cell>
          <cell r="C3698">
            <v>191</v>
          </cell>
          <cell r="D3698">
            <v>336</v>
          </cell>
          <cell r="E3698" t="str">
            <v>NCC-NGUYENGIA</v>
          </cell>
        </row>
        <row r="3699">
          <cell r="A3699" t="str">
            <v>LIQUI-TEM-5153</v>
          </cell>
          <cell r="B3699">
            <v>44060</v>
          </cell>
          <cell r="C3699">
            <v>191</v>
          </cell>
          <cell r="D3699">
            <v>432</v>
          </cell>
          <cell r="E3699" t="str">
            <v>NCC-NGUYENGIA</v>
          </cell>
        </row>
        <row r="3700">
          <cell r="A3700" t="str">
            <v>LIQUI-TEM-5156</v>
          </cell>
          <cell r="B3700">
            <v>44060</v>
          </cell>
          <cell r="C3700">
            <v>191</v>
          </cell>
          <cell r="D3700">
            <v>432</v>
          </cell>
          <cell r="E3700" t="str">
            <v>NCC-NGUYENGIA</v>
          </cell>
        </row>
        <row r="3701">
          <cell r="A3701" t="str">
            <v>LIQUI-TEM-6114</v>
          </cell>
          <cell r="B3701">
            <v>44060</v>
          </cell>
          <cell r="C3701">
            <v>191</v>
          </cell>
          <cell r="D3701">
            <v>312</v>
          </cell>
          <cell r="E3701" t="str">
            <v>NCC-NGUYENGIA</v>
          </cell>
        </row>
        <row r="3702">
          <cell r="A3702" t="str">
            <v>LIQUI-TEM-9047</v>
          </cell>
          <cell r="B3702">
            <v>44060</v>
          </cell>
          <cell r="C3702">
            <v>191</v>
          </cell>
          <cell r="D3702">
            <v>408</v>
          </cell>
          <cell r="E3702" t="str">
            <v>NCC-NGUYENGIA</v>
          </cell>
        </row>
        <row r="3703">
          <cell r="A3703" t="str">
            <v>LM-48548/10-KOYO</v>
          </cell>
          <cell r="B3703">
            <v>43839</v>
          </cell>
          <cell r="C3703">
            <v>100000</v>
          </cell>
          <cell r="D3703">
            <v>6</v>
          </cell>
          <cell r="E3703" t="str">
            <v>NCC-KYBISG</v>
          </cell>
        </row>
        <row r="3704">
          <cell r="A3704" t="str">
            <v>LR025515</v>
          </cell>
          <cell r="B3704">
            <v>43976</v>
          </cell>
          <cell r="C3704">
            <v>2500000</v>
          </cell>
          <cell r="D3704">
            <v>1</v>
          </cell>
          <cell r="E3704" t="str">
            <v>NCC-DUCKIET</v>
          </cell>
        </row>
        <row r="3705">
          <cell r="A3705" t="str">
            <v>LR037710</v>
          </cell>
          <cell r="B3705">
            <v>43971</v>
          </cell>
          <cell r="C3705">
            <v>4950000</v>
          </cell>
          <cell r="D3705">
            <v>1</v>
          </cell>
          <cell r="E3705" t="str">
            <v>NCC-DUCKIET</v>
          </cell>
        </row>
        <row r="3706">
          <cell r="A3706" t="str">
            <v>LR093450</v>
          </cell>
          <cell r="B3706">
            <v>43967</v>
          </cell>
          <cell r="C3706">
            <v>15000000</v>
          </cell>
          <cell r="D3706">
            <v>1</v>
          </cell>
          <cell r="E3706" t="str">
            <v>NCC-DUCKIET</v>
          </cell>
        </row>
        <row r="3707">
          <cell r="A3707" t="str">
            <v>LR111106</v>
          </cell>
          <cell r="B3707">
            <v>43967</v>
          </cell>
          <cell r="C3707">
            <v>6200000</v>
          </cell>
          <cell r="D3707">
            <v>1</v>
          </cell>
          <cell r="E3707" t="str">
            <v>NCC-DUCKIET</v>
          </cell>
        </row>
        <row r="3708">
          <cell r="A3708" t="str">
            <v>LT-TY6268A</v>
          </cell>
          <cell r="B3708">
            <v>44602</v>
          </cell>
          <cell r="C3708">
            <v>300000</v>
          </cell>
          <cell r="D3708">
            <v>1</v>
          </cell>
          <cell r="E3708" t="str">
            <v>NN-QUANGDEN</v>
          </cell>
        </row>
        <row r="3709">
          <cell r="A3709" t="str">
            <v>M100094</v>
          </cell>
          <cell r="B3709">
            <v>44194</v>
          </cell>
          <cell r="C3709">
            <v>7700000</v>
          </cell>
          <cell r="D3709">
            <v>1</v>
          </cell>
          <cell r="E3709" t="str">
            <v>NCC-KHANGTHANG</v>
          </cell>
        </row>
        <row r="3710">
          <cell r="A3710" t="str">
            <v>M1042R</v>
          </cell>
          <cell r="B3710">
            <v>44543</v>
          </cell>
          <cell r="C3710">
            <v>140000</v>
          </cell>
          <cell r="D3710">
            <v>4</v>
          </cell>
          <cell r="E3710" t="str">
            <v>HTAUTOHN</v>
          </cell>
        </row>
        <row r="3711">
          <cell r="A3711" t="str">
            <v>M12649/10-KOYO</v>
          </cell>
          <cell r="B3711">
            <v>43839</v>
          </cell>
          <cell r="C3711">
            <v>75000</v>
          </cell>
          <cell r="D3711">
            <v>6</v>
          </cell>
          <cell r="E3711" t="str">
            <v>NCC-KYBISG</v>
          </cell>
        </row>
        <row r="3712">
          <cell r="A3712" t="str">
            <v>M14NA4F</v>
          </cell>
          <cell r="B3712">
            <v>44277</v>
          </cell>
          <cell r="C3712">
            <v>105000</v>
          </cell>
          <cell r="D3712">
            <v>6</v>
          </cell>
          <cell r="E3712" t="str">
            <v>HTAUTOHN</v>
          </cell>
        </row>
        <row r="3713">
          <cell r="A3713" t="str">
            <v>M18V73LZ</v>
          </cell>
          <cell r="B3713">
            <v>44385</v>
          </cell>
          <cell r="C3713">
            <v>84000</v>
          </cell>
          <cell r="D3713">
            <v>10</v>
          </cell>
          <cell r="E3713" t="str">
            <v>HTAUTOHN</v>
          </cell>
        </row>
        <row r="3714">
          <cell r="A3714" t="str">
            <v>M21V450</v>
          </cell>
          <cell r="B3714">
            <v>44543</v>
          </cell>
          <cell r="C3714">
            <v>23000</v>
          </cell>
          <cell r="D3714">
            <v>4</v>
          </cell>
          <cell r="E3714" t="str">
            <v>HTAUTOHN</v>
          </cell>
        </row>
        <row r="3715">
          <cell r="A3715" t="str">
            <v>M21V73E</v>
          </cell>
          <cell r="B3715">
            <v>43878</v>
          </cell>
          <cell r="C3715">
            <v>21000</v>
          </cell>
          <cell r="D3715">
            <v>6</v>
          </cell>
          <cell r="E3715" t="str">
            <v>HTAUTOHN</v>
          </cell>
        </row>
        <row r="3716">
          <cell r="A3716" t="str">
            <v>M2445P</v>
          </cell>
          <cell r="B3716">
            <v>44543</v>
          </cell>
          <cell r="C3716">
            <v>75000</v>
          </cell>
          <cell r="D3716">
            <v>38</v>
          </cell>
          <cell r="E3716" t="str">
            <v>HTAUTOHN</v>
          </cell>
        </row>
        <row r="3717">
          <cell r="A3717" t="str">
            <v>M24T02P</v>
          </cell>
          <cell r="B3717">
            <v>44277</v>
          </cell>
          <cell r="C3717">
            <v>85000</v>
          </cell>
          <cell r="D3717">
            <v>6</v>
          </cell>
          <cell r="E3717" t="str">
            <v>HTAUTOHN</v>
          </cell>
        </row>
        <row r="3718">
          <cell r="A3718" t="str">
            <v>M24T04P</v>
          </cell>
          <cell r="B3718">
            <v>44131</v>
          </cell>
          <cell r="C3718">
            <v>85000</v>
          </cell>
          <cell r="D3718">
            <v>10</v>
          </cell>
          <cell r="E3718" t="str">
            <v>HTAUTOHN</v>
          </cell>
        </row>
        <row r="3719">
          <cell r="A3719" t="str">
            <v>M24T04W</v>
          </cell>
          <cell r="B3719">
            <v>44174</v>
          </cell>
          <cell r="C3719">
            <v>117000</v>
          </cell>
          <cell r="D3719">
            <v>10</v>
          </cell>
          <cell r="E3719" t="str">
            <v>HTAUTOHN</v>
          </cell>
        </row>
        <row r="3720">
          <cell r="A3720" t="str">
            <v>M25CS302</v>
          </cell>
          <cell r="B3720">
            <v>43874</v>
          </cell>
          <cell r="C3720">
            <v>60000</v>
          </cell>
          <cell r="D3720">
            <v>50</v>
          </cell>
          <cell r="E3720" t="str">
            <v>HTAUTOHN</v>
          </cell>
        </row>
        <row r="3721">
          <cell r="A3721" t="str">
            <v>M25V45E</v>
          </cell>
          <cell r="B3721">
            <v>43991</v>
          </cell>
          <cell r="C3721">
            <v>120000</v>
          </cell>
          <cell r="D3721">
            <v>6</v>
          </cell>
          <cell r="E3721" t="str">
            <v>HTAUTOHN</v>
          </cell>
        </row>
        <row r="3722">
          <cell r="A3722" t="str">
            <v>M27T04FL</v>
          </cell>
          <cell r="B3722">
            <v>44277</v>
          </cell>
          <cell r="C3722">
            <v>200000</v>
          </cell>
          <cell r="D3722">
            <v>2</v>
          </cell>
          <cell r="E3722" t="str">
            <v>HTAUTOHN</v>
          </cell>
        </row>
        <row r="3723">
          <cell r="A3723" t="str">
            <v>M27T04FR</v>
          </cell>
          <cell r="B3723">
            <v>44277</v>
          </cell>
          <cell r="C3723">
            <v>200000</v>
          </cell>
          <cell r="D3723">
            <v>2</v>
          </cell>
          <cell r="E3723" t="str">
            <v>HTAUTOHN</v>
          </cell>
        </row>
        <row r="3724">
          <cell r="A3724" t="str">
            <v>M304500</v>
          </cell>
          <cell r="B3724">
            <v>43890</v>
          </cell>
          <cell r="C3724">
            <v>122000</v>
          </cell>
          <cell r="D3724">
            <v>8</v>
          </cell>
          <cell r="E3724" t="str">
            <v>HTAUTOHN</v>
          </cell>
        </row>
        <row r="3725">
          <cell r="A3725" t="str">
            <v>M729A1/STD</v>
          </cell>
          <cell r="B3725">
            <v>44727</v>
          </cell>
          <cell r="C3725">
            <v>387206</v>
          </cell>
          <cell r="D3725">
            <v>7</v>
          </cell>
          <cell r="E3725" t="str">
            <v>NCC-LE</v>
          </cell>
        </row>
        <row r="3726">
          <cell r="A3726" t="str">
            <v>MBC-538</v>
          </cell>
          <cell r="B3726">
            <v>44254</v>
          </cell>
          <cell r="C3726">
            <v>1050000</v>
          </cell>
          <cell r="D3726">
            <v>1</v>
          </cell>
          <cell r="E3726" t="str">
            <v>TRANGSG</v>
          </cell>
        </row>
        <row r="3727">
          <cell r="A3727" t="str">
            <v>MD069949-A</v>
          </cell>
          <cell r="B3727">
            <v>43986</v>
          </cell>
          <cell r="C3727">
            <v>24000</v>
          </cell>
          <cell r="D3727">
            <v>1</v>
          </cell>
          <cell r="E3727" t="str">
            <v>HTAUTOHN</v>
          </cell>
        </row>
        <row r="3728">
          <cell r="A3728" t="str">
            <v>MD106546</v>
          </cell>
          <cell r="B3728">
            <v>44020</v>
          </cell>
          <cell r="C3728">
            <v>415000</v>
          </cell>
          <cell r="D3728">
            <v>1</v>
          </cell>
          <cell r="E3728" t="str">
            <v>HTAUTOHN</v>
          </cell>
        </row>
        <row r="3729">
          <cell r="A3729" t="str">
            <v>MD140071</v>
          </cell>
          <cell r="B3729">
            <v>44011</v>
          </cell>
          <cell r="C3729">
            <v>346430</v>
          </cell>
          <cell r="D3729">
            <v>2</v>
          </cell>
          <cell r="E3729" t="str">
            <v>HTAUTOHN</v>
          </cell>
        </row>
        <row r="3730">
          <cell r="A3730" t="str">
            <v>MD168061</v>
          </cell>
          <cell r="B3730">
            <v>44555</v>
          </cell>
          <cell r="C3730">
            <v>80000</v>
          </cell>
          <cell r="D3730">
            <v>1</v>
          </cell>
          <cell r="E3730" t="str">
            <v>NCC-HONDAANVIET</v>
          </cell>
        </row>
        <row r="3731">
          <cell r="A3731" t="str">
            <v>MD182294-A</v>
          </cell>
          <cell r="B3731">
            <v>43892</v>
          </cell>
          <cell r="C3731">
            <v>305000</v>
          </cell>
          <cell r="D3731">
            <v>5</v>
          </cell>
          <cell r="E3731" t="str">
            <v>HTAUTOHN</v>
          </cell>
        </row>
        <row r="3732">
          <cell r="A3732" t="str">
            <v>MD189521</v>
          </cell>
          <cell r="B3732">
            <v>43890</v>
          </cell>
          <cell r="C3732">
            <v>288000</v>
          </cell>
          <cell r="D3732">
            <v>5</v>
          </cell>
          <cell r="E3732" t="str">
            <v>HTAUTOHN</v>
          </cell>
        </row>
        <row r="3733">
          <cell r="A3733" t="str">
            <v>MD197467</v>
          </cell>
          <cell r="B3733">
            <v>43986</v>
          </cell>
          <cell r="C3733">
            <v>20200</v>
          </cell>
          <cell r="D3733">
            <v>12</v>
          </cell>
          <cell r="E3733" t="str">
            <v>HTAUTOHN</v>
          </cell>
        </row>
        <row r="3734">
          <cell r="A3734" t="str">
            <v>MD337408</v>
          </cell>
          <cell r="B3734">
            <v>44149</v>
          </cell>
          <cell r="C3734">
            <v>158000</v>
          </cell>
          <cell r="D3734">
            <v>2</v>
          </cell>
          <cell r="E3734" t="str">
            <v>HTAUTOHN</v>
          </cell>
        </row>
        <row r="3735">
          <cell r="A3735" t="str">
            <v>MD352473</v>
          </cell>
          <cell r="B3735">
            <v>44555</v>
          </cell>
          <cell r="C3735">
            <v>390000</v>
          </cell>
          <cell r="D3735">
            <v>1</v>
          </cell>
          <cell r="E3735" t="str">
            <v>NCC-HONDAANVIET</v>
          </cell>
        </row>
        <row r="3736">
          <cell r="A3736" t="str">
            <v>MD368209</v>
          </cell>
          <cell r="B3736">
            <v>44011</v>
          </cell>
          <cell r="C3736">
            <v>513080</v>
          </cell>
          <cell r="D3736">
            <v>2</v>
          </cell>
          <cell r="E3736" t="str">
            <v>HTAUTOHN</v>
          </cell>
        </row>
        <row r="3737">
          <cell r="A3737" t="str">
            <v>MD368210</v>
          </cell>
          <cell r="B3737">
            <v>44035</v>
          </cell>
          <cell r="C3737">
            <v>536000</v>
          </cell>
          <cell r="D3737">
            <v>2</v>
          </cell>
          <cell r="E3737" t="str">
            <v>HTAUTOHN</v>
          </cell>
        </row>
        <row r="3738">
          <cell r="A3738" t="str">
            <v>MD374877-A</v>
          </cell>
          <cell r="B3738">
            <v>44555</v>
          </cell>
          <cell r="C3738">
            <v>550000</v>
          </cell>
          <cell r="D3738">
            <v>1</v>
          </cell>
          <cell r="E3738" t="str">
            <v>NCC-HONDAANVIET</v>
          </cell>
        </row>
        <row r="3739">
          <cell r="A3739" t="str">
            <v>MD724119</v>
          </cell>
          <cell r="B3739">
            <v>44125</v>
          </cell>
          <cell r="C3739">
            <v>1211000</v>
          </cell>
          <cell r="D3739">
            <v>1</v>
          </cell>
          <cell r="E3739" t="str">
            <v>HTAUTOHN</v>
          </cell>
        </row>
        <row r="3740">
          <cell r="A3740" t="str">
            <v>MD976524</v>
          </cell>
          <cell r="B3740">
            <v>43972</v>
          </cell>
          <cell r="C3740">
            <v>323000</v>
          </cell>
          <cell r="D3740">
            <v>1</v>
          </cell>
          <cell r="E3740" t="str">
            <v>HTAUTOHN</v>
          </cell>
        </row>
        <row r="3741">
          <cell r="A3741" t="str">
            <v>MD997517</v>
          </cell>
          <cell r="B3741">
            <v>43931</v>
          </cell>
          <cell r="C3741">
            <v>926000</v>
          </cell>
          <cell r="D3741">
            <v>1</v>
          </cell>
          <cell r="E3741" t="str">
            <v>HTAUTOHN</v>
          </cell>
        </row>
        <row r="3742">
          <cell r="A3742" t="str">
            <v>MEYLE-AOPHONG-DEN</v>
          </cell>
          <cell r="B3742">
            <v>43922</v>
          </cell>
          <cell r="C3742">
            <v>0</v>
          </cell>
          <cell r="D3742">
            <v>16</v>
          </cell>
          <cell r="E3742" t="str">
            <v>HTAUTOHN</v>
          </cell>
        </row>
        <row r="3743">
          <cell r="A3743" t="str">
            <v>MEYLE-GANG-TAY-XAM</v>
          </cell>
          <cell r="B3743">
            <v>43922</v>
          </cell>
          <cell r="C3743">
            <v>0</v>
          </cell>
          <cell r="D3743">
            <v>12</v>
          </cell>
          <cell r="E3743" t="str">
            <v>HTAUTOHN</v>
          </cell>
        </row>
        <row r="3744">
          <cell r="A3744" t="str">
            <v>MEYLE-LOT-CHAN</v>
          </cell>
          <cell r="B3744">
            <v>43922</v>
          </cell>
          <cell r="C3744">
            <v>0</v>
          </cell>
          <cell r="D3744">
            <v>20</v>
          </cell>
          <cell r="E3744" t="str">
            <v>HTAUTOHN</v>
          </cell>
        </row>
        <row r="3745">
          <cell r="A3745" t="str">
            <v>MIC-2035</v>
          </cell>
          <cell r="B3745">
            <v>44083</v>
          </cell>
          <cell r="C3745">
            <v>467000</v>
          </cell>
          <cell r="D3745">
            <v>2</v>
          </cell>
          <cell r="E3745" t="str">
            <v>HTAUTOHN</v>
          </cell>
        </row>
        <row r="3746">
          <cell r="A3746" t="str">
            <v>MIC-H3016</v>
          </cell>
          <cell r="B3746">
            <v>44260</v>
          </cell>
          <cell r="C3746">
            <v>393000</v>
          </cell>
          <cell r="D3746">
            <v>1</v>
          </cell>
          <cell r="E3746" t="str">
            <v>HTAUTOHN</v>
          </cell>
        </row>
        <row r="3747">
          <cell r="A3747" t="str">
            <v>MIC-N3029</v>
          </cell>
          <cell r="B3747">
            <v>43994</v>
          </cell>
          <cell r="C3747">
            <v>420000</v>
          </cell>
          <cell r="D3747">
            <v>2</v>
          </cell>
          <cell r="E3747" t="str">
            <v>HTAUTOHN</v>
          </cell>
        </row>
        <row r="3748">
          <cell r="A3748" t="str">
            <v>MIC-T3001</v>
          </cell>
          <cell r="B3748">
            <v>44011</v>
          </cell>
          <cell r="C3748">
            <v>444400</v>
          </cell>
          <cell r="D3748">
            <v>8</v>
          </cell>
          <cell r="E3748" t="str">
            <v>HTAUTOHN</v>
          </cell>
        </row>
        <row r="3749">
          <cell r="A3749" t="str">
            <v>MIC-T3002</v>
          </cell>
          <cell r="B3749">
            <v>44198</v>
          </cell>
          <cell r="C3749">
            <v>397000</v>
          </cell>
          <cell r="D3749">
            <v>5</v>
          </cell>
          <cell r="E3749" t="str">
            <v>HTAUTOHN</v>
          </cell>
        </row>
        <row r="3750">
          <cell r="A3750" t="str">
            <v>MIC-T3003</v>
          </cell>
          <cell r="B3750">
            <v>44001</v>
          </cell>
          <cell r="C3750">
            <v>401000</v>
          </cell>
          <cell r="D3750">
            <v>4</v>
          </cell>
          <cell r="E3750" t="str">
            <v>HTAUTOHN</v>
          </cell>
        </row>
        <row r="3751">
          <cell r="A3751" t="str">
            <v>MIC-T3005</v>
          </cell>
          <cell r="B3751">
            <v>44336</v>
          </cell>
          <cell r="C3751">
            <v>404000</v>
          </cell>
          <cell r="D3751">
            <v>5</v>
          </cell>
          <cell r="E3751" t="str">
            <v>HTAUTOHN</v>
          </cell>
        </row>
        <row r="3752">
          <cell r="A3752" t="str">
            <v>MIC-T3008</v>
          </cell>
          <cell r="B3752">
            <v>44198</v>
          </cell>
          <cell r="C3752">
            <v>398000</v>
          </cell>
          <cell r="D3752">
            <v>6</v>
          </cell>
          <cell r="E3752" t="str">
            <v>HTAUTOHN</v>
          </cell>
        </row>
        <row r="3753">
          <cell r="A3753" t="str">
            <v>MN101368</v>
          </cell>
          <cell r="B3753">
            <v>44545</v>
          </cell>
          <cell r="C3753">
            <v>1359224.75</v>
          </cell>
          <cell r="D3753">
            <v>4</v>
          </cell>
          <cell r="E3753" t="str">
            <v>NK-IDAS</v>
          </cell>
        </row>
        <row r="3754">
          <cell r="A3754" t="str">
            <v>MN101372</v>
          </cell>
          <cell r="B3754">
            <v>44545</v>
          </cell>
          <cell r="C3754">
            <v>1266976</v>
          </cell>
          <cell r="D3754">
            <v>2</v>
          </cell>
          <cell r="E3754" t="str">
            <v>NK-IDAS</v>
          </cell>
        </row>
        <row r="3755">
          <cell r="A3755" t="str">
            <v>MN137248</v>
          </cell>
          <cell r="B3755">
            <v>44555</v>
          </cell>
          <cell r="C3755">
            <v>350000</v>
          </cell>
          <cell r="D3755">
            <v>1</v>
          </cell>
          <cell r="E3755" t="str">
            <v>NCC-HONDAANVIET</v>
          </cell>
        </row>
        <row r="3756">
          <cell r="A3756" t="str">
            <v>MN149179-A</v>
          </cell>
          <cell r="B3756">
            <v>44555</v>
          </cell>
          <cell r="C3756">
            <v>850000</v>
          </cell>
          <cell r="D3756">
            <v>1</v>
          </cell>
          <cell r="E3756" t="str">
            <v>NCC-HONDAANVIET</v>
          </cell>
        </row>
        <row r="3757">
          <cell r="A3757" t="str">
            <v>MN158345</v>
          </cell>
          <cell r="B3757">
            <v>44555</v>
          </cell>
          <cell r="C3757">
            <v>500000</v>
          </cell>
          <cell r="D3757">
            <v>1</v>
          </cell>
          <cell r="E3757" t="str">
            <v>NCC-HONDAANVIET</v>
          </cell>
        </row>
        <row r="3758">
          <cell r="A3758" t="str">
            <v>MN163743</v>
          </cell>
          <cell r="B3758">
            <v>44545</v>
          </cell>
          <cell r="C3758">
            <v>332311.8</v>
          </cell>
          <cell r="D3758">
            <v>1</v>
          </cell>
          <cell r="E3758" t="str">
            <v>NK-IDAS</v>
          </cell>
        </row>
        <row r="3759">
          <cell r="A3759" t="str">
            <v>MN171120</v>
          </cell>
          <cell r="B3759">
            <v>44015</v>
          </cell>
          <cell r="C3759">
            <v>2015000</v>
          </cell>
          <cell r="D3759">
            <v>2</v>
          </cell>
          <cell r="E3759" t="str">
            <v>HTAUTOHN</v>
          </cell>
        </row>
        <row r="3760">
          <cell r="A3760" t="str">
            <v>MN195370</v>
          </cell>
          <cell r="B3760">
            <v>44545</v>
          </cell>
          <cell r="C3760">
            <v>867693.5</v>
          </cell>
          <cell r="D3760">
            <v>2</v>
          </cell>
          <cell r="E3760" t="str">
            <v>NK-IDAS</v>
          </cell>
        </row>
        <row r="3761">
          <cell r="A3761" t="str">
            <v>MR124880-ROKY</v>
          </cell>
          <cell r="B3761">
            <v>44268</v>
          </cell>
          <cell r="C3761">
            <v>100000</v>
          </cell>
          <cell r="D3761">
            <v>4</v>
          </cell>
          <cell r="E3761" t="str">
            <v>QUANGVU</v>
          </cell>
        </row>
        <row r="3762">
          <cell r="A3762" t="str">
            <v>MR150094</v>
          </cell>
          <cell r="B3762">
            <v>43875</v>
          </cell>
          <cell r="C3762">
            <v>26000</v>
          </cell>
          <cell r="D3762">
            <v>12</v>
          </cell>
          <cell r="E3762" t="str">
            <v>HTAUTOHN</v>
          </cell>
        </row>
        <row r="3763">
          <cell r="A3763" t="str">
            <v>MR195689-A</v>
          </cell>
          <cell r="B3763">
            <v>43988</v>
          </cell>
          <cell r="C3763">
            <v>199500</v>
          </cell>
          <cell r="D3763">
            <v>1</v>
          </cell>
          <cell r="E3763" t="str">
            <v>HTAUTOHN</v>
          </cell>
        </row>
        <row r="3764">
          <cell r="A3764" t="str">
            <v>MR242779-A</v>
          </cell>
          <cell r="B3764">
            <v>44555</v>
          </cell>
          <cell r="C3764">
            <v>350000</v>
          </cell>
          <cell r="D3764">
            <v>1</v>
          </cell>
          <cell r="E3764" t="str">
            <v>NCC-HONDAANVIET</v>
          </cell>
        </row>
        <row r="3765">
          <cell r="A3765" t="str">
            <v>MR272946</v>
          </cell>
          <cell r="B3765">
            <v>44545</v>
          </cell>
          <cell r="C3765">
            <v>257347.3</v>
          </cell>
          <cell r="D3765">
            <v>2</v>
          </cell>
          <cell r="E3765" t="str">
            <v>NK-IDAS</v>
          </cell>
        </row>
        <row r="3766">
          <cell r="A3766" t="str">
            <v>MR446314-A</v>
          </cell>
          <cell r="B3766">
            <v>44085</v>
          </cell>
          <cell r="C3766">
            <v>302000</v>
          </cell>
          <cell r="D3766">
            <v>3</v>
          </cell>
          <cell r="E3766" t="str">
            <v>HTAUTOHN</v>
          </cell>
        </row>
        <row r="3767">
          <cell r="A3767" t="str">
            <v>MR510539</v>
          </cell>
          <cell r="B3767">
            <v>44077</v>
          </cell>
          <cell r="C3767">
            <v>682000</v>
          </cell>
          <cell r="D3767">
            <v>1</v>
          </cell>
          <cell r="E3767" t="str">
            <v>HTAUTOHN</v>
          </cell>
        </row>
        <row r="3768">
          <cell r="A3768" t="str">
            <v>MR510544-A</v>
          </cell>
          <cell r="B3768">
            <v>44047</v>
          </cell>
          <cell r="C3768">
            <v>509000</v>
          </cell>
          <cell r="D3768">
            <v>1</v>
          </cell>
          <cell r="E3768" t="str">
            <v>HTAUTOHN</v>
          </cell>
        </row>
        <row r="3769">
          <cell r="A3769" t="str">
            <v>MR527545</v>
          </cell>
          <cell r="B3769">
            <v>44131</v>
          </cell>
          <cell r="C3769">
            <v>259000</v>
          </cell>
          <cell r="D3769">
            <v>4</v>
          </cell>
          <cell r="E3769" t="str">
            <v>HTAUTOHN</v>
          </cell>
        </row>
        <row r="3770">
          <cell r="A3770" t="str">
            <v>MR594335</v>
          </cell>
          <cell r="B3770">
            <v>43843</v>
          </cell>
          <cell r="C3770">
            <v>30000</v>
          </cell>
          <cell r="D3770">
            <v>4</v>
          </cell>
          <cell r="E3770" t="str">
            <v>HTAUTOHN</v>
          </cell>
        </row>
        <row r="3771">
          <cell r="A3771" t="str">
            <v>MR985041</v>
          </cell>
          <cell r="B3771">
            <v>44545</v>
          </cell>
          <cell r="C3771">
            <v>1851450</v>
          </cell>
          <cell r="D3771">
            <v>1</v>
          </cell>
          <cell r="E3771" t="str">
            <v>NK-IDAS</v>
          </cell>
        </row>
        <row r="3772">
          <cell r="A3772" t="str">
            <v>MR990539</v>
          </cell>
          <cell r="B3772">
            <v>44034</v>
          </cell>
          <cell r="C3772">
            <v>1293000</v>
          </cell>
          <cell r="D3772">
            <v>2</v>
          </cell>
          <cell r="E3772" t="str">
            <v>HTAUTOHN</v>
          </cell>
        </row>
        <row r="3773">
          <cell r="A3773" t="str">
            <v>MZ690610</v>
          </cell>
          <cell r="B3773">
            <v>44765</v>
          </cell>
          <cell r="C3773">
            <v>534000</v>
          </cell>
          <cell r="D3773">
            <v>1</v>
          </cell>
          <cell r="E3773" t="str">
            <v>HTAUTOHN</v>
          </cell>
        </row>
        <row r="3774">
          <cell r="A3774" t="str">
            <v>MZC-619</v>
          </cell>
          <cell r="B3774">
            <v>44161</v>
          </cell>
          <cell r="C3774">
            <v>1000000</v>
          </cell>
          <cell r="D3774">
            <v>1</v>
          </cell>
          <cell r="E3774" t="str">
            <v>CHUBASG</v>
          </cell>
        </row>
        <row r="3775">
          <cell r="A3775" t="str">
            <v>MZG039-NA</v>
          </cell>
          <cell r="B3775">
            <v>44165</v>
          </cell>
          <cell r="C3775">
            <v>666000</v>
          </cell>
          <cell r="D3775">
            <v>1</v>
          </cell>
          <cell r="E3775" t="str">
            <v>HTAUTOHN</v>
          </cell>
        </row>
        <row r="3776">
          <cell r="A3776" t="str">
            <v>N0160276</v>
          </cell>
          <cell r="B3776">
            <v>44704</v>
          </cell>
          <cell r="C3776">
            <v>110000</v>
          </cell>
          <cell r="D3776">
            <v>1</v>
          </cell>
          <cell r="E3776" t="str">
            <v>NCC-KHANGTHANG</v>
          </cell>
        </row>
        <row r="3777">
          <cell r="A3777" t="str">
            <v>N21NR21F</v>
          </cell>
          <cell r="B3777">
            <v>43964</v>
          </cell>
          <cell r="C3777">
            <v>32000</v>
          </cell>
          <cell r="D3777">
            <v>10</v>
          </cell>
          <cell r="E3777" t="str">
            <v>HTAUTOHN</v>
          </cell>
        </row>
        <row r="3778">
          <cell r="A3778" t="str">
            <v>N24NR20P</v>
          </cell>
          <cell r="B3778">
            <v>44543</v>
          </cell>
          <cell r="C3778">
            <v>78000</v>
          </cell>
          <cell r="D3778">
            <v>20</v>
          </cell>
          <cell r="E3778" t="str">
            <v>HTAUTOHN</v>
          </cell>
        </row>
        <row r="3779">
          <cell r="A3779" t="str">
            <v>N24NR20W</v>
          </cell>
          <cell r="B3779">
            <v>44543</v>
          </cell>
          <cell r="C3779">
            <v>106000</v>
          </cell>
          <cell r="D3779">
            <v>20</v>
          </cell>
          <cell r="E3779" t="str">
            <v>HTAUTOHN</v>
          </cell>
        </row>
        <row r="3780">
          <cell r="A3780" t="str">
            <v>N24TI10WS</v>
          </cell>
          <cell r="B3780">
            <v>44008</v>
          </cell>
          <cell r="C3780">
            <v>54540</v>
          </cell>
          <cell r="D3780">
            <v>2</v>
          </cell>
          <cell r="E3780" t="str">
            <v>HTAUTOHN</v>
          </cell>
        </row>
        <row r="3781">
          <cell r="A3781" t="str">
            <v>N24TI11WB</v>
          </cell>
          <cell r="B3781">
            <v>44008</v>
          </cell>
          <cell r="C3781">
            <v>84840</v>
          </cell>
          <cell r="D3781">
            <v>2</v>
          </cell>
          <cell r="E3781" t="str">
            <v>HTAUTOHN</v>
          </cell>
        </row>
        <row r="3782">
          <cell r="A3782" t="str">
            <v>N26NR40F</v>
          </cell>
          <cell r="B3782">
            <v>44008</v>
          </cell>
          <cell r="C3782">
            <v>75750</v>
          </cell>
          <cell r="D3782">
            <v>10</v>
          </cell>
          <cell r="E3782" t="str">
            <v>HTAUTOHN</v>
          </cell>
        </row>
        <row r="3783">
          <cell r="A3783" t="str">
            <v>N90316801</v>
          </cell>
          <cell r="B3783">
            <v>44298</v>
          </cell>
          <cell r="C3783">
            <v>900000</v>
          </cell>
          <cell r="D3783">
            <v>2</v>
          </cell>
          <cell r="E3783" t="str">
            <v>NCC-DUCKIET</v>
          </cell>
        </row>
        <row r="3784">
          <cell r="A3784" t="str">
            <v>N90692901</v>
          </cell>
          <cell r="B3784">
            <v>44320</v>
          </cell>
          <cell r="C3784">
            <v>550000</v>
          </cell>
          <cell r="D3784">
            <v>1</v>
          </cell>
          <cell r="E3784" t="str">
            <v>NCC-DUCKIET</v>
          </cell>
        </row>
        <row r="3785">
          <cell r="A3785" t="str">
            <v>NP-68SCRN48P</v>
          </cell>
          <cell r="B3785">
            <v>44313</v>
          </cell>
          <cell r="C3785">
            <v>520000</v>
          </cell>
          <cell r="D3785">
            <v>1</v>
          </cell>
          <cell r="E3785" t="str">
            <v>HTAUTOHN</v>
          </cell>
        </row>
        <row r="3786">
          <cell r="A3786" t="str">
            <v>NPD3355C</v>
          </cell>
          <cell r="B3786">
            <v>43922</v>
          </cell>
          <cell r="C3786">
            <v>38000</v>
          </cell>
          <cell r="D3786">
            <v>720</v>
          </cell>
          <cell r="E3786" t="str">
            <v>HTAUTOHN</v>
          </cell>
        </row>
        <row r="3787">
          <cell r="A3787" t="str">
            <v>NPD3355R</v>
          </cell>
          <cell r="B3787">
            <v>43922</v>
          </cell>
          <cell r="C3787">
            <v>38000</v>
          </cell>
          <cell r="D3787">
            <v>480</v>
          </cell>
          <cell r="E3787" t="str">
            <v>HTAUTOHN</v>
          </cell>
        </row>
        <row r="3788">
          <cell r="A3788" t="str">
            <v>NSD-104</v>
          </cell>
          <cell r="B3788">
            <v>44697</v>
          </cell>
          <cell r="C3788">
            <v>950000</v>
          </cell>
          <cell r="D3788">
            <v>1</v>
          </cell>
          <cell r="E3788" t="str">
            <v>TRANGSG</v>
          </cell>
        </row>
        <row r="3789">
          <cell r="A3789" t="str">
            <v>O13206F</v>
          </cell>
          <cell r="B3789">
            <v>43913</v>
          </cell>
          <cell r="C3789">
            <v>258000</v>
          </cell>
          <cell r="D3789">
            <v>25</v>
          </cell>
          <cell r="E3789" t="str">
            <v>HTAUTOHN</v>
          </cell>
        </row>
        <row r="3790">
          <cell r="A3790" t="str">
            <v>O18206LZ</v>
          </cell>
          <cell r="B3790">
            <v>44131</v>
          </cell>
          <cell r="C3790">
            <v>65000</v>
          </cell>
          <cell r="D3790">
            <v>4</v>
          </cell>
          <cell r="E3790" t="str">
            <v>HTAUTOHN</v>
          </cell>
        </row>
        <row r="3791">
          <cell r="A3791" t="str">
            <v>O21206F</v>
          </cell>
          <cell r="B3791">
            <v>44543</v>
          </cell>
          <cell r="C3791">
            <v>19000</v>
          </cell>
          <cell r="D3791">
            <v>10</v>
          </cell>
          <cell r="E3791" t="str">
            <v>HTAUTOHN</v>
          </cell>
        </row>
        <row r="3792">
          <cell r="A3792" t="str">
            <v>O24206WB</v>
          </cell>
          <cell r="B3792">
            <v>44259</v>
          </cell>
          <cell r="C3792">
            <v>90000</v>
          </cell>
          <cell r="D3792">
            <v>8</v>
          </cell>
          <cell r="E3792" t="str">
            <v>HTAUTOHN</v>
          </cell>
        </row>
        <row r="3793">
          <cell r="A3793" t="str">
            <v>O24206WS</v>
          </cell>
          <cell r="B3793">
            <v>44193</v>
          </cell>
          <cell r="C3793">
            <v>49000</v>
          </cell>
          <cell r="D3793">
            <v>40</v>
          </cell>
          <cell r="E3793" t="str">
            <v>HTAUTOHN</v>
          </cell>
        </row>
        <row r="3794">
          <cell r="A3794" t="str">
            <v>O24286WB</v>
          </cell>
          <cell r="B3794">
            <v>44026</v>
          </cell>
          <cell r="C3794">
            <v>64000</v>
          </cell>
          <cell r="D3794">
            <v>30</v>
          </cell>
          <cell r="E3794" t="str">
            <v>HTAUTOHN</v>
          </cell>
        </row>
        <row r="3795">
          <cell r="A3795" t="str">
            <v>O24407WS</v>
          </cell>
          <cell r="B3795">
            <v>44055</v>
          </cell>
          <cell r="C3795">
            <v>74000</v>
          </cell>
          <cell r="D3795">
            <v>2</v>
          </cell>
          <cell r="E3795" t="str">
            <v>HTAUTOHN</v>
          </cell>
        </row>
        <row r="3796">
          <cell r="A3796" t="str">
            <v>OE0993200258</v>
          </cell>
          <cell r="B3796">
            <v>44251</v>
          </cell>
          <cell r="C3796">
            <v>3900000</v>
          </cell>
          <cell r="D3796">
            <v>1</v>
          </cell>
          <cell r="E3796" t="str">
            <v>NCC-DUCKIET</v>
          </cell>
        </row>
        <row r="3797">
          <cell r="A3797" t="str">
            <v>OE117J</v>
          </cell>
          <cell r="B3797">
            <v>44104</v>
          </cell>
          <cell r="C3797">
            <v>22000</v>
          </cell>
          <cell r="D3797">
            <v>5</v>
          </cell>
          <cell r="E3797" t="str">
            <v>HTAUTOHN</v>
          </cell>
        </row>
        <row r="3798">
          <cell r="A3798" t="str">
            <v>OE51001</v>
          </cell>
          <cell r="B3798">
            <v>44131</v>
          </cell>
          <cell r="C3798">
            <v>28000</v>
          </cell>
          <cell r="D3798">
            <v>5</v>
          </cell>
          <cell r="E3798" t="str">
            <v>HTAUTOHN</v>
          </cell>
        </row>
        <row r="3799">
          <cell r="A3799" t="str">
            <v>P30000-5100</v>
          </cell>
          <cell r="B3799">
            <v>44343</v>
          </cell>
          <cell r="C3799">
            <v>3500000</v>
          </cell>
          <cell r="D3799">
            <v>1</v>
          </cell>
          <cell r="E3799" t="str">
            <v>NCC-CUONGMAI</v>
          </cell>
        </row>
        <row r="3800">
          <cell r="A3800" t="str">
            <v>P95948811</v>
          </cell>
          <cell r="B3800">
            <v>44739</v>
          </cell>
          <cell r="C3800">
            <v>750000</v>
          </cell>
          <cell r="D3800">
            <v>2</v>
          </cell>
          <cell r="E3800" t="str">
            <v>KL-HOANGGIASG</v>
          </cell>
        </row>
        <row r="3801">
          <cell r="A3801" t="str">
            <v>P95948812</v>
          </cell>
          <cell r="B3801">
            <v>44739</v>
          </cell>
          <cell r="C3801">
            <v>750000</v>
          </cell>
          <cell r="D3801">
            <v>2</v>
          </cell>
          <cell r="E3801" t="str">
            <v>KL-HOANGGIASG</v>
          </cell>
        </row>
        <row r="3802">
          <cell r="A3802" t="str">
            <v>P-AU0969-1LL/L588</v>
          </cell>
          <cell r="B3802">
            <v>44153</v>
          </cell>
          <cell r="C3802">
            <v>346000</v>
          </cell>
          <cell r="D3802">
            <v>10</v>
          </cell>
          <cell r="E3802" t="str">
            <v>HTAUTOHN</v>
          </cell>
        </row>
        <row r="3803">
          <cell r="A3803" t="str">
            <v>PE01-13-ZE0F</v>
          </cell>
          <cell r="B3803">
            <v>44781</v>
          </cell>
          <cell r="C3803">
            <v>750000</v>
          </cell>
          <cell r="D3803">
            <v>1</v>
          </cell>
          <cell r="E3803" t="str">
            <v>DAIDUONG</v>
          </cell>
        </row>
        <row r="3804">
          <cell r="A3804" t="str">
            <v>PE01-14-302</v>
          </cell>
          <cell r="B3804">
            <v>44779</v>
          </cell>
          <cell r="C3804">
            <v>180000</v>
          </cell>
          <cell r="D3804">
            <v>1</v>
          </cell>
          <cell r="E3804" t="str">
            <v>DAIDUONG</v>
          </cell>
        </row>
        <row r="3805">
          <cell r="A3805" t="str">
            <v>PE03-15-980B</v>
          </cell>
          <cell r="B3805">
            <v>44476</v>
          </cell>
          <cell r="C3805">
            <v>800000</v>
          </cell>
          <cell r="D3805">
            <v>1</v>
          </cell>
          <cell r="E3805" t="str">
            <v>DAIDUONG</v>
          </cell>
        </row>
        <row r="3806">
          <cell r="A3806" t="str">
            <v>PE20-18-100A</v>
          </cell>
          <cell r="B3806">
            <v>44132</v>
          </cell>
          <cell r="C3806">
            <v>1950000</v>
          </cell>
          <cell r="D3806">
            <v>1</v>
          </cell>
          <cell r="E3806" t="str">
            <v>NCC-LE</v>
          </cell>
        </row>
        <row r="3807">
          <cell r="A3807" t="str">
            <v>PE7W-15-909</v>
          </cell>
          <cell r="B3807">
            <v>44476</v>
          </cell>
          <cell r="C3807">
            <v>350000</v>
          </cell>
          <cell r="D3807">
            <v>1</v>
          </cell>
          <cell r="E3807" t="str">
            <v>DAIDUONG</v>
          </cell>
        </row>
        <row r="3808">
          <cell r="A3808" t="str">
            <v>PF48F</v>
          </cell>
          <cell r="B3808">
            <v>44700</v>
          </cell>
          <cell r="C3808">
            <v>180000</v>
          </cell>
          <cell r="D3808">
            <v>12</v>
          </cell>
          <cell r="E3808" t="str">
            <v>NCC-KHANGTHANG</v>
          </cell>
        </row>
        <row r="3809">
          <cell r="A3809" t="str">
            <v>P-HUB732T-1</v>
          </cell>
          <cell r="B3809">
            <v>44229</v>
          </cell>
          <cell r="C3809">
            <v>757000</v>
          </cell>
          <cell r="D3809">
            <v>4</v>
          </cell>
          <cell r="E3809" t="str">
            <v>HTAUTOHN</v>
          </cell>
        </row>
        <row r="3810">
          <cell r="A3810" t="str">
            <v>PL011043R</v>
          </cell>
          <cell r="B3810">
            <v>44110</v>
          </cell>
          <cell r="C3810">
            <v>1278000</v>
          </cell>
          <cell r="D3810">
            <v>1</v>
          </cell>
          <cell r="E3810" t="str">
            <v>HTAUTOHN</v>
          </cell>
        </row>
        <row r="3811">
          <cell r="A3811" t="str">
            <v>PL011171</v>
          </cell>
          <cell r="B3811">
            <v>44658</v>
          </cell>
          <cell r="C3811">
            <v>616000</v>
          </cell>
          <cell r="D3811">
            <v>3</v>
          </cell>
          <cell r="E3811" t="str">
            <v>HTAUTOHN</v>
          </cell>
        </row>
        <row r="3812">
          <cell r="A3812" t="str">
            <v>PL011251</v>
          </cell>
          <cell r="B3812">
            <v>44070</v>
          </cell>
          <cell r="C3812">
            <v>1036000</v>
          </cell>
          <cell r="D3812">
            <v>2</v>
          </cell>
          <cell r="E3812" t="str">
            <v>HTAUTOHN</v>
          </cell>
        </row>
        <row r="3813">
          <cell r="A3813" t="str">
            <v>PL011253</v>
          </cell>
          <cell r="B3813">
            <v>44502</v>
          </cell>
          <cell r="C3813">
            <v>1145000</v>
          </cell>
          <cell r="D3813">
            <v>1</v>
          </cell>
          <cell r="E3813" t="str">
            <v>HTAUTOHN</v>
          </cell>
        </row>
        <row r="3814">
          <cell r="A3814" t="str">
            <v>PL011837R</v>
          </cell>
          <cell r="B3814">
            <v>44088</v>
          </cell>
          <cell r="C3814">
            <v>806000</v>
          </cell>
          <cell r="D3814">
            <v>3</v>
          </cell>
          <cell r="E3814" t="str">
            <v>HTAUTOHN</v>
          </cell>
        </row>
        <row r="3815">
          <cell r="A3815" t="str">
            <v>PL011846R</v>
          </cell>
          <cell r="B3815">
            <v>44102</v>
          </cell>
          <cell r="C3815">
            <v>1373000</v>
          </cell>
          <cell r="D3815">
            <v>1</v>
          </cell>
          <cell r="E3815" t="str">
            <v>HTAUTOHN</v>
          </cell>
        </row>
        <row r="3816">
          <cell r="A3816" t="str">
            <v>PL011849R</v>
          </cell>
          <cell r="B3816">
            <v>44636</v>
          </cell>
          <cell r="C3816">
            <v>739000</v>
          </cell>
          <cell r="D3816">
            <v>1</v>
          </cell>
          <cell r="E3816" t="str">
            <v>HTAUTOHN</v>
          </cell>
        </row>
        <row r="3817">
          <cell r="A3817" t="str">
            <v>PL011850R</v>
          </cell>
          <cell r="B3817">
            <v>44742</v>
          </cell>
          <cell r="C3817">
            <v>926000</v>
          </cell>
          <cell r="D3817">
            <v>1</v>
          </cell>
          <cell r="E3817" t="str">
            <v>HTAUTOHN</v>
          </cell>
        </row>
        <row r="3818">
          <cell r="A3818" t="str">
            <v>PL011851R</v>
          </cell>
          <cell r="B3818">
            <v>44721</v>
          </cell>
          <cell r="C3818">
            <v>389000</v>
          </cell>
          <cell r="D3818">
            <v>1</v>
          </cell>
          <cell r="E3818" t="str">
            <v>HTAUTOHN</v>
          </cell>
        </row>
        <row r="3819">
          <cell r="A3819" t="str">
            <v>PL011861R</v>
          </cell>
          <cell r="B3819">
            <v>43873</v>
          </cell>
          <cell r="C3819">
            <v>1063000</v>
          </cell>
          <cell r="D3819">
            <v>1</v>
          </cell>
          <cell r="E3819" t="str">
            <v>HTAUTOHN</v>
          </cell>
        </row>
        <row r="3820">
          <cell r="A3820" t="str">
            <v>PL011862</v>
          </cell>
          <cell r="B3820">
            <v>44657</v>
          </cell>
          <cell r="C3820">
            <v>1873000</v>
          </cell>
          <cell r="D3820">
            <v>1</v>
          </cell>
          <cell r="E3820" t="str">
            <v>HTAUTOHN</v>
          </cell>
        </row>
        <row r="3821">
          <cell r="A3821" t="str">
            <v>PL011937</v>
          </cell>
          <cell r="B3821">
            <v>44221</v>
          </cell>
          <cell r="C3821">
            <v>1336000</v>
          </cell>
          <cell r="D3821">
            <v>1</v>
          </cell>
          <cell r="E3821" t="str">
            <v>HTAUTOHN</v>
          </cell>
        </row>
        <row r="3822">
          <cell r="A3822" t="str">
            <v>PL011952</v>
          </cell>
          <cell r="B3822">
            <v>44567</v>
          </cell>
          <cell r="C3822">
            <v>596000</v>
          </cell>
          <cell r="D3822">
            <v>2</v>
          </cell>
          <cell r="E3822" t="str">
            <v>HTAUTOHN</v>
          </cell>
        </row>
        <row r="3823">
          <cell r="A3823" t="str">
            <v>PL011953</v>
          </cell>
          <cell r="B3823">
            <v>44567</v>
          </cell>
          <cell r="C3823">
            <v>709000</v>
          </cell>
          <cell r="D3823">
            <v>2</v>
          </cell>
          <cell r="E3823" t="str">
            <v>HTAUTOHN</v>
          </cell>
        </row>
        <row r="3824">
          <cell r="A3824" t="str">
            <v>PL011959</v>
          </cell>
          <cell r="B3824">
            <v>43966</v>
          </cell>
          <cell r="C3824">
            <v>1033000</v>
          </cell>
          <cell r="D3824">
            <v>1</v>
          </cell>
          <cell r="E3824" t="str">
            <v>HTAUTOHN</v>
          </cell>
        </row>
        <row r="3825">
          <cell r="A3825" t="str">
            <v>PL011961</v>
          </cell>
          <cell r="B3825">
            <v>44650</v>
          </cell>
          <cell r="C3825">
            <v>1202000</v>
          </cell>
          <cell r="D3825">
            <v>1</v>
          </cell>
          <cell r="E3825" t="str">
            <v>HTAUTOHN</v>
          </cell>
        </row>
        <row r="3826">
          <cell r="A3826" t="str">
            <v>PL011982</v>
          </cell>
          <cell r="B3826">
            <v>44193</v>
          </cell>
          <cell r="C3826">
            <v>1282000</v>
          </cell>
          <cell r="D3826">
            <v>2</v>
          </cell>
          <cell r="E3826" t="str">
            <v>HTAUTOHN</v>
          </cell>
        </row>
        <row r="3827">
          <cell r="A3827" t="str">
            <v>PL012019R</v>
          </cell>
          <cell r="B3827">
            <v>44636</v>
          </cell>
          <cell r="C3827">
            <v>1269000</v>
          </cell>
          <cell r="D3827">
            <v>1</v>
          </cell>
          <cell r="E3827" t="str">
            <v>HTAUTOHN</v>
          </cell>
        </row>
        <row r="3828">
          <cell r="A3828" t="str">
            <v>PL012139</v>
          </cell>
          <cell r="B3828">
            <v>44653</v>
          </cell>
          <cell r="C3828">
            <v>1605000</v>
          </cell>
          <cell r="D3828">
            <v>1</v>
          </cell>
          <cell r="E3828" t="str">
            <v>HTAUTOHN</v>
          </cell>
        </row>
        <row r="3829">
          <cell r="A3829" t="str">
            <v>PL012203</v>
          </cell>
          <cell r="B3829">
            <v>44008</v>
          </cell>
          <cell r="C3829">
            <v>2208870</v>
          </cell>
          <cell r="D3829">
            <v>2</v>
          </cell>
          <cell r="E3829" t="str">
            <v>HTAUTOHN</v>
          </cell>
        </row>
        <row r="3830">
          <cell r="A3830" t="str">
            <v>PL012204</v>
          </cell>
          <cell r="B3830">
            <v>43913</v>
          </cell>
          <cell r="C3830">
            <v>3475000</v>
          </cell>
          <cell r="D3830">
            <v>1</v>
          </cell>
          <cell r="E3830" t="str">
            <v>HTAUTOHN</v>
          </cell>
        </row>
        <row r="3831">
          <cell r="A3831" t="str">
            <v>PL012208</v>
          </cell>
          <cell r="B3831">
            <v>44790</v>
          </cell>
          <cell r="C3831">
            <v>1700000</v>
          </cell>
          <cell r="D3831">
            <v>1</v>
          </cell>
          <cell r="E3831" t="str">
            <v>HTAUTOHN</v>
          </cell>
        </row>
        <row r="3832">
          <cell r="A3832" t="str">
            <v>PL012213</v>
          </cell>
          <cell r="B3832">
            <v>44476</v>
          </cell>
          <cell r="C3832">
            <v>1010000</v>
          </cell>
          <cell r="D3832">
            <v>1</v>
          </cell>
          <cell r="E3832" t="str">
            <v>HTAUTOHN</v>
          </cell>
        </row>
        <row r="3833">
          <cell r="A3833" t="str">
            <v>PL012214R</v>
          </cell>
          <cell r="B3833">
            <v>43908</v>
          </cell>
          <cell r="C3833">
            <v>1995000</v>
          </cell>
          <cell r="D3833">
            <v>1</v>
          </cell>
          <cell r="E3833" t="str">
            <v>HTAUTOHN</v>
          </cell>
        </row>
        <row r="3834">
          <cell r="A3834" t="str">
            <v>PL012274</v>
          </cell>
          <cell r="B3834">
            <v>44088</v>
          </cell>
          <cell r="C3834">
            <v>967000</v>
          </cell>
          <cell r="D3834">
            <v>1</v>
          </cell>
          <cell r="E3834" t="str">
            <v>HTAUTOHN</v>
          </cell>
        </row>
        <row r="3835">
          <cell r="A3835" t="str">
            <v>PL012281</v>
          </cell>
          <cell r="B3835">
            <v>44259</v>
          </cell>
          <cell r="C3835">
            <v>1654000</v>
          </cell>
          <cell r="D3835">
            <v>1</v>
          </cell>
          <cell r="E3835" t="str">
            <v>HTAUTOHN</v>
          </cell>
        </row>
        <row r="3836">
          <cell r="A3836" t="str">
            <v>PL012322</v>
          </cell>
          <cell r="B3836">
            <v>44540</v>
          </cell>
          <cell r="C3836">
            <v>2224000</v>
          </cell>
          <cell r="D3836">
            <v>1</v>
          </cell>
          <cell r="E3836" t="str">
            <v>HTAUTOHN</v>
          </cell>
        </row>
        <row r="3837">
          <cell r="A3837" t="str">
            <v>PL012375</v>
          </cell>
          <cell r="B3837">
            <v>43873</v>
          </cell>
          <cell r="C3837">
            <v>2544000</v>
          </cell>
          <cell r="D3837">
            <v>4</v>
          </cell>
          <cell r="E3837" t="str">
            <v>HTAUTOHN</v>
          </cell>
        </row>
        <row r="3838">
          <cell r="A3838" t="str">
            <v>PL012377</v>
          </cell>
          <cell r="B3838">
            <v>44568</v>
          </cell>
          <cell r="C3838">
            <v>1470000</v>
          </cell>
          <cell r="D3838">
            <v>1</v>
          </cell>
          <cell r="E3838" t="str">
            <v>HTAUTOHN</v>
          </cell>
        </row>
        <row r="3839">
          <cell r="A3839" t="str">
            <v>PL012432R</v>
          </cell>
          <cell r="B3839">
            <v>44488</v>
          </cell>
          <cell r="C3839">
            <v>1530000</v>
          </cell>
          <cell r="D3839">
            <v>1</v>
          </cell>
          <cell r="E3839" t="str">
            <v>HTAUTOHN</v>
          </cell>
        </row>
        <row r="3840">
          <cell r="A3840" t="str">
            <v>PL012467R</v>
          </cell>
          <cell r="B3840">
            <v>44656</v>
          </cell>
          <cell r="C3840">
            <v>1802850</v>
          </cell>
          <cell r="D3840">
            <v>1</v>
          </cell>
          <cell r="E3840" t="str">
            <v>HTAUTOHN</v>
          </cell>
        </row>
        <row r="3841">
          <cell r="A3841" t="str">
            <v>PL012725R</v>
          </cell>
          <cell r="B3841">
            <v>44636</v>
          </cell>
          <cell r="C3841">
            <v>1260000</v>
          </cell>
          <cell r="D3841">
            <v>1</v>
          </cell>
          <cell r="E3841" t="str">
            <v>HTAUTOHN</v>
          </cell>
        </row>
        <row r="3842">
          <cell r="A3842" t="str">
            <v>PL013133</v>
          </cell>
          <cell r="B3842">
            <v>44011</v>
          </cell>
          <cell r="C3842">
            <v>766590</v>
          </cell>
          <cell r="D3842">
            <v>2</v>
          </cell>
          <cell r="E3842" t="str">
            <v>HTAUTOHN</v>
          </cell>
        </row>
        <row r="3843">
          <cell r="A3843" t="str">
            <v>PL013134</v>
          </cell>
          <cell r="B3843">
            <v>44567</v>
          </cell>
          <cell r="C3843">
            <v>690000</v>
          </cell>
          <cell r="D3843">
            <v>2</v>
          </cell>
          <cell r="E3843" t="str">
            <v>HTAUTOHN</v>
          </cell>
        </row>
        <row r="3844">
          <cell r="A3844" t="str">
            <v>PL062893</v>
          </cell>
          <cell r="B3844">
            <v>43991</v>
          </cell>
          <cell r="C3844">
            <v>796000</v>
          </cell>
          <cell r="D3844">
            <v>10</v>
          </cell>
          <cell r="E3844" t="str">
            <v>HTAUTOHN</v>
          </cell>
        </row>
        <row r="3845">
          <cell r="A3845" t="str">
            <v>PL981849</v>
          </cell>
          <cell r="B3845">
            <v>44756</v>
          </cell>
          <cell r="C3845">
            <v>900000</v>
          </cell>
          <cell r="D3845">
            <v>10</v>
          </cell>
          <cell r="E3845" t="str">
            <v>NN-QUANGDEN</v>
          </cell>
        </row>
        <row r="3846">
          <cell r="A3846" t="str">
            <v>PLMPLD</v>
          </cell>
          <cell r="B3846">
            <v>44779</v>
          </cell>
          <cell r="C3846">
            <v>750000</v>
          </cell>
          <cell r="D3846">
            <v>1</v>
          </cell>
          <cell r="E3846" t="str">
            <v>NCC-LE</v>
          </cell>
        </row>
        <row r="3847">
          <cell r="A3847" t="str">
            <v>PS203-03</v>
          </cell>
          <cell r="B3847">
            <v>44166</v>
          </cell>
          <cell r="C3847">
            <v>250000</v>
          </cell>
          <cell r="D3847">
            <v>1</v>
          </cell>
          <cell r="E3847" t="str">
            <v>NN-TOANY</v>
          </cell>
        </row>
        <row r="3848">
          <cell r="A3848" t="str">
            <v>PS2166-02</v>
          </cell>
          <cell r="B3848">
            <v>44258</v>
          </cell>
          <cell r="C3848">
            <v>250000</v>
          </cell>
          <cell r="D3848">
            <v>2</v>
          </cell>
          <cell r="E3848" t="str">
            <v>NN-TOANY</v>
          </cell>
        </row>
        <row r="3849">
          <cell r="A3849" t="str">
            <v>PS285WS39</v>
          </cell>
          <cell r="B3849">
            <v>44474</v>
          </cell>
          <cell r="C3849">
            <v>300000</v>
          </cell>
          <cell r="D3849">
            <v>1</v>
          </cell>
          <cell r="E3849" t="str">
            <v>NN-TOANY</v>
          </cell>
        </row>
        <row r="3850">
          <cell r="A3850" t="str">
            <v>PU107029RMXY</v>
          </cell>
          <cell r="B3850">
            <v>44499</v>
          </cell>
          <cell r="C3850">
            <v>250000</v>
          </cell>
          <cell r="D3850">
            <v>5</v>
          </cell>
          <cell r="E3850" t="str">
            <v>NCC-KYBISG</v>
          </cell>
        </row>
        <row r="3851">
          <cell r="A3851" t="str">
            <v>PU355816</v>
          </cell>
          <cell r="B3851">
            <v>43950</v>
          </cell>
          <cell r="C3851">
            <v>162000</v>
          </cell>
          <cell r="D3851">
            <v>8</v>
          </cell>
          <cell r="E3851" t="str">
            <v>HTAUTOHN</v>
          </cell>
        </row>
        <row r="3852">
          <cell r="A3852" t="str">
            <v>R119A-M119A/025</v>
          </cell>
          <cell r="B3852">
            <v>43834</v>
          </cell>
          <cell r="C3852">
            <v>263000</v>
          </cell>
          <cell r="D3852">
            <v>2</v>
          </cell>
          <cell r="E3852" t="str">
            <v>HTAUTOHN</v>
          </cell>
        </row>
        <row r="3853">
          <cell r="A3853" t="str">
            <v>R135A-M135A/025</v>
          </cell>
          <cell r="B3853">
            <v>43833</v>
          </cell>
          <cell r="C3853">
            <v>506000</v>
          </cell>
          <cell r="D3853">
            <v>1</v>
          </cell>
          <cell r="E3853" t="str">
            <v>HTAUTOHN</v>
          </cell>
        </row>
        <row r="3854">
          <cell r="A3854" t="str">
            <v>R325A-M325A/025</v>
          </cell>
          <cell r="B3854">
            <v>43869</v>
          </cell>
          <cell r="C3854">
            <v>600000</v>
          </cell>
          <cell r="D3854">
            <v>5</v>
          </cell>
          <cell r="E3854" t="str">
            <v>NCC-BONBAMOT</v>
          </cell>
        </row>
        <row r="3855">
          <cell r="A3855" t="str">
            <v>R325A-M325A/STD</v>
          </cell>
          <cell r="B3855">
            <v>43869</v>
          </cell>
          <cell r="C3855">
            <v>540000</v>
          </cell>
          <cell r="D3855">
            <v>5</v>
          </cell>
          <cell r="E3855" t="str">
            <v>NCC-BONBAMOT</v>
          </cell>
        </row>
        <row r="3856">
          <cell r="A3856" t="str">
            <v>R703A-M703A2/025</v>
          </cell>
          <cell r="B3856">
            <v>43881</v>
          </cell>
          <cell r="C3856">
            <v>460000</v>
          </cell>
          <cell r="D3856">
            <v>1</v>
          </cell>
          <cell r="E3856" t="str">
            <v>HTAUTOHN</v>
          </cell>
        </row>
        <row r="3857">
          <cell r="A3857" t="str">
            <v>R714A-M026A/025</v>
          </cell>
          <cell r="B3857">
            <v>44196</v>
          </cell>
          <cell r="C3857">
            <v>440000</v>
          </cell>
          <cell r="D3857">
            <v>1</v>
          </cell>
          <cell r="E3857" t="str">
            <v>HTAUTOHN</v>
          </cell>
        </row>
        <row r="3858">
          <cell r="A3858" t="str">
            <v>R714A-M026A/STD</v>
          </cell>
          <cell r="B3858">
            <v>44058</v>
          </cell>
          <cell r="C3858">
            <v>335000</v>
          </cell>
          <cell r="D3858">
            <v>1</v>
          </cell>
          <cell r="E3858" t="str">
            <v>HTAUTOHN</v>
          </cell>
        </row>
        <row r="3859">
          <cell r="A3859" t="str">
            <v>R715A-M715A/STD</v>
          </cell>
          <cell r="B3859">
            <v>44018</v>
          </cell>
          <cell r="C3859">
            <v>543000</v>
          </cell>
          <cell r="D3859">
            <v>3</v>
          </cell>
          <cell r="E3859" t="str">
            <v>HTAUTOHN</v>
          </cell>
        </row>
        <row r="3860">
          <cell r="A3860" t="str">
            <v>R720A1-M720A1/STD</v>
          </cell>
          <cell r="B3860">
            <v>44611</v>
          </cell>
          <cell r="C3860">
            <v>441000</v>
          </cell>
          <cell r="D3860">
            <v>1</v>
          </cell>
          <cell r="E3860" t="str">
            <v>HTAUTOHN</v>
          </cell>
        </row>
        <row r="3861">
          <cell r="A3861" t="str">
            <v>R723A-M723A1/STD</v>
          </cell>
          <cell r="B3861">
            <v>44065</v>
          </cell>
          <cell r="C3861">
            <v>382000</v>
          </cell>
          <cell r="D3861">
            <v>5</v>
          </cell>
          <cell r="E3861" t="str">
            <v>HTAUTOHN</v>
          </cell>
        </row>
        <row r="3862">
          <cell r="A3862" t="str">
            <v>R724A-M724A/025</v>
          </cell>
          <cell r="B3862">
            <v>44072</v>
          </cell>
          <cell r="C3862">
            <v>382000</v>
          </cell>
          <cell r="D3862">
            <v>2</v>
          </cell>
          <cell r="E3862" t="str">
            <v>HTAUTOHN</v>
          </cell>
        </row>
        <row r="3863">
          <cell r="A3863" t="str">
            <v>R724A-M724A/STD</v>
          </cell>
          <cell r="B3863">
            <v>44051</v>
          </cell>
          <cell r="C3863">
            <v>376000</v>
          </cell>
          <cell r="D3863">
            <v>5</v>
          </cell>
          <cell r="E3863" t="str">
            <v>HTAUTOHN</v>
          </cell>
        </row>
        <row r="3864">
          <cell r="A3864" t="str">
            <v>R729A-M729A1/025</v>
          </cell>
          <cell r="B3864">
            <v>44370</v>
          </cell>
          <cell r="C3864">
            <v>450000</v>
          </cell>
          <cell r="D3864">
            <v>1</v>
          </cell>
          <cell r="E3864" t="str">
            <v>THANHDUC</v>
          </cell>
        </row>
        <row r="3865">
          <cell r="A3865" t="str">
            <v>R729A-M729A1/STD</v>
          </cell>
          <cell r="B3865">
            <v>44202</v>
          </cell>
          <cell r="C3865">
            <v>452000</v>
          </cell>
          <cell r="D3865">
            <v>5</v>
          </cell>
          <cell r="E3865" t="str">
            <v>HTAUTOHN</v>
          </cell>
        </row>
        <row r="3866">
          <cell r="A3866" t="str">
            <v>R9081K-M9080A/STD</v>
          </cell>
          <cell r="B3866">
            <v>44280</v>
          </cell>
          <cell r="C3866">
            <v>490000</v>
          </cell>
          <cell r="D3866">
            <v>4</v>
          </cell>
          <cell r="E3866" t="str">
            <v>NCC-BONBAMOT</v>
          </cell>
        </row>
        <row r="3867">
          <cell r="A3867" t="str">
            <v>R9100A-M9100A1/025</v>
          </cell>
          <cell r="B3867">
            <v>43869</v>
          </cell>
          <cell r="C3867">
            <v>400000</v>
          </cell>
          <cell r="D3867">
            <v>13</v>
          </cell>
          <cell r="E3867" t="str">
            <v>NCC-BONBAMOT</v>
          </cell>
        </row>
        <row r="3868">
          <cell r="A3868" t="str">
            <v>R9105A-M9105A/STD</v>
          </cell>
          <cell r="B3868">
            <v>43869</v>
          </cell>
          <cell r="C3868">
            <v>400000</v>
          </cell>
          <cell r="D3868">
            <v>5</v>
          </cell>
          <cell r="E3868" t="str">
            <v>NCC-BONBAMOT</v>
          </cell>
        </row>
        <row r="3869">
          <cell r="A3869" t="str">
            <v>R9500A1/M9500A1/STD</v>
          </cell>
          <cell r="B3869">
            <v>44742</v>
          </cell>
          <cell r="C3869">
            <v>600000</v>
          </cell>
          <cell r="D3869">
            <v>1</v>
          </cell>
          <cell r="E3869" t="str">
            <v>NCC-BONBAMOT</v>
          </cell>
        </row>
        <row r="3870">
          <cell r="A3870" t="str">
            <v>RCT4000SA</v>
          </cell>
          <cell r="B3870">
            <v>43936</v>
          </cell>
          <cell r="C3870">
            <v>240000</v>
          </cell>
          <cell r="D3870">
            <v>1</v>
          </cell>
          <cell r="E3870" t="str">
            <v>KL-QUANGSAIGON</v>
          </cell>
        </row>
        <row r="3871">
          <cell r="A3871" t="str">
            <v>SA-3602L</v>
          </cell>
          <cell r="B3871">
            <v>44546</v>
          </cell>
          <cell r="C3871">
            <v>720909</v>
          </cell>
          <cell r="D3871">
            <v>5</v>
          </cell>
          <cell r="E3871" t="str">
            <v>HTAUTOHN</v>
          </cell>
        </row>
        <row r="3872">
          <cell r="A3872" t="str">
            <v>SA-3602R</v>
          </cell>
          <cell r="B3872">
            <v>44546</v>
          </cell>
          <cell r="C3872">
            <v>720909</v>
          </cell>
          <cell r="D3872">
            <v>5</v>
          </cell>
          <cell r="E3872" t="str">
            <v>HTAUTOHN</v>
          </cell>
        </row>
        <row r="3873">
          <cell r="A3873" t="str">
            <v>SA-3752L</v>
          </cell>
          <cell r="B3873">
            <v>44546</v>
          </cell>
          <cell r="C3873">
            <v>1571818</v>
          </cell>
          <cell r="D3873">
            <v>10</v>
          </cell>
          <cell r="E3873" t="str">
            <v>HTAUTOHN</v>
          </cell>
        </row>
        <row r="3874">
          <cell r="A3874" t="str">
            <v>SA-3752R</v>
          </cell>
          <cell r="B3874">
            <v>44546</v>
          </cell>
          <cell r="C3874">
            <v>1571818</v>
          </cell>
          <cell r="D3874">
            <v>10</v>
          </cell>
          <cell r="E3874" t="str">
            <v>HTAUTOHN</v>
          </cell>
        </row>
        <row r="3875">
          <cell r="A3875" t="str">
            <v>SAK-3971R</v>
          </cell>
          <cell r="B3875">
            <v>43878</v>
          </cell>
          <cell r="C3875">
            <v>1861000</v>
          </cell>
          <cell r="D3875">
            <v>3</v>
          </cell>
          <cell r="E3875" t="str">
            <v>HTAUTOHN</v>
          </cell>
        </row>
        <row r="3876">
          <cell r="A3876" t="str">
            <v>SB-1392</v>
          </cell>
          <cell r="B3876">
            <v>44758</v>
          </cell>
          <cell r="C3876">
            <v>123535</v>
          </cell>
          <cell r="D3876">
            <v>19</v>
          </cell>
          <cell r="E3876" t="str">
            <v>HTAUTOHN</v>
          </cell>
        </row>
        <row r="3877">
          <cell r="A3877" t="str">
            <v>SB-1521</v>
          </cell>
          <cell r="B3877">
            <v>44758</v>
          </cell>
          <cell r="C3877">
            <v>134964</v>
          </cell>
          <cell r="D3877">
            <v>4</v>
          </cell>
          <cell r="E3877" t="str">
            <v>NK-555</v>
          </cell>
        </row>
        <row r="3878">
          <cell r="A3878" t="str">
            <v>SB-1542</v>
          </cell>
          <cell r="B3878">
            <v>44758</v>
          </cell>
          <cell r="C3878">
            <v>200269</v>
          </cell>
          <cell r="D3878">
            <v>10</v>
          </cell>
          <cell r="E3878" t="str">
            <v>NK-555</v>
          </cell>
        </row>
        <row r="3879">
          <cell r="A3879" t="str">
            <v>SB-1572</v>
          </cell>
          <cell r="B3879">
            <v>44223</v>
          </cell>
          <cell r="C3879">
            <v>269000</v>
          </cell>
          <cell r="D3879">
            <v>4</v>
          </cell>
          <cell r="E3879" t="str">
            <v>HTAUTOHN</v>
          </cell>
        </row>
        <row r="3880">
          <cell r="A3880" t="str">
            <v>SB-1631</v>
          </cell>
          <cell r="B3880">
            <v>43895</v>
          </cell>
          <cell r="C3880">
            <v>189565</v>
          </cell>
          <cell r="D3880">
            <v>20</v>
          </cell>
          <cell r="E3880" t="str">
            <v>NK-555</v>
          </cell>
        </row>
        <row r="3881">
          <cell r="A3881" t="str">
            <v>SB-1642</v>
          </cell>
          <cell r="B3881">
            <v>44125</v>
          </cell>
          <cell r="C3881">
            <v>275000</v>
          </cell>
          <cell r="D3881">
            <v>10</v>
          </cell>
          <cell r="E3881" t="str">
            <v>HTAUTOHN</v>
          </cell>
        </row>
        <row r="3882">
          <cell r="A3882" t="str">
            <v>SB-1652</v>
          </cell>
          <cell r="B3882">
            <v>44758</v>
          </cell>
          <cell r="C3882">
            <v>123535</v>
          </cell>
          <cell r="D3882">
            <v>5</v>
          </cell>
          <cell r="E3882" t="str">
            <v>HTAUTOHN</v>
          </cell>
        </row>
        <row r="3883">
          <cell r="A3883" t="str">
            <v>SB-1732</v>
          </cell>
          <cell r="B3883">
            <v>44758</v>
          </cell>
          <cell r="C3883">
            <v>204985</v>
          </cell>
          <cell r="D3883">
            <v>6</v>
          </cell>
          <cell r="E3883" t="str">
            <v>HTAUTOHN</v>
          </cell>
        </row>
        <row r="3884">
          <cell r="A3884" t="str">
            <v>SB-1802</v>
          </cell>
          <cell r="B3884">
            <v>44385</v>
          </cell>
          <cell r="C3884">
            <v>206000</v>
          </cell>
          <cell r="D3884">
            <v>6</v>
          </cell>
          <cell r="E3884" t="str">
            <v>HTAUTOHN</v>
          </cell>
        </row>
        <row r="3885">
          <cell r="A3885" t="str">
            <v>SB-1862</v>
          </cell>
          <cell r="B3885">
            <v>44385</v>
          </cell>
          <cell r="C3885">
            <v>330000</v>
          </cell>
          <cell r="D3885">
            <v>6</v>
          </cell>
          <cell r="E3885" t="str">
            <v>HTAUTOHN</v>
          </cell>
        </row>
        <row r="3886">
          <cell r="A3886" t="str">
            <v>SB-2381</v>
          </cell>
          <cell r="B3886">
            <v>44687</v>
          </cell>
          <cell r="C3886">
            <v>192523.37</v>
          </cell>
          <cell r="D3886">
            <v>4</v>
          </cell>
          <cell r="E3886" t="str">
            <v>HTAUTOHN</v>
          </cell>
        </row>
        <row r="3887">
          <cell r="A3887" t="str">
            <v>SB-2502</v>
          </cell>
          <cell r="B3887">
            <v>44658</v>
          </cell>
          <cell r="C3887">
            <v>275813.63</v>
          </cell>
          <cell r="D3887">
            <v>2</v>
          </cell>
          <cell r="E3887" t="str">
            <v>NK-555</v>
          </cell>
        </row>
        <row r="3888">
          <cell r="A3888" t="str">
            <v>SB-2722</v>
          </cell>
          <cell r="B3888">
            <v>43976</v>
          </cell>
          <cell r="C3888">
            <v>247000</v>
          </cell>
          <cell r="D3888">
            <v>4</v>
          </cell>
          <cell r="E3888" t="str">
            <v>HTAUTOHN</v>
          </cell>
        </row>
        <row r="3889">
          <cell r="A3889" t="str">
            <v>SB-2871</v>
          </cell>
          <cell r="B3889">
            <v>43966</v>
          </cell>
          <cell r="C3889">
            <v>290000</v>
          </cell>
          <cell r="D3889">
            <v>2</v>
          </cell>
          <cell r="E3889" t="str">
            <v>HTAUTOHN</v>
          </cell>
        </row>
        <row r="3890">
          <cell r="A3890" t="str">
            <v>SB-2932</v>
          </cell>
          <cell r="B3890">
            <v>44755</v>
          </cell>
          <cell r="C3890">
            <v>250000</v>
          </cell>
          <cell r="D3890">
            <v>2</v>
          </cell>
          <cell r="E3890" t="str">
            <v>HTAUTOHN</v>
          </cell>
        </row>
        <row r="3891">
          <cell r="A3891" t="str">
            <v>SB-3602</v>
          </cell>
          <cell r="B3891">
            <v>44758</v>
          </cell>
          <cell r="C3891">
            <v>100679</v>
          </cell>
          <cell r="D3891">
            <v>2</v>
          </cell>
          <cell r="E3891" t="str">
            <v>NK-555</v>
          </cell>
        </row>
        <row r="3892">
          <cell r="A3892" t="str">
            <v>SB-3642</v>
          </cell>
          <cell r="B3892">
            <v>43895</v>
          </cell>
          <cell r="C3892">
            <v>224383.03</v>
          </cell>
          <cell r="D3892">
            <v>150</v>
          </cell>
          <cell r="E3892" t="str">
            <v>NK-555</v>
          </cell>
        </row>
        <row r="3893">
          <cell r="A3893" t="str">
            <v>SB-3752L</v>
          </cell>
          <cell r="B3893">
            <v>44546</v>
          </cell>
          <cell r="C3893">
            <v>231892.82</v>
          </cell>
          <cell r="D3893">
            <v>1</v>
          </cell>
          <cell r="E3893" t="str">
            <v>NK-555</v>
          </cell>
        </row>
        <row r="3894">
          <cell r="A3894" t="str">
            <v>SB-3752R</v>
          </cell>
          <cell r="B3894">
            <v>44546</v>
          </cell>
          <cell r="C3894">
            <v>231892.82</v>
          </cell>
          <cell r="D3894">
            <v>1</v>
          </cell>
          <cell r="E3894" t="str">
            <v>HTAUTOHN</v>
          </cell>
        </row>
        <row r="3895">
          <cell r="A3895" t="str">
            <v>SB-3812</v>
          </cell>
          <cell r="B3895">
            <v>44614</v>
          </cell>
          <cell r="C3895">
            <v>279000</v>
          </cell>
          <cell r="D3895">
            <v>2</v>
          </cell>
          <cell r="E3895" t="str">
            <v>HTAUTOHN</v>
          </cell>
        </row>
        <row r="3896">
          <cell r="A3896" t="str">
            <v>SB-3841</v>
          </cell>
          <cell r="B3896">
            <v>44758</v>
          </cell>
          <cell r="C3896">
            <v>167072</v>
          </cell>
          <cell r="D3896">
            <v>2</v>
          </cell>
          <cell r="E3896" t="str">
            <v>HTAUTOHN</v>
          </cell>
        </row>
        <row r="3897">
          <cell r="A3897" t="str">
            <v>SB-3842</v>
          </cell>
          <cell r="B3897">
            <v>44546</v>
          </cell>
          <cell r="C3897">
            <v>246000</v>
          </cell>
          <cell r="D3897">
            <v>2</v>
          </cell>
          <cell r="E3897" t="str">
            <v>HTAUTOHN</v>
          </cell>
        </row>
        <row r="3898">
          <cell r="A3898" t="str">
            <v>SB-3881</v>
          </cell>
          <cell r="B3898">
            <v>44758</v>
          </cell>
          <cell r="C3898">
            <v>165984</v>
          </cell>
          <cell r="D3898">
            <v>2</v>
          </cell>
          <cell r="E3898" t="str">
            <v>QUANGVU</v>
          </cell>
        </row>
        <row r="3899">
          <cell r="A3899" t="str">
            <v>SB-3882</v>
          </cell>
          <cell r="B3899">
            <v>44779</v>
          </cell>
          <cell r="C3899">
            <v>0</v>
          </cell>
          <cell r="D3899">
            <v>2</v>
          </cell>
          <cell r="E3899" t="str">
            <v>HTAUTOHN</v>
          </cell>
        </row>
        <row r="3900">
          <cell r="A3900" t="str">
            <v>SB-3962</v>
          </cell>
          <cell r="B3900">
            <v>44679</v>
          </cell>
          <cell r="C3900">
            <v>274220.65000000002</v>
          </cell>
          <cell r="D3900">
            <v>4</v>
          </cell>
          <cell r="E3900" t="str">
            <v>NK-555</v>
          </cell>
        </row>
        <row r="3901">
          <cell r="A3901" t="str">
            <v>SB-3972</v>
          </cell>
          <cell r="B3901">
            <v>44758</v>
          </cell>
          <cell r="C3901">
            <v>228749</v>
          </cell>
          <cell r="D3901">
            <v>30</v>
          </cell>
          <cell r="E3901" t="str">
            <v>HTAUTOHN</v>
          </cell>
        </row>
        <row r="3902">
          <cell r="A3902" t="str">
            <v>SB-4981</v>
          </cell>
          <cell r="B3902">
            <v>44385</v>
          </cell>
          <cell r="C3902">
            <v>209000</v>
          </cell>
          <cell r="D3902">
            <v>2</v>
          </cell>
          <cell r="E3902" t="str">
            <v>HTAUTOHN</v>
          </cell>
        </row>
        <row r="3903">
          <cell r="A3903" t="str">
            <v>SB-5143</v>
          </cell>
          <cell r="B3903">
            <v>43895</v>
          </cell>
          <cell r="C3903">
            <v>225748.45</v>
          </cell>
          <cell r="D3903">
            <v>40</v>
          </cell>
          <cell r="E3903" t="str">
            <v>NK-555</v>
          </cell>
        </row>
        <row r="3904">
          <cell r="A3904" t="str">
            <v>SB-5302</v>
          </cell>
          <cell r="B3904">
            <v>44758</v>
          </cell>
          <cell r="C3904">
            <v>228749</v>
          </cell>
          <cell r="D3904">
            <v>40</v>
          </cell>
          <cell r="E3904" t="str">
            <v>NK-555</v>
          </cell>
        </row>
        <row r="3905">
          <cell r="A3905" t="str">
            <v>SB-5311</v>
          </cell>
          <cell r="B3905">
            <v>44758</v>
          </cell>
          <cell r="C3905">
            <v>176142</v>
          </cell>
          <cell r="D3905">
            <v>40</v>
          </cell>
          <cell r="E3905" t="str">
            <v>NK-555</v>
          </cell>
        </row>
        <row r="3906">
          <cell r="A3906" t="str">
            <v>SB-6382L</v>
          </cell>
          <cell r="B3906">
            <v>44758</v>
          </cell>
          <cell r="C3906">
            <v>194464</v>
          </cell>
          <cell r="D3906">
            <v>5</v>
          </cell>
          <cell r="E3906" t="str">
            <v>NK-555</v>
          </cell>
        </row>
        <row r="3907">
          <cell r="A3907" t="str">
            <v>SB-6382R</v>
          </cell>
          <cell r="B3907">
            <v>44758</v>
          </cell>
          <cell r="C3907">
            <v>194464</v>
          </cell>
          <cell r="D3907">
            <v>30</v>
          </cell>
          <cell r="E3907" t="str">
            <v>NK-555</v>
          </cell>
        </row>
        <row r="3908">
          <cell r="A3908" t="str">
            <v>SB-7153</v>
          </cell>
          <cell r="B3908">
            <v>44758</v>
          </cell>
          <cell r="C3908">
            <v>129340</v>
          </cell>
          <cell r="D3908">
            <v>2</v>
          </cell>
          <cell r="E3908" t="str">
            <v>NK-555</v>
          </cell>
        </row>
        <row r="3909">
          <cell r="A3909" t="str">
            <v>SB-7721</v>
          </cell>
          <cell r="B3909">
            <v>44758</v>
          </cell>
          <cell r="C3909">
            <v>162537</v>
          </cell>
          <cell r="D3909">
            <v>4</v>
          </cell>
          <cell r="E3909" t="str">
            <v>HTAUTOHN</v>
          </cell>
        </row>
        <row r="3910">
          <cell r="A3910" t="str">
            <v>SB-7722L</v>
          </cell>
          <cell r="B3910">
            <v>44223</v>
          </cell>
          <cell r="C3910">
            <v>357000</v>
          </cell>
          <cell r="D3910">
            <v>5</v>
          </cell>
          <cell r="E3910" t="str">
            <v>HTAUTOHN</v>
          </cell>
        </row>
        <row r="3911">
          <cell r="A3911" t="str">
            <v>SB-7722R</v>
          </cell>
          <cell r="B3911">
            <v>44223</v>
          </cell>
          <cell r="C3911">
            <v>357000</v>
          </cell>
          <cell r="D3911">
            <v>3</v>
          </cell>
          <cell r="E3911" t="str">
            <v>HTAUTOHN</v>
          </cell>
        </row>
        <row r="3912">
          <cell r="A3912" t="str">
            <v>SB-7782</v>
          </cell>
          <cell r="B3912">
            <v>44758</v>
          </cell>
          <cell r="C3912">
            <v>177412</v>
          </cell>
          <cell r="D3912">
            <v>4</v>
          </cell>
          <cell r="E3912" t="str">
            <v>HTAUTOHN</v>
          </cell>
        </row>
        <row r="3913">
          <cell r="A3913" t="str">
            <v>SB-7841</v>
          </cell>
          <cell r="B3913">
            <v>44758</v>
          </cell>
          <cell r="C3913">
            <v>160179</v>
          </cell>
          <cell r="D3913">
            <v>20</v>
          </cell>
          <cell r="E3913" t="str">
            <v>NK-555</v>
          </cell>
        </row>
        <row r="3914">
          <cell r="A3914" t="str">
            <v>SB-7842</v>
          </cell>
          <cell r="B3914">
            <v>43895</v>
          </cell>
          <cell r="C3914">
            <v>291060.76</v>
          </cell>
          <cell r="D3914">
            <v>40</v>
          </cell>
          <cell r="E3914" t="str">
            <v>NK-555</v>
          </cell>
        </row>
        <row r="3915">
          <cell r="A3915" t="str">
            <v>SB-7845</v>
          </cell>
          <cell r="B3915">
            <v>44211</v>
          </cell>
          <cell r="C3915">
            <v>309000</v>
          </cell>
          <cell r="D3915">
            <v>2</v>
          </cell>
          <cell r="E3915" t="str">
            <v>HTAUTOHN</v>
          </cell>
        </row>
        <row r="3916">
          <cell r="A3916" t="str">
            <v>SB-7941</v>
          </cell>
          <cell r="B3916">
            <v>44385</v>
          </cell>
          <cell r="C3916">
            <v>224000</v>
          </cell>
          <cell r="D3916">
            <v>10</v>
          </cell>
          <cell r="E3916" t="str">
            <v>HTAUTOHN</v>
          </cell>
        </row>
        <row r="3917">
          <cell r="A3917" t="str">
            <v>SB-B072</v>
          </cell>
          <cell r="B3917">
            <v>44385</v>
          </cell>
          <cell r="C3917">
            <v>200000</v>
          </cell>
          <cell r="D3917">
            <v>2</v>
          </cell>
          <cell r="E3917" t="str">
            <v>HTAUTOHN</v>
          </cell>
        </row>
        <row r="3918">
          <cell r="A3918" t="str">
            <v>SB-H022</v>
          </cell>
          <cell r="B3918">
            <v>44758</v>
          </cell>
          <cell r="C3918">
            <v>201357</v>
          </cell>
          <cell r="D3918">
            <v>30</v>
          </cell>
          <cell r="E3918" t="str">
            <v>NK-555</v>
          </cell>
        </row>
        <row r="3919">
          <cell r="A3919" t="str">
            <v>SBI-1521</v>
          </cell>
          <cell r="B3919">
            <v>43845</v>
          </cell>
          <cell r="C3919">
            <v>131076.06</v>
          </cell>
          <cell r="D3919">
            <v>200</v>
          </cell>
          <cell r="E3919" t="str">
            <v>NK-555</v>
          </cell>
        </row>
        <row r="3920">
          <cell r="A3920" t="str">
            <v>SBI-1542</v>
          </cell>
          <cell r="B3920">
            <v>43845</v>
          </cell>
          <cell r="C3920">
            <v>212970.78</v>
          </cell>
          <cell r="D3920">
            <v>90</v>
          </cell>
          <cell r="E3920" t="str">
            <v>NK-555</v>
          </cell>
        </row>
        <row r="3921">
          <cell r="A3921" t="str">
            <v>SBI-3602</v>
          </cell>
          <cell r="B3921">
            <v>43845</v>
          </cell>
          <cell r="C3921">
            <v>101255.7</v>
          </cell>
          <cell r="D3921">
            <v>300</v>
          </cell>
          <cell r="E3921" t="str">
            <v>NK-555</v>
          </cell>
        </row>
        <row r="3922">
          <cell r="A3922" t="str">
            <v>SBI-3642</v>
          </cell>
          <cell r="B3922">
            <v>43845</v>
          </cell>
          <cell r="C3922">
            <v>168240.24</v>
          </cell>
          <cell r="D3922">
            <v>120</v>
          </cell>
          <cell r="E3922" t="str">
            <v>NK-555</v>
          </cell>
        </row>
        <row r="3923">
          <cell r="A3923" t="str">
            <v>SBI-5143</v>
          </cell>
          <cell r="B3923">
            <v>43845</v>
          </cell>
          <cell r="C3923">
            <v>187601.22</v>
          </cell>
          <cell r="D3923">
            <v>90</v>
          </cell>
          <cell r="E3923" t="str">
            <v>NK-555</v>
          </cell>
        </row>
        <row r="3924">
          <cell r="A3924" t="str">
            <v>SBI-5282</v>
          </cell>
          <cell r="B3924">
            <v>43845</v>
          </cell>
          <cell r="C3924">
            <v>257701.32</v>
          </cell>
          <cell r="D3924">
            <v>90</v>
          </cell>
          <cell r="E3924" t="str">
            <v>NK-555</v>
          </cell>
        </row>
        <row r="3925">
          <cell r="A3925" t="str">
            <v>SBI-5302</v>
          </cell>
          <cell r="B3925">
            <v>43845</v>
          </cell>
          <cell r="C3925">
            <v>245684.17</v>
          </cell>
          <cell r="D3925">
            <v>30</v>
          </cell>
          <cell r="E3925" t="str">
            <v>NK-555</v>
          </cell>
        </row>
        <row r="3926">
          <cell r="A3926" t="str">
            <v>SBI-5361</v>
          </cell>
          <cell r="B3926">
            <v>43845</v>
          </cell>
          <cell r="C3926">
            <v>154887.82999999999</v>
          </cell>
          <cell r="D3926">
            <v>30</v>
          </cell>
          <cell r="E3926" t="str">
            <v>NK-555</v>
          </cell>
        </row>
        <row r="3927">
          <cell r="A3927" t="str">
            <v>SBI-7721</v>
          </cell>
          <cell r="B3927">
            <v>43845</v>
          </cell>
          <cell r="C3927">
            <v>157780.85999999999</v>
          </cell>
          <cell r="D3927">
            <v>50</v>
          </cell>
          <cell r="E3927" t="str">
            <v>NK-555</v>
          </cell>
        </row>
        <row r="3928">
          <cell r="A3928" t="str">
            <v>SBI-7722L</v>
          </cell>
          <cell r="B3928">
            <v>43845</v>
          </cell>
          <cell r="C3928">
            <v>244348.92</v>
          </cell>
          <cell r="D3928">
            <v>60</v>
          </cell>
          <cell r="E3928" t="str">
            <v>NK-555</v>
          </cell>
        </row>
        <row r="3929">
          <cell r="A3929" t="str">
            <v>SBI-7722R</v>
          </cell>
          <cell r="B3929">
            <v>43845</v>
          </cell>
          <cell r="C3929">
            <v>244348.92</v>
          </cell>
          <cell r="D3929">
            <v>60</v>
          </cell>
          <cell r="E3929" t="str">
            <v>NK-555</v>
          </cell>
        </row>
        <row r="3930">
          <cell r="A3930" t="str">
            <v>SBI-7841</v>
          </cell>
          <cell r="B3930">
            <v>43845</v>
          </cell>
          <cell r="C3930">
            <v>159338.64000000001</v>
          </cell>
          <cell r="D3930">
            <v>100</v>
          </cell>
          <cell r="E3930" t="str">
            <v>NK-555</v>
          </cell>
        </row>
        <row r="3931">
          <cell r="A3931" t="str">
            <v>SBI-7842</v>
          </cell>
          <cell r="B3931">
            <v>43845</v>
          </cell>
          <cell r="C3931">
            <v>250134.96</v>
          </cell>
          <cell r="D3931">
            <v>112</v>
          </cell>
          <cell r="E3931" t="str">
            <v>NK-555</v>
          </cell>
        </row>
        <row r="3932">
          <cell r="A3932" t="str">
            <v>SBI-7941</v>
          </cell>
          <cell r="B3932">
            <v>43845</v>
          </cell>
          <cell r="C3932">
            <v>159338.64000000001</v>
          </cell>
          <cell r="D3932">
            <v>50</v>
          </cell>
          <cell r="E3932" t="str">
            <v>NK-555</v>
          </cell>
        </row>
        <row r="3933">
          <cell r="A3933" t="str">
            <v>SB-N252</v>
          </cell>
          <cell r="B3933">
            <v>44295</v>
          </cell>
          <cell r="C3933">
            <v>290000</v>
          </cell>
          <cell r="D3933">
            <v>4</v>
          </cell>
          <cell r="E3933" t="str">
            <v>HTAUTOHN</v>
          </cell>
        </row>
        <row r="3934">
          <cell r="A3934" t="str">
            <v>SB-N332</v>
          </cell>
          <cell r="B3934">
            <v>44385</v>
          </cell>
          <cell r="C3934">
            <v>205000</v>
          </cell>
          <cell r="D3934">
            <v>2</v>
          </cell>
          <cell r="E3934" t="str">
            <v>HTAUTOHN</v>
          </cell>
        </row>
        <row r="3935">
          <cell r="A3935" t="str">
            <v>SB-T172L</v>
          </cell>
          <cell r="B3935">
            <v>44809</v>
          </cell>
          <cell r="C3935">
            <v>186651</v>
          </cell>
          <cell r="D3935">
            <v>1</v>
          </cell>
          <cell r="E3935" t="str">
            <v>HTAUTOHN</v>
          </cell>
        </row>
        <row r="3936">
          <cell r="A3936" t="str">
            <v>SB-T172R</v>
          </cell>
          <cell r="B3936">
            <v>44809</v>
          </cell>
          <cell r="C3936">
            <v>186663</v>
          </cell>
          <cell r="D3936">
            <v>1</v>
          </cell>
          <cell r="E3936" t="str">
            <v>HTAUTOHN</v>
          </cell>
        </row>
        <row r="3937">
          <cell r="A3937" t="str">
            <v>SB-T222</v>
          </cell>
          <cell r="B3937">
            <v>44385</v>
          </cell>
          <cell r="C3937">
            <v>297000</v>
          </cell>
          <cell r="D3937">
            <v>4</v>
          </cell>
          <cell r="E3937" t="str">
            <v>HTAUTOHN</v>
          </cell>
        </row>
        <row r="3938">
          <cell r="A3938" t="str">
            <v>SB-T402</v>
          </cell>
          <cell r="B3938">
            <v>43895</v>
          </cell>
          <cell r="C3938">
            <v>228934.39999999999</v>
          </cell>
          <cell r="D3938">
            <v>20</v>
          </cell>
          <cell r="E3938" t="str">
            <v>NK-555</v>
          </cell>
        </row>
        <row r="3939">
          <cell r="A3939" t="str">
            <v>SB-T432L</v>
          </cell>
          <cell r="B3939">
            <v>44385</v>
          </cell>
          <cell r="C3939">
            <v>353000</v>
          </cell>
          <cell r="D3939">
            <v>1</v>
          </cell>
          <cell r="E3939" t="str">
            <v>HTAUTOHN</v>
          </cell>
        </row>
        <row r="3940">
          <cell r="A3940" t="str">
            <v>SB-T432R</v>
          </cell>
          <cell r="B3940">
            <v>44385</v>
          </cell>
          <cell r="C3940">
            <v>353000</v>
          </cell>
          <cell r="D3940">
            <v>1</v>
          </cell>
          <cell r="E3940" t="str">
            <v>HTAUTOHN</v>
          </cell>
        </row>
        <row r="3941">
          <cell r="A3941" t="str">
            <v>SE-1521</v>
          </cell>
          <cell r="B3941">
            <v>44546</v>
          </cell>
          <cell r="C3941">
            <v>148602.54999999999</v>
          </cell>
          <cell r="D3941">
            <v>10</v>
          </cell>
          <cell r="E3941" t="str">
            <v>HTAUTOHN</v>
          </cell>
        </row>
        <row r="3942">
          <cell r="A3942" t="str">
            <v>SE-1522</v>
          </cell>
          <cell r="B3942">
            <v>44758</v>
          </cell>
          <cell r="C3942">
            <v>143127</v>
          </cell>
          <cell r="D3942">
            <v>10</v>
          </cell>
          <cell r="E3942" t="str">
            <v>HTAUTOHN</v>
          </cell>
        </row>
        <row r="3943">
          <cell r="A3943" t="str">
            <v>SE-1551</v>
          </cell>
          <cell r="B3943">
            <v>44295</v>
          </cell>
          <cell r="C3943">
            <v>169000</v>
          </cell>
          <cell r="D3943">
            <v>10</v>
          </cell>
          <cell r="E3943" t="str">
            <v>HTAUTOHN</v>
          </cell>
        </row>
        <row r="3944">
          <cell r="A3944" t="str">
            <v>SE-1591</v>
          </cell>
          <cell r="B3944">
            <v>44786</v>
          </cell>
          <cell r="C3944">
            <v>158000</v>
          </cell>
          <cell r="D3944">
            <v>4</v>
          </cell>
          <cell r="E3944" t="str">
            <v>HTAUTOHN</v>
          </cell>
        </row>
        <row r="3945">
          <cell r="A3945" t="str">
            <v>SE-1631L</v>
          </cell>
          <cell r="B3945">
            <v>44295</v>
          </cell>
          <cell r="C3945">
            <v>206000</v>
          </cell>
          <cell r="D3945">
            <v>2</v>
          </cell>
          <cell r="E3945" t="str">
            <v>HTAUTOHN</v>
          </cell>
        </row>
        <row r="3946">
          <cell r="A3946" t="str">
            <v>SE-1631R</v>
          </cell>
          <cell r="B3946">
            <v>44295</v>
          </cell>
          <cell r="C3946">
            <v>206000</v>
          </cell>
          <cell r="D3946">
            <v>2</v>
          </cell>
          <cell r="E3946" t="str">
            <v>HTAUTOHN</v>
          </cell>
        </row>
        <row r="3947">
          <cell r="A3947" t="str">
            <v>SE-1651L</v>
          </cell>
          <cell r="B3947">
            <v>44695</v>
          </cell>
          <cell r="C3947">
            <v>205000</v>
          </cell>
          <cell r="D3947">
            <v>1</v>
          </cell>
          <cell r="E3947" t="str">
            <v>HTAUTOHN</v>
          </cell>
        </row>
        <row r="3948">
          <cell r="A3948" t="str">
            <v>SE-1651R</v>
          </cell>
          <cell r="B3948">
            <v>44695</v>
          </cell>
          <cell r="C3948">
            <v>205000</v>
          </cell>
          <cell r="D3948">
            <v>1</v>
          </cell>
          <cell r="E3948" t="str">
            <v>HTAUTOHN</v>
          </cell>
        </row>
        <row r="3949">
          <cell r="A3949" t="str">
            <v>SE-1721</v>
          </cell>
          <cell r="B3949">
            <v>44758</v>
          </cell>
          <cell r="C3949">
            <v>115735</v>
          </cell>
          <cell r="D3949">
            <v>20</v>
          </cell>
          <cell r="E3949" t="str">
            <v>HTAUTOHN</v>
          </cell>
        </row>
        <row r="3950">
          <cell r="A3950" t="str">
            <v>SE-1722</v>
          </cell>
          <cell r="B3950">
            <v>44758</v>
          </cell>
          <cell r="C3950">
            <v>143127</v>
          </cell>
          <cell r="D3950">
            <v>30</v>
          </cell>
          <cell r="E3950" t="str">
            <v>NK-555</v>
          </cell>
        </row>
        <row r="3951">
          <cell r="A3951" t="str">
            <v>SE-1731</v>
          </cell>
          <cell r="B3951">
            <v>43888</v>
          </cell>
          <cell r="C3951">
            <v>154000</v>
          </cell>
          <cell r="D3951">
            <v>6</v>
          </cell>
          <cell r="E3951" t="str">
            <v>HTAUTOHN</v>
          </cell>
        </row>
        <row r="3952">
          <cell r="A3952" t="str">
            <v>SE-1861</v>
          </cell>
          <cell r="B3952">
            <v>44679</v>
          </cell>
          <cell r="C3952">
            <v>221000</v>
          </cell>
          <cell r="D3952">
            <v>4</v>
          </cell>
          <cell r="E3952" t="str">
            <v>HTAUTOHN</v>
          </cell>
        </row>
        <row r="3953">
          <cell r="A3953" t="str">
            <v>SE-2651</v>
          </cell>
          <cell r="B3953">
            <v>44758</v>
          </cell>
          <cell r="C3953">
            <v>3000</v>
          </cell>
          <cell r="D3953">
            <v>4</v>
          </cell>
          <cell r="E3953" t="str">
            <v>HTAUTOHN</v>
          </cell>
        </row>
        <row r="3954">
          <cell r="A3954" t="str">
            <v>SE-2931</v>
          </cell>
          <cell r="B3954">
            <v>44758</v>
          </cell>
          <cell r="C3954">
            <v>95055</v>
          </cell>
          <cell r="D3954">
            <v>2</v>
          </cell>
          <cell r="E3954" t="str">
            <v>HTAUTOHN</v>
          </cell>
        </row>
        <row r="3955">
          <cell r="A3955" t="str">
            <v>SE-3601L</v>
          </cell>
          <cell r="B3955">
            <v>44546</v>
          </cell>
          <cell r="C3955">
            <v>136004.76</v>
          </cell>
          <cell r="D3955">
            <v>1</v>
          </cell>
          <cell r="E3955" t="str">
            <v>NK-555</v>
          </cell>
        </row>
        <row r="3956">
          <cell r="A3956" t="str">
            <v>SE-3601R</v>
          </cell>
          <cell r="B3956">
            <v>44546</v>
          </cell>
          <cell r="C3956">
            <v>136004.76</v>
          </cell>
          <cell r="D3956">
            <v>1</v>
          </cell>
          <cell r="E3956" t="str">
            <v>NK-555</v>
          </cell>
        </row>
        <row r="3957">
          <cell r="A3957" t="str">
            <v>SE-3641L</v>
          </cell>
          <cell r="B3957">
            <v>44295</v>
          </cell>
          <cell r="C3957">
            <v>181000</v>
          </cell>
          <cell r="D3957">
            <v>10</v>
          </cell>
          <cell r="E3957" t="str">
            <v>HTAUTOHN</v>
          </cell>
        </row>
        <row r="3958">
          <cell r="A3958" t="str">
            <v>SE-3641R</v>
          </cell>
          <cell r="B3958">
            <v>44295</v>
          </cell>
          <cell r="C3958">
            <v>181000</v>
          </cell>
          <cell r="D3958">
            <v>10</v>
          </cell>
          <cell r="E3958" t="str">
            <v>HTAUTOHN</v>
          </cell>
        </row>
        <row r="3959">
          <cell r="A3959" t="str">
            <v>SE-3681</v>
          </cell>
          <cell r="B3959">
            <v>44385</v>
          </cell>
          <cell r="C3959">
            <v>144000</v>
          </cell>
          <cell r="D3959">
            <v>6</v>
          </cell>
          <cell r="E3959" t="str">
            <v>HTAUTOHN</v>
          </cell>
        </row>
        <row r="3960">
          <cell r="A3960" t="str">
            <v>SE-3751L</v>
          </cell>
          <cell r="B3960">
            <v>44546</v>
          </cell>
          <cell r="C3960">
            <v>166000</v>
          </cell>
          <cell r="D3960">
            <v>1</v>
          </cell>
          <cell r="E3960" t="str">
            <v>HTAUTOHN</v>
          </cell>
        </row>
        <row r="3961">
          <cell r="A3961" t="str">
            <v>SE-3751R</v>
          </cell>
          <cell r="B3961">
            <v>44546</v>
          </cell>
          <cell r="C3961">
            <v>166000</v>
          </cell>
          <cell r="D3961">
            <v>1</v>
          </cell>
          <cell r="E3961" t="str">
            <v>HTAUTOHN</v>
          </cell>
        </row>
        <row r="3962">
          <cell r="A3962" t="str">
            <v>SE-3753L</v>
          </cell>
          <cell r="B3962">
            <v>44810</v>
          </cell>
          <cell r="C3962">
            <v>170519</v>
          </cell>
          <cell r="D3962">
            <v>1</v>
          </cell>
          <cell r="E3962" t="str">
            <v>CHUBASG</v>
          </cell>
        </row>
        <row r="3963">
          <cell r="A3963" t="str">
            <v>SE-3753R</v>
          </cell>
          <cell r="B3963">
            <v>44810</v>
          </cell>
          <cell r="C3963">
            <v>170519</v>
          </cell>
          <cell r="D3963">
            <v>1</v>
          </cell>
          <cell r="E3963" t="str">
            <v>CHUBASG</v>
          </cell>
        </row>
        <row r="3964">
          <cell r="A3964" t="str">
            <v>SE-3813L</v>
          </cell>
          <cell r="B3964">
            <v>44485</v>
          </cell>
          <cell r="C3964">
            <v>450000</v>
          </cell>
          <cell r="D3964">
            <v>1</v>
          </cell>
          <cell r="E3964" t="str">
            <v>HTAUTOHN</v>
          </cell>
        </row>
        <row r="3965">
          <cell r="A3965" t="str">
            <v>SE-3813R</v>
          </cell>
          <cell r="B3965">
            <v>44485</v>
          </cell>
          <cell r="C3965">
            <v>450000</v>
          </cell>
          <cell r="D3965">
            <v>1</v>
          </cell>
          <cell r="E3965" t="str">
            <v>HTAUTOHN</v>
          </cell>
        </row>
        <row r="3966">
          <cell r="A3966" t="str">
            <v>SE-3841</v>
          </cell>
          <cell r="B3966">
            <v>44295</v>
          </cell>
          <cell r="C3966">
            <v>179000</v>
          </cell>
          <cell r="D3966">
            <v>6</v>
          </cell>
          <cell r="E3966" t="str">
            <v>HTAUTOHN</v>
          </cell>
        </row>
        <row r="3967">
          <cell r="A3967" t="str">
            <v>SE-3881</v>
          </cell>
          <cell r="B3967">
            <v>44758</v>
          </cell>
          <cell r="C3967">
            <v>134057</v>
          </cell>
          <cell r="D3967">
            <v>2</v>
          </cell>
          <cell r="E3967" t="str">
            <v>HTAUTOHN</v>
          </cell>
        </row>
        <row r="3968">
          <cell r="A3968" t="str">
            <v>SE-3891</v>
          </cell>
          <cell r="B3968">
            <v>44758</v>
          </cell>
          <cell r="C3968">
            <v>129340</v>
          </cell>
          <cell r="D3968">
            <v>4</v>
          </cell>
          <cell r="E3968" t="str">
            <v>HTAUTOHN</v>
          </cell>
        </row>
        <row r="3969">
          <cell r="A3969" t="str">
            <v>SE-3971</v>
          </cell>
          <cell r="B3969">
            <v>44546</v>
          </cell>
          <cell r="C3969">
            <v>135000</v>
          </cell>
          <cell r="D3969">
            <v>6</v>
          </cell>
          <cell r="E3969" t="str">
            <v>HTAUTOHN</v>
          </cell>
        </row>
        <row r="3970">
          <cell r="A3970" t="str">
            <v>SE-3981L</v>
          </cell>
          <cell r="B3970">
            <v>43838</v>
          </cell>
          <cell r="C3970">
            <v>189000</v>
          </cell>
          <cell r="D3970">
            <v>2</v>
          </cell>
          <cell r="E3970" t="str">
            <v>HTAUTOHN</v>
          </cell>
        </row>
        <row r="3971">
          <cell r="A3971" t="str">
            <v>SE-3981R</v>
          </cell>
          <cell r="B3971">
            <v>43838</v>
          </cell>
          <cell r="C3971">
            <v>190000</v>
          </cell>
          <cell r="D3971">
            <v>2</v>
          </cell>
          <cell r="E3971" t="str">
            <v>HTAUTOHN</v>
          </cell>
        </row>
        <row r="3972">
          <cell r="A3972" t="str">
            <v>SE-5281L</v>
          </cell>
          <cell r="B3972">
            <v>43895</v>
          </cell>
          <cell r="C3972">
            <v>160555.14000000001</v>
          </cell>
          <cell r="D3972">
            <v>50</v>
          </cell>
          <cell r="E3972" t="str">
            <v>NK-555</v>
          </cell>
        </row>
        <row r="3973">
          <cell r="A3973" t="str">
            <v>SE-5281R</v>
          </cell>
          <cell r="B3973">
            <v>43895</v>
          </cell>
          <cell r="C3973">
            <v>160555.14000000001</v>
          </cell>
          <cell r="D3973">
            <v>50</v>
          </cell>
          <cell r="E3973" t="str">
            <v>NK-555</v>
          </cell>
        </row>
        <row r="3974">
          <cell r="A3974" t="str">
            <v>SE-6381L</v>
          </cell>
          <cell r="B3974">
            <v>44758</v>
          </cell>
          <cell r="C3974">
            <v>141857</v>
          </cell>
          <cell r="D3974">
            <v>1</v>
          </cell>
          <cell r="E3974" t="str">
            <v>NK-555</v>
          </cell>
        </row>
        <row r="3975">
          <cell r="A3975" t="str">
            <v>SE-6381R</v>
          </cell>
          <cell r="B3975">
            <v>44758</v>
          </cell>
          <cell r="C3975">
            <v>141857</v>
          </cell>
          <cell r="D3975">
            <v>1</v>
          </cell>
          <cell r="E3975" t="str">
            <v>NK-555</v>
          </cell>
        </row>
        <row r="3976">
          <cell r="A3976" t="str">
            <v>SE-7301</v>
          </cell>
          <cell r="B3976">
            <v>44223</v>
          </cell>
          <cell r="C3976">
            <v>152000</v>
          </cell>
          <cell r="D3976">
            <v>4</v>
          </cell>
          <cell r="E3976" t="str">
            <v>HTAUTOHN</v>
          </cell>
        </row>
        <row r="3977">
          <cell r="A3977" t="str">
            <v>SE-7311</v>
          </cell>
          <cell r="B3977">
            <v>44223</v>
          </cell>
          <cell r="C3977">
            <v>155000</v>
          </cell>
          <cell r="D3977">
            <v>4</v>
          </cell>
          <cell r="E3977" t="str">
            <v>HTAUTOHN</v>
          </cell>
        </row>
        <row r="3978">
          <cell r="A3978" t="str">
            <v>SE-7561</v>
          </cell>
          <cell r="B3978">
            <v>44686</v>
          </cell>
          <cell r="C3978">
            <v>220000</v>
          </cell>
          <cell r="D3978">
            <v>4</v>
          </cell>
          <cell r="E3978" t="str">
            <v>QUANGVU</v>
          </cell>
        </row>
        <row r="3979">
          <cell r="A3979" t="str">
            <v>SE-7721</v>
          </cell>
          <cell r="B3979">
            <v>44385</v>
          </cell>
          <cell r="C3979">
            <v>160000</v>
          </cell>
          <cell r="D3979">
            <v>6</v>
          </cell>
          <cell r="E3979" t="str">
            <v>HTAUTOHN</v>
          </cell>
        </row>
        <row r="3980">
          <cell r="A3980" t="str">
            <v>SE-7722</v>
          </cell>
          <cell r="B3980">
            <v>44295</v>
          </cell>
          <cell r="C3980">
            <v>177935.95</v>
          </cell>
          <cell r="D3980">
            <v>10</v>
          </cell>
          <cell r="E3980" t="str">
            <v>NK-555</v>
          </cell>
        </row>
        <row r="3981">
          <cell r="A3981" t="str">
            <v>SE-7781L</v>
          </cell>
          <cell r="B3981">
            <v>44546</v>
          </cell>
          <cell r="C3981">
            <v>147000</v>
          </cell>
          <cell r="D3981">
            <v>10</v>
          </cell>
          <cell r="E3981" t="str">
            <v>HTAUTOHN</v>
          </cell>
        </row>
        <row r="3982">
          <cell r="A3982" t="str">
            <v>SE-7781R</v>
          </cell>
          <cell r="B3982">
            <v>44546</v>
          </cell>
          <cell r="C3982">
            <v>147000</v>
          </cell>
          <cell r="D3982">
            <v>5</v>
          </cell>
          <cell r="E3982" t="str">
            <v>HTAUTOHN</v>
          </cell>
        </row>
        <row r="3983">
          <cell r="A3983" t="str">
            <v>SE-7841L</v>
          </cell>
          <cell r="B3983">
            <v>44295</v>
          </cell>
          <cell r="C3983">
            <v>267000</v>
          </cell>
          <cell r="D3983">
            <v>4</v>
          </cell>
          <cell r="E3983" t="str">
            <v>HTAUTOHN</v>
          </cell>
        </row>
        <row r="3984">
          <cell r="A3984" t="str">
            <v>SE-7841R</v>
          </cell>
          <cell r="B3984">
            <v>44295</v>
          </cell>
          <cell r="C3984">
            <v>267000</v>
          </cell>
          <cell r="D3984">
            <v>4</v>
          </cell>
          <cell r="E3984" t="str">
            <v>HTAUTOHN</v>
          </cell>
        </row>
        <row r="3985">
          <cell r="A3985" t="str">
            <v>SE-7941</v>
          </cell>
          <cell r="B3985">
            <v>44758</v>
          </cell>
          <cell r="C3985">
            <v>141858</v>
          </cell>
          <cell r="D3985">
            <v>10</v>
          </cell>
          <cell r="E3985" t="str">
            <v>HTAUTOHN</v>
          </cell>
        </row>
        <row r="3986">
          <cell r="A3986" t="str">
            <v>SE-9421</v>
          </cell>
          <cell r="B3986">
            <v>44653</v>
          </cell>
          <cell r="C3986">
            <v>195000</v>
          </cell>
          <cell r="D3986">
            <v>2</v>
          </cell>
          <cell r="E3986" t="str">
            <v>HTAUTOHN</v>
          </cell>
        </row>
        <row r="3987">
          <cell r="A3987" t="str">
            <v>SE-A121</v>
          </cell>
          <cell r="B3987">
            <v>44293</v>
          </cell>
          <cell r="C3987">
            <v>251000</v>
          </cell>
          <cell r="D3987">
            <v>100</v>
          </cell>
          <cell r="E3987" t="str">
            <v>HTAUTOHN</v>
          </cell>
        </row>
        <row r="3988">
          <cell r="A3988" t="str">
            <v>SE-H021</v>
          </cell>
          <cell r="B3988">
            <v>44747</v>
          </cell>
          <cell r="C3988">
            <v>166421.17000000001</v>
          </cell>
          <cell r="D3988">
            <v>3</v>
          </cell>
          <cell r="E3988" t="str">
            <v>NK-555</v>
          </cell>
        </row>
        <row r="3989">
          <cell r="A3989" t="str">
            <v>SE-H501L</v>
          </cell>
          <cell r="B3989">
            <v>44295</v>
          </cell>
          <cell r="C3989">
            <v>280000</v>
          </cell>
          <cell r="D3989">
            <v>2</v>
          </cell>
          <cell r="E3989" t="str">
            <v>HTAUTOHN</v>
          </cell>
        </row>
        <row r="3990">
          <cell r="A3990" t="str">
            <v>SE-H501R</v>
          </cell>
          <cell r="B3990">
            <v>44295</v>
          </cell>
          <cell r="C3990">
            <v>280000</v>
          </cell>
          <cell r="D3990">
            <v>2</v>
          </cell>
          <cell r="E3990" t="str">
            <v>HTAUTOHN</v>
          </cell>
        </row>
        <row r="3991">
          <cell r="A3991" t="str">
            <v>SEI-1521</v>
          </cell>
          <cell r="B3991">
            <v>43845</v>
          </cell>
          <cell r="C3991">
            <v>125067.48</v>
          </cell>
          <cell r="D3991">
            <v>80</v>
          </cell>
          <cell r="E3991" t="str">
            <v>NK-555</v>
          </cell>
        </row>
        <row r="3992">
          <cell r="A3992" t="str">
            <v>SEI-3601L</v>
          </cell>
          <cell r="B3992">
            <v>43845</v>
          </cell>
          <cell r="C3992">
            <v>128183.03999999999</v>
          </cell>
          <cell r="D3992">
            <v>50</v>
          </cell>
          <cell r="E3992" t="str">
            <v>NK-555</v>
          </cell>
        </row>
        <row r="3993">
          <cell r="A3993" t="str">
            <v>SEI-3601R</v>
          </cell>
          <cell r="B3993">
            <v>43845</v>
          </cell>
          <cell r="C3993">
            <v>128183.03999999999</v>
          </cell>
          <cell r="D3993">
            <v>50</v>
          </cell>
          <cell r="E3993" t="str">
            <v>NK-555</v>
          </cell>
        </row>
        <row r="3994">
          <cell r="A3994" t="str">
            <v>SEI-3641L</v>
          </cell>
          <cell r="B3994">
            <v>44713</v>
          </cell>
          <cell r="C3994">
            <v>119058.9</v>
          </cell>
          <cell r="D3994">
            <v>1</v>
          </cell>
          <cell r="E3994" t="str">
            <v>QUANGVU</v>
          </cell>
        </row>
        <row r="3995">
          <cell r="A3995" t="str">
            <v>SEI-3641R</v>
          </cell>
          <cell r="B3995">
            <v>43845</v>
          </cell>
          <cell r="C3995">
            <v>119058.9</v>
          </cell>
          <cell r="D3995">
            <v>50</v>
          </cell>
          <cell r="E3995" t="str">
            <v>NK-555</v>
          </cell>
        </row>
        <row r="3996">
          <cell r="A3996" t="str">
            <v>SEI-5281L</v>
          </cell>
          <cell r="B3996">
            <v>43845</v>
          </cell>
          <cell r="C3996">
            <v>139977.66</v>
          </cell>
          <cell r="D3996">
            <v>80</v>
          </cell>
          <cell r="E3996" t="str">
            <v>NK-555</v>
          </cell>
        </row>
        <row r="3997">
          <cell r="A3997" t="str">
            <v>SEI-5281R</v>
          </cell>
          <cell r="B3997">
            <v>43845</v>
          </cell>
          <cell r="C3997">
            <v>139977.66</v>
          </cell>
          <cell r="D3997">
            <v>80</v>
          </cell>
          <cell r="E3997" t="str">
            <v>NK-555</v>
          </cell>
        </row>
        <row r="3998">
          <cell r="A3998" t="str">
            <v>SEI-5361</v>
          </cell>
          <cell r="B3998">
            <v>43845</v>
          </cell>
          <cell r="C3998">
            <v>113272.86</v>
          </cell>
          <cell r="D3998">
            <v>80</v>
          </cell>
          <cell r="E3998" t="str">
            <v>NK-555</v>
          </cell>
        </row>
        <row r="3999">
          <cell r="A3999" t="str">
            <v>SEI-7721</v>
          </cell>
          <cell r="B3999">
            <v>43845</v>
          </cell>
          <cell r="C3999">
            <v>107264.28</v>
          </cell>
          <cell r="D3999">
            <v>80</v>
          </cell>
          <cell r="E3999" t="str">
            <v>NK-555</v>
          </cell>
        </row>
        <row r="4000">
          <cell r="A4000" t="str">
            <v>SEI-7722</v>
          </cell>
          <cell r="B4000">
            <v>43845</v>
          </cell>
          <cell r="C4000">
            <v>156445.62</v>
          </cell>
          <cell r="D4000">
            <v>50</v>
          </cell>
          <cell r="E4000" t="str">
            <v>NK-555</v>
          </cell>
        </row>
        <row r="4001">
          <cell r="A4001" t="str">
            <v>SEI-N251L</v>
          </cell>
          <cell r="B4001">
            <v>43845</v>
          </cell>
          <cell r="C4001">
            <v>195167.6</v>
          </cell>
          <cell r="D4001">
            <v>20</v>
          </cell>
          <cell r="E4001" t="str">
            <v>NK-555</v>
          </cell>
        </row>
        <row r="4002">
          <cell r="A4002" t="str">
            <v>SEI-N251R</v>
          </cell>
          <cell r="B4002">
            <v>43845</v>
          </cell>
          <cell r="C4002">
            <v>195167.6</v>
          </cell>
          <cell r="D4002">
            <v>20</v>
          </cell>
          <cell r="E4002" t="str">
            <v>NK-555</v>
          </cell>
        </row>
        <row r="4003">
          <cell r="A4003" t="str">
            <v>SE-N151L</v>
          </cell>
          <cell r="B4003">
            <v>44047</v>
          </cell>
          <cell r="C4003">
            <v>226000</v>
          </cell>
          <cell r="D4003">
            <v>2</v>
          </cell>
          <cell r="E4003" t="str">
            <v>HTAUTOHN</v>
          </cell>
        </row>
        <row r="4004">
          <cell r="A4004" t="str">
            <v>SE-N151R</v>
          </cell>
          <cell r="B4004">
            <v>44047</v>
          </cell>
          <cell r="C4004">
            <v>227000</v>
          </cell>
          <cell r="D4004">
            <v>2</v>
          </cell>
          <cell r="E4004" t="str">
            <v>HTAUTOHN</v>
          </cell>
        </row>
        <row r="4005">
          <cell r="A4005" t="str">
            <v>SE-S011L</v>
          </cell>
          <cell r="B4005">
            <v>44754</v>
          </cell>
          <cell r="C4005">
            <v>260000</v>
          </cell>
          <cell r="D4005">
            <v>3</v>
          </cell>
          <cell r="E4005" t="str">
            <v>QUANGVU</v>
          </cell>
        </row>
        <row r="4006">
          <cell r="A4006" t="str">
            <v>SE-S011R</v>
          </cell>
          <cell r="B4006">
            <v>44754</v>
          </cell>
          <cell r="C4006">
            <v>260000</v>
          </cell>
          <cell r="D4006">
            <v>3</v>
          </cell>
          <cell r="E4006" t="str">
            <v>QUANGVU</v>
          </cell>
        </row>
        <row r="4007">
          <cell r="A4007" t="str">
            <v>SE-T021L</v>
          </cell>
          <cell r="B4007">
            <v>44760</v>
          </cell>
          <cell r="C4007">
            <v>151864.74</v>
          </cell>
          <cell r="D4007">
            <v>1</v>
          </cell>
          <cell r="E4007" t="str">
            <v>NK-555</v>
          </cell>
        </row>
        <row r="4008">
          <cell r="A4008" t="str">
            <v>SE-T021R</v>
          </cell>
          <cell r="B4008">
            <v>44760</v>
          </cell>
          <cell r="C4008">
            <v>151864.74</v>
          </cell>
          <cell r="D4008">
            <v>2</v>
          </cell>
          <cell r="E4008" t="str">
            <v>NK-555</v>
          </cell>
        </row>
        <row r="4009">
          <cell r="A4009" t="str">
            <v>SE-T361</v>
          </cell>
          <cell r="B4009">
            <v>44758</v>
          </cell>
          <cell r="C4009">
            <v>127163</v>
          </cell>
          <cell r="D4009">
            <v>5</v>
          </cell>
          <cell r="E4009" t="str">
            <v>HTAUTOHN</v>
          </cell>
        </row>
        <row r="4010">
          <cell r="A4010" t="str">
            <v>SE-T391R</v>
          </cell>
          <cell r="B4010">
            <v>44194</v>
          </cell>
          <cell r="C4010">
            <v>220000</v>
          </cell>
          <cell r="D4010">
            <v>3</v>
          </cell>
          <cell r="E4010" t="str">
            <v>HTAUTOHN</v>
          </cell>
        </row>
        <row r="4011">
          <cell r="A4011" t="str">
            <v>SE-T421L</v>
          </cell>
          <cell r="B4011">
            <v>44758</v>
          </cell>
          <cell r="C4011">
            <v>145485</v>
          </cell>
          <cell r="D4011">
            <v>20</v>
          </cell>
          <cell r="E4011" t="str">
            <v>HTAUTOHN</v>
          </cell>
        </row>
        <row r="4012">
          <cell r="A4012" t="str">
            <v>SE-T421R</v>
          </cell>
          <cell r="B4012">
            <v>44758</v>
          </cell>
          <cell r="C4012">
            <v>145485</v>
          </cell>
          <cell r="D4012">
            <v>6</v>
          </cell>
          <cell r="E4012" t="str">
            <v>HTAUTOHN</v>
          </cell>
        </row>
        <row r="4013">
          <cell r="A4013" t="str">
            <v>SE-T831L</v>
          </cell>
          <cell r="B4013">
            <v>44546</v>
          </cell>
          <cell r="C4013">
            <v>240909</v>
          </cell>
          <cell r="D4013">
            <v>20</v>
          </cell>
          <cell r="E4013" t="str">
            <v>HTAUTOHN</v>
          </cell>
        </row>
        <row r="4014">
          <cell r="A4014" t="str">
            <v>SE-T831R</v>
          </cell>
          <cell r="B4014">
            <v>44546</v>
          </cell>
          <cell r="C4014">
            <v>240909</v>
          </cell>
          <cell r="D4014">
            <v>20</v>
          </cell>
          <cell r="E4014" t="str">
            <v>HTAUTOHN</v>
          </cell>
        </row>
        <row r="4015">
          <cell r="A4015" t="str">
            <v>SI-1725</v>
          </cell>
          <cell r="B4015">
            <v>44758</v>
          </cell>
          <cell r="C4015">
            <v>397091</v>
          </cell>
          <cell r="D4015">
            <v>1</v>
          </cell>
          <cell r="E4015" t="str">
            <v>NK-555</v>
          </cell>
        </row>
        <row r="4016">
          <cell r="A4016" t="str">
            <v>SI-7720</v>
          </cell>
          <cell r="B4016">
            <v>44679</v>
          </cell>
          <cell r="C4016">
            <v>795000</v>
          </cell>
          <cell r="D4016">
            <v>1</v>
          </cell>
          <cell r="E4016" t="str">
            <v>QUANGVU</v>
          </cell>
        </row>
        <row r="4017">
          <cell r="A4017" t="str">
            <v>SL-1650</v>
          </cell>
          <cell r="B4017">
            <v>44758</v>
          </cell>
          <cell r="C4017">
            <v>141857</v>
          </cell>
          <cell r="D4017">
            <v>20</v>
          </cell>
          <cell r="E4017" t="str">
            <v>NK-555</v>
          </cell>
        </row>
        <row r="4018">
          <cell r="A4018" t="str">
            <v>SL-1705</v>
          </cell>
          <cell r="B4018">
            <v>44758</v>
          </cell>
          <cell r="C4018">
            <v>129340</v>
          </cell>
          <cell r="D4018">
            <v>50</v>
          </cell>
          <cell r="E4018" t="str">
            <v>NK-555</v>
          </cell>
        </row>
        <row r="4019">
          <cell r="A4019" t="str">
            <v>SL-1860</v>
          </cell>
          <cell r="B4019">
            <v>44747</v>
          </cell>
          <cell r="C4019">
            <v>210000</v>
          </cell>
          <cell r="D4019">
            <v>4</v>
          </cell>
          <cell r="E4019" t="str">
            <v>QUANGVU</v>
          </cell>
        </row>
        <row r="4020">
          <cell r="A4020" t="str">
            <v>SL-2805</v>
          </cell>
          <cell r="B4020">
            <v>43895</v>
          </cell>
          <cell r="C4020">
            <v>178869.22</v>
          </cell>
          <cell r="D4020">
            <v>4</v>
          </cell>
          <cell r="E4020" t="str">
            <v>NK-555</v>
          </cell>
        </row>
        <row r="4021">
          <cell r="A4021" t="str">
            <v>SL-2935</v>
          </cell>
          <cell r="B4021">
            <v>44755</v>
          </cell>
          <cell r="C4021">
            <v>160436.15</v>
          </cell>
          <cell r="D4021">
            <v>2</v>
          </cell>
          <cell r="E4021" t="str">
            <v>NK-555</v>
          </cell>
        </row>
        <row r="4022">
          <cell r="A4022" t="str">
            <v>SL-3640</v>
          </cell>
          <cell r="B4022">
            <v>44758</v>
          </cell>
          <cell r="C4022">
            <v>162537</v>
          </cell>
          <cell r="D4022">
            <v>160</v>
          </cell>
          <cell r="E4022" t="str">
            <v>NK-TS</v>
          </cell>
        </row>
        <row r="4023">
          <cell r="A4023" t="str">
            <v>SL-3690L</v>
          </cell>
          <cell r="B4023">
            <v>44567</v>
          </cell>
          <cell r="C4023">
            <v>181000</v>
          </cell>
          <cell r="D4023">
            <v>1</v>
          </cell>
          <cell r="E4023" t="str">
            <v>HTAUTOHN</v>
          </cell>
        </row>
        <row r="4024">
          <cell r="A4024" t="str">
            <v>SL-3690R</v>
          </cell>
          <cell r="B4024">
            <v>44567</v>
          </cell>
          <cell r="C4024">
            <v>182000</v>
          </cell>
          <cell r="D4024">
            <v>1</v>
          </cell>
          <cell r="E4024" t="str">
            <v>HTAUTOHN</v>
          </cell>
        </row>
        <row r="4025">
          <cell r="A4025" t="str">
            <v>SL-3750</v>
          </cell>
          <cell r="B4025">
            <v>44758</v>
          </cell>
          <cell r="C4025">
            <v>159090</v>
          </cell>
          <cell r="D4025">
            <v>2</v>
          </cell>
          <cell r="E4025" t="str">
            <v>NK-TS</v>
          </cell>
        </row>
        <row r="4026">
          <cell r="A4026" t="str">
            <v>SL-3755</v>
          </cell>
          <cell r="B4026">
            <v>44546</v>
          </cell>
          <cell r="C4026">
            <v>174317.85</v>
          </cell>
          <cell r="D4026">
            <v>2</v>
          </cell>
          <cell r="E4026" t="str">
            <v>NK-555</v>
          </cell>
        </row>
        <row r="4027">
          <cell r="A4027" t="str">
            <v>SL-3845</v>
          </cell>
          <cell r="B4027">
            <v>44758</v>
          </cell>
          <cell r="C4027">
            <v>132787</v>
          </cell>
          <cell r="D4027">
            <v>50</v>
          </cell>
          <cell r="E4027" t="str">
            <v>NK-TS</v>
          </cell>
        </row>
        <row r="4028">
          <cell r="A4028" t="str">
            <v>SL-3880</v>
          </cell>
          <cell r="B4028">
            <v>44758</v>
          </cell>
          <cell r="C4028">
            <v>132787</v>
          </cell>
          <cell r="D4028">
            <v>2</v>
          </cell>
          <cell r="E4028" t="str">
            <v>NK-TS</v>
          </cell>
        </row>
        <row r="4029">
          <cell r="A4029" t="str">
            <v>SL-3890L</v>
          </cell>
          <cell r="B4029">
            <v>44546</v>
          </cell>
          <cell r="C4029">
            <v>271818</v>
          </cell>
          <cell r="D4029">
            <v>2</v>
          </cell>
          <cell r="E4029" t="str">
            <v>HTAUTOHN</v>
          </cell>
        </row>
        <row r="4030">
          <cell r="A4030" t="str">
            <v>SL-3890L-M</v>
          </cell>
          <cell r="B4030">
            <v>43927</v>
          </cell>
          <cell r="C4030">
            <v>255000</v>
          </cell>
          <cell r="D4030">
            <v>5</v>
          </cell>
          <cell r="E4030" t="str">
            <v>QUANGVU</v>
          </cell>
        </row>
        <row r="4031">
          <cell r="A4031" t="str">
            <v>SL-3890R</v>
          </cell>
          <cell r="B4031">
            <v>44546</v>
          </cell>
          <cell r="C4031">
            <v>271818</v>
          </cell>
          <cell r="D4031">
            <v>2</v>
          </cell>
          <cell r="E4031" t="str">
            <v>HTAUTOHN</v>
          </cell>
        </row>
        <row r="4032">
          <cell r="A4032" t="str">
            <v>SL-3890R-M</v>
          </cell>
          <cell r="B4032">
            <v>43927</v>
          </cell>
          <cell r="C4032">
            <v>255000</v>
          </cell>
          <cell r="D4032">
            <v>5</v>
          </cell>
          <cell r="E4032" t="str">
            <v>QUANGVU</v>
          </cell>
        </row>
        <row r="4033">
          <cell r="A4033" t="str">
            <v>SL-3970</v>
          </cell>
          <cell r="B4033">
            <v>44546</v>
          </cell>
          <cell r="C4033">
            <v>195481.77</v>
          </cell>
          <cell r="D4033">
            <v>2</v>
          </cell>
          <cell r="E4033" t="str">
            <v>NK-555</v>
          </cell>
        </row>
        <row r="4034">
          <cell r="A4034" t="str">
            <v>SL-3990</v>
          </cell>
          <cell r="B4034">
            <v>44769</v>
          </cell>
          <cell r="C4034">
            <v>290000</v>
          </cell>
          <cell r="D4034">
            <v>2</v>
          </cell>
          <cell r="E4034" t="str">
            <v>QUANGVU</v>
          </cell>
        </row>
        <row r="4035">
          <cell r="A4035" t="str">
            <v>SL-6380L</v>
          </cell>
          <cell r="B4035">
            <v>44694</v>
          </cell>
          <cell r="C4035">
            <v>178869.23</v>
          </cell>
          <cell r="D4035">
            <v>1</v>
          </cell>
          <cell r="E4035" t="str">
            <v>NK-555</v>
          </cell>
        </row>
        <row r="4036">
          <cell r="A4036" t="str">
            <v>SL-6380R</v>
          </cell>
          <cell r="B4036">
            <v>44694</v>
          </cell>
          <cell r="C4036">
            <v>178869.23</v>
          </cell>
          <cell r="D4036">
            <v>1</v>
          </cell>
          <cell r="E4036" t="str">
            <v>NK-555</v>
          </cell>
        </row>
        <row r="4037">
          <cell r="A4037" t="str">
            <v>SL-6385L</v>
          </cell>
          <cell r="B4037">
            <v>43895</v>
          </cell>
          <cell r="C4037">
            <v>147009.57999999999</v>
          </cell>
          <cell r="D4037">
            <v>80</v>
          </cell>
          <cell r="E4037" t="str">
            <v>NK-555</v>
          </cell>
        </row>
        <row r="4038">
          <cell r="A4038" t="str">
            <v>SL-6385R</v>
          </cell>
          <cell r="B4038">
            <v>43895</v>
          </cell>
          <cell r="C4038">
            <v>147009.57999999999</v>
          </cell>
          <cell r="D4038">
            <v>80</v>
          </cell>
          <cell r="E4038" t="str">
            <v>NK-555</v>
          </cell>
        </row>
        <row r="4039">
          <cell r="A4039" t="str">
            <v>SL-7670</v>
          </cell>
          <cell r="B4039">
            <v>44223</v>
          </cell>
          <cell r="C4039">
            <v>187000</v>
          </cell>
          <cell r="D4039">
            <v>10</v>
          </cell>
          <cell r="E4039" t="str">
            <v>HTAUTOHN</v>
          </cell>
        </row>
        <row r="4040">
          <cell r="A4040" t="str">
            <v>SL-7840L</v>
          </cell>
          <cell r="B4040">
            <v>44223</v>
          </cell>
          <cell r="C4040">
            <v>177000</v>
          </cell>
          <cell r="D4040">
            <v>2</v>
          </cell>
          <cell r="E4040" t="str">
            <v>HTAUTOHN</v>
          </cell>
        </row>
        <row r="4041">
          <cell r="A4041" t="str">
            <v>SL-7840R</v>
          </cell>
          <cell r="B4041">
            <v>44223</v>
          </cell>
          <cell r="C4041">
            <v>177000</v>
          </cell>
          <cell r="D4041">
            <v>2</v>
          </cell>
          <cell r="E4041" t="str">
            <v>HTAUTOHN</v>
          </cell>
        </row>
        <row r="4042">
          <cell r="A4042" t="str">
            <v>SL-9420L</v>
          </cell>
          <cell r="B4042">
            <v>44385</v>
          </cell>
          <cell r="C4042">
            <v>172724.88</v>
          </cell>
          <cell r="D4042">
            <v>3</v>
          </cell>
          <cell r="E4042" t="str">
            <v>NK-555</v>
          </cell>
        </row>
        <row r="4043">
          <cell r="A4043" t="str">
            <v>SL-9420R</v>
          </cell>
          <cell r="B4043">
            <v>44385</v>
          </cell>
          <cell r="C4043">
            <v>172724.88</v>
          </cell>
          <cell r="D4043">
            <v>3</v>
          </cell>
          <cell r="E4043" t="str">
            <v>NK-555</v>
          </cell>
        </row>
        <row r="4044">
          <cell r="A4044" t="str">
            <v>SL-A245</v>
          </cell>
          <cell r="B4044">
            <v>44293</v>
          </cell>
          <cell r="C4044">
            <v>278000</v>
          </cell>
          <cell r="D4044">
            <v>100</v>
          </cell>
          <cell r="E4044" t="str">
            <v>HTAUTOHN</v>
          </cell>
        </row>
        <row r="4045">
          <cell r="A4045" t="str">
            <v>SL-B015L</v>
          </cell>
          <cell r="B4045">
            <v>43868</v>
          </cell>
          <cell r="C4045">
            <v>177000</v>
          </cell>
          <cell r="D4045">
            <v>3</v>
          </cell>
          <cell r="E4045" t="str">
            <v>HTAUTOHN</v>
          </cell>
        </row>
        <row r="4046">
          <cell r="A4046" t="str">
            <v>SL-B015R</v>
          </cell>
          <cell r="B4046">
            <v>43868</v>
          </cell>
          <cell r="C4046">
            <v>177000</v>
          </cell>
          <cell r="D4046">
            <v>3</v>
          </cell>
          <cell r="E4046" t="str">
            <v>HTAUTOHN</v>
          </cell>
        </row>
        <row r="4047">
          <cell r="A4047" t="str">
            <v>SL-B040R</v>
          </cell>
          <cell r="B4047">
            <v>44385</v>
          </cell>
          <cell r="C4047">
            <v>223000</v>
          </cell>
          <cell r="D4047">
            <v>2</v>
          </cell>
          <cell r="E4047" t="str">
            <v>HTAUTOHN</v>
          </cell>
        </row>
        <row r="4048">
          <cell r="A4048" t="str">
            <v>SL-B070L</v>
          </cell>
          <cell r="B4048">
            <v>44153</v>
          </cell>
          <cell r="C4048">
            <v>140000</v>
          </cell>
          <cell r="D4048">
            <v>2</v>
          </cell>
          <cell r="E4048" t="str">
            <v>HTAUTOHN</v>
          </cell>
        </row>
        <row r="4049">
          <cell r="A4049" t="str">
            <v>SL-B070R</v>
          </cell>
          <cell r="B4049">
            <v>44153</v>
          </cell>
          <cell r="C4049">
            <v>140000</v>
          </cell>
          <cell r="D4049">
            <v>2</v>
          </cell>
          <cell r="E4049" t="str">
            <v>HTAUTOHN</v>
          </cell>
        </row>
        <row r="4050">
          <cell r="A4050" t="str">
            <v>SL-H020</v>
          </cell>
          <cell r="B4050">
            <v>44758</v>
          </cell>
          <cell r="C4050">
            <v>144215</v>
          </cell>
          <cell r="D4050">
            <v>80</v>
          </cell>
          <cell r="E4050" t="str">
            <v>NK-TS</v>
          </cell>
        </row>
        <row r="4051">
          <cell r="A4051" t="str">
            <v>SL-H025L</v>
          </cell>
          <cell r="B4051">
            <v>43895</v>
          </cell>
          <cell r="C4051">
            <v>160436.15</v>
          </cell>
          <cell r="D4051">
            <v>10</v>
          </cell>
          <cell r="E4051" t="str">
            <v>NK-555</v>
          </cell>
        </row>
        <row r="4052">
          <cell r="A4052" t="str">
            <v>SL-H025R</v>
          </cell>
          <cell r="B4052">
            <v>43895</v>
          </cell>
          <cell r="C4052">
            <v>160436.15</v>
          </cell>
          <cell r="D4052">
            <v>10</v>
          </cell>
          <cell r="E4052" t="str">
            <v>NK-555</v>
          </cell>
        </row>
        <row r="4053">
          <cell r="A4053" t="str">
            <v>SLK-8140</v>
          </cell>
          <cell r="B4053">
            <v>44704</v>
          </cell>
          <cell r="C4053">
            <v>180000</v>
          </cell>
          <cell r="D4053">
            <v>10</v>
          </cell>
          <cell r="E4053" t="str">
            <v>QUANGVU</v>
          </cell>
        </row>
        <row r="4054">
          <cell r="A4054" t="str">
            <v>SLK-8270</v>
          </cell>
          <cell r="B4054">
            <v>44754</v>
          </cell>
          <cell r="C4054">
            <v>180000</v>
          </cell>
          <cell r="D4054">
            <v>6</v>
          </cell>
          <cell r="E4054" t="str">
            <v>QUANGVU</v>
          </cell>
        </row>
        <row r="4055">
          <cell r="A4055" t="str">
            <v>SL-N130L</v>
          </cell>
          <cell r="B4055">
            <v>44223</v>
          </cell>
          <cell r="C4055">
            <v>281000</v>
          </cell>
          <cell r="D4055">
            <v>3</v>
          </cell>
          <cell r="E4055" t="str">
            <v>HTAUTOHN</v>
          </cell>
        </row>
        <row r="4056">
          <cell r="A4056" t="str">
            <v>SL-N130R</v>
          </cell>
          <cell r="B4056">
            <v>44223</v>
          </cell>
          <cell r="C4056">
            <v>281000</v>
          </cell>
          <cell r="D4056">
            <v>3</v>
          </cell>
          <cell r="E4056" t="str">
            <v>HTAUTOHN</v>
          </cell>
        </row>
        <row r="4057">
          <cell r="A4057" t="str">
            <v>SL-N150L</v>
          </cell>
          <cell r="B4057">
            <v>44223</v>
          </cell>
          <cell r="C4057">
            <v>289000</v>
          </cell>
          <cell r="D4057">
            <v>1</v>
          </cell>
          <cell r="E4057" t="str">
            <v>HTAUTOHN</v>
          </cell>
        </row>
        <row r="4058">
          <cell r="A4058" t="str">
            <v>SL-N150R</v>
          </cell>
          <cell r="B4058">
            <v>44223</v>
          </cell>
          <cell r="C4058">
            <v>289000</v>
          </cell>
          <cell r="D4058">
            <v>1</v>
          </cell>
          <cell r="E4058" t="str">
            <v>HTAUTOHN</v>
          </cell>
        </row>
        <row r="4059">
          <cell r="A4059" t="str">
            <v>SL-T020</v>
          </cell>
          <cell r="B4059">
            <v>44711</v>
          </cell>
          <cell r="C4059">
            <v>178869.23</v>
          </cell>
          <cell r="D4059">
            <v>2</v>
          </cell>
          <cell r="E4059" t="str">
            <v>NK-555</v>
          </cell>
        </row>
        <row r="4060">
          <cell r="A4060" t="str">
            <v>SL-T220</v>
          </cell>
          <cell r="B4060">
            <v>44658</v>
          </cell>
          <cell r="C4060">
            <v>306000</v>
          </cell>
          <cell r="D4060">
            <v>2</v>
          </cell>
          <cell r="E4060" t="str">
            <v>HTAUTOHN</v>
          </cell>
        </row>
        <row r="4061">
          <cell r="A4061" t="str">
            <v>SL-T225</v>
          </cell>
          <cell r="B4061">
            <v>44295</v>
          </cell>
          <cell r="C4061">
            <v>142000</v>
          </cell>
          <cell r="D4061">
            <v>2</v>
          </cell>
          <cell r="E4061" t="str">
            <v>HTAUTOHN</v>
          </cell>
        </row>
        <row r="4062">
          <cell r="A4062" t="str">
            <v>SL-T340</v>
          </cell>
          <cell r="B4062">
            <v>44809</v>
          </cell>
          <cell r="C4062">
            <v>121358</v>
          </cell>
          <cell r="D4062">
            <v>2</v>
          </cell>
          <cell r="E4062" t="str">
            <v>HTAUTOHN</v>
          </cell>
        </row>
        <row r="4063">
          <cell r="A4063" t="str">
            <v>SL-T420</v>
          </cell>
          <cell r="B4063">
            <v>44546</v>
          </cell>
          <cell r="C4063">
            <v>138184</v>
          </cell>
          <cell r="D4063">
            <v>200</v>
          </cell>
          <cell r="E4063" t="str">
            <v>HTAUTOHN</v>
          </cell>
        </row>
        <row r="4064">
          <cell r="A4064" t="str">
            <v>SL-T455</v>
          </cell>
          <cell r="B4064">
            <v>44758</v>
          </cell>
          <cell r="C4064">
            <v>109930</v>
          </cell>
          <cell r="D4064">
            <v>40</v>
          </cell>
          <cell r="E4064" t="str">
            <v>NK-TS</v>
          </cell>
        </row>
        <row r="4065">
          <cell r="A4065" t="str">
            <v>SM7136</v>
          </cell>
          <cell r="B4065">
            <v>44756</v>
          </cell>
          <cell r="C4065">
            <v>380000</v>
          </cell>
          <cell r="D4065">
            <v>1</v>
          </cell>
          <cell r="E4065" t="str">
            <v>QUANGVU</v>
          </cell>
        </row>
        <row r="4066">
          <cell r="A4066" t="str">
            <v>SP000005</v>
          </cell>
          <cell r="B4066">
            <v>44546</v>
          </cell>
          <cell r="C4066">
            <v>800000</v>
          </cell>
          <cell r="D4066">
            <v>4</v>
          </cell>
          <cell r="E4066" t="str">
            <v>NCC-DUCKIET</v>
          </cell>
        </row>
        <row r="4067">
          <cell r="A4067" t="str">
            <v>SP-1620</v>
          </cell>
          <cell r="B4067">
            <v>44189</v>
          </cell>
          <cell r="C4067">
            <v>290000</v>
          </cell>
          <cell r="D4067">
            <v>10</v>
          </cell>
          <cell r="E4067" t="str">
            <v>HTAUTOHN</v>
          </cell>
        </row>
        <row r="4068">
          <cell r="A4068" t="str">
            <v>SP-1720</v>
          </cell>
          <cell r="B4068">
            <v>44546</v>
          </cell>
          <cell r="C4068">
            <v>275813.63</v>
          </cell>
          <cell r="D4068">
            <v>4</v>
          </cell>
          <cell r="E4068" t="str">
            <v>NK-555</v>
          </cell>
        </row>
        <row r="4069">
          <cell r="A4069" t="str">
            <v>SP-7720</v>
          </cell>
          <cell r="B4069">
            <v>44679</v>
          </cell>
          <cell r="C4069">
            <v>460000</v>
          </cell>
          <cell r="D4069">
            <v>1</v>
          </cell>
          <cell r="E4069" t="str">
            <v>QUANGVU</v>
          </cell>
        </row>
        <row r="4070">
          <cell r="A4070" t="str">
            <v>SR-1650</v>
          </cell>
          <cell r="B4070">
            <v>44385</v>
          </cell>
          <cell r="C4070">
            <v>281000</v>
          </cell>
          <cell r="D4070">
            <v>4</v>
          </cell>
          <cell r="E4070" t="str">
            <v>HTAUTOHN</v>
          </cell>
        </row>
        <row r="4071">
          <cell r="A4071" t="str">
            <v>SR-1840</v>
          </cell>
          <cell r="B4071">
            <v>44758</v>
          </cell>
          <cell r="C4071">
            <v>134964</v>
          </cell>
          <cell r="D4071">
            <v>30</v>
          </cell>
          <cell r="E4071" t="str">
            <v>NK-TS</v>
          </cell>
        </row>
        <row r="4072">
          <cell r="A4072" t="str">
            <v>SR-1860</v>
          </cell>
          <cell r="B4072">
            <v>44223</v>
          </cell>
          <cell r="C4072">
            <v>185000</v>
          </cell>
          <cell r="D4072">
            <v>4</v>
          </cell>
          <cell r="E4072" t="str">
            <v>HTAUTOHN</v>
          </cell>
        </row>
        <row r="4073">
          <cell r="A4073" t="str">
            <v>SR-2650</v>
          </cell>
          <cell r="B4073">
            <v>44385</v>
          </cell>
          <cell r="C4073">
            <v>247000</v>
          </cell>
          <cell r="D4073">
            <v>6</v>
          </cell>
          <cell r="E4073" t="str">
            <v>HTAUTOHN</v>
          </cell>
        </row>
        <row r="4074">
          <cell r="A4074" t="str">
            <v>SR-2871</v>
          </cell>
          <cell r="B4074">
            <v>43889</v>
          </cell>
          <cell r="C4074">
            <v>238000</v>
          </cell>
          <cell r="D4074">
            <v>2</v>
          </cell>
          <cell r="E4074" t="str">
            <v>HTAUTOHN</v>
          </cell>
        </row>
        <row r="4075">
          <cell r="A4075" t="str">
            <v>SR-2930</v>
          </cell>
          <cell r="B4075">
            <v>44755</v>
          </cell>
          <cell r="C4075">
            <v>234000</v>
          </cell>
          <cell r="D4075">
            <v>2</v>
          </cell>
          <cell r="E4075" t="str">
            <v>HTAUTOHN</v>
          </cell>
        </row>
        <row r="4076">
          <cell r="A4076" t="str">
            <v>SR-3600</v>
          </cell>
          <cell r="B4076">
            <v>44335</v>
          </cell>
          <cell r="C4076">
            <v>153168.29999999999</v>
          </cell>
          <cell r="D4076">
            <v>2</v>
          </cell>
          <cell r="E4076" t="str">
            <v>NK-555</v>
          </cell>
        </row>
        <row r="4077">
          <cell r="A4077" t="str">
            <v>SR-3640</v>
          </cell>
          <cell r="B4077">
            <v>44658</v>
          </cell>
          <cell r="C4077">
            <v>144695.16</v>
          </cell>
          <cell r="D4077">
            <v>2</v>
          </cell>
          <cell r="E4077" t="str">
            <v>HTAUTOHN</v>
          </cell>
        </row>
        <row r="4078">
          <cell r="A4078" t="str">
            <v>SR-3680</v>
          </cell>
          <cell r="B4078">
            <v>44546</v>
          </cell>
          <cell r="C4078">
            <v>220909</v>
          </cell>
          <cell r="D4078">
            <v>40</v>
          </cell>
          <cell r="E4078" t="str">
            <v>HTAUTOHN</v>
          </cell>
        </row>
        <row r="4079">
          <cell r="A4079" t="str">
            <v>SR-3711</v>
          </cell>
          <cell r="B4079">
            <v>44758</v>
          </cell>
          <cell r="C4079">
            <v>175235</v>
          </cell>
          <cell r="D4079">
            <v>60</v>
          </cell>
          <cell r="E4079" t="str">
            <v>NK-TS</v>
          </cell>
        </row>
        <row r="4080">
          <cell r="A4080" t="str">
            <v>SR-3750</v>
          </cell>
          <cell r="B4080">
            <v>44758</v>
          </cell>
          <cell r="C4080">
            <v>122628</v>
          </cell>
          <cell r="D4080">
            <v>2</v>
          </cell>
          <cell r="E4080" t="str">
            <v>NK-TS</v>
          </cell>
        </row>
        <row r="4081">
          <cell r="A4081" t="str">
            <v>SR-3810</v>
          </cell>
          <cell r="B4081">
            <v>44793</v>
          </cell>
          <cell r="C4081">
            <v>377000</v>
          </cell>
          <cell r="D4081">
            <v>2</v>
          </cell>
          <cell r="E4081" t="str">
            <v>HTAUTOHN</v>
          </cell>
        </row>
        <row r="4082">
          <cell r="A4082" t="str">
            <v>SR-3811</v>
          </cell>
          <cell r="B4082">
            <v>44485</v>
          </cell>
          <cell r="C4082">
            <v>306600</v>
          </cell>
          <cell r="D4082">
            <v>2</v>
          </cell>
          <cell r="E4082" t="str">
            <v>HTAUTOHN</v>
          </cell>
        </row>
        <row r="4083">
          <cell r="A4083" t="str">
            <v>SR-3840</v>
          </cell>
          <cell r="B4083">
            <v>44089</v>
          </cell>
          <cell r="C4083">
            <v>198000</v>
          </cell>
          <cell r="D4083">
            <v>10</v>
          </cell>
          <cell r="E4083" t="str">
            <v>HTAUTOHN</v>
          </cell>
        </row>
        <row r="4084">
          <cell r="A4084" t="str">
            <v>SR-3880</v>
          </cell>
          <cell r="B4084">
            <v>44774</v>
          </cell>
          <cell r="C4084">
            <v>0</v>
          </cell>
          <cell r="D4084">
            <v>2</v>
          </cell>
          <cell r="E4084" t="str">
            <v>HTAUTOHN</v>
          </cell>
        </row>
        <row r="4085">
          <cell r="A4085" t="str">
            <v>SR-3970</v>
          </cell>
          <cell r="B4085">
            <v>44546</v>
          </cell>
          <cell r="C4085">
            <v>261818</v>
          </cell>
          <cell r="D4085">
            <v>20</v>
          </cell>
          <cell r="E4085" t="str">
            <v>HTAUTOHN</v>
          </cell>
        </row>
        <row r="4086">
          <cell r="A4086" t="str">
            <v>SR-4870</v>
          </cell>
          <cell r="B4086">
            <v>43895</v>
          </cell>
          <cell r="C4086">
            <v>157730.76999999999</v>
          </cell>
          <cell r="D4086">
            <v>30</v>
          </cell>
          <cell r="E4086" t="str">
            <v>NK-555</v>
          </cell>
        </row>
        <row r="4087">
          <cell r="A4087" t="str">
            <v>SR-5380</v>
          </cell>
          <cell r="B4087">
            <v>44223</v>
          </cell>
          <cell r="C4087">
            <v>244000</v>
          </cell>
          <cell r="D4087">
            <v>6</v>
          </cell>
          <cell r="E4087" t="str">
            <v>HTAUTOHN</v>
          </cell>
        </row>
        <row r="4088">
          <cell r="A4088" t="str">
            <v>SR-6380</v>
          </cell>
          <cell r="B4088">
            <v>44758</v>
          </cell>
          <cell r="C4088">
            <v>160179</v>
          </cell>
          <cell r="D4088">
            <v>40</v>
          </cell>
          <cell r="E4088" t="str">
            <v>NK-TS</v>
          </cell>
        </row>
        <row r="4089">
          <cell r="A4089" t="str">
            <v>SR-7780</v>
          </cell>
          <cell r="B4089">
            <v>44546</v>
          </cell>
          <cell r="C4089">
            <v>189000</v>
          </cell>
          <cell r="D4089">
            <v>6</v>
          </cell>
          <cell r="E4089" t="str">
            <v>HTAUTOHN</v>
          </cell>
        </row>
        <row r="4090">
          <cell r="A4090" t="str">
            <v>SR-7840</v>
          </cell>
          <cell r="B4090">
            <v>44223</v>
          </cell>
          <cell r="C4090">
            <v>187000</v>
          </cell>
          <cell r="D4090">
            <v>2</v>
          </cell>
          <cell r="E4090" t="str">
            <v>HTAUTOHN</v>
          </cell>
        </row>
        <row r="4091">
          <cell r="A4091" t="str">
            <v>SR-7950</v>
          </cell>
          <cell r="B4091">
            <v>44546</v>
          </cell>
          <cell r="C4091">
            <v>227273.95</v>
          </cell>
          <cell r="D4091">
            <v>20</v>
          </cell>
          <cell r="E4091" t="str">
            <v>HTAUTOHN</v>
          </cell>
        </row>
        <row r="4092">
          <cell r="A4092" t="str">
            <v>SR-9420</v>
          </cell>
          <cell r="B4092">
            <v>44295</v>
          </cell>
          <cell r="C4092">
            <v>167000</v>
          </cell>
          <cell r="D4092">
            <v>3</v>
          </cell>
          <cell r="E4092" t="str">
            <v>HTAUTOHN</v>
          </cell>
        </row>
        <row r="4093">
          <cell r="A4093" t="str">
            <v>SR-A120</v>
          </cell>
          <cell r="B4093">
            <v>44546</v>
          </cell>
          <cell r="C4093">
            <v>256000</v>
          </cell>
          <cell r="D4093">
            <v>4</v>
          </cell>
          <cell r="E4093" t="str">
            <v>HTAUTOHN</v>
          </cell>
        </row>
        <row r="4094">
          <cell r="A4094" t="str">
            <v>SR-B070</v>
          </cell>
          <cell r="B4094">
            <v>43895</v>
          </cell>
          <cell r="C4094">
            <v>150343.9</v>
          </cell>
          <cell r="D4094">
            <v>20</v>
          </cell>
          <cell r="E4094" t="str">
            <v>NK-555</v>
          </cell>
        </row>
        <row r="4095">
          <cell r="A4095" t="str">
            <v>SR-H030</v>
          </cell>
          <cell r="B4095">
            <v>43895</v>
          </cell>
          <cell r="C4095">
            <v>179456.76</v>
          </cell>
          <cell r="D4095">
            <v>50</v>
          </cell>
          <cell r="E4095" t="str">
            <v>NK-555</v>
          </cell>
        </row>
        <row r="4096">
          <cell r="A4096" t="str">
            <v>SR-H120</v>
          </cell>
          <cell r="B4096">
            <v>44223</v>
          </cell>
          <cell r="C4096">
            <v>198000</v>
          </cell>
          <cell r="D4096">
            <v>2</v>
          </cell>
          <cell r="E4096" t="str">
            <v>HTAUTOHN</v>
          </cell>
        </row>
        <row r="4097">
          <cell r="A4097" t="str">
            <v>SR-H500</v>
          </cell>
          <cell r="B4097">
            <v>44711</v>
          </cell>
          <cell r="C4097">
            <v>200000</v>
          </cell>
          <cell r="D4097">
            <v>2</v>
          </cell>
          <cell r="E4097" t="str">
            <v>QUANGVU</v>
          </cell>
        </row>
        <row r="4098">
          <cell r="A4098" t="str">
            <v>SRI-3600</v>
          </cell>
          <cell r="B4098">
            <v>44699</v>
          </cell>
          <cell r="C4098">
            <v>117723.66</v>
          </cell>
          <cell r="D4098">
            <v>10</v>
          </cell>
          <cell r="E4098" t="str">
            <v>QUANGVU</v>
          </cell>
        </row>
        <row r="4099">
          <cell r="A4099" t="str">
            <v>SRI-3640</v>
          </cell>
          <cell r="B4099">
            <v>43845</v>
          </cell>
          <cell r="C4099">
            <v>129518.28</v>
          </cell>
          <cell r="D4099">
            <v>120</v>
          </cell>
          <cell r="E4099" t="str">
            <v>NK-555</v>
          </cell>
        </row>
        <row r="4100">
          <cell r="A4100" t="str">
            <v>SRI-7940</v>
          </cell>
          <cell r="B4100">
            <v>43845</v>
          </cell>
          <cell r="C4100">
            <v>186265.97</v>
          </cell>
          <cell r="D4100">
            <v>30</v>
          </cell>
          <cell r="E4100" t="str">
            <v>NK-555</v>
          </cell>
        </row>
        <row r="4101">
          <cell r="A4101" t="str">
            <v>SRI-7950</v>
          </cell>
          <cell r="B4101">
            <v>43845</v>
          </cell>
          <cell r="C4101">
            <v>175806.6</v>
          </cell>
          <cell r="D4101">
            <v>50</v>
          </cell>
          <cell r="E4101" t="str">
            <v>NK-555</v>
          </cell>
        </row>
        <row r="4102">
          <cell r="A4102" t="str">
            <v>SRI-N250</v>
          </cell>
          <cell r="B4102">
            <v>43845</v>
          </cell>
          <cell r="C4102">
            <v>141535.45000000001</v>
          </cell>
          <cell r="D4102">
            <v>40</v>
          </cell>
          <cell r="E4102" t="str">
            <v>NK-555</v>
          </cell>
        </row>
        <row r="4103">
          <cell r="A4103" t="str">
            <v>SR-N230</v>
          </cell>
          <cell r="B4103">
            <v>44018</v>
          </cell>
          <cell r="C4103">
            <v>136000</v>
          </cell>
          <cell r="D4103">
            <v>10</v>
          </cell>
          <cell r="E4103" t="str">
            <v>HTAUTOHN</v>
          </cell>
        </row>
        <row r="4104">
          <cell r="A4104" t="str">
            <v>SR-N250</v>
          </cell>
          <cell r="B4104">
            <v>44300</v>
          </cell>
          <cell r="C4104">
            <v>235000</v>
          </cell>
          <cell r="D4104">
            <v>4</v>
          </cell>
          <cell r="E4104" t="str">
            <v>HTAUTOHN</v>
          </cell>
        </row>
        <row r="4105">
          <cell r="A4105" t="str">
            <v>SR-T020</v>
          </cell>
          <cell r="B4105">
            <v>44758</v>
          </cell>
          <cell r="C4105">
            <v>147662</v>
          </cell>
          <cell r="D4105">
            <v>2</v>
          </cell>
          <cell r="E4105" t="str">
            <v>NK-TS</v>
          </cell>
        </row>
        <row r="4106">
          <cell r="A4106" t="str">
            <v>SR-T220</v>
          </cell>
          <cell r="B4106">
            <v>44295</v>
          </cell>
          <cell r="C4106">
            <v>210000</v>
          </cell>
          <cell r="D4106">
            <v>2</v>
          </cell>
          <cell r="E4106" t="str">
            <v>HTAUTOHN</v>
          </cell>
        </row>
        <row r="4107">
          <cell r="A4107" t="str">
            <v>SR-T360</v>
          </cell>
          <cell r="B4107">
            <v>44385</v>
          </cell>
          <cell r="C4107">
            <v>157948.01999999999</v>
          </cell>
          <cell r="D4107">
            <v>80</v>
          </cell>
          <cell r="E4107" t="str">
            <v>NK-555</v>
          </cell>
        </row>
        <row r="4108">
          <cell r="A4108" t="str">
            <v>SR-T400</v>
          </cell>
          <cell r="B4108">
            <v>44546</v>
          </cell>
          <cell r="C4108">
            <v>263636</v>
          </cell>
          <cell r="D4108">
            <v>50</v>
          </cell>
          <cell r="E4108" t="str">
            <v>HTAUTOHN</v>
          </cell>
        </row>
        <row r="4109">
          <cell r="A4109" t="str">
            <v>SR-T420</v>
          </cell>
          <cell r="B4109">
            <v>44758</v>
          </cell>
          <cell r="C4109">
            <v>100679</v>
          </cell>
          <cell r="D4109">
            <v>20</v>
          </cell>
          <cell r="E4109" t="str">
            <v>HTAUTOHN</v>
          </cell>
        </row>
        <row r="4110">
          <cell r="A4110" t="str">
            <v>SR-T830</v>
          </cell>
          <cell r="B4110">
            <v>44700</v>
          </cell>
          <cell r="C4110">
            <v>200000</v>
          </cell>
          <cell r="D4110">
            <v>10</v>
          </cell>
          <cell r="E4110" t="str">
            <v>QUANGVU</v>
          </cell>
        </row>
        <row r="4111">
          <cell r="A4111" t="str">
            <v>SWT10099ZZ</v>
          </cell>
          <cell r="B4111">
            <v>44256</v>
          </cell>
          <cell r="C4111">
            <v>400000</v>
          </cell>
          <cell r="D4111">
            <v>1</v>
          </cell>
          <cell r="E4111" t="str">
            <v>NCC-LE</v>
          </cell>
        </row>
        <row r="4112">
          <cell r="A4112" t="str">
            <v>T0-004</v>
          </cell>
          <cell r="B4112">
            <v>43984</v>
          </cell>
          <cell r="C4112">
            <v>450000</v>
          </cell>
          <cell r="D4112">
            <v>2</v>
          </cell>
          <cell r="E4112" t="str">
            <v>HTAUTOHN</v>
          </cell>
        </row>
        <row r="4113">
          <cell r="A4113" t="str">
            <v>T0-046</v>
          </cell>
          <cell r="B4113">
            <v>44145</v>
          </cell>
          <cell r="C4113">
            <v>450000</v>
          </cell>
          <cell r="D4113">
            <v>2</v>
          </cell>
          <cell r="E4113" t="str">
            <v>HTAUTOHN</v>
          </cell>
        </row>
        <row r="4114">
          <cell r="A4114" t="str">
            <v>T0-055</v>
          </cell>
          <cell r="B4114">
            <v>43976</v>
          </cell>
          <cell r="C4114">
            <v>543000</v>
          </cell>
          <cell r="D4114">
            <v>2</v>
          </cell>
          <cell r="E4114" t="str">
            <v>HTAUTOHN</v>
          </cell>
        </row>
        <row r="4115">
          <cell r="A4115" t="str">
            <v>T0-080</v>
          </cell>
          <cell r="B4115">
            <v>44133</v>
          </cell>
          <cell r="C4115">
            <v>450000</v>
          </cell>
          <cell r="D4115">
            <v>1</v>
          </cell>
          <cell r="E4115" t="str">
            <v>HTAUTOHN</v>
          </cell>
        </row>
        <row r="4116">
          <cell r="A4116" t="str">
            <v>T0931EM</v>
          </cell>
          <cell r="B4116">
            <v>43838</v>
          </cell>
          <cell r="C4116">
            <v>117000</v>
          </cell>
          <cell r="D4116">
            <v>20</v>
          </cell>
          <cell r="E4116" t="str">
            <v>HTAUTOHN</v>
          </cell>
        </row>
        <row r="4117">
          <cell r="A4117" t="str">
            <v>T09C04RZ</v>
          </cell>
          <cell r="B4117">
            <v>43986</v>
          </cell>
          <cell r="C4117">
            <v>286000</v>
          </cell>
          <cell r="D4117">
            <v>1</v>
          </cell>
          <cell r="E4117" t="str">
            <v>HTAUTOHN</v>
          </cell>
        </row>
        <row r="4118">
          <cell r="A4118" t="str">
            <v>T09C05RZ</v>
          </cell>
          <cell r="B4118">
            <v>44543</v>
          </cell>
          <cell r="C4118">
            <v>366000</v>
          </cell>
          <cell r="D4118">
            <v>10</v>
          </cell>
          <cell r="E4118" t="str">
            <v>HTAUTOHN</v>
          </cell>
        </row>
        <row r="4119">
          <cell r="A4119" t="str">
            <v>T09NC42L</v>
          </cell>
          <cell r="B4119">
            <v>43914</v>
          </cell>
          <cell r="C4119">
            <v>103000</v>
          </cell>
          <cell r="D4119">
            <v>4</v>
          </cell>
          <cell r="E4119" t="str">
            <v>HTAUTOHN</v>
          </cell>
        </row>
        <row r="4120">
          <cell r="A4120" t="str">
            <v>T09Z12FAZ</v>
          </cell>
          <cell r="B4120">
            <v>44061</v>
          </cell>
          <cell r="C4120">
            <v>259000</v>
          </cell>
          <cell r="D4120">
            <v>1</v>
          </cell>
          <cell r="E4120" t="str">
            <v>HTAUTOHN</v>
          </cell>
        </row>
        <row r="4121">
          <cell r="A4121" t="str">
            <v>T09Z12RZZ</v>
          </cell>
          <cell r="B4121">
            <v>44061</v>
          </cell>
          <cell r="C4121">
            <v>487000</v>
          </cell>
          <cell r="D4121">
            <v>1</v>
          </cell>
          <cell r="E4121" t="str">
            <v>HTAUTOHN</v>
          </cell>
        </row>
        <row r="4122">
          <cell r="A4122" t="str">
            <v>T09Z14FAZ</v>
          </cell>
          <cell r="B4122">
            <v>44543</v>
          </cell>
          <cell r="C4122">
            <v>347000</v>
          </cell>
          <cell r="D4122">
            <v>1</v>
          </cell>
          <cell r="E4122" t="str">
            <v>HTAUTOHN</v>
          </cell>
        </row>
        <row r="4123">
          <cell r="A4123" t="str">
            <v>T09ZE121L</v>
          </cell>
          <cell r="B4123">
            <v>44543</v>
          </cell>
          <cell r="C4123">
            <v>149000</v>
          </cell>
          <cell r="D4123">
            <v>2</v>
          </cell>
          <cell r="E4123" t="str">
            <v>HTAUTOHN</v>
          </cell>
        </row>
        <row r="4124">
          <cell r="A4124" t="str">
            <v>T1024L</v>
          </cell>
          <cell r="B4124">
            <v>44694</v>
          </cell>
          <cell r="C4124">
            <v>174000</v>
          </cell>
          <cell r="D4124">
            <v>2</v>
          </cell>
          <cell r="E4124" t="str">
            <v>HTAUTOHN</v>
          </cell>
        </row>
        <row r="4125">
          <cell r="A4125" t="str">
            <v>T1024R</v>
          </cell>
          <cell r="B4125">
            <v>44803</v>
          </cell>
          <cell r="C4125">
            <v>193000</v>
          </cell>
          <cell r="D4125">
            <v>1</v>
          </cell>
          <cell r="E4125" t="str">
            <v>HTAUTOHN</v>
          </cell>
        </row>
        <row r="4126">
          <cell r="A4126" t="str">
            <v>T10VG02B</v>
          </cell>
          <cell r="B4126">
            <v>44543</v>
          </cell>
          <cell r="C4126">
            <v>134000</v>
          </cell>
          <cell r="D4126">
            <v>10</v>
          </cell>
          <cell r="E4126" t="str">
            <v>HTAUTOHN</v>
          </cell>
        </row>
        <row r="4127">
          <cell r="A4127" t="str">
            <v>T11KD200</v>
          </cell>
          <cell r="B4127">
            <v>44128</v>
          </cell>
          <cell r="C4127">
            <v>239000</v>
          </cell>
          <cell r="D4127">
            <v>1</v>
          </cell>
          <cell r="E4127" t="str">
            <v>HTAUTOHN</v>
          </cell>
        </row>
        <row r="4128">
          <cell r="A4128" t="str">
            <v>T13C03L</v>
          </cell>
          <cell r="B4128">
            <v>44123</v>
          </cell>
          <cell r="C4128">
            <v>295000</v>
          </cell>
          <cell r="D4128">
            <v>1</v>
          </cell>
          <cell r="E4128" t="str">
            <v>HTAUTOHN</v>
          </cell>
        </row>
        <row r="4129">
          <cell r="A4129" t="str">
            <v>T13C03R</v>
          </cell>
          <cell r="B4129">
            <v>44226</v>
          </cell>
          <cell r="C4129">
            <v>256000</v>
          </cell>
          <cell r="D4129">
            <v>1</v>
          </cell>
          <cell r="E4129" t="str">
            <v>HTAUTOHN</v>
          </cell>
        </row>
        <row r="4130">
          <cell r="A4130" t="str">
            <v>T13C04EL</v>
          </cell>
          <cell r="B4130">
            <v>44543</v>
          </cell>
          <cell r="C4130">
            <v>233310</v>
          </cell>
          <cell r="D4130">
            <v>1</v>
          </cell>
          <cell r="E4130" t="str">
            <v>HTAUTOHN</v>
          </cell>
        </row>
        <row r="4131">
          <cell r="A4131" t="str">
            <v>T13C04ER</v>
          </cell>
          <cell r="B4131">
            <v>44543</v>
          </cell>
          <cell r="C4131">
            <v>248460</v>
          </cell>
          <cell r="D4131">
            <v>1</v>
          </cell>
          <cell r="E4131" t="str">
            <v>HTAUTOHN</v>
          </cell>
        </row>
        <row r="4132">
          <cell r="A4132" t="str">
            <v>T13C04F</v>
          </cell>
          <cell r="B4132">
            <v>44543</v>
          </cell>
          <cell r="C4132">
            <v>335000</v>
          </cell>
          <cell r="D4132">
            <v>4</v>
          </cell>
          <cell r="E4132" t="str">
            <v>HTAUTOHN</v>
          </cell>
        </row>
        <row r="4133">
          <cell r="A4133" t="str">
            <v>T13C05EL</v>
          </cell>
          <cell r="B4133">
            <v>44543</v>
          </cell>
          <cell r="C4133">
            <v>247900</v>
          </cell>
          <cell r="D4133">
            <v>2</v>
          </cell>
          <cell r="E4133" t="str">
            <v>HTAUTOHN</v>
          </cell>
        </row>
        <row r="4134">
          <cell r="A4134" t="str">
            <v>T13C05ER</v>
          </cell>
          <cell r="B4134">
            <v>44543</v>
          </cell>
          <cell r="C4134">
            <v>261000</v>
          </cell>
          <cell r="D4134">
            <v>3</v>
          </cell>
          <cell r="E4134" t="str">
            <v>HTAUTOHN</v>
          </cell>
        </row>
        <row r="4135">
          <cell r="A4135" t="str">
            <v>T13C05F</v>
          </cell>
          <cell r="B4135">
            <v>44543</v>
          </cell>
          <cell r="C4135">
            <v>255000</v>
          </cell>
          <cell r="D4135">
            <v>5</v>
          </cell>
          <cell r="E4135" t="str">
            <v>HTAUTOHN</v>
          </cell>
        </row>
        <row r="4136">
          <cell r="A4136" t="str">
            <v>T13NC42F</v>
          </cell>
          <cell r="B4136">
            <v>44385</v>
          </cell>
          <cell r="C4136">
            <v>287000</v>
          </cell>
          <cell r="D4136">
            <v>10</v>
          </cell>
          <cell r="E4136" t="str">
            <v>HTAUTOHN</v>
          </cell>
        </row>
        <row r="4137">
          <cell r="A4137" t="str">
            <v>T13NC50F</v>
          </cell>
          <cell r="B4137">
            <v>44385</v>
          </cell>
          <cell r="C4137">
            <v>154000</v>
          </cell>
          <cell r="D4137">
            <v>10</v>
          </cell>
          <cell r="E4137" t="str">
            <v>HTAUTOHN</v>
          </cell>
        </row>
        <row r="4138">
          <cell r="A4138" t="str">
            <v>T13NC91F</v>
          </cell>
          <cell r="B4138">
            <v>44439</v>
          </cell>
          <cell r="C4138">
            <v>147000</v>
          </cell>
          <cell r="D4138">
            <v>1</v>
          </cell>
          <cell r="E4138" t="str">
            <v>HTAUTOHN</v>
          </cell>
        </row>
        <row r="4139">
          <cell r="A4139" t="str">
            <v>T13VG04</v>
          </cell>
          <cell r="B4139">
            <v>44277</v>
          </cell>
          <cell r="C4139">
            <v>234000</v>
          </cell>
          <cell r="D4139">
            <v>4</v>
          </cell>
          <cell r="E4139" t="str">
            <v>HTAUTOHN</v>
          </cell>
        </row>
        <row r="4140">
          <cell r="A4140" t="str">
            <v>T13Z121F</v>
          </cell>
          <cell r="B4140">
            <v>44543</v>
          </cell>
          <cell r="C4140">
            <v>290000</v>
          </cell>
          <cell r="D4140">
            <v>2</v>
          </cell>
          <cell r="E4140" t="str">
            <v>HTAUTOHN</v>
          </cell>
        </row>
        <row r="4141">
          <cell r="A4141" t="str">
            <v>T13Z141F</v>
          </cell>
          <cell r="B4141">
            <v>44385</v>
          </cell>
          <cell r="C4141">
            <v>287000</v>
          </cell>
          <cell r="D4141">
            <v>2</v>
          </cell>
          <cell r="E4141" t="str">
            <v>HTAUTOHN</v>
          </cell>
        </row>
        <row r="4142">
          <cell r="A4142" t="str">
            <v>T1411E</v>
          </cell>
          <cell r="B4142">
            <v>44694</v>
          </cell>
          <cell r="C4142">
            <v>43000</v>
          </cell>
          <cell r="D4142">
            <v>24</v>
          </cell>
          <cell r="E4142" t="str">
            <v>HTAUTOHN</v>
          </cell>
        </row>
        <row r="4143">
          <cell r="A4143" t="str">
            <v>T1431E</v>
          </cell>
          <cell r="B4143">
            <v>43913</v>
          </cell>
          <cell r="C4143">
            <v>105000</v>
          </cell>
          <cell r="D4143">
            <v>30</v>
          </cell>
          <cell r="E4143" t="str">
            <v>HTAUTOHN</v>
          </cell>
        </row>
        <row r="4144">
          <cell r="A4144" t="str">
            <v>T14NC42E0</v>
          </cell>
          <cell r="B4144">
            <v>44385</v>
          </cell>
          <cell r="C4144">
            <v>87000</v>
          </cell>
          <cell r="D4144">
            <v>2</v>
          </cell>
          <cell r="E4144" t="str">
            <v>HTAUTOHN</v>
          </cell>
        </row>
        <row r="4145">
          <cell r="A4145" t="str">
            <v>T14S01F</v>
          </cell>
          <cell r="B4145">
            <v>44543</v>
          </cell>
          <cell r="C4145">
            <v>86000</v>
          </cell>
          <cell r="D4145">
            <v>9</v>
          </cell>
          <cell r="E4145" t="str">
            <v>HTAUTOHN</v>
          </cell>
        </row>
        <row r="4146">
          <cell r="A4146" t="str">
            <v>T14SV41E</v>
          </cell>
          <cell r="B4146">
            <v>44694</v>
          </cell>
          <cell r="C4146">
            <v>91000</v>
          </cell>
          <cell r="D4146">
            <v>10</v>
          </cell>
          <cell r="E4146" t="str">
            <v>HTAUTOHN</v>
          </cell>
        </row>
        <row r="4147">
          <cell r="A4147" t="str">
            <v>T14UE121E</v>
          </cell>
          <cell r="B4147">
            <v>43913</v>
          </cell>
          <cell r="C4147">
            <v>87000</v>
          </cell>
          <cell r="D4147">
            <v>20</v>
          </cell>
          <cell r="E4147" t="str">
            <v>HTAUTOHN</v>
          </cell>
        </row>
        <row r="4148">
          <cell r="A4148" t="str">
            <v>T14Z121E0</v>
          </cell>
          <cell r="B4148">
            <v>44277</v>
          </cell>
          <cell r="C4148">
            <v>86000</v>
          </cell>
          <cell r="D4148">
            <v>20</v>
          </cell>
          <cell r="E4148" t="str">
            <v>HTAUTOHN</v>
          </cell>
        </row>
        <row r="4149">
          <cell r="A4149" t="str">
            <v>T1728IZ</v>
          </cell>
          <cell r="B4149">
            <v>44543</v>
          </cell>
          <cell r="C4149">
            <v>69000</v>
          </cell>
          <cell r="D4149">
            <v>10</v>
          </cell>
          <cell r="E4149" t="str">
            <v>HTAUTOHN</v>
          </cell>
        </row>
        <row r="4150">
          <cell r="A4150" t="str">
            <v>T17C02IZ</v>
          </cell>
          <cell r="B4150">
            <v>44543</v>
          </cell>
          <cell r="C4150">
            <v>69000</v>
          </cell>
          <cell r="D4150">
            <v>6</v>
          </cell>
          <cell r="E4150" t="str">
            <v>HTAUTOHN</v>
          </cell>
        </row>
        <row r="4151">
          <cell r="A4151" t="str">
            <v>T17C02UZ</v>
          </cell>
          <cell r="B4151">
            <v>44385</v>
          </cell>
          <cell r="C4151">
            <v>60000</v>
          </cell>
          <cell r="D4151">
            <v>10</v>
          </cell>
          <cell r="E4151" t="str">
            <v>HTAUTOHN</v>
          </cell>
        </row>
        <row r="4152">
          <cell r="A4152" t="str">
            <v>T17C04IZ</v>
          </cell>
          <cell r="B4152">
            <v>44543</v>
          </cell>
          <cell r="C4152">
            <v>78000</v>
          </cell>
          <cell r="D4152">
            <v>10</v>
          </cell>
          <cell r="E4152" t="str">
            <v>HTAUTOHN</v>
          </cell>
        </row>
        <row r="4153">
          <cell r="A4153" t="str">
            <v>T17C04UZ</v>
          </cell>
          <cell r="B4153">
            <v>44385</v>
          </cell>
          <cell r="C4153">
            <v>67000</v>
          </cell>
          <cell r="D4153">
            <v>2</v>
          </cell>
          <cell r="E4153" t="str">
            <v>HTAUTOHN</v>
          </cell>
        </row>
        <row r="4154">
          <cell r="A4154" t="str">
            <v>T17C05IZ</v>
          </cell>
          <cell r="B4154">
            <v>44543</v>
          </cell>
          <cell r="C4154">
            <v>78000</v>
          </cell>
          <cell r="D4154">
            <v>10</v>
          </cell>
          <cell r="E4154" t="str">
            <v>HTAUTOHN</v>
          </cell>
        </row>
        <row r="4155">
          <cell r="A4155" t="str">
            <v>T17NC42IZ</v>
          </cell>
          <cell r="B4155">
            <v>44385</v>
          </cell>
          <cell r="C4155">
            <v>77000</v>
          </cell>
          <cell r="D4155">
            <v>10</v>
          </cell>
          <cell r="E4155" t="str">
            <v>HTAUTOHN</v>
          </cell>
        </row>
        <row r="4156">
          <cell r="A4156" t="str">
            <v>T17NC42UZ</v>
          </cell>
          <cell r="B4156">
            <v>44385</v>
          </cell>
          <cell r="C4156">
            <v>73000</v>
          </cell>
          <cell r="D4156">
            <v>10</v>
          </cell>
          <cell r="E4156" t="str">
            <v>HTAUTOHN</v>
          </cell>
        </row>
        <row r="4157">
          <cell r="A4157" t="str">
            <v>T17NC50IZ</v>
          </cell>
          <cell r="B4157">
            <v>44543</v>
          </cell>
          <cell r="C4157">
            <v>69000</v>
          </cell>
          <cell r="D4157">
            <v>10</v>
          </cell>
          <cell r="E4157" t="str">
            <v>HTAUTOHN</v>
          </cell>
        </row>
        <row r="4158">
          <cell r="A4158" t="str">
            <v>T17NC93UZ</v>
          </cell>
          <cell r="B4158">
            <v>44277</v>
          </cell>
          <cell r="C4158">
            <v>70000</v>
          </cell>
          <cell r="D4158">
            <v>10</v>
          </cell>
          <cell r="E4158" t="str">
            <v>HTAUTOHN</v>
          </cell>
        </row>
        <row r="4159">
          <cell r="A4159" t="str">
            <v>T17UZ10UZ</v>
          </cell>
          <cell r="B4159">
            <v>43964</v>
          </cell>
          <cell r="C4159">
            <v>101000</v>
          </cell>
          <cell r="D4159">
            <v>2</v>
          </cell>
          <cell r="E4159" t="str">
            <v>HTAUTOHN</v>
          </cell>
        </row>
        <row r="4160">
          <cell r="A4160" t="str">
            <v>T17VG04IZ</v>
          </cell>
          <cell r="B4160">
            <v>44543</v>
          </cell>
          <cell r="C4160">
            <v>78000</v>
          </cell>
          <cell r="D4160">
            <v>10</v>
          </cell>
          <cell r="E4160" t="str">
            <v>HTAUTOHN</v>
          </cell>
        </row>
        <row r="4161">
          <cell r="A4161" t="str">
            <v>T17VG04UZ</v>
          </cell>
          <cell r="B4161">
            <v>44385</v>
          </cell>
          <cell r="C4161">
            <v>98000</v>
          </cell>
          <cell r="D4161">
            <v>10</v>
          </cell>
          <cell r="E4161" t="str">
            <v>HTAUTOHN</v>
          </cell>
        </row>
        <row r="4162">
          <cell r="A4162" t="str">
            <v>T17Z14IZ</v>
          </cell>
          <cell r="B4162">
            <v>44131</v>
          </cell>
          <cell r="C4162">
            <v>66000</v>
          </cell>
          <cell r="D4162">
            <v>10</v>
          </cell>
          <cell r="E4162" t="str">
            <v>HTAUTOHN</v>
          </cell>
        </row>
        <row r="4163">
          <cell r="A4163" t="str">
            <v>T18100Z</v>
          </cell>
          <cell r="B4163">
            <v>44385</v>
          </cell>
          <cell r="C4163">
            <v>73000</v>
          </cell>
          <cell r="D4163">
            <v>20</v>
          </cell>
          <cell r="E4163" t="str">
            <v>HTAUTOHN</v>
          </cell>
        </row>
        <row r="4164">
          <cell r="A4164" t="str">
            <v>T1811PZ</v>
          </cell>
          <cell r="B4164">
            <v>43875</v>
          </cell>
          <cell r="C4164">
            <v>68000</v>
          </cell>
          <cell r="D4164">
            <v>20</v>
          </cell>
          <cell r="E4164" t="str">
            <v>HTAUTOHN</v>
          </cell>
        </row>
        <row r="4165">
          <cell r="A4165" t="str">
            <v>T1865LZ</v>
          </cell>
          <cell r="B4165">
            <v>44131</v>
          </cell>
          <cell r="C4165">
            <v>66000</v>
          </cell>
          <cell r="D4165">
            <v>6</v>
          </cell>
          <cell r="E4165" t="str">
            <v>HTAUTOHN</v>
          </cell>
        </row>
        <row r="4166">
          <cell r="A4166" t="str">
            <v>T1865PZ</v>
          </cell>
          <cell r="B4166">
            <v>44543</v>
          </cell>
          <cell r="C4166">
            <v>59850</v>
          </cell>
          <cell r="D4166">
            <v>2</v>
          </cell>
          <cell r="E4166" t="str">
            <v>HTAUTOHN</v>
          </cell>
        </row>
        <row r="4167">
          <cell r="A4167" t="str">
            <v>T1897Z</v>
          </cell>
          <cell r="B4167">
            <v>44385</v>
          </cell>
          <cell r="C4167">
            <v>60000</v>
          </cell>
          <cell r="D4167">
            <v>10</v>
          </cell>
          <cell r="E4167" t="str">
            <v>HTAUTOHN</v>
          </cell>
        </row>
        <row r="4168">
          <cell r="A4168" t="str">
            <v>T18C040</v>
          </cell>
          <cell r="B4168">
            <v>44385</v>
          </cell>
          <cell r="C4168">
            <v>73000</v>
          </cell>
          <cell r="D4168">
            <v>20</v>
          </cell>
          <cell r="E4168" t="str">
            <v>HTAUTOHN</v>
          </cell>
        </row>
        <row r="4169">
          <cell r="A4169" t="str">
            <v>T18NC420</v>
          </cell>
          <cell r="B4169">
            <v>44385</v>
          </cell>
          <cell r="C4169">
            <v>73000</v>
          </cell>
          <cell r="D4169">
            <v>10</v>
          </cell>
          <cell r="E4169" t="str">
            <v>HTAUTOHN</v>
          </cell>
        </row>
        <row r="4170">
          <cell r="A4170" t="str">
            <v>T18VG0R0</v>
          </cell>
          <cell r="B4170">
            <v>44694</v>
          </cell>
          <cell r="C4170">
            <v>74000</v>
          </cell>
          <cell r="D4170">
            <v>10</v>
          </cell>
          <cell r="E4170" t="str">
            <v>NK-CHI</v>
          </cell>
        </row>
        <row r="4171">
          <cell r="A4171" t="str">
            <v>T18ZE1210</v>
          </cell>
          <cell r="B4171">
            <v>44277</v>
          </cell>
          <cell r="C4171">
            <v>61000</v>
          </cell>
          <cell r="D4171">
            <v>10</v>
          </cell>
          <cell r="E4171" t="str">
            <v>HTAUTOHN</v>
          </cell>
        </row>
        <row r="4172">
          <cell r="A4172" t="str">
            <v>T19ZE121</v>
          </cell>
          <cell r="B4172">
            <v>44802</v>
          </cell>
          <cell r="C4172">
            <v>16100</v>
          </cell>
          <cell r="D4172">
            <v>17</v>
          </cell>
          <cell r="E4172" t="str">
            <v>HTAUTOHN</v>
          </cell>
        </row>
        <row r="4173">
          <cell r="A4173" t="str">
            <v>T2065E</v>
          </cell>
          <cell r="B4173">
            <v>43948</v>
          </cell>
          <cell r="C4173">
            <v>10000</v>
          </cell>
          <cell r="D4173">
            <v>30</v>
          </cell>
          <cell r="E4173" t="str">
            <v>HTAUTOHN</v>
          </cell>
        </row>
        <row r="4174">
          <cell r="A4174" t="str">
            <v>T20VG0EL</v>
          </cell>
          <cell r="B4174">
            <v>44555</v>
          </cell>
          <cell r="C4174">
            <v>9000</v>
          </cell>
          <cell r="D4174">
            <v>20</v>
          </cell>
          <cell r="E4174" t="str">
            <v>HTAUTOHN</v>
          </cell>
        </row>
        <row r="4175">
          <cell r="A4175" t="str">
            <v>T20VG0ES</v>
          </cell>
          <cell r="B4175">
            <v>44538</v>
          </cell>
          <cell r="C4175">
            <v>10000</v>
          </cell>
          <cell r="D4175">
            <v>20</v>
          </cell>
          <cell r="E4175" t="str">
            <v>HTAUTOHN</v>
          </cell>
        </row>
        <row r="4176">
          <cell r="A4176" t="str">
            <v>T21C03F</v>
          </cell>
          <cell r="B4176">
            <v>44816</v>
          </cell>
          <cell r="C4176">
            <v>39000</v>
          </cell>
          <cell r="D4176">
            <v>2</v>
          </cell>
          <cell r="E4176" t="str">
            <v>HTAUTOHN</v>
          </cell>
        </row>
        <row r="4177">
          <cell r="A4177" t="str">
            <v>T21C04E00</v>
          </cell>
          <cell r="B4177">
            <v>44694</v>
          </cell>
          <cell r="C4177">
            <v>10000</v>
          </cell>
          <cell r="D4177">
            <v>10</v>
          </cell>
          <cell r="E4177" t="str">
            <v>NK-CHI</v>
          </cell>
        </row>
        <row r="4178">
          <cell r="A4178" t="str">
            <v>T21C04F00</v>
          </cell>
          <cell r="B4178">
            <v>44543</v>
          </cell>
          <cell r="C4178">
            <v>13000</v>
          </cell>
          <cell r="D4178">
            <v>50</v>
          </cell>
          <cell r="E4178" t="str">
            <v>HTAUTOHN</v>
          </cell>
        </row>
        <row r="4179">
          <cell r="A4179" t="str">
            <v>T21C05E</v>
          </cell>
          <cell r="B4179">
            <v>44583</v>
          </cell>
          <cell r="C4179">
            <v>10000</v>
          </cell>
          <cell r="D4179">
            <v>10</v>
          </cell>
          <cell r="E4179" t="str">
            <v>HTAUTOHN</v>
          </cell>
        </row>
        <row r="4180">
          <cell r="A4180" t="str">
            <v>T21C05F</v>
          </cell>
          <cell r="B4180">
            <v>44583</v>
          </cell>
          <cell r="C4180">
            <v>13000</v>
          </cell>
          <cell r="D4180">
            <v>20</v>
          </cell>
          <cell r="E4180" t="str">
            <v>HTAUTOHN</v>
          </cell>
        </row>
        <row r="4181">
          <cell r="A4181" t="str">
            <v>T21NC42F</v>
          </cell>
          <cell r="B4181">
            <v>44385</v>
          </cell>
          <cell r="C4181">
            <v>12000</v>
          </cell>
          <cell r="D4181">
            <v>10</v>
          </cell>
          <cell r="E4181" t="str">
            <v>HTAUTOHN</v>
          </cell>
        </row>
        <row r="4182">
          <cell r="A4182" t="str">
            <v>T21UZ10F</v>
          </cell>
          <cell r="B4182">
            <v>44543</v>
          </cell>
          <cell r="C4182">
            <v>22000</v>
          </cell>
          <cell r="D4182">
            <v>10</v>
          </cell>
          <cell r="E4182" t="str">
            <v>HTAUTOHN</v>
          </cell>
        </row>
        <row r="4183">
          <cell r="A4183" t="str">
            <v>T21VG04F</v>
          </cell>
          <cell r="B4183">
            <v>44712</v>
          </cell>
          <cell r="C4183">
            <v>25000</v>
          </cell>
          <cell r="D4183">
            <v>2</v>
          </cell>
          <cell r="E4183" t="str">
            <v>HTAUTOHN</v>
          </cell>
        </row>
        <row r="4184">
          <cell r="A4184" t="str">
            <v>T21YA91F</v>
          </cell>
          <cell r="B4184">
            <v>44385</v>
          </cell>
          <cell r="C4184">
            <v>16000</v>
          </cell>
          <cell r="D4184">
            <v>30</v>
          </cell>
          <cell r="E4184" t="str">
            <v>HTAUTOHN</v>
          </cell>
        </row>
        <row r="4185">
          <cell r="A4185" t="str">
            <v>T21Z141F0</v>
          </cell>
          <cell r="B4185">
            <v>44583</v>
          </cell>
          <cell r="C4185">
            <v>12000</v>
          </cell>
          <cell r="D4185">
            <v>12</v>
          </cell>
          <cell r="E4185" t="str">
            <v>HTAUTOHN</v>
          </cell>
        </row>
        <row r="4186">
          <cell r="A4186" t="str">
            <v>T21ZE120F</v>
          </cell>
          <cell r="B4186">
            <v>44385</v>
          </cell>
          <cell r="C4186">
            <v>13000</v>
          </cell>
          <cell r="D4186">
            <v>20</v>
          </cell>
          <cell r="E4186" t="str">
            <v>HTAUTOHN</v>
          </cell>
        </row>
        <row r="4187">
          <cell r="A4187" t="str">
            <v>T21ZE121F</v>
          </cell>
          <cell r="B4187">
            <v>44385</v>
          </cell>
          <cell r="C4187">
            <v>13000</v>
          </cell>
          <cell r="D4187">
            <v>10</v>
          </cell>
          <cell r="E4187" t="str">
            <v>HTAUTOHN</v>
          </cell>
        </row>
        <row r="4188">
          <cell r="A4188" t="str">
            <v>T2365Y</v>
          </cell>
          <cell r="B4188">
            <v>44543</v>
          </cell>
          <cell r="C4188">
            <v>20000</v>
          </cell>
          <cell r="D4188">
            <v>10</v>
          </cell>
          <cell r="E4188" t="str">
            <v>HTAUTOHN</v>
          </cell>
        </row>
        <row r="4189">
          <cell r="A4189" t="str">
            <v>T23KD200</v>
          </cell>
          <cell r="B4189">
            <v>44567</v>
          </cell>
          <cell r="C4189">
            <v>50000</v>
          </cell>
          <cell r="D4189">
            <v>8</v>
          </cell>
          <cell r="E4189" t="str">
            <v>HTAUTOHN</v>
          </cell>
        </row>
        <row r="4190">
          <cell r="A4190" t="str">
            <v>T2431WB</v>
          </cell>
          <cell r="B4190">
            <v>44772</v>
          </cell>
          <cell r="C4190">
            <v>60000</v>
          </cell>
          <cell r="D4190">
            <v>2</v>
          </cell>
          <cell r="E4190" t="str">
            <v>HTAUTOHN</v>
          </cell>
        </row>
        <row r="4191">
          <cell r="A4191" t="str">
            <v>T2431WS</v>
          </cell>
          <cell r="B4191">
            <v>44543</v>
          </cell>
          <cell r="C4191">
            <v>56000</v>
          </cell>
          <cell r="D4191">
            <v>4</v>
          </cell>
          <cell r="E4191" t="str">
            <v>HTAUTOHN</v>
          </cell>
        </row>
        <row r="4192">
          <cell r="A4192" t="str">
            <v>T2446P</v>
          </cell>
          <cell r="B4192">
            <v>44543</v>
          </cell>
          <cell r="C4192">
            <v>63000</v>
          </cell>
          <cell r="D4192">
            <v>1</v>
          </cell>
          <cell r="E4192" t="str">
            <v>HTAUTOHN</v>
          </cell>
        </row>
        <row r="4193">
          <cell r="A4193" t="str">
            <v>T2464PB</v>
          </cell>
          <cell r="B4193">
            <v>44141</v>
          </cell>
          <cell r="C4193">
            <v>93000</v>
          </cell>
          <cell r="D4193">
            <v>4</v>
          </cell>
          <cell r="E4193" t="str">
            <v>HTAUTOHN</v>
          </cell>
        </row>
        <row r="4194">
          <cell r="A4194" t="str">
            <v>T2464PS</v>
          </cell>
          <cell r="B4194">
            <v>44141</v>
          </cell>
          <cell r="C4194">
            <v>64000</v>
          </cell>
          <cell r="D4194">
            <v>1</v>
          </cell>
          <cell r="E4194" t="str">
            <v>HTAUTOHN</v>
          </cell>
        </row>
        <row r="4195">
          <cell r="A4195" t="str">
            <v>T2464W</v>
          </cell>
          <cell r="B4195">
            <v>44071</v>
          </cell>
          <cell r="C4195">
            <v>94000</v>
          </cell>
          <cell r="D4195">
            <v>4</v>
          </cell>
          <cell r="E4195" t="str">
            <v>HTAUTOHN</v>
          </cell>
        </row>
        <row r="4196">
          <cell r="A4196" t="str">
            <v>T24C02WB</v>
          </cell>
          <cell r="B4196">
            <v>44694</v>
          </cell>
          <cell r="C4196">
            <v>66000</v>
          </cell>
          <cell r="D4196">
            <v>12</v>
          </cell>
          <cell r="E4196" t="str">
            <v>HTAUTOHN</v>
          </cell>
        </row>
        <row r="4197">
          <cell r="A4197" t="str">
            <v>T24C02WS</v>
          </cell>
          <cell r="B4197">
            <v>44543</v>
          </cell>
          <cell r="C4197">
            <v>102000</v>
          </cell>
          <cell r="D4197">
            <v>10</v>
          </cell>
          <cell r="E4197" t="str">
            <v>HTAUTOHN</v>
          </cell>
        </row>
        <row r="4198">
          <cell r="A4198" t="str">
            <v>T24C03</v>
          </cell>
          <cell r="B4198">
            <v>44385</v>
          </cell>
          <cell r="C4198">
            <v>72000</v>
          </cell>
          <cell r="D4198">
            <v>10</v>
          </cell>
          <cell r="E4198" t="str">
            <v>HTAUTOHN</v>
          </cell>
        </row>
        <row r="4199">
          <cell r="A4199" t="str">
            <v>T24C04WB</v>
          </cell>
          <cell r="B4199">
            <v>44784</v>
          </cell>
          <cell r="C4199">
            <v>74000</v>
          </cell>
          <cell r="D4199">
            <v>1</v>
          </cell>
          <cell r="E4199" t="str">
            <v>NCC-CHIRATL</v>
          </cell>
        </row>
        <row r="4200">
          <cell r="A4200" t="str">
            <v>T24C04WS</v>
          </cell>
          <cell r="B4200">
            <v>44375</v>
          </cell>
          <cell r="C4200">
            <v>96000</v>
          </cell>
          <cell r="D4200">
            <v>40</v>
          </cell>
          <cell r="E4200" t="str">
            <v>HTAUTOHN</v>
          </cell>
        </row>
        <row r="4201">
          <cell r="A4201" t="str">
            <v>T24CR27P</v>
          </cell>
          <cell r="B4201">
            <v>44385</v>
          </cell>
          <cell r="C4201">
            <v>82000</v>
          </cell>
          <cell r="D4201">
            <v>3</v>
          </cell>
          <cell r="E4201" t="str">
            <v>HTAUTOHN</v>
          </cell>
        </row>
        <row r="4202">
          <cell r="A4202" t="str">
            <v>T24CR27W</v>
          </cell>
          <cell r="B4202">
            <v>43913</v>
          </cell>
          <cell r="C4202">
            <v>99000</v>
          </cell>
          <cell r="D4202">
            <v>16</v>
          </cell>
          <cell r="E4202" t="str">
            <v>HTAUTOHN</v>
          </cell>
        </row>
        <row r="4203">
          <cell r="A4203" t="str">
            <v>T24FJ80W</v>
          </cell>
          <cell r="B4203">
            <v>44026</v>
          </cell>
          <cell r="C4203">
            <v>85000</v>
          </cell>
          <cell r="D4203">
            <v>4</v>
          </cell>
          <cell r="E4203" t="str">
            <v>HTAUTOHN</v>
          </cell>
        </row>
        <row r="4204">
          <cell r="A4204" t="str">
            <v>T24GR20W</v>
          </cell>
          <cell r="B4204">
            <v>44008</v>
          </cell>
          <cell r="C4204">
            <v>149480</v>
          </cell>
          <cell r="D4204">
            <v>2</v>
          </cell>
          <cell r="E4204" t="str">
            <v>HTAUTOHN</v>
          </cell>
        </row>
        <row r="4205">
          <cell r="A4205" t="str">
            <v>T24GR21P</v>
          </cell>
          <cell r="B4205">
            <v>44008</v>
          </cell>
          <cell r="C4205">
            <v>84840</v>
          </cell>
          <cell r="D4205">
            <v>10</v>
          </cell>
          <cell r="E4205" t="str">
            <v>HTAUTOHN</v>
          </cell>
        </row>
        <row r="4206">
          <cell r="A4206" t="str">
            <v>T24GR21W</v>
          </cell>
          <cell r="B4206">
            <v>44543</v>
          </cell>
          <cell r="C4206">
            <v>118170</v>
          </cell>
          <cell r="D4206">
            <v>4</v>
          </cell>
          <cell r="E4206" t="str">
            <v>HTAUTOHN</v>
          </cell>
        </row>
        <row r="4207">
          <cell r="A4207" t="str">
            <v>T24NC42WB</v>
          </cell>
          <cell r="B4207">
            <v>44385</v>
          </cell>
          <cell r="C4207">
            <v>73000</v>
          </cell>
          <cell r="D4207">
            <v>10</v>
          </cell>
          <cell r="E4207" t="str">
            <v>HTAUTOHN</v>
          </cell>
        </row>
        <row r="4208">
          <cell r="A4208" t="str">
            <v>T24NC50WB</v>
          </cell>
          <cell r="B4208">
            <v>44694</v>
          </cell>
          <cell r="C4208">
            <v>111000</v>
          </cell>
          <cell r="D4208">
            <v>32</v>
          </cell>
          <cell r="E4208" t="str">
            <v>NK-CHI</v>
          </cell>
        </row>
        <row r="4209">
          <cell r="A4209" t="str">
            <v>T24NC50WS</v>
          </cell>
          <cell r="B4209">
            <v>44277</v>
          </cell>
          <cell r="C4209">
            <v>48000</v>
          </cell>
          <cell r="D4209">
            <v>10</v>
          </cell>
          <cell r="E4209" t="str">
            <v>HTAUTOHN</v>
          </cell>
        </row>
        <row r="4210">
          <cell r="A4210" t="str">
            <v>T24NC93WB</v>
          </cell>
          <cell r="B4210">
            <v>44397</v>
          </cell>
          <cell r="C4210">
            <v>98000</v>
          </cell>
          <cell r="D4210">
            <v>10</v>
          </cell>
          <cell r="E4210" t="str">
            <v>HTAUTOHN</v>
          </cell>
        </row>
        <row r="4211">
          <cell r="A4211" t="str">
            <v>T24NC93WS</v>
          </cell>
          <cell r="B4211">
            <v>44543</v>
          </cell>
          <cell r="C4211">
            <v>51000</v>
          </cell>
          <cell r="D4211">
            <v>4</v>
          </cell>
          <cell r="E4211" t="str">
            <v>HTAUTOHN</v>
          </cell>
        </row>
        <row r="4212">
          <cell r="A4212" t="str">
            <v>T24RV04WB</v>
          </cell>
          <cell r="B4212">
            <v>44701</v>
          </cell>
          <cell r="C4212">
            <v>200000</v>
          </cell>
          <cell r="D4212">
            <v>2</v>
          </cell>
          <cell r="E4212" t="str">
            <v>QUANGVU</v>
          </cell>
        </row>
        <row r="4213">
          <cell r="A4213" t="str">
            <v>T24RV30WB</v>
          </cell>
          <cell r="B4213">
            <v>44708</v>
          </cell>
          <cell r="C4213">
            <v>109000</v>
          </cell>
          <cell r="D4213">
            <v>2</v>
          </cell>
          <cell r="E4213" t="str">
            <v>HTAUTOHN</v>
          </cell>
        </row>
        <row r="4214">
          <cell r="A4214" t="str">
            <v>T24RV30WS</v>
          </cell>
          <cell r="B4214">
            <v>44133</v>
          </cell>
          <cell r="C4214">
            <v>71000</v>
          </cell>
          <cell r="D4214">
            <v>2</v>
          </cell>
          <cell r="E4214" t="str">
            <v>HTAUTOHN</v>
          </cell>
        </row>
        <row r="4215">
          <cell r="A4215" t="str">
            <v>T24S01WS</v>
          </cell>
          <cell r="B4215">
            <v>44202</v>
          </cell>
          <cell r="C4215">
            <v>53000</v>
          </cell>
          <cell r="D4215">
            <v>10</v>
          </cell>
          <cell r="E4215" t="str">
            <v>HTAUTOHN</v>
          </cell>
        </row>
        <row r="4216">
          <cell r="A4216" t="str">
            <v>T24UZ10P</v>
          </cell>
          <cell r="B4216">
            <v>44543</v>
          </cell>
          <cell r="C4216">
            <v>118000</v>
          </cell>
          <cell r="D4216">
            <v>4</v>
          </cell>
          <cell r="E4216" t="str">
            <v>HTAUTOHN</v>
          </cell>
        </row>
        <row r="4217">
          <cell r="A4217" t="str">
            <v>T24UZ10W</v>
          </cell>
          <cell r="B4217">
            <v>44543</v>
          </cell>
          <cell r="C4217">
            <v>124000</v>
          </cell>
          <cell r="D4217">
            <v>2</v>
          </cell>
          <cell r="E4217" t="str">
            <v>HTAUTOHN</v>
          </cell>
        </row>
        <row r="4218">
          <cell r="A4218" t="str">
            <v>T24UZ10WB</v>
          </cell>
          <cell r="B4218">
            <v>44485</v>
          </cell>
          <cell r="C4218">
            <v>216000</v>
          </cell>
          <cell r="D4218">
            <v>2</v>
          </cell>
          <cell r="E4218" t="str">
            <v>HTAUTOHN</v>
          </cell>
        </row>
        <row r="4219">
          <cell r="A4219" t="str">
            <v>T24VG02P</v>
          </cell>
          <cell r="B4219">
            <v>44789</v>
          </cell>
          <cell r="C4219">
            <v>69000</v>
          </cell>
          <cell r="D4219">
            <v>2</v>
          </cell>
          <cell r="E4219" t="str">
            <v>HTAUTOHN</v>
          </cell>
        </row>
        <row r="4220">
          <cell r="A4220" t="str">
            <v>T24VG04P</v>
          </cell>
          <cell r="B4220">
            <v>44789</v>
          </cell>
          <cell r="C4220">
            <v>71670.81</v>
          </cell>
          <cell r="D4220">
            <v>10</v>
          </cell>
          <cell r="E4220" t="str">
            <v>NCC-CHIRATL</v>
          </cell>
        </row>
        <row r="4221">
          <cell r="A4221" t="str">
            <v>T24VG2WB</v>
          </cell>
          <cell r="B4221">
            <v>44789</v>
          </cell>
          <cell r="C4221">
            <v>139000</v>
          </cell>
          <cell r="D4221">
            <v>10</v>
          </cell>
          <cell r="E4221" t="str">
            <v>HTAUTOHN</v>
          </cell>
        </row>
        <row r="4222">
          <cell r="A4222" t="str">
            <v>T24VG2WS</v>
          </cell>
          <cell r="B4222">
            <v>44789</v>
          </cell>
          <cell r="C4222">
            <v>118000</v>
          </cell>
          <cell r="D4222">
            <v>2</v>
          </cell>
          <cell r="E4222" t="str">
            <v>HTAUTOHN</v>
          </cell>
        </row>
        <row r="4223">
          <cell r="A4223" t="str">
            <v>T24VG4WB</v>
          </cell>
          <cell r="B4223">
            <v>44789</v>
          </cell>
          <cell r="C4223">
            <v>135797.32</v>
          </cell>
          <cell r="D4223">
            <v>10</v>
          </cell>
          <cell r="E4223" t="str">
            <v>NCC-CHIRATL</v>
          </cell>
        </row>
        <row r="4224">
          <cell r="A4224" t="str">
            <v>T24VG4WS</v>
          </cell>
          <cell r="B4224">
            <v>44694</v>
          </cell>
          <cell r="C4224">
            <v>119000</v>
          </cell>
          <cell r="D4224">
            <v>14</v>
          </cell>
          <cell r="E4224" t="str">
            <v>HTAUTOHN</v>
          </cell>
        </row>
        <row r="4225">
          <cell r="A4225" t="str">
            <v>T24ZE121B</v>
          </cell>
          <cell r="B4225">
            <v>44385</v>
          </cell>
          <cell r="C4225">
            <v>79000</v>
          </cell>
          <cell r="D4225">
            <v>6</v>
          </cell>
          <cell r="E4225" t="str">
            <v>HTAUTOHN</v>
          </cell>
        </row>
        <row r="4226">
          <cell r="A4226" t="str">
            <v>T24ZE121S</v>
          </cell>
          <cell r="B4226">
            <v>44543</v>
          </cell>
          <cell r="C4226">
            <v>49000</v>
          </cell>
          <cell r="D4226">
            <v>20</v>
          </cell>
          <cell r="E4226" t="str">
            <v>HTAUTOHN</v>
          </cell>
        </row>
        <row r="4227">
          <cell r="A4227" t="str">
            <v>T24ZJ95P</v>
          </cell>
          <cell r="B4227">
            <v>44792</v>
          </cell>
          <cell r="C4227">
            <v>87000</v>
          </cell>
          <cell r="D4227">
            <v>4</v>
          </cell>
          <cell r="E4227" t="str">
            <v>HTAUTOHN</v>
          </cell>
        </row>
        <row r="4228">
          <cell r="A4228" t="str">
            <v>T25282</v>
          </cell>
          <cell r="B4228">
            <v>44194</v>
          </cell>
          <cell r="C4228">
            <v>53000</v>
          </cell>
          <cell r="D4228">
            <v>10</v>
          </cell>
          <cell r="E4228" t="str">
            <v>HTAUTOHN</v>
          </cell>
        </row>
        <row r="4229">
          <cell r="A4229" t="str">
            <v>T25920</v>
          </cell>
          <cell r="B4229">
            <v>44713</v>
          </cell>
          <cell r="C4229">
            <v>140000</v>
          </cell>
          <cell r="D4229">
            <v>4</v>
          </cell>
          <cell r="E4229" t="str">
            <v>HTAUTOHN</v>
          </cell>
        </row>
        <row r="4230">
          <cell r="A4230" t="str">
            <v>T25C02S</v>
          </cell>
          <cell r="B4230">
            <v>44320</v>
          </cell>
          <cell r="C4230">
            <v>190000</v>
          </cell>
          <cell r="D4230">
            <v>10</v>
          </cell>
          <cell r="E4230" t="str">
            <v>HTAUTOHN</v>
          </cell>
        </row>
        <row r="4231">
          <cell r="A4231" t="str">
            <v>T25C03E</v>
          </cell>
          <cell r="B4231">
            <v>44698</v>
          </cell>
          <cell r="C4231">
            <v>471000</v>
          </cell>
          <cell r="D4231">
            <v>1</v>
          </cell>
          <cell r="E4231" t="str">
            <v>HTAUTOHN</v>
          </cell>
        </row>
        <row r="4232">
          <cell r="A4232" t="str">
            <v>T25C03L</v>
          </cell>
          <cell r="B4232">
            <v>44543</v>
          </cell>
          <cell r="C4232">
            <v>570000</v>
          </cell>
          <cell r="D4232">
            <v>1</v>
          </cell>
          <cell r="E4232" t="str">
            <v>HTAUTOHN</v>
          </cell>
        </row>
        <row r="4233">
          <cell r="A4233" t="str">
            <v>T25C03R</v>
          </cell>
          <cell r="B4233">
            <v>44543</v>
          </cell>
          <cell r="C4233">
            <v>570000</v>
          </cell>
          <cell r="D4233">
            <v>1</v>
          </cell>
          <cell r="E4233" t="str">
            <v>HTAUTOHN</v>
          </cell>
        </row>
        <row r="4234">
          <cell r="A4234" t="str">
            <v>T25C040</v>
          </cell>
          <cell r="B4234">
            <v>44543</v>
          </cell>
          <cell r="C4234">
            <v>54000</v>
          </cell>
          <cell r="D4234">
            <v>10</v>
          </cell>
          <cell r="E4234" t="str">
            <v>HTAUTOHN</v>
          </cell>
        </row>
        <row r="4235">
          <cell r="A4235" t="str">
            <v>T25C04B</v>
          </cell>
          <cell r="B4235">
            <v>44799</v>
          </cell>
          <cell r="C4235">
            <v>53000</v>
          </cell>
          <cell r="D4235">
            <v>10</v>
          </cell>
          <cell r="E4235" t="str">
            <v>HTAUTOHN</v>
          </cell>
        </row>
        <row r="4236">
          <cell r="A4236" t="str">
            <v>T25C04E0Z</v>
          </cell>
          <cell r="B4236">
            <v>44021</v>
          </cell>
          <cell r="C4236">
            <v>366926</v>
          </cell>
          <cell r="D4236">
            <v>2</v>
          </cell>
          <cell r="E4236" t="str">
            <v>HTAUTOHN</v>
          </cell>
        </row>
        <row r="4237">
          <cell r="A4237" t="str">
            <v>T25C04E1Z</v>
          </cell>
          <cell r="B4237">
            <v>44543</v>
          </cell>
          <cell r="C4237">
            <v>375000</v>
          </cell>
          <cell r="D4237">
            <v>2</v>
          </cell>
          <cell r="E4237" t="str">
            <v>HTAUTOHN</v>
          </cell>
        </row>
        <row r="4238">
          <cell r="A4238" t="str">
            <v>T25C04ELZ</v>
          </cell>
          <cell r="B4238">
            <v>44811</v>
          </cell>
          <cell r="C4238">
            <v>465000</v>
          </cell>
          <cell r="D4238">
            <v>1</v>
          </cell>
          <cell r="E4238" t="str">
            <v>HTAUTOHN</v>
          </cell>
        </row>
        <row r="4239">
          <cell r="A4239" t="str">
            <v>T25C04ERZ</v>
          </cell>
          <cell r="B4239">
            <v>44811</v>
          </cell>
          <cell r="C4239">
            <v>489000</v>
          </cell>
          <cell r="D4239">
            <v>1</v>
          </cell>
          <cell r="E4239" t="str">
            <v>HTAUTOHN</v>
          </cell>
        </row>
        <row r="4240">
          <cell r="A4240" t="str">
            <v>T25C04S</v>
          </cell>
          <cell r="B4240">
            <v>44694</v>
          </cell>
          <cell r="C4240">
            <v>49000</v>
          </cell>
          <cell r="D4240">
            <v>8</v>
          </cell>
          <cell r="E4240" t="str">
            <v>HTAUTOHN</v>
          </cell>
        </row>
        <row r="4241">
          <cell r="A4241" t="str">
            <v>T25C05E0</v>
          </cell>
          <cell r="B4241">
            <v>44694</v>
          </cell>
          <cell r="C4241">
            <v>70200</v>
          </cell>
          <cell r="D4241">
            <v>8</v>
          </cell>
          <cell r="E4241" t="str">
            <v>NK-CHI</v>
          </cell>
        </row>
        <row r="4242">
          <cell r="A4242" t="str">
            <v>T25C05E0Z</v>
          </cell>
          <cell r="B4242">
            <v>44225</v>
          </cell>
          <cell r="C4242">
            <v>385000</v>
          </cell>
          <cell r="D4242">
            <v>1</v>
          </cell>
          <cell r="E4242" t="str">
            <v>HTAUTOHN</v>
          </cell>
        </row>
        <row r="4243">
          <cell r="A4243" t="str">
            <v>T25C05ELZ</v>
          </cell>
          <cell r="B4243">
            <v>44225</v>
          </cell>
          <cell r="C4243">
            <v>500000</v>
          </cell>
          <cell r="D4243">
            <v>1</v>
          </cell>
          <cell r="E4243" t="str">
            <v>HTAUTOHN</v>
          </cell>
        </row>
        <row r="4244">
          <cell r="A4244" t="str">
            <v>T25C05ERZ</v>
          </cell>
          <cell r="B4244">
            <v>44799</v>
          </cell>
          <cell r="C4244">
            <v>480000</v>
          </cell>
          <cell r="D4244">
            <v>1</v>
          </cell>
          <cell r="E4244" t="str">
            <v>HTAUTOHN</v>
          </cell>
        </row>
        <row r="4245">
          <cell r="A4245" t="str">
            <v>T25C05EZ</v>
          </cell>
          <cell r="B4245">
            <v>44337</v>
          </cell>
          <cell r="C4245">
            <v>405000</v>
          </cell>
          <cell r="D4245">
            <v>1</v>
          </cell>
          <cell r="E4245" t="str">
            <v>HTAUTOHN</v>
          </cell>
        </row>
        <row r="4246">
          <cell r="A4246" t="str">
            <v>T25DJ2150</v>
          </cell>
          <cell r="B4246">
            <v>44543</v>
          </cell>
          <cell r="C4246">
            <v>81000</v>
          </cell>
          <cell r="D4246">
            <v>2</v>
          </cell>
          <cell r="E4246" t="str">
            <v>HTAUTOHN</v>
          </cell>
        </row>
        <row r="4247">
          <cell r="A4247" t="str">
            <v>T25DJ2152</v>
          </cell>
          <cell r="B4247">
            <v>44554</v>
          </cell>
          <cell r="C4247">
            <v>88000</v>
          </cell>
          <cell r="D4247">
            <v>4</v>
          </cell>
          <cell r="E4247" t="str">
            <v>HTAUTOHN</v>
          </cell>
        </row>
        <row r="4248">
          <cell r="A4248" t="str">
            <v>T25FJ801</v>
          </cell>
          <cell r="B4248">
            <v>43945</v>
          </cell>
          <cell r="C4248">
            <v>83000</v>
          </cell>
          <cell r="D4248">
            <v>12</v>
          </cell>
          <cell r="E4248" t="str">
            <v>HTAUTOHN</v>
          </cell>
        </row>
        <row r="4249">
          <cell r="A4249" t="str">
            <v>T25FJ802</v>
          </cell>
          <cell r="B4249">
            <v>44211</v>
          </cell>
          <cell r="C4249">
            <v>88000</v>
          </cell>
          <cell r="D4249">
            <v>20</v>
          </cell>
          <cell r="E4249" t="str">
            <v>HTAUTOHN</v>
          </cell>
        </row>
        <row r="4250">
          <cell r="A4250" t="str">
            <v>T25FJ803</v>
          </cell>
          <cell r="B4250">
            <v>44543</v>
          </cell>
          <cell r="C4250">
            <v>131000</v>
          </cell>
          <cell r="D4250">
            <v>10</v>
          </cell>
          <cell r="E4250" t="str">
            <v>HTAUTOHN</v>
          </cell>
        </row>
        <row r="4251">
          <cell r="A4251" t="str">
            <v>T25HD100E</v>
          </cell>
          <cell r="B4251">
            <v>44305</v>
          </cell>
          <cell r="C4251">
            <v>80000</v>
          </cell>
          <cell r="D4251">
            <v>40</v>
          </cell>
          <cell r="E4251" t="str">
            <v>HTAUTOHN</v>
          </cell>
        </row>
        <row r="4252">
          <cell r="A4252" t="str">
            <v>T25KJ215</v>
          </cell>
          <cell r="B4252">
            <v>44026</v>
          </cell>
          <cell r="C4252">
            <v>84000</v>
          </cell>
          <cell r="D4252">
            <v>30</v>
          </cell>
          <cell r="E4252" t="str">
            <v>HTAUTOHN</v>
          </cell>
        </row>
        <row r="4253">
          <cell r="A4253" t="str">
            <v>T25NC42E</v>
          </cell>
          <cell r="B4253">
            <v>44543</v>
          </cell>
          <cell r="C4253">
            <v>185000</v>
          </cell>
          <cell r="D4253">
            <v>4</v>
          </cell>
          <cell r="E4253" t="str">
            <v>HTAUTOHN</v>
          </cell>
        </row>
        <row r="4254">
          <cell r="A4254" t="str">
            <v>T25UZ201</v>
          </cell>
          <cell r="B4254">
            <v>44485</v>
          </cell>
          <cell r="C4254">
            <v>92000</v>
          </cell>
          <cell r="D4254">
            <v>4</v>
          </cell>
          <cell r="E4254" t="str">
            <v>HTAUTOHN</v>
          </cell>
        </row>
        <row r="4255">
          <cell r="A4255" t="str">
            <v>T25UZ202</v>
          </cell>
          <cell r="B4255">
            <v>44543</v>
          </cell>
          <cell r="C4255">
            <v>93000</v>
          </cell>
          <cell r="D4255">
            <v>12</v>
          </cell>
          <cell r="E4255" t="str">
            <v>HTAUTOHN</v>
          </cell>
        </row>
        <row r="4256">
          <cell r="A4256" t="str">
            <v>T25UZ203</v>
          </cell>
          <cell r="B4256">
            <v>44106</v>
          </cell>
          <cell r="C4256">
            <v>118000</v>
          </cell>
          <cell r="D4256">
            <v>4</v>
          </cell>
          <cell r="E4256" t="str">
            <v>HTAUTOHN</v>
          </cell>
        </row>
        <row r="4257">
          <cell r="A4257" t="str">
            <v>T25VG041</v>
          </cell>
          <cell r="B4257">
            <v>44694</v>
          </cell>
          <cell r="C4257">
            <v>70200</v>
          </cell>
          <cell r="D4257">
            <v>10</v>
          </cell>
          <cell r="E4257" t="str">
            <v>HTAUTOHN</v>
          </cell>
        </row>
        <row r="4258">
          <cell r="A4258" t="str">
            <v>T25VG042</v>
          </cell>
          <cell r="B4258">
            <v>44817</v>
          </cell>
          <cell r="C4258">
            <v>93000</v>
          </cell>
          <cell r="D4258">
            <v>4</v>
          </cell>
          <cell r="E4258" t="str">
            <v>HTAUTOHN</v>
          </cell>
        </row>
        <row r="4259">
          <cell r="A4259" t="str">
            <v>T25VG043</v>
          </cell>
          <cell r="B4259">
            <v>44694</v>
          </cell>
          <cell r="C4259">
            <v>97000</v>
          </cell>
          <cell r="D4259">
            <v>6</v>
          </cell>
          <cell r="E4259" t="str">
            <v>HTAUTOHN</v>
          </cell>
        </row>
        <row r="4260">
          <cell r="A4260" t="str">
            <v>T25VG044</v>
          </cell>
          <cell r="B4260">
            <v>44694</v>
          </cell>
          <cell r="C4260">
            <v>122000</v>
          </cell>
          <cell r="D4260">
            <v>2</v>
          </cell>
          <cell r="E4260" t="str">
            <v>HTAUTOHN</v>
          </cell>
        </row>
        <row r="4261">
          <cell r="A4261" t="str">
            <v>T25YA91E</v>
          </cell>
          <cell r="B4261">
            <v>44694</v>
          </cell>
          <cell r="C4261">
            <v>151000</v>
          </cell>
          <cell r="D4261">
            <v>4</v>
          </cell>
          <cell r="E4261" t="str">
            <v>HTAUTOHN</v>
          </cell>
        </row>
        <row r="4262">
          <cell r="A4262" t="str">
            <v>T25ZE121E</v>
          </cell>
          <cell r="B4262">
            <v>44543</v>
          </cell>
          <cell r="C4262">
            <v>199000</v>
          </cell>
          <cell r="D4262">
            <v>2</v>
          </cell>
          <cell r="E4262" t="str">
            <v>HTAUTOHN</v>
          </cell>
        </row>
        <row r="4263">
          <cell r="A4263" t="str">
            <v>T25ZE141E</v>
          </cell>
          <cell r="B4263">
            <v>44543</v>
          </cell>
          <cell r="C4263">
            <v>229000</v>
          </cell>
          <cell r="D4263">
            <v>2</v>
          </cell>
          <cell r="E4263" t="str">
            <v>HTAUTOHN</v>
          </cell>
        </row>
        <row r="4264">
          <cell r="A4264" t="str">
            <v>T2645001</v>
          </cell>
          <cell r="B4264">
            <v>43946</v>
          </cell>
          <cell r="C4264">
            <v>33000</v>
          </cell>
          <cell r="D4264">
            <v>4</v>
          </cell>
          <cell r="E4264" t="str">
            <v>HTAUTOHN</v>
          </cell>
        </row>
        <row r="4265">
          <cell r="A4265" t="str">
            <v>T266500</v>
          </cell>
          <cell r="B4265">
            <v>44555</v>
          </cell>
          <cell r="C4265">
            <v>59000</v>
          </cell>
          <cell r="D4265">
            <v>6</v>
          </cell>
          <cell r="E4265" t="str">
            <v>HTAUTOHN</v>
          </cell>
        </row>
        <row r="4266">
          <cell r="A4266" t="str">
            <v>T26VG02</v>
          </cell>
          <cell r="B4266">
            <v>44543</v>
          </cell>
          <cell r="C4266">
            <v>60000</v>
          </cell>
          <cell r="D4266">
            <v>10</v>
          </cell>
          <cell r="E4266" t="str">
            <v>HTAUTOHN</v>
          </cell>
        </row>
        <row r="4267">
          <cell r="A4267" t="str">
            <v>T27C05E00</v>
          </cell>
          <cell r="B4267">
            <v>44335</v>
          </cell>
          <cell r="C4267">
            <v>214200</v>
          </cell>
          <cell r="D4267">
            <v>2</v>
          </cell>
          <cell r="E4267" t="str">
            <v>KL-MAST-SG</v>
          </cell>
        </row>
        <row r="4268">
          <cell r="A4268" t="str">
            <v>T27LE00F</v>
          </cell>
          <cell r="B4268">
            <v>43879</v>
          </cell>
          <cell r="C4268">
            <v>110000</v>
          </cell>
          <cell r="D4268">
            <v>4</v>
          </cell>
          <cell r="E4268" t="str">
            <v>HTAUTOHN</v>
          </cell>
        </row>
        <row r="4269">
          <cell r="A4269" t="str">
            <v>T27NC42</v>
          </cell>
          <cell r="B4269">
            <v>44065</v>
          </cell>
          <cell r="C4269">
            <v>60000</v>
          </cell>
          <cell r="D4269">
            <v>50</v>
          </cell>
          <cell r="E4269" t="str">
            <v>HTAUTOHN</v>
          </cell>
        </row>
        <row r="4270">
          <cell r="A4270" t="str">
            <v>T27NC50</v>
          </cell>
          <cell r="B4270">
            <v>44378</v>
          </cell>
          <cell r="C4270">
            <v>52588.29</v>
          </cell>
          <cell r="D4270">
            <v>2</v>
          </cell>
          <cell r="E4270" t="str">
            <v>HTAUTOHN</v>
          </cell>
        </row>
        <row r="4271">
          <cell r="A4271" t="str">
            <v>T27VG04FL</v>
          </cell>
          <cell r="B4271">
            <v>44375</v>
          </cell>
          <cell r="C4271">
            <v>186000</v>
          </cell>
          <cell r="D4271">
            <v>1</v>
          </cell>
          <cell r="E4271" t="str">
            <v>NCC-CHIRATL</v>
          </cell>
        </row>
        <row r="4272">
          <cell r="A4272" t="str">
            <v>T27VG04FR</v>
          </cell>
          <cell r="B4272">
            <v>44375</v>
          </cell>
          <cell r="C4272">
            <v>186000</v>
          </cell>
          <cell r="D4272">
            <v>1</v>
          </cell>
          <cell r="E4272" t="str">
            <v>NCC-CHIRATL</v>
          </cell>
        </row>
        <row r="4273">
          <cell r="A4273" t="str">
            <v>T28KD20W</v>
          </cell>
          <cell r="B4273">
            <v>43958</v>
          </cell>
          <cell r="C4273">
            <v>78000</v>
          </cell>
          <cell r="D4273">
            <v>4</v>
          </cell>
          <cell r="E4273" t="str">
            <v>HTAUTOHN</v>
          </cell>
        </row>
        <row r="4274">
          <cell r="A4274" t="str">
            <v>T29050</v>
          </cell>
          <cell r="B4274">
            <v>44543</v>
          </cell>
          <cell r="C4274">
            <v>274000</v>
          </cell>
          <cell r="D4274">
            <v>4</v>
          </cell>
          <cell r="E4274" t="str">
            <v>HTAUTOHN</v>
          </cell>
        </row>
        <row r="4275">
          <cell r="A4275" t="str">
            <v>T2947X2</v>
          </cell>
          <cell r="B4275">
            <v>44326</v>
          </cell>
          <cell r="C4275">
            <v>278000</v>
          </cell>
          <cell r="D4275">
            <v>4</v>
          </cell>
          <cell r="E4275" t="str">
            <v>HTAUTOHN</v>
          </cell>
        </row>
        <row r="4276">
          <cell r="A4276" t="str">
            <v>T29VG02</v>
          </cell>
          <cell r="B4276">
            <v>44543</v>
          </cell>
          <cell r="C4276">
            <v>473000</v>
          </cell>
          <cell r="D4276">
            <v>20</v>
          </cell>
          <cell r="E4276" t="str">
            <v>HTAUTOHN</v>
          </cell>
        </row>
        <row r="4277">
          <cell r="A4277" t="str">
            <v>T3047X2</v>
          </cell>
          <cell r="B4277">
            <v>44694</v>
          </cell>
          <cell r="C4277">
            <v>144612</v>
          </cell>
          <cell r="D4277">
            <v>20</v>
          </cell>
          <cell r="E4277" t="str">
            <v>NK-CHI</v>
          </cell>
        </row>
        <row r="4278">
          <cell r="A4278" t="str">
            <v>T30C05F</v>
          </cell>
          <cell r="B4278">
            <v>44044</v>
          </cell>
          <cell r="C4278">
            <v>168000</v>
          </cell>
          <cell r="D4278">
            <v>1</v>
          </cell>
          <cell r="E4278" t="str">
            <v>HTAUTOHN</v>
          </cell>
        </row>
        <row r="4279">
          <cell r="A4279" t="str">
            <v>T30UZ30F</v>
          </cell>
          <cell r="B4279">
            <v>44375</v>
          </cell>
          <cell r="C4279">
            <v>100339.17</v>
          </cell>
          <cell r="D4279">
            <v>4</v>
          </cell>
          <cell r="E4279" t="str">
            <v>HTAUTOHN</v>
          </cell>
        </row>
        <row r="4280">
          <cell r="A4280" t="str">
            <v>T31C040</v>
          </cell>
          <cell r="B4280">
            <v>44035</v>
          </cell>
          <cell r="C4280">
            <v>76000</v>
          </cell>
          <cell r="D4280">
            <v>1</v>
          </cell>
          <cell r="E4280" t="str">
            <v>HTAUTOHN</v>
          </cell>
        </row>
        <row r="4281">
          <cell r="A4281" t="str">
            <v>TCT-002</v>
          </cell>
          <cell r="B4281">
            <v>43876</v>
          </cell>
          <cell r="C4281">
            <v>1851000</v>
          </cell>
          <cell r="D4281">
            <v>1</v>
          </cell>
          <cell r="E4281" t="str">
            <v>HTAUTOHN</v>
          </cell>
        </row>
        <row r="4282">
          <cell r="A4282" t="str">
            <v>TG446600-08703D</v>
          </cell>
          <cell r="B4282">
            <v>44051</v>
          </cell>
          <cell r="C4282">
            <v>1262000</v>
          </cell>
          <cell r="D4282">
            <v>1</v>
          </cell>
          <cell r="E4282" t="str">
            <v>HTAUTOHN</v>
          </cell>
        </row>
        <row r="4283">
          <cell r="A4283" t="str">
            <v>TG446600-51803D</v>
          </cell>
          <cell r="B4283">
            <v>44144</v>
          </cell>
          <cell r="C4283">
            <v>1114000</v>
          </cell>
          <cell r="D4283">
            <v>1</v>
          </cell>
          <cell r="E4283" t="str">
            <v>HTAUTOHN</v>
          </cell>
        </row>
        <row r="4284">
          <cell r="A4284" t="str">
            <v>TMZ-109</v>
          </cell>
          <cell r="B4284">
            <v>44026</v>
          </cell>
          <cell r="C4284">
            <v>123000</v>
          </cell>
          <cell r="D4284">
            <v>30</v>
          </cell>
          <cell r="E4284" t="str">
            <v>HTAUTOHN</v>
          </cell>
        </row>
        <row r="4285">
          <cell r="A4285" t="str">
            <v>TO-005YN</v>
          </cell>
          <cell r="B4285">
            <v>44697</v>
          </cell>
          <cell r="C4285">
            <v>950000</v>
          </cell>
          <cell r="D4285">
            <v>2</v>
          </cell>
          <cell r="E4285" t="str">
            <v>NCC-HUNGCUONG</v>
          </cell>
        </row>
        <row r="4286">
          <cell r="A4286" t="str">
            <v>TOK-1-03626ABS</v>
          </cell>
          <cell r="B4286">
            <v>44685</v>
          </cell>
          <cell r="C4286">
            <v>800000</v>
          </cell>
          <cell r="D4286">
            <v>2</v>
          </cell>
          <cell r="E4286" t="str">
            <v>NCC-HUNGCUONG</v>
          </cell>
        </row>
        <row r="4287">
          <cell r="A4287" t="str">
            <v>TP-656</v>
          </cell>
          <cell r="B4287">
            <v>44803</v>
          </cell>
          <cell r="C4287">
            <v>434000</v>
          </cell>
          <cell r="D4287">
            <v>1</v>
          </cell>
          <cell r="E4287" t="str">
            <v>HTAUTOHN</v>
          </cell>
        </row>
        <row r="4288">
          <cell r="A4288" t="str">
            <v>TT-113</v>
          </cell>
          <cell r="B4288">
            <v>44804</v>
          </cell>
          <cell r="C4288">
            <v>105000</v>
          </cell>
          <cell r="D4288">
            <v>2</v>
          </cell>
          <cell r="E4288" t="str">
            <v>HTAUTOHN</v>
          </cell>
        </row>
        <row r="4289">
          <cell r="A4289" t="str">
            <v>TT-121</v>
          </cell>
          <cell r="B4289">
            <v>44804</v>
          </cell>
          <cell r="C4289">
            <v>124000</v>
          </cell>
          <cell r="D4289">
            <v>40</v>
          </cell>
          <cell r="E4289" t="str">
            <v>HTAUTOHN</v>
          </cell>
        </row>
        <row r="4290">
          <cell r="A4290" t="str">
            <v>TT-129</v>
          </cell>
          <cell r="B4290">
            <v>44775</v>
          </cell>
          <cell r="C4290">
            <v>150000</v>
          </cell>
          <cell r="D4290">
            <v>50</v>
          </cell>
          <cell r="E4290" t="str">
            <v>HTAUTOHN</v>
          </cell>
        </row>
        <row r="4291">
          <cell r="A4291" t="str">
            <v>TU-100</v>
          </cell>
          <cell r="B4291">
            <v>44779</v>
          </cell>
          <cell r="C4291">
            <v>105000</v>
          </cell>
          <cell r="D4291">
            <v>5</v>
          </cell>
          <cell r="E4291" t="str">
            <v>HTAUTOHN</v>
          </cell>
        </row>
        <row r="4292">
          <cell r="A4292" t="str">
            <v>TY121-46B-CDG</v>
          </cell>
          <cell r="B4292">
            <v>44674</v>
          </cell>
          <cell r="C4292">
            <v>800000</v>
          </cell>
          <cell r="D4292">
            <v>1</v>
          </cell>
          <cell r="E4292" t="str">
            <v>NN-QUANGDEN</v>
          </cell>
        </row>
        <row r="4293">
          <cell r="A4293" t="str">
            <v>TY308-42A-S</v>
          </cell>
          <cell r="B4293">
            <v>44694</v>
          </cell>
          <cell r="C4293">
            <v>800000</v>
          </cell>
          <cell r="D4293">
            <v>1</v>
          </cell>
          <cell r="E4293" t="str">
            <v>HUNGUUTHINH</v>
          </cell>
        </row>
        <row r="4294">
          <cell r="A4294" t="str">
            <v>TY310-24A</v>
          </cell>
          <cell r="B4294">
            <v>44792</v>
          </cell>
          <cell r="C4294">
            <v>800000</v>
          </cell>
          <cell r="D4294">
            <v>1</v>
          </cell>
          <cell r="E4294" t="str">
            <v>HUNGUUTHINH</v>
          </cell>
        </row>
        <row r="4295">
          <cell r="A4295" t="str">
            <v>TY-CS11-BGF</v>
          </cell>
          <cell r="B4295">
            <v>43913</v>
          </cell>
          <cell r="C4295">
            <v>182000</v>
          </cell>
          <cell r="D4295">
            <v>1</v>
          </cell>
          <cell r="E4295" t="str">
            <v>HTAUTOHN</v>
          </cell>
        </row>
        <row r="4296">
          <cell r="A4296" t="str">
            <v>TYDF02FGFC</v>
          </cell>
          <cell r="B4296">
            <v>44765</v>
          </cell>
          <cell r="C4296">
            <v>1400000</v>
          </cell>
          <cell r="D4296">
            <v>1</v>
          </cell>
          <cell r="E4296" t="str">
            <v>HUNGUUTHINH</v>
          </cell>
        </row>
        <row r="4297">
          <cell r="A4297" t="str">
            <v>TYDIN2RBRR</v>
          </cell>
          <cell r="B4297">
            <v>44765</v>
          </cell>
          <cell r="C4297">
            <v>150000</v>
          </cell>
          <cell r="D4297">
            <v>1</v>
          </cell>
          <cell r="E4297" t="str">
            <v>HUNGUUTHINH</v>
          </cell>
        </row>
        <row r="4298">
          <cell r="A4298" t="str">
            <v>TYDYN4FFLL</v>
          </cell>
          <cell r="B4298">
            <v>44792</v>
          </cell>
          <cell r="C4298">
            <v>250000</v>
          </cell>
          <cell r="D4298">
            <v>1</v>
          </cell>
          <cell r="E4298" t="str">
            <v>HUNGUUTHINH</v>
          </cell>
        </row>
        <row r="4299">
          <cell r="A4299" t="str">
            <v>TYHL173-LB</v>
          </cell>
          <cell r="B4299">
            <v>44160</v>
          </cell>
          <cell r="C4299">
            <v>711000</v>
          </cell>
          <cell r="D4299">
            <v>1</v>
          </cell>
          <cell r="E4299" t="str">
            <v>HTAUTOHN</v>
          </cell>
        </row>
        <row r="4300">
          <cell r="A4300" t="str">
            <v>TYHL177-LB</v>
          </cell>
          <cell r="B4300">
            <v>44160</v>
          </cell>
          <cell r="C4300">
            <v>778000</v>
          </cell>
          <cell r="D4300">
            <v>2</v>
          </cell>
          <cell r="E4300" t="str">
            <v>HTAUTOHN</v>
          </cell>
        </row>
        <row r="4301">
          <cell r="A4301" t="str">
            <v>TYT-113</v>
          </cell>
          <cell r="B4301">
            <v>44280</v>
          </cell>
          <cell r="C4301">
            <v>380000</v>
          </cell>
          <cell r="D4301">
            <v>3</v>
          </cell>
          <cell r="E4301" t="str">
            <v>HTAUTOHN</v>
          </cell>
        </row>
        <row r="4302">
          <cell r="A4302" t="str">
            <v>TYT-320</v>
          </cell>
          <cell r="B4302">
            <v>44629</v>
          </cell>
          <cell r="C4302">
            <v>210000</v>
          </cell>
          <cell r="D4302">
            <v>2</v>
          </cell>
          <cell r="E4302" t="str">
            <v>CHUTUSG</v>
          </cell>
        </row>
        <row r="4303">
          <cell r="A4303" t="str">
            <v>TYT-407-AS</v>
          </cell>
          <cell r="B4303">
            <v>43845</v>
          </cell>
          <cell r="C4303">
            <v>600000</v>
          </cell>
          <cell r="D4303">
            <v>1</v>
          </cell>
          <cell r="E4303" t="str">
            <v>CHUTUSG</v>
          </cell>
        </row>
        <row r="4304">
          <cell r="A4304" t="str">
            <v>TYT-CS9</v>
          </cell>
          <cell r="B4304">
            <v>44280</v>
          </cell>
          <cell r="C4304">
            <v>205000</v>
          </cell>
          <cell r="D4304">
            <v>2</v>
          </cell>
          <cell r="E4304" t="str">
            <v>HTAUTOHN</v>
          </cell>
        </row>
        <row r="4305">
          <cell r="A4305" t="str">
            <v>TYT-WC3</v>
          </cell>
          <cell r="B4305">
            <v>44676</v>
          </cell>
          <cell r="C4305">
            <v>180000</v>
          </cell>
          <cell r="D4305">
            <v>2</v>
          </cell>
          <cell r="E4305" t="str">
            <v>NN-TOANY</v>
          </cell>
        </row>
        <row r="4306">
          <cell r="A4306" t="str">
            <v>TYT-WC5</v>
          </cell>
          <cell r="B4306">
            <v>44768</v>
          </cell>
          <cell r="C4306">
            <v>190000</v>
          </cell>
          <cell r="D4306">
            <v>2</v>
          </cell>
          <cell r="E4306" t="str">
            <v>KL-QUANGSAIGON</v>
          </cell>
        </row>
        <row r="4307">
          <cell r="A4307" t="str">
            <v>U202-15-171</v>
          </cell>
          <cell r="B4307">
            <v>44161</v>
          </cell>
          <cell r="C4307">
            <v>500000</v>
          </cell>
          <cell r="D4307">
            <v>1</v>
          </cell>
          <cell r="E4307" t="str">
            <v>NCC-MANHTUNG</v>
          </cell>
        </row>
        <row r="4308">
          <cell r="A4308" t="str">
            <v>U2980</v>
          </cell>
          <cell r="B4308">
            <v>44754</v>
          </cell>
          <cell r="C4308">
            <v>529230</v>
          </cell>
          <cell r="D4308">
            <v>40</v>
          </cell>
          <cell r="E4308" t="str">
            <v>TKC</v>
          </cell>
        </row>
        <row r="4309">
          <cell r="A4309" t="str">
            <v>U3768</v>
          </cell>
          <cell r="B4309">
            <v>44754</v>
          </cell>
          <cell r="C4309">
            <v>513123</v>
          </cell>
          <cell r="D4309">
            <v>50</v>
          </cell>
          <cell r="E4309" t="str">
            <v>TKC</v>
          </cell>
        </row>
        <row r="4310">
          <cell r="A4310" t="str">
            <v>U3827</v>
          </cell>
          <cell r="B4310">
            <v>44754</v>
          </cell>
          <cell r="C4310">
            <v>467000</v>
          </cell>
          <cell r="D4310">
            <v>100</v>
          </cell>
          <cell r="E4310" t="str">
            <v>TKC</v>
          </cell>
        </row>
        <row r="4311">
          <cell r="A4311" t="str">
            <v>UA6H-46-500</v>
          </cell>
          <cell r="B4311">
            <v>44126</v>
          </cell>
          <cell r="C4311">
            <v>797000</v>
          </cell>
          <cell r="D4311">
            <v>1</v>
          </cell>
          <cell r="E4311" t="str">
            <v>HTAUTOHN</v>
          </cell>
        </row>
        <row r="4312">
          <cell r="A4312" t="str">
            <v>UH71-39-040B</v>
          </cell>
          <cell r="B4312">
            <v>44348</v>
          </cell>
          <cell r="C4312">
            <v>242149.47</v>
          </cell>
          <cell r="D4312">
            <v>20</v>
          </cell>
          <cell r="E4312" t="str">
            <v>NCC-THANHCANH</v>
          </cell>
        </row>
        <row r="4313">
          <cell r="A4313" t="str">
            <v>UHY0-15-908</v>
          </cell>
          <cell r="B4313">
            <v>43843</v>
          </cell>
          <cell r="C4313">
            <v>352000</v>
          </cell>
          <cell r="D4313">
            <v>10</v>
          </cell>
          <cell r="E4313" t="str">
            <v>HTAUTOHN</v>
          </cell>
        </row>
        <row r="4314">
          <cell r="A4314" t="str">
            <v>UR56-34-470B</v>
          </cell>
          <cell r="B4314">
            <v>44817</v>
          </cell>
          <cell r="C4314">
            <v>90000</v>
          </cell>
          <cell r="D4314">
            <v>4</v>
          </cell>
          <cell r="E4314" t="str">
            <v>NN-TOANY</v>
          </cell>
        </row>
        <row r="4315">
          <cell r="A4315" t="str">
            <v>VAPC-BNP</v>
          </cell>
          <cell r="B4315">
            <v>44701</v>
          </cell>
          <cell r="C4315">
            <v>400000</v>
          </cell>
          <cell r="D4315">
            <v>1</v>
          </cell>
          <cell r="E4315" t="str">
            <v>HUNGUUTHINH</v>
          </cell>
        </row>
        <row r="4316">
          <cell r="A4316" t="str">
            <v>VAPC-BOLAI</v>
          </cell>
          <cell r="B4316">
            <v>44340</v>
          </cell>
          <cell r="C4316">
            <v>800000</v>
          </cell>
          <cell r="D4316">
            <v>2</v>
          </cell>
          <cell r="E4316" t="str">
            <v>NCC-DUCKIET</v>
          </cell>
        </row>
        <row r="4317">
          <cell r="A4317" t="str">
            <v>VAPC-CAOSU</v>
          </cell>
          <cell r="B4317">
            <v>44769</v>
          </cell>
          <cell r="C4317">
            <v>40000</v>
          </cell>
          <cell r="D4317">
            <v>2</v>
          </cell>
          <cell r="E4317" t="str">
            <v>QUANGVU</v>
          </cell>
        </row>
        <row r="4318">
          <cell r="A4318" t="str">
            <v>VAPC-CHANHOPSO</v>
          </cell>
          <cell r="B4318">
            <v>44779</v>
          </cell>
          <cell r="C4318">
            <v>1300000</v>
          </cell>
          <cell r="D4318">
            <v>1</v>
          </cell>
          <cell r="E4318" t="str">
            <v>DAIDUONG</v>
          </cell>
        </row>
        <row r="4319">
          <cell r="A4319" t="str">
            <v>VAPC-CHANMAY</v>
          </cell>
          <cell r="B4319">
            <v>44779</v>
          </cell>
          <cell r="C4319">
            <v>950000</v>
          </cell>
          <cell r="D4319">
            <v>1</v>
          </cell>
          <cell r="E4319" t="str">
            <v>DAIDUONG</v>
          </cell>
        </row>
        <row r="4320">
          <cell r="A4320" t="str">
            <v>VAPC-DENHAU</v>
          </cell>
          <cell r="B4320">
            <v>44672</v>
          </cell>
          <cell r="C4320">
            <v>650000</v>
          </cell>
          <cell r="D4320">
            <v>1</v>
          </cell>
          <cell r="E4320" t="str">
            <v>NCC-LE</v>
          </cell>
        </row>
        <row r="4321">
          <cell r="A4321" t="str">
            <v>VAPC-DENXN</v>
          </cell>
          <cell r="B4321">
            <v>44182</v>
          </cell>
          <cell r="C4321">
            <v>500000</v>
          </cell>
          <cell r="D4321">
            <v>1</v>
          </cell>
          <cell r="E4321" t="str">
            <v>NCC-DUCKIET</v>
          </cell>
        </row>
        <row r="4322">
          <cell r="A4322" t="str">
            <v>VAPC-GSS</v>
          </cell>
          <cell r="B4322">
            <v>44677</v>
          </cell>
          <cell r="C4322">
            <v>1100000</v>
          </cell>
          <cell r="D4322">
            <v>2</v>
          </cell>
          <cell r="E4322" t="str">
            <v>DAIDUONG</v>
          </cell>
        </row>
        <row r="4323">
          <cell r="A4323" t="str">
            <v>VAPC-KENHIP-ZACE</v>
          </cell>
          <cell r="B4323">
            <v>44796</v>
          </cell>
          <cell r="C4323">
            <v>10000</v>
          </cell>
          <cell r="D4323">
            <v>50</v>
          </cell>
          <cell r="E4323" t="str">
            <v>HTAUTOHN</v>
          </cell>
        </row>
        <row r="4324">
          <cell r="A4324" t="str">
            <v>VAPC-KIMPHUN</v>
          </cell>
          <cell r="B4324">
            <v>44767</v>
          </cell>
          <cell r="C4324">
            <v>600000</v>
          </cell>
          <cell r="D4324">
            <v>2</v>
          </cell>
          <cell r="E4324" t="str">
            <v>DAIDUONG</v>
          </cell>
        </row>
        <row r="4325">
          <cell r="A4325" t="str">
            <v>VAPC-LUOI</v>
          </cell>
          <cell r="B4325">
            <v>44774</v>
          </cell>
          <cell r="C4325">
            <v>200000</v>
          </cell>
          <cell r="D4325">
            <v>1</v>
          </cell>
          <cell r="E4325" t="str">
            <v>PHUCTHANH</v>
          </cell>
        </row>
        <row r="4326">
          <cell r="A4326" t="str">
            <v>VAPC-MOBIN</v>
          </cell>
          <cell r="B4326">
            <v>44390</v>
          </cell>
          <cell r="C4326">
            <v>700000</v>
          </cell>
          <cell r="D4326">
            <v>1</v>
          </cell>
          <cell r="E4326" t="str">
            <v>NCC-DUCKIET</v>
          </cell>
        </row>
        <row r="4327">
          <cell r="A4327" t="str">
            <v>VAPC-NAPCHUP</v>
          </cell>
          <cell r="B4327">
            <v>44810</v>
          </cell>
          <cell r="C4327">
            <v>100000</v>
          </cell>
          <cell r="D4327">
            <v>1</v>
          </cell>
          <cell r="E4327" t="str">
            <v>PHUCTHANH</v>
          </cell>
        </row>
        <row r="4328">
          <cell r="A4328" t="str">
            <v>VAPC-TAYNAMCUA</v>
          </cell>
          <cell r="B4328">
            <v>44813</v>
          </cell>
          <cell r="C4328">
            <v>300000</v>
          </cell>
          <cell r="D4328">
            <v>1</v>
          </cell>
          <cell r="E4328" t="str">
            <v>NN-QUANGDEN</v>
          </cell>
        </row>
        <row r="4329">
          <cell r="A4329" t="str">
            <v>VAPC-THUOCLAI</v>
          </cell>
          <cell r="B4329">
            <v>44779</v>
          </cell>
          <cell r="C4329">
            <v>3000000</v>
          </cell>
          <cell r="D4329">
            <v>1</v>
          </cell>
          <cell r="E4329" t="str">
            <v>DAIDUONG</v>
          </cell>
        </row>
        <row r="4330">
          <cell r="A4330" t="str">
            <v>VTR-131AV</v>
          </cell>
          <cell r="B4330">
            <v>43988</v>
          </cell>
          <cell r="C4330">
            <v>540904</v>
          </cell>
          <cell r="D4330">
            <v>2</v>
          </cell>
          <cell r="E4330" t="str">
            <v>HTAUTOHN</v>
          </cell>
        </row>
        <row r="4331">
          <cell r="A4331" t="str">
            <v>VTR-262AV</v>
          </cell>
          <cell r="B4331">
            <v>43988</v>
          </cell>
          <cell r="C4331">
            <v>504945</v>
          </cell>
          <cell r="D4331">
            <v>2</v>
          </cell>
          <cell r="E4331" t="str">
            <v>HTAUTOHN</v>
          </cell>
        </row>
        <row r="4332">
          <cell r="A4332" t="str">
            <v>WCTP-501</v>
          </cell>
          <cell r="B4332">
            <v>44035</v>
          </cell>
          <cell r="C4332">
            <v>171000</v>
          </cell>
          <cell r="D4332">
            <v>4</v>
          </cell>
          <cell r="E4332" t="str">
            <v>HTAUTOHN</v>
          </cell>
        </row>
        <row r="4333">
          <cell r="A4333" t="str">
            <v>WHT003857A</v>
          </cell>
          <cell r="B4333">
            <v>44559</v>
          </cell>
          <cell r="C4333">
            <v>1230000</v>
          </cell>
          <cell r="D4333">
            <v>1</v>
          </cell>
          <cell r="E4333" t="str">
            <v>NCC-KHANGTHANG</v>
          </cell>
        </row>
        <row r="4334">
          <cell r="A4334" t="str">
            <v>WL51-10-235TT-D</v>
          </cell>
          <cell r="B4334">
            <v>44125</v>
          </cell>
          <cell r="C4334">
            <v>166000</v>
          </cell>
          <cell r="D4334">
            <v>5</v>
          </cell>
          <cell r="E4334" t="str">
            <v>HTAUTOHN</v>
          </cell>
        </row>
        <row r="4335">
          <cell r="A4335" t="str">
            <v>WL51-12-602</v>
          </cell>
          <cell r="B4335">
            <v>44163</v>
          </cell>
          <cell r="C4335">
            <v>42000</v>
          </cell>
          <cell r="D4335">
            <v>5</v>
          </cell>
          <cell r="E4335" t="str">
            <v>HTAUTOHN</v>
          </cell>
        </row>
        <row r="4336">
          <cell r="A4336" t="str">
            <v>WL51-18-380AT</v>
          </cell>
          <cell r="B4336">
            <v>44735</v>
          </cell>
          <cell r="C4336">
            <v>135000</v>
          </cell>
          <cell r="D4336">
            <v>3</v>
          </cell>
          <cell r="E4336" t="str">
            <v>HTAUTOHN</v>
          </cell>
        </row>
        <row r="4337">
          <cell r="A4337" t="str">
            <v>WLA2-16-410D</v>
          </cell>
          <cell r="B4337">
            <v>44112</v>
          </cell>
          <cell r="C4337">
            <v>1399000</v>
          </cell>
          <cell r="D4337">
            <v>1</v>
          </cell>
          <cell r="E4337" t="str">
            <v>HTAUTOHN</v>
          </cell>
        </row>
        <row r="4338">
          <cell r="A4338" t="str">
            <v>WLA2-16-460F</v>
          </cell>
          <cell r="B4338">
            <v>44035</v>
          </cell>
          <cell r="C4338">
            <v>2175000</v>
          </cell>
          <cell r="D4338">
            <v>3</v>
          </cell>
          <cell r="E4338" t="str">
            <v>HTAUTOHN</v>
          </cell>
        </row>
        <row r="4339">
          <cell r="A4339" t="str">
            <v>WLAA-10-271B</v>
          </cell>
          <cell r="B4339">
            <v>44671</v>
          </cell>
          <cell r="C4339">
            <v>1250000</v>
          </cell>
          <cell r="D4339">
            <v>1</v>
          </cell>
          <cell r="E4339" t="str">
            <v>CHPT-MINHANH</v>
          </cell>
        </row>
        <row r="4340">
          <cell r="A4340" t="str">
            <v>WLBC-15-908T</v>
          </cell>
          <cell r="B4340">
            <v>44149</v>
          </cell>
          <cell r="C4340">
            <v>225000</v>
          </cell>
          <cell r="D4340">
            <v>3</v>
          </cell>
          <cell r="E4340" t="str">
            <v>HTAUTOHN</v>
          </cell>
        </row>
        <row r="4341">
          <cell r="A4341" t="str">
            <v>WPG-024V</v>
          </cell>
          <cell r="B4341">
            <v>44071</v>
          </cell>
          <cell r="C4341">
            <v>429000</v>
          </cell>
          <cell r="D4341">
            <v>1</v>
          </cell>
          <cell r="E4341" t="str">
            <v>HTAUTOHN</v>
          </cell>
        </row>
        <row r="4342">
          <cell r="A4342" t="str">
            <v>WPS-002V</v>
          </cell>
          <cell r="B4342">
            <v>44193</v>
          </cell>
          <cell r="C4342">
            <v>198000</v>
          </cell>
          <cell r="D4342">
            <v>16</v>
          </cell>
          <cell r="E4342" t="str">
            <v>HTAUTOHN</v>
          </cell>
        </row>
        <row r="4343">
          <cell r="A4343" t="str">
            <v>WPT-003V</v>
          </cell>
          <cell r="B4343">
            <v>44754</v>
          </cell>
          <cell r="C4343">
            <v>390000</v>
          </cell>
          <cell r="D4343">
            <v>1</v>
          </cell>
          <cell r="E4343" t="str">
            <v>HTAUTOHN</v>
          </cell>
        </row>
        <row r="4344">
          <cell r="A4344" t="str">
            <v>WPT-010V</v>
          </cell>
          <cell r="B4344">
            <v>44730</v>
          </cell>
          <cell r="C4344">
            <v>370000</v>
          </cell>
          <cell r="D4344">
            <v>1</v>
          </cell>
          <cell r="E4344" t="str">
            <v>QUANGVU</v>
          </cell>
        </row>
        <row r="4345">
          <cell r="A4345" t="str">
            <v>WPT-023V</v>
          </cell>
          <cell r="B4345">
            <v>44015</v>
          </cell>
          <cell r="C4345">
            <v>459000</v>
          </cell>
          <cell r="D4345">
            <v>1</v>
          </cell>
          <cell r="E4345" t="str">
            <v>HTAUTOHN</v>
          </cell>
        </row>
        <row r="4346">
          <cell r="A4346" t="str">
            <v>WPT-024V</v>
          </cell>
          <cell r="B4346">
            <v>44258</v>
          </cell>
          <cell r="C4346">
            <v>253000</v>
          </cell>
          <cell r="D4346">
            <v>1</v>
          </cell>
          <cell r="E4346" t="str">
            <v>HTAUTOHN</v>
          </cell>
        </row>
        <row r="4347">
          <cell r="A4347" t="str">
            <v>WPT-044V</v>
          </cell>
          <cell r="B4347">
            <v>44481</v>
          </cell>
          <cell r="C4347">
            <v>362000</v>
          </cell>
          <cell r="D4347">
            <v>2</v>
          </cell>
          <cell r="E4347" t="str">
            <v>HTAUTOHN</v>
          </cell>
        </row>
        <row r="4348">
          <cell r="A4348" t="str">
            <v>WPT-057V</v>
          </cell>
          <cell r="B4348">
            <v>44047</v>
          </cell>
          <cell r="C4348">
            <v>347000</v>
          </cell>
          <cell r="D4348">
            <v>1</v>
          </cell>
          <cell r="E4348" t="str">
            <v>HTAUTOHN</v>
          </cell>
        </row>
        <row r="4349">
          <cell r="A4349" t="str">
            <v>WPT-106V</v>
          </cell>
          <cell r="B4349">
            <v>43908</v>
          </cell>
          <cell r="C4349">
            <v>351000</v>
          </cell>
          <cell r="D4349">
            <v>1</v>
          </cell>
          <cell r="E4349" t="str">
            <v>HTAUTOHN</v>
          </cell>
        </row>
        <row r="4350">
          <cell r="A4350" t="str">
            <v>WPT-110V</v>
          </cell>
          <cell r="B4350">
            <v>44153</v>
          </cell>
          <cell r="C4350">
            <v>739000</v>
          </cell>
          <cell r="D4350">
            <v>1</v>
          </cell>
          <cell r="E4350" t="str">
            <v>HTAUTOHN</v>
          </cell>
        </row>
        <row r="4351">
          <cell r="A4351" t="str">
            <v>WPT-111V</v>
          </cell>
          <cell r="B4351">
            <v>44754</v>
          </cell>
          <cell r="C4351">
            <v>194000</v>
          </cell>
          <cell r="D4351">
            <v>2</v>
          </cell>
          <cell r="E4351" t="str">
            <v>HTAUTOHN</v>
          </cell>
        </row>
        <row r="4352">
          <cell r="A4352" t="str">
            <v>WPT-129V</v>
          </cell>
          <cell r="B4352">
            <v>44202</v>
          </cell>
          <cell r="C4352">
            <v>289000</v>
          </cell>
          <cell r="D4352">
            <v>2</v>
          </cell>
          <cell r="E4352" t="str">
            <v>HTAUTOHN</v>
          </cell>
        </row>
        <row r="4353">
          <cell r="A4353" t="str">
            <v>WPT-168V</v>
          </cell>
          <cell r="B4353">
            <v>43972</v>
          </cell>
          <cell r="C4353">
            <v>539000</v>
          </cell>
          <cell r="D4353">
            <v>5</v>
          </cell>
          <cell r="E4353" t="str">
            <v>HTAUTOHN</v>
          </cell>
        </row>
        <row r="4354">
          <cell r="A4354" t="str">
            <v>WPT-198V</v>
          </cell>
          <cell r="B4354">
            <v>44329</v>
          </cell>
          <cell r="C4354">
            <v>520000</v>
          </cell>
          <cell r="D4354">
            <v>12</v>
          </cell>
          <cell r="E4354" t="str">
            <v>NN-QUYEN</v>
          </cell>
        </row>
        <row r="4355">
          <cell r="A4355" t="str">
            <v>WPT-606V</v>
          </cell>
          <cell r="B4355">
            <v>44761</v>
          </cell>
          <cell r="C4355">
            <v>467000</v>
          </cell>
          <cell r="D4355">
            <v>1</v>
          </cell>
          <cell r="E4355" t="str">
            <v>HTAUTOHN</v>
          </cell>
        </row>
        <row r="4356">
          <cell r="A4356" t="str">
            <v>WPZ-028V</v>
          </cell>
          <cell r="B4356">
            <v>43901</v>
          </cell>
          <cell r="C4356">
            <v>411000</v>
          </cell>
          <cell r="D4356">
            <v>4</v>
          </cell>
          <cell r="E4356" t="str">
            <v>HTAUTOHN</v>
          </cell>
        </row>
        <row r="4357">
          <cell r="A4357" t="str">
            <v>WPZ-030V</v>
          </cell>
          <cell r="B4357">
            <v>44221</v>
          </cell>
          <cell r="C4357">
            <v>370000</v>
          </cell>
          <cell r="D4357">
            <v>3</v>
          </cell>
          <cell r="E4357" t="str">
            <v>HTAUTOHN</v>
          </cell>
        </row>
        <row r="4358">
          <cell r="A4358" t="str">
            <v>WS284W-39</v>
          </cell>
          <cell r="B4358">
            <v>44474</v>
          </cell>
          <cell r="C4358">
            <v>300000</v>
          </cell>
          <cell r="D4358">
            <v>1</v>
          </cell>
          <cell r="E4358" t="str">
            <v>NN-TOANY</v>
          </cell>
        </row>
        <row r="4359">
          <cell r="A4359" t="str">
            <v>XI247300-9372</v>
          </cell>
          <cell r="B4359">
            <v>44169</v>
          </cell>
          <cell r="C4359">
            <v>868000</v>
          </cell>
          <cell r="D4359">
            <v>1</v>
          </cell>
          <cell r="E4359" t="str">
            <v>HTAUTOHN</v>
          </cell>
        </row>
        <row r="4360">
          <cell r="A4360" t="str">
            <v>XI447280-2340</v>
          </cell>
          <cell r="B4360">
            <v>44141</v>
          </cell>
          <cell r="C4360">
            <v>2029000</v>
          </cell>
          <cell r="D4360">
            <v>1</v>
          </cell>
          <cell r="E4360" t="str">
            <v>HTAUTOHN</v>
          </cell>
        </row>
        <row r="4361">
          <cell r="A4361" t="str">
            <v>XL247300-9372</v>
          </cell>
          <cell r="B4361">
            <v>44674</v>
          </cell>
          <cell r="C4361">
            <v>1070000</v>
          </cell>
          <cell r="D4361">
            <v>1</v>
          </cell>
          <cell r="E4361" t="str">
            <v>HTAUTOHN</v>
          </cell>
        </row>
        <row r="4362">
          <cell r="A4362" t="str">
            <v>YF09-15-100</v>
          </cell>
          <cell r="B4362">
            <v>44161</v>
          </cell>
          <cell r="C4362">
            <v>1900000</v>
          </cell>
          <cell r="D4362">
            <v>1</v>
          </cell>
          <cell r="E4362" t="str">
            <v>NCC-MANHTUNG</v>
          </cell>
        </row>
        <row r="4363">
          <cell r="A4363" t="str">
            <v>YF09-18-140</v>
          </cell>
          <cell r="B4363">
            <v>44170</v>
          </cell>
          <cell r="C4363">
            <v>1200000</v>
          </cell>
          <cell r="D4363">
            <v>1</v>
          </cell>
          <cell r="E4363" t="str">
            <v>NCC-MANHTUNG</v>
          </cell>
        </row>
        <row r="4364">
          <cell r="A4364" t="str">
            <v>YF4Z-8592-BD</v>
          </cell>
          <cell r="B4364">
            <v>44161</v>
          </cell>
          <cell r="C4364">
            <v>1200000</v>
          </cell>
          <cell r="D4364">
            <v>1</v>
          </cell>
          <cell r="E4364" t="str">
            <v>NCC-MANHTUNG</v>
          </cell>
        </row>
        <row r="4365">
          <cell r="A4365" t="str">
            <v>YL003620XT</v>
          </cell>
          <cell r="B4365">
            <v>43998</v>
          </cell>
          <cell r="C4365">
            <v>1600000</v>
          </cell>
          <cell r="D4365">
            <v>1</v>
          </cell>
          <cell r="E4365" t="str">
            <v>NCC-DTC</v>
          </cell>
        </row>
        <row r="4366">
          <cell r="A4366" t="str">
            <v>YL005038XT</v>
          </cell>
          <cell r="B4366">
            <v>43998</v>
          </cell>
          <cell r="C4366">
            <v>2100000</v>
          </cell>
          <cell r="D4366">
            <v>1</v>
          </cell>
          <cell r="E4366" t="str">
            <v>NCC-DTC</v>
          </cell>
        </row>
        <row r="4367">
          <cell r="A4367" t="str">
            <v>YL8Z1215AA</v>
          </cell>
          <cell r="B4367">
            <v>44161</v>
          </cell>
          <cell r="C4367">
            <v>900000</v>
          </cell>
          <cell r="D4367">
            <v>2</v>
          </cell>
          <cell r="E4367" t="str">
            <v>NCC-MANHTUNG</v>
          </cell>
        </row>
        <row r="4368">
          <cell r="A4368" t="str">
            <v>YN-TO-003</v>
          </cell>
          <cell r="B4368">
            <v>44723</v>
          </cell>
          <cell r="C4368">
            <v>2400000</v>
          </cell>
          <cell r="D4368">
            <v>1</v>
          </cell>
          <cell r="E4368" t="str">
            <v>NCC-HUNGCUONG</v>
          </cell>
        </row>
        <row r="4369">
          <cell r="A4369" t="str">
            <v>YRJ06-CMR12-202L</v>
          </cell>
          <cell r="B4369">
            <v>43918</v>
          </cell>
          <cell r="C4369">
            <v>1699000</v>
          </cell>
          <cell r="D4369">
            <v>1</v>
          </cell>
          <cell r="E4369" t="str">
            <v>HTAUTOHN</v>
          </cell>
        </row>
        <row r="4370">
          <cell r="A4370" t="str">
            <v>YRJ06-CMR12-202R</v>
          </cell>
          <cell r="B4370">
            <v>43918</v>
          </cell>
          <cell r="C4370">
            <v>1721000</v>
          </cell>
          <cell r="D4370">
            <v>1</v>
          </cell>
          <cell r="E4370" t="str">
            <v>HTAUTOHN</v>
          </cell>
        </row>
        <row r="4371">
          <cell r="A4371" t="str">
            <v>YRJ06-CRL07-202L</v>
          </cell>
          <cell r="B4371">
            <v>43865</v>
          </cell>
          <cell r="C4371">
            <v>1644000</v>
          </cell>
          <cell r="D4371">
            <v>1</v>
          </cell>
          <cell r="E4371" t="str">
            <v>HTAUTOHN</v>
          </cell>
        </row>
        <row r="4372">
          <cell r="A4372" t="str">
            <v>YRJ06-INV06-201L</v>
          </cell>
          <cell r="B4372">
            <v>43908</v>
          </cell>
          <cell r="C4372">
            <v>1841000</v>
          </cell>
          <cell r="D4372">
            <v>1</v>
          </cell>
          <cell r="E4372" t="str">
            <v>HTAUTOHN</v>
          </cell>
        </row>
        <row r="4373">
          <cell r="A4373" t="str">
            <v>YRJ06-INV06-201R</v>
          </cell>
          <cell r="B4373">
            <v>43918</v>
          </cell>
          <cell r="C4373">
            <v>1841000</v>
          </cell>
          <cell r="D4373">
            <v>1</v>
          </cell>
          <cell r="E4373" t="str">
            <v>HTAUTOHN</v>
          </cell>
        </row>
        <row r="4374">
          <cell r="A4374" t="str">
            <v>YRJ06-INV06-202L</v>
          </cell>
          <cell r="B4374">
            <v>43908</v>
          </cell>
          <cell r="C4374">
            <v>1841000</v>
          </cell>
          <cell r="D4374">
            <v>1</v>
          </cell>
          <cell r="E4374" t="str">
            <v>HTAUTOHN</v>
          </cell>
        </row>
        <row r="4375">
          <cell r="A4375" t="str">
            <v>YRJ06-INV06-202R</v>
          </cell>
          <cell r="B4375">
            <v>43908</v>
          </cell>
          <cell r="C4375">
            <v>1878000</v>
          </cell>
          <cell r="D4375">
            <v>1</v>
          </cell>
          <cell r="E4375" t="str">
            <v>HTAUTOHN</v>
          </cell>
        </row>
        <row r="4376">
          <cell r="A4376" t="str">
            <v>YRJ06-INV16-202L</v>
          </cell>
          <cell r="B4376">
            <v>44091</v>
          </cell>
          <cell r="C4376">
            <v>2706000</v>
          </cell>
          <cell r="D4376">
            <v>1</v>
          </cell>
          <cell r="E4376" t="str">
            <v>HTAUTOHN</v>
          </cell>
        </row>
        <row r="4377">
          <cell r="A4377" t="str">
            <v>YRJ06-VOS08-201L</v>
          </cell>
          <cell r="B4377">
            <v>43976</v>
          </cell>
          <cell r="C4377">
            <v>1685000</v>
          </cell>
          <cell r="D4377">
            <v>1</v>
          </cell>
          <cell r="E4377" t="str">
            <v>HTAUTOHN</v>
          </cell>
        </row>
        <row r="4378">
          <cell r="A4378" t="str">
            <v>YRJ06-VOS14-201L</v>
          </cell>
          <cell r="B4378">
            <v>44062</v>
          </cell>
          <cell r="C4378">
            <v>1722000</v>
          </cell>
          <cell r="D4378">
            <v>1</v>
          </cell>
          <cell r="E4378" t="str">
            <v>HTAUTOHN</v>
          </cell>
        </row>
        <row r="4379">
          <cell r="A4379" t="str">
            <v>YRJ06-VOS14-201R</v>
          </cell>
          <cell r="B4379">
            <v>44168</v>
          </cell>
          <cell r="C4379">
            <v>1961000</v>
          </cell>
          <cell r="D4379">
            <v>1</v>
          </cell>
          <cell r="E4379" t="str">
            <v>HTAUTOHN</v>
          </cell>
        </row>
        <row r="4380">
          <cell r="A4380" t="str">
            <v>YRJ06-VOS14-202L</v>
          </cell>
          <cell r="B4380">
            <v>44058</v>
          </cell>
          <cell r="C4380">
            <v>1720000</v>
          </cell>
          <cell r="D4380">
            <v>1</v>
          </cell>
          <cell r="E4380" t="str">
            <v>HTAUTOHN</v>
          </cell>
        </row>
        <row r="4381">
          <cell r="A4381" t="str">
            <v>YRJ10-BT50-13-001</v>
          </cell>
          <cell r="B4381">
            <v>44165</v>
          </cell>
          <cell r="C4381">
            <v>1144000</v>
          </cell>
          <cell r="D4381">
            <v>3</v>
          </cell>
          <cell r="E4381" t="str">
            <v>HTAUTOHN</v>
          </cell>
        </row>
        <row r="4382">
          <cell r="A4382" t="str">
            <v>YRJ10-CX5-13-001</v>
          </cell>
          <cell r="B4382">
            <v>44166</v>
          </cell>
          <cell r="C4382">
            <v>1346000</v>
          </cell>
          <cell r="D4382">
            <v>1</v>
          </cell>
          <cell r="E4382" t="str">
            <v>HTAUTOHN</v>
          </cell>
        </row>
        <row r="4383">
          <cell r="A4383" t="str">
            <v>YRJ10-CX5-13-101L</v>
          </cell>
          <cell r="B4383">
            <v>44166</v>
          </cell>
          <cell r="C4383">
            <v>471000</v>
          </cell>
          <cell r="D4383">
            <v>1</v>
          </cell>
          <cell r="E4383" t="str">
            <v>HTAUTOHN</v>
          </cell>
        </row>
        <row r="4384">
          <cell r="A4384" t="str">
            <v>YRJ10-CX5-13-101R</v>
          </cell>
          <cell r="B4384">
            <v>44166</v>
          </cell>
          <cell r="C4384">
            <v>471000</v>
          </cell>
          <cell r="D4384">
            <v>1</v>
          </cell>
          <cell r="E4384" t="str">
            <v>HTAUTOHN</v>
          </cell>
        </row>
        <row r="4385">
          <cell r="A4385" t="str">
            <v>YRJ10-M3-14-101R</v>
          </cell>
          <cell r="B4385">
            <v>44160</v>
          </cell>
          <cell r="C4385">
            <v>477000</v>
          </cell>
          <cell r="D4385">
            <v>1</v>
          </cell>
          <cell r="E4385" t="str">
            <v>HTAUTOHN</v>
          </cell>
        </row>
        <row r="4386">
          <cell r="A4386" t="str">
            <v>YRJ10-M3-14-202L</v>
          </cell>
          <cell r="B4386">
            <v>44166</v>
          </cell>
          <cell r="C4386">
            <v>1724000</v>
          </cell>
          <cell r="D4386">
            <v>1</v>
          </cell>
          <cell r="E4386" t="str">
            <v>HTAUTOHN</v>
          </cell>
        </row>
        <row r="4387">
          <cell r="A4387" t="str">
            <v>YRJ10-M6-14-101L</v>
          </cell>
          <cell r="B4387">
            <v>44160</v>
          </cell>
          <cell r="C4387">
            <v>472000</v>
          </cell>
          <cell r="D4387">
            <v>1</v>
          </cell>
          <cell r="E4387" t="str">
            <v>HTAUTOHN</v>
          </cell>
        </row>
        <row r="4388">
          <cell r="A4388" t="str">
            <v>YRJ10-M6-14-101R</v>
          </cell>
          <cell r="B4388">
            <v>44166</v>
          </cell>
          <cell r="C4388">
            <v>471000</v>
          </cell>
          <cell r="D4388">
            <v>1</v>
          </cell>
          <cell r="E4388" t="str">
            <v>HTAUTOHN</v>
          </cell>
        </row>
        <row r="4389">
          <cell r="A4389" t="str">
            <v>YS4Z-6700-AA</v>
          </cell>
          <cell r="B4389">
            <v>44162</v>
          </cell>
          <cell r="C4389">
            <v>350000</v>
          </cell>
          <cell r="D4389">
            <v>1</v>
          </cell>
          <cell r="E4389" t="str">
            <v>NCC-MANHTUNG</v>
          </cell>
        </row>
        <row r="4390">
          <cell r="A4390" t="str">
            <v>ZA-30BWK17A-Y-2CP-01-RA1</v>
          </cell>
          <cell r="B4390">
            <v>43914</v>
          </cell>
          <cell r="C4390">
            <v>540000</v>
          </cell>
          <cell r="D4390">
            <v>6</v>
          </cell>
          <cell r="E4390" t="str">
            <v>NCC-LONGBI</v>
          </cell>
        </row>
        <row r="4391">
          <cell r="A4391" t="str">
            <v>ZA-38BWD22LCA96</v>
          </cell>
          <cell r="B4391">
            <v>44504</v>
          </cell>
          <cell r="C4391">
            <v>275000</v>
          </cell>
          <cell r="D4391">
            <v>10</v>
          </cell>
          <cell r="E4391" t="str">
            <v>NCC-VUGIA</v>
          </cell>
        </row>
        <row r="4392">
          <cell r="A4392" t="str">
            <v>ZA-40BWD12CA88</v>
          </cell>
          <cell r="B4392">
            <v>44796</v>
          </cell>
          <cell r="C4392">
            <v>280000</v>
          </cell>
          <cell r="D4392">
            <v>5</v>
          </cell>
          <cell r="E4392" t="str">
            <v>NCC-NAMBAC</v>
          </cell>
        </row>
        <row r="4393">
          <cell r="A4393" t="str">
            <v>ZA-40BWD12JCA88</v>
          </cell>
          <cell r="B4393">
            <v>44624</v>
          </cell>
          <cell r="C4393">
            <v>270000</v>
          </cell>
          <cell r="D4393">
            <v>2</v>
          </cell>
          <cell r="E4393" t="str">
            <v>NCC-VUGIA</v>
          </cell>
        </row>
        <row r="4394">
          <cell r="A4394" t="str">
            <v>ZA-40BWD17DC</v>
          </cell>
          <cell r="B4394">
            <v>44796</v>
          </cell>
          <cell r="C4394">
            <v>364882</v>
          </cell>
          <cell r="D4394">
            <v>20</v>
          </cell>
          <cell r="E4394" t="str">
            <v>NCC-NAMBAC</v>
          </cell>
        </row>
        <row r="4395">
          <cell r="A4395" t="str">
            <v>ZA-43BWD06BCA133</v>
          </cell>
          <cell r="B4395">
            <v>44504</v>
          </cell>
          <cell r="C4395">
            <v>375000</v>
          </cell>
          <cell r="D4395">
            <v>6</v>
          </cell>
          <cell r="E4395" t="str">
            <v>NCC-VUGIA</v>
          </cell>
        </row>
        <row r="4396">
          <cell r="A4396" t="str">
            <v>ZA-43KWD07ACA15</v>
          </cell>
          <cell r="B4396">
            <v>44544</v>
          </cell>
          <cell r="C4396">
            <v>350000</v>
          </cell>
          <cell r="D4396">
            <v>20</v>
          </cell>
          <cell r="E4396" t="str">
            <v>NCC-NAMBAC</v>
          </cell>
        </row>
        <row r="4397">
          <cell r="A4397" t="str">
            <v>ZA-43KWD07AU42C</v>
          </cell>
          <cell r="B4397">
            <v>44226</v>
          </cell>
          <cell r="C4397">
            <v>350000</v>
          </cell>
          <cell r="D4397">
            <v>18</v>
          </cell>
          <cell r="E4397" t="str">
            <v>NCC-NAMBAC</v>
          </cell>
        </row>
        <row r="4398">
          <cell r="A4398" t="str">
            <v>ZA-45BWD10ACA86</v>
          </cell>
          <cell r="B4398">
            <v>44796</v>
          </cell>
          <cell r="C4398">
            <v>374000</v>
          </cell>
          <cell r="D4398">
            <v>6</v>
          </cell>
          <cell r="E4398" t="str">
            <v>NCC-VUGIA</v>
          </cell>
        </row>
        <row r="4399">
          <cell r="A4399" t="str">
            <v>ZA-47BWKH02L-Y-5</v>
          </cell>
          <cell r="B4399">
            <v>44504</v>
          </cell>
          <cell r="C4399">
            <v>960000</v>
          </cell>
          <cell r="D4399">
            <v>10</v>
          </cell>
          <cell r="E4399" t="str">
            <v>NCC-VUGIA</v>
          </cell>
        </row>
        <row r="4400">
          <cell r="A4400" t="str">
            <v>ZA-47KWD02AU42C-01LB</v>
          </cell>
          <cell r="B4400">
            <v>44796</v>
          </cell>
          <cell r="C4400">
            <v>760000</v>
          </cell>
          <cell r="D4400">
            <v>10</v>
          </cell>
          <cell r="E4400" t="str">
            <v>NCC-NAMBAC</v>
          </cell>
        </row>
        <row r="4401">
          <cell r="A4401" t="str">
            <v>ZA-47TKB3102A</v>
          </cell>
          <cell r="B4401">
            <v>44041</v>
          </cell>
          <cell r="C4401">
            <v>248000</v>
          </cell>
          <cell r="D4401">
            <v>2</v>
          </cell>
          <cell r="E4401" t="str">
            <v>HTAUTOHN</v>
          </cell>
        </row>
        <row r="4402">
          <cell r="A4402" t="str">
            <v>ZA-50TKB3501BR</v>
          </cell>
          <cell r="B4402">
            <v>44603</v>
          </cell>
          <cell r="C4402">
            <v>300000</v>
          </cell>
          <cell r="D4402">
            <v>2</v>
          </cell>
          <cell r="E4402" t="str">
            <v>THANHDUC</v>
          </cell>
        </row>
        <row r="4403">
          <cell r="A4403" t="str">
            <v>ZA-50TKB3504B1R</v>
          </cell>
          <cell r="B4403">
            <v>44796</v>
          </cell>
          <cell r="C4403">
            <v>215000</v>
          </cell>
          <cell r="D4403">
            <v>5</v>
          </cell>
          <cell r="E4403" t="str">
            <v>NCC-LONGBI</v>
          </cell>
        </row>
        <row r="4404">
          <cell r="A4404" t="str">
            <v>ZA-50TKZ3302CR-ENCS</v>
          </cell>
          <cell r="B4404">
            <v>44705</v>
          </cell>
          <cell r="C4404">
            <v>210000</v>
          </cell>
          <cell r="D4404">
            <v>10</v>
          </cell>
          <cell r="E4404" t="str">
            <v>NCC-LONGBI</v>
          </cell>
        </row>
        <row r="4405">
          <cell r="A4405" t="str">
            <v>ZA-50TKZ3503RA</v>
          </cell>
          <cell r="B4405">
            <v>44057</v>
          </cell>
          <cell r="C4405">
            <v>281000</v>
          </cell>
          <cell r="D4405">
            <v>1</v>
          </cell>
          <cell r="E4405" t="str">
            <v>HTAUTOHN</v>
          </cell>
        </row>
        <row r="4406">
          <cell r="A4406" t="str">
            <v>ZA-50TKZ3505CR1</v>
          </cell>
          <cell r="B4406">
            <v>44705</v>
          </cell>
          <cell r="C4406">
            <v>360000</v>
          </cell>
          <cell r="D4406">
            <v>12</v>
          </cell>
          <cell r="E4406" t="str">
            <v>NCC-AZ</v>
          </cell>
        </row>
        <row r="4407">
          <cell r="A4407" t="str">
            <v>ZA-54KWH01R-Y-2CA-01</v>
          </cell>
          <cell r="B4407">
            <v>44796</v>
          </cell>
          <cell r="C4407">
            <v>750000</v>
          </cell>
          <cell r="D4407">
            <v>1</v>
          </cell>
          <cell r="E4407" t="str">
            <v>NCC-LONGBI</v>
          </cell>
        </row>
        <row r="4408">
          <cell r="A4408" t="str">
            <v>ZA-54KWH02D-Y-2CA-01</v>
          </cell>
          <cell r="B4408">
            <v>44796</v>
          </cell>
          <cell r="C4408">
            <v>775000</v>
          </cell>
          <cell r="D4408">
            <v>20</v>
          </cell>
          <cell r="E4408" t="str">
            <v>NCC-NAMBAC</v>
          </cell>
        </row>
        <row r="4409">
          <cell r="A4409" t="str">
            <v>ZA-57TB0505B01</v>
          </cell>
          <cell r="B4409">
            <v>44146</v>
          </cell>
          <cell r="C4409">
            <v>190000</v>
          </cell>
          <cell r="D4409">
            <v>1</v>
          </cell>
          <cell r="E4409" t="str">
            <v>HTAUTOHN</v>
          </cell>
        </row>
        <row r="4410">
          <cell r="A4410" t="str">
            <v>ZA-57TB3705B01</v>
          </cell>
          <cell r="B4410">
            <v>44252</v>
          </cell>
          <cell r="C4410">
            <v>270000</v>
          </cell>
          <cell r="D4410">
            <v>2</v>
          </cell>
          <cell r="E4410" t="str">
            <v>HTAUTOHN</v>
          </cell>
        </row>
        <row r="4411">
          <cell r="A4411" t="str">
            <v>ZA-58TKB3505A2RA</v>
          </cell>
          <cell r="B4411">
            <v>44760</v>
          </cell>
          <cell r="C4411">
            <v>384000</v>
          </cell>
          <cell r="D4411">
            <v>5</v>
          </cell>
          <cell r="E4411" t="str">
            <v>HTAUTOHN</v>
          </cell>
        </row>
        <row r="4412">
          <cell r="A4412" t="str">
            <v>ZA-58TKZ3504A3RA</v>
          </cell>
          <cell r="B4412">
            <v>44796</v>
          </cell>
          <cell r="C4412">
            <v>305000</v>
          </cell>
          <cell r="D4412">
            <v>1</v>
          </cell>
          <cell r="E4412" t="str">
            <v>NCC-NAMBAC</v>
          </cell>
        </row>
        <row r="4413">
          <cell r="A4413" t="str">
            <v>ZA-60TKB3506R</v>
          </cell>
          <cell r="B4413">
            <v>43913</v>
          </cell>
          <cell r="C4413">
            <v>273000</v>
          </cell>
          <cell r="D4413">
            <v>3</v>
          </cell>
          <cell r="E4413" t="str">
            <v>HTAUTOHN</v>
          </cell>
        </row>
        <row r="4414">
          <cell r="A4414" t="str">
            <v>ZA-60TKZ3502ARA</v>
          </cell>
          <cell r="B4414">
            <v>44751</v>
          </cell>
          <cell r="C4414">
            <v>320000</v>
          </cell>
          <cell r="D4414">
            <v>1</v>
          </cell>
          <cell r="E4414" t="str">
            <v>QUANGVU</v>
          </cell>
        </row>
        <row r="4415">
          <cell r="A4415" t="str">
            <v>ZA-62TB0629B28</v>
          </cell>
          <cell r="B4415">
            <v>44611</v>
          </cell>
          <cell r="C4415">
            <v>430000</v>
          </cell>
          <cell r="D4415">
            <v>2</v>
          </cell>
          <cell r="E4415" t="str">
            <v>HTAUTOHN</v>
          </cell>
        </row>
        <row r="4416">
          <cell r="A4416" t="str">
            <v>ZA-68TKB3802BR</v>
          </cell>
          <cell r="B4416">
            <v>44309</v>
          </cell>
          <cell r="C4416">
            <v>468000</v>
          </cell>
          <cell r="D4416">
            <v>1</v>
          </cell>
          <cell r="E4416" t="str">
            <v>NCC-NAMBAC</v>
          </cell>
        </row>
        <row r="4417">
          <cell r="A4417" t="str">
            <v>ZA-H050KWH01M-Y-01</v>
          </cell>
          <cell r="B4417">
            <v>44180</v>
          </cell>
          <cell r="C4417">
            <v>770000</v>
          </cell>
          <cell r="D4417">
            <v>3</v>
          </cell>
          <cell r="E4417" t="str">
            <v>NCC-NAMBAC</v>
          </cell>
        </row>
        <row r="4418">
          <cell r="A4418" t="str">
            <v>ZZTT-11-399</v>
          </cell>
          <cell r="B4418">
            <v>44161</v>
          </cell>
          <cell r="C4418">
            <v>1200000</v>
          </cell>
          <cell r="D4418">
            <v>1</v>
          </cell>
          <cell r="E4418" t="str">
            <v>NCC-MANHTUNG</v>
          </cell>
        </row>
        <row r="4419">
          <cell r="A4419" t="str">
            <v>(blank)</v>
          </cell>
          <cell r="B4419">
            <v>0</v>
          </cell>
          <cell r="D4419">
            <v>432647</v>
          </cell>
          <cell r="E4419" t="e">
            <v>#N/A</v>
          </cell>
        </row>
        <row r="4420">
          <cell r="A4420" t="str">
            <v>Grand Total</v>
          </cell>
          <cell r="B4420">
            <v>44818</v>
          </cell>
          <cell r="C4420">
            <v>-870000</v>
          </cell>
          <cell r="D4420">
            <v>1</v>
          </cell>
          <cell r="E4420" t="e">
            <v>#N/A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" refreshedDate="44819.568518055552" createdVersion="8" refreshedVersion="8" minRefreshableVersion="3" recordCount="1893" xr:uid="{1E0C4C50-BFA0-4257-9FE0-139AFAD63FDF}">
  <cacheSource type="worksheet">
    <worksheetSource ref="A1:X1894" sheet="Data"/>
  </cacheSource>
  <cacheFields count="24">
    <cacheField name="No." numFmtId="0">
      <sharedItems containsSemiMixedTypes="0" containsString="0" containsNumber="1" containsInteger="1" minValue="1" maxValue="1893"/>
    </cacheField>
    <cacheField name="ID" numFmtId="0">
      <sharedItems count="905">
        <s v="04111-BZ109"/>
        <s v="04152-YZZA4"/>
        <s v="04313-0K070"/>
        <s v="04371-0K110"/>
        <s v="04371-22010"/>
        <s v="04371-37120"/>
        <s v="04465-0K360"/>
        <s v="04465-0K420"/>
        <s v="04465-0K590"/>
        <s v="04465-28520"/>
        <s v="04465-YZZQ7"/>
        <s v="04465-YZZQ8-82"/>
        <s v="04465-YZZR1"/>
        <s v="04465-YZZR5-82"/>
        <s v="04465-YZZR6"/>
        <s v="04465-YZZR7"/>
        <s v="04465-YZZR8"/>
        <s v="04465-YZZS2"/>
        <s v="04465-YZZS3"/>
        <s v="04465-YZZS4"/>
        <s v="04465-YZZS5"/>
        <s v="04465-YZZS8"/>
        <s v="04465-YZZZ1"/>
        <s v="04466-0K010"/>
        <s v="04466-YZZAH"/>
        <s v="04474-37173"/>
        <s v="04495-YZZD1"/>
        <s v="04495-YZZD2"/>
        <s v="04495-YZZD3"/>
        <s v="04495-YZZQ1"/>
        <s v="04495-YZZZ1"/>
        <s v="04495-YZZZ2"/>
        <s v="04906-37212"/>
        <s v="08889-80090"/>
        <s v="08889-80100"/>
        <s v="08889-80280"/>
        <s v="08889-80290"/>
        <s v="11463-E0140"/>
        <s v="12361-0W020"/>
        <s v="12361-BZ030"/>
        <s v="12361-BZ132"/>
        <s v="12361-BZ152"/>
        <s v="12362-BZ131"/>
        <s v="12362-BZ141"/>
        <s v="12371-BZ111"/>
        <s v="12371-BZ121"/>
        <s v="13011-0C010"/>
        <s v="13011-0C030"/>
        <s v="13011-0L020"/>
        <s v="13011-0L030"/>
        <s v="13011-0L070"/>
        <s v="13011-13110"/>
        <s v="13011-75240"/>
        <s v="13011-BZ010"/>
        <s v="13011-BZ110"/>
        <s v="13101-BZ100"/>
        <s v="13103-BZ020"/>
        <s v="13103-BZ030"/>
        <s v="13201-BZ010"/>
        <s v="13201-BZ060"/>
        <s v="13211-78190"/>
        <s v="13470-BZ031"/>
        <s v="13568-39016"/>
        <s v="13568-YZZ01"/>
        <s v="13711-BZ061"/>
        <s v="13715-BZ060"/>
        <s v="13751-54010"/>
        <s v="16031-0Y030"/>
        <s v="16360-BZ080"/>
        <s v="16360-BZ210"/>
        <s v="16363-0Y050"/>
        <s v="16400-0L150"/>
        <s v="16400-0L441"/>
        <s v="16400-BZ440"/>
        <s v="16400-BZ450"/>
        <s v="16400-BZ670"/>
        <s v="16400-BZA20"/>
        <s v="16401-BZ010"/>
        <s v="17080-0L120"/>
        <s v="17080-0L210"/>
        <s v="17700-0C220"/>
        <s v="17700-0L320"/>
        <s v="17700-0M120"/>
        <s v="17700-BZ190"/>
        <s v="17801-0L050"/>
        <s v="17801-31120"/>
        <s v="17801-51010-82"/>
        <s v="17801-BZ150"/>
        <s v="17801-YZZA1"/>
        <s v="17801-YZZT1"/>
        <s v="17801-YZZT2"/>
        <s v="17801-YZZT3"/>
        <s v="17801-YZZT4"/>
        <s v="17801-YZZZ1"/>
        <s v="19070-BZ031"/>
        <s v="23300-BZ010"/>
        <s v="23390-51070"/>
        <s v="27415-0L030"/>
        <s v="27415-30020"/>
        <s v="28100-BZ020"/>
        <s v="28142-70020"/>
        <s v="28800-YZZH1"/>
        <s v="28800-YZZH2"/>
        <s v="28800-YZZH3"/>
        <s v="28800-YZZH4"/>
        <s v="28800-YZZH5"/>
        <s v="28800-YZZH6"/>
        <s v="28800-YZZH7"/>
        <s v="28800-YZZH8"/>
        <s v="28800-YZZH9"/>
        <s v="28800-YZZWQ"/>
        <s v="28800-YZZWR"/>
        <s v="28800-YZZWS"/>
        <s v="28800-YZZXK"/>
        <s v="31210-0B050"/>
        <s v="31210-0D230"/>
        <s v="31210-0K040"/>
        <s v="31210-0K070"/>
        <s v="31210-0K101"/>
        <s v="31210-0K131"/>
        <s v="31210-0K190"/>
        <s v="31210-0K260"/>
        <s v="31210-0K320"/>
        <s v="31210-12100"/>
        <s v="31210-26172"/>
        <s v="31210-36320"/>
        <s v="31210-60162"/>
        <s v="31230-35091-82"/>
        <s v="31230-52052"/>
        <s v="31230-60190"/>
        <s v="31230-71011-82"/>
        <s v="31230-71030-82"/>
        <s v="31250-0A011"/>
        <s v="31250-0B021"/>
        <s v="31250-0K260"/>
        <s v="31250-0K291"/>
        <s v="31250-0K301"/>
        <s v="31250-0K320"/>
        <s v="31250-YZZ09"/>
        <s v="31250-YZZ10"/>
        <s v="31250-YZZ11"/>
        <s v="31340-BZ020"/>
        <s v="33820-0W160"/>
        <s v="33820-BZ010"/>
        <s v="35168-B1050"/>
        <s v="42311-F1030"/>
        <s v="43330-09110"/>
        <s v="43512-0K020"/>
        <s v="43512-0K060"/>
        <s v="43512-0K300"/>
        <s v="43512-BZ170"/>
        <s v="43512-BZ180"/>
        <s v="43560-BZ050"/>
        <s v="45130-BZ710-C0"/>
        <s v="45503-0K040"/>
        <s v="45503-bz220"/>
        <s v="47570-B0010"/>
        <s v="47731-BZ010"/>
        <s v="48500-09020"/>
        <s v="48510-09J90"/>
        <s v="48510-09X22"/>
        <s v="48510-0D853"/>
        <s v="48510-8Z197"/>
        <s v="48510-8Z244"/>
        <s v="48510-8Z265"/>
        <s v="48510-BZ740"/>
        <s v="48510-BZ860"/>
        <s v="48510-BZA70"/>
        <s v="48520-09Q22"/>
        <s v="48520-8Z072"/>
        <s v="48520-8Z125"/>
        <s v="48520-BZ860"/>
        <s v="48530-bz090"/>
        <s v="48530-BZ160"/>
        <s v="48530-YZZA1"/>
        <s v="48530-YZZA2"/>
        <s v="48531-09070"/>
        <s v="48531-8Z006"/>
        <s v="48531-BZ493"/>
        <s v="48531-YZZ01"/>
        <s v="48531-YZZ02"/>
        <s v="48531-YZZ04"/>
        <s v="48609-0K020"/>
        <s v="48609-BZ070"/>
        <s v="48820-0K030"/>
        <s v="52105-BZ070"/>
        <s v="52119-0K951"/>
        <s v="52119-0K997"/>
        <s v="52119-0M939"/>
        <s v="52119-0m954"/>
        <s v="52119-0M965"/>
        <s v="52119-0U922"/>
        <s v="52119-BZ330"/>
        <s v="52119-BZA70"/>
        <s v="52119-BZB00"/>
        <s v="52119-BZL10"/>
        <s v="52119-BZM40"/>
        <s v="52159-0K939"/>
        <s v="52159-0M911"/>
        <s v="52159-BZJ70"/>
        <s v="53100-0KB90"/>
        <s v="53112-BZ260"/>
        <s v="53201-BZ070"/>
        <s v="53201-BZ160"/>
        <s v="53201-BZ210"/>
        <s v="53301-BZ220"/>
        <s v="53812-KK010"/>
        <s v="53875-BZ011"/>
        <s v="53875-BZ190"/>
        <s v="53875-BZ270"/>
        <s v="53876-BZ011"/>
        <s v="53876-BZ190"/>
        <s v="53876-BZ270"/>
        <s v="55440-0K030-A0"/>
        <s v="56101-0D470"/>
        <s v="56101-0K190"/>
        <s v="56101-0K200"/>
        <s v="56101-0K460"/>
        <s v="56111-0b011"/>
        <s v="56111-0W700"/>
        <s v="56111-BZ200"/>
        <s v="56111-BZ330"/>
        <s v="57113-BZ020"/>
        <s v="63111-0K020"/>
        <s v="63111-KK010"/>
        <s v="63111-KK020"/>
        <s v="67001-BZ520"/>
        <s v="67005-BZA50"/>
        <s v="67005-BZD50"/>
        <s v="68105-0K040"/>
        <s v="68105-BZ211"/>
        <s v="68131-BZ520"/>
        <s v="68160-BZ011"/>
        <s v="69801-BZ010"/>
        <s v="81110-0K460"/>
        <s v="81110-60P70"/>
        <s v="81130-0K180"/>
        <s v="81130-BZ260"/>
        <s v="81130-BZ400"/>
        <s v="81170-0K180"/>
        <s v="81170-0K270"/>
        <s v="81170-BZ260"/>
        <s v="81170-BZ400"/>
        <s v="81510-0K010"/>
        <s v="81520-0K010"/>
        <s v="81550-0K190"/>
        <s v="81550-BZ350"/>
        <s v="81560-0K200"/>
        <s v="81560-BZ340"/>
        <s v="82641-BZ020"/>
        <s v="83710-0W071"/>
        <s v="84140-BZ011"/>
        <s v="84340-B2060"/>
        <s v="85212-52250"/>
        <s v="85214-B1070"/>
        <s v="85214-B2290"/>
        <s v="85220-YZZD3"/>
        <s v="85222-42130"/>
        <s v="85242-BZ050"/>
        <s v="87139-06080-82"/>
        <s v="87139-0D160"/>
        <s v="87139-YZZ45"/>
        <s v="87139-YZZ49"/>
        <s v="87910-BZE60"/>
        <s v="87915-BZ500"/>
        <s v="87945-BZ550"/>
        <s v="89465-BZ070"/>
        <s v="89751-BZ030"/>
        <s v="89752-BZ200"/>
        <s v="90033-11039"/>
        <s v="90038-12006"/>
        <s v="90043-85149"/>
        <s v="9004A-30057"/>
        <s v="9004A-31057"/>
        <s v="9004A-91019"/>
        <s v="90080-91161"/>
        <s v="90080-91202"/>
        <s v="90082-93003"/>
        <s v="90116-10191"/>
        <s v="90366-T0008"/>
        <s v="90915-YZZZ1"/>
        <s v="90915-YZZZ2"/>
        <s v="90916-03089"/>
        <s v="90916-T2014"/>
        <s v="90916-T2026"/>
        <s v="90916-T2028"/>
        <s v="90919-01059"/>
        <s v="90919-01184-8N"/>
        <s v="90919-T1002"/>
        <s v="90919-T1004"/>
        <s v="99332-51030"/>
        <s v="DBL12-07002"/>
        <s v="EFJ10-06100"/>
        <s v="EFJ10-06110"/>
        <s v="KKL21-33001"/>
        <s v="KKL21-33002"/>
        <s v="KKL21-33003"/>
        <s v="PZ035-0K092"/>
        <s v="PZ044-0K503"/>
        <s v="S1304-E0281"/>
        <s v="88460-BZ270"/>
        <s v="88500-0K280"/>
        <s v="68105-BZ331"/>
        <s v="01783-03760"/>
        <s v="04465-YZZQ5-82"/>
        <s v="04465-YZZQ6-82"/>
        <s v="04478-BZ060"/>
        <s v="04495-BZ111"/>
        <s v="08808-80060"/>
        <s v="08823-80011"/>
        <s v="11115-06010"/>
        <s v="11115-0C030"/>
        <s v="11115-0C040"/>
        <s v="11115-0Y030"/>
        <s v="11115-13041"/>
        <s v="11213-BZ011"/>
        <s v="11328-BZ010"/>
        <s v="11701-BZ091-03"/>
        <s v="12305-0C050"/>
        <s v="12305-0Y060"/>
        <s v="12361-BZ200"/>
        <s v="12362-BZ020"/>
        <s v="12371-BZ061"/>
        <s v="13013-BZ020"/>
        <s v="13050-0Y020"/>
        <s v="13101-0L051-01"/>
        <s v="13101-0L051-02"/>
        <s v="13101-0L110-02"/>
        <s v="13101-54070-02"/>
        <s v="13101-54120-02"/>
        <s v="13101-75120"/>
        <s v="13101-77021-02"/>
        <s v="13103-75120"/>
        <s v="13288-BZ010"/>
        <s v="13401-0E010"/>
        <s v="13470-BZ011"/>
        <s v="13470-BZ070"/>
        <s v="13550-0C020"/>
        <s v="13559-0C030"/>
        <s v="13562-0C010"/>
        <s v="13711-0C010"/>
        <s v="13711-0C040"/>
        <s v="13715-0C010"/>
        <s v="13715-0C040"/>
        <s v="15330-0C010"/>
        <s v="15601-YZZT1"/>
        <s v="16360-BZ041"/>
        <s v="16360-BZ330"/>
        <s v="16400-0C341"/>
        <s v="16400-0L370"/>
        <s v="16400-0L440"/>
        <s v="16400-BZ550"/>
        <s v="16470-06010"/>
        <s v="16571-0C080"/>
        <s v="16571-BZ080"/>
        <s v="16571-BZ100"/>
        <s v="16571-BZ280"/>
        <s v="16573-BZ010"/>
        <s v="16603-0C013"/>
        <s v="16603-BZ041"/>
        <s v="16711-0C100"/>
        <s v="16711-BZ160"/>
        <s v="17080-0C021"/>
        <s v="17700-BZ210"/>
        <s v="17750-BZ010"/>
        <s v="17801-BZ100"/>
        <s v="17801-BZ130"/>
        <s v="17881-BZ020"/>
        <s v="17881-BZ070"/>
        <s v="17881-BZ150"/>
        <s v="21591-BZ010"/>
        <s v="22204-0C020"/>
        <s v="22204-0V020"/>
        <s v="22204-BZ010"/>
        <s v="23100-BZ150"/>
        <s v="23209-0C010"/>
        <s v="27060-BZ280"/>
        <s v="27060-BZ310"/>
        <s v="31210-0A010"/>
        <s v="31210-0B010"/>
        <s v="31210-0D190"/>
        <s v="31210-0K290"/>
        <s v="31210-0W020"/>
        <s v="31210-22101"/>
        <s v="31210-BZ021"/>
        <s v="31210-BZ081"/>
        <s v="31230-71030"/>
        <s v="31230-71050"/>
        <s v="31230-BZ040"/>
        <s v="31230-BZ060"/>
        <s v="31250-0B061"/>
        <s v="31250-0D231"/>
        <s v="31250-0D250"/>
        <s v="31250-0K210"/>
        <s v="31250-33061"/>
        <s v="31250-BZ080"/>
        <s v="31250-BZ130"/>
        <s v="31250-YD010"/>
        <s v="33366-26010"/>
        <s v="33820-0K040"/>
        <s v="35103-0K030"/>
        <s v="35303-B1020"/>
        <s v="37100-0K241"/>
        <s v="37100-0KG71"/>
        <s v="37110-BZ161"/>
        <s v="37140-0K030"/>
        <s v="37230-0K021"/>
        <s v="42431-0K100"/>
        <s v="42431-0K120"/>
        <s v="42431-87Z06"/>
        <s v="42611-0KL20"/>
        <s v="43330-09510"/>
        <s v="43350-09040"/>
        <s v="43502-BZ040"/>
        <s v="45045-69065"/>
        <s v="45046-0K070"/>
        <s v="45046-BZ140"/>
        <s v="45220-BZ171"/>
        <s v="45503-09331"/>
        <s v="45503-0K070"/>
        <s v="45503-BZ230"/>
        <s v="45510-0D550"/>
        <s v="45510-BZ430"/>
        <s v="46210-BZ011-B0"/>
        <s v="46420-BZ012"/>
        <s v="46430-BZ012"/>
        <s v="47715-BZ170"/>
        <s v="48331-BZ010"/>
        <s v="48331-BZ060"/>
        <s v="48510-09Y40"/>
        <s v="48510-0DD80"/>
        <s v="48510-BZ300"/>
        <s v="48510-BZ750"/>
        <s v="48510-BZC80"/>
        <s v="48510-BZC90"/>
        <s v="48510-BZD00"/>
        <s v="48520-09R50"/>
        <s v="48520-BZ280"/>
        <s v="48520-BZ490"/>
        <s v="48520-BZ740"/>
        <s v="48520-BZ750"/>
        <s v="48520-BZ820"/>
        <s v="48520-BZ830"/>
        <s v="48520-BZ840"/>
        <s v="48530-0D570"/>
        <s v="48530-8Z036"/>
        <s v="48530-BZ180"/>
        <s v="48531-09430"/>
        <s v="48531-09A50"/>
        <s v="48531-BZ541"/>
        <s v="48609-0D180"/>
        <s v="48609-0K040"/>
        <s v="48632-0K130"/>
        <s v="48710-BZ440"/>
        <s v="48811-0K030"/>
        <s v="48815-0D220"/>
        <s v="48815-BZ010"/>
        <s v="48815-BZ110"/>
        <s v="48815-BZ240"/>
        <s v="48820-0D020"/>
        <s v="48820-0K010"/>
        <s v="48820-BZ080"/>
        <s v="51441-0D330"/>
        <s v="51442-0D210"/>
        <s v="51502-KK020"/>
        <s v="52101-BZA30"/>
        <s v="52112-BZ120"/>
        <s v="52113-BZ100"/>
        <s v="52115-0K210"/>
        <s v="52115-BZ010"/>
        <s v="52115-BZ040"/>
        <s v="52115-BZ150"/>
        <s v="52116-BZ040"/>
        <s v="52119-0M913"/>
        <s v="52119-BZ110"/>
        <s v="52119-BZC00"/>
        <s v="52119-BZL90"/>
        <s v="52119-BZN60"/>
        <s v="52119-BZR40"/>
        <s v="52129-BZ060"/>
        <s v="52161-0K040"/>
        <s v="52536-0D190"/>
        <s v="52575-0K100"/>
        <s v="52575-0K130"/>
        <s v="52576-0K100"/>
        <s v="52576-0K130"/>
        <s v="53100-0K490"/>
        <s v="53111-0K918"/>
        <s v="53111-BZ500"/>
        <s v="53111-DX030"/>
        <s v="53112-0K090"/>
        <s v="53112-0K170"/>
        <s v="53112-0K220"/>
        <s v="53123-BZ060"/>
        <s v="53123-BZ150"/>
        <s v="53202-0K070"/>
        <s v="53301-BZ130"/>
        <s v="53301-BZ290"/>
        <s v="53410-0D580"/>
        <s v="53410-0K430"/>
        <s v="53420-0D580"/>
        <s v="53420-0K050"/>
        <s v="53420-0K430"/>
        <s v="53701-0K101"/>
        <s v="53702-0K061"/>
        <s v="53801-0K080"/>
        <s v="53802-0K080"/>
        <s v="53805-0K111"/>
        <s v="53805-0K120"/>
        <s v="53805-0K300"/>
        <s v="53805-BZ070"/>
        <s v="53806-0K111"/>
        <s v="53806-0K300"/>
        <s v="53812-BZ280"/>
        <s v="53866-0K030"/>
        <s v="53866-0K080"/>
        <s v="53867-0K030"/>
        <s v="53867-0K080"/>
        <s v="53875-0K170"/>
        <s v="53876-0K180"/>
        <s v="55302-KK020-C0"/>
        <s v="55303-KK020-C0"/>
        <s v="55311-BZ650-B0"/>
        <s v="55410-KK070-C3"/>
        <s v="56101-0K270"/>
        <s v="56101-0K470"/>
        <s v="56111-0W570"/>
        <s v="56111-BZ230"/>
        <s v="61611-BZ150"/>
        <s v="62331-0K070"/>
        <s v="62332-0K070"/>
        <s v="62710-BZ041"/>
        <s v="62720-BZ041"/>
        <s v="63491-BZ010"/>
        <s v="63492-BZ010"/>
        <s v="63493-BZ010"/>
        <s v="63494-BZ010"/>
        <s v="65637-BZ250"/>
        <s v="67001-0K010"/>
        <s v="67001-0K030"/>
        <s v="67003-0K020"/>
        <s v="67003-0K030"/>
        <s v="67004-0K140"/>
        <s v="67005-0K460"/>
        <s v="67005-BZ540"/>
        <s v="67005-BZ830"/>
        <s v="67005-BZD70"/>
        <s v="67491-0K060-C0"/>
        <s v="67640-0K090-A0"/>
        <s v="67861-BZ011"/>
        <s v="67871-0K012"/>
        <s v="67871-BZ012"/>
        <s v="67872-0K012"/>
        <s v="67872-BZ012"/>
        <s v="67881-BZ010"/>
        <s v="68102-BZ351"/>
        <s v="68105-BZ250"/>
        <s v="68123-0K340"/>
        <s v="68141-BZ010"/>
        <s v="68141-BZ101"/>
        <s v="68142-0K060"/>
        <s v="68151-0K050"/>
        <s v="68151-BZ010"/>
        <s v="68152-0K060"/>
        <s v="68160-BZ040"/>
        <s v="68180-BZ011"/>
        <s v="68230-BZ011"/>
        <s v="68294-0B010"/>
        <s v="68610-BZ010"/>
        <s v="68620-BZ010"/>
        <s v="68650-BZ011"/>
        <s v="68710-BZ010"/>
        <s v="69350-BZ170"/>
        <s v="69801-BZ110"/>
        <s v="69802-BZ010"/>
        <s v="73960-0K020"/>
        <s v="73970-BZ131-B0"/>
        <s v="75311-BZ300"/>
        <s v="75312-0K030"/>
        <s v="75533-BZ100"/>
        <s v="75551-0K051"/>
        <s v="75720-0K012"/>
        <s v="75756-0D080"/>
        <s v="76801-0K906"/>
        <s v="77305-BZ050"/>
        <s v="81105-0K010"/>
        <s v="81105-0K130"/>
        <s v="81106-0K010"/>
        <s v="81106-0K130"/>
        <s v="81110-0K370"/>
        <s v="81110-BZ340"/>
        <s v="81110-BZ630"/>
        <s v="81130-0K310"/>
        <s v="81130-0K370"/>
        <s v="81130-0K520"/>
        <s v="81130-0K530"/>
        <s v="81130-BZ140"/>
        <s v="81130-BZ350"/>
        <s v="81130-BZ630"/>
        <s v="81150-0D831"/>
        <s v="81150-0K370"/>
        <s v="81150-BZ340"/>
        <s v="81170-0K310"/>
        <s v="81170-0K370"/>
        <s v="81170-0K520"/>
        <s v="81170-0K530"/>
        <s v="81170-BZ140"/>
        <s v="81170-BZ340"/>
        <s v="81170-BZ350"/>
        <s v="81210-0K130"/>
        <s v="81210-BZ160"/>
        <s v="81211-BZ060"/>
        <s v="81220-0K130"/>
        <s v="81221-BZ060"/>
        <s v="81482-0D290"/>
        <s v="81550-0K120"/>
        <s v="81550-0K210"/>
        <s v="81550-0K240"/>
        <s v="81550-0K261"/>
        <s v="81551-0K240"/>
        <s v="81551-BZ060"/>
        <s v="81551-BZ240"/>
        <s v="81551-BZ320"/>
        <s v="81551-BZ390"/>
        <s v="81560-0K120"/>
        <s v="81560-0K210"/>
        <s v="81560-0K261"/>
        <s v="81561-0K210"/>
        <s v="81561-BZ090"/>
        <s v="81561-BZ240"/>
        <s v="81561-BZ320"/>
        <s v="81561-BZ380"/>
        <s v="81580-0D200"/>
        <s v="81580-0K100"/>
        <s v="81580-0K101"/>
        <s v="81590-0D170"/>
        <s v="81590-0K100"/>
        <s v="81730-0K070"/>
        <s v="81740-0K030"/>
        <s v="81910-0K080"/>
        <s v="81910-BZ070"/>
        <s v="81910-BZ090"/>
        <s v="81910-BZ260"/>
        <s v="81920-0K050"/>
        <s v="81920-BZ090"/>
        <s v="81920-BZ230"/>
        <s v="82641-BZ010"/>
        <s v="84231-BZ010"/>
        <s v="84308-0K020"/>
        <s v="84810-BZ130"/>
        <s v="85150-0K011"/>
        <s v="85150-0K071"/>
        <s v="85222-BZ010"/>
        <s v="85315-0K230"/>
        <s v="85330-BZ060"/>
        <s v="86510-0K010"/>
        <s v="86520-0K010"/>
        <s v="87050-0K470"/>
        <s v="87106-0K210"/>
        <s v="87910-02A30"/>
        <s v="87910-0KB50"/>
        <s v="87915-0K924"/>
        <s v="87917-BZ110"/>
        <s v="87917-BZ120"/>
        <s v="87917-BZ180"/>
        <s v="87931-0D660"/>
        <s v="87931-0K160"/>
        <s v="87931-0K540"/>
        <s v="87945-0K924"/>
        <s v="87947-BZ010"/>
        <s v="87947-BZ180"/>
        <s v="87961-0K520"/>
        <s v="88561-BZ280"/>
        <s v="88568-BZ060"/>
        <s v="88704-0K770"/>
        <s v="88712-BZ780"/>
        <s v="88718-2D140"/>
        <s v="89173-09550"/>
        <s v="89465-52740"/>
        <s v="89465-BZ450"/>
        <s v="89465-BZ540"/>
        <s v="89615-BZ020"/>
        <s v="90044-68320"/>
        <s v="9004A-31023"/>
        <s v="9004A-31064"/>
        <s v="9004A-36012"/>
        <s v="9004A-91033"/>
        <s v="9004A-91057"/>
        <s v="9004A-91059"/>
        <s v="9004A-91067"/>
        <s v="9004A-91072"/>
        <s v="9004A-94150"/>
        <s v="90080-38070"/>
        <s v="90080-38088"/>
        <s v="90080-91232"/>
        <s v="90080-92012"/>
        <s v="90080-92014"/>
        <s v="90080-92023"/>
        <s v="90385-18046"/>
        <s v="90385-T0004"/>
        <s v="90913-T2004"/>
        <s v="90913-T2005"/>
        <s v="90916-T2033"/>
        <s v="90916-T2039"/>
        <s v="90919-01059-8N"/>
        <s v="90919-01083-8N"/>
        <s v="90919-01084"/>
        <s v="90919-01166-8N"/>
        <s v="90919-T2001"/>
        <s v="90919-T2006"/>
        <s v="90919-T2011"/>
        <s v="90919-T5001"/>
        <s v="90919-T5002"/>
        <s v="99332-51245"/>
        <s v="04905-37140"/>
        <s v="11103-0Y040"/>
        <s v="11115-0Y040"/>
        <s v="11211-6A00A"/>
        <s v="12180-13010"/>
        <s v="12180-BZ010"/>
        <s v="12305-BZ150"/>
        <s v="12305-BZ310"/>
        <s v="12305-BZ330"/>
        <s v="12305-BZ340"/>
        <s v="12306-BZ200"/>
        <s v="12306-BZ210"/>
        <s v="12306-BZ360"/>
        <s v="12309-BZ110"/>
        <s v="12371-BZ170"/>
        <s v="13506-97401"/>
        <s v="15100-BZ060"/>
        <s v="16100-B9490"/>
        <s v="16604-B0010"/>
        <s v="16620-BZ010"/>
        <s v="17120-BZ040"/>
        <s v="17173-0C010"/>
        <s v="17201-11070"/>
        <s v="17610-0C040"/>
        <s v="17881-0E020"/>
        <s v="17940-0E010"/>
        <s v="17940-0L110"/>
        <s v="22204-30030"/>
        <s v="23670-09430"/>
        <s v="27060-0C190"/>
        <s v="27060-0L260"/>
        <s v="27060-0Y310"/>
        <s v="27060-BZ490"/>
        <s v="31230-71052"/>
        <s v="33820-BZ021"/>
        <s v="33820-BZ191"/>
        <s v="35330-71010"/>
        <s v="36410-0K020"/>
        <s v="43211-KK010"/>
        <s v="43410-0D260"/>
        <s v="43420-0D280"/>
        <s v="43430-0K022"/>
        <s v="43430-0K070"/>
        <s v="43512-BZ330"/>
        <s v="44050-0KB10"/>
        <s v="44305-SZY-T01"/>
        <s v="44306-SZY-T01"/>
        <s v="44310-BZ080"/>
        <s v="44610-0K300"/>
        <s v="44610-0K460"/>
        <s v="45046-BZ180"/>
        <s v="45046-BZ210"/>
        <s v="45046-BZ250"/>
        <s v="45250-BZ260"/>
        <s v="45250-BZ420"/>
        <s v="45500-BZ022"/>
        <s v="45503-0K130"/>
        <s v="45503-BZ050"/>
        <s v="45503-BZ180"/>
        <s v="45503-BZ210"/>
        <s v="45503-BZ250"/>
        <s v="47220-0K170"/>
        <s v="48068-BZ190"/>
        <s v="48068-BZ200"/>
        <s v="48068-BZ320"/>
        <s v="48068-BZ330"/>
        <s v="48068-BZ370"/>
        <s v="48068-BZ390"/>
        <s v="48068-BZ430"/>
        <s v="48069-BZ200"/>
        <s v="48069-BZ320"/>
        <s v="48069-BZ330"/>
        <s v="48069-BZ370"/>
        <s v="48069-BZ430"/>
        <s v="48157-BZ040"/>
        <s v="48158-0D090"/>
        <s v="48609-BZ170"/>
        <s v="48632-0K070"/>
        <s v="48655-0K090"/>
        <s v="48710-BZ130"/>
        <s v="48710-BZ381"/>
        <s v="48730-BZ010"/>
        <s v="48815-0K020"/>
        <s v="48815-0K090"/>
        <s v="48820-B0010"/>
        <s v="48820-B0020"/>
        <s v="51201-BZ110"/>
        <s v="51201-BZ150"/>
        <s v="51920-TG4-T01"/>
        <s v="52115-0K250"/>
        <s v="52116-0K140"/>
        <s v="52116-0K250"/>
        <s v="52127-BZ150"/>
        <s v="52144-0D120"/>
        <s v="52155-BZ181"/>
        <s v="52156-BZ181"/>
        <s v="52164-BZ020"/>
        <s v="52535-0D190"/>
        <s v="52562-BZ031"/>
        <s v="52563-BZ021"/>
        <s v="53112-0K240"/>
        <s v="53121-BZ380"/>
        <s v="53401-BZ080"/>
        <s v="53401-BZ090"/>
        <s v="53402-BZ050"/>
        <s v="53402-BZ090"/>
        <s v="53410-0D630"/>
        <s v="53420-0D630"/>
        <s v="53875-BZ300"/>
        <s v="53876-BZ310"/>
        <s v="62703-0K020"/>
        <s v="62704-0K020"/>
        <s v="65638-BZ250"/>
        <s v="68142-0D230"/>
        <s v="68151-0D230"/>
        <s v="68152-0D190"/>
        <s v="68950-0D120"/>
        <s v="68960-0D060"/>
        <s v="69005-0KA60"/>
        <s v="69005-0KF50"/>
        <s v="69350-0D240"/>
        <s v="69350-BZ250"/>
        <s v="73970-BZ240-C0"/>
        <s v="75311-BZ350"/>
        <s v="75443-BZ180"/>
        <s v="76801-BZ070"/>
        <s v="77010-0K190"/>
        <s v="77305-BZ070"/>
        <s v="77704-0K010"/>
        <s v="81110-0KM00"/>
        <s v="81110-0KM30"/>
        <s v="81150-0KM00"/>
        <s v="81150-0KM30"/>
        <s v="81210-02220"/>
        <s v="81220-02150"/>
        <s v="81430-BZ020"/>
        <s v="81440-BZ020"/>
        <s v="81910-0D020"/>
        <s v="81920-0D020"/>
        <s v="83181-B6010"/>
        <s v="83390-12340"/>
        <s v="84040-0K011"/>
        <s v="84140-0K680"/>
        <s v="84306-0K100"/>
        <s v="84810-0K010"/>
        <s v="84872-0K070"/>
        <s v="84872-0K130"/>
        <s v="84941-BZ110"/>
        <s v="87915-B0030"/>
        <s v="89170-0KB20"/>
        <s v="89170-0KE00"/>
        <s v="89170-0KE20"/>
        <s v="89173-BZ120"/>
        <s v="89413-97202"/>
        <s v="89421-71030"/>
        <s v="89542-26180"/>
        <s v="89542-BZ090"/>
        <s v="89542-BZ180"/>
        <s v="89543-26190"/>
        <s v="89543-BZ090"/>
        <s v="89543-BZ180"/>
        <s v="89545-BZ040"/>
        <s v="89560-BXK00"/>
        <s v="89560-BY650"/>
        <s v="89560-BY680"/>
        <s v="89560-BY690"/>
        <s v="89560-BZQ72"/>
        <s v="89780-0K041"/>
        <s v="89780-BZ140"/>
        <s v="89780-BZ141"/>
        <s v="89831-02260"/>
        <s v="89990-0K022"/>
        <s v="9004A-36091"/>
        <s v="9004A-36093"/>
        <s v="9004A-94129"/>
        <s v="9004B-82002"/>
        <s v="90119-T0529"/>
        <s v="90363-T0008"/>
        <s v="90917-11036"/>
        <s v="90948-T1014"/>
        <s v="C6419-BZ020"/>
        <s v="C6419-BZ040"/>
        <s v="P5389-0KA02"/>
        <s v="P5389-0KA03"/>
        <s v="P5389-0KA04"/>
        <s v="P5389-0KA05"/>
        <s v="P5423-0KA0W"/>
        <s v="PZ035-BZ551"/>
        <s v="PZ035-BZ552"/>
        <s v="PZ049-BZ555"/>
        <s v="PZ049-BZ556"/>
      </sharedItems>
    </cacheField>
    <cacheField name="ID Item" numFmtId="0">
      <sharedItems/>
    </cacheField>
    <cacheField name="Description" numFmtId="0">
      <sharedItems containsBlank="1" containsMixedTypes="1" containsNumber="1" containsInteger="1" minValue="0" maxValue="0"/>
    </cacheField>
    <cacheField name="PCS/PACK" numFmtId="0">
      <sharedItems containsBlank="1" containsMixedTypes="1" containsNumber="1" containsInteger="1" minValue="1" maxValue="80794"/>
    </cacheField>
    <cacheField name="Min qty" numFmtId="0">
      <sharedItems containsNonDate="0" containsString="0" containsBlank="1"/>
    </cacheField>
    <cacheField name="Qty request" numFmtId="0">
      <sharedItems containsNonDate="0" containsString="0" containsBlank="1"/>
    </cacheField>
    <cacheField name="Unit price" numFmtId="43">
      <sharedItems containsSemiMixedTypes="0" containsString="0" containsNumber="1" minValue="0.51923076923076927" maxValue="982.15384615384619"/>
    </cacheField>
    <cacheField name="Nhà sản xuất" numFmtId="0">
      <sharedItems count="4">
        <s v="TMC"/>
        <s v="FOB SEPTEMBER"/>
        <s v="TASTI"/>
        <s v="3, CAMPAIGN USD SPEC"/>
      </sharedItems>
    </cacheField>
    <cacheField name="Unit Price VND" numFmtId="166">
      <sharedItems containsSemiMixedTypes="0" containsString="0" containsNumber="1" minValue="14081.538461538461" maxValue="26636012.307692304"/>
    </cacheField>
    <cacheField name="Giá vốn" numFmtId="0">
      <sharedItems containsMixedTypes="1" containsNumber="1" minValue="10471.337555309736" maxValue="5351153.8500000006"/>
    </cacheField>
    <cacheField name="Tỷ lệ Giá vốn chênh lệch" numFmtId="9">
      <sharedItems containsMixedTypes="1" containsNumber="1" minValue="-0.36103922397434723" maxValue="4.8093790237664287"/>
    </cacheField>
    <cacheField name="Giá bán" numFmtId="166">
      <sharedItems containsMixedTypes="1" containsNumber="1" containsInteger="1" minValue="20000" maxValue="6200000"/>
    </cacheField>
    <cacheField name="Giá bán giảm" numFmtId="166">
      <sharedItems containsMixedTypes="1" containsNumber="1" containsInteger="1" minValue="0" maxValue="3600000"/>
    </cacheField>
    <cacheField name="Ngày nhập" numFmtId="14">
      <sharedItems containsDate="1" containsMixedTypes="1" minDate="2020-01-06T00:00:00" maxDate="2022-09-15T00:00:00"/>
    </cacheField>
    <cacheField name="Nhà cung cấp" numFmtId="166">
      <sharedItems/>
    </cacheField>
    <cacheField name="Đơn giá nhập" numFmtId="166">
      <sharedItems containsMixedTypes="1" containsNumber="1" minValue="0" maxValue="5900000"/>
    </cacheField>
    <cacheField name="Tổng nhập" numFmtId="166">
      <sharedItems containsMixedTypes="1" containsNumber="1" containsInteger="1" minValue="1" maxValue="400"/>
    </cacheField>
    <cacheField name="Tổng xuất" numFmtId="0">
      <sharedItems containsMixedTypes="1" containsNumber="1" containsInteger="1" minValue="1" maxValue="79543"/>
    </cacheField>
    <cacheField name="Tổng tồn" numFmtId="0">
      <sharedItems containsMixedTypes="1" containsNumber="1" containsInteger="1" minValue="0" maxValue="13470"/>
    </cacheField>
    <cacheField name="Giá mặc cả VND" numFmtId="166">
      <sharedItems containsMixedTypes="1" containsNumber="1" minValue="7600" maxValue="4950000"/>
    </cacheField>
    <cacheField name="Giá mặc cả USD" numFmtId="43">
      <sharedItems containsMixedTypes="1" containsNumber="1" minValue="0.28023598820058998" maxValue="182.52212389380531"/>
    </cacheField>
    <cacheField name="Giá vốn mới" numFmtId="0">
      <sharedItems containsMixedTypes="1" containsNumber="1" minValue="6725.6637168141597" maxValue="4380530.9734513275"/>
    </cacheField>
    <cacheField name="Chênh lệch giá vốn mới" numFmtId="0">
      <sharedItems containsString="0" containsBlank="1" containsNumber="1" minValue="-0.51637546095897757" maxValue="-3.464488216122713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3">
  <r>
    <n v="1"/>
    <x v="0"/>
    <s v="GASKET KIT ENGINE OH"/>
    <s v="F700 = RUSH"/>
    <m/>
    <m/>
    <m/>
    <n v="90.75"/>
    <x v="0"/>
    <n v="2461140"/>
    <e v="#N/A"/>
    <e v="#N/A"/>
    <e v="#N/A"/>
    <e v="#N/A"/>
    <e v="#N/A"/>
    <e v="#N/A"/>
    <e v="#N/A"/>
    <e v="#N/A"/>
    <e v="#N/A"/>
    <e v="#N/A"/>
    <e v="#N/A"/>
    <e v="#N/A"/>
    <e v="#N/A"/>
    <m/>
  </r>
  <r>
    <n v="2"/>
    <x v="1"/>
    <s v="MVP ELEMENT KIT, OIL"/>
    <s v="VDJ200 = LANDCRUISER"/>
    <m/>
    <m/>
    <m/>
    <n v="10.446428571428569"/>
    <x v="0"/>
    <n v="283307.14285714278"/>
    <n v="99467.469230769231"/>
    <n v="1.8482391785786447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3"/>
    <x v="2"/>
    <s v="CYLINDER KIT, CLUTCH RELEASE"/>
    <s v="GUN112 = HI-LUX"/>
    <m/>
    <m/>
    <m/>
    <n v="11.5"/>
    <x v="0"/>
    <n v="3118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"/>
    <x v="3"/>
    <s v="SPIDER KIT, UNIVERSA"/>
    <s v="GUN155 = FORTUNER"/>
    <m/>
    <m/>
    <m/>
    <n v="30.5"/>
    <x v="0"/>
    <n v="827159.99999999988"/>
    <n v="483221.28065217397"/>
    <n v="0.71176236047310049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5"/>
    <x v="4"/>
    <s v="SPIDER KIT"/>
    <s v="KF60 = KIJANG MINIBUS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6"/>
    <x v="5"/>
    <s v="SPIDER KIT,"/>
    <n v="0"/>
    <m/>
    <m/>
    <m/>
    <n v="34.299999999999997"/>
    <x v="0"/>
    <n v="930215.99999999977"/>
    <e v="#N/A"/>
    <e v="#N/A"/>
    <e v="#N/A"/>
    <e v="#N/A"/>
    <e v="#N/A"/>
    <e v="#N/A"/>
    <e v="#N/A"/>
    <e v="#N/A"/>
    <e v="#N/A"/>
    <e v="#N/A"/>
    <e v="#N/A"/>
    <e v="#N/A"/>
    <e v="#N/A"/>
    <m/>
  </r>
  <r>
    <n v="7"/>
    <x v="6"/>
    <s v="PAD KIT, DISC BRAKE"/>
    <s v="KUN125 = HI-LUX"/>
    <m/>
    <m/>
    <m/>
    <n v="53.9"/>
    <x v="0"/>
    <n v="1461767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"/>
    <x v="7"/>
    <s v="PAD KIT, DISC BRAKE"/>
    <s v="TGN110 = HI-LUX"/>
    <m/>
    <m/>
    <m/>
    <n v="49.5"/>
    <x v="0"/>
    <n v="13424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9"/>
    <x v="8"/>
    <s v="PAD KIT, DISC BRAKE L/FITTING PARTS FR"/>
    <s v="GUN165 = FORTUNER"/>
    <m/>
    <m/>
    <m/>
    <n v="68.999999999999986"/>
    <x v="0"/>
    <n v="1871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"/>
    <x v="9"/>
    <s v="PAD KIT, DISC BRAKE"/>
    <s v="ACR50 = PREVIA"/>
    <m/>
    <m/>
    <m/>
    <n v="98"/>
    <x v="0"/>
    <n v="2657759.9999999995"/>
    <n v="1162694.4000000001"/>
    <n v="1.2858629060224245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11"/>
    <x v="10"/>
    <s v="BRAKE PAD"/>
    <s v="GUN165 = FORTUNER"/>
    <m/>
    <m/>
    <m/>
    <n v="41.75"/>
    <x v="0"/>
    <n v="1132260"/>
    <n v="961002.87870090641"/>
    <n v="0.17820666836149412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12"/>
    <x v="11"/>
    <s v="PAD KIT,DISC BRAKE F"/>
    <s v="TGN41 = KIJANG INNOVA"/>
    <m/>
    <m/>
    <m/>
    <n v="38.5"/>
    <x v="0"/>
    <n v="104411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3"/>
    <x v="12"/>
    <s v="MVP BRAKE PAD"/>
    <s v="KF80 = KIJANG MINIBUS"/>
    <m/>
    <m/>
    <m/>
    <n v="51.5"/>
    <x v="0"/>
    <n v="1396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4"/>
    <x v="13"/>
    <s v="BRAKE PAD"/>
    <s v="KUN125 = HI-LUX"/>
    <m/>
    <m/>
    <m/>
    <n v="43.457142857142856"/>
    <x v="0"/>
    <n v="1178557.7142857141"/>
    <n v="1158180.1800000002"/>
    <n v="1.7594442244482127E-2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15"/>
    <x v="14"/>
    <s v="MVP BRAKE PAD"/>
    <s v="NCP91 = YARIS"/>
    <m/>
    <m/>
    <m/>
    <n v="53.764285714285712"/>
    <x v="0"/>
    <n v="1458087.4285714284"/>
    <n v="970216.13888888888"/>
    <n v="0.50284804604596622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16"/>
    <x v="15"/>
    <s v="BRAKE PAD"/>
    <s v="ACV30 = CAMRY"/>
    <m/>
    <m/>
    <m/>
    <n v="56.25"/>
    <x v="0"/>
    <n v="1525499.9999999998"/>
    <n v="1130269.5727272728"/>
    <n v="0.3496780208982001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17"/>
    <x v="16"/>
    <s v="PAD KIT DISCBRAKE FR"/>
    <s v="F652 = AVANZA"/>
    <m/>
    <m/>
    <m/>
    <n v="13.392857142857142"/>
    <x v="0"/>
    <n v="3632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8"/>
    <x v="17"/>
    <s v="PAD KIT, DISC BRK FR"/>
    <s v="F800 = RUSH"/>
    <m/>
    <m/>
    <m/>
    <n v="17.142857142857142"/>
    <x v="0"/>
    <n v="4649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9"/>
    <x v="18"/>
    <s v="PAD KIT, DISC BRK FR"/>
    <s v="B101 = AGYA"/>
    <m/>
    <m/>
    <m/>
    <n v="14.732142857142858"/>
    <x v="0"/>
    <n v="3995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0"/>
    <x v="19"/>
    <s v="PAD KIT, DISC BRK FR"/>
    <s v="B100 = AGYA"/>
    <m/>
    <m/>
    <m/>
    <n v="13.125"/>
    <x v="0"/>
    <n v="35594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1"/>
    <x v="20"/>
    <s v="PAD KIT DISCBRAKE,FR"/>
    <s v="B401 = CALYA"/>
    <m/>
    <m/>
    <m/>
    <n v="15.675000000000001"/>
    <x v="0"/>
    <n v="42510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2"/>
    <x v="21"/>
    <s v="PAD KIT, DISC BRAKE"/>
    <s v="F800"/>
    <m/>
    <m/>
    <m/>
    <n v="18.75"/>
    <x v="0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3"/>
    <x v="22"/>
    <s v="PAD KIT, DISC BRK FR"/>
    <s v="RZF81 = KIJANG MINIBUS"/>
    <m/>
    <m/>
    <m/>
    <n v="13.5"/>
    <x v="0"/>
    <n v="366119.99999999994"/>
    <n v="316938.27920792083"/>
    <n v="0.15517759771710773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24"/>
    <x v="23"/>
    <s v="PAD KIT, DISC BRAKE L/FITTING ,RR"/>
    <s v="GUN165 = FORTUNER"/>
    <m/>
    <m/>
    <m/>
    <n v="42.053571428571431"/>
    <x v="0"/>
    <n v="1140492.857142857"/>
    <n v="1144851.2250000001"/>
    <n v="-3.8069294611996853E-3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25"/>
    <x v="24"/>
    <s v="PAD KIT, DISC BRAKE"/>
    <s v="GGH20 = ALPHARD"/>
    <m/>
    <m/>
    <m/>
    <n v="62.571428571428577"/>
    <x v="0"/>
    <n v="1696937.142857143"/>
    <e v="#N/A"/>
    <e v="#N/A"/>
    <e v="#N/A"/>
    <e v="#N/A"/>
    <e v="#N/A"/>
    <e v="#N/A"/>
    <e v="#N/A"/>
    <e v="#N/A"/>
    <e v="#N/A"/>
    <e v="#N/A"/>
    <e v="#N/A"/>
    <e v="#N/A"/>
    <e v="#N/A"/>
    <m/>
  </r>
  <r>
    <n v="26"/>
    <x v="25"/>
    <s v="CYLINDER KIT, RR    "/>
    <s v="WU300 = DYNA"/>
    <m/>
    <m/>
    <m/>
    <n v="25.25"/>
    <x v="0"/>
    <n v="6847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7"/>
    <x v="26"/>
    <s v="SHOE KIT, RR"/>
    <s v="B401 = CALYA"/>
    <m/>
    <m/>
    <m/>
    <n v="14.732142857142858"/>
    <x v="0"/>
    <n v="3995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8"/>
    <x v="27"/>
    <s v="SHOE KIT, BRAKE, RR"/>
    <s v="F800"/>
    <m/>
    <m/>
    <m/>
    <n v="16.5"/>
    <x v="0"/>
    <n v="4474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9"/>
    <x v="28"/>
    <s v="SHOE KIT, BRAKE, RR"/>
    <s v="B401"/>
    <m/>
    <m/>
    <m/>
    <n v="8.4642857142857135"/>
    <x v="0"/>
    <n v="22955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30"/>
    <x v="29"/>
    <s v="BRAKE SHOE, RR"/>
    <s v="F651 = AVANZA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31"/>
    <x v="30"/>
    <s v="BRAKE SHOE"/>
    <s v="7 = KIJANG MINIBUS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32"/>
    <x v="31"/>
    <s v="BRAKE SHOE"/>
    <s v="RZF81 = KIJANG MINIBUS"/>
    <m/>
    <m/>
    <m/>
    <n v="16.607142857142858"/>
    <x v="0"/>
    <n v="450385.71428571426"/>
    <n v="381995.61147540988"/>
    <n v="0.17903373953998117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33"/>
    <x v="32"/>
    <s v="CUP KIT, WHEEL "/>
    <s v="WU340 = DYNA"/>
    <m/>
    <m/>
    <m/>
    <n v="5.5"/>
    <x v="0"/>
    <n v="149160"/>
    <e v="#N/A"/>
    <e v="#N/A"/>
    <e v="#N/A"/>
    <e v="#N/A"/>
    <e v="#N/A"/>
    <e v="#N/A"/>
    <e v="#N/A"/>
    <e v="#N/A"/>
    <e v="#N/A"/>
    <e v="#N/A"/>
    <e v="#N/A"/>
    <e v="#N/A"/>
    <e v="#N/A"/>
    <m/>
  </r>
  <r>
    <n v="34"/>
    <x v="33"/>
    <s v="SPR LONG LIFE CLN 4L"/>
    <s v="ALL = DYNA"/>
    <m/>
    <m/>
    <m/>
    <n v="7.75"/>
    <x v="0"/>
    <n v="21017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5"/>
    <x v="34"/>
    <s v="SUPER LONG LIFE C 1L"/>
    <s v="MODEL = DYNA"/>
    <m/>
    <m/>
    <m/>
    <n v="2.5178571428571428"/>
    <x v="0"/>
    <n v="68284.2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36"/>
    <x v="35"/>
    <s v="LONG LIFE COOLANT 4L"/>
    <s v="MODEL = DYNA"/>
    <m/>
    <m/>
    <m/>
    <n v="6.5"/>
    <x v="0"/>
    <n v="176279.99999999997"/>
    <n v="146241.11212220334"/>
    <n v="0.20540658807829129"/>
    <n v="150000"/>
    <n v="220000"/>
    <d v="2022-09-12T00:00:00"/>
    <s v="NK-IDAM"/>
    <n v="135298.79999999999"/>
    <n v="400"/>
    <n v="7643"/>
    <n v="2989"/>
    <n v="128533.85999999999"/>
    <n v="4.7394491150442475"/>
    <n v="113746.77876106194"/>
    <n v="-0.22219697928711171"/>
  </r>
  <r>
    <n v="37"/>
    <x v="36"/>
    <s v="LONG LIFE COOLANT 1L"/>
    <s v="MODEL = DYNA"/>
    <m/>
    <m/>
    <m/>
    <n v="1.9821428571428572"/>
    <x v="0"/>
    <n v="53755.714285714283"/>
    <e v="#N/A"/>
    <e v="#N/A"/>
    <e v="#N/A"/>
    <e v="#N/A"/>
    <e v="#N/A"/>
    <e v="#N/A"/>
    <e v="#N/A"/>
    <e v="#N/A"/>
    <e v="#N/A"/>
    <e v="#N/A"/>
    <e v="#N/A"/>
    <e v="#N/A"/>
    <e v="#N/A"/>
    <m/>
  </r>
  <r>
    <n v="38"/>
    <x v="37"/>
    <s v="LINER CYLINDER"/>
    <s v="WU300 = DYNA"/>
    <m/>
    <m/>
    <m/>
    <n v="122.67857142857143"/>
    <x v="0"/>
    <n v="33270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39"/>
    <x v="38"/>
    <s v="INSULATOR ENGINE MTG"/>
    <s v="WU342 = DYNA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40"/>
    <x v="39"/>
    <s v="INSULATOR ENG FR RH"/>
    <s v="F601 = AVANZA"/>
    <m/>
    <m/>
    <m/>
    <n v="18.571428571428569"/>
    <x v="0"/>
    <n v="50365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41"/>
    <x v="40"/>
    <s v="INSULATOR E/G MTG RH"/>
    <s v="F651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2"/>
    <x v="41"/>
    <s v="INSULATOR E/G MTG R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3"/>
    <x v="42"/>
    <s v="INSULATOR E/G MTG L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4"/>
    <x v="43"/>
    <s v="INSULATOR E/G MTG L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5"/>
    <x v="44"/>
    <s v="INSULATOR E/G MTG RR"/>
    <s v="F652 = AVANZA"/>
    <m/>
    <m/>
    <m/>
    <n v="25.928571428571434"/>
    <x v="0"/>
    <n v="703182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46"/>
    <x v="45"/>
    <s v="INSULATOR E/G MTG RR"/>
    <s v="F651 = AVANZA"/>
    <m/>
    <m/>
    <m/>
    <n v="25.928571428571434"/>
    <x v="0"/>
    <n v="703182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47"/>
    <x v="46"/>
    <s v="RING SET, PISTON"/>
    <s v="TGN41 = KIJANG INNOVA"/>
    <m/>
    <m/>
    <m/>
    <n v="24.214285714285719"/>
    <x v="0"/>
    <n v="656691.42857142864"/>
    <n v="573070.52179372206"/>
    <n v="0.14591730615626763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48"/>
    <x v="47"/>
    <s v="RING SET, PISTON"/>
    <s v="TGN41 = KIJANG INNOVA"/>
    <m/>
    <m/>
    <m/>
    <n v="31.928571428571434"/>
    <x v="0"/>
    <n v="865902.85714285728"/>
    <n v="739048.59237288137"/>
    <n v="0.17164536416026696"/>
    <n v="830000"/>
    <n v="1000000"/>
    <d v="2022-08-19T00:00:00"/>
    <s v="NK-IDAM"/>
    <n v="665285"/>
    <n v="5"/>
    <n v="177"/>
    <n v="33"/>
    <n v="632020.75"/>
    <n v="23.30459992625369"/>
    <n v="559310.39823008853"/>
    <n v="-0.24320213311780087"/>
  </r>
  <r>
    <n v="49"/>
    <x v="48"/>
    <s v="RING SET, PISTON"/>
    <s v="KDH222 = HI-ACE"/>
    <m/>
    <m/>
    <m/>
    <n v="36.446428571428569"/>
    <x v="0"/>
    <n v="988427.14285714272"/>
    <n v="858189.11500000011"/>
    <n v="0.15175912346213177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50"/>
    <x v="49"/>
    <s v="RING SET, PISTON"/>
    <s v="KUN26 = HI-LUX"/>
    <m/>
    <m/>
    <m/>
    <n v="45.75"/>
    <x v="0"/>
    <n v="1240739.9999999998"/>
    <n v="1131365.4000000001"/>
    <n v="9.6674867377064572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51"/>
    <x v="50"/>
    <s v="RING SET, PISTON"/>
    <s v="KUN60 = FORTUNER"/>
    <m/>
    <m/>
    <m/>
    <n v="61.749999999999993"/>
    <x v="0"/>
    <n v="1674659.9999999995"/>
    <n v="1418216.8411764707"/>
    <n v="0.18082083880120783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52"/>
    <x v="51"/>
    <s v="RING SET, PISTON"/>
    <s v="KF60 = KIJANG MINIBUS"/>
    <m/>
    <m/>
    <m/>
    <n v="93.214285714285708"/>
    <x v="0"/>
    <n v="2527971.4285714282"/>
    <n v="1500442.6500000001"/>
    <n v="0.68481709618919984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53"/>
    <x v="52"/>
    <s v="RING SET, PISTON"/>
    <s v="TGN165 = FORTUNER"/>
    <m/>
    <m/>
    <m/>
    <n v="68.999999999999986"/>
    <x v="0"/>
    <n v="1871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"/>
    <x v="53"/>
    <s v="RING SET, PISTON"/>
    <s v="F601 = AVANZA"/>
    <m/>
    <m/>
    <m/>
    <n v="22"/>
    <x v="0"/>
    <n v="596640"/>
    <e v="#N/A"/>
    <e v="#N/A"/>
    <e v="#N/A"/>
    <e v="#N/A"/>
    <e v="#N/A"/>
    <e v="#N/A"/>
    <e v="#N/A"/>
    <e v="#N/A"/>
    <e v="#N/A"/>
    <e v="#N/A"/>
    <e v="#N/A"/>
    <e v="#N/A"/>
    <e v="#N/A"/>
    <m/>
  </r>
  <r>
    <n v="55"/>
    <x v="54"/>
    <s v="RING SET, PISTON"/>
    <s v="F651 = AVANZA"/>
    <m/>
    <m/>
    <m/>
    <n v="25.25"/>
    <x v="0"/>
    <n v="6847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6"/>
    <x v="55"/>
    <s v="PISTON S/A, W/PIN"/>
    <s v="F601 = AVANZA"/>
    <m/>
    <m/>
    <m/>
    <n v="30.803571428571427"/>
    <x v="0"/>
    <n v="83539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57"/>
    <x v="56"/>
    <s v="PISTON S/A,W/PIN"/>
    <s v="F652 = AVANZA"/>
    <m/>
    <m/>
    <m/>
    <n v="23.035714285714285"/>
    <x v="0"/>
    <n v="6247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58"/>
    <x v="57"/>
    <s v="PISTON S/A,W/PIN"/>
    <s v="F601 = AVANZA"/>
    <m/>
    <m/>
    <m/>
    <n v="23.035714285714285"/>
    <x v="0"/>
    <n v="6247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59"/>
    <x v="58"/>
    <s v="ROD S/A,CONNECTING"/>
    <s v="F652 = AVANZA"/>
    <m/>
    <m/>
    <m/>
    <n v="14.857142857142856"/>
    <x v="0"/>
    <n v="40292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60"/>
    <x v="59"/>
    <s v="ROD S/A,CONNECTING"/>
    <s v="F602 = AVANZA"/>
    <m/>
    <m/>
    <m/>
    <n v="20"/>
    <x v="0"/>
    <n v="542400"/>
    <e v="#N/A"/>
    <e v="#N/A"/>
    <e v="#N/A"/>
    <e v="#N/A"/>
    <e v="#N/A"/>
    <e v="#N/A"/>
    <e v="#N/A"/>
    <e v="#N/A"/>
    <e v="#N/A"/>
    <e v="#N/A"/>
    <e v="#N/A"/>
    <e v="#N/A"/>
    <e v="#N/A"/>
    <m/>
  </r>
  <r>
    <n v="61"/>
    <x v="60"/>
    <s v="PISTON"/>
    <s v="WU342 = DYNA"/>
    <m/>
    <m/>
    <m/>
    <n v="32.678571428571431"/>
    <x v="0"/>
    <n v="88624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62"/>
    <x v="61"/>
    <s v="PULLEY A/S CRANKSHFT"/>
    <s v="F651 = AVANZA"/>
    <m/>
    <m/>
    <m/>
    <n v="20.75"/>
    <x v="0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63"/>
    <x v="62"/>
    <s v="BELT, TIMING"/>
    <s v="UZJ100 = LEXUS"/>
    <m/>
    <m/>
    <m/>
    <n v="31.534285714285716"/>
    <x v="0"/>
    <n v="855209.82857142854"/>
    <n v="598350.4743243244"/>
    <n v="0.42927910191290075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64"/>
    <x v="63"/>
    <s v="BELT SET,TIMING"/>
    <s v="KF60 = KIJANG MINIBUS"/>
    <m/>
    <m/>
    <m/>
    <n v="29.7"/>
    <x v="0"/>
    <n v="805463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5"/>
    <x v="64"/>
    <s v="VALVE, INTAKE"/>
    <s v="S402 = LEXUS"/>
    <m/>
    <m/>
    <m/>
    <n v="3.528571428571428"/>
    <x v="0"/>
    <n v="95694.857142857116"/>
    <e v="#N/A"/>
    <e v="#N/A"/>
    <e v="#N/A"/>
    <e v="#N/A"/>
    <e v="#N/A"/>
    <e v="#N/A"/>
    <e v="#N/A"/>
    <e v="#N/A"/>
    <e v="#N/A"/>
    <e v="#N/A"/>
    <e v="#N/A"/>
    <e v="#N/A"/>
    <e v="#N/A"/>
    <m/>
  </r>
  <r>
    <n v="66"/>
    <x v="65"/>
    <s v="VALVE, EXHAUST"/>
    <s v="F651 = AVANZA"/>
    <m/>
    <m/>
    <m/>
    <n v="4.2499999999999991"/>
    <x v="0"/>
    <n v="11525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7"/>
    <x v="66"/>
    <s v="LIFTER, VALVE"/>
    <s v="LXS12 = CROWN"/>
    <m/>
    <m/>
    <m/>
    <n v="10"/>
    <x v="0"/>
    <n v="271200"/>
    <e v="#N/A"/>
    <e v="#N/A"/>
    <e v="#N/A"/>
    <e v="#N/A"/>
    <e v="#N/A"/>
    <e v="#N/A"/>
    <e v="#N/A"/>
    <e v="#N/A"/>
    <e v="#N/A"/>
    <e v="#N/A"/>
    <e v="#N/A"/>
    <e v="#N/A"/>
    <e v="#N/A"/>
    <m/>
  </r>
  <r>
    <n v="68"/>
    <x v="67"/>
    <s v="INLET S/A, WATER"/>
    <s v="B401 = CALYA"/>
    <m/>
    <m/>
    <m/>
    <n v="20.75"/>
    <x v="0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69"/>
    <x v="68"/>
    <s v="FAN ASSY, W/MOTOR"/>
    <s v="F652 = AVANZA"/>
    <m/>
    <m/>
    <m/>
    <n v="38"/>
    <x v="0"/>
    <n v="103055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0"/>
    <x v="69"/>
    <s v="FAN ASSY, W/MOTOR"/>
    <s v="F652 = AVANZA"/>
    <m/>
    <m/>
    <m/>
    <n v="44.5"/>
    <x v="0"/>
    <n v="1206840"/>
    <e v="#N/A"/>
    <e v="#N/A"/>
    <e v="#N/A"/>
    <e v="#N/A"/>
    <e v="#N/A"/>
    <e v="#N/A"/>
    <e v="#N/A"/>
    <e v="#N/A"/>
    <e v="#N/A"/>
    <e v="#N/A"/>
    <e v="#N/A"/>
    <e v="#N/A"/>
    <e v="#N/A"/>
    <m/>
  </r>
  <r>
    <n v="71"/>
    <x v="70"/>
    <s v="MOTOR, COOLING FAN"/>
    <s v="NSP170 = SIENTA"/>
    <m/>
    <m/>
    <m/>
    <n v="38"/>
    <x v="0"/>
    <n v="1030559.9999999999"/>
    <n v="882272.35155405407"/>
    <n v="0.16807468599095129"/>
    <n v="950000"/>
    <n v="1200000"/>
    <d v="2022-07-26T00:00:00"/>
    <s v="NCC-LIENVIET"/>
    <n v="771356.25"/>
    <n v="1"/>
    <n v="740"/>
    <n v="44"/>
    <n v="732788.4375"/>
    <n v="27.02022262168142"/>
    <n v="648485.3429203541"/>
    <n v="-0.26498281196492485"/>
  </r>
  <r>
    <n v="72"/>
    <x v="71"/>
    <s v="RADIATOR ASSY"/>
    <s v="KUN40 = KIJANG INNOVA"/>
    <m/>
    <m/>
    <m/>
    <n v="184.28571428571431"/>
    <x v="0"/>
    <n v="4997828.5714285718"/>
    <n v="5351153.8500000006"/>
    <n v="-6.6027867722664835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73"/>
    <x v="72"/>
    <s v="RADIATOR ASSY"/>
    <s v="GUN165 = FORTUNER"/>
    <m/>
    <m/>
    <m/>
    <n v="108.21428571428571"/>
    <x v="0"/>
    <n v="293477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74"/>
    <x v="73"/>
    <s v="RADIATOR ASSY"/>
    <s v="F652 = AVANZA"/>
    <m/>
    <m/>
    <m/>
    <n v="77.5"/>
    <x v="0"/>
    <n v="2101800"/>
    <e v="#N/A"/>
    <e v="#N/A"/>
    <e v="#N/A"/>
    <e v="#N/A"/>
    <e v="#N/A"/>
    <e v="#N/A"/>
    <e v="#N/A"/>
    <e v="#N/A"/>
    <e v="#N/A"/>
    <e v="#N/A"/>
    <e v="#N/A"/>
    <e v="#N/A"/>
    <e v="#N/A"/>
    <m/>
  </r>
  <r>
    <n v="75"/>
    <x v="74"/>
    <s v="RADIATOR ASSY"/>
    <s v="F652 = AVANZA"/>
    <m/>
    <m/>
    <m/>
    <n v="97.499999999999986"/>
    <x v="0"/>
    <n v="26441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76"/>
    <x v="75"/>
    <s v="RADIATOR ASSY"/>
    <s v="F654 = AVANZA"/>
    <m/>
    <m/>
    <m/>
    <n v="77.5"/>
    <x v="0"/>
    <n v="2101800"/>
    <e v="#N/A"/>
    <e v="#N/A"/>
    <e v="#N/A"/>
    <e v="#N/A"/>
    <e v="#N/A"/>
    <e v="#N/A"/>
    <e v="#N/A"/>
    <e v="#N/A"/>
    <e v="#N/A"/>
    <e v="#N/A"/>
    <e v="#N/A"/>
    <e v="#N/A"/>
    <e v="#N/A"/>
    <m/>
  </r>
  <r>
    <n v="77"/>
    <x v="76"/>
    <s v="RADIATOR ASSY"/>
    <s v="B401 = CALYA"/>
    <m/>
    <m/>
    <m/>
    <n v="44.75"/>
    <x v="0"/>
    <n v="1213620"/>
    <e v="#N/A"/>
    <e v="#N/A"/>
    <e v="#N/A"/>
    <e v="#N/A"/>
    <e v="#N/A"/>
    <e v="#N/A"/>
    <e v="#N/A"/>
    <e v="#N/A"/>
    <e v="#N/A"/>
    <e v="#N/A"/>
    <e v="#N/A"/>
    <e v="#N/A"/>
    <e v="#N/A"/>
    <m/>
  </r>
  <r>
    <n v="78"/>
    <x v="77"/>
    <s v="CAP S/A, RADIATOR"/>
    <s v="F700 = RUSH"/>
    <m/>
    <m/>
    <m/>
    <n v="3.7"/>
    <x v="0"/>
    <n v="100343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9"/>
    <x v="78"/>
    <s v="CLEANER AS AIR W/AIR"/>
    <s v="KUN60 = FORTUNER"/>
    <m/>
    <m/>
    <m/>
    <n v="95.428571428571431"/>
    <x v="0"/>
    <n v="258802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80"/>
    <x v="79"/>
    <s v="CLEANER AS AIR W/AIR"/>
    <s v="KUN60 = FORTUNER"/>
    <m/>
    <m/>
    <m/>
    <n v="95.428571428571431"/>
    <x v="0"/>
    <n v="258802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81"/>
    <x v="80"/>
    <s v="CLEANER AS AIR ELMNT"/>
    <s v="TGN140 = KIJANG INNOVA"/>
    <m/>
    <m/>
    <m/>
    <n v="72.857142857142847"/>
    <x v="0"/>
    <n v="1975885.7142857139"/>
    <e v="#N/A"/>
    <e v="#N/A"/>
    <e v="#N/A"/>
    <e v="#N/A"/>
    <e v="#N/A"/>
    <e v="#N/A"/>
    <e v="#N/A"/>
    <e v="#N/A"/>
    <e v="#N/A"/>
    <e v="#N/A"/>
    <e v="#N/A"/>
    <e v="#N/A"/>
    <e v="#N/A"/>
    <m/>
  </r>
  <r>
    <n v="82"/>
    <x v="81"/>
    <s v="CLEANER AS AIR ELMNT"/>
    <s v="GUN165 = FORTUNER"/>
    <m/>
    <m/>
    <m/>
    <n v="108.85714285714285"/>
    <x v="0"/>
    <n v="2952205.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83"/>
    <x v="82"/>
    <s v="CLEANER AS AIR ELMNT"/>
    <s v="NCP15V = YARIS"/>
    <m/>
    <m/>
    <m/>
    <n v="62.285714285714278"/>
    <x v="0"/>
    <n v="1689188.5714285711"/>
    <e v="#N/A"/>
    <e v="#N/A"/>
    <e v="#N/A"/>
    <e v="#N/A"/>
    <e v="#N/A"/>
    <e v="#N/A"/>
    <e v="#N/A"/>
    <e v="#N/A"/>
    <e v="#N/A"/>
    <e v="#N/A"/>
    <e v="#N/A"/>
    <e v="#N/A"/>
    <e v="#N/A"/>
    <m/>
  </r>
  <r>
    <n v="84"/>
    <x v="83"/>
    <s v="CLEANER AS AIR ELMNT"/>
    <s v="F652 = AVANZA"/>
    <m/>
    <m/>
    <m/>
    <n v="23.003571428571433"/>
    <x v="0"/>
    <n v="623856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85"/>
    <x v="84"/>
    <s v="ELEMENT SA AIRFILTER"/>
    <s v="GUN142 = KIJANG INNOVA"/>
    <m/>
    <m/>
    <m/>
    <n v="15.321428571428569"/>
    <x v="0"/>
    <n v="415517.14285714278"/>
    <n v="373176.32400000002"/>
    <n v="0.11346062473444257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86"/>
    <x v="85"/>
    <s v="ELEMENT SUB-ASSY,"/>
    <s v="ACR50 = PREVIA"/>
    <m/>
    <m/>
    <m/>
    <n v="23.5"/>
    <x v="0"/>
    <n v="637319.99999999988"/>
    <n v="531858.6"/>
    <n v="0.19828841725977528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87"/>
    <x v="86"/>
    <s v="ELEMENT SA AIRFILTER"/>
    <s v="VDJ7 = LAND CRUISER"/>
    <m/>
    <m/>
    <m/>
    <n v="31.803571428571423"/>
    <x v="0"/>
    <n v="86251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88"/>
    <x v="87"/>
    <s v="ELEMENT SA AIRFILTER"/>
    <s v="F654 = AVANZA"/>
    <m/>
    <m/>
    <m/>
    <n v="11.275"/>
    <x v="0"/>
    <n v="305778"/>
    <e v="#N/A"/>
    <e v="#N/A"/>
    <e v="#N/A"/>
    <e v="#N/A"/>
    <e v="#N/A"/>
    <e v="#N/A"/>
    <e v="#N/A"/>
    <e v="#N/A"/>
    <e v="#N/A"/>
    <e v="#N/A"/>
    <e v="#N/A"/>
    <e v="#N/A"/>
    <e v="#N/A"/>
    <m/>
  </r>
  <r>
    <n v="89"/>
    <x v="88"/>
    <s v="ELEMENT SA AIRFILTER"/>
    <s v="TGN41 = KIJANG INNOVA"/>
    <m/>
    <m/>
    <m/>
    <n v="13.696428571428569"/>
    <x v="0"/>
    <n v="371447.14285714278"/>
    <n v="313916.23097560974"/>
    <n v="0.1832683569840739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90"/>
    <x v="89"/>
    <s v="ELEMENT SA AIR FLTER"/>
    <s v="F652 = AVANZA"/>
    <m/>
    <m/>
    <m/>
    <n v="5.625"/>
    <x v="0"/>
    <n v="152550"/>
    <e v="#N/A"/>
    <e v="#N/A"/>
    <e v="#N/A"/>
    <e v="#N/A"/>
    <e v="#N/A"/>
    <e v="#N/A"/>
    <e v="#N/A"/>
    <e v="#N/A"/>
    <e v="#N/A"/>
    <e v="#N/A"/>
    <e v="#N/A"/>
    <e v="#N/A"/>
    <e v="#N/A"/>
    <m/>
  </r>
  <r>
    <n v="91"/>
    <x v="90"/>
    <s v="AIR CLEANER, FILTER"/>
    <s v="F653 = AVANZA"/>
    <m/>
    <m/>
    <m/>
    <n v="6.5"/>
    <x v="0"/>
    <n v="17627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92"/>
    <x v="91"/>
    <s v="AIR CLEANER, FILTER"/>
    <s v="B401 = CALYA"/>
    <m/>
    <m/>
    <m/>
    <n v="4.7"/>
    <x v="0"/>
    <n v="127463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93"/>
    <x v="92"/>
    <s v="ELEMENT SA AIRFILTER"/>
    <n v="0"/>
    <m/>
    <m/>
    <m/>
    <n v="3.1071428571428572"/>
    <x v="0"/>
    <n v="84265.71428571429"/>
    <e v="#N/A"/>
    <e v="#N/A"/>
    <e v="#N/A"/>
    <e v="#N/A"/>
    <e v="#N/A"/>
    <e v="#N/A"/>
    <e v="#N/A"/>
    <e v="#N/A"/>
    <e v="#N/A"/>
    <e v="#N/A"/>
    <e v="#N/A"/>
    <e v="#N/A"/>
    <e v="#N/A"/>
    <m/>
  </r>
  <r>
    <n v="94"/>
    <x v="93"/>
    <s v="AIR FILTER"/>
    <s v="KF72 = KIJANG MINIBUS"/>
    <m/>
    <m/>
    <m/>
    <n v="3.1607142857142856"/>
    <x v="0"/>
    <n v="85718.5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95"/>
    <x v="94"/>
    <s v="COIL ASSY, W/IGNITER"/>
    <s v="F700 = RUSH"/>
    <m/>
    <m/>
    <m/>
    <n v="19.285714285714285"/>
    <x v="0"/>
    <n v="5230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96"/>
    <x v="95"/>
    <s v="FILTER ASSY, FUEL"/>
    <s v="F654 = AVANZA"/>
    <m/>
    <m/>
    <m/>
    <n v="16.749999999999996"/>
    <x v="0"/>
    <n v="4542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97"/>
    <x v="96"/>
    <s v="ELEMENT ASSY, FUEL"/>
    <s v="VDJ7 = LAND CRUISER"/>
    <m/>
    <m/>
    <m/>
    <n v="28.75"/>
    <x v="0"/>
    <n v="779699.99999999988"/>
    <n v="532923.30000000005"/>
    <n v="0.46306232060035624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98"/>
    <x v="97"/>
    <s v="PULLEY, ALTERNATOR W"/>
    <s v="KUN60 = FORTUNER"/>
    <m/>
    <m/>
    <m/>
    <n v="41.25"/>
    <x v="0"/>
    <n v="1118700"/>
    <n v="626477.93612068961"/>
    <n v="0.78569736538093315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99"/>
    <x v="98"/>
    <s v="PULLEY, ALTERNATOR"/>
    <s v="TGN40 = KIJANG INNOVA"/>
    <m/>
    <m/>
    <m/>
    <n v="44.196428571428569"/>
    <x v="0"/>
    <n v="119860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0"/>
    <x v="99"/>
    <s v="STARTER ASSY"/>
    <s v="F700 = RUSH"/>
    <m/>
    <m/>
    <m/>
    <n v="82"/>
    <x v="0"/>
    <n v="2223840"/>
    <e v="#N/A"/>
    <e v="#N/A"/>
    <e v="#N/A"/>
    <e v="#N/A"/>
    <e v="#N/A"/>
    <e v="#N/A"/>
    <e v="#N/A"/>
    <e v="#N/A"/>
    <e v="#N/A"/>
    <e v="#N/A"/>
    <e v="#N/A"/>
    <e v="#N/A"/>
    <e v="#N/A"/>
    <m/>
  </r>
  <r>
    <n v="101"/>
    <x v="100"/>
    <s v="BRUSH, STARTER"/>
    <s v="142 = COROLLA"/>
    <m/>
    <m/>
    <m/>
    <n v="2"/>
    <x v="0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02"/>
    <x v="101"/>
    <s v="BATTERY MF 34B19R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3"/>
    <x v="102"/>
    <s v="BATTERY MF 34B19L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4"/>
    <x v="103"/>
    <s v="BATTERY MF 34B19LS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5"/>
    <x v="104"/>
    <s v="BATTERY MF 36B20L"/>
    <n v="0"/>
    <m/>
    <m/>
    <m/>
    <n v="49.671428571428571"/>
    <x v="0"/>
    <n v="1347089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6"/>
    <x v="105"/>
    <s v="BATTERY MF 55D23L"/>
    <n v="0"/>
    <m/>
    <m/>
    <m/>
    <n v="57.162857142857142"/>
    <x v="0"/>
    <n v="1550256.6857142856"/>
    <e v="#N/A"/>
    <e v="#N/A"/>
    <e v="#N/A"/>
    <e v="#N/A"/>
    <e v="#N/A"/>
    <e v="#N/A"/>
    <e v="#N/A"/>
    <e v="#N/A"/>
    <e v="#N/A"/>
    <e v="#N/A"/>
    <e v="#N/A"/>
    <e v="#N/A"/>
    <e v="#N/A"/>
    <m/>
  </r>
  <r>
    <n v="107"/>
    <x v="106"/>
    <s v="BATTERY MF 65D26R"/>
    <n v="0"/>
    <m/>
    <m/>
    <m/>
    <n v="74.371428571428567"/>
    <x v="0"/>
    <n v="2016953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8"/>
    <x v="107"/>
    <s v="BATTERY MF 80D26R"/>
    <n v="0"/>
    <m/>
    <m/>
    <m/>
    <n v="93.751428571428576"/>
    <x v="0"/>
    <n v="2542538.7428571428"/>
    <e v="#N/A"/>
    <e v="#N/A"/>
    <e v="#N/A"/>
    <e v="#N/A"/>
    <e v="#N/A"/>
    <e v="#N/A"/>
    <e v="#N/A"/>
    <e v="#N/A"/>
    <e v="#N/A"/>
    <e v="#N/A"/>
    <e v="#N/A"/>
    <e v="#N/A"/>
    <e v="#N/A"/>
    <m/>
  </r>
  <r>
    <n v="109"/>
    <x v="108"/>
    <s v="BATTERY MF 80D26L"/>
    <n v="0"/>
    <m/>
    <m/>
    <m/>
    <n v="93.751428571428576"/>
    <x v="0"/>
    <n v="2542538.7428571428"/>
    <e v="#N/A"/>
    <e v="#N/A"/>
    <e v="#N/A"/>
    <e v="#N/A"/>
    <e v="#N/A"/>
    <e v="#N/A"/>
    <e v="#N/A"/>
    <e v="#N/A"/>
    <e v="#N/A"/>
    <e v="#N/A"/>
    <e v="#N/A"/>
    <e v="#N/A"/>
    <e v="#N/A"/>
    <m/>
  </r>
  <r>
    <n v="110"/>
    <x v="109"/>
    <s v="BATTERY MF 105D31L"/>
    <n v="0"/>
    <m/>
    <m/>
    <m/>
    <n v="108.02857142857142"/>
    <x v="0"/>
    <n v="2929734.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11"/>
    <x v="110"/>
    <s v="BATTERY LN2"/>
    <s v="TGN140 = KIJANG INNOVA"/>
    <m/>
    <m/>
    <m/>
    <n v="107.21428571428571"/>
    <x v="0"/>
    <n v="290765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112"/>
    <x v="111"/>
    <s v="BATTERY LN3"/>
    <s v="GUN165 = FORTUNER"/>
    <m/>
    <m/>
    <m/>
    <n v="143.31428571428572"/>
    <x v="0"/>
    <n v="3886683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13"/>
    <x v="112"/>
    <s v="BATTERY 34B19L"/>
    <s v="B401 = CALYA"/>
    <m/>
    <m/>
    <m/>
    <n v="44.014285714285712"/>
    <x v="0"/>
    <n v="1193667.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114"/>
    <x v="113"/>
    <s v="BATTERY S-95"/>
    <s v="GGH30 = ALPHARD"/>
    <m/>
    <m/>
    <m/>
    <n v="254.05714285714285"/>
    <x v="0"/>
    <n v="6890029.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15"/>
    <x v="114"/>
    <s v="COVER ASSY, CLUTCH"/>
    <s v="RZF81R = KIJANG MINIBUS"/>
    <m/>
    <m/>
    <m/>
    <n v="40.982142857142854"/>
    <x v="0"/>
    <n v="1111435.7142857141"/>
    <e v="#N/A"/>
    <e v="#N/A"/>
    <e v="#N/A"/>
    <e v="#N/A"/>
    <e v="#N/A"/>
    <e v="#N/A"/>
    <e v="#N/A"/>
    <e v="#N/A"/>
    <e v="#N/A"/>
    <e v="#N/A"/>
    <e v="#N/A"/>
    <e v="#N/A"/>
    <e v="#N/A"/>
    <m/>
  </r>
  <r>
    <n v="116"/>
    <x v="115"/>
    <s v="COVER ASSY, CLUTCH"/>
    <s v="NSP15 = SIENTA"/>
    <m/>
    <m/>
    <m/>
    <n v="19.75"/>
    <x v="0"/>
    <n v="535620"/>
    <e v="#N/A"/>
    <e v="#N/A"/>
    <e v="#N/A"/>
    <e v="#N/A"/>
    <e v="#N/A"/>
    <e v="#N/A"/>
    <e v="#N/A"/>
    <e v="#N/A"/>
    <e v="#N/A"/>
    <e v="#N/A"/>
    <e v="#N/A"/>
    <e v="#N/A"/>
    <e v="#N/A"/>
    <m/>
  </r>
  <r>
    <n v="117"/>
    <x v="116"/>
    <s v="COVER ASSY, CLUTCH"/>
    <s v="KUN15 = KIJANG INNOVA"/>
    <m/>
    <m/>
    <m/>
    <n v="58.5"/>
    <x v="0"/>
    <n v="1586519.9999999998"/>
    <n v="1348442.9451219512"/>
    <n v="0.17655701024600434"/>
    <n v="1530000"/>
    <n v="1700000"/>
    <d v="2022-08-19T00:00:00"/>
    <s v="HTAUTOHN"/>
    <n v="1234690"/>
    <n v="1"/>
    <n v="574"/>
    <n v="195"/>
    <n v="1172955.5"/>
    <n v="43.250571533923306"/>
    <n v="1038013.7168141593"/>
    <n v="-0.23021309832261172"/>
  </r>
  <r>
    <n v="118"/>
    <x v="117"/>
    <s v="COVER ASSY, CLUTCH"/>
    <s v="KUN26 = HI-LUX"/>
    <m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19"/>
    <x v="118"/>
    <s v="COVER ASSY, CLUTCH"/>
    <s v="TGN40 = KIJANG INNOVA"/>
    <m/>
    <m/>
    <m/>
    <n v="42"/>
    <x v="0"/>
    <n v="1139040"/>
    <n v="975614.9209403398"/>
    <n v="0.1675098192452244"/>
    <n v="1000000"/>
    <n v="1200000"/>
    <d v="2022-04-12T00:00:00"/>
    <s v="NK-TRISTAN"/>
    <n v="902772.5"/>
    <n v="2"/>
    <n v="2531"/>
    <n v="177"/>
    <n v="857633.875"/>
    <n v="31.623667957227138"/>
    <n v="758968.03097345133"/>
    <n v="-0.2220618866284608"/>
  </r>
  <r>
    <n v="120"/>
    <x v="119"/>
    <s v="COVER ASSY, CLUTCH"/>
    <s v="TGN61 = FORTUNER"/>
    <m/>
    <m/>
    <m/>
    <n v="54.321428571428562"/>
    <x v="0"/>
    <n v="1473197.1428571425"/>
    <n v="978525.58500000008"/>
    <n v="0.505527464422039"/>
    <n v="1550000"/>
    <n v="1670000"/>
    <d v="2022-09-12T00:00:00"/>
    <s v="NK-IDAM"/>
    <n v="1123606.2"/>
    <n v="5"/>
    <n v="70"/>
    <n v="86"/>
    <n v="1067425.8899999999"/>
    <n v="39.359361725663717"/>
    <n v="944624.68141592923"/>
    <n v="-3.4644882161227138E-2"/>
  </r>
  <r>
    <n v="121"/>
    <x v="120"/>
    <s v="COVER ASSY, CLUTCH"/>
    <s v="KUN60 = FORTUNER"/>
    <m/>
    <m/>
    <m/>
    <n v="58.5"/>
    <x v="0"/>
    <n v="1586519.9999999998"/>
    <n v="1348361.4"/>
    <n v="0.17662816511952945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122"/>
    <x v="121"/>
    <s v="COVER ASSY, CLUTCH"/>
    <s v="TGN166 = FORTUNER"/>
    <m/>
    <m/>
    <m/>
    <n v="38.999999999999993"/>
    <x v="0"/>
    <n v="1057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23"/>
    <x v="122"/>
    <s v="COVER ASSY, CLUTCH"/>
    <s v="KUN125 = HI-LUX"/>
    <m/>
    <m/>
    <m/>
    <n v="47.142857142857146"/>
    <x v="0"/>
    <n v="1278514.2857142857"/>
    <n v="1110233.9911764706"/>
    <n v="0.15157191715909826"/>
    <n v="1450000"/>
    <n v="1550000"/>
    <d v="2022-07-22T00:00:00"/>
    <s v="NK-IDAM"/>
    <n v="1109581.32"/>
    <n v="50"/>
    <n v="85"/>
    <n v="15"/>
    <n v="1054102.254"/>
    <n v="38.86807721238938"/>
    <n v="932833.8530973451"/>
    <n v="-0.15978626081439076"/>
  </r>
  <r>
    <n v="124"/>
    <x v="123"/>
    <s v="COVER ASSY, CLUTCH"/>
    <s v="KF50 = KIJANG MINIBUS"/>
    <m/>
    <m/>
    <m/>
    <n v="32.035714285714285"/>
    <x v="0"/>
    <n v="86880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25"/>
    <x v="124"/>
    <s v="COVER ASSY, CLUTCH"/>
    <s v="KZJ95 = LANDCRUISER"/>
    <m/>
    <m/>
    <m/>
    <n v="145.99999999999997"/>
    <x v="0"/>
    <n v="3959519.9999999991"/>
    <n v="1971021.9666666666"/>
    <n v="1.0088665002025425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126"/>
    <x v="125"/>
    <s v="COVER ASSY, CLUTCH"/>
    <s v="HDJ100 = LANDCRUISER"/>
    <m/>
    <m/>
    <m/>
    <n v="200"/>
    <x v="0"/>
    <n v="5423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27"/>
    <x v="126"/>
    <s v="COVER ASSY, CLUTCH"/>
    <s v="HDJ80 = LANDCRUISER"/>
    <m/>
    <m/>
    <m/>
    <n v="223.41428571428571"/>
    <x v="0"/>
    <n v="6058995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28"/>
    <x v="127"/>
    <s v="BEARING A/S, CLUTCH"/>
    <s v="TGN40 = KIJANG INNOVA"/>
    <m/>
    <m/>
    <m/>
    <n v="48.214285714285715"/>
    <x v="0"/>
    <n v="1307571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29"/>
    <x v="128"/>
    <s v="BEARING ASSY, CLUTCH"/>
    <s v="NGK10 = ETIOS HB"/>
    <m/>
    <m/>
    <m/>
    <n v="38.25"/>
    <x v="0"/>
    <n v="103733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30"/>
    <x v="129"/>
    <s v="BEARING ASSY, CLUTCH"/>
    <s v="VDJ7 = LAND CRUISER"/>
    <m/>
    <m/>
    <m/>
    <n v="70.571428571428569"/>
    <x v="0"/>
    <n v="191389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31"/>
    <x v="130"/>
    <s v="BEARING A/S, CLUTCH"/>
    <s v="KUN26 = HI-LUX"/>
    <m/>
    <m/>
    <m/>
    <n v="81.964285714285708"/>
    <x v="0"/>
    <n v="2222871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32"/>
    <x v="131"/>
    <s v="BEARING A/S, CLUTCH"/>
    <s v="KUN40 = KIJANG INNOVA"/>
    <m/>
    <m/>
    <m/>
    <n v="70.95"/>
    <x v="0"/>
    <n v="192416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3"/>
    <x v="132"/>
    <s v="DISC ASSY, CLUTCH"/>
    <s v="AL50 = SOLUNA"/>
    <m/>
    <m/>
    <m/>
    <n v="34.499999999999993"/>
    <x v="0"/>
    <n v="935639.99999999977"/>
    <n v="778652.42753164563"/>
    <n v="0.20161443914842725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134"/>
    <x v="133"/>
    <s v="DISC ASSY, CLUTCH"/>
    <s v="KF80 = KIJANG MINIBUS"/>
    <m/>
    <m/>
    <m/>
    <n v="36.249999999999993"/>
    <x v="0"/>
    <n v="983099.99999999977"/>
    <n v="829087.89071856288"/>
    <n v="0.1857608958055773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135"/>
    <x v="134"/>
    <s v="DISC ASSY, CLUTCH"/>
    <s v="TGN166 = FORTUNER"/>
    <m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"/>
    <x v="135"/>
    <s v="DISC ASSY, CLUTCH"/>
    <s v="KUN122 = HI-LUX"/>
    <m/>
    <m/>
    <m/>
    <n v="54.321428571428562"/>
    <x v="0"/>
    <n v="1473197.1428571425"/>
    <e v="#N/A"/>
    <e v="#N/A"/>
    <e v="#N/A"/>
    <e v="#N/A"/>
    <e v="#N/A"/>
    <e v="#N/A"/>
    <e v="#N/A"/>
    <e v="#N/A"/>
    <e v="#N/A"/>
    <e v="#N/A"/>
    <e v="#N/A"/>
    <e v="#N/A"/>
    <e v="#N/A"/>
    <m/>
  </r>
  <r>
    <n v="137"/>
    <x v="136"/>
    <s v="DISC ASSY, CLUTCH"/>
    <s v="TGN110 = HI-LUX"/>
    <m/>
    <m/>
    <m/>
    <n v="54.321428571428562"/>
    <x v="0"/>
    <n v="1473197.1428571425"/>
    <n v="1245443.2904605265"/>
    <n v="0.18286970923613846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138"/>
    <x v="137"/>
    <s v="DISC ASSY, CLUTCH"/>
    <s v="KUN125 = HI-LUX"/>
    <m/>
    <m/>
    <m/>
    <n v="62.678571428571431"/>
    <x v="0"/>
    <n v="1699842.857142857"/>
    <n v="1434052.8912371136"/>
    <n v="0.18534181516586501"/>
    <n v="1600000"/>
    <n v="1850000"/>
    <d v="2022-09-12T00:00:00"/>
    <s v="NK-IDAM"/>
    <n v="1284250"/>
    <n v="40"/>
    <n v="1358"/>
    <n v="78"/>
    <n v="1220037.5"/>
    <n v="44.986633480825965"/>
    <n v="1079679.2035398232"/>
    <n v="-0.24711340136944537"/>
  </r>
  <r>
    <n v="139"/>
    <x v="138"/>
    <s v="DISC ASSY,CLUTCH"/>
    <s v="F651 = AVANZA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0"/>
    <x v="139"/>
    <s v="DISC, CLUTCH ASSY"/>
    <s v="B401 = CALYA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1"/>
    <x v="140"/>
    <s v="DISC ASSY,CLUTCH"/>
    <n v="0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2"/>
    <x v="141"/>
    <s v="CABLE A/S,CLUTCH"/>
    <s v="F601 = AVANZA"/>
    <m/>
    <m/>
    <m/>
    <n v="11.839285714285712"/>
    <x v="0"/>
    <n v="32108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143"/>
    <x v="142"/>
    <s v="CABLE A/S,TRANSMISSI"/>
    <s v="WU342 = DYNA"/>
    <m/>
    <m/>
    <m/>
    <n v="30.803571428571427"/>
    <x v="0"/>
    <n v="83539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144"/>
    <x v="143"/>
    <s v="CABLE A/S,TRAN.CTRL"/>
    <s v="F601 = AVANZA"/>
    <m/>
    <m/>
    <m/>
    <n v="16.25"/>
    <x v="0"/>
    <n v="4406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5"/>
    <x v="144"/>
    <s v="GASKET TRANSAXLE OIL"/>
    <s v="B401 = CALYA"/>
    <m/>
    <m/>
    <m/>
    <n v="13.75"/>
    <x v="0"/>
    <n v="3728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6"/>
    <x v="145"/>
    <s v="SHAFT RR AXLE"/>
    <n v="0"/>
    <m/>
    <m/>
    <m/>
    <n v="79.599999999999994"/>
    <x v="0"/>
    <n v="2158751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7"/>
    <x v="146"/>
    <s v="JOINT ASSY LWR BALL"/>
    <s v="KF80 = KIJANG MINIBUS"/>
    <m/>
    <m/>
    <m/>
    <n v="14"/>
    <x v="0"/>
    <n v="379679.99999999994"/>
    <n v="279835.15000000002"/>
    <n v="0.35679881530250901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148"/>
    <x v="147"/>
    <s v="DISC, FR"/>
    <s v="KUN40 = KIJANG INNOVA"/>
    <m/>
    <m/>
    <m/>
    <n v="26"/>
    <x v="0"/>
    <n v="70511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49"/>
    <x v="148"/>
    <s v="DISC, FR"/>
    <s v="KUN26 = HI-LUX"/>
    <m/>
    <m/>
    <m/>
    <n v="129.10714285714286"/>
    <x v="0"/>
    <n v="3501385.7142857141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150"/>
    <x v="149"/>
    <s v="DISC, FR"/>
    <s v="TGN140 = KIJANG INNOVA"/>
    <m/>
    <m/>
    <m/>
    <n v="50.5"/>
    <x v="0"/>
    <n v="13695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51"/>
    <x v="150"/>
    <s v="DISC, FR"/>
    <s v="F654 = AVANZA"/>
    <m/>
    <m/>
    <m/>
    <n v="23.303571428571427"/>
    <x v="0"/>
    <n v="63199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152"/>
    <x v="151"/>
    <s v="DISC,FR"/>
    <s v="F652 = AVANZA"/>
    <m/>
    <m/>
    <m/>
    <n v="21.357142857142854"/>
    <x v="0"/>
    <n v="57920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153"/>
    <x v="152"/>
    <s v="BEARING ASSY FR AXLE"/>
    <s v="B401 = CALYA"/>
    <m/>
    <m/>
    <m/>
    <n v="19.5"/>
    <x v="0"/>
    <n v="528840"/>
    <e v="#N/A"/>
    <e v="#N/A"/>
    <e v="#N/A"/>
    <e v="#N/A"/>
    <e v="#N/A"/>
    <e v="#N/A"/>
    <e v="#N/A"/>
    <e v="#N/A"/>
    <e v="#N/A"/>
    <e v="#N/A"/>
    <e v="#N/A"/>
    <e v="#N/A"/>
    <e v="#N/A"/>
    <m/>
  </r>
  <r>
    <n v="154"/>
    <x v="153"/>
    <s v="PAD A/S STEERING WHL"/>
    <s v="B401 = CALYA"/>
    <m/>
    <m/>
    <m/>
    <n v="82"/>
    <x v="0"/>
    <n v="2223840"/>
    <e v="#N/A"/>
    <e v="#N/A"/>
    <e v="#N/A"/>
    <e v="#N/A"/>
    <e v="#N/A"/>
    <e v="#N/A"/>
    <e v="#N/A"/>
    <e v="#N/A"/>
    <e v="#N/A"/>
    <e v="#N/A"/>
    <e v="#N/A"/>
    <e v="#N/A"/>
    <e v="#N/A"/>
    <m/>
  </r>
  <r>
    <n v="155"/>
    <x v="154"/>
    <s v="END SA STEERING RACK"/>
    <s v="GUN142 = KIJANG INNOVA"/>
    <m/>
    <m/>
    <m/>
    <n v="39.678571428571431"/>
    <x v="0"/>
    <n v="1076082.857142857"/>
    <n v="782646.13636363635"/>
    <n v="0.3749289840522293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156"/>
    <x v="155"/>
    <s v="END SA STEERING RACK"/>
    <s v="F654 = AVANZA"/>
    <m/>
    <m/>
    <m/>
    <n v="33.428571428571431"/>
    <x v="0"/>
    <n v="90658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157"/>
    <x v="156"/>
    <s v="CYLINDER ASSY, WHEEL"/>
    <s v="F700 = RUSH"/>
    <m/>
    <m/>
    <m/>
    <n v="46.071428571428569"/>
    <x v="0"/>
    <n v="124945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58"/>
    <x v="157"/>
    <s v="PISTON,DISC BRAKE"/>
    <s v="F652 = AVANZA"/>
    <m/>
    <m/>
    <m/>
    <n v="9.5178571428571406"/>
    <x v="0"/>
    <n v="258124.28571428562"/>
    <e v="#N/A"/>
    <e v="#N/A"/>
    <e v="#N/A"/>
    <e v="#N/A"/>
    <e v="#N/A"/>
    <e v="#N/A"/>
    <e v="#N/A"/>
    <e v="#N/A"/>
    <e v="#N/A"/>
    <e v="#N/A"/>
    <e v="#N/A"/>
    <e v="#N/A"/>
    <e v="#N/A"/>
    <m/>
  </r>
  <r>
    <n v="159"/>
    <x v="158"/>
    <s v="ABSORBER A/S FR R/L"/>
    <s v="KF60 = KIJANG MINIBUS"/>
    <m/>
    <m/>
    <m/>
    <n v="14.732142857142858"/>
    <x v="0"/>
    <n v="399535.71428571426"/>
    <n v="347359.68393665162"/>
    <n v="0.15020750179683501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160"/>
    <x v="159"/>
    <s v="ABSORBER ASSY, SHOCK"/>
    <s v="TGN26 = HI-LUX"/>
    <m/>
    <m/>
    <m/>
    <n v="116.78571428571429"/>
    <x v="0"/>
    <n v="316722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161"/>
    <x v="160"/>
    <s v="ABSORBER SET, SHOCK,"/>
    <s v="NCP91 = YARIS"/>
    <m/>
    <m/>
    <m/>
    <n v="41.5"/>
    <x v="0"/>
    <n v="1125480"/>
    <e v="#N/A"/>
    <e v="#N/A"/>
    <e v="#N/A"/>
    <e v="#N/A"/>
    <e v="#N/A"/>
    <e v="#N/A"/>
    <e v="#N/A"/>
    <e v="#N/A"/>
    <e v="#N/A"/>
    <e v="#N/A"/>
    <e v="#N/A"/>
    <e v="#N/A"/>
    <e v="#N/A"/>
    <m/>
  </r>
  <r>
    <n v="162"/>
    <x v="161"/>
    <s v="ABSORBER ASSY, SHOCK"/>
    <s v="NGK10 = ETIOS HB"/>
    <m/>
    <m/>
    <m/>
    <n v="119.9"/>
    <x v="0"/>
    <n v="3251687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63"/>
    <x v="162"/>
    <s v="ABSORBER SET, SHOCK,"/>
    <s v="TGN110 = HI-LUX"/>
    <m/>
    <m/>
    <m/>
    <n v="30.8"/>
    <x v="0"/>
    <n v="835295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64"/>
    <x v="163"/>
    <s v="ABSORBER SET, FR RH"/>
    <s v="GUN165 = FORTUNER"/>
    <m/>
    <m/>
    <m/>
    <n v="29.25"/>
    <x v="0"/>
    <n v="793259.99999999988"/>
    <n v="678020.07900000003"/>
    <n v="0.16996535142434896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65"/>
    <x v="164"/>
    <s v="ABSORBER SET, FR RH"/>
    <s v="TGN140 = KIJANG INNOVA"/>
    <m/>
    <m/>
    <m/>
    <n v="19.5"/>
    <x v="0"/>
    <n v="528840"/>
    <n v="475289.2418036962"/>
    <n v="0.11266983025553377"/>
    <n v="460000"/>
    <n v="550000"/>
    <d v="2022-08-19T00:00:00"/>
    <s v="HTAUTOHN"/>
    <n v="438720"/>
    <n v="2"/>
    <n v="13744"/>
    <n v="131"/>
    <n v="416784"/>
    <n v="15.368141592920356"/>
    <n v="368835.39823008853"/>
    <n v="-0.22397696857101429"/>
  </r>
  <r>
    <n v="166"/>
    <x v="165"/>
    <s v="ABSORBER ASSY,FR RH"/>
    <s v="F652 = AVANZA"/>
    <m/>
    <m/>
    <m/>
    <n v="45.75"/>
    <x v="0"/>
    <n v="1240739.9999999998"/>
    <n v="951198.99"/>
    <n v="0.30439583414612309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67"/>
    <x v="166"/>
    <s v="ABSORBER AS SHO FR R"/>
    <s v="B100 = AGYA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68"/>
    <x v="167"/>
    <s v="ABSORBER ASSY, FR RH"/>
    <s v="F653 = AVANZA"/>
    <m/>
    <m/>
    <m/>
    <n v="47"/>
    <x v="0"/>
    <n v="12746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69"/>
    <x v="168"/>
    <s v="ABSORBER SET, SHOCK,"/>
    <s v="NCP91 = YARIS"/>
    <m/>
    <m/>
    <m/>
    <n v="41.5"/>
    <x v="0"/>
    <n v="1125480"/>
    <n v="1013155.9477477478"/>
    <n v="0.11086551137754196"/>
    <n v="1020000"/>
    <n v="1200000"/>
    <d v="2022-09-12T00:00:00"/>
    <s v="HTAUTOHN"/>
    <n v="856920"/>
    <n v="5"/>
    <n v="333"/>
    <n v="339"/>
    <n v="814074"/>
    <n v="30.017477876106199"/>
    <n v="720419.46902654879"/>
    <n v="-0.28893526151818394"/>
  </r>
  <r>
    <n v="170"/>
    <x v="169"/>
    <s v="ABSORBER SET, SHOCK,"/>
    <s v="KUN112 = HI-LUX"/>
    <m/>
    <m/>
    <m/>
    <n v="29.975000000000001"/>
    <x v="0"/>
    <n v="812921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71"/>
    <x v="170"/>
    <s v="ABSORBER ASSY, FR LH"/>
    <s v="TGN140 = KIJANG INNOVA"/>
    <m/>
    <m/>
    <m/>
    <n v="19.5"/>
    <x v="0"/>
    <n v="528840"/>
    <n v="476371.21737639839"/>
    <n v="0.11014263815637731"/>
    <n v="460000"/>
    <n v="550000"/>
    <d v="2022-08-19T00:00:00"/>
    <s v="HTAUTOHN"/>
    <n v="438720"/>
    <n v="10"/>
    <n v="13855"/>
    <n v="8"/>
    <n v="416784"/>
    <n v="15.368141592920356"/>
    <n v="368835.39823008853"/>
    <n v="-0.22573953929996124"/>
  </r>
  <r>
    <n v="172"/>
    <x v="171"/>
    <s v="ABSORBER AS SHO FR L"/>
    <s v="B100 = AGYA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73"/>
    <x v="172"/>
    <s v="ABSORBER ASSY, RR"/>
    <s v="F654 = AVANZA"/>
    <m/>
    <m/>
    <m/>
    <n v="22.767857142857142"/>
    <x v="0"/>
    <n v="617464.28571428556"/>
    <e v="#N/A"/>
    <e v="#N/A"/>
    <e v="#N/A"/>
    <e v="#N/A"/>
    <e v="#N/A"/>
    <e v="#N/A"/>
    <e v="#N/A"/>
    <e v="#N/A"/>
    <e v="#N/A"/>
    <e v="#N/A"/>
    <e v="#N/A"/>
    <e v="#N/A"/>
    <e v="#N/A"/>
    <m/>
  </r>
  <r>
    <n v="174"/>
    <x v="173"/>
    <s v="ABSORBER ASSY, RR"/>
    <s v="B401 = CALYA"/>
    <m/>
    <m/>
    <m/>
    <n v="21.696428571428573"/>
    <x v="0"/>
    <n v="5884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175"/>
    <x v="174"/>
    <s v="ABSORBER ASSY, REAR"/>
    <s v="F654 = AVANZA"/>
    <m/>
    <m/>
    <m/>
    <n v="17.875"/>
    <x v="0"/>
    <n v="48476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76"/>
    <x v="175"/>
    <s v="ABSORBER ASSY, REAR"/>
    <s v="B401 = CALYA"/>
    <m/>
    <m/>
    <m/>
    <n v="18.482142857142858"/>
    <x v="0"/>
    <n v="5012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177"/>
    <x v="176"/>
    <s v="ABSORBER A/S RR R/L"/>
    <s v="LF70 = KIJANG MINIBUS"/>
    <m/>
    <m/>
    <m/>
    <n v="13.928571428571429"/>
    <x v="0"/>
    <n v="377742.85714285716"/>
    <e v="#N/A"/>
    <e v="#N/A"/>
    <e v="#N/A"/>
    <e v="#N/A"/>
    <e v="#N/A"/>
    <e v="#N/A"/>
    <e v="#N/A"/>
    <e v="#N/A"/>
    <e v="#N/A"/>
    <e v="#N/A"/>
    <e v="#N/A"/>
    <e v="#N/A"/>
    <e v="#N/A"/>
    <m/>
  </r>
  <r>
    <n v="178"/>
    <x v="177"/>
    <s v="ABSORBER SET, SHOCK,"/>
    <s v="KUN125 = HI-LUX"/>
    <m/>
    <m/>
    <m/>
    <n v="25.024999999999999"/>
    <x v="0"/>
    <n v="67867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79"/>
    <x v="178"/>
    <s v="ABSORBER ASSY, RR"/>
    <s v="F652 = AVANZA"/>
    <m/>
    <m/>
    <m/>
    <n v="23"/>
    <x v="0"/>
    <n v="6237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80"/>
    <x v="179"/>
    <s v="ABSORBER , SHOCK REAR"/>
    <s v="F652 = AVANZA"/>
    <m/>
    <m/>
    <m/>
    <n v="16.25"/>
    <x v="0"/>
    <n v="4406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81"/>
    <x v="180"/>
    <s v="ABSORBER ASSY, RR"/>
    <s v="F800 = RUSH"/>
    <m/>
    <m/>
    <m/>
    <n v="17.142857142857142"/>
    <x v="0"/>
    <n v="4649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82"/>
    <x v="181"/>
    <s v="ABSORBER ASSY, RR"/>
    <n v="0"/>
    <m/>
    <m/>
    <m/>
    <n v="14.764285714285714"/>
    <x v="0"/>
    <n v="400407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183"/>
    <x v="182"/>
    <s v="SUPPORT S/A FR SUSP"/>
    <s v="TGN40 = KIJANG INNOVA"/>
    <m/>
    <m/>
    <m/>
    <n v="12.857142857142859"/>
    <x v="0"/>
    <n v="348685.71428571432"/>
    <n v="308389.0613207547"/>
    <n v="0.13066823055389495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84"/>
    <x v="183"/>
    <s v="SUPPORT S/A,FR"/>
    <s v="F652 = AVANZA"/>
    <m/>
    <m/>
    <m/>
    <n v="12.857142857142858"/>
    <x v="0"/>
    <n v="34868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185"/>
    <x v="184"/>
    <s v="LINK ASSY, FR STABIL"/>
    <s v="KUN26 = HI-LUX"/>
    <m/>
    <m/>
    <m/>
    <n v="66.999999999999986"/>
    <x v="0"/>
    <n v="18170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6"/>
    <x v="185"/>
    <s v="BUMPER SA,RR"/>
    <s v="F653 = AVANZA"/>
    <s v="ORDER MULTIPLE 4"/>
    <m/>
    <m/>
    <n v="71.499999999999986"/>
    <x v="0"/>
    <n v="19390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7"/>
    <x v="186"/>
    <s v="COVER, FR BUMPER"/>
    <s v="TGN41 = KIJANG INNOVA"/>
    <s v="ORDER MULTIPLE 4"/>
    <m/>
    <m/>
    <n v="116.07142857142856"/>
    <x v="0"/>
    <n v="3147857.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188"/>
    <x v="187"/>
    <s v="COVER,FR BUMPER L/C"/>
    <s v="KUN60 = FORTUNER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89"/>
    <x v="188"/>
    <s v="COVER,FR BUMPER L/C"/>
    <s v="TGN40 = KIJANG INNOVA"/>
    <s v="ORDER MULTIPLE 4"/>
    <m/>
    <m/>
    <n v="116.07142857142856"/>
    <x v="0"/>
    <n v="3147857.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190"/>
    <x v="189"/>
    <s v="COVER, FR BUMPER L/C"/>
    <s v="GUN165 = FORTUNER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91"/>
    <x v="190"/>
    <s v="COVER, FR BUMPER L/C"/>
    <s v="TGN140 = KIJANG INNOVA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92"/>
    <x v="191"/>
    <s v="COVER,FR BUMPER L/C"/>
    <s v="NCP15Y = YARIS"/>
    <m/>
    <m/>
    <m/>
    <n v="90.5"/>
    <x v="0"/>
    <n v="2454360"/>
    <e v="#N/A"/>
    <e v="#N/A"/>
    <e v="#N/A"/>
    <e v="#N/A"/>
    <e v="#N/A"/>
    <e v="#N/A"/>
    <e v="#N/A"/>
    <e v="#N/A"/>
    <e v="#N/A"/>
    <e v="#N/A"/>
    <e v="#N/A"/>
    <e v="#N/A"/>
    <e v="#N/A"/>
    <m/>
  </r>
  <r>
    <n v="193"/>
    <x v="192"/>
    <s v="COVER, FR BUMPER"/>
    <s v="F602 = AVANZA"/>
    <s v="ORDER MULTIPLE 4"/>
    <m/>
    <m/>
    <n v="53"/>
    <x v="0"/>
    <n v="14373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4"/>
    <x v="193"/>
    <s v="COVER, FR BUMPER"/>
    <s v="F651 = AVANZA"/>
    <s v="ORDER MULTIPLE 4"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5"/>
    <x v="194"/>
    <s v="COVER, FR BUMPER"/>
    <s v="F652 = AVANZA"/>
    <s v="ORDER MULTIPLE 4"/>
    <m/>
    <m/>
    <n v="52"/>
    <x v="0"/>
    <n v="14102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6"/>
    <x v="195"/>
    <s v="COVER, FR BUMPER"/>
    <s v="B401 = CALYA"/>
    <s v="ORDER MULTIPLE 4"/>
    <m/>
    <m/>
    <n v="46.5"/>
    <x v="0"/>
    <n v="12610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7"/>
    <x v="196"/>
    <s v="COVER, FR BUMPER"/>
    <s v="F800 = RUSH"/>
    <m/>
    <m/>
    <m/>
    <n v="79.5"/>
    <x v="0"/>
    <n v="2156040"/>
    <e v="#N/A"/>
    <e v="#N/A"/>
    <e v="#N/A"/>
    <e v="#N/A"/>
    <e v="#N/A"/>
    <e v="#N/A"/>
    <e v="#N/A"/>
    <e v="#N/A"/>
    <e v="#N/A"/>
    <e v="#N/A"/>
    <e v="#N/A"/>
    <e v="#N/A"/>
    <e v="#N/A"/>
    <m/>
  </r>
  <r>
    <n v="198"/>
    <x v="197"/>
    <s v="COVER, RR BUMPER L/C"/>
    <s v="TGN40 = KIJANG INNOVA"/>
    <s v="ORDER MULTIPLE 4"/>
    <m/>
    <m/>
    <n v="102.42857142857144"/>
    <x v="0"/>
    <n v="277786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199"/>
    <x v="198"/>
    <s v="COVER, RR BUMPER L/C"/>
    <s v="TGN140 = KIJANG INNOVA"/>
    <s v="ORDER MULTIPLE 4"/>
    <m/>
    <m/>
    <n v="102.42857142857144"/>
    <x v="0"/>
    <n v="277786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00"/>
    <x v="199"/>
    <s v="COVER, RR BUMPER"/>
    <s v="F654 = AVANZA"/>
    <m/>
    <m/>
    <m/>
    <n v="78"/>
    <x v="0"/>
    <n v="2115360"/>
    <e v="#N/A"/>
    <e v="#N/A"/>
    <e v="#N/A"/>
    <e v="#N/A"/>
    <e v="#N/A"/>
    <e v="#N/A"/>
    <e v="#N/A"/>
    <e v="#N/A"/>
    <e v="#N/A"/>
    <e v="#N/A"/>
    <e v="#N/A"/>
    <e v="#N/A"/>
    <e v="#N/A"/>
    <m/>
  </r>
  <r>
    <n v="201"/>
    <x v="200"/>
    <s v="GRILLE ASSY RADIATOR"/>
    <s v="TGN140 = KIJANG INNOVA"/>
    <m/>
    <m/>
    <m/>
    <n v="44.571428571428562"/>
    <x v="0"/>
    <n v="1208777.1428571425"/>
    <e v="#N/A"/>
    <e v="#N/A"/>
    <e v="#N/A"/>
    <e v="#N/A"/>
    <e v="#N/A"/>
    <e v="#N/A"/>
    <e v="#N/A"/>
    <e v="#N/A"/>
    <e v="#N/A"/>
    <e v="#N/A"/>
    <e v="#N/A"/>
    <e v="#N/A"/>
    <e v="#N/A"/>
    <m/>
  </r>
  <r>
    <n v="202"/>
    <x v="201"/>
    <s v="GRILLE, RADIATOR LWR"/>
    <s v="B401 = CALYA"/>
    <m/>
    <m/>
    <m/>
    <n v="16.499999999999996"/>
    <x v="0"/>
    <n v="4474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03"/>
    <x v="202"/>
    <s v="SUPPORT S/A,RADIATOR"/>
    <s v="F652 = AVANZA"/>
    <m/>
    <m/>
    <m/>
    <n v="45"/>
    <x v="0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204"/>
    <x v="203"/>
    <s v="SUPPORT S/A,RADIATOR"/>
    <s v="F700 = RUSH"/>
    <m/>
    <m/>
    <m/>
    <n v="55"/>
    <x v="0"/>
    <n v="1491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05"/>
    <x v="204"/>
    <s v="SUPPORT S/A,RAD"/>
    <s v="F602 = AVANZA"/>
    <m/>
    <m/>
    <m/>
    <n v="45"/>
    <x v="0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206"/>
    <x v="205"/>
    <s v="HOOD SUB-ASSY"/>
    <s v="F652 = AVANZA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07"/>
    <x v="206"/>
    <s v="PANEL, FR FENDER, LH"/>
    <s v="KUN125 = HI-LUX"/>
    <m/>
    <m/>
    <m/>
    <n v="41.25"/>
    <x v="0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208"/>
    <x v="207"/>
    <s v="LINER, FR FENDER, RH"/>
    <s v="F601 = AVANZA"/>
    <m/>
    <m/>
    <m/>
    <n v="8.3571428571428577"/>
    <x v="0"/>
    <n v="22664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09"/>
    <x v="208"/>
    <s v="LINER,FR FENDER,RH"/>
    <s v="F652 = AVANZA"/>
    <m/>
    <m/>
    <m/>
    <n v="9.0000000000000018"/>
    <x v="0"/>
    <n v="244080"/>
    <e v="#N/A"/>
    <e v="#N/A"/>
    <e v="#N/A"/>
    <e v="#N/A"/>
    <e v="#N/A"/>
    <e v="#N/A"/>
    <e v="#N/A"/>
    <e v="#N/A"/>
    <e v="#N/A"/>
    <e v="#N/A"/>
    <e v="#N/A"/>
    <e v="#N/A"/>
    <e v="#N/A"/>
    <m/>
  </r>
  <r>
    <n v="210"/>
    <x v="209"/>
    <s v="LINER, FR FENDER, RH"/>
    <s v="F653 = AVANZA"/>
    <m/>
    <m/>
    <m/>
    <n v="9.2142857142857153"/>
    <x v="0"/>
    <n v="249891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211"/>
    <x v="210"/>
    <s v="LINER, FR FENDER, LH"/>
    <s v="F601 = AVANZA"/>
    <m/>
    <m/>
    <m/>
    <n v="8.3571428571428577"/>
    <x v="0"/>
    <n v="22664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12"/>
    <x v="211"/>
    <s v="LINER,FR FENDER,LH"/>
    <s v="F652 = AVANZA"/>
    <m/>
    <m/>
    <m/>
    <n v="9.0000000000000018"/>
    <x v="0"/>
    <n v="244080"/>
    <e v="#N/A"/>
    <e v="#N/A"/>
    <e v="#N/A"/>
    <e v="#N/A"/>
    <e v="#N/A"/>
    <e v="#N/A"/>
    <e v="#N/A"/>
    <e v="#N/A"/>
    <e v="#N/A"/>
    <e v="#N/A"/>
    <e v="#N/A"/>
    <e v="#N/A"/>
    <e v="#N/A"/>
    <m/>
  </r>
  <r>
    <n v="213"/>
    <x v="212"/>
    <s v="LINER, FR FENDER, LH"/>
    <s v="F654 = AVANZA"/>
    <m/>
    <m/>
    <m/>
    <n v="9.2142857142857153"/>
    <x v="0"/>
    <n v="249891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214"/>
    <x v="213"/>
    <s v="BOX AS INST PNL"/>
    <s v="TGN41 = KIJANG INNOVA"/>
    <m/>
    <m/>
    <m/>
    <n v="31.714285714285719"/>
    <x v="0"/>
    <n v="860091.42857142864"/>
    <e v="#N/A"/>
    <e v="#N/A"/>
    <e v="#N/A"/>
    <e v="#N/A"/>
    <e v="#N/A"/>
    <e v="#N/A"/>
    <e v="#N/A"/>
    <e v="#N/A"/>
    <e v="#N/A"/>
    <e v="#N/A"/>
    <e v="#N/A"/>
    <e v="#N/A"/>
    <e v="#N/A"/>
    <m/>
  </r>
  <r>
    <n v="215"/>
    <x v="214"/>
    <s v="GLASS S/A WINDSHIELD"/>
    <s v="NCP15V = YARIS"/>
    <m/>
    <m/>
    <m/>
    <n v="136.28571428571431"/>
    <x v="0"/>
    <n v="369606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16"/>
    <x v="215"/>
    <s v="GLASS S/A WINDSHIELD"/>
    <s v="TGN10 = HI-LUX"/>
    <m/>
    <m/>
    <m/>
    <n v="76.5"/>
    <x v="0"/>
    <n v="2074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17"/>
    <x v="216"/>
    <s v="GLASS S/A WINDSHIELD"/>
    <s v="KUN60 = FORTUNER"/>
    <m/>
    <m/>
    <m/>
    <n v="111.42857142857144"/>
    <x v="0"/>
    <n v="30219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18"/>
    <x v="217"/>
    <s v="GLASS S/A WINDSHIELD"/>
    <s v="GUN165 = FORTUNER"/>
    <m/>
    <m/>
    <m/>
    <n v="111.42857142857144"/>
    <x v="0"/>
    <n v="30219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19"/>
    <x v="218"/>
    <s v="GLASS S/A WINDSHIELD"/>
    <s v="LF70 = KIJANG MINIBUS"/>
    <m/>
    <m/>
    <m/>
    <n v="56"/>
    <x v="0"/>
    <n v="15187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20"/>
    <x v="219"/>
    <s v="GLASS S/A WINDSHIELD"/>
    <s v="WU342 = DYNA"/>
    <m/>
    <m/>
    <m/>
    <n v="58.928571428571431"/>
    <x v="0"/>
    <n v="159814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21"/>
    <x v="220"/>
    <s v="GLASS S/A WINDSHIELD"/>
    <s v="F700 = RUSH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22"/>
    <x v="221"/>
    <s v="GLASS, WINDSHIELD"/>
    <s v="F654 = AVANZA"/>
    <m/>
    <m/>
    <m/>
    <n v="47.75"/>
    <x v="0"/>
    <n v="12949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23"/>
    <x v="222"/>
    <s v="MEMBER,FR OUTER,RH"/>
    <s v="F700 = RUSH"/>
    <m/>
    <m/>
    <m/>
    <n v="7.25"/>
    <x v="0"/>
    <n v="19661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224"/>
    <x v="223"/>
    <s v="PANEL ROOF"/>
    <s v="KUN26 = HI-LUX"/>
    <m/>
    <m/>
    <m/>
    <n v="42"/>
    <x v="0"/>
    <n v="1139040"/>
    <e v="#N/A"/>
    <e v="#N/A"/>
    <e v="#N/A"/>
    <e v="#N/A"/>
    <e v="#N/A"/>
    <e v="#N/A"/>
    <e v="#N/A"/>
    <e v="#N/A"/>
    <e v="#N/A"/>
    <e v="#N/A"/>
    <e v="#N/A"/>
    <e v="#N/A"/>
    <e v="#N/A"/>
    <m/>
  </r>
  <r>
    <n v="225"/>
    <x v="224"/>
    <s v="PANEL, ROOF"/>
    <s v="KUN125 = HI-LUX"/>
    <m/>
    <m/>
    <m/>
    <n v="35.892857142857146"/>
    <x v="0"/>
    <n v="9734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226"/>
    <x v="225"/>
    <s v="PANEL, ROOF"/>
    <s v="TGN110 = HI-LUX"/>
    <m/>
    <m/>
    <m/>
    <n v="31.107142857142854"/>
    <x v="0"/>
    <n v="84362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227"/>
    <x v="226"/>
    <s v="PANEL S/A FR DOOR RH"/>
    <s v="F652 = AVANZA"/>
    <m/>
    <m/>
    <m/>
    <n v="120.71428571428569"/>
    <x v="0"/>
    <n v="327377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228"/>
    <x v="227"/>
    <s v="PANEL S/A, BACK DOOR"/>
    <s v="B401 = CALYA"/>
    <m/>
    <m/>
    <m/>
    <n v="70.285714285714292"/>
    <x v="0"/>
    <n v="190614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29"/>
    <x v="228"/>
    <s v="PANEL S/A, BACK DOOR"/>
    <s v="F654 = AVANZA"/>
    <m/>
    <m/>
    <m/>
    <n v="114.5"/>
    <x v="0"/>
    <n v="31052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30"/>
    <x v="229"/>
    <s v="GLASS S/A, BACK DOOR"/>
    <s v="KUN40 = KIJANG INNOVA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31"/>
    <x v="230"/>
    <s v="GLASS S/A, BACK DOOR"/>
    <s v="F652 = AVANZA"/>
    <m/>
    <m/>
    <m/>
    <n v="52.5"/>
    <x v="0"/>
    <n v="14237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32"/>
    <x v="231"/>
    <s v="GLASS, BACK DOOR"/>
    <s v="B401 = CALYA"/>
    <m/>
    <m/>
    <m/>
    <n v="21.75"/>
    <x v="0"/>
    <n v="589860"/>
    <e v="#N/A"/>
    <e v="#N/A"/>
    <e v="#N/A"/>
    <e v="#N/A"/>
    <e v="#N/A"/>
    <e v="#N/A"/>
    <e v="#N/A"/>
    <e v="#N/A"/>
    <e v="#N/A"/>
    <e v="#N/A"/>
    <e v="#N/A"/>
    <e v="#N/A"/>
    <e v="#N/A"/>
    <m/>
  </r>
  <r>
    <n v="233"/>
    <x v="232"/>
    <s v="WEATHERSTRIP AS FR R"/>
    <s v="F602 = AVANZA"/>
    <m/>
    <m/>
    <m/>
    <n v="3.9"/>
    <x v="0"/>
    <n v="105767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34"/>
    <x v="233"/>
    <s v="REGULATOR S/A FR DR"/>
    <s v="F601 = AVANZA"/>
    <m/>
    <m/>
    <m/>
    <n v="11.25"/>
    <x v="0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235"/>
    <x v="234"/>
    <s v="HEADLAMP ASSY, RH"/>
    <s v="TGN61 = FORTUNER"/>
    <m/>
    <m/>
    <m/>
    <n v="84.107142857142861"/>
    <x v="0"/>
    <n v="2280985.7142857141"/>
    <e v="#N/A"/>
    <e v="#N/A"/>
    <e v="#N/A"/>
    <e v="#N/A"/>
    <e v="#N/A"/>
    <e v="#N/A"/>
    <e v="#N/A"/>
    <e v="#N/A"/>
    <e v="#N/A"/>
    <e v="#N/A"/>
    <e v="#N/A"/>
    <e v="#N/A"/>
    <e v="#N/A"/>
    <m/>
  </r>
  <r>
    <n v="236"/>
    <x v="235"/>
    <s v="S,BEAM 12V,60W50W"/>
    <s v="YH6 = HI-ACE"/>
    <m/>
    <m/>
    <m/>
    <n v="21.160714285714285"/>
    <x v="0"/>
    <n v="5738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37"/>
    <x v="236"/>
    <s v="UNIT ASSY, HEADLAMP,"/>
    <s v="TGN10 = HI-LUX"/>
    <m/>
    <m/>
    <m/>
    <n v="49.553571428571431"/>
    <x v="0"/>
    <n v="134389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38"/>
    <x v="237"/>
    <s v="UNIT A/S HEADLAMP RH"/>
    <s v="F653 = AVANZA"/>
    <m/>
    <m/>
    <m/>
    <n v="43.75"/>
    <x v="0"/>
    <n v="1186500"/>
    <e v="#N/A"/>
    <e v="#N/A"/>
    <e v="#N/A"/>
    <e v="#N/A"/>
    <e v="#N/A"/>
    <e v="#N/A"/>
    <e v="#N/A"/>
    <e v="#N/A"/>
    <e v="#N/A"/>
    <e v="#N/A"/>
    <e v="#N/A"/>
    <e v="#N/A"/>
    <e v="#N/A"/>
    <m/>
  </r>
  <r>
    <n v="239"/>
    <x v="238"/>
    <s v="UNIT A/S HEADLAMP RH"/>
    <s v="B401 = CALYA"/>
    <m/>
    <m/>
    <m/>
    <n v="82.5"/>
    <x v="0"/>
    <n v="2237400"/>
    <e v="#N/A"/>
    <e v="#N/A"/>
    <e v="#N/A"/>
    <e v="#N/A"/>
    <e v="#N/A"/>
    <e v="#N/A"/>
    <e v="#N/A"/>
    <e v="#N/A"/>
    <e v="#N/A"/>
    <e v="#N/A"/>
    <e v="#N/A"/>
    <e v="#N/A"/>
    <e v="#N/A"/>
    <m/>
  </r>
  <r>
    <n v="240"/>
    <x v="239"/>
    <s v="UNIT ASSY, HEADLAMP,"/>
    <s v="TGN10 = HI-LUX"/>
    <m/>
    <m/>
    <m/>
    <n v="49.553571428571431"/>
    <x v="0"/>
    <n v="134389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41"/>
    <x v="240"/>
    <s v="UNIT ASSY, HEADLAMP,"/>
    <s v="TGN61 = FORTUNER"/>
    <m/>
    <m/>
    <m/>
    <n v="98.035714285714292"/>
    <x v="0"/>
    <n v="265872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42"/>
    <x v="241"/>
    <s v="UNIT A/S HEADLAMP LH"/>
    <s v="F654 = AVANZA"/>
    <m/>
    <m/>
    <m/>
    <n v="43.75"/>
    <x v="0"/>
    <n v="1186500"/>
    <e v="#N/A"/>
    <e v="#N/A"/>
    <e v="#N/A"/>
    <e v="#N/A"/>
    <e v="#N/A"/>
    <e v="#N/A"/>
    <e v="#N/A"/>
    <e v="#N/A"/>
    <e v="#N/A"/>
    <e v="#N/A"/>
    <e v="#N/A"/>
    <e v="#N/A"/>
    <e v="#N/A"/>
    <m/>
  </r>
  <r>
    <n v="243"/>
    <x v="242"/>
    <s v="UNIT A/S HEADLAMP LH"/>
    <s v="B401 = CALYA"/>
    <m/>
    <m/>
    <m/>
    <n v="82.5"/>
    <x v="0"/>
    <n v="2237400"/>
    <e v="#N/A"/>
    <e v="#N/A"/>
    <e v="#N/A"/>
    <e v="#N/A"/>
    <e v="#N/A"/>
    <e v="#N/A"/>
    <e v="#N/A"/>
    <e v="#N/A"/>
    <e v="#N/A"/>
    <e v="#N/A"/>
    <e v="#N/A"/>
    <e v="#N/A"/>
    <e v="#N/A"/>
    <m/>
  </r>
  <r>
    <n v="244"/>
    <x v="243"/>
    <s v="LAMP A/S, FR TURN RH"/>
    <s v="TGN140 = KIJANG INNOV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45"/>
    <x v="244"/>
    <s v="LAMP A/S, FR TURN LH"/>
    <s v="GUN142 = KIJANG INNOV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46"/>
    <x v="245"/>
    <s v="LAMP ASSY, RR COMBIN"/>
    <s v="TGN61 = FORTUNER"/>
    <m/>
    <m/>
    <m/>
    <n v="25.714285714285715"/>
    <x v="0"/>
    <n v="69737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247"/>
    <x v="246"/>
    <s v="LAMP A/S RR COMBI RH"/>
    <s v="F654 = AVANZA"/>
    <m/>
    <m/>
    <m/>
    <n v="29.732142857142858"/>
    <x v="0"/>
    <n v="806335.71428571432"/>
    <e v="#N/A"/>
    <e v="#N/A"/>
    <e v="#N/A"/>
    <e v="#N/A"/>
    <e v="#N/A"/>
    <e v="#N/A"/>
    <e v="#N/A"/>
    <e v="#N/A"/>
    <e v="#N/A"/>
    <e v="#N/A"/>
    <e v="#N/A"/>
    <e v="#N/A"/>
    <e v="#N/A"/>
    <m/>
  </r>
  <r>
    <n v="248"/>
    <x v="247"/>
    <s v="LAMP ASSY, RR COMBIN"/>
    <s v="TGN51 = FORTUNER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49"/>
    <x v="248"/>
    <s v="LAMP A/S RR COMBI LH"/>
    <s v="F654 = AVANZA"/>
    <m/>
    <m/>
    <m/>
    <n v="27.75"/>
    <x v="0"/>
    <n v="7525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50"/>
    <x v="249"/>
    <s v="RELAY, INTEGRATION"/>
    <s v="B401 = CALYA"/>
    <m/>
    <m/>
    <m/>
    <n v="23.303571428571427"/>
    <x v="0"/>
    <n v="63199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251"/>
    <x v="250"/>
    <s v="CABLE AS SPEEDOMETER"/>
    <s v="WU342 = DYNA"/>
    <m/>
    <m/>
    <m/>
    <n v="13.371428571428572"/>
    <x v="0"/>
    <n v="362633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2"/>
    <x v="251"/>
    <s v="SWITCH A/S,HEADLAMP"/>
    <s v="F651 = AVANZ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3"/>
    <x v="252"/>
    <s v="SWITCH A/S STOP LAMP"/>
    <s v="B101 = AGYA"/>
    <m/>
    <m/>
    <m/>
    <n v="11.75"/>
    <x v="0"/>
    <n v="3186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4"/>
    <x v="253"/>
    <s v="BLADE, FR WIPER, RH"/>
    <s v="ZRE172 = COROLLA"/>
    <m/>
    <m/>
    <m/>
    <n v="35.625"/>
    <x v="0"/>
    <n v="96614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55"/>
    <x v="254"/>
    <s v="RUBBER, WIPER BLADE"/>
    <s v="F800 = RUSH"/>
    <m/>
    <m/>
    <m/>
    <n v="7.7678571428571432"/>
    <x v="0"/>
    <n v="210664.2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256"/>
    <x v="255"/>
    <s v="RUBBER, WIPER BLADE"/>
    <s v="F800 = RUSH"/>
    <m/>
    <m/>
    <m/>
    <n v="10.446428571428571"/>
    <x v="0"/>
    <n v="2833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7"/>
    <x v="256"/>
    <s v="MVP WIPER BLADE"/>
    <s v="61 = VIOS"/>
    <m/>
    <m/>
    <m/>
    <n v="6.6964285714285712"/>
    <x v="0"/>
    <n v="1816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8"/>
    <x v="257"/>
    <s v="BLADE, FR WIPER, LH"/>
    <s v="TGN110 = HI-LUX"/>
    <m/>
    <m/>
    <m/>
    <n v="12.375"/>
    <x v="0"/>
    <n v="33560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9"/>
    <x v="258"/>
    <s v="BLADE, RR WIPER"/>
    <s v="F700 = RUSH"/>
    <m/>
    <m/>
    <m/>
    <n v="7.8571428571428559"/>
    <x v="0"/>
    <n v="213085.7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260"/>
    <x v="259"/>
    <s v="ELEMENT, AIR REFINER"/>
    <s v="NCP150 = VIOS"/>
    <m/>
    <m/>
    <m/>
    <n v="13.842857142857143"/>
    <x v="0"/>
    <n v="375418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261"/>
    <x v="260"/>
    <s v="ELEMENT, AIR REFINER"/>
    <s v="NGK10 = ETIOS HB"/>
    <m/>
    <m/>
    <m/>
    <n v="6.364285714285713"/>
    <x v="0"/>
    <n v="172599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262"/>
    <x v="261"/>
    <s v="CABIN AIR FILTER"/>
    <s v="TGN51 = FORTUNER"/>
    <m/>
    <m/>
    <m/>
    <n v="21.985714285714284"/>
    <x v="0"/>
    <n v="596252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63"/>
    <x v="262"/>
    <s v="CABIN AIR FILTER"/>
    <s v="ZYX10R = C-HR"/>
    <m/>
    <m/>
    <m/>
    <n v="23.071428571428573"/>
    <x v="0"/>
    <n v="62569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64"/>
    <x v="263"/>
    <s v="MIRROR A/S OUT RR RH"/>
    <s v="F654 = AVANZA"/>
    <m/>
    <m/>
    <m/>
    <n v="57.5"/>
    <x v="0"/>
    <n v="15593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65"/>
    <x v="264"/>
    <s v="COVER, OUT MIRROR RH"/>
    <s v="B401 = CALYA"/>
    <m/>
    <m/>
    <m/>
    <n v="2.5999999999999996"/>
    <x v="0"/>
    <n v="70511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66"/>
    <x v="265"/>
    <s v="COVER, OUT MIRROR LH"/>
    <s v="B401 = CALYA"/>
    <m/>
    <m/>
    <m/>
    <n v="2.5999999999999996"/>
    <x v="0"/>
    <n v="70511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67"/>
    <x v="266"/>
    <s v="SENSOR,OXYGEN"/>
    <s v="F700 = RUSH"/>
    <m/>
    <m/>
    <m/>
    <n v="30.5"/>
    <x v="0"/>
    <n v="8271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68"/>
    <x v="267"/>
    <s v="COVER, TRANSMITTER"/>
    <s v="B100 = AGYA"/>
    <m/>
    <m/>
    <m/>
    <n v="1.75"/>
    <x v="0"/>
    <n v="4745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69"/>
    <x v="268"/>
    <s v="CASE, TRANSMITTER"/>
    <s v="B401 = CALYA"/>
    <m/>
    <m/>
    <m/>
    <n v="2.8392857142857144"/>
    <x v="0"/>
    <n v="77001.428571428565"/>
    <e v="#N/A"/>
    <e v="#N/A"/>
    <e v="#N/A"/>
    <e v="#N/A"/>
    <e v="#N/A"/>
    <e v="#N/A"/>
    <e v="#N/A"/>
    <e v="#N/A"/>
    <e v="#N/A"/>
    <e v="#N/A"/>
    <e v="#N/A"/>
    <e v="#N/A"/>
    <e v="#N/A"/>
    <m/>
  </r>
  <r>
    <n v="270"/>
    <x v="269"/>
    <s v="SEAL, TYPE T OIL"/>
    <s v="XZU342 = DYNA"/>
    <m/>
    <m/>
    <m/>
    <n v="15.553571428571427"/>
    <x v="0"/>
    <n v="421812.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271"/>
    <x v="270"/>
    <s v="SEAL, VALVE STEM OIL"/>
    <s v="342 = Dyna"/>
    <m/>
    <m/>
    <m/>
    <n v="2.0499999999999998"/>
    <x v="0"/>
    <n v="55595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72"/>
    <x v="271"/>
    <s v="BUSH"/>
    <s v="F601 = AVANZA"/>
    <m/>
    <m/>
    <m/>
    <n v="4.7142857142857144"/>
    <x v="0"/>
    <n v="127851.42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73"/>
    <x v="272"/>
    <s v="RING, O"/>
    <s v="F700 = RUSH"/>
    <m/>
    <m/>
    <m/>
    <n v="0.95"/>
    <x v="0"/>
    <n v="25763.999999999996"/>
    <e v="#N/A"/>
    <e v="#N/A"/>
    <e v="#N/A"/>
    <e v="#N/A"/>
    <e v="#N/A"/>
    <e v="#N/A"/>
    <e v="#N/A"/>
    <e v="#N/A"/>
    <e v="#N/A"/>
    <e v="#N/A"/>
    <e v="#N/A"/>
    <e v="#N/A"/>
    <e v="#N/A"/>
    <m/>
  </r>
  <r>
    <n v="274"/>
    <x v="273"/>
    <s v="SEAL, TYPE OIL"/>
    <s v="F652 = AVANZA"/>
    <m/>
    <m/>
    <m/>
    <n v="2"/>
    <x v="0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75"/>
    <x v="274"/>
    <s v="BELT,V-RIBBED"/>
    <s v="F601 = AVANZA"/>
    <m/>
    <m/>
    <m/>
    <n v="4.3999999999999995"/>
    <x v="0"/>
    <n v="119327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276"/>
    <x v="275"/>
    <s v="PLUG,K16R-U11"/>
    <s v="AL50 = SOLUNA"/>
    <m/>
    <m/>
    <m/>
    <n v="0.88"/>
    <x v="0"/>
    <n v="2386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77"/>
    <x v="276"/>
    <s v="BELT V-RIBBED"/>
    <s v="ZZE121 = COROLLA"/>
    <m/>
    <m/>
    <m/>
    <n v="9.2499999999999982"/>
    <x v="0"/>
    <n v="2508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78"/>
    <x v="277"/>
    <s v="BELT V (COOLING SYS)"/>
    <s v="KF81 = KIJANG MINIBUS"/>
    <m/>
    <m/>
    <m/>
    <n v="1.5"/>
    <x v="0"/>
    <n v="40679.999999999993"/>
    <n v="34727.144117647054"/>
    <n v="0.1714179508164023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279"/>
    <x v="278"/>
    <s v="BOLT,STUD"/>
    <s v="BU303 = DYNA"/>
    <m/>
    <m/>
    <m/>
    <n v="1.1499999999999999"/>
    <x v="0"/>
    <n v="31187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80"/>
    <x v="279"/>
    <s v="BEARING TAPE ROLER"/>
    <s v="KUN40 = KIJANG INNOVA"/>
    <m/>
    <m/>
    <m/>
    <n v="25.303571428571423"/>
    <x v="0"/>
    <n v="68623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281"/>
    <x v="280"/>
    <s v="OIL FILTER"/>
    <s v="KF80 = KIJANG MINIBUS"/>
    <m/>
    <m/>
    <m/>
    <n v="1.6607142857142858"/>
    <x v="0"/>
    <n v="45038.571428571428"/>
    <e v="#N/A"/>
    <e v="#N/A"/>
    <e v="#N/A"/>
    <e v="#N/A"/>
    <e v="#N/A"/>
    <e v="#N/A"/>
    <e v="#N/A"/>
    <e v="#N/A"/>
    <e v="#N/A"/>
    <e v="#N/A"/>
    <e v="#N/A"/>
    <e v="#N/A"/>
    <e v="#N/A"/>
    <m/>
  </r>
  <r>
    <n v="282"/>
    <x v="281"/>
    <s v="OIL FILTER"/>
    <s v="RZF71 = KIJANG MINIBUS"/>
    <m/>
    <m/>
    <m/>
    <n v="1.9821428571428572"/>
    <x v="0"/>
    <n v="53755.714285714283"/>
    <n v="45776.498535564853"/>
    <n v="0.17430812765092085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283"/>
    <x v="282"/>
    <s v="THERMOSTAT"/>
    <s v="VDJ7 = LAND CRUISER"/>
    <m/>
    <m/>
    <m/>
    <n v="12.925000000000001"/>
    <x v="0"/>
    <n v="350525.99999999994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284"/>
    <x v="283"/>
    <s v="BELT. V - RIBBED"/>
    <s v="ACV30R = CAMRY"/>
    <m/>
    <m/>
    <m/>
    <n v="10.25"/>
    <x v="0"/>
    <n v="277980"/>
    <n v="243786.32607052897"/>
    <n v="0.14026083612080267"/>
    <n v="250000"/>
    <n v="400000"/>
    <d v="2022-07-22T00:00:00"/>
    <s v="NK-IDAM"/>
    <n v="187000"/>
    <n v="20"/>
    <n v="397"/>
    <n v="246"/>
    <n v="177650"/>
    <n v="6.5505162241887911"/>
    <n v="157212.38938053098"/>
    <n v="-0.35512220100872921"/>
  </r>
  <r>
    <n v="285"/>
    <x v="284"/>
    <s v="BELT,V-RIBBED"/>
    <s v="ACV40 = CAMRY"/>
    <m/>
    <m/>
    <m/>
    <n v="11.374999999999998"/>
    <x v="0"/>
    <n v="308489.99999999988"/>
    <n v="268700.89766355144"/>
    <n v="0.14807952888296483"/>
    <n v="320000"/>
    <n v="420000"/>
    <d v="2022-09-12T00:00:00"/>
    <s v="NK-IDAM"/>
    <n v="242948.4"/>
    <n v="10"/>
    <n v="642"/>
    <n v="246"/>
    <n v="230800.97999999998"/>
    <n v="8.5103606194690258"/>
    <n v="204248.65486725661"/>
    <n v="-0.23986612384524833"/>
  </r>
  <r>
    <n v="286"/>
    <x v="285"/>
    <s v="BELT, V-RIBBED"/>
    <s v="NCP93 = VIOS"/>
    <m/>
    <m/>
    <m/>
    <n v="27.225000000000001"/>
    <x v="0"/>
    <n v="738341.99999999988"/>
    <n v="192804.07251506025"/>
    <n v="2.829493798386062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287"/>
    <x v="286"/>
    <s v="PLUG, SPARK"/>
    <s v="KF80 = KIJANG MINIBUS"/>
    <m/>
    <m/>
    <m/>
    <n v="0.82499999999999996"/>
    <x v="0"/>
    <n v="22373.999999999996"/>
    <n v="18675.025758030624"/>
    <n v="0.19807063668325819"/>
    <n v="25000"/>
    <n v="35000"/>
    <d v="2022-05-10T00:00:00"/>
    <s v="NK-IDAM"/>
    <n v="17265"/>
    <n v="50"/>
    <n v="3331"/>
    <n v="499"/>
    <n v="16401.75"/>
    <n v="0.6047842920353983"/>
    <n v="14514.823008849558"/>
    <n v="-0.2227682469135068"/>
  </r>
  <r>
    <n v="288"/>
    <x v="287"/>
    <s v="PLUG K20R-U11"/>
    <s v="ACR30 = PREVIA"/>
    <m/>
    <m/>
    <m/>
    <n v="0.88"/>
    <x v="0"/>
    <n v="2386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89"/>
    <x v="288"/>
    <s v="PLUG K16R-U"/>
    <s v="NCP91 = YARIS"/>
    <m/>
    <m/>
    <m/>
    <n v="0.88"/>
    <x v="0"/>
    <n v="23865.599999999999"/>
    <n v="20493.294220107364"/>
    <n v="0.16455654926301874"/>
    <n v="21500"/>
    <n v="28000"/>
    <d v="2022-09-12T00:00:00"/>
    <s v="NK-IDAM"/>
    <n v="18903.25"/>
    <n v="30"/>
    <n v="79543"/>
    <n v="13470"/>
    <n v="17958.087499999998"/>
    <n v="0.66217136799410026"/>
    <n v="15892.112831858407"/>
    <n v="-0.22452131603782982"/>
  </r>
  <r>
    <n v="290"/>
    <x v="289"/>
    <s v="PLUG, K20HR-U11"/>
    <s v="TGN41 = KIJANG INNOVA"/>
    <m/>
    <m/>
    <m/>
    <n v="0.88"/>
    <x v="0"/>
    <n v="23865.599999999999"/>
    <n v="20758.641528482025"/>
    <n v="0.14967060668469329"/>
    <n v="22000"/>
    <n v="28000"/>
    <d v="2022-05-10T00:00:00"/>
    <s v="HTAUTOHN"/>
    <n v="18759.599999999999"/>
    <n v="50"/>
    <n v="65673"/>
    <n v="4127"/>
    <n v="17821.62"/>
    <n v="0.65713938053097343"/>
    <n v="15771.345132743363"/>
    <n v="-0.24025157854842333"/>
  </r>
  <r>
    <n v="291"/>
    <x v="290"/>
    <s v="BELT V, AC"/>
    <s v="KF70 = KIJANG MINIBUS"/>
    <m/>
    <m/>
    <m/>
    <n v="3.9"/>
    <x v="0"/>
    <n v="105767.99999999999"/>
    <n v="88787.536277602529"/>
    <n v="0.19124828139510991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292"/>
    <x v="291"/>
    <s v="DISC CLUTCH"/>
    <s v="XZU342 = DYNA"/>
    <m/>
    <m/>
    <m/>
    <n v="79.75"/>
    <x v="0"/>
    <n v="2162820"/>
    <e v="#N/A"/>
    <e v="#N/A"/>
    <e v="#N/A"/>
    <e v="#N/A"/>
    <e v="#N/A"/>
    <e v="#N/A"/>
    <e v="#N/A"/>
    <e v="#N/A"/>
    <e v="#N/A"/>
    <e v="#N/A"/>
    <e v="#N/A"/>
    <e v="#N/A"/>
    <e v="#N/A"/>
    <m/>
  </r>
  <r>
    <n v="293"/>
    <x v="292"/>
    <s v="END TIE ROD"/>
    <s v="WU300 = DYNA"/>
    <m/>
    <m/>
    <m/>
    <n v="14.196428571428571"/>
    <x v="0"/>
    <n v="38500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294"/>
    <x v="293"/>
    <s v="END TIE ROD"/>
    <s v="WU300 = DYNA"/>
    <m/>
    <m/>
    <m/>
    <n v="14.196428571428571"/>
    <x v="0"/>
    <n v="38500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295"/>
    <x v="294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6"/>
    <x v="295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7"/>
    <x v="296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8"/>
    <x v="297"/>
    <s v="BEZEL FOG LAMP FR LH"/>
    <s v="KUN60 = FORTUNER"/>
    <m/>
    <m/>
    <m/>
    <n v="9.3785714285714263"/>
    <x v="0"/>
    <n v="254346.85714285707"/>
    <e v="#N/A"/>
    <e v="#N/A"/>
    <e v="#N/A"/>
    <e v="#N/A"/>
    <e v="#N/A"/>
    <e v="#N/A"/>
    <e v="#N/A"/>
    <e v="#N/A"/>
    <e v="#N/A"/>
    <e v="#N/A"/>
    <e v="#N/A"/>
    <e v="#N/A"/>
    <e v="#N/A"/>
    <m/>
  </r>
  <r>
    <n v="299"/>
    <x v="298"/>
    <s v="MUDGUARD, SET 4"/>
    <s v="KUN40 = KIJANG INNOVA"/>
    <m/>
    <m/>
    <m/>
    <n v="10.1"/>
    <x v="0"/>
    <n v="273912"/>
    <e v="#N/A"/>
    <e v="#N/A"/>
    <e v="#N/A"/>
    <e v="#N/A"/>
    <e v="#N/A"/>
    <e v="#N/A"/>
    <e v="#N/A"/>
    <e v="#N/A"/>
    <e v="#N/A"/>
    <e v="#N/A"/>
    <e v="#N/A"/>
    <e v="#N/A"/>
    <e v="#N/A"/>
    <m/>
  </r>
  <r>
    <n v="300"/>
    <x v="299"/>
    <s v="RING SUB SET, PISTON"/>
    <s v="WU342 = DYNA"/>
    <m/>
    <m/>
    <m/>
    <n v="15"/>
    <x v="0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301"/>
    <x v="0"/>
    <s v="GASKET KIT ENGINE OH"/>
    <m/>
    <m/>
    <m/>
    <m/>
    <n v="89.32"/>
    <x v="1"/>
    <n v="2422358.4"/>
    <e v="#N/A"/>
    <e v="#N/A"/>
    <e v="#N/A"/>
    <e v="#N/A"/>
    <e v="#N/A"/>
    <e v="#N/A"/>
    <e v="#N/A"/>
    <e v="#N/A"/>
    <e v="#N/A"/>
    <e v="#N/A"/>
    <e v="#N/A"/>
    <e v="#N/A"/>
    <e v="#N/A"/>
    <m/>
  </r>
  <r>
    <n v="302"/>
    <x v="1"/>
    <s v="MVP ELEMENT KIT, OIL"/>
    <m/>
    <m/>
    <m/>
    <m/>
    <n v="10.15"/>
    <x v="1"/>
    <n v="275268"/>
    <n v="99467.469230769231"/>
    <n v="1.7674173488959011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303"/>
    <x v="2"/>
    <s v="CYLINDER KIT, CLUTCH RELEASE"/>
    <m/>
    <m/>
    <m/>
    <m/>
    <n v="11.24"/>
    <x v="1"/>
    <n v="30482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04"/>
    <x v="3"/>
    <s v="SPIDER KIT, UNIVERSA"/>
    <m/>
    <m/>
    <m/>
    <m/>
    <n v="29.81"/>
    <x v="1"/>
    <n v="808447.2"/>
    <n v="483221.28065217397"/>
    <n v="0.67303724477715177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305"/>
    <x v="4"/>
    <s v="SPIDER KIT"/>
    <m/>
    <m/>
    <m/>
    <m/>
    <n v="20.3"/>
    <x v="1"/>
    <n v="550536"/>
    <e v="#N/A"/>
    <e v="#N/A"/>
    <e v="#N/A"/>
    <e v="#N/A"/>
    <e v="#N/A"/>
    <e v="#N/A"/>
    <e v="#N/A"/>
    <e v="#N/A"/>
    <e v="#N/A"/>
    <e v="#N/A"/>
    <e v="#N/A"/>
    <e v="#N/A"/>
    <e v="#N/A"/>
    <m/>
  </r>
  <r>
    <n v="306"/>
    <x v="5"/>
    <s v="SPIDER KIT,"/>
    <m/>
    <m/>
    <m/>
    <m/>
    <n v="33.53"/>
    <x v="1"/>
    <n v="909333.59999999986"/>
    <e v="#N/A"/>
    <e v="#N/A"/>
    <e v="#N/A"/>
    <e v="#N/A"/>
    <e v="#N/A"/>
    <e v="#N/A"/>
    <e v="#N/A"/>
    <e v="#N/A"/>
    <e v="#N/A"/>
    <e v="#N/A"/>
    <e v="#N/A"/>
    <e v="#N/A"/>
    <e v="#N/A"/>
    <m/>
  </r>
  <r>
    <n v="307"/>
    <x v="6"/>
    <s v="PAD KIT, DISC BRAKE"/>
    <m/>
    <m/>
    <m/>
    <m/>
    <n v="53.05"/>
    <x v="1"/>
    <n v="143871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08"/>
    <x v="7"/>
    <s v="PAD KIT, DISC BRAKE"/>
    <m/>
    <m/>
    <m/>
    <m/>
    <n v="48.72"/>
    <x v="1"/>
    <n v="13212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09"/>
    <x v="8"/>
    <s v="PAD KIT, DISC BRAKE L/FITTING PARTS FR"/>
    <m/>
    <m/>
    <m/>
    <m/>
    <n v="67.44"/>
    <x v="1"/>
    <n v="182897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10"/>
    <x v="9"/>
    <s v="PAD KIT, DISC BRAKE"/>
    <m/>
    <m/>
    <m/>
    <m/>
    <n v="95.79"/>
    <x v="1"/>
    <n v="2597824.7999999998"/>
    <n v="1162694.4000000001"/>
    <n v="1.2343143649784496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311"/>
    <x v="10"/>
    <s v="BRAKE PAD"/>
    <m/>
    <m/>
    <m/>
    <m/>
    <n v="40.81"/>
    <x v="1"/>
    <n v="1106767.2"/>
    <n v="961002.87870090641"/>
    <n v="0.15167938049898377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312"/>
    <x v="11"/>
    <s v="PAD KIT,DISC BRAKE F"/>
    <m/>
    <m/>
    <m/>
    <m/>
    <n v="37.89"/>
    <x v="1"/>
    <n v="102757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13"/>
    <x v="12"/>
    <s v="MVP BRAKE PAD"/>
    <m/>
    <m/>
    <m/>
    <m/>
    <n v="50.34"/>
    <x v="1"/>
    <n v="136522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14"/>
    <x v="13"/>
    <s v="BRAKE PAD"/>
    <m/>
    <m/>
    <m/>
    <m/>
    <n v="42.81"/>
    <x v="1"/>
    <n v="1161007.2"/>
    <n v="1158180.1800000002"/>
    <n v="2.4409155404470704E-3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315"/>
    <x v="14"/>
    <s v="MVP BRAKE PAD"/>
    <m/>
    <m/>
    <m/>
    <m/>
    <n v="52.97"/>
    <x v="1"/>
    <n v="1436546.4"/>
    <n v="970216.13888888888"/>
    <n v="0.4806457472921053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316"/>
    <x v="15"/>
    <s v="BRAKE PAD"/>
    <m/>
    <m/>
    <m/>
    <m/>
    <n v="55.26"/>
    <x v="1"/>
    <n v="1498651.2"/>
    <n v="1130269.5727272728"/>
    <n v="0.32592368773039199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317"/>
    <x v="16"/>
    <s v="PAD KIT DISCBRAKE FR"/>
    <m/>
    <m/>
    <m/>
    <m/>
    <n v="13.16"/>
    <x v="1"/>
    <n v="3568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318"/>
    <x v="17"/>
    <s v="PAD KIT, DISC BRK FR"/>
    <m/>
    <m/>
    <m/>
    <m/>
    <n v="16.84"/>
    <x v="1"/>
    <n v="45670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19"/>
    <x v="18"/>
    <s v="PAD KIT, DISC BRK FR"/>
    <m/>
    <m/>
    <m/>
    <m/>
    <n v="14.47"/>
    <x v="1"/>
    <n v="39242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20"/>
    <x v="19"/>
    <s v="PAD KIT, DISC BRK FR"/>
    <m/>
    <m/>
    <m/>
    <m/>
    <n v="12.89"/>
    <x v="1"/>
    <n v="349576.8"/>
    <e v="#N/A"/>
    <e v="#N/A"/>
    <e v="#N/A"/>
    <e v="#N/A"/>
    <e v="#N/A"/>
    <e v="#N/A"/>
    <e v="#N/A"/>
    <e v="#N/A"/>
    <e v="#N/A"/>
    <e v="#N/A"/>
    <e v="#N/A"/>
    <e v="#N/A"/>
    <e v="#N/A"/>
    <m/>
  </r>
  <r>
    <n v="321"/>
    <x v="20"/>
    <s v="PAD KIT DISCBRAKE,FR"/>
    <m/>
    <m/>
    <m/>
    <m/>
    <n v="15.43"/>
    <x v="1"/>
    <n v="418461.6"/>
    <e v="#N/A"/>
    <e v="#N/A"/>
    <e v="#N/A"/>
    <e v="#N/A"/>
    <e v="#N/A"/>
    <e v="#N/A"/>
    <e v="#N/A"/>
    <e v="#N/A"/>
    <e v="#N/A"/>
    <e v="#N/A"/>
    <e v="#N/A"/>
    <e v="#N/A"/>
    <e v="#N/A"/>
    <m/>
  </r>
  <r>
    <n v="322"/>
    <x v="21"/>
    <s v="PAD KIT, DISC BRAKE"/>
    <m/>
    <m/>
    <m/>
    <m/>
    <n v="18.420000000000002"/>
    <x v="1"/>
    <n v="499550.4"/>
    <e v="#N/A"/>
    <e v="#N/A"/>
    <e v="#N/A"/>
    <e v="#N/A"/>
    <e v="#N/A"/>
    <e v="#N/A"/>
    <e v="#N/A"/>
    <e v="#N/A"/>
    <e v="#N/A"/>
    <e v="#N/A"/>
    <e v="#N/A"/>
    <e v="#N/A"/>
    <e v="#N/A"/>
    <m/>
  </r>
  <r>
    <n v="323"/>
    <x v="22"/>
    <s v="PAD KIT, DISC BRK FR"/>
    <m/>
    <m/>
    <m/>
    <m/>
    <n v="13.2"/>
    <x v="1"/>
    <n v="357983.99999999994"/>
    <n v="316938.27920792083"/>
    <n v="0.12950698443450534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324"/>
    <x v="23"/>
    <s v="PAD KIT, DISC BRAKE L/FITTING ,RR"/>
    <m/>
    <m/>
    <m/>
    <m/>
    <n v="41.32"/>
    <x v="1"/>
    <n v="1120598.3999999999"/>
    <n v="1144851.2250000001"/>
    <n v="-2.1184259116288393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325"/>
    <x v="24"/>
    <s v="PAD KIT, DISC BRAKE"/>
    <m/>
    <m/>
    <m/>
    <m/>
    <n v="60.38"/>
    <x v="1"/>
    <n v="1637505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26"/>
    <x v="25"/>
    <s v="CYLINDER KIT, RR"/>
    <m/>
    <m/>
    <m/>
    <m/>
    <n v="24.68"/>
    <x v="1"/>
    <n v="669321.6"/>
    <e v="#N/A"/>
    <e v="#N/A"/>
    <e v="#N/A"/>
    <e v="#N/A"/>
    <e v="#N/A"/>
    <e v="#N/A"/>
    <e v="#N/A"/>
    <e v="#N/A"/>
    <e v="#N/A"/>
    <e v="#N/A"/>
    <e v="#N/A"/>
    <e v="#N/A"/>
    <e v="#N/A"/>
    <m/>
  </r>
  <r>
    <n v="327"/>
    <x v="26"/>
    <s v="SHOE KIT, RR"/>
    <m/>
    <m/>
    <m/>
    <m/>
    <n v="14.47"/>
    <x v="1"/>
    <n v="39242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28"/>
    <x v="27"/>
    <s v="SHOE KIT, BRAKE, RR"/>
    <m/>
    <m/>
    <m/>
    <m/>
    <n v="16.239999999999998"/>
    <x v="1"/>
    <n v="440428.79999999987"/>
    <e v="#N/A"/>
    <e v="#N/A"/>
    <e v="#N/A"/>
    <e v="#N/A"/>
    <e v="#N/A"/>
    <e v="#N/A"/>
    <e v="#N/A"/>
    <e v="#N/A"/>
    <e v="#N/A"/>
    <e v="#N/A"/>
    <e v="#N/A"/>
    <e v="#N/A"/>
    <e v="#N/A"/>
    <m/>
  </r>
  <r>
    <n v="329"/>
    <x v="28"/>
    <s v="SHOE KIT, BRAKE, RR"/>
    <m/>
    <m/>
    <m/>
    <m/>
    <n v="8.32"/>
    <x v="1"/>
    <n v="22563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30"/>
    <x v="29"/>
    <s v="BRAKE SHOE, RR"/>
    <m/>
    <m/>
    <m/>
    <m/>
    <n v="10.83"/>
    <x v="1"/>
    <n v="2937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1"/>
    <x v="30"/>
    <s v="BRAKE SHOE"/>
    <m/>
    <m/>
    <m/>
    <m/>
    <n v="10.83"/>
    <x v="1"/>
    <n v="2937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2"/>
    <x v="31"/>
    <s v="BRAKE SHOE"/>
    <m/>
    <m/>
    <m/>
    <m/>
    <n v="16.32"/>
    <x v="1"/>
    <n v="442598.39999999997"/>
    <n v="381995.61147540988"/>
    <n v="0.15864786584987051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333"/>
    <x v="32"/>
    <s v="CUP KIT, WHEEL"/>
    <m/>
    <m/>
    <m/>
    <m/>
    <n v="5.38"/>
    <x v="1"/>
    <n v="145905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4"/>
    <x v="34"/>
    <s v="SUPER LONG LIFE C 1L"/>
    <m/>
    <m/>
    <m/>
    <m/>
    <n v="2.4700000000000002"/>
    <x v="1"/>
    <n v="66986.40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335"/>
    <x v="36"/>
    <s v="LONG LIFE COOLANT 1L"/>
    <m/>
    <m/>
    <m/>
    <m/>
    <n v="1.95"/>
    <x v="1"/>
    <n v="52883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36"/>
    <x v="37"/>
    <s v="LINER CYLINDER"/>
    <m/>
    <m/>
    <m/>
    <m/>
    <n v="120.53"/>
    <x v="1"/>
    <n v="326877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337"/>
    <x v="38"/>
    <s v="INSULATOR ENGINE MTG"/>
    <m/>
    <m/>
    <m/>
    <m/>
    <n v="10.75"/>
    <x v="1"/>
    <n v="291540"/>
    <e v="#N/A"/>
    <e v="#N/A"/>
    <e v="#N/A"/>
    <e v="#N/A"/>
    <e v="#N/A"/>
    <e v="#N/A"/>
    <e v="#N/A"/>
    <e v="#N/A"/>
    <e v="#N/A"/>
    <e v="#N/A"/>
    <e v="#N/A"/>
    <e v="#N/A"/>
    <e v="#N/A"/>
    <m/>
  </r>
  <r>
    <n v="338"/>
    <x v="39"/>
    <s v="INSULATOR ENG FR RH"/>
    <m/>
    <m/>
    <m/>
    <m/>
    <n v="18.05"/>
    <x v="1"/>
    <n v="4895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339"/>
    <x v="40"/>
    <s v="INSULATOR E/G MTG R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0"/>
    <x v="41"/>
    <s v="INSULATOR E/G MTG R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1"/>
    <x v="42"/>
    <s v="INSULATOR E/G MTG L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2"/>
    <x v="43"/>
    <s v="INSULATOR E/G MTG L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3"/>
    <x v="44"/>
    <s v="INSULATOR E/G MTG RR"/>
    <m/>
    <m/>
    <m/>
    <m/>
    <n v="25.02"/>
    <x v="1"/>
    <n v="67854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44"/>
    <x v="45"/>
    <s v="INSULATOR E/G MTG RR"/>
    <m/>
    <m/>
    <m/>
    <m/>
    <n v="25.02"/>
    <x v="1"/>
    <n v="67854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45"/>
    <x v="46"/>
    <s v="RING SET, PISTON"/>
    <m/>
    <m/>
    <m/>
    <m/>
    <n v="23.36"/>
    <x v="1"/>
    <n v="633523.19999999995"/>
    <n v="573070.52179372206"/>
    <n v="0.1054890731721112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346"/>
    <x v="48"/>
    <s v="RING SET, PISTON"/>
    <m/>
    <m/>
    <m/>
    <m/>
    <n v="35.409999999999997"/>
    <x v="1"/>
    <n v="960319.19999999972"/>
    <n v="858189.11500000011"/>
    <n v="0.1190065024304108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347"/>
    <x v="49"/>
    <s v="RING SET, PISTON"/>
    <m/>
    <m/>
    <m/>
    <m/>
    <n v="44.72"/>
    <x v="1"/>
    <n v="1212806.3999999999"/>
    <n v="1131365.4000000001"/>
    <n v="7.1984700963985432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348"/>
    <x v="50"/>
    <s v="RING SET, PISTON"/>
    <m/>
    <m/>
    <m/>
    <m/>
    <n v="60"/>
    <x v="1"/>
    <n v="1627199.9999999998"/>
    <n v="1418216.8411764707"/>
    <n v="0.14735628061655837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349"/>
    <x v="51"/>
    <s v="RING SET, PISTON"/>
    <m/>
    <m/>
    <m/>
    <m/>
    <n v="91.58"/>
    <x v="1"/>
    <n v="2483649.5999999996"/>
    <n v="1500442.6500000001"/>
    <n v="0.65527792748359914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350"/>
    <x v="52"/>
    <s v="RING SET, PISTON"/>
    <m/>
    <m/>
    <m/>
    <m/>
    <n v="67.44"/>
    <x v="1"/>
    <n v="182897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51"/>
    <x v="53"/>
    <s v="RING SET, PISTON"/>
    <m/>
    <m/>
    <m/>
    <m/>
    <n v="21.5"/>
    <x v="1"/>
    <n v="583080"/>
    <e v="#N/A"/>
    <e v="#N/A"/>
    <e v="#N/A"/>
    <e v="#N/A"/>
    <e v="#N/A"/>
    <e v="#N/A"/>
    <e v="#N/A"/>
    <e v="#N/A"/>
    <e v="#N/A"/>
    <e v="#N/A"/>
    <e v="#N/A"/>
    <e v="#N/A"/>
    <e v="#N/A"/>
    <m/>
  </r>
  <r>
    <n v="352"/>
    <x v="54"/>
    <s v="RING SET, PISTON"/>
    <m/>
    <m/>
    <m/>
    <m/>
    <n v="24.68"/>
    <x v="1"/>
    <n v="669321.6"/>
    <e v="#N/A"/>
    <e v="#N/A"/>
    <e v="#N/A"/>
    <e v="#N/A"/>
    <e v="#N/A"/>
    <e v="#N/A"/>
    <e v="#N/A"/>
    <e v="#N/A"/>
    <e v="#N/A"/>
    <e v="#N/A"/>
    <e v="#N/A"/>
    <e v="#N/A"/>
    <e v="#N/A"/>
    <m/>
  </r>
  <r>
    <n v="353"/>
    <x v="55"/>
    <s v="PISTON S/A, W/PIN"/>
    <m/>
    <m/>
    <m/>
    <m/>
    <n v="30.26"/>
    <x v="1"/>
    <n v="820651.2"/>
    <e v="#N/A"/>
    <e v="#N/A"/>
    <e v="#N/A"/>
    <e v="#N/A"/>
    <e v="#N/A"/>
    <e v="#N/A"/>
    <e v="#N/A"/>
    <e v="#N/A"/>
    <e v="#N/A"/>
    <e v="#N/A"/>
    <e v="#N/A"/>
    <e v="#N/A"/>
    <e v="#N/A"/>
    <m/>
  </r>
  <r>
    <n v="354"/>
    <x v="56"/>
    <s v="PISTON S/A,W/PIN"/>
    <m/>
    <m/>
    <m/>
    <m/>
    <n v="22.63"/>
    <x v="1"/>
    <n v="613725.6"/>
    <e v="#N/A"/>
    <e v="#N/A"/>
    <e v="#N/A"/>
    <e v="#N/A"/>
    <e v="#N/A"/>
    <e v="#N/A"/>
    <e v="#N/A"/>
    <e v="#N/A"/>
    <e v="#N/A"/>
    <e v="#N/A"/>
    <e v="#N/A"/>
    <e v="#N/A"/>
    <e v="#N/A"/>
    <m/>
  </r>
  <r>
    <n v="355"/>
    <x v="57"/>
    <s v="PISTON S/A,W/PIN"/>
    <m/>
    <m/>
    <m/>
    <m/>
    <n v="22.63"/>
    <x v="1"/>
    <n v="613725.6"/>
    <e v="#N/A"/>
    <e v="#N/A"/>
    <e v="#N/A"/>
    <e v="#N/A"/>
    <e v="#N/A"/>
    <e v="#N/A"/>
    <e v="#N/A"/>
    <e v="#N/A"/>
    <e v="#N/A"/>
    <e v="#N/A"/>
    <e v="#N/A"/>
    <e v="#N/A"/>
    <e v="#N/A"/>
    <m/>
  </r>
  <r>
    <n v="356"/>
    <x v="58"/>
    <s v="ROD S/A,CONNECTING"/>
    <m/>
    <m/>
    <m/>
    <m/>
    <n v="14.44"/>
    <x v="1"/>
    <n v="391612.8"/>
    <e v="#N/A"/>
    <e v="#N/A"/>
    <e v="#N/A"/>
    <e v="#N/A"/>
    <e v="#N/A"/>
    <e v="#N/A"/>
    <e v="#N/A"/>
    <e v="#N/A"/>
    <e v="#N/A"/>
    <e v="#N/A"/>
    <e v="#N/A"/>
    <e v="#N/A"/>
    <e v="#N/A"/>
    <m/>
  </r>
  <r>
    <n v="357"/>
    <x v="59"/>
    <s v="ROD S/A,CONNECTING"/>
    <m/>
    <m/>
    <m/>
    <m/>
    <n v="19.55"/>
    <x v="1"/>
    <n v="530196"/>
    <e v="#N/A"/>
    <e v="#N/A"/>
    <e v="#N/A"/>
    <e v="#N/A"/>
    <e v="#N/A"/>
    <e v="#N/A"/>
    <e v="#N/A"/>
    <e v="#N/A"/>
    <e v="#N/A"/>
    <e v="#N/A"/>
    <e v="#N/A"/>
    <e v="#N/A"/>
    <e v="#N/A"/>
    <m/>
  </r>
  <r>
    <n v="358"/>
    <x v="60"/>
    <s v="PISTON"/>
    <m/>
    <m/>
    <m/>
    <m/>
    <n v="32.11"/>
    <x v="1"/>
    <n v="870823.2"/>
    <e v="#N/A"/>
    <e v="#N/A"/>
    <e v="#N/A"/>
    <e v="#N/A"/>
    <e v="#N/A"/>
    <e v="#N/A"/>
    <e v="#N/A"/>
    <e v="#N/A"/>
    <e v="#N/A"/>
    <e v="#N/A"/>
    <e v="#N/A"/>
    <e v="#N/A"/>
    <e v="#N/A"/>
    <m/>
  </r>
  <r>
    <n v="359"/>
    <x v="61"/>
    <s v="PULLEY A/S CRANKSHFT"/>
    <m/>
    <m/>
    <m/>
    <m/>
    <n v="20.28"/>
    <x v="1"/>
    <n v="549993.6"/>
    <e v="#N/A"/>
    <e v="#N/A"/>
    <e v="#N/A"/>
    <e v="#N/A"/>
    <e v="#N/A"/>
    <e v="#N/A"/>
    <e v="#N/A"/>
    <e v="#N/A"/>
    <e v="#N/A"/>
    <e v="#N/A"/>
    <e v="#N/A"/>
    <e v="#N/A"/>
    <e v="#N/A"/>
    <m/>
  </r>
  <r>
    <n v="360"/>
    <x v="62"/>
    <s v="BELT, TIMING"/>
    <m/>
    <m/>
    <m/>
    <m/>
    <n v="31.07"/>
    <x v="1"/>
    <n v="842618.39999999991"/>
    <n v="598350.4743243244"/>
    <n v="0.4082355344524633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361"/>
    <x v="63"/>
    <s v="BELT SET,TIMING"/>
    <m/>
    <m/>
    <m/>
    <m/>
    <n v="29.23"/>
    <x v="1"/>
    <n v="792717.6"/>
    <e v="#N/A"/>
    <e v="#N/A"/>
    <e v="#N/A"/>
    <e v="#N/A"/>
    <e v="#N/A"/>
    <e v="#N/A"/>
    <e v="#N/A"/>
    <e v="#N/A"/>
    <e v="#N/A"/>
    <e v="#N/A"/>
    <e v="#N/A"/>
    <e v="#N/A"/>
    <e v="#N/A"/>
    <m/>
  </r>
  <r>
    <n v="362"/>
    <x v="64"/>
    <s v="VALVE, INTAKE"/>
    <m/>
    <m/>
    <m/>
    <m/>
    <n v="3.43"/>
    <x v="1"/>
    <n v="93021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63"/>
    <x v="65"/>
    <s v="VALVE, EXHAUST"/>
    <m/>
    <m/>
    <m/>
    <m/>
    <n v="4.1500000000000004"/>
    <x v="1"/>
    <n v="112548"/>
    <e v="#N/A"/>
    <e v="#N/A"/>
    <e v="#N/A"/>
    <e v="#N/A"/>
    <e v="#N/A"/>
    <e v="#N/A"/>
    <e v="#N/A"/>
    <e v="#N/A"/>
    <e v="#N/A"/>
    <e v="#N/A"/>
    <e v="#N/A"/>
    <e v="#N/A"/>
    <e v="#N/A"/>
    <m/>
  </r>
  <r>
    <n v="364"/>
    <x v="66"/>
    <s v="LIFTER, VALVE"/>
    <m/>
    <m/>
    <m/>
    <m/>
    <n v="9.77"/>
    <x v="1"/>
    <n v="26496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65"/>
    <x v="67"/>
    <s v="INLET S/A, WATER"/>
    <m/>
    <m/>
    <m/>
    <m/>
    <n v="20.28"/>
    <x v="1"/>
    <n v="549993.6"/>
    <e v="#N/A"/>
    <e v="#N/A"/>
    <e v="#N/A"/>
    <e v="#N/A"/>
    <e v="#N/A"/>
    <e v="#N/A"/>
    <e v="#N/A"/>
    <e v="#N/A"/>
    <e v="#N/A"/>
    <e v="#N/A"/>
    <e v="#N/A"/>
    <e v="#N/A"/>
    <e v="#N/A"/>
    <m/>
  </r>
  <r>
    <n v="366"/>
    <x v="68"/>
    <s v="FAN ASSY, W/MOTOR"/>
    <m/>
    <m/>
    <m/>
    <m/>
    <n v="37.14"/>
    <x v="1"/>
    <n v="100723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67"/>
    <x v="69"/>
    <s v="FAN ASSY, W/MOTOR"/>
    <m/>
    <m/>
    <m/>
    <m/>
    <n v="43.5"/>
    <x v="1"/>
    <n v="1179720"/>
    <e v="#N/A"/>
    <e v="#N/A"/>
    <e v="#N/A"/>
    <e v="#N/A"/>
    <e v="#N/A"/>
    <e v="#N/A"/>
    <e v="#N/A"/>
    <e v="#N/A"/>
    <e v="#N/A"/>
    <e v="#N/A"/>
    <e v="#N/A"/>
    <e v="#N/A"/>
    <e v="#N/A"/>
    <m/>
  </r>
  <r>
    <n v="368"/>
    <x v="71"/>
    <s v="RADIATOR ASSY"/>
    <m/>
    <m/>
    <m/>
    <m/>
    <n v="177.82"/>
    <x v="1"/>
    <n v="4822478.3999999994"/>
    <n v="5351153.8500000006"/>
    <n v="-9.8796533386907026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369"/>
    <x v="72"/>
    <s v="RADIATOR ASSY"/>
    <m/>
    <m/>
    <m/>
    <m/>
    <n v="106.32"/>
    <x v="1"/>
    <n v="2883398.4"/>
    <e v="#N/A"/>
    <e v="#N/A"/>
    <e v="#N/A"/>
    <e v="#N/A"/>
    <e v="#N/A"/>
    <e v="#N/A"/>
    <e v="#N/A"/>
    <e v="#N/A"/>
    <e v="#N/A"/>
    <e v="#N/A"/>
    <e v="#N/A"/>
    <e v="#N/A"/>
    <e v="#N/A"/>
    <m/>
  </r>
  <r>
    <n v="370"/>
    <x v="73"/>
    <s v="RADIATOR ASSY"/>
    <m/>
    <m/>
    <m/>
    <m/>
    <n v="75.75"/>
    <x v="1"/>
    <n v="20543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1"/>
    <x v="74"/>
    <s v="RADIATOR ASSY"/>
    <m/>
    <m/>
    <m/>
    <m/>
    <n v="94.74"/>
    <x v="1"/>
    <n v="256934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2"/>
    <x v="75"/>
    <s v="RADIATOR ASSY"/>
    <m/>
    <m/>
    <m/>
    <m/>
    <n v="75.75"/>
    <x v="1"/>
    <n v="20543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3"/>
    <x v="76"/>
    <s v="RADIATOR ASSY"/>
    <m/>
    <m/>
    <m/>
    <m/>
    <n v="43.74"/>
    <x v="1"/>
    <n v="118622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4"/>
    <x v="78"/>
    <s v="CLEANER AS AIR W/AIR"/>
    <m/>
    <m/>
    <m/>
    <m/>
    <n v="87.89"/>
    <x v="1"/>
    <n v="23835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5"/>
    <x v="79"/>
    <s v="CLEANER AS AIR W/AIR"/>
    <m/>
    <m/>
    <m/>
    <m/>
    <n v="87.89"/>
    <x v="1"/>
    <n v="23835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6"/>
    <x v="80"/>
    <s v="CLEANER AS AIR ELMNT"/>
    <m/>
    <m/>
    <m/>
    <m/>
    <n v="67.11"/>
    <x v="1"/>
    <n v="182002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77"/>
    <x v="81"/>
    <s v="CLEANER AS AIR ELMNT"/>
    <m/>
    <m/>
    <m/>
    <m/>
    <n v="100.26"/>
    <x v="1"/>
    <n v="2719051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78"/>
    <x v="82"/>
    <s v="CLEANER AS AIR ELMNT"/>
    <m/>
    <m/>
    <m/>
    <m/>
    <n v="57.37"/>
    <x v="1"/>
    <n v="1555874.4"/>
    <e v="#N/A"/>
    <e v="#N/A"/>
    <e v="#N/A"/>
    <e v="#N/A"/>
    <e v="#N/A"/>
    <e v="#N/A"/>
    <e v="#N/A"/>
    <e v="#N/A"/>
    <e v="#N/A"/>
    <e v="#N/A"/>
    <e v="#N/A"/>
    <e v="#N/A"/>
    <e v="#N/A"/>
    <m/>
  </r>
  <r>
    <n v="379"/>
    <x v="83"/>
    <s v="CLEANER AS AIR ELMNT"/>
    <m/>
    <m/>
    <m/>
    <m/>
    <n v="22.09"/>
    <x v="1"/>
    <n v="5990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80"/>
    <x v="84"/>
    <s v="ELEMENT SA AIRFILTER"/>
    <m/>
    <m/>
    <m/>
    <m/>
    <n v="14.89"/>
    <x v="1"/>
    <n v="403816.8"/>
    <n v="373176.32400000002"/>
    <n v="8.2107234648680347E-2"/>
    <n v="530000"/>
    <n v="600000"/>
    <d v="2022-07-22T00:00:00"/>
    <s v="HTAUTOHN"/>
    <n v="337859.77"/>
    <n v="1"/>
    <n v="175"/>
    <n v="17"/>
    <n v="337859.77"/>
    <n v="12.457956120943955"/>
    <n v="298990.94690265489"/>
    <n v="-0.19879443664101565"/>
  </r>
  <r>
    <n v="381"/>
    <x v="85"/>
    <s v="ELEMENT SUB-ASSY,"/>
    <m/>
    <m/>
    <m/>
    <m/>
    <n v="22.97"/>
    <x v="1"/>
    <n v="622946.39999999991"/>
    <n v="531858.6"/>
    <n v="0.17126318912583144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382"/>
    <x v="86"/>
    <s v="ELEMENT SA AIRFILTER"/>
    <m/>
    <m/>
    <m/>
    <m/>
    <n v="30.9"/>
    <x v="1"/>
    <n v="83800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383"/>
    <x v="87"/>
    <s v="ELEMENT SA AIRFILTER"/>
    <m/>
    <m/>
    <m/>
    <m/>
    <n v="11.1"/>
    <x v="1"/>
    <n v="301032"/>
    <e v="#N/A"/>
    <e v="#N/A"/>
    <e v="#N/A"/>
    <e v="#N/A"/>
    <e v="#N/A"/>
    <e v="#N/A"/>
    <e v="#N/A"/>
    <e v="#N/A"/>
    <e v="#N/A"/>
    <e v="#N/A"/>
    <e v="#N/A"/>
    <e v="#N/A"/>
    <e v="#N/A"/>
    <m/>
  </r>
  <r>
    <n v="384"/>
    <x v="88"/>
    <s v="ELEMENT SA AIRFILTER"/>
    <m/>
    <m/>
    <m/>
    <m/>
    <n v="14.42"/>
    <x v="1"/>
    <n v="391070.39999999997"/>
    <n v="313916.23097560974"/>
    <n v="0.24577948322265902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385"/>
    <x v="89"/>
    <s v="ELEMENT SA AIR FLTER"/>
    <m/>
    <m/>
    <m/>
    <m/>
    <n v="5.53"/>
    <x v="1"/>
    <n v="149973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86"/>
    <x v="90"/>
    <s v="AIR CLEANER, FILTER"/>
    <m/>
    <m/>
    <m/>
    <m/>
    <n v="6.35"/>
    <x v="1"/>
    <n v="172211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87"/>
    <x v="91"/>
    <s v="AIR CLEANER, FILTER"/>
    <m/>
    <m/>
    <m/>
    <m/>
    <n v="4.59"/>
    <x v="1"/>
    <n v="124480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88"/>
    <x v="92"/>
    <s v="ELEMENT SA AIRFILTER"/>
    <m/>
    <m/>
    <m/>
    <m/>
    <n v="3.05"/>
    <x v="1"/>
    <n v="82715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389"/>
    <x v="93"/>
    <s v="AIR FILTER"/>
    <m/>
    <m/>
    <m/>
    <m/>
    <n v="3.11"/>
    <x v="1"/>
    <n v="84343.2"/>
    <e v="#N/A"/>
    <e v="#N/A"/>
    <e v="#N/A"/>
    <e v="#N/A"/>
    <e v="#N/A"/>
    <e v="#N/A"/>
    <e v="#N/A"/>
    <e v="#N/A"/>
    <e v="#N/A"/>
    <e v="#N/A"/>
    <e v="#N/A"/>
    <e v="#N/A"/>
    <e v="#N/A"/>
    <m/>
  </r>
  <r>
    <n v="390"/>
    <x v="95"/>
    <s v="FILTER ASSY, FUEL"/>
    <m/>
    <m/>
    <m/>
    <m/>
    <n v="16.37"/>
    <x v="1"/>
    <n v="44395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91"/>
    <x v="96"/>
    <s v="ELEMENT ASSY, FUEL"/>
    <m/>
    <m/>
    <m/>
    <m/>
    <n v="28.1"/>
    <x v="1"/>
    <n v="762071.99999999988"/>
    <n v="532923.30000000005"/>
    <n v="0.42998438987373944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392"/>
    <x v="97"/>
    <s v="PULLEY, ALTERNATOR W"/>
    <m/>
    <m/>
    <m/>
    <m/>
    <n v="40.32"/>
    <x v="1"/>
    <n v="1093478.3999999999"/>
    <n v="626477.93612068961"/>
    <n v="0.74543800659779924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393"/>
    <x v="98"/>
    <s v="PULLEY, ALTERNATOR"/>
    <m/>
    <m/>
    <m/>
    <m/>
    <n v="43.42"/>
    <x v="1"/>
    <n v="1177550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94"/>
    <x v="99"/>
    <s v="STARTER ASSY"/>
    <m/>
    <m/>
    <m/>
    <m/>
    <n v="80.150000000000006"/>
    <x v="1"/>
    <n v="2173668"/>
    <e v="#N/A"/>
    <e v="#N/A"/>
    <e v="#N/A"/>
    <e v="#N/A"/>
    <e v="#N/A"/>
    <e v="#N/A"/>
    <e v="#N/A"/>
    <e v="#N/A"/>
    <e v="#N/A"/>
    <e v="#N/A"/>
    <e v="#N/A"/>
    <e v="#N/A"/>
    <e v="#N/A"/>
    <m/>
  </r>
  <r>
    <n v="395"/>
    <x v="100"/>
    <s v="BRUSH, STARTER"/>
    <m/>
    <m/>
    <m/>
    <m/>
    <n v="1.95"/>
    <x v="1"/>
    <n v="52883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96"/>
    <x v="101"/>
    <s v="BATTERY MF 34B19R"/>
    <m/>
    <m/>
    <m/>
    <m/>
    <n v="52.69"/>
    <x v="1"/>
    <n v="142895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97"/>
    <x v="102"/>
    <s v="BATTERY MF 34B19L"/>
    <m/>
    <m/>
    <m/>
    <m/>
    <n v="52.69"/>
    <x v="1"/>
    <n v="142895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98"/>
    <x v="103"/>
    <s v="BATTERY MF 34B19LS"/>
    <m/>
    <m/>
    <m/>
    <m/>
    <n v="52.97"/>
    <x v="1"/>
    <n v="1436546.4"/>
    <e v="#N/A"/>
    <e v="#N/A"/>
    <e v="#N/A"/>
    <e v="#N/A"/>
    <e v="#N/A"/>
    <e v="#N/A"/>
    <e v="#N/A"/>
    <e v="#N/A"/>
    <e v="#N/A"/>
    <e v="#N/A"/>
    <e v="#N/A"/>
    <e v="#N/A"/>
    <e v="#N/A"/>
    <m/>
  </r>
  <r>
    <n v="399"/>
    <x v="104"/>
    <s v="BATTERY MF 36B20L"/>
    <m/>
    <m/>
    <m/>
    <m/>
    <n v="52.97"/>
    <x v="1"/>
    <n v="1436546.4"/>
    <e v="#N/A"/>
    <e v="#N/A"/>
    <e v="#N/A"/>
    <e v="#N/A"/>
    <e v="#N/A"/>
    <e v="#N/A"/>
    <e v="#N/A"/>
    <e v="#N/A"/>
    <e v="#N/A"/>
    <e v="#N/A"/>
    <e v="#N/A"/>
    <e v="#N/A"/>
    <e v="#N/A"/>
    <m/>
  </r>
  <r>
    <n v="400"/>
    <x v="105"/>
    <s v="BATTERY MF 55D23L"/>
    <m/>
    <m/>
    <m/>
    <m/>
    <n v="57.8"/>
    <x v="1"/>
    <n v="156753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1"/>
    <x v="106"/>
    <s v="BATTERY MF 65D26R"/>
    <m/>
    <m/>
    <m/>
    <m/>
    <n v="77.94"/>
    <x v="1"/>
    <n v="211373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2"/>
    <x v="107"/>
    <s v="BATTERY MF 80D26R"/>
    <m/>
    <m/>
    <m/>
    <m/>
    <n v="94.79"/>
    <x v="1"/>
    <n v="257070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3"/>
    <x v="108"/>
    <s v="BATTERY MF 80D26L"/>
    <m/>
    <m/>
    <m/>
    <m/>
    <n v="94.79"/>
    <x v="1"/>
    <n v="257070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4"/>
    <x v="109"/>
    <s v="BATTERY MF 105D31L"/>
    <m/>
    <m/>
    <m/>
    <m/>
    <n v="109.23"/>
    <x v="1"/>
    <n v="2962317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05"/>
    <x v="110"/>
    <s v="BATTERY LN2"/>
    <m/>
    <m/>
    <m/>
    <m/>
    <n v="111.43"/>
    <x v="1"/>
    <n v="30219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06"/>
    <x v="111"/>
    <s v="BATTERY LN3"/>
    <m/>
    <m/>
    <m/>
    <m/>
    <n v="144.9"/>
    <x v="1"/>
    <n v="3929687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407"/>
    <x v="112"/>
    <s v="BATTERY 34B19L"/>
    <m/>
    <m/>
    <m/>
    <m/>
    <n v="45.74"/>
    <x v="1"/>
    <n v="124046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8"/>
    <x v="113"/>
    <s v="BATTERY S-95"/>
    <m/>
    <m/>
    <m/>
    <m/>
    <n v="228.72"/>
    <x v="1"/>
    <n v="6202886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09"/>
    <x v="114"/>
    <s v="COVER ASSY, CLUTCH"/>
    <m/>
    <m/>
    <m/>
    <m/>
    <n v="40.26"/>
    <x v="1"/>
    <n v="1091851.2"/>
    <e v="#N/A"/>
    <e v="#N/A"/>
    <e v="#N/A"/>
    <e v="#N/A"/>
    <e v="#N/A"/>
    <e v="#N/A"/>
    <e v="#N/A"/>
    <e v="#N/A"/>
    <e v="#N/A"/>
    <e v="#N/A"/>
    <e v="#N/A"/>
    <e v="#N/A"/>
    <e v="#N/A"/>
    <m/>
  </r>
  <r>
    <n v="410"/>
    <x v="115"/>
    <s v="COVER ASSY, CLUTCH"/>
    <m/>
    <m/>
    <m/>
    <m/>
    <n v="19.3"/>
    <x v="1"/>
    <n v="5234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11"/>
    <x v="120"/>
    <s v="COVER ASSY, CLUTCH"/>
    <m/>
    <m/>
    <m/>
    <m/>
    <n v="57.18"/>
    <x v="1"/>
    <n v="1550721.5999999999"/>
    <n v="1348361.4"/>
    <n v="0.15007860652196064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412"/>
    <x v="121"/>
    <s v="COVER ASSY, CLUTCH"/>
    <m/>
    <m/>
    <m/>
    <m/>
    <n v="37.89"/>
    <x v="1"/>
    <n v="102757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3"/>
    <x v="123"/>
    <s v="COVER ASSY, CLUTCH"/>
    <m/>
    <m/>
    <m/>
    <m/>
    <n v="31.56"/>
    <x v="1"/>
    <n v="855907.2"/>
    <e v="#N/A"/>
    <e v="#N/A"/>
    <e v="#N/A"/>
    <e v="#N/A"/>
    <e v="#N/A"/>
    <e v="#N/A"/>
    <e v="#N/A"/>
    <e v="#N/A"/>
    <e v="#N/A"/>
    <e v="#N/A"/>
    <e v="#N/A"/>
    <e v="#N/A"/>
    <e v="#N/A"/>
    <m/>
  </r>
  <r>
    <n v="414"/>
    <x v="124"/>
    <s v="COVER ASSY, CLUTCH"/>
    <m/>
    <m/>
    <m/>
    <m/>
    <n v="142.71"/>
    <x v="1"/>
    <n v="3870295.1999999997"/>
    <n v="1971021.9666666666"/>
    <n v="0.96359820715003364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415"/>
    <x v="125"/>
    <s v="COVER ASSY, CLUTCH"/>
    <m/>
    <m/>
    <m/>
    <m/>
    <n v="195.49"/>
    <x v="1"/>
    <n v="5301688.8"/>
    <e v="#N/A"/>
    <e v="#N/A"/>
    <e v="#N/A"/>
    <e v="#N/A"/>
    <e v="#N/A"/>
    <e v="#N/A"/>
    <e v="#N/A"/>
    <e v="#N/A"/>
    <e v="#N/A"/>
    <e v="#N/A"/>
    <e v="#N/A"/>
    <e v="#N/A"/>
    <e v="#N/A"/>
    <m/>
  </r>
  <r>
    <n v="416"/>
    <x v="126"/>
    <s v="COVER ASSY, CLUTCH"/>
    <m/>
    <m/>
    <m/>
    <m/>
    <n v="220.1"/>
    <x v="1"/>
    <n v="5969111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17"/>
    <x v="127"/>
    <s v="BEARING A/S, CLUTCH"/>
    <m/>
    <m/>
    <m/>
    <m/>
    <n v="47.37"/>
    <x v="1"/>
    <n v="1284674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8"/>
    <x v="128"/>
    <s v="BEARING ASSY, CLUTCH"/>
    <m/>
    <m/>
    <m/>
    <m/>
    <n v="37.39"/>
    <x v="1"/>
    <n v="101401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9"/>
    <x v="129"/>
    <s v="BEARING ASSY, CLUTCH"/>
    <m/>
    <m/>
    <m/>
    <m/>
    <n v="68.569999999999993"/>
    <x v="1"/>
    <n v="1859618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20"/>
    <x v="130"/>
    <s v="BEARING A/S, CLUTCH"/>
    <m/>
    <m/>
    <m/>
    <m/>
    <n v="80.53"/>
    <x v="1"/>
    <n v="218397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21"/>
    <x v="131"/>
    <s v="BEARING A/S, CLUTCH"/>
    <m/>
    <m/>
    <m/>
    <m/>
    <n v="69.83"/>
    <x v="1"/>
    <n v="189378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22"/>
    <x v="132"/>
    <s v="DISC ASSY, CLUTCH"/>
    <m/>
    <m/>
    <m/>
    <m/>
    <n v="33.72"/>
    <x v="1"/>
    <n v="914486.39999999991"/>
    <n v="778652.42753164563"/>
    <n v="0.17444750400246298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423"/>
    <x v="133"/>
    <s v="DISC ASSY, CLUTCH"/>
    <m/>
    <m/>
    <m/>
    <m/>
    <n v="35.43"/>
    <x v="1"/>
    <n v="960861.59999999986"/>
    <n v="829087.89071856288"/>
    <n v="0.1589381665763202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424"/>
    <x v="135"/>
    <s v="DISC ASSY, CLUTCH"/>
    <m/>
    <m/>
    <m/>
    <m/>
    <n v="52.78"/>
    <x v="1"/>
    <n v="1431393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25"/>
    <x v="136"/>
    <s v="DISC ASSY, CLUTCH"/>
    <m/>
    <m/>
    <m/>
    <m/>
    <n v="52.78"/>
    <x v="1"/>
    <n v="1431393.5999999999"/>
    <n v="1245443.2904605265"/>
    <n v="0.14930451748687384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426"/>
    <x v="138"/>
    <s v="DISC ASSY,CLUTCH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7"/>
    <x v="139"/>
    <s v="DISC, CLUTCH ASSY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8"/>
    <x v="140"/>
    <s v="DISC ASSY,CLUTCH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9"/>
    <x v="141"/>
    <s v="CABLE A/S,CLUTCH"/>
    <m/>
    <m/>
    <m/>
    <m/>
    <n v="11.5"/>
    <x v="1"/>
    <n v="3118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30"/>
    <x v="142"/>
    <s v="CABLE A/S,TRANSMISSI"/>
    <m/>
    <m/>
    <m/>
    <m/>
    <n v="30.26"/>
    <x v="1"/>
    <n v="820651.2"/>
    <e v="#N/A"/>
    <e v="#N/A"/>
    <e v="#N/A"/>
    <e v="#N/A"/>
    <e v="#N/A"/>
    <e v="#N/A"/>
    <e v="#N/A"/>
    <e v="#N/A"/>
    <e v="#N/A"/>
    <e v="#N/A"/>
    <e v="#N/A"/>
    <e v="#N/A"/>
    <e v="#N/A"/>
    <m/>
  </r>
  <r>
    <n v="431"/>
    <x v="143"/>
    <s v="CABLE A/S,TRAN.CTRL"/>
    <m/>
    <m/>
    <m/>
    <m/>
    <n v="15.88"/>
    <x v="1"/>
    <n v="430665.6"/>
    <e v="#N/A"/>
    <e v="#N/A"/>
    <e v="#N/A"/>
    <e v="#N/A"/>
    <e v="#N/A"/>
    <e v="#N/A"/>
    <e v="#N/A"/>
    <e v="#N/A"/>
    <e v="#N/A"/>
    <e v="#N/A"/>
    <e v="#N/A"/>
    <e v="#N/A"/>
    <e v="#N/A"/>
    <m/>
  </r>
  <r>
    <n v="432"/>
    <x v="144"/>
    <s v="GASKET TRANSAXLE OIL"/>
    <m/>
    <m/>
    <m/>
    <m/>
    <n v="13.44"/>
    <x v="1"/>
    <n v="364492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33"/>
    <x v="145"/>
    <s v="SHAFT RR AXLE"/>
    <m/>
    <m/>
    <m/>
    <m/>
    <n v="77.8"/>
    <x v="1"/>
    <n v="2109936"/>
    <e v="#N/A"/>
    <e v="#N/A"/>
    <e v="#N/A"/>
    <e v="#N/A"/>
    <e v="#N/A"/>
    <e v="#N/A"/>
    <e v="#N/A"/>
    <e v="#N/A"/>
    <e v="#N/A"/>
    <e v="#N/A"/>
    <e v="#N/A"/>
    <e v="#N/A"/>
    <e v="#N/A"/>
    <m/>
  </r>
  <r>
    <n v="434"/>
    <x v="146"/>
    <s v="JOINT ASSY LWR BALL"/>
    <m/>
    <m/>
    <m/>
    <m/>
    <n v="13.68"/>
    <x v="1"/>
    <n v="371001.59999999998"/>
    <n v="279835.15000000002"/>
    <n v="0.32578627095273749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435"/>
    <x v="147"/>
    <s v="DISC, FR"/>
    <m/>
    <m/>
    <m/>
    <m/>
    <n v="25.41"/>
    <x v="1"/>
    <n v="689119.2"/>
    <e v="#N/A"/>
    <e v="#N/A"/>
    <e v="#N/A"/>
    <e v="#N/A"/>
    <e v="#N/A"/>
    <e v="#N/A"/>
    <e v="#N/A"/>
    <e v="#N/A"/>
    <e v="#N/A"/>
    <e v="#N/A"/>
    <e v="#N/A"/>
    <e v="#N/A"/>
    <e v="#N/A"/>
    <m/>
  </r>
  <r>
    <n v="436"/>
    <x v="148"/>
    <s v="DISC, FR"/>
    <m/>
    <m/>
    <m/>
    <m/>
    <n v="126.84"/>
    <x v="1"/>
    <n v="3439900.8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437"/>
    <x v="149"/>
    <s v="DISC, FR"/>
    <m/>
    <m/>
    <m/>
    <m/>
    <n v="49.36"/>
    <x v="1"/>
    <n v="1338643.2"/>
    <e v="#N/A"/>
    <e v="#N/A"/>
    <e v="#N/A"/>
    <e v="#N/A"/>
    <e v="#N/A"/>
    <e v="#N/A"/>
    <e v="#N/A"/>
    <e v="#N/A"/>
    <e v="#N/A"/>
    <e v="#N/A"/>
    <e v="#N/A"/>
    <e v="#N/A"/>
    <e v="#N/A"/>
    <m/>
  </r>
  <r>
    <n v="438"/>
    <x v="150"/>
    <s v="DISC, FR"/>
    <m/>
    <m/>
    <m/>
    <m/>
    <n v="22.89"/>
    <x v="1"/>
    <n v="6207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39"/>
    <x v="151"/>
    <s v="DISC,FR"/>
    <m/>
    <m/>
    <m/>
    <m/>
    <n v="20.75"/>
    <x v="1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440"/>
    <x v="152"/>
    <s v="BEARING ASSY FR AXLE"/>
    <m/>
    <m/>
    <m/>
    <m/>
    <n v="19.059999999999999"/>
    <x v="1"/>
    <n v="516907.1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41"/>
    <x v="153"/>
    <s v="PAD A/S STEERING WHL"/>
    <m/>
    <m/>
    <m/>
    <m/>
    <n v="80.150000000000006"/>
    <x v="1"/>
    <n v="2173668"/>
    <e v="#N/A"/>
    <e v="#N/A"/>
    <e v="#N/A"/>
    <e v="#N/A"/>
    <e v="#N/A"/>
    <e v="#N/A"/>
    <e v="#N/A"/>
    <e v="#N/A"/>
    <e v="#N/A"/>
    <e v="#N/A"/>
    <e v="#N/A"/>
    <e v="#N/A"/>
    <e v="#N/A"/>
    <m/>
  </r>
  <r>
    <n v="442"/>
    <x v="154"/>
    <s v="END SA STEERING RACK"/>
    <m/>
    <m/>
    <m/>
    <m/>
    <n v="37.97"/>
    <x v="1"/>
    <n v="1029746.3999999999"/>
    <n v="782646.13636363635"/>
    <n v="0.31572412122859417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443"/>
    <x v="155"/>
    <s v="END SA STEERING RACK"/>
    <m/>
    <m/>
    <m/>
    <m/>
    <n v="32.26"/>
    <x v="1"/>
    <n v="874891.2"/>
    <e v="#N/A"/>
    <e v="#N/A"/>
    <e v="#N/A"/>
    <e v="#N/A"/>
    <e v="#N/A"/>
    <e v="#N/A"/>
    <e v="#N/A"/>
    <e v="#N/A"/>
    <e v="#N/A"/>
    <e v="#N/A"/>
    <e v="#N/A"/>
    <e v="#N/A"/>
    <e v="#N/A"/>
    <m/>
  </r>
  <r>
    <n v="444"/>
    <x v="156"/>
    <s v="CYLINDER ASSY, WHEEL"/>
    <m/>
    <m/>
    <m/>
    <m/>
    <n v="45.26"/>
    <x v="1"/>
    <n v="1227451.2"/>
    <e v="#N/A"/>
    <e v="#N/A"/>
    <e v="#N/A"/>
    <e v="#N/A"/>
    <e v="#N/A"/>
    <e v="#N/A"/>
    <e v="#N/A"/>
    <e v="#N/A"/>
    <e v="#N/A"/>
    <e v="#N/A"/>
    <e v="#N/A"/>
    <e v="#N/A"/>
    <e v="#N/A"/>
    <m/>
  </r>
  <r>
    <n v="445"/>
    <x v="157"/>
    <s v="PISTON,DISC BRAKE"/>
    <m/>
    <m/>
    <m/>
    <m/>
    <n v="9.25"/>
    <x v="1"/>
    <n v="25085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46"/>
    <x v="158"/>
    <s v="ABSORBER A/S FR R/L"/>
    <m/>
    <m/>
    <m/>
    <m/>
    <n v="14.47"/>
    <x v="1"/>
    <n v="392426.39999999997"/>
    <n v="347359.68393665162"/>
    <n v="0.12974077921940766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447"/>
    <x v="159"/>
    <s v="ABSORBER ASSY, SHOCK"/>
    <m/>
    <m/>
    <m/>
    <m/>
    <n v="114.74"/>
    <x v="1"/>
    <n v="3111748.8"/>
    <e v="#N/A"/>
    <e v="#N/A"/>
    <e v="#N/A"/>
    <e v="#N/A"/>
    <e v="#N/A"/>
    <e v="#N/A"/>
    <e v="#N/A"/>
    <e v="#N/A"/>
    <e v="#N/A"/>
    <e v="#N/A"/>
    <e v="#N/A"/>
    <e v="#N/A"/>
    <e v="#N/A"/>
    <m/>
  </r>
  <r>
    <n v="448"/>
    <x v="160"/>
    <s v="ABSORBER SET, SHOCK,"/>
    <m/>
    <m/>
    <m/>
    <m/>
    <n v="40.56"/>
    <x v="1"/>
    <n v="1099987.2"/>
    <e v="#N/A"/>
    <e v="#N/A"/>
    <e v="#N/A"/>
    <e v="#N/A"/>
    <e v="#N/A"/>
    <e v="#N/A"/>
    <e v="#N/A"/>
    <e v="#N/A"/>
    <e v="#N/A"/>
    <e v="#N/A"/>
    <e v="#N/A"/>
    <e v="#N/A"/>
    <e v="#N/A"/>
    <m/>
  </r>
  <r>
    <n v="449"/>
    <x v="161"/>
    <s v="ABSORBER ASSY, SHOCK"/>
    <m/>
    <m/>
    <m/>
    <m/>
    <n v="118.02"/>
    <x v="1"/>
    <n v="3200702.4"/>
    <e v="#N/A"/>
    <e v="#N/A"/>
    <e v="#N/A"/>
    <e v="#N/A"/>
    <e v="#N/A"/>
    <e v="#N/A"/>
    <e v="#N/A"/>
    <e v="#N/A"/>
    <e v="#N/A"/>
    <e v="#N/A"/>
    <e v="#N/A"/>
    <e v="#N/A"/>
    <e v="#N/A"/>
    <m/>
  </r>
  <r>
    <n v="450"/>
    <x v="162"/>
    <s v="ABSORBER SET, SHOCK,"/>
    <m/>
    <m/>
    <m/>
    <m/>
    <n v="30.32"/>
    <x v="1"/>
    <n v="822278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1"/>
    <x v="163"/>
    <s v="ABSORBER SET, FR RH"/>
    <m/>
    <m/>
    <m/>
    <m/>
    <n v="28.59"/>
    <x v="1"/>
    <n v="775360.79999999993"/>
    <n v="678020.07900000003"/>
    <n v="0.14356613323836373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452"/>
    <x v="165"/>
    <s v="ABSORBER ASSY,FR RH"/>
    <m/>
    <m/>
    <m/>
    <m/>
    <n v="44.72"/>
    <x v="1"/>
    <n v="1212806.3999999999"/>
    <n v="951198.99"/>
    <n v="0.2750291082626149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453"/>
    <x v="166"/>
    <s v="ABSORBER AS SHO FR R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4"/>
    <x v="167"/>
    <s v="ABSORBER ASSY, FR RH"/>
    <m/>
    <m/>
    <m/>
    <m/>
    <n v="45.94"/>
    <x v="1"/>
    <n v="124589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55"/>
    <x v="168"/>
    <s v="ABSORBER SET, SHOCK,"/>
    <m/>
    <m/>
    <m/>
    <m/>
    <n v="40.56"/>
    <x v="1"/>
    <n v="1099987.2"/>
    <n v="1013155.9477477478"/>
    <n v="8.5703738348749392E-2"/>
    <n v="1020000"/>
    <n v="1200000"/>
    <d v="2022-09-12T00:00:00"/>
    <s v="HTAUTOHN"/>
    <n v="856920"/>
    <n v="5"/>
    <n v="333"/>
    <n v="339"/>
    <n v="856920"/>
    <n v="31.597345132743364"/>
    <n v="758336.2831858407"/>
    <n v="-0.25151080159808847"/>
  </r>
  <r>
    <n v="456"/>
    <x v="169"/>
    <s v="ABSORBER SET, SHOCK,"/>
    <m/>
    <m/>
    <m/>
    <m/>
    <n v="29.5"/>
    <x v="1"/>
    <n v="80003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457"/>
    <x v="171"/>
    <s v="ABSORBER AS SHO FR L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8"/>
    <x v="172"/>
    <s v="ABSORBER ASSY, RR"/>
    <m/>
    <m/>
    <m/>
    <m/>
    <n v="22.37"/>
    <x v="1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9"/>
    <x v="173"/>
    <s v="ABSORBER ASSY, RR"/>
    <m/>
    <m/>
    <m/>
    <m/>
    <n v="21.32"/>
    <x v="1"/>
    <n v="578198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60"/>
    <x v="174"/>
    <s v="ABSORBER ASSY, REAR"/>
    <m/>
    <m/>
    <m/>
    <m/>
    <n v="17.59"/>
    <x v="1"/>
    <n v="47704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61"/>
    <x v="175"/>
    <s v="ABSORBER ASSY, REAR"/>
    <m/>
    <m/>
    <m/>
    <m/>
    <n v="18.16"/>
    <x v="1"/>
    <n v="4924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462"/>
    <x v="176"/>
    <s v="ABSORBER A/S RR R/L"/>
    <m/>
    <m/>
    <m/>
    <m/>
    <n v="13.68"/>
    <x v="1"/>
    <n v="3710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63"/>
    <x v="177"/>
    <s v="ABSORBER SET, SHOCK,"/>
    <m/>
    <m/>
    <m/>
    <m/>
    <n v="24.63"/>
    <x v="1"/>
    <n v="667965.6"/>
    <e v="#N/A"/>
    <e v="#N/A"/>
    <e v="#N/A"/>
    <e v="#N/A"/>
    <e v="#N/A"/>
    <e v="#N/A"/>
    <e v="#N/A"/>
    <e v="#N/A"/>
    <e v="#N/A"/>
    <e v="#N/A"/>
    <e v="#N/A"/>
    <e v="#N/A"/>
    <e v="#N/A"/>
    <m/>
  </r>
  <r>
    <n v="464"/>
    <x v="178"/>
    <s v="ABSORBER ASSY, RR"/>
    <m/>
    <m/>
    <m/>
    <m/>
    <n v="22.48"/>
    <x v="1"/>
    <n v="60965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65"/>
    <x v="179"/>
    <s v="ABSORBER , SHOCK REAR"/>
    <m/>
    <m/>
    <m/>
    <m/>
    <n v="15.88"/>
    <x v="1"/>
    <n v="430665.6"/>
    <e v="#N/A"/>
    <e v="#N/A"/>
    <e v="#N/A"/>
    <e v="#N/A"/>
    <e v="#N/A"/>
    <e v="#N/A"/>
    <e v="#N/A"/>
    <e v="#N/A"/>
    <e v="#N/A"/>
    <e v="#N/A"/>
    <e v="#N/A"/>
    <e v="#N/A"/>
    <e v="#N/A"/>
    <m/>
  </r>
  <r>
    <n v="466"/>
    <x v="180"/>
    <s v="ABSORBER ASSY, RR"/>
    <m/>
    <m/>
    <m/>
    <m/>
    <n v="16.84"/>
    <x v="1"/>
    <n v="45670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67"/>
    <x v="181"/>
    <s v="ABSORBER ASSY, RR"/>
    <m/>
    <m/>
    <m/>
    <m/>
    <n v="14.55"/>
    <x v="1"/>
    <n v="39459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68"/>
    <x v="182"/>
    <s v="SUPPORT S/A FR SUSP"/>
    <m/>
    <m/>
    <m/>
    <m/>
    <n v="12.41"/>
    <x v="1"/>
    <n v="336559.19999999995"/>
    <n v="308389.0613207547"/>
    <n v="9.134610209129812E-2"/>
    <n v="350000"/>
    <n v="480000"/>
    <d v="2022-07-22T00:00:00"/>
    <s v="NK-IDAM"/>
    <n v="275319.2"/>
    <n v="2"/>
    <n v="106"/>
    <n v="22"/>
    <n v="275319.2"/>
    <n v="10.15188790560472"/>
    <n v="243645.30973451328"/>
    <n v="-0.20994179011719744"/>
  </r>
  <r>
    <n v="469"/>
    <x v="184"/>
    <s v="LINK ASSY, FR STABIL"/>
    <m/>
    <m/>
    <m/>
    <m/>
    <n v="65.489999999999995"/>
    <x v="1"/>
    <n v="177608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0"/>
    <x v="185"/>
    <s v="BUMPER SA,RR"/>
    <m/>
    <s v="Order must be multiple of 4"/>
    <m/>
    <m/>
    <n v="69.47"/>
    <x v="1"/>
    <n v="1884026.4"/>
    <e v="#N/A"/>
    <e v="#N/A"/>
    <e v="#N/A"/>
    <e v="#N/A"/>
    <e v="#N/A"/>
    <e v="#N/A"/>
    <e v="#N/A"/>
    <e v="#N/A"/>
    <e v="#N/A"/>
    <e v="#N/A"/>
    <e v="#N/A"/>
    <e v="#N/A"/>
    <e v="#N/A"/>
    <m/>
  </r>
  <r>
    <n v="471"/>
    <x v="186"/>
    <s v="COVER, FR BUMPER"/>
    <m/>
    <s v="Order must be multiple of 4"/>
    <m/>
    <m/>
    <n v="112.78"/>
    <x v="1"/>
    <n v="305859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2"/>
    <x v="187"/>
    <s v="COVER,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3"/>
    <x v="188"/>
    <s v="COVER,FR BUMPER L/C"/>
    <m/>
    <s v="Order must be multiple of 4"/>
    <m/>
    <m/>
    <n v="112.78"/>
    <x v="1"/>
    <n v="305859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4"/>
    <x v="189"/>
    <s v="COVER, 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5"/>
    <x v="190"/>
    <s v="COVER, 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6"/>
    <x v="191"/>
    <s v="COVER,FR BUMPER L/C"/>
    <m/>
    <m/>
    <m/>
    <m/>
    <n v="88.46"/>
    <x v="1"/>
    <n v="239903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77"/>
    <x v="192"/>
    <s v="COVER, FR BUMPER"/>
    <m/>
    <s v="Order must be multiple of 4"/>
    <m/>
    <m/>
    <n v="51.8"/>
    <x v="1"/>
    <n v="140481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78"/>
    <x v="193"/>
    <s v="COVER, FR BUMPER"/>
    <m/>
    <s v="Order must be multiple of 4"/>
    <m/>
    <m/>
    <n v="57.18"/>
    <x v="1"/>
    <n v="155072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79"/>
    <x v="194"/>
    <s v="COVER, FR BUMPER"/>
    <m/>
    <s v="Order must be multiple of 4"/>
    <m/>
    <m/>
    <n v="50.83"/>
    <x v="1"/>
    <n v="137850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80"/>
    <x v="195"/>
    <s v="COVER, FR BUMPER"/>
    <m/>
    <s v="Order must be multiple of 4"/>
    <m/>
    <m/>
    <n v="45.45"/>
    <x v="1"/>
    <n v="1232604"/>
    <e v="#N/A"/>
    <e v="#N/A"/>
    <e v="#N/A"/>
    <e v="#N/A"/>
    <e v="#N/A"/>
    <e v="#N/A"/>
    <e v="#N/A"/>
    <e v="#N/A"/>
    <e v="#N/A"/>
    <e v="#N/A"/>
    <e v="#N/A"/>
    <e v="#N/A"/>
    <e v="#N/A"/>
    <m/>
  </r>
  <r>
    <n v="481"/>
    <x v="196"/>
    <s v="COVER, FR BUMPER"/>
    <m/>
    <m/>
    <m/>
    <m/>
    <n v="77.709999999999994"/>
    <x v="1"/>
    <n v="210749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82"/>
    <x v="197"/>
    <s v="COVER, RR BUMPER L/C"/>
    <m/>
    <s v="Order must be multiple of 4"/>
    <m/>
    <m/>
    <n v="98.83"/>
    <x v="1"/>
    <n v="268026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3"/>
    <x v="198"/>
    <s v="COVER, RR BUMPER L/C"/>
    <m/>
    <s v="Order must be multiple of 4"/>
    <m/>
    <m/>
    <n v="98.83"/>
    <x v="1"/>
    <n v="268026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4"/>
    <x v="199"/>
    <s v="COVER, RR BUMPER"/>
    <m/>
    <m/>
    <m/>
    <m/>
    <n v="76.239999999999995"/>
    <x v="1"/>
    <n v="206762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5"/>
    <x v="200"/>
    <s v="GRILLE ASSY RADIATOR"/>
    <m/>
    <m/>
    <m/>
    <m/>
    <n v="43.31"/>
    <x v="1"/>
    <n v="1174567.2"/>
    <e v="#N/A"/>
    <e v="#N/A"/>
    <e v="#N/A"/>
    <e v="#N/A"/>
    <e v="#N/A"/>
    <e v="#N/A"/>
    <e v="#N/A"/>
    <e v="#N/A"/>
    <e v="#N/A"/>
    <e v="#N/A"/>
    <e v="#N/A"/>
    <e v="#N/A"/>
    <e v="#N/A"/>
    <m/>
  </r>
  <r>
    <n v="486"/>
    <x v="201"/>
    <s v="GRILLE, RADIATOR LWR"/>
    <m/>
    <m/>
    <m/>
    <m/>
    <n v="16.13"/>
    <x v="1"/>
    <n v="437445.6"/>
    <e v="#N/A"/>
    <e v="#N/A"/>
    <e v="#N/A"/>
    <e v="#N/A"/>
    <e v="#N/A"/>
    <e v="#N/A"/>
    <e v="#N/A"/>
    <e v="#N/A"/>
    <e v="#N/A"/>
    <e v="#N/A"/>
    <e v="#N/A"/>
    <e v="#N/A"/>
    <e v="#N/A"/>
    <m/>
  </r>
  <r>
    <n v="487"/>
    <x v="202"/>
    <s v="SUPPORT S/A,RADIATOR"/>
    <m/>
    <m/>
    <m/>
    <m/>
    <n v="43.98"/>
    <x v="1"/>
    <n v="11927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88"/>
    <x v="203"/>
    <s v="SUPPORT S/A,RADIATOR"/>
    <m/>
    <m/>
    <m/>
    <m/>
    <n v="53.76"/>
    <x v="1"/>
    <n v="1457971.2"/>
    <e v="#N/A"/>
    <e v="#N/A"/>
    <e v="#N/A"/>
    <e v="#N/A"/>
    <e v="#N/A"/>
    <e v="#N/A"/>
    <e v="#N/A"/>
    <e v="#N/A"/>
    <e v="#N/A"/>
    <e v="#N/A"/>
    <e v="#N/A"/>
    <e v="#N/A"/>
    <e v="#N/A"/>
    <m/>
  </r>
  <r>
    <n v="489"/>
    <x v="204"/>
    <s v="SUPPORT S/A,RAD"/>
    <m/>
    <m/>
    <m/>
    <m/>
    <n v="43.98"/>
    <x v="1"/>
    <n v="11927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90"/>
    <x v="205"/>
    <s v="HOOD SUB-ASSY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91"/>
    <x v="206"/>
    <s v="PANEL, FR FENDER, LH"/>
    <m/>
    <m/>
    <m/>
    <m/>
    <n v="40.32"/>
    <x v="1"/>
    <n v="1093478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92"/>
    <x v="207"/>
    <s v="LINER, FR FENDER, RH"/>
    <m/>
    <m/>
    <m/>
    <m/>
    <n v="8.06"/>
    <x v="1"/>
    <n v="218587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3"/>
    <x v="208"/>
    <s v="LINER,FR FENDER,RH"/>
    <m/>
    <m/>
    <m/>
    <m/>
    <n v="8.68"/>
    <x v="1"/>
    <n v="2354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4"/>
    <x v="209"/>
    <s v="LINER, FR FENDER, RH"/>
    <m/>
    <m/>
    <m/>
    <m/>
    <n v="8.89"/>
    <x v="1"/>
    <n v="241096.8"/>
    <e v="#N/A"/>
    <e v="#N/A"/>
    <e v="#N/A"/>
    <e v="#N/A"/>
    <e v="#N/A"/>
    <e v="#N/A"/>
    <e v="#N/A"/>
    <e v="#N/A"/>
    <e v="#N/A"/>
    <e v="#N/A"/>
    <e v="#N/A"/>
    <e v="#N/A"/>
    <e v="#N/A"/>
    <m/>
  </r>
  <r>
    <n v="495"/>
    <x v="210"/>
    <s v="LINER, FR FENDER, LH"/>
    <m/>
    <m/>
    <m/>
    <m/>
    <n v="8.06"/>
    <x v="1"/>
    <n v="218587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6"/>
    <x v="211"/>
    <s v="LINER,FR FENDER,LH"/>
    <m/>
    <m/>
    <m/>
    <m/>
    <n v="8.68"/>
    <x v="1"/>
    <n v="2354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7"/>
    <x v="212"/>
    <s v="LINER, FR FENDER, LH"/>
    <m/>
    <m/>
    <m/>
    <m/>
    <n v="8.89"/>
    <x v="1"/>
    <n v="241096.8"/>
    <e v="#N/A"/>
    <e v="#N/A"/>
    <e v="#N/A"/>
    <e v="#N/A"/>
    <e v="#N/A"/>
    <e v="#N/A"/>
    <e v="#N/A"/>
    <e v="#N/A"/>
    <e v="#N/A"/>
    <e v="#N/A"/>
    <e v="#N/A"/>
    <e v="#N/A"/>
    <e v="#N/A"/>
    <m/>
  </r>
  <r>
    <n v="498"/>
    <x v="213"/>
    <s v="BOX AS INST PNL"/>
    <m/>
    <m/>
    <m/>
    <m/>
    <n v="30.6"/>
    <x v="1"/>
    <n v="829871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499"/>
    <x v="214"/>
    <s v="GLASS S/A WINDSHIELD"/>
    <m/>
    <m/>
    <m/>
    <m/>
    <n v="131.5"/>
    <x v="1"/>
    <n v="3566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00"/>
    <x v="215"/>
    <s v="GLASS S/A WINDSHIELD"/>
    <m/>
    <m/>
    <m/>
    <m/>
    <n v="74.77"/>
    <x v="1"/>
    <n v="2027762.4"/>
    <e v="#N/A"/>
    <e v="#N/A"/>
    <e v="#N/A"/>
    <e v="#N/A"/>
    <e v="#N/A"/>
    <e v="#N/A"/>
    <e v="#N/A"/>
    <e v="#N/A"/>
    <e v="#N/A"/>
    <e v="#N/A"/>
    <e v="#N/A"/>
    <e v="#N/A"/>
    <e v="#N/A"/>
    <m/>
  </r>
  <r>
    <n v="501"/>
    <x v="216"/>
    <s v="GLASS S/A WINDSHIELD"/>
    <m/>
    <m/>
    <m/>
    <m/>
    <n v="107.52"/>
    <x v="1"/>
    <n v="2915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2"/>
    <x v="217"/>
    <s v="GLASS S/A WINDSHIELD"/>
    <m/>
    <m/>
    <m/>
    <m/>
    <n v="107.52"/>
    <x v="1"/>
    <n v="2915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3"/>
    <x v="218"/>
    <s v="GLASS S/A WINDSHIELD"/>
    <m/>
    <m/>
    <m/>
    <m/>
    <n v="54.74"/>
    <x v="1"/>
    <n v="148454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4"/>
    <x v="219"/>
    <s v="GLASS S/A WINDSHIELD"/>
    <m/>
    <m/>
    <m/>
    <m/>
    <n v="57.89"/>
    <x v="1"/>
    <n v="15699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5"/>
    <x v="220"/>
    <s v="GLASS S/A WINDSHIELD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06"/>
    <x v="221"/>
    <s v="GLASS, WINDSHIELD"/>
    <m/>
    <m/>
    <m/>
    <m/>
    <n v="46.67"/>
    <x v="1"/>
    <n v="1265690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7"/>
    <x v="222"/>
    <s v="MEMBER,FR OUTER,RH"/>
    <m/>
    <m/>
    <m/>
    <m/>
    <n v="7.09"/>
    <x v="1"/>
    <n v="192280.8"/>
    <e v="#N/A"/>
    <e v="#N/A"/>
    <e v="#N/A"/>
    <e v="#N/A"/>
    <e v="#N/A"/>
    <e v="#N/A"/>
    <e v="#N/A"/>
    <e v="#N/A"/>
    <e v="#N/A"/>
    <e v="#N/A"/>
    <e v="#N/A"/>
    <e v="#N/A"/>
    <e v="#N/A"/>
    <m/>
  </r>
  <r>
    <n v="508"/>
    <x v="223"/>
    <s v="PANEL ROOF"/>
    <m/>
    <m/>
    <m/>
    <m/>
    <n v="41.05"/>
    <x v="1"/>
    <n v="111327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9"/>
    <x v="224"/>
    <s v="PANEL, ROOF"/>
    <m/>
    <m/>
    <m/>
    <m/>
    <n v="35.26"/>
    <x v="1"/>
    <n v="956251.2"/>
    <e v="#N/A"/>
    <e v="#N/A"/>
    <e v="#N/A"/>
    <e v="#N/A"/>
    <e v="#N/A"/>
    <e v="#N/A"/>
    <e v="#N/A"/>
    <e v="#N/A"/>
    <e v="#N/A"/>
    <e v="#N/A"/>
    <e v="#N/A"/>
    <e v="#N/A"/>
    <e v="#N/A"/>
    <m/>
  </r>
  <r>
    <n v="510"/>
    <x v="225"/>
    <s v="PANEL, ROOF"/>
    <m/>
    <m/>
    <m/>
    <m/>
    <n v="30.23"/>
    <x v="1"/>
    <n v="819837.6"/>
    <e v="#N/A"/>
    <e v="#N/A"/>
    <e v="#N/A"/>
    <e v="#N/A"/>
    <e v="#N/A"/>
    <e v="#N/A"/>
    <e v="#N/A"/>
    <e v="#N/A"/>
    <e v="#N/A"/>
    <e v="#N/A"/>
    <e v="#N/A"/>
    <e v="#N/A"/>
    <e v="#N/A"/>
    <m/>
  </r>
  <r>
    <n v="511"/>
    <x v="226"/>
    <s v="PANEL S/A FR DOOR RH"/>
    <m/>
    <m/>
    <m/>
    <m/>
    <n v="117.29"/>
    <x v="1"/>
    <n v="3180904.8"/>
    <e v="#N/A"/>
    <e v="#N/A"/>
    <e v="#N/A"/>
    <e v="#N/A"/>
    <e v="#N/A"/>
    <e v="#N/A"/>
    <e v="#N/A"/>
    <e v="#N/A"/>
    <e v="#N/A"/>
    <e v="#N/A"/>
    <e v="#N/A"/>
    <e v="#N/A"/>
    <e v="#N/A"/>
    <m/>
  </r>
  <r>
    <n v="512"/>
    <x v="227"/>
    <s v="PANEL S/A, BACK DOOR"/>
    <m/>
    <m/>
    <m/>
    <m/>
    <n v="67.819999999999993"/>
    <x v="1"/>
    <n v="1839278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13"/>
    <x v="228"/>
    <s v="PANEL S/A, BACK DOOR"/>
    <m/>
    <m/>
    <m/>
    <m/>
    <n v="111.92"/>
    <x v="1"/>
    <n v="3035270.4"/>
    <e v="#N/A"/>
    <e v="#N/A"/>
    <e v="#N/A"/>
    <e v="#N/A"/>
    <e v="#N/A"/>
    <e v="#N/A"/>
    <e v="#N/A"/>
    <e v="#N/A"/>
    <e v="#N/A"/>
    <e v="#N/A"/>
    <e v="#N/A"/>
    <e v="#N/A"/>
    <e v="#N/A"/>
    <m/>
  </r>
  <r>
    <n v="514"/>
    <x v="229"/>
    <s v="GLASS S/A, BACK DOOR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15"/>
    <x v="230"/>
    <s v="GLASS S/A, BACK DOOR"/>
    <m/>
    <m/>
    <m/>
    <m/>
    <n v="51.32"/>
    <x v="1"/>
    <n v="1391798.4"/>
    <e v="#N/A"/>
    <e v="#N/A"/>
    <e v="#N/A"/>
    <e v="#N/A"/>
    <e v="#N/A"/>
    <e v="#N/A"/>
    <e v="#N/A"/>
    <e v="#N/A"/>
    <e v="#N/A"/>
    <e v="#N/A"/>
    <e v="#N/A"/>
    <e v="#N/A"/>
    <e v="#N/A"/>
    <m/>
  </r>
  <r>
    <n v="516"/>
    <x v="231"/>
    <s v="GLASS, BACK DOOR"/>
    <m/>
    <m/>
    <m/>
    <m/>
    <n v="21.26"/>
    <x v="1"/>
    <n v="57657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17"/>
    <x v="232"/>
    <s v="WEATHERSTRIP AS FR R"/>
    <m/>
    <m/>
    <m/>
    <m/>
    <n v="3.81"/>
    <x v="1"/>
    <n v="103327.2"/>
    <e v="#N/A"/>
    <e v="#N/A"/>
    <e v="#N/A"/>
    <e v="#N/A"/>
    <e v="#N/A"/>
    <e v="#N/A"/>
    <e v="#N/A"/>
    <e v="#N/A"/>
    <e v="#N/A"/>
    <e v="#N/A"/>
    <e v="#N/A"/>
    <e v="#N/A"/>
    <e v="#N/A"/>
    <m/>
  </r>
  <r>
    <n v="518"/>
    <x v="233"/>
    <s v="REGULATOR S/A FR DR"/>
    <m/>
    <m/>
    <m/>
    <m/>
    <n v="11"/>
    <x v="1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519"/>
    <x v="234"/>
    <s v="HEADLAMP ASSY, RH"/>
    <m/>
    <m/>
    <m/>
    <m/>
    <n v="82.63"/>
    <x v="1"/>
    <n v="2240925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520"/>
    <x v="235"/>
    <s v="S,BEAM 12V,60W50W"/>
    <m/>
    <m/>
    <m/>
    <m/>
    <n v="20.79"/>
    <x v="1"/>
    <n v="56382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21"/>
    <x v="236"/>
    <s v="UNIT ASSY, HEADLAMP,"/>
    <m/>
    <m/>
    <m/>
    <m/>
    <n v="48.68"/>
    <x v="1"/>
    <n v="132020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2"/>
    <x v="237"/>
    <s v="UNIT A/S HEADLAMP RH"/>
    <m/>
    <m/>
    <m/>
    <m/>
    <n v="42.76"/>
    <x v="1"/>
    <n v="1159651.2"/>
    <e v="#N/A"/>
    <e v="#N/A"/>
    <e v="#N/A"/>
    <e v="#N/A"/>
    <e v="#N/A"/>
    <e v="#N/A"/>
    <e v="#N/A"/>
    <e v="#N/A"/>
    <e v="#N/A"/>
    <e v="#N/A"/>
    <e v="#N/A"/>
    <e v="#N/A"/>
    <e v="#N/A"/>
    <m/>
  </r>
  <r>
    <n v="523"/>
    <x v="238"/>
    <s v="UNIT A/S HEADLAMP RH"/>
    <m/>
    <m/>
    <m/>
    <m/>
    <n v="80.64"/>
    <x v="1"/>
    <n v="21869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24"/>
    <x v="239"/>
    <s v="UNIT ASSY, HEADLAMP,"/>
    <m/>
    <m/>
    <m/>
    <m/>
    <n v="48.68"/>
    <x v="1"/>
    <n v="132020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5"/>
    <x v="240"/>
    <s v="UNIT ASSY, HEADLAMP,"/>
    <m/>
    <m/>
    <m/>
    <m/>
    <n v="96.32"/>
    <x v="1"/>
    <n v="2612198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6"/>
    <x v="241"/>
    <s v="UNIT A/S HEADLAMP LH"/>
    <m/>
    <m/>
    <m/>
    <m/>
    <n v="42.76"/>
    <x v="1"/>
    <n v="1159651.2"/>
    <e v="#N/A"/>
    <e v="#N/A"/>
    <e v="#N/A"/>
    <e v="#N/A"/>
    <e v="#N/A"/>
    <e v="#N/A"/>
    <e v="#N/A"/>
    <e v="#N/A"/>
    <e v="#N/A"/>
    <e v="#N/A"/>
    <e v="#N/A"/>
    <e v="#N/A"/>
    <e v="#N/A"/>
    <m/>
  </r>
  <r>
    <n v="527"/>
    <x v="242"/>
    <s v="UNIT A/S HEADLAMP LH"/>
    <m/>
    <m/>
    <m/>
    <m/>
    <n v="80.64"/>
    <x v="1"/>
    <n v="21869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28"/>
    <x v="243"/>
    <s v="LAMP A/S, FR TURN RH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29"/>
    <x v="244"/>
    <s v="LAMP A/S, FR TURN LH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30"/>
    <x v="245"/>
    <s v="LAMP ASSY, RR COMBIN"/>
    <m/>
    <m/>
    <m/>
    <m/>
    <n v="25.26"/>
    <x v="1"/>
    <n v="685051.2"/>
    <e v="#N/A"/>
    <e v="#N/A"/>
    <e v="#N/A"/>
    <e v="#N/A"/>
    <e v="#N/A"/>
    <e v="#N/A"/>
    <e v="#N/A"/>
    <e v="#N/A"/>
    <e v="#N/A"/>
    <e v="#N/A"/>
    <e v="#N/A"/>
    <e v="#N/A"/>
    <e v="#N/A"/>
    <m/>
  </r>
  <r>
    <n v="531"/>
    <x v="246"/>
    <s v="LAMP A/S RR COMBI RH"/>
    <m/>
    <m/>
    <m/>
    <m/>
    <n v="29.21"/>
    <x v="1"/>
    <n v="792175.2"/>
    <e v="#N/A"/>
    <e v="#N/A"/>
    <e v="#N/A"/>
    <e v="#N/A"/>
    <e v="#N/A"/>
    <e v="#N/A"/>
    <e v="#N/A"/>
    <e v="#N/A"/>
    <e v="#N/A"/>
    <e v="#N/A"/>
    <e v="#N/A"/>
    <e v="#N/A"/>
    <e v="#N/A"/>
    <m/>
  </r>
  <r>
    <n v="532"/>
    <x v="247"/>
    <s v="LAMP ASSY, RR COMBIN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33"/>
    <x v="248"/>
    <s v="LAMP A/S RR COMBI LH"/>
    <m/>
    <m/>
    <m/>
    <m/>
    <n v="27.12"/>
    <x v="1"/>
    <n v="73549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34"/>
    <x v="249"/>
    <s v="RELAY, INTEGRATION"/>
    <m/>
    <m/>
    <m/>
    <m/>
    <n v="22.89"/>
    <x v="1"/>
    <n v="6207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35"/>
    <x v="250"/>
    <s v="CABLE AS SPEEDOMETER"/>
    <m/>
    <m/>
    <m/>
    <m/>
    <n v="13.17"/>
    <x v="1"/>
    <n v="357170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36"/>
    <x v="251"/>
    <s v="SWITCH A/S,HEADLAMP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37"/>
    <x v="252"/>
    <s v="SWITCH A/S STOP LAMP"/>
    <m/>
    <m/>
    <m/>
    <m/>
    <n v="11.48"/>
    <x v="1"/>
    <n v="31133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38"/>
    <x v="253"/>
    <s v="BLADE, FR WIPER, RH"/>
    <m/>
    <m/>
    <m/>
    <m/>
    <n v="35"/>
    <x v="1"/>
    <n v="9491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39"/>
    <x v="254"/>
    <s v="RUBBER, WIPER BLADE"/>
    <m/>
    <m/>
    <m/>
    <m/>
    <n v="7.63"/>
    <x v="1"/>
    <n v="206925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0"/>
    <x v="255"/>
    <s v="RUBBER, WIPER BLADE"/>
    <m/>
    <m/>
    <m/>
    <m/>
    <n v="10.26"/>
    <x v="1"/>
    <n v="27825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1"/>
    <x v="256"/>
    <s v="MVP WIPER BLADE"/>
    <m/>
    <m/>
    <m/>
    <m/>
    <n v="6.58"/>
    <x v="1"/>
    <n v="17844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2"/>
    <x v="257"/>
    <s v="BLADE, FR WIPER, LH"/>
    <m/>
    <m/>
    <m/>
    <m/>
    <n v="12.18"/>
    <x v="1"/>
    <n v="33032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3"/>
    <x v="258"/>
    <s v="BLADE, RR WIPER"/>
    <m/>
    <m/>
    <m/>
    <m/>
    <n v="7.24"/>
    <x v="1"/>
    <n v="19634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44"/>
    <x v="259"/>
    <s v="ELEMENT, AIR REFINER"/>
    <m/>
    <m/>
    <m/>
    <m/>
    <n v="12.46"/>
    <x v="1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5"/>
    <x v="260"/>
    <s v="ELEMENT, AIR REFINER"/>
    <m/>
    <m/>
    <m/>
    <m/>
    <n v="6.39"/>
    <x v="1"/>
    <n v="173296.8"/>
    <e v="#N/A"/>
    <e v="#N/A"/>
    <e v="#N/A"/>
    <e v="#N/A"/>
    <e v="#N/A"/>
    <e v="#N/A"/>
    <e v="#N/A"/>
    <e v="#N/A"/>
    <e v="#N/A"/>
    <e v="#N/A"/>
    <e v="#N/A"/>
    <e v="#N/A"/>
    <e v="#N/A"/>
    <m/>
  </r>
  <r>
    <n v="546"/>
    <x v="261"/>
    <s v="CABIN AIR FILTER"/>
    <m/>
    <m/>
    <m/>
    <m/>
    <n v="19.79"/>
    <x v="1"/>
    <n v="53670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47"/>
    <x v="262"/>
    <s v="CABIN AIR FILTER"/>
    <m/>
    <m/>
    <m/>
    <m/>
    <n v="20.77"/>
    <x v="1"/>
    <n v="56328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48"/>
    <x v="263"/>
    <s v="MIRROR A/S OUT RR RH"/>
    <m/>
    <m/>
    <m/>
    <m/>
    <n v="56.2"/>
    <x v="1"/>
    <n v="152414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9"/>
    <x v="264"/>
    <s v="COVER, OUT MIRROR RH"/>
    <m/>
    <m/>
    <m/>
    <m/>
    <n v="2.5299999999999998"/>
    <x v="1"/>
    <n v="68613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50"/>
    <x v="265"/>
    <s v="COVER, OUT MIRROR LH"/>
    <m/>
    <m/>
    <m/>
    <m/>
    <n v="2.5299999999999998"/>
    <x v="1"/>
    <n v="68613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51"/>
    <x v="266"/>
    <s v="SENSOR,OXYGEN"/>
    <m/>
    <m/>
    <m/>
    <m/>
    <n v="29.81"/>
    <x v="1"/>
    <n v="808447.2"/>
    <e v="#N/A"/>
    <e v="#N/A"/>
    <e v="#N/A"/>
    <e v="#N/A"/>
    <e v="#N/A"/>
    <e v="#N/A"/>
    <e v="#N/A"/>
    <e v="#N/A"/>
    <e v="#N/A"/>
    <e v="#N/A"/>
    <e v="#N/A"/>
    <e v="#N/A"/>
    <e v="#N/A"/>
    <m/>
  </r>
  <r>
    <n v="552"/>
    <x v="268"/>
    <s v="CASE, TRANSMITTER"/>
    <m/>
    <m/>
    <m/>
    <m/>
    <n v="2.79"/>
    <x v="1"/>
    <n v="75664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53"/>
    <x v="269"/>
    <s v="SEAL, TYPE T OIL"/>
    <m/>
    <m/>
    <m/>
    <m/>
    <n v="15.11"/>
    <x v="1"/>
    <n v="40978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54"/>
    <x v="270"/>
    <s v="SEAL, VALVE STEM OIL"/>
    <m/>
    <m/>
    <m/>
    <m/>
    <n v="2"/>
    <x v="1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55"/>
    <x v="271"/>
    <s v="BUSH"/>
    <m/>
    <m/>
    <m/>
    <m/>
    <n v="4.51"/>
    <x v="1"/>
    <n v="122311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56"/>
    <x v="274"/>
    <s v="BELT,V-RIBBED"/>
    <m/>
    <m/>
    <m/>
    <m/>
    <n v="4.3"/>
    <x v="1"/>
    <n v="11661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57"/>
    <x v="277"/>
    <s v="BELT V (COOLING SYS)"/>
    <m/>
    <m/>
    <m/>
    <m/>
    <n v="1.47"/>
    <x v="1"/>
    <n v="39866.399999999994"/>
    <n v="34727.144117647054"/>
    <n v="0.1479895918000743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558"/>
    <x v="278"/>
    <s v="BOLT,STUD"/>
    <m/>
    <m/>
    <m/>
    <m/>
    <n v="1.1200000000000001"/>
    <x v="1"/>
    <n v="30374.4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559"/>
    <x v="279"/>
    <s v="BEARING TAPE ROLER"/>
    <m/>
    <m/>
    <m/>
    <m/>
    <n v="24.59"/>
    <x v="1"/>
    <n v="6668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60"/>
    <x v="280"/>
    <s v="OIL FILTER"/>
    <m/>
    <m/>
    <m/>
    <m/>
    <n v="1.63"/>
    <x v="1"/>
    <n v="4420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61"/>
    <x v="281"/>
    <s v="OIL FILTER"/>
    <m/>
    <m/>
    <m/>
    <m/>
    <n v="1.95"/>
    <x v="1"/>
    <n v="52883.999999999993"/>
    <n v="45776.498535564853"/>
    <n v="0.15526529314847337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562"/>
    <x v="282"/>
    <s v="THERMOSTAT"/>
    <m/>
    <m/>
    <m/>
    <m/>
    <n v="12.72"/>
    <x v="1"/>
    <n v="344966.39999999997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563"/>
    <x v="285"/>
    <s v="BELT, V-RIBBED"/>
    <m/>
    <m/>
    <m/>
    <m/>
    <n v="26.8"/>
    <x v="1"/>
    <n v="726815.99999999988"/>
    <n v="192804.07251506025"/>
    <n v="2.7697129034617616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564"/>
    <x v="290"/>
    <s v="BELT V, AC"/>
    <m/>
    <m/>
    <m/>
    <m/>
    <n v="3.81"/>
    <x v="1"/>
    <n v="103327.2"/>
    <n v="88787.536277602529"/>
    <n v="0.16375793643983827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565"/>
    <x v="291"/>
    <s v="DISC CLUTCH"/>
    <m/>
    <m/>
    <m/>
    <m/>
    <n v="78.5"/>
    <x v="1"/>
    <n v="2128920"/>
    <e v="#N/A"/>
    <e v="#N/A"/>
    <e v="#N/A"/>
    <e v="#N/A"/>
    <e v="#N/A"/>
    <e v="#N/A"/>
    <e v="#N/A"/>
    <e v="#N/A"/>
    <e v="#N/A"/>
    <e v="#N/A"/>
    <e v="#N/A"/>
    <e v="#N/A"/>
    <e v="#N/A"/>
    <m/>
  </r>
  <r>
    <n v="566"/>
    <x v="292"/>
    <s v="END TIE ROD"/>
    <m/>
    <m/>
    <m/>
    <m/>
    <n v="13.95"/>
    <x v="1"/>
    <n v="37832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67"/>
    <x v="293"/>
    <s v="END TIE ROD"/>
    <m/>
    <m/>
    <m/>
    <m/>
    <n v="13.95"/>
    <x v="1"/>
    <n v="37832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68"/>
    <x v="294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69"/>
    <x v="295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70"/>
    <x v="296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71"/>
    <x v="297"/>
    <s v="BEZEL FOG LAMP FR LH"/>
    <m/>
    <m/>
    <m/>
    <m/>
    <n v="9.11"/>
    <x v="1"/>
    <n v="247063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72"/>
    <x v="298"/>
    <s v="MUDGUARD, SET 4"/>
    <m/>
    <m/>
    <m/>
    <m/>
    <n v="9.8699999999999992"/>
    <x v="1"/>
    <n v="26767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73"/>
    <x v="299"/>
    <s v="RING SUB SET, PISTON"/>
    <m/>
    <m/>
    <m/>
    <m/>
    <n v="14.66"/>
    <x v="1"/>
    <n v="39757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74"/>
    <x v="300"/>
    <s v="CONDENSER ASSY"/>
    <m/>
    <n v="550"/>
    <m/>
    <m/>
    <n v="29.61"/>
    <x v="1"/>
    <n v="803023.2"/>
    <e v="#N/A"/>
    <e v="#N/A"/>
    <e v="#N/A"/>
    <e v="#N/A"/>
    <e v="#N/A"/>
    <e v="#N/A"/>
    <e v="#N/A"/>
    <e v="#N/A"/>
    <e v="#N/A"/>
    <e v="#N/A"/>
    <e v="#N/A"/>
    <e v="#N/A"/>
    <e v="#N/A"/>
    <m/>
  </r>
  <r>
    <n v="575"/>
    <x v="301"/>
    <s v="AIR COND&amp;ACCES AS RR"/>
    <m/>
    <n v="25"/>
    <m/>
    <m/>
    <n v="171.43"/>
    <x v="1"/>
    <n v="46491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576"/>
    <x v="302"/>
    <s v="GLASS S/A, BACK DOOR"/>
    <m/>
    <n v="24"/>
    <m/>
    <m/>
    <n v="35.36"/>
    <x v="1"/>
    <n v="95896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77"/>
    <x v="0"/>
    <s v="GASKET KIT ENGINE OH"/>
    <m/>
    <n v="60"/>
    <m/>
    <m/>
    <n v="90.64"/>
    <x v="2"/>
    <n v="24581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78"/>
    <x v="1"/>
    <s v="MVP ELEMENT KIT, OIL"/>
    <m/>
    <n v="240"/>
    <m/>
    <m/>
    <n v="9.99"/>
    <x v="2"/>
    <n v="270928.8"/>
    <n v="99467.469230769231"/>
    <n v="1.7237930360069016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579"/>
    <x v="2"/>
    <s v="CYLINDER KIT, CLUTCH RELEASE"/>
    <m/>
    <n v="47"/>
    <m/>
    <m/>
    <n v="11.02"/>
    <x v="2"/>
    <n v="29886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80"/>
    <x v="3"/>
    <s v="SPIDER KIT, UNIVERSA"/>
    <m/>
    <n v="564"/>
    <m/>
    <m/>
    <n v="29.220000000000002"/>
    <x v="2"/>
    <n v="792446.39999999991"/>
    <n v="483221.28065217397"/>
    <n v="0.63992446468931141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581"/>
    <x v="4"/>
    <s v="SPIDER KIT"/>
    <m/>
    <n v="360"/>
    <m/>
    <m/>
    <n v="20.6"/>
    <x v="2"/>
    <n v="558672"/>
    <e v="#N/A"/>
    <e v="#N/A"/>
    <e v="#N/A"/>
    <e v="#N/A"/>
    <e v="#N/A"/>
    <e v="#N/A"/>
    <e v="#N/A"/>
    <e v="#N/A"/>
    <e v="#N/A"/>
    <e v="#N/A"/>
    <e v="#N/A"/>
    <e v="#N/A"/>
    <e v="#N/A"/>
    <m/>
  </r>
  <r>
    <n v="582"/>
    <x v="5"/>
    <s v="SPIDER KIT,"/>
    <m/>
    <n v="48"/>
    <m/>
    <m/>
    <n v="32.86"/>
    <x v="2"/>
    <n v="891163.2"/>
    <e v="#N/A"/>
    <e v="#N/A"/>
    <e v="#N/A"/>
    <e v="#N/A"/>
    <e v="#N/A"/>
    <e v="#N/A"/>
    <e v="#N/A"/>
    <e v="#N/A"/>
    <e v="#N/A"/>
    <e v="#N/A"/>
    <e v="#N/A"/>
    <e v="#N/A"/>
    <e v="#N/A"/>
    <m/>
  </r>
  <r>
    <n v="583"/>
    <x v="6"/>
    <s v="PAD KIT, DISC BRAKE"/>
    <m/>
    <n v="240"/>
    <m/>
    <m/>
    <n v="53.839999999999996"/>
    <x v="2"/>
    <n v="146014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4"/>
    <x v="7"/>
    <s v="PAD KIT, DISC BRAKE"/>
    <m/>
    <n v="120"/>
    <m/>
    <m/>
    <n v="49.44"/>
    <x v="2"/>
    <n v="134081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5"/>
    <x v="8"/>
    <s v="PAD KIT, DISC BRAKE L/FITTING PARTS FR"/>
    <m/>
    <n v="240"/>
    <m/>
    <m/>
    <n v="66.09"/>
    <x v="2"/>
    <n v="179236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6"/>
    <x v="9"/>
    <s v="PAD KIT, DISC BRAKE"/>
    <m/>
    <n v="120"/>
    <m/>
    <m/>
    <n v="93.86"/>
    <x v="2"/>
    <n v="2545483.1999999997"/>
    <n v="1162694.4000000001"/>
    <n v="1.1892968608088241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587"/>
    <x v="10"/>
    <s v="BRAKE PAD"/>
    <m/>
    <n v="480"/>
    <m/>
    <m/>
    <n v="39.989999999999995"/>
    <x v="2"/>
    <n v="1084528.7999999998"/>
    <n v="961002.87870090641"/>
    <n v="0.12853855491679381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588"/>
    <x v="11"/>
    <s v="PAD KIT,DISC BRAKE F"/>
    <m/>
    <n v="1800"/>
    <m/>
    <m/>
    <n v="38.46"/>
    <x v="2"/>
    <n v="1043035.2"/>
    <e v="#N/A"/>
    <e v="#N/A"/>
    <e v="#N/A"/>
    <e v="#N/A"/>
    <e v="#N/A"/>
    <e v="#N/A"/>
    <e v="#N/A"/>
    <e v="#N/A"/>
    <e v="#N/A"/>
    <e v="#N/A"/>
    <e v="#N/A"/>
    <e v="#N/A"/>
    <e v="#N/A"/>
    <m/>
  </r>
  <r>
    <n v="589"/>
    <x v="12"/>
    <s v="MVP BRAKE PAD"/>
    <m/>
    <n v="40"/>
    <m/>
    <m/>
    <n v="49.33"/>
    <x v="2"/>
    <n v="133782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90"/>
    <x v="13"/>
    <s v="BRAKE PAD"/>
    <m/>
    <n v="960"/>
    <m/>
    <m/>
    <n v="42.85"/>
    <x v="2"/>
    <n v="1162092"/>
    <n v="1158180.1800000002"/>
    <n v="3.3775573676280935E-3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591"/>
    <x v="14"/>
    <s v="MVP BRAKE PAD"/>
    <m/>
    <n v="60"/>
    <m/>
    <m/>
    <n v="53.01"/>
    <x v="2"/>
    <n v="1437631.2"/>
    <n v="970216.13888888888"/>
    <n v="0.4817638486681991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592"/>
    <x v="15"/>
    <s v="BRAKE PAD"/>
    <m/>
    <n v="36"/>
    <m/>
    <m/>
    <n v="53.98"/>
    <x v="2"/>
    <n v="1463937.5999999999"/>
    <n v="1130269.5727272728"/>
    <n v="0.29521101454373061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593"/>
    <x v="16"/>
    <s v="PAD KIT DISCBRAKE FR"/>
    <m/>
    <n v="12264"/>
    <m/>
    <m/>
    <n v="12.86"/>
    <x v="2"/>
    <n v="34876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4"/>
    <x v="17"/>
    <s v="PAD KIT, DISC BRK FR"/>
    <m/>
    <n v="278"/>
    <m/>
    <m/>
    <n v="16.46"/>
    <x v="2"/>
    <n v="4463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5"/>
    <x v="18"/>
    <s v="PAD KIT, DISC BRK FR"/>
    <m/>
    <n v="1277"/>
    <m/>
    <m/>
    <n v="14.14"/>
    <x v="2"/>
    <n v="383476.8"/>
    <e v="#N/A"/>
    <e v="#N/A"/>
    <e v="#N/A"/>
    <e v="#N/A"/>
    <e v="#N/A"/>
    <e v="#N/A"/>
    <e v="#N/A"/>
    <e v="#N/A"/>
    <e v="#N/A"/>
    <e v="#N/A"/>
    <e v="#N/A"/>
    <e v="#N/A"/>
    <e v="#N/A"/>
    <m/>
  </r>
  <r>
    <n v="596"/>
    <x v="19"/>
    <s v="PAD KIT, DISC BRK FR"/>
    <m/>
    <n v="1001"/>
    <m/>
    <m/>
    <n v="12.6"/>
    <x v="2"/>
    <n v="341711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97"/>
    <x v="20"/>
    <s v="PAD KIT DISCBRAKE,FR"/>
    <m/>
    <n v="1025"/>
    <m/>
    <m/>
    <n v="15.66"/>
    <x v="2"/>
    <n v="4246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8"/>
    <x v="21"/>
    <s v="PAD KIT, DISC BRAKE"/>
    <m/>
    <n v="240"/>
    <m/>
    <m/>
    <n v="18"/>
    <x v="2"/>
    <n v="4881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99"/>
    <x v="22"/>
    <s v="PAD KIT, DISC BRK FR"/>
    <m/>
    <n v="1368"/>
    <m/>
    <m/>
    <n v="12.93"/>
    <x v="2"/>
    <n v="350661.6"/>
    <n v="316938.27920792083"/>
    <n v="0.10640343248016329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600"/>
    <x v="23"/>
    <s v="PAD KIT, DISC BRAKE L/FITTING ,RR"/>
    <m/>
    <n v="144"/>
    <m/>
    <m/>
    <n v="40.36"/>
    <x v="2"/>
    <n v="1094563.2"/>
    <n v="1144851.2250000001"/>
    <n v="-4.392537991126326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601"/>
    <x v="24"/>
    <s v="PAD KIT, DISC BRAKE"/>
    <m/>
    <n v="60"/>
    <m/>
    <m/>
    <n v="59.64"/>
    <x v="2"/>
    <n v="161743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02"/>
    <x v="25"/>
    <s v="CYLINDER KIT, RR"/>
    <m/>
    <n v="24"/>
    <m/>
    <m/>
    <n v="24.19"/>
    <x v="2"/>
    <n v="6560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03"/>
    <x v="26"/>
    <s v="SHOE KIT, RR"/>
    <m/>
    <n v="692"/>
    <m/>
    <m/>
    <n v="14.14"/>
    <x v="2"/>
    <n v="383476.8"/>
    <e v="#N/A"/>
    <e v="#N/A"/>
    <e v="#N/A"/>
    <e v="#N/A"/>
    <e v="#N/A"/>
    <e v="#N/A"/>
    <e v="#N/A"/>
    <e v="#N/A"/>
    <e v="#N/A"/>
    <e v="#N/A"/>
    <e v="#N/A"/>
    <e v="#N/A"/>
    <e v="#N/A"/>
    <m/>
  </r>
  <r>
    <n v="604"/>
    <x v="27"/>
    <s v="SHOE KIT, BRAKE, RR"/>
    <m/>
    <n v="120"/>
    <m/>
    <m/>
    <n v="16.48"/>
    <x v="2"/>
    <n v="44693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05"/>
    <x v="28"/>
    <s v="SHOE KIT, BRAKE, RR"/>
    <m/>
    <n v="840"/>
    <m/>
    <m/>
    <n v="8.129999999999999"/>
    <x v="2"/>
    <n v="220485.5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06"/>
    <x v="29"/>
    <s v="BRAKE SHOE, RR"/>
    <m/>
    <n v="6018"/>
    <m/>
    <m/>
    <n v="10.99"/>
    <x v="2"/>
    <n v="298048.8"/>
    <e v="#N/A"/>
    <e v="#N/A"/>
    <e v="#N/A"/>
    <e v="#N/A"/>
    <e v="#N/A"/>
    <e v="#N/A"/>
    <e v="#N/A"/>
    <e v="#N/A"/>
    <e v="#N/A"/>
    <e v="#N/A"/>
    <e v="#N/A"/>
    <e v="#N/A"/>
    <e v="#N/A"/>
    <m/>
  </r>
  <r>
    <n v="607"/>
    <x v="30"/>
    <s v="BRAKE SHOE"/>
    <m/>
    <n v="1596"/>
    <m/>
    <m/>
    <n v="10.99"/>
    <x v="2"/>
    <n v="298048.8"/>
    <e v="#N/A"/>
    <e v="#N/A"/>
    <e v="#N/A"/>
    <e v="#N/A"/>
    <e v="#N/A"/>
    <e v="#N/A"/>
    <e v="#N/A"/>
    <e v="#N/A"/>
    <e v="#N/A"/>
    <e v="#N/A"/>
    <e v="#N/A"/>
    <e v="#N/A"/>
    <e v="#N/A"/>
    <m/>
  </r>
  <r>
    <n v="608"/>
    <x v="31"/>
    <s v="BRAKE SHOE"/>
    <m/>
    <n v="2364"/>
    <m/>
    <m/>
    <n v="15.94"/>
    <x v="2"/>
    <n v="432292.79999999993"/>
    <n v="381995.61147540988"/>
    <n v="0.13166954544405235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609"/>
    <x v="32"/>
    <s v="CUP KIT, WHEEL"/>
    <m/>
    <n v="1080"/>
    <m/>
    <m/>
    <n v="5.27"/>
    <x v="2"/>
    <n v="14292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10"/>
    <x v="34"/>
    <s v="SUPER LONG LIFE C 1L"/>
    <m/>
    <n v="5940"/>
    <m/>
    <m/>
    <n v="2.42"/>
    <x v="2"/>
    <n v="65630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11"/>
    <x v="36"/>
    <s v="LONG LIFE COOLANT 1L"/>
    <m/>
    <n v="2160"/>
    <m/>
    <m/>
    <n v="1.91"/>
    <x v="2"/>
    <n v="51799.1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12"/>
    <x v="37"/>
    <s v="LINER CYLINDER"/>
    <m/>
    <n v="120"/>
    <m/>
    <m/>
    <n v="117.73"/>
    <x v="2"/>
    <n v="3192837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13"/>
    <x v="38"/>
    <s v="INSULATOR ENGINE MTG"/>
    <m/>
    <n v="912"/>
    <m/>
    <m/>
    <n v="10.54"/>
    <x v="2"/>
    <n v="28584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14"/>
    <x v="39"/>
    <s v="INSULATOR ENG FR RH"/>
    <m/>
    <n v="372"/>
    <m/>
    <m/>
    <n v="17.75"/>
    <x v="2"/>
    <n v="4813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15"/>
    <x v="40"/>
    <s v="INSULATOR E/G MTG RH"/>
    <m/>
    <n v="384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6"/>
    <x v="41"/>
    <s v="INSULATOR E/G MTG RH"/>
    <m/>
    <n v="432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7"/>
    <x v="42"/>
    <s v="INSULATOR E/G MTG LH"/>
    <m/>
    <n v="240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8"/>
    <x v="43"/>
    <s v="INSULATOR E/G MTG LH"/>
    <m/>
    <n v="312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9"/>
    <x v="44"/>
    <s v="INSULATOR E/G MTG RR"/>
    <m/>
    <n v="348"/>
    <m/>
    <m/>
    <n v="24.720000000000002"/>
    <x v="2"/>
    <n v="67040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20"/>
    <x v="45"/>
    <s v="INSULATOR E/G MTG RR"/>
    <m/>
    <n v="168"/>
    <m/>
    <m/>
    <n v="24.720000000000002"/>
    <x v="2"/>
    <n v="67040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21"/>
    <x v="46"/>
    <s v="RING SET, PISTON"/>
    <m/>
    <n v="444"/>
    <m/>
    <m/>
    <n v="23.080000000000002"/>
    <x v="2"/>
    <n v="625929.6"/>
    <n v="573070.52179372206"/>
    <n v="9.2238347979979776E-2"/>
    <n v="600000"/>
    <n v="800000"/>
    <d v="2022-07-26T00:00:00"/>
    <s v="NK-IDAM"/>
    <n v="516931.2"/>
    <n v="3"/>
    <n v="1115"/>
    <n v="294"/>
    <n v="516931.2"/>
    <n v="19.060884955752215"/>
    <n v="457461.23893805314"/>
    <n v="-0.20173657247943863"/>
  </r>
  <r>
    <n v="622"/>
    <x v="48"/>
    <s v="RING SET, PISTON"/>
    <m/>
    <n v="720"/>
    <m/>
    <m/>
    <n v="34.83"/>
    <x v="2"/>
    <n v="944589.59999999986"/>
    <n v="858189.11500000011"/>
    <n v="0.1006776752231351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623"/>
    <x v="49"/>
    <s v="RING SET, PISTON"/>
    <m/>
    <n v="272"/>
    <m/>
    <m/>
    <n v="43.82"/>
    <x v="2"/>
    <n v="1188398.3999999999"/>
    <n v="1131365.4000000001"/>
    <n v="5.041076914673169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624"/>
    <x v="50"/>
    <s v="RING SET, PISTON"/>
    <m/>
    <n v="288"/>
    <m/>
    <m/>
    <n v="59.01"/>
    <x v="2"/>
    <n v="1600351.2"/>
    <n v="1418216.8411764707"/>
    <n v="0.12842490198638529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625"/>
    <x v="51"/>
    <s v="RING SET, PISTON"/>
    <m/>
    <n v="60"/>
    <m/>
    <m/>
    <n v="89.460000000000008"/>
    <x v="2"/>
    <n v="2426155.1999999997"/>
    <n v="1500442.6500000001"/>
    <n v="0.61695963521164876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626"/>
    <x v="52"/>
    <s v="RING SET, PISTON"/>
    <m/>
    <n v="306"/>
    <m/>
    <m/>
    <n v="66.09"/>
    <x v="2"/>
    <n v="179236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27"/>
    <x v="53"/>
    <s v="RING SET, PISTON"/>
    <m/>
    <n v="480"/>
    <m/>
    <m/>
    <n v="21.080000000000002"/>
    <x v="2"/>
    <n v="571689.6"/>
    <e v="#N/A"/>
    <e v="#N/A"/>
    <e v="#N/A"/>
    <e v="#N/A"/>
    <e v="#N/A"/>
    <e v="#N/A"/>
    <e v="#N/A"/>
    <e v="#N/A"/>
    <e v="#N/A"/>
    <e v="#N/A"/>
    <e v="#N/A"/>
    <e v="#N/A"/>
    <e v="#N/A"/>
    <m/>
  </r>
  <r>
    <n v="628"/>
    <x v="54"/>
    <s v="RING SET, PISTON"/>
    <m/>
    <n v="240"/>
    <m/>
    <m/>
    <n v="24.19"/>
    <x v="2"/>
    <n v="6560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29"/>
    <x v="55"/>
    <s v="PISTON S/A, W/PIN"/>
    <m/>
    <n v="168"/>
    <m/>
    <m/>
    <n v="29.560000000000002"/>
    <x v="2"/>
    <n v="801667.2"/>
    <e v="#N/A"/>
    <e v="#N/A"/>
    <e v="#N/A"/>
    <e v="#N/A"/>
    <e v="#N/A"/>
    <e v="#N/A"/>
    <e v="#N/A"/>
    <e v="#N/A"/>
    <e v="#N/A"/>
    <e v="#N/A"/>
    <e v="#N/A"/>
    <e v="#N/A"/>
    <e v="#N/A"/>
    <m/>
  </r>
  <r>
    <n v="630"/>
    <x v="56"/>
    <s v="PISTON S/A,W/PIN"/>
    <m/>
    <n v="240"/>
    <m/>
    <m/>
    <n v="22.110000000000003"/>
    <x v="2"/>
    <n v="59962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1"/>
    <x v="57"/>
    <s v="PISTON S/A,W/PIN"/>
    <m/>
    <n v="468"/>
    <m/>
    <m/>
    <n v="22.110000000000003"/>
    <x v="2"/>
    <n v="59962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2"/>
    <x v="58"/>
    <s v="ROD S/A,CONNECTING"/>
    <m/>
    <n v="1080"/>
    <m/>
    <m/>
    <n v="14.2"/>
    <x v="2"/>
    <n v="38510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33"/>
    <x v="59"/>
    <s v="ROD S/A,CONNECTING"/>
    <m/>
    <n v="840"/>
    <m/>
    <m/>
    <n v="19.16"/>
    <x v="2"/>
    <n v="51961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34"/>
    <x v="60"/>
    <s v="PISTON"/>
    <m/>
    <n v="1044"/>
    <m/>
    <m/>
    <n v="31.360000000000003"/>
    <x v="2"/>
    <n v="85048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5"/>
    <x v="61"/>
    <s v="PULLEY A/S CRANKSHFT"/>
    <m/>
    <n v="408"/>
    <m/>
    <m/>
    <n v="19.880000000000003"/>
    <x v="2"/>
    <n v="539145.6"/>
    <e v="#N/A"/>
    <e v="#N/A"/>
    <e v="#N/A"/>
    <e v="#N/A"/>
    <e v="#N/A"/>
    <e v="#N/A"/>
    <e v="#N/A"/>
    <e v="#N/A"/>
    <e v="#N/A"/>
    <e v="#N/A"/>
    <e v="#N/A"/>
    <e v="#N/A"/>
    <e v="#N/A"/>
    <m/>
  </r>
  <r>
    <n v="636"/>
    <x v="62"/>
    <s v="BELT, TIMING"/>
    <m/>
    <n v="240"/>
    <m/>
    <m/>
    <n v="31.1"/>
    <x v="2"/>
    <n v="843431.99999999988"/>
    <n v="598350.4743243244"/>
    <n v="0.40959527265759921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637"/>
    <x v="63"/>
    <s v="BELT SET,TIMING"/>
    <m/>
    <n v="360"/>
    <m/>
    <m/>
    <n v="29.67"/>
    <x v="2"/>
    <n v="804650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38"/>
    <x v="64"/>
    <s v="VALVE, INTAKE"/>
    <m/>
    <n v="1440"/>
    <m/>
    <m/>
    <n v="3.38"/>
    <x v="2"/>
    <n v="91665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39"/>
    <x v="65"/>
    <s v="VALVE, EXHAUST"/>
    <m/>
    <n v="1332"/>
    <m/>
    <m/>
    <n v="4.08"/>
    <x v="2"/>
    <n v="110649.5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0"/>
    <x v="66"/>
    <s v="LIFTER, VALVE"/>
    <m/>
    <n v="120"/>
    <m/>
    <m/>
    <n v="9.58"/>
    <x v="2"/>
    <n v="2598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41"/>
    <x v="67"/>
    <s v="INLET S/A, WATER"/>
    <m/>
    <n v="36"/>
    <m/>
    <m/>
    <n v="19.880000000000003"/>
    <x v="2"/>
    <n v="539145.6"/>
    <e v="#N/A"/>
    <e v="#N/A"/>
    <e v="#N/A"/>
    <e v="#N/A"/>
    <e v="#N/A"/>
    <e v="#N/A"/>
    <e v="#N/A"/>
    <e v="#N/A"/>
    <e v="#N/A"/>
    <e v="#N/A"/>
    <e v="#N/A"/>
    <e v="#N/A"/>
    <e v="#N/A"/>
    <m/>
  </r>
  <r>
    <n v="642"/>
    <x v="68"/>
    <s v="FAN ASSY, W/MOTOR"/>
    <m/>
    <n v="108"/>
    <m/>
    <m/>
    <n v="36.4"/>
    <x v="2"/>
    <n v="98716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43"/>
    <x v="69"/>
    <s v="FAN ASSY, W/MOTOR"/>
    <m/>
    <n v="180"/>
    <m/>
    <m/>
    <n v="42.62"/>
    <x v="2"/>
    <n v="1155854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44"/>
    <x v="71"/>
    <s v="RADIATOR ASSY"/>
    <m/>
    <n v="60"/>
    <m/>
    <m/>
    <n v="175.64"/>
    <x v="2"/>
    <n v="4763356.8"/>
    <n v="5351153.8500000006"/>
    <n v="-0.1098449169051644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645"/>
    <x v="72"/>
    <s v="RADIATOR ASSY"/>
    <m/>
    <n v="60"/>
    <m/>
    <m/>
    <n v="103.85000000000001"/>
    <x v="2"/>
    <n v="2816411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46"/>
    <x v="73"/>
    <s v="RADIATOR ASSY"/>
    <m/>
    <n v="96"/>
    <m/>
    <m/>
    <n v="74.23"/>
    <x v="2"/>
    <n v="201311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7"/>
    <x v="74"/>
    <s v="RADIATOR ASSY"/>
    <m/>
    <n v="36"/>
    <m/>
    <m/>
    <n v="93.17"/>
    <x v="2"/>
    <n v="2526770.4"/>
    <e v="#N/A"/>
    <e v="#N/A"/>
    <e v="#N/A"/>
    <e v="#N/A"/>
    <e v="#N/A"/>
    <e v="#N/A"/>
    <e v="#N/A"/>
    <e v="#N/A"/>
    <e v="#N/A"/>
    <e v="#N/A"/>
    <e v="#N/A"/>
    <e v="#N/A"/>
    <e v="#N/A"/>
    <m/>
  </r>
  <r>
    <n v="648"/>
    <x v="75"/>
    <s v="RADIATOR ASSY"/>
    <m/>
    <n v="348"/>
    <m/>
    <m/>
    <n v="74.23"/>
    <x v="2"/>
    <n v="201311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9"/>
    <x v="76"/>
    <s v="RADIATOR ASSY"/>
    <m/>
    <n v="84"/>
    <m/>
    <m/>
    <n v="42.86"/>
    <x v="2"/>
    <n v="1162363.2"/>
    <e v="#N/A"/>
    <e v="#N/A"/>
    <e v="#N/A"/>
    <e v="#N/A"/>
    <e v="#N/A"/>
    <e v="#N/A"/>
    <e v="#N/A"/>
    <e v="#N/A"/>
    <e v="#N/A"/>
    <e v="#N/A"/>
    <e v="#N/A"/>
    <e v="#N/A"/>
    <e v="#N/A"/>
    <m/>
  </r>
  <r>
    <n v="650"/>
    <x v="78"/>
    <s v="CLEANER AS AIR W/AIR"/>
    <m/>
    <n v="60"/>
    <m/>
    <m/>
    <n v="89.39"/>
    <x v="2"/>
    <n v="24242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1"/>
    <x v="79"/>
    <s v="CLEANER AS AIR W/AIR"/>
    <m/>
    <n v="36"/>
    <m/>
    <m/>
    <n v="89.39"/>
    <x v="2"/>
    <n v="24242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2"/>
    <x v="80"/>
    <s v="CLEANER AS AIR ELMNT"/>
    <m/>
    <n v="96"/>
    <m/>
    <m/>
    <n v="68.240000000000009"/>
    <x v="2"/>
    <n v="1850668.8"/>
    <e v="#N/A"/>
    <e v="#N/A"/>
    <e v="#N/A"/>
    <e v="#N/A"/>
    <e v="#N/A"/>
    <e v="#N/A"/>
    <e v="#N/A"/>
    <e v="#N/A"/>
    <e v="#N/A"/>
    <e v="#N/A"/>
    <e v="#N/A"/>
    <e v="#N/A"/>
    <e v="#N/A"/>
    <m/>
  </r>
  <r>
    <n v="653"/>
    <x v="81"/>
    <s v="CLEANER AS AIR ELMNT"/>
    <m/>
    <n v="36"/>
    <m/>
    <m/>
    <n v="101.96000000000001"/>
    <x v="2"/>
    <n v="276515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54"/>
    <x v="82"/>
    <s v="CLEANER AS AIR ELMNT"/>
    <m/>
    <n v="24"/>
    <m/>
    <m/>
    <n v="58.339999999999996"/>
    <x v="2"/>
    <n v="158218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5"/>
    <x v="83"/>
    <s v="CLEANER AS AIR ELMNT"/>
    <m/>
    <n v="96"/>
    <m/>
    <m/>
    <n v="21.89"/>
    <x v="2"/>
    <n v="59365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56"/>
    <x v="84"/>
    <s v="ELEMENT SA AIRFILTER"/>
    <m/>
    <n v="1536"/>
    <m/>
    <m/>
    <n v="14.65"/>
    <x v="2"/>
    <n v="397307.99999999994"/>
    <n v="373176.32400000002"/>
    <n v="6.4665613673819025E-2"/>
    <n v="530000"/>
    <n v="600000"/>
    <d v="2022-07-22T00:00:00"/>
    <s v="HTAUTOHN"/>
    <n v="337859.77"/>
    <n v="1"/>
    <n v="175"/>
    <n v="17"/>
    <n v="337859.77"/>
    <n v="12.457956120943955"/>
    <n v="298990.94690265489"/>
    <n v="-0.19879443664101565"/>
  </r>
  <r>
    <n v="657"/>
    <x v="85"/>
    <s v="ELEMENT SUB-ASSY,"/>
    <m/>
    <n v="96"/>
    <m/>
    <m/>
    <n v="22.51"/>
    <x v="2"/>
    <n v="610471.19999999995"/>
    <n v="531858.6"/>
    <n v="0.1478073307454274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658"/>
    <x v="86"/>
    <s v="ELEMENT SA AIRFILTER"/>
    <m/>
    <n v="240"/>
    <m/>
    <m/>
    <n v="30.400000000000002"/>
    <x v="2"/>
    <n v="82444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59"/>
    <x v="87"/>
    <s v="ELEMENT SA AIRFILTER"/>
    <m/>
    <n v="924"/>
    <m/>
    <m/>
    <n v="11.27"/>
    <x v="2"/>
    <n v="30564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60"/>
    <x v="88"/>
    <s v="ELEMENT SA AIRFILTER"/>
    <m/>
    <n v="3276"/>
    <m/>
    <m/>
    <n v="14.129999999999999"/>
    <x v="2"/>
    <n v="383205.6"/>
    <n v="313916.23097560974"/>
    <n v="0.22072566559890239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661"/>
    <x v="89"/>
    <s v="ELEMENT SA AIR FLTER"/>
    <m/>
    <n v="6730"/>
    <m/>
    <m/>
    <n v="5.3999999999999995"/>
    <x v="2"/>
    <n v="146447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62"/>
    <x v="90"/>
    <s v="AIR CLEANER, FILTER"/>
    <m/>
    <n v="1403"/>
    <m/>
    <m/>
    <n v="6.2299999999999995"/>
    <x v="2"/>
    <n v="16895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63"/>
    <x v="91"/>
    <s v="AIR CLEANER, FILTER"/>
    <m/>
    <n v="970"/>
    <m/>
    <m/>
    <n v="4.51"/>
    <x v="2"/>
    <n v="122311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64"/>
    <x v="92"/>
    <s v="ELEMENT SA AIRFILTER"/>
    <m/>
    <n v="623"/>
    <m/>
    <m/>
    <n v="2.9899999999999998"/>
    <x v="2"/>
    <n v="8108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65"/>
    <x v="93"/>
    <s v="AIR FILTER"/>
    <m/>
    <n v="2607"/>
    <m/>
    <m/>
    <n v="3.0399999999999996"/>
    <x v="2"/>
    <n v="82444.799999999974"/>
    <e v="#N/A"/>
    <e v="#N/A"/>
    <e v="#N/A"/>
    <e v="#N/A"/>
    <e v="#N/A"/>
    <e v="#N/A"/>
    <e v="#N/A"/>
    <e v="#N/A"/>
    <e v="#N/A"/>
    <e v="#N/A"/>
    <e v="#N/A"/>
    <e v="#N/A"/>
    <e v="#N/A"/>
    <m/>
  </r>
  <r>
    <n v="666"/>
    <x v="95"/>
    <s v="FILTER ASSY, FUEL"/>
    <m/>
    <n v="408"/>
    <m/>
    <m/>
    <n v="16.05"/>
    <x v="2"/>
    <n v="43527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67"/>
    <x v="96"/>
    <s v="ELEMENT ASSY, FUEL"/>
    <m/>
    <n v="84"/>
    <m/>
    <m/>
    <n v="27.540000000000003"/>
    <x v="2"/>
    <n v="746884.8"/>
    <n v="532923.30000000005"/>
    <n v="0.40148648032465456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668"/>
    <x v="97"/>
    <s v="PULLEY, ALTERNATOR W"/>
    <m/>
    <n v="180"/>
    <m/>
    <m/>
    <n v="39.51"/>
    <x v="2"/>
    <n v="1071511.2"/>
    <n v="626477.93612068961"/>
    <n v="0.71037340378668279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669"/>
    <x v="98"/>
    <s v="PULLEY, ALTERNATOR"/>
    <m/>
    <n v="240"/>
    <m/>
    <m/>
    <n v="42.419999999999995"/>
    <x v="2"/>
    <n v="1150430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70"/>
    <x v="99"/>
    <s v="STARTER ASSY"/>
    <m/>
    <n v="72"/>
    <m/>
    <m/>
    <n v="78.540000000000006"/>
    <x v="2"/>
    <n v="2130004.8000000003"/>
    <e v="#N/A"/>
    <e v="#N/A"/>
    <e v="#N/A"/>
    <e v="#N/A"/>
    <e v="#N/A"/>
    <e v="#N/A"/>
    <e v="#N/A"/>
    <e v="#N/A"/>
    <e v="#N/A"/>
    <e v="#N/A"/>
    <e v="#N/A"/>
    <e v="#N/A"/>
    <e v="#N/A"/>
    <m/>
  </r>
  <r>
    <n v="671"/>
    <x v="100"/>
    <s v="BRUSH, STARTER"/>
    <m/>
    <n v="960"/>
    <m/>
    <m/>
    <n v="1.92"/>
    <x v="2"/>
    <n v="52070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72"/>
    <x v="101"/>
    <s v="BATTERY MF 34B19R"/>
    <m/>
    <n v="690"/>
    <m/>
    <m/>
    <n v="45.98"/>
    <x v="2"/>
    <n v="124697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3"/>
    <x v="102"/>
    <s v="BATTERY MF 34B19L"/>
    <m/>
    <n v="591"/>
    <m/>
    <m/>
    <n v="45.98"/>
    <x v="2"/>
    <n v="124697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4"/>
    <x v="103"/>
    <s v="BATTERY MF 34B19LS"/>
    <m/>
    <n v="255"/>
    <m/>
    <m/>
    <n v="46.22"/>
    <x v="2"/>
    <n v="12534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5"/>
    <x v="104"/>
    <s v="BATTERY MF 36B20L"/>
    <m/>
    <n v="159"/>
    <m/>
    <m/>
    <n v="46.22"/>
    <x v="2"/>
    <n v="12534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6"/>
    <x v="105"/>
    <s v="BATTERY MF 55D23L"/>
    <m/>
    <n v="180"/>
    <m/>
    <m/>
    <n v="50.43"/>
    <x v="2"/>
    <n v="136766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7"/>
    <x v="106"/>
    <s v="BATTERY MF 65D26R"/>
    <m/>
    <n v="54"/>
    <m/>
    <m/>
    <n v="68"/>
    <x v="2"/>
    <n v="18441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78"/>
    <x v="107"/>
    <s v="BATTERY MF 80D26R"/>
    <m/>
    <n v="51"/>
    <m/>
    <m/>
    <n v="82.710000000000008"/>
    <x v="2"/>
    <n v="224309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79"/>
    <x v="108"/>
    <s v="BATTERY MF 80D26L"/>
    <m/>
    <n v="135"/>
    <m/>
    <m/>
    <n v="82.710000000000008"/>
    <x v="2"/>
    <n v="224309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80"/>
    <x v="109"/>
    <s v="BATTERY MF 105D31L"/>
    <m/>
    <n v="75"/>
    <m/>
    <m/>
    <n v="95.300000000000011"/>
    <x v="2"/>
    <n v="2584536.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81"/>
    <x v="110"/>
    <s v="BATTERY LN2"/>
    <m/>
    <n v="300"/>
    <m/>
    <m/>
    <n v="97.68"/>
    <x v="2"/>
    <n v="26490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82"/>
    <x v="111"/>
    <s v="BATTERY LN3"/>
    <m/>
    <n v="300"/>
    <m/>
    <m/>
    <n v="126.43"/>
    <x v="2"/>
    <n v="34287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83"/>
    <x v="112"/>
    <s v="BATTERY 34B19L"/>
    <m/>
    <n v="300"/>
    <m/>
    <m/>
    <n v="40.1"/>
    <x v="2"/>
    <n v="1087512"/>
    <e v="#N/A"/>
    <e v="#N/A"/>
    <e v="#N/A"/>
    <e v="#N/A"/>
    <e v="#N/A"/>
    <e v="#N/A"/>
    <e v="#N/A"/>
    <e v="#N/A"/>
    <e v="#N/A"/>
    <e v="#N/A"/>
    <e v="#N/A"/>
    <e v="#N/A"/>
    <e v="#N/A"/>
    <m/>
  </r>
  <r>
    <n v="684"/>
    <x v="113"/>
    <s v="BATTERY S-95"/>
    <m/>
    <n v="300"/>
    <m/>
    <m/>
    <n v="224.12"/>
    <x v="2"/>
    <n v="6078134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85"/>
    <x v="114"/>
    <s v="COVER ASSY, CLUTCH"/>
    <m/>
    <n v="132"/>
    <m/>
    <m/>
    <n v="39.33"/>
    <x v="2"/>
    <n v="106662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86"/>
    <x v="115"/>
    <s v="COVER ASSY, CLUTCH"/>
    <m/>
    <n v="228"/>
    <m/>
    <m/>
    <n v="18.920000000000002"/>
    <x v="2"/>
    <n v="513110.4"/>
    <e v="#N/A"/>
    <e v="#N/A"/>
    <e v="#N/A"/>
    <e v="#N/A"/>
    <e v="#N/A"/>
    <e v="#N/A"/>
    <e v="#N/A"/>
    <e v="#N/A"/>
    <e v="#N/A"/>
    <e v="#N/A"/>
    <e v="#N/A"/>
    <e v="#N/A"/>
    <e v="#N/A"/>
    <m/>
  </r>
  <r>
    <n v="687"/>
    <x v="120"/>
    <s v="COVER ASSY, CLUTCH"/>
    <m/>
    <n v="936"/>
    <m/>
    <m/>
    <n v="56.03"/>
    <x v="2"/>
    <n v="1519533.5999999999"/>
    <n v="1348361.4"/>
    <n v="0.12694830925892714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688"/>
    <x v="121"/>
    <s v="COVER ASSY, CLUTCH"/>
    <m/>
    <n v="708"/>
    <m/>
    <m/>
    <n v="37.269999999999996"/>
    <x v="2"/>
    <n v="1010762.3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89"/>
    <x v="123"/>
    <s v="COVER ASSY, CLUTCH"/>
    <m/>
    <n v="360"/>
    <m/>
    <m/>
    <n v="31.59"/>
    <x v="2"/>
    <n v="85672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90"/>
    <x v="124"/>
    <s v="COVER ASSY, CLUTCH"/>
    <m/>
    <n v="17"/>
    <m/>
    <m/>
    <n v="139.84"/>
    <x v="2"/>
    <n v="3792460.8"/>
    <n v="1971021.9666666666"/>
    <n v="0.92410884512550417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691"/>
    <x v="125"/>
    <s v="COVER ASSY, CLUTCH"/>
    <m/>
    <n v="21"/>
    <m/>
    <m/>
    <n v="191.54999999999998"/>
    <x v="2"/>
    <n v="5194835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92"/>
    <x v="126"/>
    <s v="COVER ASSY, CLUTCH"/>
    <m/>
    <n v="24"/>
    <m/>
    <m/>
    <n v="220.26999999999998"/>
    <x v="2"/>
    <n v="5973722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93"/>
    <x v="127"/>
    <s v="BEARING A/S, CLUTCH"/>
    <m/>
    <n v="360"/>
    <m/>
    <m/>
    <n v="46.269999999999996"/>
    <x v="2"/>
    <n v="12548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94"/>
    <x v="128"/>
    <s v="BEARING ASSY, CLUTCH"/>
    <m/>
    <n v="72"/>
    <m/>
    <m/>
    <n v="36.64"/>
    <x v="2"/>
    <n v="9936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95"/>
    <x v="129"/>
    <s v="BEARING ASSY, CLUTCH"/>
    <m/>
    <n v="38"/>
    <m/>
    <m/>
    <n v="67.440000000000012"/>
    <x v="2"/>
    <n v="1828972.8"/>
    <e v="#N/A"/>
    <e v="#N/A"/>
    <e v="#N/A"/>
    <e v="#N/A"/>
    <e v="#N/A"/>
    <e v="#N/A"/>
    <e v="#N/A"/>
    <e v="#N/A"/>
    <e v="#N/A"/>
    <e v="#N/A"/>
    <e v="#N/A"/>
    <e v="#N/A"/>
    <e v="#N/A"/>
    <m/>
  </r>
  <r>
    <n v="696"/>
    <x v="130"/>
    <s v="BEARING A/S, CLUTCH"/>
    <m/>
    <n v="180"/>
    <m/>
    <m/>
    <n v="78.660000000000011"/>
    <x v="2"/>
    <n v="2133259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97"/>
    <x v="131"/>
    <s v="BEARING A/S, CLUTCH"/>
    <m/>
    <n v="144"/>
    <m/>
    <m/>
    <n v="70.86"/>
    <x v="2"/>
    <n v="192172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98"/>
    <x v="132"/>
    <s v="DISC ASSY, CLUTCH"/>
    <m/>
    <n v="1500"/>
    <m/>
    <m/>
    <n v="33.049999999999997"/>
    <x v="2"/>
    <n v="896315.99999999977"/>
    <n v="778652.42753164563"/>
    <n v="0.15111180330016002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699"/>
    <x v="133"/>
    <s v="DISC ASSY, CLUTCH"/>
    <m/>
    <n v="1440"/>
    <m/>
    <m/>
    <n v="34.72"/>
    <x v="2"/>
    <n v="941606.39999999991"/>
    <n v="829087.89071856288"/>
    <n v="0.13571360834123181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700"/>
    <x v="135"/>
    <s v="DISC ASSY, CLUTCH"/>
    <m/>
    <n v="132"/>
    <m/>
    <m/>
    <n v="51.91"/>
    <x v="2"/>
    <n v="1407799.2"/>
    <e v="#N/A"/>
    <e v="#N/A"/>
    <e v="#N/A"/>
    <e v="#N/A"/>
    <e v="#N/A"/>
    <e v="#N/A"/>
    <e v="#N/A"/>
    <e v="#N/A"/>
    <e v="#N/A"/>
    <e v="#N/A"/>
    <e v="#N/A"/>
    <e v="#N/A"/>
    <e v="#N/A"/>
    <m/>
  </r>
  <r>
    <n v="701"/>
    <x v="136"/>
    <s v="DISC ASSY, CLUTCH"/>
    <m/>
    <n v="540"/>
    <m/>
    <m/>
    <n v="51.91"/>
    <x v="2"/>
    <n v="1407799.2"/>
    <n v="1245443.2904605265"/>
    <n v="0.13035993752829908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702"/>
    <x v="138"/>
    <s v="DISC ASSY,CLUTCH"/>
    <m/>
    <n v="1052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3"/>
    <x v="139"/>
    <s v="DISC, CLUTCH ASSY"/>
    <m/>
    <n v="408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4"/>
    <x v="140"/>
    <s v="DISC ASSY,CLUTCH"/>
    <m/>
    <n v="514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5"/>
    <x v="141"/>
    <s v="CABLE A/S,CLUTCH"/>
    <m/>
    <n v="708"/>
    <m/>
    <m/>
    <n v="11.32"/>
    <x v="2"/>
    <n v="30699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6"/>
    <x v="142"/>
    <s v="CABLE A/S,TRANSMISSI"/>
    <m/>
    <n v="144"/>
    <m/>
    <m/>
    <n v="29.560000000000002"/>
    <x v="2"/>
    <n v="801667.2"/>
    <e v="#N/A"/>
    <e v="#N/A"/>
    <e v="#N/A"/>
    <e v="#N/A"/>
    <e v="#N/A"/>
    <e v="#N/A"/>
    <e v="#N/A"/>
    <e v="#N/A"/>
    <e v="#N/A"/>
    <e v="#N/A"/>
    <e v="#N/A"/>
    <e v="#N/A"/>
    <e v="#N/A"/>
    <m/>
  </r>
  <r>
    <n v="707"/>
    <x v="143"/>
    <s v="CABLE A/S,TRAN.CTRL"/>
    <m/>
    <n v="360"/>
    <m/>
    <m/>
    <n v="15.57"/>
    <x v="2"/>
    <n v="42225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8"/>
    <x v="144"/>
    <s v="GASKET TRANSAXLE OIL"/>
    <m/>
    <n v="36"/>
    <m/>
    <m/>
    <n v="13.17"/>
    <x v="2"/>
    <n v="357170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9"/>
    <x v="145"/>
    <s v="SHAFT RR AXLE"/>
    <m/>
    <n v="600"/>
    <m/>
    <m/>
    <n v="76.240000000000009"/>
    <x v="2"/>
    <n v="2067628.8"/>
    <e v="#N/A"/>
    <e v="#N/A"/>
    <e v="#N/A"/>
    <e v="#N/A"/>
    <e v="#N/A"/>
    <e v="#N/A"/>
    <e v="#N/A"/>
    <e v="#N/A"/>
    <e v="#N/A"/>
    <e v="#N/A"/>
    <e v="#N/A"/>
    <e v="#N/A"/>
    <e v="#N/A"/>
    <m/>
  </r>
  <r>
    <n v="710"/>
    <x v="146"/>
    <s v="JOINT ASSY LWR BALL"/>
    <m/>
    <n v="744"/>
    <m/>
    <m/>
    <n v="13.41"/>
    <x v="2"/>
    <n v="363679.19999999995"/>
    <n v="279835.15000000002"/>
    <n v="0.29961943665761759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711"/>
    <x v="147"/>
    <s v="DISC, FR"/>
    <m/>
    <n v="996"/>
    <m/>
    <m/>
    <n v="24.91"/>
    <x v="2"/>
    <n v="675559.2"/>
    <e v="#N/A"/>
    <e v="#N/A"/>
    <e v="#N/A"/>
    <e v="#N/A"/>
    <e v="#N/A"/>
    <e v="#N/A"/>
    <e v="#N/A"/>
    <e v="#N/A"/>
    <e v="#N/A"/>
    <e v="#N/A"/>
    <e v="#N/A"/>
    <e v="#N/A"/>
    <e v="#N/A"/>
    <m/>
  </r>
  <r>
    <n v="712"/>
    <x v="148"/>
    <s v="DISC, FR"/>
    <m/>
    <n v="120"/>
    <m/>
    <m/>
    <n v="123.9"/>
    <x v="2"/>
    <n v="3360167.9999999995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713"/>
    <x v="149"/>
    <s v="DISC, FR"/>
    <m/>
    <n v="264"/>
    <m/>
    <m/>
    <n v="48.37"/>
    <x v="2"/>
    <n v="1311794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14"/>
    <x v="150"/>
    <s v="DISC, FR"/>
    <m/>
    <n v="372"/>
    <m/>
    <m/>
    <n v="22.37"/>
    <x v="2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715"/>
    <x v="151"/>
    <s v="DISC,FR"/>
    <m/>
    <n v="360"/>
    <m/>
    <m/>
    <n v="20.41"/>
    <x v="2"/>
    <n v="55351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16"/>
    <x v="152"/>
    <s v="BEARING ASSY FR AXLE"/>
    <m/>
    <n v="276"/>
    <m/>
    <m/>
    <n v="18.680000000000003"/>
    <x v="2"/>
    <n v="506601.6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717"/>
    <x v="153"/>
    <s v="PAD A/S STEERING WHL"/>
    <m/>
    <n v="72"/>
    <m/>
    <m/>
    <n v="78.540000000000006"/>
    <x v="2"/>
    <n v="2130004.8000000003"/>
    <e v="#N/A"/>
    <e v="#N/A"/>
    <e v="#N/A"/>
    <e v="#N/A"/>
    <e v="#N/A"/>
    <e v="#N/A"/>
    <e v="#N/A"/>
    <e v="#N/A"/>
    <e v="#N/A"/>
    <e v="#N/A"/>
    <e v="#N/A"/>
    <e v="#N/A"/>
    <e v="#N/A"/>
    <m/>
  </r>
  <r>
    <n v="718"/>
    <x v="154"/>
    <s v="END SA STEERING RACK"/>
    <m/>
    <n v="252"/>
    <m/>
    <m/>
    <n v="37.699999999999996"/>
    <x v="2"/>
    <n v="1022423.9999999998"/>
    <n v="782646.13636363635"/>
    <n v="0.30636816882586232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719"/>
    <x v="155"/>
    <s v="END SA STEERING RACK"/>
    <m/>
    <n v="120"/>
    <m/>
    <m/>
    <n v="31.860000000000003"/>
    <x v="2"/>
    <n v="86404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720"/>
    <x v="156"/>
    <s v="CYLINDER ASSY, WHEEL"/>
    <m/>
    <n v="240"/>
    <m/>
    <m/>
    <n v="44.22"/>
    <x v="2"/>
    <n v="119924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21"/>
    <x v="157"/>
    <s v="PISTON,DISC BRAKE"/>
    <m/>
    <n v="408"/>
    <m/>
    <m/>
    <n v="9.1"/>
    <x v="2"/>
    <n v="246791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22"/>
    <x v="158"/>
    <s v="ABSORBER A/S FR R/L"/>
    <m/>
    <n v="2724"/>
    <m/>
    <m/>
    <n v="14.14"/>
    <x v="2"/>
    <n v="383476.8"/>
    <n v="347359.68393665162"/>
    <n v="0.10397613117915862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723"/>
    <x v="159"/>
    <s v="ABSORBER ASSY, SHOCK"/>
    <m/>
    <n v="60"/>
    <m/>
    <m/>
    <n v="112.08"/>
    <x v="2"/>
    <n v="303960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724"/>
    <x v="160"/>
    <s v="ABSORBER SET, SHOCK,"/>
    <m/>
    <n v="480"/>
    <m/>
    <m/>
    <n v="39.75"/>
    <x v="2"/>
    <n v="1078020"/>
    <e v="#N/A"/>
    <e v="#N/A"/>
    <e v="#N/A"/>
    <e v="#N/A"/>
    <e v="#N/A"/>
    <e v="#N/A"/>
    <e v="#N/A"/>
    <e v="#N/A"/>
    <e v="#N/A"/>
    <e v="#N/A"/>
    <e v="#N/A"/>
    <e v="#N/A"/>
    <e v="#N/A"/>
    <m/>
  </r>
  <r>
    <n v="725"/>
    <x v="161"/>
    <s v="ABSORBER ASSY, SHOCK"/>
    <m/>
    <n v="36"/>
    <m/>
    <m/>
    <n v="119.75"/>
    <x v="2"/>
    <n v="324761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26"/>
    <x v="162"/>
    <s v="ABSORBER SET, SHOCK,"/>
    <m/>
    <n v="60"/>
    <m/>
    <m/>
    <n v="30.770000000000003"/>
    <x v="2"/>
    <n v="834482.4"/>
    <e v="#N/A"/>
    <e v="#N/A"/>
    <e v="#N/A"/>
    <e v="#N/A"/>
    <e v="#N/A"/>
    <e v="#N/A"/>
    <e v="#N/A"/>
    <e v="#N/A"/>
    <e v="#N/A"/>
    <e v="#N/A"/>
    <e v="#N/A"/>
    <e v="#N/A"/>
    <e v="#N/A"/>
    <m/>
  </r>
  <r>
    <n v="727"/>
    <x v="163"/>
    <s v="ABSORBER SET, FR RH"/>
    <m/>
    <n v="2076"/>
    <m/>
    <m/>
    <n v="28.020000000000003"/>
    <x v="2"/>
    <n v="759902.4"/>
    <n v="678020.07900000003"/>
    <n v="0.12076680844137655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728"/>
    <x v="165"/>
    <s v="ABSORBER ASSY,FR RH"/>
    <m/>
    <n v="528"/>
    <m/>
    <m/>
    <n v="43.82"/>
    <x v="2"/>
    <n v="1188398.3999999999"/>
    <n v="951198.99"/>
    <n v="0.2493688623449862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729"/>
    <x v="166"/>
    <s v="ABSORBER AS SHO FR R"/>
    <m/>
    <n v="540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30"/>
    <x v="167"/>
    <s v="ABSORBER ASSY, FR RH"/>
    <m/>
    <n v="372"/>
    <m/>
    <m/>
    <n v="45.019999999999996"/>
    <x v="2"/>
    <n v="1220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31"/>
    <x v="168"/>
    <s v="ABSORBER SET, SHOCK,"/>
    <m/>
    <n v="480"/>
    <m/>
    <m/>
    <n v="39.75"/>
    <x v="2"/>
    <n v="1078020"/>
    <n v="1013155.9477477478"/>
    <n v="6.4021784994151634E-2"/>
    <n v="1020000"/>
    <n v="1200000"/>
    <d v="2022-09-12T00:00:00"/>
    <s v="HTAUTOHN"/>
    <n v="856920"/>
    <n v="5"/>
    <n v="333"/>
    <n v="339"/>
    <n v="856920"/>
    <n v="31.597345132743364"/>
    <n v="758336.2831858407"/>
    <n v="-0.25151080159808847"/>
  </r>
  <r>
    <n v="732"/>
    <x v="169"/>
    <s v="ABSORBER SET, SHOCK,"/>
    <m/>
    <n v="264"/>
    <m/>
    <m/>
    <n v="29.94"/>
    <x v="2"/>
    <n v="81197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33"/>
    <x v="171"/>
    <s v="ABSORBER AS SHO FR L"/>
    <m/>
    <n v="564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34"/>
    <x v="172"/>
    <s v="ABSORBER ASSY, RR"/>
    <m/>
    <n v="228"/>
    <m/>
    <m/>
    <n v="21.85"/>
    <x v="2"/>
    <n v="592572"/>
    <e v="#N/A"/>
    <e v="#N/A"/>
    <e v="#N/A"/>
    <e v="#N/A"/>
    <e v="#N/A"/>
    <e v="#N/A"/>
    <e v="#N/A"/>
    <e v="#N/A"/>
    <e v="#N/A"/>
    <e v="#N/A"/>
    <e v="#N/A"/>
    <e v="#N/A"/>
    <e v="#N/A"/>
    <m/>
  </r>
  <r>
    <n v="735"/>
    <x v="173"/>
    <s v="ABSORBER ASSY, RR"/>
    <m/>
    <n v="396"/>
    <m/>
    <m/>
    <n v="20.830000000000002"/>
    <x v="2"/>
    <n v="564909.6"/>
    <e v="#N/A"/>
    <e v="#N/A"/>
    <e v="#N/A"/>
    <e v="#N/A"/>
    <e v="#N/A"/>
    <e v="#N/A"/>
    <e v="#N/A"/>
    <e v="#N/A"/>
    <e v="#N/A"/>
    <e v="#N/A"/>
    <e v="#N/A"/>
    <e v="#N/A"/>
    <e v="#N/A"/>
    <m/>
  </r>
  <r>
    <n v="736"/>
    <x v="174"/>
    <s v="ABSORBER ASSY, REAR"/>
    <m/>
    <n v="909"/>
    <m/>
    <m/>
    <n v="17.860000000000003"/>
    <x v="2"/>
    <n v="484363.2"/>
    <e v="#N/A"/>
    <e v="#N/A"/>
    <e v="#N/A"/>
    <e v="#N/A"/>
    <e v="#N/A"/>
    <e v="#N/A"/>
    <e v="#N/A"/>
    <e v="#N/A"/>
    <e v="#N/A"/>
    <e v="#N/A"/>
    <e v="#N/A"/>
    <e v="#N/A"/>
    <e v="#N/A"/>
    <m/>
  </r>
  <r>
    <n v="737"/>
    <x v="175"/>
    <s v="ABSORBER ASSY, REAR"/>
    <m/>
    <n v="482"/>
    <m/>
    <m/>
    <n v="17.740000000000002"/>
    <x v="2"/>
    <n v="481108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738"/>
    <x v="176"/>
    <s v="ABSORBER A/S RR R/L"/>
    <m/>
    <n v="564"/>
    <m/>
    <m/>
    <n v="13.37"/>
    <x v="2"/>
    <n v="36259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39"/>
    <x v="177"/>
    <s v="ABSORBER SET, SHOCK,"/>
    <m/>
    <n v="120"/>
    <m/>
    <m/>
    <n v="25"/>
    <x v="2"/>
    <n v="6779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740"/>
    <x v="178"/>
    <s v="ABSORBER ASSY, RR"/>
    <m/>
    <n v="528"/>
    <m/>
    <m/>
    <n v="22.03"/>
    <x v="2"/>
    <n v="597453.6"/>
    <e v="#N/A"/>
    <e v="#N/A"/>
    <e v="#N/A"/>
    <e v="#N/A"/>
    <e v="#N/A"/>
    <e v="#N/A"/>
    <e v="#N/A"/>
    <e v="#N/A"/>
    <e v="#N/A"/>
    <e v="#N/A"/>
    <e v="#N/A"/>
    <e v="#N/A"/>
    <e v="#N/A"/>
    <m/>
  </r>
  <r>
    <n v="741"/>
    <x v="179"/>
    <s v="ABSORBER , SHOCK REAR"/>
    <m/>
    <n v="8318"/>
    <m/>
    <m/>
    <n v="15.57"/>
    <x v="2"/>
    <n v="42225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42"/>
    <x v="180"/>
    <s v="ABSORBER ASSY, RR"/>
    <m/>
    <n v="430"/>
    <m/>
    <m/>
    <n v="16.46"/>
    <x v="2"/>
    <n v="4463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43"/>
    <x v="181"/>
    <s v="ABSORBER ASSY, RR"/>
    <m/>
    <n v="892"/>
    <m/>
    <m/>
    <n v="14.56"/>
    <x v="2"/>
    <n v="394867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44"/>
    <x v="182"/>
    <s v="SUPPORT S/A FR SUSP"/>
    <m/>
    <n v="528"/>
    <m/>
    <m/>
    <n v="12.26"/>
    <x v="2"/>
    <n v="332491.19999999995"/>
    <n v="308389.0613207547"/>
    <n v="7.8154972734836015E-2"/>
    <n v="350000"/>
    <n v="480000"/>
    <d v="2022-07-22T00:00:00"/>
    <s v="NK-IDAM"/>
    <n v="275319.2"/>
    <n v="2"/>
    <n v="106"/>
    <n v="22"/>
    <n v="275319.2"/>
    <n v="10.15188790560472"/>
    <n v="243645.30973451328"/>
    <n v="-0.20994179011719744"/>
  </r>
  <r>
    <n v="745"/>
    <x v="184"/>
    <s v="LINK ASSY, FR STABIL"/>
    <m/>
    <n v="60"/>
    <m/>
    <m/>
    <n v="64.17"/>
    <x v="2"/>
    <n v="1740290.4"/>
    <e v="#N/A"/>
    <e v="#N/A"/>
    <e v="#N/A"/>
    <e v="#N/A"/>
    <e v="#N/A"/>
    <e v="#N/A"/>
    <e v="#N/A"/>
    <e v="#N/A"/>
    <e v="#N/A"/>
    <e v="#N/A"/>
    <e v="#N/A"/>
    <e v="#N/A"/>
    <e v="#N/A"/>
    <m/>
  </r>
  <r>
    <n v="746"/>
    <x v="185"/>
    <s v="BUMPER SA,RR"/>
    <m/>
    <n v="120"/>
    <m/>
    <m/>
    <n v="68.33"/>
    <x v="2"/>
    <n v="185310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47"/>
    <x v="186"/>
    <s v="COVER, FR BUMPER"/>
    <m/>
    <n v="36"/>
    <m/>
    <m/>
    <n v="110.92"/>
    <x v="2"/>
    <n v="3008150.4"/>
    <e v="#N/A"/>
    <e v="#N/A"/>
    <e v="#N/A"/>
    <e v="#N/A"/>
    <e v="#N/A"/>
    <e v="#N/A"/>
    <e v="#N/A"/>
    <e v="#N/A"/>
    <e v="#N/A"/>
    <e v="#N/A"/>
    <e v="#N/A"/>
    <e v="#N/A"/>
    <e v="#N/A"/>
    <m/>
  </r>
  <r>
    <n v="748"/>
    <x v="187"/>
    <s v="COVER,FR BUMPER L/C"/>
    <m/>
    <n v="96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49"/>
    <x v="188"/>
    <s v="COVER,FR BUMPER L/C"/>
    <m/>
    <n v="240"/>
    <m/>
    <m/>
    <n v="110.92"/>
    <x v="2"/>
    <n v="3008150.4"/>
    <e v="#N/A"/>
    <e v="#N/A"/>
    <e v="#N/A"/>
    <e v="#N/A"/>
    <e v="#N/A"/>
    <e v="#N/A"/>
    <e v="#N/A"/>
    <e v="#N/A"/>
    <e v="#N/A"/>
    <e v="#N/A"/>
    <e v="#N/A"/>
    <e v="#N/A"/>
    <e v="#N/A"/>
    <m/>
  </r>
  <r>
    <n v="750"/>
    <x v="189"/>
    <s v="COVER, FR BUMPER L/C"/>
    <m/>
    <n v="216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51"/>
    <x v="190"/>
    <s v="COVER, FR BUMPER L/C"/>
    <m/>
    <n v="360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52"/>
    <x v="191"/>
    <s v="COVER,FR BUMPER L/C"/>
    <m/>
    <n v="60"/>
    <m/>
    <m/>
    <n v="86.68"/>
    <x v="2"/>
    <n v="2350761.6"/>
    <e v="#N/A"/>
    <e v="#N/A"/>
    <e v="#N/A"/>
    <e v="#N/A"/>
    <e v="#N/A"/>
    <e v="#N/A"/>
    <e v="#N/A"/>
    <e v="#N/A"/>
    <e v="#N/A"/>
    <e v="#N/A"/>
    <e v="#N/A"/>
    <e v="#N/A"/>
    <e v="#N/A"/>
    <m/>
  </r>
  <r>
    <n v="753"/>
    <x v="192"/>
    <s v="COVER, FR BUMPER"/>
    <m/>
    <n v="96"/>
    <m/>
    <m/>
    <n v="50.769999999999996"/>
    <x v="2"/>
    <n v="1376882.4"/>
    <e v="#N/A"/>
    <e v="#N/A"/>
    <e v="#N/A"/>
    <e v="#N/A"/>
    <e v="#N/A"/>
    <e v="#N/A"/>
    <e v="#N/A"/>
    <e v="#N/A"/>
    <e v="#N/A"/>
    <e v="#N/A"/>
    <e v="#N/A"/>
    <e v="#N/A"/>
    <e v="#N/A"/>
    <m/>
  </r>
  <r>
    <n v="754"/>
    <x v="193"/>
    <s v="COVER, FR BUMPER"/>
    <m/>
    <n v="72"/>
    <m/>
    <m/>
    <n v="56.03"/>
    <x v="2"/>
    <n v="1519533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55"/>
    <x v="194"/>
    <s v="COVER, FR BUMPER"/>
    <m/>
    <n v="144"/>
    <m/>
    <m/>
    <n v="49.809999999999995"/>
    <x v="2"/>
    <n v="1350847.2"/>
    <e v="#N/A"/>
    <e v="#N/A"/>
    <e v="#N/A"/>
    <e v="#N/A"/>
    <e v="#N/A"/>
    <e v="#N/A"/>
    <e v="#N/A"/>
    <e v="#N/A"/>
    <e v="#N/A"/>
    <e v="#N/A"/>
    <e v="#N/A"/>
    <e v="#N/A"/>
    <e v="#N/A"/>
    <m/>
  </r>
  <r>
    <n v="756"/>
    <x v="195"/>
    <s v="COVER, FR BUMPER"/>
    <m/>
    <n v="204"/>
    <m/>
    <m/>
    <n v="44.54"/>
    <x v="2"/>
    <n v="120792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57"/>
    <x v="196"/>
    <s v="COVER, FR BUMPER"/>
    <m/>
    <n v="144"/>
    <m/>
    <m/>
    <n v="76.150000000000006"/>
    <x v="2"/>
    <n v="2065188"/>
    <e v="#N/A"/>
    <e v="#N/A"/>
    <e v="#N/A"/>
    <e v="#N/A"/>
    <e v="#N/A"/>
    <e v="#N/A"/>
    <e v="#N/A"/>
    <e v="#N/A"/>
    <e v="#N/A"/>
    <e v="#N/A"/>
    <e v="#N/A"/>
    <e v="#N/A"/>
    <e v="#N/A"/>
    <m/>
  </r>
  <r>
    <n v="758"/>
    <x v="197"/>
    <s v="COVER, RR BUMPER L/C"/>
    <m/>
    <n v="108"/>
    <m/>
    <m/>
    <n v="97.62"/>
    <x v="2"/>
    <n v="2647454.4"/>
    <e v="#N/A"/>
    <e v="#N/A"/>
    <e v="#N/A"/>
    <e v="#N/A"/>
    <e v="#N/A"/>
    <e v="#N/A"/>
    <e v="#N/A"/>
    <e v="#N/A"/>
    <e v="#N/A"/>
    <e v="#N/A"/>
    <e v="#N/A"/>
    <e v="#N/A"/>
    <e v="#N/A"/>
    <m/>
  </r>
  <r>
    <n v="759"/>
    <x v="198"/>
    <s v="COVER, RR BUMPER L/C"/>
    <m/>
    <n v="216"/>
    <m/>
    <m/>
    <n v="97.62"/>
    <x v="2"/>
    <n v="2647454.4"/>
    <e v="#N/A"/>
    <e v="#N/A"/>
    <e v="#N/A"/>
    <e v="#N/A"/>
    <e v="#N/A"/>
    <e v="#N/A"/>
    <e v="#N/A"/>
    <e v="#N/A"/>
    <e v="#N/A"/>
    <e v="#N/A"/>
    <e v="#N/A"/>
    <e v="#N/A"/>
    <e v="#N/A"/>
    <m/>
  </r>
  <r>
    <n v="760"/>
    <x v="199"/>
    <s v="COVER, RR BUMPER"/>
    <m/>
    <n v="60"/>
    <m/>
    <m/>
    <n v="74.710000000000008"/>
    <x v="2"/>
    <n v="202613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761"/>
    <x v="200"/>
    <s v="GRILLE ASSY RADIATOR"/>
    <m/>
    <n v="108"/>
    <m/>
    <m/>
    <n v="42.6"/>
    <x v="2"/>
    <n v="1155312"/>
    <e v="#N/A"/>
    <e v="#N/A"/>
    <e v="#N/A"/>
    <e v="#N/A"/>
    <e v="#N/A"/>
    <e v="#N/A"/>
    <e v="#N/A"/>
    <e v="#N/A"/>
    <e v="#N/A"/>
    <e v="#N/A"/>
    <e v="#N/A"/>
    <e v="#N/A"/>
    <e v="#N/A"/>
    <m/>
  </r>
  <r>
    <n v="762"/>
    <x v="201"/>
    <s v="GRILLE, RADIATOR LWR"/>
    <m/>
    <n v="192"/>
    <m/>
    <m/>
    <n v="15.81"/>
    <x v="2"/>
    <n v="428767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63"/>
    <x v="202"/>
    <s v="SUPPORT S/A,RADIATOR"/>
    <m/>
    <n v="60"/>
    <m/>
    <m/>
    <n v="43.1"/>
    <x v="2"/>
    <n v="1168872"/>
    <e v="#N/A"/>
    <e v="#N/A"/>
    <e v="#N/A"/>
    <e v="#N/A"/>
    <e v="#N/A"/>
    <e v="#N/A"/>
    <e v="#N/A"/>
    <e v="#N/A"/>
    <e v="#N/A"/>
    <e v="#N/A"/>
    <e v="#N/A"/>
    <e v="#N/A"/>
    <e v="#N/A"/>
    <m/>
  </r>
  <r>
    <n v="764"/>
    <x v="203"/>
    <s v="SUPPORT S/A,RADIATOR"/>
    <m/>
    <n v="36"/>
    <m/>
    <m/>
    <n v="52.68"/>
    <x v="2"/>
    <n v="142868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65"/>
    <x v="204"/>
    <s v="SUPPORT S/A,RAD"/>
    <m/>
    <n v="60"/>
    <m/>
    <m/>
    <n v="43.1"/>
    <x v="2"/>
    <n v="1168872"/>
    <e v="#N/A"/>
    <e v="#N/A"/>
    <e v="#N/A"/>
    <e v="#N/A"/>
    <e v="#N/A"/>
    <e v="#N/A"/>
    <e v="#N/A"/>
    <e v="#N/A"/>
    <e v="#N/A"/>
    <e v="#N/A"/>
    <e v="#N/A"/>
    <e v="#N/A"/>
    <e v="#N/A"/>
    <m/>
  </r>
  <r>
    <n v="766"/>
    <x v="205"/>
    <s v="HOOD SUB-ASSY"/>
    <m/>
    <n v="120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67"/>
    <x v="206"/>
    <s v="PANEL, FR FENDER, LH"/>
    <m/>
    <n v="60"/>
    <m/>
    <m/>
    <n v="39.51"/>
    <x v="2"/>
    <n v="1071511.2"/>
    <e v="#N/A"/>
    <e v="#N/A"/>
    <e v="#N/A"/>
    <e v="#N/A"/>
    <e v="#N/A"/>
    <e v="#N/A"/>
    <e v="#N/A"/>
    <e v="#N/A"/>
    <e v="#N/A"/>
    <e v="#N/A"/>
    <e v="#N/A"/>
    <e v="#N/A"/>
    <e v="#N/A"/>
    <m/>
  </r>
  <r>
    <n v="768"/>
    <x v="207"/>
    <s v="LINER, FR FENDER, RH"/>
    <m/>
    <n v="1632"/>
    <m/>
    <m/>
    <n v="7.97"/>
    <x v="2"/>
    <n v="21614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69"/>
    <x v="208"/>
    <s v="LINER,FR FENDER,RH"/>
    <m/>
    <n v="672"/>
    <m/>
    <m/>
    <n v="8.58"/>
    <x v="2"/>
    <n v="23268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70"/>
    <x v="209"/>
    <s v="LINER, FR FENDER, RH"/>
    <m/>
    <n v="1128"/>
    <m/>
    <m/>
    <n v="8.7899999999999991"/>
    <x v="2"/>
    <n v="23838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1"/>
    <x v="210"/>
    <s v="LINER, FR FENDER, LH"/>
    <m/>
    <n v="2124"/>
    <m/>
    <m/>
    <n v="7.97"/>
    <x v="2"/>
    <n v="21614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72"/>
    <x v="211"/>
    <s v="LINER,FR FENDER,LH"/>
    <m/>
    <n v="840"/>
    <m/>
    <m/>
    <n v="8.58"/>
    <x v="2"/>
    <n v="23268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73"/>
    <x v="212"/>
    <s v="LINER, FR FENDER, LH"/>
    <m/>
    <n v="1308"/>
    <m/>
    <m/>
    <n v="8.7899999999999991"/>
    <x v="2"/>
    <n v="23838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4"/>
    <x v="213"/>
    <s v="BOX AS INST PNL"/>
    <m/>
    <n v="1476"/>
    <m/>
    <m/>
    <n v="30.23"/>
    <x v="2"/>
    <n v="819837.6"/>
    <e v="#N/A"/>
    <e v="#N/A"/>
    <e v="#N/A"/>
    <e v="#N/A"/>
    <e v="#N/A"/>
    <e v="#N/A"/>
    <e v="#N/A"/>
    <e v="#N/A"/>
    <e v="#N/A"/>
    <e v="#N/A"/>
    <e v="#N/A"/>
    <e v="#N/A"/>
    <e v="#N/A"/>
    <m/>
  </r>
  <r>
    <n v="775"/>
    <x v="214"/>
    <s v="GLASS S/A WINDSHIELD"/>
    <m/>
    <n v="48"/>
    <m/>
    <m/>
    <n v="129.88999999999999"/>
    <x v="2"/>
    <n v="3522616.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6"/>
    <x v="215"/>
    <s v="GLASS S/A WINDSHIELD"/>
    <m/>
    <n v="120"/>
    <m/>
    <m/>
    <n v="73.27000000000001"/>
    <x v="2"/>
    <n v="1987082.4000000001"/>
    <e v="#N/A"/>
    <e v="#N/A"/>
    <e v="#N/A"/>
    <e v="#N/A"/>
    <e v="#N/A"/>
    <e v="#N/A"/>
    <e v="#N/A"/>
    <e v="#N/A"/>
    <e v="#N/A"/>
    <e v="#N/A"/>
    <e v="#N/A"/>
    <e v="#N/A"/>
    <e v="#N/A"/>
    <m/>
  </r>
  <r>
    <n v="777"/>
    <x v="216"/>
    <s v="GLASS S/A WINDSHIELD"/>
    <m/>
    <n v="180"/>
    <m/>
    <m/>
    <n v="106.2"/>
    <x v="2"/>
    <n v="2880143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78"/>
    <x v="217"/>
    <s v="GLASS S/A WINDSHIELD"/>
    <m/>
    <n v="180"/>
    <m/>
    <m/>
    <n v="106.2"/>
    <x v="2"/>
    <n v="2880143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79"/>
    <x v="218"/>
    <s v="GLASS S/A WINDSHIELD"/>
    <m/>
    <n v="72"/>
    <m/>
    <m/>
    <n v="53.64"/>
    <x v="2"/>
    <n v="145471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80"/>
    <x v="219"/>
    <s v="GLASS S/A WINDSHIELD"/>
    <m/>
    <n v="276"/>
    <m/>
    <m/>
    <n v="56.55"/>
    <x v="2"/>
    <n v="153363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81"/>
    <x v="220"/>
    <s v="GLASS S/A WINDSHIELD"/>
    <m/>
    <n v="156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2"/>
    <x v="221"/>
    <s v="GLASS, WINDSHIELD"/>
    <m/>
    <n v="336"/>
    <m/>
    <m/>
    <n v="45.739999999999995"/>
    <x v="2"/>
    <n v="124046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783"/>
    <x v="222"/>
    <s v="MEMBER,FR OUTER,RH"/>
    <m/>
    <n v="36"/>
    <m/>
    <m/>
    <n v="6.95"/>
    <x v="2"/>
    <n v="188483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4"/>
    <x v="223"/>
    <s v="PANEL ROOF"/>
    <m/>
    <n v="48"/>
    <m/>
    <m/>
    <n v="40.229999999999997"/>
    <x v="2"/>
    <n v="10910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85"/>
    <x v="224"/>
    <s v="PANEL, ROOF"/>
    <m/>
    <n v="60"/>
    <m/>
    <m/>
    <n v="34.449999999999996"/>
    <x v="2"/>
    <n v="934283.99999999977"/>
    <e v="#N/A"/>
    <e v="#N/A"/>
    <e v="#N/A"/>
    <e v="#N/A"/>
    <e v="#N/A"/>
    <e v="#N/A"/>
    <e v="#N/A"/>
    <e v="#N/A"/>
    <e v="#N/A"/>
    <e v="#N/A"/>
    <e v="#N/A"/>
    <e v="#N/A"/>
    <e v="#N/A"/>
    <m/>
  </r>
  <r>
    <n v="786"/>
    <x v="225"/>
    <s v="PANEL, ROOF"/>
    <m/>
    <n v="36"/>
    <m/>
    <m/>
    <n v="29.73"/>
    <x v="2"/>
    <n v="806277.6"/>
    <e v="#N/A"/>
    <e v="#N/A"/>
    <e v="#N/A"/>
    <e v="#N/A"/>
    <e v="#N/A"/>
    <e v="#N/A"/>
    <e v="#N/A"/>
    <e v="#N/A"/>
    <e v="#N/A"/>
    <e v="#N/A"/>
    <e v="#N/A"/>
    <e v="#N/A"/>
    <e v="#N/A"/>
    <m/>
  </r>
  <r>
    <n v="787"/>
    <x v="226"/>
    <s v="PANEL S/A FR DOOR RH"/>
    <m/>
    <n v="36"/>
    <m/>
    <m/>
    <n v="115.36"/>
    <x v="2"/>
    <n v="312856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8"/>
    <x v="227"/>
    <s v="PANEL S/A, BACK DOOR"/>
    <m/>
    <n v="84"/>
    <m/>
    <m/>
    <n v="66.990000000000009"/>
    <x v="2"/>
    <n v="1816768.8"/>
    <e v="#N/A"/>
    <e v="#N/A"/>
    <e v="#N/A"/>
    <e v="#N/A"/>
    <e v="#N/A"/>
    <e v="#N/A"/>
    <e v="#N/A"/>
    <e v="#N/A"/>
    <e v="#N/A"/>
    <e v="#N/A"/>
    <e v="#N/A"/>
    <e v="#N/A"/>
    <e v="#N/A"/>
    <m/>
  </r>
  <r>
    <n v="789"/>
    <x v="228"/>
    <s v="PANEL S/A, BACK DOOR"/>
    <m/>
    <n v="48"/>
    <m/>
    <m/>
    <n v="109.67"/>
    <x v="2"/>
    <n v="2974250.4"/>
    <e v="#N/A"/>
    <e v="#N/A"/>
    <e v="#N/A"/>
    <e v="#N/A"/>
    <e v="#N/A"/>
    <e v="#N/A"/>
    <e v="#N/A"/>
    <e v="#N/A"/>
    <e v="#N/A"/>
    <e v="#N/A"/>
    <e v="#N/A"/>
    <e v="#N/A"/>
    <e v="#N/A"/>
    <m/>
  </r>
  <r>
    <n v="790"/>
    <x v="229"/>
    <s v="GLASS S/A, BACK DOOR"/>
    <m/>
    <n v="108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91"/>
    <x v="230"/>
    <s v="GLASS S/A, BACK DOOR"/>
    <m/>
    <n v="96"/>
    <m/>
    <m/>
    <n v="50.29"/>
    <x v="2"/>
    <n v="136386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92"/>
    <x v="231"/>
    <s v="GLASS, BACK DOOR"/>
    <m/>
    <n v="180"/>
    <m/>
    <m/>
    <n v="20.84"/>
    <x v="2"/>
    <n v="5651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93"/>
    <x v="232"/>
    <s v="WEATHERSTRIP AS FR R"/>
    <m/>
    <n v="1200"/>
    <m/>
    <m/>
    <n v="3.7399999999999998"/>
    <x v="2"/>
    <n v="10142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94"/>
    <x v="233"/>
    <s v="REGULATOR S/A FR DR"/>
    <m/>
    <n v="420"/>
    <m/>
    <m/>
    <n v="10.78"/>
    <x v="2"/>
    <n v="292353.59999999992"/>
    <e v="#N/A"/>
    <e v="#N/A"/>
    <e v="#N/A"/>
    <e v="#N/A"/>
    <e v="#N/A"/>
    <e v="#N/A"/>
    <e v="#N/A"/>
    <e v="#N/A"/>
    <e v="#N/A"/>
    <e v="#N/A"/>
    <e v="#N/A"/>
    <e v="#N/A"/>
    <e v="#N/A"/>
    <m/>
  </r>
  <r>
    <n v="795"/>
    <x v="234"/>
    <s v="HEADLAMP ASSY, RH"/>
    <m/>
    <n v="96"/>
    <m/>
    <m/>
    <n v="80.72"/>
    <x v="2"/>
    <n v="2189126.4"/>
    <e v="#N/A"/>
    <e v="#N/A"/>
    <e v="#N/A"/>
    <e v="#N/A"/>
    <e v="#N/A"/>
    <e v="#N/A"/>
    <e v="#N/A"/>
    <e v="#N/A"/>
    <e v="#N/A"/>
    <e v="#N/A"/>
    <e v="#N/A"/>
    <e v="#N/A"/>
    <e v="#N/A"/>
    <m/>
  </r>
  <r>
    <n v="796"/>
    <x v="235"/>
    <s v="S,BEAM 12V,60W50W"/>
    <m/>
    <n v="120"/>
    <m/>
    <m/>
    <n v="20.310000000000002"/>
    <x v="2"/>
    <n v="550807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797"/>
    <x v="236"/>
    <s v="UNIT ASSY, HEADLAMP,"/>
    <m/>
    <n v="48"/>
    <m/>
    <m/>
    <n v="47.559999999999995"/>
    <x v="2"/>
    <n v="1289827.2"/>
    <e v="#N/A"/>
    <e v="#N/A"/>
    <e v="#N/A"/>
    <e v="#N/A"/>
    <e v="#N/A"/>
    <e v="#N/A"/>
    <e v="#N/A"/>
    <e v="#N/A"/>
    <e v="#N/A"/>
    <e v="#N/A"/>
    <e v="#N/A"/>
    <e v="#N/A"/>
    <e v="#N/A"/>
    <m/>
  </r>
  <r>
    <n v="798"/>
    <x v="237"/>
    <s v="UNIT A/S HEADLAMP RH"/>
    <m/>
    <n v="204"/>
    <m/>
    <m/>
    <n v="41.91"/>
    <x v="2"/>
    <n v="1136599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99"/>
    <x v="238"/>
    <s v="UNIT A/S HEADLAMP RH"/>
    <m/>
    <n v="72"/>
    <m/>
    <m/>
    <n v="79.02000000000001"/>
    <x v="2"/>
    <n v="2143022.4"/>
    <e v="#N/A"/>
    <e v="#N/A"/>
    <e v="#N/A"/>
    <e v="#N/A"/>
    <e v="#N/A"/>
    <e v="#N/A"/>
    <e v="#N/A"/>
    <e v="#N/A"/>
    <e v="#N/A"/>
    <e v="#N/A"/>
    <e v="#N/A"/>
    <e v="#N/A"/>
    <e v="#N/A"/>
    <m/>
  </r>
  <r>
    <n v="800"/>
    <x v="239"/>
    <s v="UNIT ASSY, HEADLAMP,"/>
    <m/>
    <n v="36"/>
    <m/>
    <m/>
    <n v="47.559999999999995"/>
    <x v="2"/>
    <n v="1289827.2"/>
    <e v="#N/A"/>
    <e v="#N/A"/>
    <e v="#N/A"/>
    <e v="#N/A"/>
    <e v="#N/A"/>
    <e v="#N/A"/>
    <e v="#N/A"/>
    <e v="#N/A"/>
    <e v="#N/A"/>
    <e v="#N/A"/>
    <e v="#N/A"/>
    <e v="#N/A"/>
    <e v="#N/A"/>
    <m/>
  </r>
  <r>
    <n v="801"/>
    <x v="240"/>
    <s v="UNIT ASSY, HEADLAMP,"/>
    <m/>
    <n v="120"/>
    <m/>
    <m/>
    <n v="94.08"/>
    <x v="2"/>
    <n v="255144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802"/>
    <x v="241"/>
    <s v="UNIT A/S HEADLAMP LH"/>
    <m/>
    <n v="204"/>
    <m/>
    <m/>
    <n v="41.91"/>
    <x v="2"/>
    <n v="1136599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03"/>
    <x v="242"/>
    <s v="UNIT A/S HEADLAMP LH"/>
    <m/>
    <n v="60"/>
    <m/>
    <m/>
    <n v="79.02000000000001"/>
    <x v="2"/>
    <n v="2143022.4"/>
    <e v="#N/A"/>
    <e v="#N/A"/>
    <e v="#N/A"/>
    <e v="#N/A"/>
    <e v="#N/A"/>
    <e v="#N/A"/>
    <e v="#N/A"/>
    <e v="#N/A"/>
    <e v="#N/A"/>
    <e v="#N/A"/>
    <e v="#N/A"/>
    <e v="#N/A"/>
    <e v="#N/A"/>
    <m/>
  </r>
  <r>
    <n v="804"/>
    <x v="243"/>
    <s v="LAMP A/S, FR TURN RH"/>
    <m/>
    <n v="744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5"/>
    <x v="244"/>
    <s v="LAMP A/S, FR TURN LH"/>
    <m/>
    <n v="756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6"/>
    <x v="245"/>
    <s v="LAMP ASSY, RR COMBIN"/>
    <m/>
    <n v="120"/>
    <m/>
    <m/>
    <n v="24.680000000000003"/>
    <x v="2"/>
    <n v="669321.6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807"/>
    <x v="246"/>
    <s v="LAMP A/S RR COMBI RH"/>
    <m/>
    <n v="228"/>
    <m/>
    <m/>
    <n v="28.540000000000003"/>
    <x v="2"/>
    <n v="774004.8"/>
    <e v="#N/A"/>
    <e v="#N/A"/>
    <e v="#N/A"/>
    <e v="#N/A"/>
    <e v="#N/A"/>
    <e v="#N/A"/>
    <e v="#N/A"/>
    <e v="#N/A"/>
    <e v="#N/A"/>
    <e v="#N/A"/>
    <e v="#N/A"/>
    <e v="#N/A"/>
    <e v="#N/A"/>
    <m/>
  </r>
  <r>
    <n v="808"/>
    <x v="247"/>
    <s v="LAMP ASSY, RR COMBIN"/>
    <m/>
    <n v="180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9"/>
    <x v="248"/>
    <s v="LAMP A/S RR COMBI LH"/>
    <m/>
    <n v="228"/>
    <m/>
    <m/>
    <n v="26.580000000000002"/>
    <x v="2"/>
    <n v="720849.6"/>
    <e v="#N/A"/>
    <e v="#N/A"/>
    <e v="#N/A"/>
    <e v="#N/A"/>
    <e v="#N/A"/>
    <e v="#N/A"/>
    <e v="#N/A"/>
    <e v="#N/A"/>
    <e v="#N/A"/>
    <e v="#N/A"/>
    <e v="#N/A"/>
    <e v="#N/A"/>
    <e v="#N/A"/>
    <m/>
  </r>
  <r>
    <n v="810"/>
    <x v="249"/>
    <s v="RELAY, INTEGRATION"/>
    <m/>
    <n v="84"/>
    <m/>
    <m/>
    <n v="22.37"/>
    <x v="2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11"/>
    <x v="250"/>
    <s v="CABLE AS SPEEDOMETER"/>
    <m/>
    <n v="276"/>
    <m/>
    <m/>
    <n v="13.19"/>
    <x v="2"/>
    <n v="357712.8"/>
    <e v="#N/A"/>
    <e v="#N/A"/>
    <e v="#N/A"/>
    <e v="#N/A"/>
    <e v="#N/A"/>
    <e v="#N/A"/>
    <e v="#N/A"/>
    <e v="#N/A"/>
    <e v="#N/A"/>
    <e v="#N/A"/>
    <e v="#N/A"/>
    <e v="#N/A"/>
    <e v="#N/A"/>
    <m/>
  </r>
  <r>
    <n v="812"/>
    <x v="251"/>
    <s v="SWITCH A/S,HEADLAMP"/>
    <m/>
    <n v="456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3"/>
    <x v="252"/>
    <s v="SWITCH A/S STOP LAMP"/>
    <m/>
    <n v="60"/>
    <m/>
    <m/>
    <n v="11.26"/>
    <x v="2"/>
    <n v="30537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4"/>
    <x v="253"/>
    <s v="BLADE, FR WIPER, RH"/>
    <m/>
    <n v="120"/>
    <m/>
    <m/>
    <n v="34.19"/>
    <x v="2"/>
    <n v="9272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815"/>
    <x v="254"/>
    <s v="RUBBER, WIPER BLADE"/>
    <m/>
    <n v="240"/>
    <m/>
    <m/>
    <n v="7.46"/>
    <x v="2"/>
    <n v="202315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16"/>
    <x v="255"/>
    <s v="RUBBER, WIPER BLADE"/>
    <m/>
    <n v="240"/>
    <m/>
    <m/>
    <n v="10.029999999999999"/>
    <x v="2"/>
    <n v="272013.59999999992"/>
    <e v="#N/A"/>
    <e v="#N/A"/>
    <e v="#N/A"/>
    <e v="#N/A"/>
    <e v="#N/A"/>
    <e v="#N/A"/>
    <e v="#N/A"/>
    <e v="#N/A"/>
    <e v="#N/A"/>
    <e v="#N/A"/>
    <e v="#N/A"/>
    <e v="#N/A"/>
    <e v="#N/A"/>
    <m/>
  </r>
  <r>
    <n v="817"/>
    <x v="256"/>
    <s v="MVP WIPER BLADE"/>
    <m/>
    <n v="1200"/>
    <m/>
    <m/>
    <n v="6.43"/>
    <x v="2"/>
    <n v="17438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18"/>
    <x v="257"/>
    <s v="BLADE, FR WIPER, LH"/>
    <m/>
    <n v="120"/>
    <m/>
    <m/>
    <n v="12.36"/>
    <x v="2"/>
    <n v="33520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9"/>
    <x v="258"/>
    <s v="BLADE, RR WIPER"/>
    <m/>
    <n v="60"/>
    <m/>
    <m/>
    <n v="7.3599999999999994"/>
    <x v="2"/>
    <n v="199603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20"/>
    <x v="259"/>
    <s v="ELEMENT, AIR REFINER"/>
    <m/>
    <n v="1030"/>
    <m/>
    <m/>
    <n v="12.22"/>
    <x v="2"/>
    <n v="33140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21"/>
    <x v="260"/>
    <s v="ELEMENT, AIR REFINER"/>
    <m/>
    <n v="24"/>
    <m/>
    <m/>
    <n v="5.52"/>
    <x v="2"/>
    <n v="149702.3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22"/>
    <x v="261"/>
    <s v="CABIN AIR FILTER"/>
    <m/>
    <n v="200"/>
    <m/>
    <m/>
    <n v="19.400000000000002"/>
    <x v="2"/>
    <n v="526128"/>
    <e v="#N/A"/>
    <e v="#N/A"/>
    <e v="#N/A"/>
    <e v="#N/A"/>
    <e v="#N/A"/>
    <e v="#N/A"/>
    <e v="#N/A"/>
    <e v="#N/A"/>
    <e v="#N/A"/>
    <e v="#N/A"/>
    <e v="#N/A"/>
    <e v="#N/A"/>
    <e v="#N/A"/>
    <m/>
  </r>
  <r>
    <n v="823"/>
    <x v="262"/>
    <s v="CABIN AIR FILTER"/>
    <m/>
    <n v="200"/>
    <m/>
    <m/>
    <n v="20.360000000000003"/>
    <x v="2"/>
    <n v="55216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824"/>
    <x v="263"/>
    <s v="MIRROR A/S OUT RR RH"/>
    <m/>
    <n v="120"/>
    <m/>
    <m/>
    <n v="55.08"/>
    <x v="2"/>
    <n v="149376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25"/>
    <x v="264"/>
    <s v="COVER, OUT MIRROR RH"/>
    <m/>
    <n v="960"/>
    <m/>
    <m/>
    <n v="2.4899999999999998"/>
    <x v="2"/>
    <n v="6752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826"/>
    <x v="265"/>
    <s v="COVER, OUT MIRROR LH"/>
    <m/>
    <n v="960"/>
    <m/>
    <m/>
    <n v="2.4899999999999998"/>
    <x v="2"/>
    <n v="6752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827"/>
    <x v="266"/>
    <s v="SENSOR,OXYGEN"/>
    <m/>
    <n v="264"/>
    <m/>
    <m/>
    <n v="29.220000000000002"/>
    <x v="2"/>
    <n v="79244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28"/>
    <x v="268"/>
    <s v="CASE, TRANSMITTER"/>
    <m/>
    <n v="60"/>
    <m/>
    <m/>
    <n v="2.73"/>
    <x v="2"/>
    <n v="74037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29"/>
    <x v="269"/>
    <s v="SEAL, TYPE T OIL"/>
    <m/>
    <n v="72"/>
    <m/>
    <m/>
    <n v="14.87"/>
    <x v="2"/>
    <n v="40327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30"/>
    <x v="270"/>
    <s v="SEAL, VALVE STEM OIL"/>
    <m/>
    <n v="4800"/>
    <m/>
    <m/>
    <n v="1.97"/>
    <x v="2"/>
    <n v="53426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831"/>
    <x v="271"/>
    <s v="BUSH"/>
    <m/>
    <n v="3600"/>
    <m/>
    <m/>
    <n v="4.4799999999999995"/>
    <x v="2"/>
    <n v="12149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32"/>
    <x v="274"/>
    <s v="BELT,V-RIBBED"/>
    <m/>
    <n v="4968"/>
    <m/>
    <m/>
    <n v="4.22"/>
    <x v="2"/>
    <n v="114446.3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33"/>
    <x v="277"/>
    <s v="BELT V (COOLING SYS)"/>
    <m/>
    <n v="4824"/>
    <m/>
    <m/>
    <n v="1.44"/>
    <x v="2"/>
    <n v="39052.799999999996"/>
    <n v="34727.144117647054"/>
    <n v="0.12456123278374631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834"/>
    <x v="278"/>
    <s v="BOLT,STUD"/>
    <m/>
    <n v="6000"/>
    <m/>
    <m/>
    <n v="1.1100000000000001"/>
    <x v="2"/>
    <n v="30103.2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835"/>
    <x v="279"/>
    <s v="BEARING TAPE ROLER"/>
    <m/>
    <n v="828"/>
    <m/>
    <m/>
    <n v="24.180000000000003"/>
    <x v="2"/>
    <n v="655761.6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836"/>
    <x v="280"/>
    <s v="OIL FILTER"/>
    <m/>
    <n v="26883"/>
    <m/>
    <m/>
    <n v="1.6"/>
    <x v="2"/>
    <n v="43391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837"/>
    <x v="281"/>
    <s v="OIL FILTER"/>
    <m/>
    <n v="80794"/>
    <m/>
    <m/>
    <n v="1.91"/>
    <x v="2"/>
    <n v="51799.199999999997"/>
    <n v="45776.498535564853"/>
    <n v="0.13156754354542788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838"/>
    <x v="282"/>
    <s v="THERMOSTAT"/>
    <m/>
    <n v="96"/>
    <m/>
    <m/>
    <n v="12.91"/>
    <x v="2"/>
    <n v="350119.19999999995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839"/>
    <x v="285"/>
    <s v="BELT, V-RIBBED"/>
    <m/>
    <n v="180"/>
    <m/>
    <m/>
    <n v="27.200000000000003"/>
    <x v="2"/>
    <n v="737664.00000000012"/>
    <n v="192804.07251506025"/>
    <n v="2.8259772751552221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840"/>
    <x v="290"/>
    <s v="BELT V, AC"/>
    <m/>
    <n v="2268"/>
    <m/>
    <m/>
    <n v="3.7399999999999998"/>
    <x v="2"/>
    <n v="101428.79999999999"/>
    <n v="88787.536277602529"/>
    <n v="0.14237655703018234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841"/>
    <x v="291"/>
    <s v="DISC CLUTCH"/>
    <m/>
    <n v="2400"/>
    <m/>
    <m/>
    <n v="79.650000000000006"/>
    <x v="2"/>
    <n v="2160108"/>
    <e v="#N/A"/>
    <e v="#N/A"/>
    <e v="#N/A"/>
    <e v="#N/A"/>
    <e v="#N/A"/>
    <e v="#N/A"/>
    <e v="#N/A"/>
    <e v="#N/A"/>
    <e v="#N/A"/>
    <e v="#N/A"/>
    <e v="#N/A"/>
    <e v="#N/A"/>
    <e v="#N/A"/>
    <m/>
  </r>
  <r>
    <n v="842"/>
    <x v="292"/>
    <s v="END TIE ROD"/>
    <m/>
    <n v="420"/>
    <m/>
    <m/>
    <n v="13.629999999999999"/>
    <x v="2"/>
    <n v="369645.6"/>
    <e v="#N/A"/>
    <e v="#N/A"/>
    <e v="#N/A"/>
    <e v="#N/A"/>
    <e v="#N/A"/>
    <e v="#N/A"/>
    <e v="#N/A"/>
    <e v="#N/A"/>
    <e v="#N/A"/>
    <e v="#N/A"/>
    <e v="#N/A"/>
    <e v="#N/A"/>
    <e v="#N/A"/>
    <m/>
  </r>
  <r>
    <n v="843"/>
    <x v="293"/>
    <s v="END TIE ROD"/>
    <m/>
    <n v="396"/>
    <m/>
    <m/>
    <n v="13.629999999999999"/>
    <x v="2"/>
    <n v="369645.6"/>
    <e v="#N/A"/>
    <e v="#N/A"/>
    <e v="#N/A"/>
    <e v="#N/A"/>
    <e v="#N/A"/>
    <e v="#N/A"/>
    <e v="#N/A"/>
    <e v="#N/A"/>
    <e v="#N/A"/>
    <e v="#N/A"/>
    <e v="#N/A"/>
    <e v="#N/A"/>
    <e v="#N/A"/>
    <m/>
  </r>
  <r>
    <n v="844"/>
    <x v="294"/>
    <s v="ANTI BACTERIAL CAF"/>
    <m/>
    <n v="130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5"/>
    <x v="295"/>
    <s v="ANTI BACTERIAL CAF"/>
    <m/>
    <n v="116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6"/>
    <x v="296"/>
    <s v="ANTI BACTERIAL CAF"/>
    <m/>
    <n v="111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7"/>
    <x v="297"/>
    <s v="BEZEL FOG LAMP FR LH"/>
    <m/>
    <n v="156"/>
    <m/>
    <m/>
    <n v="8.9700000000000006"/>
    <x v="2"/>
    <n v="243266.40000000002"/>
    <e v="#N/A"/>
    <e v="#N/A"/>
    <e v="#N/A"/>
    <e v="#N/A"/>
    <e v="#N/A"/>
    <e v="#N/A"/>
    <e v="#N/A"/>
    <e v="#N/A"/>
    <e v="#N/A"/>
    <e v="#N/A"/>
    <e v="#N/A"/>
    <e v="#N/A"/>
    <e v="#N/A"/>
    <m/>
  </r>
  <r>
    <n v="848"/>
    <x v="298"/>
    <s v="MUDGUARD, SET 4"/>
    <m/>
    <n v="396"/>
    <m/>
    <m/>
    <n v="9.68"/>
    <x v="2"/>
    <n v="26252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49"/>
    <x v="299"/>
    <s v="RING SUB SET, PISTON"/>
    <m/>
    <n v="1800"/>
    <m/>
    <m/>
    <n v="14.37"/>
    <x v="2"/>
    <n v="38971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50"/>
    <x v="0"/>
    <s v="GASKET KIT ENGINE OH"/>
    <m/>
    <m/>
    <m/>
    <m/>
    <n v="93.961153846153849"/>
    <x v="3"/>
    <n v="2548226.4923076923"/>
    <e v="#N/A"/>
    <e v="#N/A"/>
    <e v="#N/A"/>
    <e v="#N/A"/>
    <e v="#N/A"/>
    <e v="#N/A"/>
    <e v="#N/A"/>
    <e v="#N/A"/>
    <e v="#N/A"/>
    <e v="#N/A"/>
    <e v="#N/A"/>
    <e v="#N/A"/>
    <e v="#N/A"/>
    <m/>
  </r>
  <r>
    <n v="851"/>
    <x v="1"/>
    <s v="MVP ELEMENT KIT, OIL"/>
    <m/>
    <m/>
    <m/>
    <m/>
    <n v="10.5075"/>
    <x v="3"/>
    <n v="284963.39999999997"/>
    <n v="99467.469230769231"/>
    <n v="1.8648904230072589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852"/>
    <x v="2"/>
    <s v="CYLINDER KIT, CLUTCH RELEASE"/>
    <m/>
    <m/>
    <m/>
    <m/>
    <n v="11.722923076923079"/>
    <x v="3"/>
    <n v="317925.67384615383"/>
    <e v="#N/A"/>
    <e v="#N/A"/>
    <e v="#N/A"/>
    <e v="#N/A"/>
    <e v="#N/A"/>
    <e v="#N/A"/>
    <e v="#N/A"/>
    <e v="#N/A"/>
    <e v="#N/A"/>
    <e v="#N/A"/>
    <e v="#N/A"/>
    <e v="#N/A"/>
    <e v="#N/A"/>
    <m/>
  </r>
  <r>
    <n v="853"/>
    <x v="3"/>
    <s v="SPIDER KIT, UNIVERSA"/>
    <m/>
    <m/>
    <m/>
    <m/>
    <n v="31.091230769230773"/>
    <x v="3"/>
    <n v="843194.17846153839"/>
    <n v="483221.28065217397"/>
    <n v="0.74494421546073297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854"/>
    <x v="4"/>
    <s v="SPIDER KIT"/>
    <m/>
    <m/>
    <m/>
    <m/>
    <n v="21.354807692307691"/>
    <x v="3"/>
    <n v="579142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855"/>
    <x v="5"/>
    <s v="SPIDER KIT,"/>
    <m/>
    <m/>
    <m/>
    <m/>
    <n v="34.96489230769231"/>
    <x v="3"/>
    <n v="948247.87938461534"/>
    <e v="#N/A"/>
    <e v="#N/A"/>
    <e v="#N/A"/>
    <e v="#N/A"/>
    <e v="#N/A"/>
    <e v="#N/A"/>
    <e v="#N/A"/>
    <e v="#N/A"/>
    <e v="#N/A"/>
    <e v="#N/A"/>
    <e v="#N/A"/>
    <e v="#N/A"/>
    <e v="#N/A"/>
    <m/>
  </r>
  <r>
    <n v="856"/>
    <x v="6"/>
    <s v="PAD KIT, DISC BRAKE"/>
    <m/>
    <m/>
    <m/>
    <m/>
    <n v="55.80723076923077"/>
    <x v="3"/>
    <n v="1513492.0984615383"/>
    <e v="#N/A"/>
    <e v="#N/A"/>
    <e v="#N/A"/>
    <e v="#N/A"/>
    <e v="#N/A"/>
    <e v="#N/A"/>
    <e v="#N/A"/>
    <e v="#N/A"/>
    <e v="#N/A"/>
    <e v="#N/A"/>
    <e v="#N/A"/>
    <e v="#N/A"/>
    <e v="#N/A"/>
    <m/>
  </r>
  <r>
    <n v="857"/>
    <x v="7"/>
    <s v="PAD KIT, DISC BRAKE"/>
    <m/>
    <m/>
    <m/>
    <m/>
    <n v="51.251538461538459"/>
    <x v="3"/>
    <n v="1389941.7230769228"/>
    <e v="#N/A"/>
    <e v="#N/A"/>
    <e v="#N/A"/>
    <e v="#N/A"/>
    <e v="#N/A"/>
    <e v="#N/A"/>
    <e v="#N/A"/>
    <e v="#N/A"/>
    <e v="#N/A"/>
    <e v="#N/A"/>
    <e v="#N/A"/>
    <e v="#N/A"/>
    <e v="#N/A"/>
    <m/>
  </r>
  <r>
    <n v="858"/>
    <x v="8"/>
    <s v="PAD KIT, DISC BRAKE L/FITTING PARTS FR"/>
    <m/>
    <m/>
    <m/>
    <m/>
    <n v="70.337538461538472"/>
    <x v="3"/>
    <n v="1907554.0430769231"/>
    <e v="#N/A"/>
    <e v="#N/A"/>
    <e v="#N/A"/>
    <e v="#N/A"/>
    <e v="#N/A"/>
    <e v="#N/A"/>
    <e v="#N/A"/>
    <e v="#N/A"/>
    <e v="#N/A"/>
    <e v="#N/A"/>
    <e v="#N/A"/>
    <e v="#N/A"/>
    <e v="#N/A"/>
    <m/>
  </r>
  <r>
    <n v="859"/>
    <x v="9"/>
    <s v="PAD KIT, DISC BRAKE"/>
    <m/>
    <m/>
    <m/>
    <m/>
    <n v="99.89969230769232"/>
    <x v="3"/>
    <n v="2709279.6553846151"/>
    <n v="1162694.4000000001"/>
    <n v="1.3301734792776285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860"/>
    <x v="10"/>
    <s v="BRAKE PAD"/>
    <m/>
    <m/>
    <m/>
    <m/>
    <n v="42.559307692307698"/>
    <x v="3"/>
    <n v="1154208.4246153845"/>
    <n v="961002.87870090641"/>
    <n v="0.20104575147127071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861"/>
    <x v="11"/>
    <s v="PAD KIT,DISC BRAKE F"/>
    <m/>
    <m/>
    <m/>
    <m/>
    <n v="39.862307692307688"/>
    <x v="3"/>
    <n v="1081065.7846153844"/>
    <e v="#N/A"/>
    <e v="#N/A"/>
    <e v="#N/A"/>
    <e v="#N/A"/>
    <e v="#N/A"/>
    <e v="#N/A"/>
    <e v="#N/A"/>
    <e v="#N/A"/>
    <e v="#N/A"/>
    <e v="#N/A"/>
    <e v="#N/A"/>
    <e v="#N/A"/>
    <e v="#N/A"/>
    <m/>
  </r>
  <r>
    <n v="862"/>
    <x v="12"/>
    <s v="MVP BRAKE PAD"/>
    <m/>
    <m/>
    <m/>
    <m/>
    <n v="52.498307692307698"/>
    <x v="3"/>
    <n v="1423754.1046153847"/>
    <e v="#N/A"/>
    <e v="#N/A"/>
    <e v="#N/A"/>
    <e v="#N/A"/>
    <e v="#N/A"/>
    <e v="#N/A"/>
    <e v="#N/A"/>
    <e v="#N/A"/>
    <e v="#N/A"/>
    <e v="#N/A"/>
    <e v="#N/A"/>
    <e v="#N/A"/>
    <e v="#N/A"/>
    <m/>
  </r>
  <r>
    <n v="863"/>
    <x v="13"/>
    <s v="BRAKE PAD"/>
    <m/>
    <m/>
    <m/>
    <m/>
    <n v="45.084000000000003"/>
    <x v="3"/>
    <n v="1222678.0799999998"/>
    <n v="1158180.1800000002"/>
    <n v="5.5689003415685862E-2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864"/>
    <x v="14"/>
    <s v="MVP BRAKE PAD"/>
    <m/>
    <m/>
    <m/>
    <m/>
    <n v="55.777000000000008"/>
    <x v="3"/>
    <n v="1512672.2400000002"/>
    <n v="970216.13888888888"/>
    <n v="0.55910851135948225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865"/>
    <x v="15"/>
    <s v="BRAKE PAD"/>
    <m/>
    <m/>
    <m/>
    <m/>
    <n v="58.000384615384618"/>
    <x v="3"/>
    <n v="1572970.4307692307"/>
    <n v="1130269.5727272728"/>
    <n v="0.39167723233825302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866"/>
    <x v="16"/>
    <s v="PAD KIT DISCBRAKE FR"/>
    <m/>
    <m/>
    <m/>
    <m/>
    <n v="13.809615384615384"/>
    <x v="3"/>
    <n v="374516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867"/>
    <x v="17"/>
    <s v="PAD KIT, DISC BRK FR"/>
    <m/>
    <m/>
    <m/>
    <m/>
    <n v="17.676307692307692"/>
    <x v="3"/>
    <n v="479381.46461538458"/>
    <e v="#N/A"/>
    <e v="#N/A"/>
    <e v="#N/A"/>
    <e v="#N/A"/>
    <e v="#N/A"/>
    <e v="#N/A"/>
    <e v="#N/A"/>
    <e v="#N/A"/>
    <e v="#N/A"/>
    <e v="#N/A"/>
    <e v="#N/A"/>
    <e v="#N/A"/>
    <e v="#N/A"/>
    <m/>
  </r>
  <r>
    <n v="868"/>
    <x v="18"/>
    <s v="PAD KIT, DISC BRK FR"/>
    <m/>
    <m/>
    <m/>
    <m/>
    <n v="15.190576923076923"/>
    <x v="3"/>
    <n v="411968.4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869"/>
    <x v="19"/>
    <s v="PAD KIT, DISC BRK FR"/>
    <m/>
    <m/>
    <m/>
    <m/>
    <n v="13.533423076923077"/>
    <x v="3"/>
    <n v="367026.43384615378"/>
    <e v="#N/A"/>
    <e v="#N/A"/>
    <e v="#N/A"/>
    <e v="#N/A"/>
    <e v="#N/A"/>
    <e v="#N/A"/>
    <e v="#N/A"/>
    <e v="#N/A"/>
    <e v="#N/A"/>
    <e v="#N/A"/>
    <e v="#N/A"/>
    <e v="#N/A"/>
    <e v="#N/A"/>
    <m/>
  </r>
  <r>
    <n v="870"/>
    <x v="20"/>
    <s v="PAD KIT DISCBRAKE,FR"/>
    <m/>
    <m/>
    <m/>
    <m/>
    <n v="16.229653846153845"/>
    <x v="3"/>
    <n v="440148.21230769221"/>
    <e v="#N/A"/>
    <e v="#N/A"/>
    <e v="#N/A"/>
    <e v="#N/A"/>
    <e v="#N/A"/>
    <e v="#N/A"/>
    <e v="#N/A"/>
    <e v="#N/A"/>
    <e v="#N/A"/>
    <e v="#N/A"/>
    <e v="#N/A"/>
    <e v="#N/A"/>
    <e v="#N/A"/>
    <m/>
  </r>
  <r>
    <n v="871"/>
    <x v="21"/>
    <s v="PAD KIT, DISC BRAKE"/>
    <m/>
    <m/>
    <m/>
    <m/>
    <n v="19.333461538461538"/>
    <x v="3"/>
    <n v="524323.4769230769"/>
    <e v="#N/A"/>
    <e v="#N/A"/>
    <e v="#N/A"/>
    <e v="#N/A"/>
    <e v="#N/A"/>
    <e v="#N/A"/>
    <e v="#N/A"/>
    <e v="#N/A"/>
    <e v="#N/A"/>
    <e v="#N/A"/>
    <e v="#N/A"/>
    <e v="#N/A"/>
    <e v="#N/A"/>
    <m/>
  </r>
  <r>
    <n v="872"/>
    <x v="22"/>
    <s v="PAD KIT, DISC BRK FR"/>
    <m/>
    <m/>
    <m/>
    <m/>
    <n v="13.761692307692311"/>
    <x v="3"/>
    <n v="373217.09538461542"/>
    <n v="316938.27920792083"/>
    <n v="0.17757027114977811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873"/>
    <x v="23"/>
    <s v="PAD KIT, DISC BRAKE L/FITTING ,RR"/>
    <m/>
    <m/>
    <m/>
    <m/>
    <n v="43.362192307692311"/>
    <x v="3"/>
    <n v="1175982.6553846153"/>
    <n v="1144851.2250000001"/>
    <n v="2.7192555421002587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874"/>
    <x v="24"/>
    <s v="PAD KIT, DISC BRAKE"/>
    <m/>
    <m/>
    <m/>
    <m/>
    <n v="61.94892307692308"/>
    <x v="3"/>
    <n v="1680054.7938461539"/>
    <e v="#N/A"/>
    <e v="#N/A"/>
    <e v="#N/A"/>
    <e v="#N/A"/>
    <e v="#N/A"/>
    <e v="#N/A"/>
    <e v="#N/A"/>
    <e v="#N/A"/>
    <e v="#N/A"/>
    <e v="#N/A"/>
    <e v="#N/A"/>
    <e v="#N/A"/>
    <e v="#N/A"/>
    <m/>
  </r>
  <r>
    <n v="875"/>
    <x v="25"/>
    <s v="CYLINDER KIT, RR"/>
    <m/>
    <m/>
    <m/>
    <m/>
    <n v="25.739461538461544"/>
    <x v="3"/>
    <n v="698054.19692307711"/>
    <e v="#N/A"/>
    <e v="#N/A"/>
    <e v="#N/A"/>
    <e v="#N/A"/>
    <e v="#N/A"/>
    <e v="#N/A"/>
    <e v="#N/A"/>
    <e v="#N/A"/>
    <e v="#N/A"/>
    <e v="#N/A"/>
    <e v="#N/A"/>
    <e v="#N/A"/>
    <e v="#N/A"/>
    <m/>
  </r>
  <r>
    <n v="876"/>
    <x v="26"/>
    <s v="SHOE KIT, RR"/>
    <m/>
    <m/>
    <m/>
    <m/>
    <n v="15.190576923076923"/>
    <x v="3"/>
    <n v="411968.4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877"/>
    <x v="27"/>
    <s v="SHOE KIT, BRAKE, RR"/>
    <m/>
    <m/>
    <m/>
    <m/>
    <n v="17.083846153846153"/>
    <x v="3"/>
    <n v="463313.9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878"/>
    <x v="28"/>
    <s v="SHOE KIT, BRAKE, RR"/>
    <m/>
    <m/>
    <m/>
    <m/>
    <n v="8.7276769230769222"/>
    <x v="3"/>
    <n v="236694.59815384611"/>
    <e v="#N/A"/>
    <e v="#N/A"/>
    <e v="#N/A"/>
    <e v="#N/A"/>
    <e v="#N/A"/>
    <e v="#N/A"/>
    <e v="#N/A"/>
    <e v="#N/A"/>
    <e v="#N/A"/>
    <e v="#N/A"/>
    <e v="#N/A"/>
    <e v="#N/A"/>
    <e v="#N/A"/>
    <m/>
  </r>
  <r>
    <n v="879"/>
    <x v="29"/>
    <s v="BRAKE SHOE, RR"/>
    <m/>
    <m/>
    <m/>
    <m/>
    <n v="11.389230769230769"/>
    <x v="3"/>
    <n v="308875.9384615384"/>
    <e v="#N/A"/>
    <e v="#N/A"/>
    <e v="#N/A"/>
    <e v="#N/A"/>
    <e v="#N/A"/>
    <e v="#N/A"/>
    <e v="#N/A"/>
    <e v="#N/A"/>
    <e v="#N/A"/>
    <e v="#N/A"/>
    <e v="#N/A"/>
    <e v="#N/A"/>
    <e v="#N/A"/>
    <m/>
  </r>
  <r>
    <n v="880"/>
    <x v="30"/>
    <s v="BRAKE SHOE"/>
    <m/>
    <m/>
    <m/>
    <m/>
    <n v="11.389230769230769"/>
    <x v="3"/>
    <n v="308875.9384615384"/>
    <e v="#N/A"/>
    <e v="#N/A"/>
    <e v="#N/A"/>
    <e v="#N/A"/>
    <e v="#N/A"/>
    <e v="#N/A"/>
    <e v="#N/A"/>
    <e v="#N/A"/>
    <e v="#N/A"/>
    <e v="#N/A"/>
    <e v="#N/A"/>
    <e v="#N/A"/>
    <e v="#N/A"/>
    <m/>
  </r>
  <r>
    <n v="881"/>
    <x v="31"/>
    <s v="BRAKE SHOE"/>
    <m/>
    <m/>
    <m/>
    <m/>
    <n v="17.123923076923077"/>
    <x v="3"/>
    <n v="464400.79384615383"/>
    <n v="381995.61147540988"/>
    <n v="0.21572285098371766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882"/>
    <x v="32"/>
    <s v="CUP KIT, WHEEL"/>
    <m/>
    <m/>
    <m/>
    <m/>
    <n v="5.6066153846153854"/>
    <x v="3"/>
    <n v="152051.40923076923"/>
    <e v="#N/A"/>
    <e v="#N/A"/>
    <e v="#N/A"/>
    <e v="#N/A"/>
    <e v="#N/A"/>
    <e v="#N/A"/>
    <e v="#N/A"/>
    <e v="#N/A"/>
    <e v="#N/A"/>
    <e v="#N/A"/>
    <e v="#N/A"/>
    <e v="#N/A"/>
    <e v="#N/A"/>
    <m/>
  </r>
  <r>
    <n v="883"/>
    <x v="34"/>
    <s v="SUPER LONG LIFE C 1L"/>
    <m/>
    <m/>
    <m/>
    <m/>
    <n v="2.5962076923076922"/>
    <x v="3"/>
    <n v="70409.152615384606"/>
    <e v="#N/A"/>
    <e v="#N/A"/>
    <e v="#N/A"/>
    <e v="#N/A"/>
    <e v="#N/A"/>
    <e v="#N/A"/>
    <e v="#N/A"/>
    <e v="#N/A"/>
    <e v="#N/A"/>
    <e v="#N/A"/>
    <e v="#N/A"/>
    <e v="#N/A"/>
    <e v="#N/A"/>
    <m/>
  </r>
  <r>
    <n v="884"/>
    <x v="36"/>
    <s v="LONG LIFE COOLANT 1L"/>
    <m/>
    <m/>
    <m/>
    <m/>
    <n v="2.0438230769230765"/>
    <x v="3"/>
    <n v="55428.481846153831"/>
    <e v="#N/A"/>
    <e v="#N/A"/>
    <e v="#N/A"/>
    <e v="#N/A"/>
    <e v="#N/A"/>
    <e v="#N/A"/>
    <e v="#N/A"/>
    <e v="#N/A"/>
    <e v="#N/A"/>
    <e v="#N/A"/>
    <e v="#N/A"/>
    <e v="#N/A"/>
    <e v="#N/A"/>
    <m/>
  </r>
  <r>
    <n v="885"/>
    <x v="37"/>
    <s v="LINER CYLINDER"/>
    <m/>
    <m/>
    <m/>
    <m/>
    <n v="126.49607692307693"/>
    <x v="3"/>
    <n v="3430573.6061538463"/>
    <e v="#N/A"/>
    <e v="#N/A"/>
    <e v="#N/A"/>
    <e v="#N/A"/>
    <e v="#N/A"/>
    <e v="#N/A"/>
    <e v="#N/A"/>
    <e v="#N/A"/>
    <e v="#N/A"/>
    <e v="#N/A"/>
    <e v="#N/A"/>
    <e v="#N/A"/>
    <e v="#N/A"/>
    <m/>
  </r>
  <r>
    <n v="886"/>
    <x v="38"/>
    <s v="INSULATOR ENGINE MTG"/>
    <m/>
    <m/>
    <m/>
    <m/>
    <n v="11.213230769230771"/>
    <x v="3"/>
    <n v="304102.81846153847"/>
    <e v="#N/A"/>
    <e v="#N/A"/>
    <e v="#N/A"/>
    <e v="#N/A"/>
    <e v="#N/A"/>
    <e v="#N/A"/>
    <e v="#N/A"/>
    <e v="#N/A"/>
    <e v="#N/A"/>
    <e v="#N/A"/>
    <e v="#N/A"/>
    <e v="#N/A"/>
    <e v="#N/A"/>
    <m/>
  </r>
  <r>
    <n v="887"/>
    <x v="39"/>
    <s v="INSULATOR ENG FR RH"/>
    <m/>
    <m/>
    <m/>
    <m/>
    <n v="18.68"/>
    <x v="3"/>
    <n v="506601.6"/>
    <e v="#N/A"/>
    <e v="#N/A"/>
    <e v="#N/A"/>
    <e v="#N/A"/>
    <e v="#N/A"/>
    <e v="#N/A"/>
    <e v="#N/A"/>
    <e v="#N/A"/>
    <e v="#N/A"/>
    <e v="#N/A"/>
    <e v="#N/A"/>
    <e v="#N/A"/>
    <e v="#N/A"/>
    <m/>
  </r>
  <r>
    <n v="888"/>
    <x v="40"/>
    <s v="INSULATOR E/G MTG R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89"/>
    <x v="41"/>
    <s v="INSULATOR E/G MTG R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0"/>
    <x v="42"/>
    <s v="INSULATOR E/G MTG L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1"/>
    <x v="43"/>
    <s v="INSULATOR E/G MTG L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2"/>
    <x v="44"/>
    <s v="INSULATOR E/G MTG RR"/>
    <m/>
    <m/>
    <m/>
    <m/>
    <n v="25.670615384615385"/>
    <x v="3"/>
    <n v="696187.0892307692"/>
    <e v="#N/A"/>
    <e v="#N/A"/>
    <e v="#N/A"/>
    <e v="#N/A"/>
    <e v="#N/A"/>
    <e v="#N/A"/>
    <e v="#N/A"/>
    <e v="#N/A"/>
    <e v="#N/A"/>
    <e v="#N/A"/>
    <e v="#N/A"/>
    <e v="#N/A"/>
    <e v="#N/A"/>
    <m/>
  </r>
  <r>
    <n v="893"/>
    <x v="45"/>
    <s v="INSULATOR E/G MTG RR"/>
    <m/>
    <m/>
    <m/>
    <m/>
    <n v="25.670615384615385"/>
    <x v="3"/>
    <n v="696187.0892307692"/>
    <e v="#N/A"/>
    <e v="#N/A"/>
    <e v="#N/A"/>
    <e v="#N/A"/>
    <e v="#N/A"/>
    <e v="#N/A"/>
    <e v="#N/A"/>
    <e v="#N/A"/>
    <e v="#N/A"/>
    <e v="#N/A"/>
    <e v="#N/A"/>
    <e v="#N/A"/>
    <e v="#N/A"/>
    <m/>
  </r>
  <r>
    <n v="894"/>
    <x v="46"/>
    <s v="RING SET, PISTON"/>
    <m/>
    <m/>
    <m/>
    <m/>
    <n v="23.973384615384614"/>
    <x v="3"/>
    <n v="650158.19076923071"/>
    <n v="573070.52179372206"/>
    <n v="0.13451689808476402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895"/>
    <x v="48"/>
    <s v="RING SET, PISTON"/>
    <m/>
    <m/>
    <m/>
    <m/>
    <n v="36.659500000000001"/>
    <x v="3"/>
    <n v="994205.6399999999"/>
    <n v="858189.11500000011"/>
    <n v="0.15849248449160272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896"/>
    <x v="49"/>
    <s v="RING SET, PISTON"/>
    <m/>
    <m/>
    <m/>
    <m/>
    <n v="46.636846153846164"/>
    <x v="3"/>
    <n v="1264791.2676923079"/>
    <n v="1131365.4000000001"/>
    <n v="0.11793348788314349"/>
    <n v="1250000"/>
    <n v="1500000"/>
    <d v="2022-07-22T00:00:00"/>
    <s v="HTAUTOHN"/>
    <n v="1004050"/>
    <n v="1"/>
    <n v="14"/>
    <n v="8"/>
    <n v="953847.5"/>
    <n v="35.171367994100294"/>
    <n v="844112.83185840701"/>
    <n v="-0.25389902160839734"/>
  </r>
  <r>
    <n v="897"/>
    <x v="50"/>
    <s v="RING SET, PISTON"/>
    <m/>
    <m/>
    <m/>
    <m/>
    <n v="62.110999999999997"/>
    <x v="3"/>
    <n v="1684450.3199999998"/>
    <n v="1418216.8411764707"/>
    <n v="0.18772409908958435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898"/>
    <x v="51"/>
    <s v="RING SET, PISTON"/>
    <m/>
    <m/>
    <m/>
    <m/>
    <n v="96.114923076923077"/>
    <x v="3"/>
    <n v="2606636.7138461536"/>
    <n v="1500442.6500000001"/>
    <n v="0.73724514818753872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899"/>
    <x v="52"/>
    <s v="RING SET, PISTON"/>
    <m/>
    <m/>
    <m/>
    <m/>
    <n v="70.337538461538472"/>
    <x v="3"/>
    <n v="1907554.0430769231"/>
    <e v="#N/A"/>
    <e v="#N/A"/>
    <e v="#N/A"/>
    <e v="#N/A"/>
    <e v="#N/A"/>
    <e v="#N/A"/>
    <e v="#N/A"/>
    <e v="#N/A"/>
    <e v="#N/A"/>
    <e v="#N/A"/>
    <e v="#N/A"/>
    <e v="#N/A"/>
    <e v="#N/A"/>
    <m/>
  </r>
  <r>
    <n v="900"/>
    <x v="53"/>
    <s v="RING SET, PISTON"/>
    <m/>
    <m/>
    <m/>
    <m/>
    <n v="22.426461538461542"/>
    <x v="3"/>
    <n v="608205.63692307693"/>
    <e v="#N/A"/>
    <e v="#N/A"/>
    <e v="#N/A"/>
    <e v="#N/A"/>
    <e v="#N/A"/>
    <e v="#N/A"/>
    <e v="#N/A"/>
    <e v="#N/A"/>
    <e v="#N/A"/>
    <e v="#N/A"/>
    <e v="#N/A"/>
    <e v="#N/A"/>
    <e v="#N/A"/>
    <m/>
  </r>
  <r>
    <n v="901"/>
    <x v="54"/>
    <s v="RING SET, PISTON"/>
    <m/>
    <m/>
    <m/>
    <m/>
    <n v="25.739461538461544"/>
    <x v="3"/>
    <n v="698054.19692307711"/>
    <e v="#N/A"/>
    <e v="#N/A"/>
    <e v="#N/A"/>
    <e v="#N/A"/>
    <e v="#N/A"/>
    <e v="#N/A"/>
    <e v="#N/A"/>
    <e v="#N/A"/>
    <e v="#N/A"/>
    <e v="#N/A"/>
    <e v="#N/A"/>
    <e v="#N/A"/>
    <e v="#N/A"/>
    <m/>
  </r>
  <r>
    <n v="902"/>
    <x v="55"/>
    <s v="PISTON S/A, W/PIN"/>
    <m/>
    <m/>
    <m/>
    <m/>
    <n v="31.762115384615385"/>
    <x v="3"/>
    <n v="861388.56923076918"/>
    <e v="#N/A"/>
    <e v="#N/A"/>
    <e v="#N/A"/>
    <e v="#N/A"/>
    <e v="#N/A"/>
    <e v="#N/A"/>
    <e v="#N/A"/>
    <e v="#N/A"/>
    <e v="#N/A"/>
    <e v="#N/A"/>
    <e v="#N/A"/>
    <e v="#N/A"/>
    <e v="#N/A"/>
    <m/>
  </r>
  <r>
    <n v="903"/>
    <x v="56"/>
    <s v="PISTON S/A,W/PIN"/>
    <m/>
    <m/>
    <m/>
    <m/>
    <n v="23.75253846153846"/>
    <x v="3"/>
    <n v="644168.84307692293"/>
    <e v="#N/A"/>
    <e v="#N/A"/>
    <e v="#N/A"/>
    <e v="#N/A"/>
    <e v="#N/A"/>
    <e v="#N/A"/>
    <e v="#N/A"/>
    <e v="#N/A"/>
    <e v="#N/A"/>
    <e v="#N/A"/>
    <e v="#N/A"/>
    <e v="#N/A"/>
    <e v="#N/A"/>
    <m/>
  </r>
  <r>
    <n v="904"/>
    <x v="57"/>
    <s v="PISTON S/A,W/PIN"/>
    <m/>
    <m/>
    <m/>
    <m/>
    <n v="23.75253846153846"/>
    <x v="3"/>
    <n v="644168.84307692293"/>
    <e v="#N/A"/>
    <e v="#N/A"/>
    <e v="#N/A"/>
    <e v="#N/A"/>
    <e v="#N/A"/>
    <e v="#N/A"/>
    <e v="#N/A"/>
    <e v="#N/A"/>
    <e v="#N/A"/>
    <e v="#N/A"/>
    <e v="#N/A"/>
    <e v="#N/A"/>
    <e v="#N/A"/>
    <m/>
  </r>
  <r>
    <n v="905"/>
    <x v="58"/>
    <s v="ROD S/A,CONNECTING"/>
    <m/>
    <m/>
    <m/>
    <m/>
    <n v="14.944000000000001"/>
    <x v="3"/>
    <n v="405281.27999999997"/>
    <e v="#N/A"/>
    <e v="#N/A"/>
    <e v="#N/A"/>
    <e v="#N/A"/>
    <e v="#N/A"/>
    <e v="#N/A"/>
    <e v="#N/A"/>
    <e v="#N/A"/>
    <e v="#N/A"/>
    <e v="#N/A"/>
    <e v="#N/A"/>
    <e v="#N/A"/>
    <e v="#N/A"/>
    <m/>
  </r>
  <r>
    <n v="906"/>
    <x v="59"/>
    <s v="ROD S/A,CONNECTING"/>
    <m/>
    <m/>
    <m/>
    <m/>
    <n v="20.387692307692312"/>
    <x v="3"/>
    <n v="552914.21538461547"/>
    <e v="#N/A"/>
    <e v="#N/A"/>
    <e v="#N/A"/>
    <e v="#N/A"/>
    <e v="#N/A"/>
    <e v="#N/A"/>
    <e v="#N/A"/>
    <e v="#N/A"/>
    <e v="#N/A"/>
    <e v="#N/A"/>
    <e v="#N/A"/>
    <e v="#N/A"/>
    <e v="#N/A"/>
    <m/>
  </r>
  <r>
    <n v="907"/>
    <x v="60"/>
    <s v="PISTON"/>
    <m/>
    <m/>
    <m/>
    <m/>
    <n v="33.695461538461537"/>
    <x v="3"/>
    <n v="913820.91692307673"/>
    <e v="#N/A"/>
    <e v="#N/A"/>
    <e v="#N/A"/>
    <e v="#N/A"/>
    <e v="#N/A"/>
    <e v="#N/A"/>
    <e v="#N/A"/>
    <e v="#N/A"/>
    <e v="#N/A"/>
    <e v="#N/A"/>
    <e v="#N/A"/>
    <e v="#N/A"/>
    <e v="#N/A"/>
    <m/>
  </r>
  <r>
    <n v="908"/>
    <x v="61"/>
    <s v="PULLEY A/S CRANKSHFT"/>
    <m/>
    <m/>
    <m/>
    <m/>
    <n v="21.152230769230773"/>
    <x v="3"/>
    <n v="573648.4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909"/>
    <x v="62"/>
    <s v="BELT, TIMING"/>
    <m/>
    <m/>
    <m/>
    <m/>
    <n v="32.714800000000004"/>
    <x v="3"/>
    <n v="887225.37600000005"/>
    <n v="598350.4743243244"/>
    <n v="0.48278544777938381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910"/>
    <x v="63"/>
    <s v="BELT SET,TIMING"/>
    <m/>
    <m/>
    <m/>
    <m/>
    <n v="30.750923076923076"/>
    <x v="3"/>
    <n v="833965.03384615376"/>
    <e v="#N/A"/>
    <e v="#N/A"/>
    <e v="#N/A"/>
    <e v="#N/A"/>
    <e v="#N/A"/>
    <e v="#N/A"/>
    <e v="#N/A"/>
    <e v="#N/A"/>
    <e v="#N/A"/>
    <e v="#N/A"/>
    <e v="#N/A"/>
    <e v="#N/A"/>
    <e v="#N/A"/>
    <m/>
  </r>
  <r>
    <n v="911"/>
    <x v="64"/>
    <s v="VALVE, INTAKE"/>
    <m/>
    <m/>
    <m/>
    <m/>
    <n v="3.5491999999999999"/>
    <x v="3"/>
    <n v="96254.303999999989"/>
    <e v="#N/A"/>
    <e v="#N/A"/>
    <e v="#N/A"/>
    <e v="#N/A"/>
    <e v="#N/A"/>
    <e v="#N/A"/>
    <e v="#N/A"/>
    <e v="#N/A"/>
    <e v="#N/A"/>
    <e v="#N/A"/>
    <e v="#N/A"/>
    <e v="#N/A"/>
    <e v="#N/A"/>
    <m/>
  </r>
  <r>
    <n v="912"/>
    <x v="65"/>
    <s v="VALVE, EXHAUST"/>
    <m/>
    <m/>
    <m/>
    <m/>
    <n v="4.3323846153846155"/>
    <x v="3"/>
    <n v="117494.27076923076"/>
    <e v="#N/A"/>
    <e v="#N/A"/>
    <e v="#N/A"/>
    <e v="#N/A"/>
    <e v="#N/A"/>
    <e v="#N/A"/>
    <e v="#N/A"/>
    <e v="#N/A"/>
    <e v="#N/A"/>
    <e v="#N/A"/>
    <e v="#N/A"/>
    <e v="#N/A"/>
    <e v="#N/A"/>
    <m/>
  </r>
  <r>
    <n v="913"/>
    <x v="66"/>
    <s v="LIFTER, VALVE"/>
    <m/>
    <m/>
    <m/>
    <m/>
    <n v="10.193846153846156"/>
    <x v="3"/>
    <n v="276457.10769230773"/>
    <e v="#N/A"/>
    <e v="#N/A"/>
    <e v="#N/A"/>
    <e v="#N/A"/>
    <e v="#N/A"/>
    <e v="#N/A"/>
    <e v="#N/A"/>
    <e v="#N/A"/>
    <e v="#N/A"/>
    <e v="#N/A"/>
    <e v="#N/A"/>
    <e v="#N/A"/>
    <e v="#N/A"/>
    <m/>
  </r>
  <r>
    <n v="914"/>
    <x v="67"/>
    <s v="INLET S/A, WATER"/>
    <m/>
    <m/>
    <m/>
    <m/>
    <n v="21.152230769230773"/>
    <x v="3"/>
    <n v="573648.4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915"/>
    <x v="68"/>
    <s v="FAN ASSY, W/MOTOR"/>
    <m/>
    <m/>
    <m/>
    <m/>
    <n v="38.736615384615391"/>
    <x v="3"/>
    <n v="1050537.0092307692"/>
    <e v="#N/A"/>
    <e v="#N/A"/>
    <e v="#N/A"/>
    <e v="#N/A"/>
    <e v="#N/A"/>
    <e v="#N/A"/>
    <e v="#N/A"/>
    <e v="#N/A"/>
    <e v="#N/A"/>
    <e v="#N/A"/>
    <e v="#N/A"/>
    <e v="#N/A"/>
    <e v="#N/A"/>
    <m/>
  </r>
  <r>
    <n v="916"/>
    <x v="69"/>
    <s v="FAN ASSY, W/MOTOR"/>
    <m/>
    <m/>
    <m/>
    <m/>
    <n v="45.362615384615395"/>
    <x v="3"/>
    <n v="1230234.1292307694"/>
    <e v="#N/A"/>
    <e v="#N/A"/>
    <e v="#N/A"/>
    <e v="#N/A"/>
    <e v="#N/A"/>
    <e v="#N/A"/>
    <e v="#N/A"/>
    <e v="#N/A"/>
    <e v="#N/A"/>
    <e v="#N/A"/>
    <e v="#N/A"/>
    <e v="#N/A"/>
    <e v="#N/A"/>
    <m/>
  </r>
  <r>
    <n v="917"/>
    <x v="71"/>
    <s v="RADIATOR ASSY"/>
    <m/>
    <m/>
    <m/>
    <m/>
    <n v="182.4523076923077"/>
    <x v="3"/>
    <n v="4948106.5846153842"/>
    <n v="5351153.8500000006"/>
    <n v="-7.5319693038654892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918"/>
    <x v="72"/>
    <s v="RADIATOR ASSY"/>
    <m/>
    <m/>
    <m/>
    <m/>
    <n v="111.58169230769231"/>
    <x v="3"/>
    <n v="3026095.4953846154"/>
    <e v="#N/A"/>
    <e v="#N/A"/>
    <e v="#N/A"/>
    <e v="#N/A"/>
    <e v="#N/A"/>
    <e v="#N/A"/>
    <e v="#N/A"/>
    <e v="#N/A"/>
    <e v="#N/A"/>
    <e v="#N/A"/>
    <e v="#N/A"/>
    <e v="#N/A"/>
    <e v="#N/A"/>
    <m/>
  </r>
  <r>
    <n v="919"/>
    <x v="73"/>
    <s v="RADIATOR ASSY"/>
    <m/>
    <m/>
    <m/>
    <m/>
    <n v="79.002307692307696"/>
    <x v="3"/>
    <n v="2142542.5846153847"/>
    <e v="#N/A"/>
    <e v="#N/A"/>
    <e v="#N/A"/>
    <e v="#N/A"/>
    <e v="#N/A"/>
    <e v="#N/A"/>
    <e v="#N/A"/>
    <e v="#N/A"/>
    <e v="#N/A"/>
    <e v="#N/A"/>
    <e v="#N/A"/>
    <e v="#N/A"/>
    <e v="#N/A"/>
    <m/>
  </r>
  <r>
    <n v="920"/>
    <x v="74"/>
    <s v="RADIATOR ASSY"/>
    <m/>
    <m/>
    <m/>
    <m/>
    <n v="98.07"/>
    <x v="3"/>
    <n v="2659658.4"/>
    <e v="#N/A"/>
    <e v="#N/A"/>
    <e v="#N/A"/>
    <e v="#N/A"/>
    <e v="#N/A"/>
    <e v="#N/A"/>
    <e v="#N/A"/>
    <e v="#N/A"/>
    <e v="#N/A"/>
    <e v="#N/A"/>
    <e v="#N/A"/>
    <e v="#N/A"/>
    <e v="#N/A"/>
    <m/>
  </r>
  <r>
    <n v="921"/>
    <x v="75"/>
    <s v="RADIATOR ASSY"/>
    <m/>
    <m/>
    <m/>
    <m/>
    <n v="79.002307692307696"/>
    <x v="3"/>
    <n v="2142542.5846153847"/>
    <e v="#N/A"/>
    <e v="#N/A"/>
    <e v="#N/A"/>
    <e v="#N/A"/>
    <e v="#N/A"/>
    <e v="#N/A"/>
    <e v="#N/A"/>
    <e v="#N/A"/>
    <e v="#N/A"/>
    <e v="#N/A"/>
    <e v="#N/A"/>
    <e v="#N/A"/>
    <e v="#N/A"/>
    <m/>
  </r>
  <r>
    <n v="922"/>
    <x v="76"/>
    <s v="RADIATOR ASSY"/>
    <m/>
    <m/>
    <m/>
    <m/>
    <n v="45.617461538461548"/>
    <x v="3"/>
    <n v="1237145.5569230772"/>
    <e v="#N/A"/>
    <e v="#N/A"/>
    <e v="#N/A"/>
    <e v="#N/A"/>
    <e v="#N/A"/>
    <e v="#N/A"/>
    <e v="#N/A"/>
    <e v="#N/A"/>
    <e v="#N/A"/>
    <e v="#N/A"/>
    <e v="#N/A"/>
    <e v="#N/A"/>
    <e v="#N/A"/>
    <m/>
  </r>
  <r>
    <n v="923"/>
    <x v="78"/>
    <s v="CLEANER AS AIR W/AIR"/>
    <m/>
    <m/>
    <m/>
    <m/>
    <n v="84.681846153846124"/>
    <x v="3"/>
    <n v="2296571.6676923069"/>
    <e v="#N/A"/>
    <e v="#N/A"/>
    <e v="#N/A"/>
    <e v="#N/A"/>
    <e v="#N/A"/>
    <e v="#N/A"/>
    <e v="#N/A"/>
    <e v="#N/A"/>
    <e v="#N/A"/>
    <e v="#N/A"/>
    <e v="#N/A"/>
    <e v="#N/A"/>
    <e v="#N/A"/>
    <m/>
  </r>
  <r>
    <n v="924"/>
    <x v="79"/>
    <s v="CLEANER AS AIR W/AIR"/>
    <m/>
    <m/>
    <m/>
    <m/>
    <n v="84.681846153846124"/>
    <x v="3"/>
    <n v="2296571.6676923069"/>
    <e v="#N/A"/>
    <e v="#N/A"/>
    <e v="#N/A"/>
    <e v="#N/A"/>
    <e v="#N/A"/>
    <e v="#N/A"/>
    <e v="#N/A"/>
    <e v="#N/A"/>
    <e v="#N/A"/>
    <e v="#N/A"/>
    <e v="#N/A"/>
    <e v="#N/A"/>
    <e v="#N/A"/>
    <m/>
  </r>
  <r>
    <n v="925"/>
    <x v="80"/>
    <s v="CLEANER AS AIR ELMNT"/>
    <m/>
    <m/>
    <m/>
    <m/>
    <n v="64.652307692307673"/>
    <x v="3"/>
    <n v="1753370.5846153838"/>
    <e v="#N/A"/>
    <e v="#N/A"/>
    <e v="#N/A"/>
    <e v="#N/A"/>
    <e v="#N/A"/>
    <e v="#N/A"/>
    <e v="#N/A"/>
    <e v="#N/A"/>
    <e v="#N/A"/>
    <e v="#N/A"/>
    <e v="#N/A"/>
    <e v="#N/A"/>
    <e v="#N/A"/>
    <m/>
  </r>
  <r>
    <n v="926"/>
    <x v="81"/>
    <s v="CLEANER AS AIR ELMNT"/>
    <m/>
    <m/>
    <m/>
    <m/>
    <n v="96.598153846153807"/>
    <x v="3"/>
    <n v="2619741.9323076913"/>
    <e v="#N/A"/>
    <e v="#N/A"/>
    <e v="#N/A"/>
    <e v="#N/A"/>
    <e v="#N/A"/>
    <e v="#N/A"/>
    <e v="#N/A"/>
    <e v="#N/A"/>
    <e v="#N/A"/>
    <e v="#N/A"/>
    <e v="#N/A"/>
    <e v="#N/A"/>
    <e v="#N/A"/>
    <m/>
  </r>
  <r>
    <n v="927"/>
    <x v="82"/>
    <s v="CLEANER AS AIR ELMNT"/>
    <m/>
    <m/>
    <m/>
    <m/>
    <n v="55.271384615384598"/>
    <x v="3"/>
    <n v="1498959.95076923"/>
    <e v="#N/A"/>
    <e v="#N/A"/>
    <e v="#N/A"/>
    <e v="#N/A"/>
    <e v="#N/A"/>
    <e v="#N/A"/>
    <e v="#N/A"/>
    <e v="#N/A"/>
    <e v="#N/A"/>
    <e v="#N/A"/>
    <e v="#N/A"/>
    <e v="#N/A"/>
    <e v="#N/A"/>
    <m/>
  </r>
  <r>
    <n v="928"/>
    <x v="83"/>
    <s v="CLEANER AS AIR ELMNT"/>
    <m/>
    <m/>
    <m/>
    <m/>
    <n v="22.526115384615384"/>
    <x v="3"/>
    <n v="610908.24923076923"/>
    <e v="#N/A"/>
    <e v="#N/A"/>
    <e v="#N/A"/>
    <e v="#N/A"/>
    <e v="#N/A"/>
    <e v="#N/A"/>
    <e v="#N/A"/>
    <e v="#N/A"/>
    <e v="#N/A"/>
    <e v="#N/A"/>
    <e v="#N/A"/>
    <e v="#N/A"/>
    <e v="#N/A"/>
    <m/>
  </r>
  <r>
    <n v="929"/>
    <x v="84"/>
    <s v="ELEMENT SA AIRFILTER"/>
    <m/>
    <m/>
    <m/>
    <m/>
    <n v="15.411"/>
    <x v="3"/>
    <n v="417946.31999999995"/>
    <n v="373176.32400000002"/>
    <n v="0.11997008684827477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930"/>
    <x v="85"/>
    <s v="ELEMENT SUB-ASSY,"/>
    <m/>
    <m/>
    <m/>
    <m/>
    <n v="23.955538461538467"/>
    <x v="3"/>
    <n v="649674.20307692315"/>
    <n v="531858.6"/>
    <n v="0.22151677734819589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931"/>
    <x v="86"/>
    <s v="ELEMENT SA AIRFILTER"/>
    <m/>
    <m/>
    <m/>
    <m/>
    <n v="31.9895"/>
    <x v="3"/>
    <n v="867555.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932"/>
    <x v="87"/>
    <s v="ELEMENT SA AIRFILTER"/>
    <m/>
    <m/>
    <m/>
    <m/>
    <n v="11.673961538461539"/>
    <x v="3"/>
    <n v="316597.83692307689"/>
    <e v="#N/A"/>
    <e v="#N/A"/>
    <e v="#N/A"/>
    <e v="#N/A"/>
    <e v="#N/A"/>
    <e v="#N/A"/>
    <e v="#N/A"/>
    <e v="#N/A"/>
    <e v="#N/A"/>
    <e v="#N/A"/>
    <e v="#N/A"/>
    <e v="#N/A"/>
    <e v="#N/A"/>
    <m/>
  </r>
  <r>
    <n v="933"/>
    <x v="88"/>
    <s v="ELEMENT SA AIRFILTER"/>
    <m/>
    <m/>
    <m/>
    <m/>
    <n v="15.03592307692308"/>
    <x v="3"/>
    <n v="407774.23384615389"/>
    <n v="313916.23097560974"/>
    <n v="0.29899060197953448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934"/>
    <x v="89"/>
    <s v="ELEMENT SA AIR FLTER"/>
    <m/>
    <m/>
    <m/>
    <m/>
    <n v="5.8000384615384615"/>
    <x v="3"/>
    <n v="157297.04307692306"/>
    <e v="#N/A"/>
    <e v="#N/A"/>
    <e v="#N/A"/>
    <e v="#N/A"/>
    <e v="#N/A"/>
    <e v="#N/A"/>
    <e v="#N/A"/>
    <e v="#N/A"/>
    <e v="#N/A"/>
    <e v="#N/A"/>
    <e v="#N/A"/>
    <e v="#N/A"/>
    <e v="#N/A"/>
    <m/>
  </r>
  <r>
    <n v="935"/>
    <x v="90"/>
    <s v="AIR CLEANER, FILTER"/>
    <m/>
    <m/>
    <m/>
    <m/>
    <n v="6.6260000000000012"/>
    <x v="3"/>
    <n v="179697.1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936"/>
    <x v="91"/>
    <s v="AIR CLEANER, FILTER"/>
    <m/>
    <m/>
    <m/>
    <m/>
    <n v="4.7911076923076932"/>
    <x v="3"/>
    <n v="129934.84061538463"/>
    <e v="#N/A"/>
    <e v="#N/A"/>
    <e v="#N/A"/>
    <e v="#N/A"/>
    <e v="#N/A"/>
    <e v="#N/A"/>
    <e v="#N/A"/>
    <e v="#N/A"/>
    <e v="#N/A"/>
    <e v="#N/A"/>
    <e v="#N/A"/>
    <e v="#N/A"/>
    <e v="#N/A"/>
    <m/>
  </r>
  <r>
    <n v="937"/>
    <x v="92"/>
    <s v="ELEMENT SA AIRFILTER"/>
    <m/>
    <m/>
    <m/>
    <m/>
    <n v="3.2038307692307688"/>
    <x v="3"/>
    <n v="86887.890461538438"/>
    <e v="#N/A"/>
    <e v="#N/A"/>
    <e v="#N/A"/>
    <e v="#N/A"/>
    <e v="#N/A"/>
    <e v="#N/A"/>
    <e v="#N/A"/>
    <e v="#N/A"/>
    <e v="#N/A"/>
    <e v="#N/A"/>
    <e v="#N/A"/>
    <e v="#N/A"/>
    <e v="#N/A"/>
    <m/>
  </r>
  <r>
    <n v="938"/>
    <x v="93"/>
    <s v="AIR FILTER"/>
    <m/>
    <m/>
    <m/>
    <m/>
    <n v="3.2590692307692302"/>
    <x v="3"/>
    <n v="88385.957538461516"/>
    <e v="#N/A"/>
    <e v="#N/A"/>
    <e v="#N/A"/>
    <e v="#N/A"/>
    <e v="#N/A"/>
    <e v="#N/A"/>
    <e v="#N/A"/>
    <e v="#N/A"/>
    <e v="#N/A"/>
    <e v="#N/A"/>
    <e v="#N/A"/>
    <e v="#N/A"/>
    <e v="#N/A"/>
    <m/>
  </r>
  <r>
    <n v="939"/>
    <x v="95"/>
    <s v="FILTER ASSY, FUEL"/>
    <m/>
    <m/>
    <m/>
    <m/>
    <n v="17.07469230769231"/>
    <x v="3"/>
    <n v="463065.65538461541"/>
    <e v="#N/A"/>
    <e v="#N/A"/>
    <e v="#N/A"/>
    <e v="#N/A"/>
    <e v="#N/A"/>
    <e v="#N/A"/>
    <e v="#N/A"/>
    <e v="#N/A"/>
    <e v="#N/A"/>
    <e v="#N/A"/>
    <e v="#N/A"/>
    <e v="#N/A"/>
    <e v="#N/A"/>
    <m/>
  </r>
  <r>
    <n v="940"/>
    <x v="96"/>
    <s v="ELEMENT ASSY, FUEL"/>
    <m/>
    <m/>
    <m/>
    <m/>
    <n v="29.307307692307695"/>
    <x v="3"/>
    <n v="794814.18461538467"/>
    <n v="532923.30000000005"/>
    <n v="0.49142322096891727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941"/>
    <x v="97"/>
    <s v="PULLEY, ALTERNATOR W"/>
    <m/>
    <m/>
    <m/>
    <m/>
    <n v="42.049615384615393"/>
    <x v="3"/>
    <n v="1140385.5692307693"/>
    <n v="626477.93612068961"/>
    <n v="0.8203124220021637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942"/>
    <x v="98"/>
    <s v="PULLEY, ALTERNATOR"/>
    <m/>
    <m/>
    <m/>
    <m/>
    <n v="45.571730769230768"/>
    <x v="3"/>
    <n v="1235905.3384615383"/>
    <e v="#N/A"/>
    <e v="#N/A"/>
    <e v="#N/A"/>
    <e v="#N/A"/>
    <e v="#N/A"/>
    <e v="#N/A"/>
    <e v="#N/A"/>
    <e v="#N/A"/>
    <e v="#N/A"/>
    <e v="#N/A"/>
    <e v="#N/A"/>
    <e v="#N/A"/>
    <e v="#N/A"/>
    <m/>
  </r>
  <r>
    <n v="943"/>
    <x v="99"/>
    <s v="STARTER ASSY"/>
    <m/>
    <m/>
    <m/>
    <m/>
    <n v="83.589538461538481"/>
    <x v="3"/>
    <n v="2266948.2830769233"/>
    <e v="#N/A"/>
    <e v="#N/A"/>
    <e v="#N/A"/>
    <e v="#N/A"/>
    <e v="#N/A"/>
    <e v="#N/A"/>
    <e v="#N/A"/>
    <e v="#N/A"/>
    <e v="#N/A"/>
    <e v="#N/A"/>
    <e v="#N/A"/>
    <e v="#N/A"/>
    <e v="#N/A"/>
    <m/>
  </r>
  <r>
    <n v="944"/>
    <x v="100"/>
    <s v="BRUSH, STARTER"/>
    <m/>
    <m/>
    <m/>
    <m/>
    <n v="2.0387692307692311"/>
    <x v="3"/>
    <n v="55291.421538461545"/>
    <e v="#N/A"/>
    <e v="#N/A"/>
    <e v="#N/A"/>
    <e v="#N/A"/>
    <e v="#N/A"/>
    <e v="#N/A"/>
    <e v="#N/A"/>
    <e v="#N/A"/>
    <e v="#N/A"/>
    <e v="#N/A"/>
    <e v="#N/A"/>
    <e v="#N/A"/>
    <e v="#N/A"/>
    <m/>
  </r>
  <r>
    <n v="945"/>
    <x v="101"/>
    <s v="BATTERY MF 34B19R"/>
    <m/>
    <m/>
    <m/>
    <m/>
    <n v="48.93046153846155"/>
    <x v="3"/>
    <n v="1326994.116923077"/>
    <e v="#N/A"/>
    <e v="#N/A"/>
    <e v="#N/A"/>
    <e v="#N/A"/>
    <e v="#N/A"/>
    <e v="#N/A"/>
    <e v="#N/A"/>
    <e v="#N/A"/>
    <e v="#N/A"/>
    <e v="#N/A"/>
    <e v="#N/A"/>
    <e v="#N/A"/>
    <e v="#N/A"/>
    <m/>
  </r>
  <r>
    <n v="946"/>
    <x v="102"/>
    <s v="BATTERY MF 34B19L"/>
    <m/>
    <m/>
    <m/>
    <m/>
    <n v="48.93046153846155"/>
    <x v="3"/>
    <n v="1326994.116923077"/>
    <e v="#N/A"/>
    <e v="#N/A"/>
    <e v="#N/A"/>
    <e v="#N/A"/>
    <e v="#N/A"/>
    <e v="#N/A"/>
    <e v="#N/A"/>
    <e v="#N/A"/>
    <e v="#N/A"/>
    <e v="#N/A"/>
    <e v="#N/A"/>
    <e v="#N/A"/>
    <e v="#N/A"/>
    <m/>
  </r>
  <r>
    <n v="947"/>
    <x v="103"/>
    <s v="BATTERY MF 34B19LS"/>
    <m/>
    <m/>
    <m/>
    <m/>
    <n v="49.185307692307703"/>
    <x v="3"/>
    <n v="1333905.5446153849"/>
    <e v="#N/A"/>
    <e v="#N/A"/>
    <e v="#N/A"/>
    <e v="#N/A"/>
    <e v="#N/A"/>
    <e v="#N/A"/>
    <e v="#N/A"/>
    <e v="#N/A"/>
    <e v="#N/A"/>
    <e v="#N/A"/>
    <e v="#N/A"/>
    <e v="#N/A"/>
    <e v="#N/A"/>
    <m/>
  </r>
  <r>
    <n v="948"/>
    <x v="104"/>
    <s v="BATTERY MF 36B20L"/>
    <m/>
    <m/>
    <m/>
    <m/>
    <n v="49.185307692307703"/>
    <x v="3"/>
    <n v="1333905.5446153849"/>
    <e v="#N/A"/>
    <e v="#N/A"/>
    <e v="#N/A"/>
    <e v="#N/A"/>
    <e v="#N/A"/>
    <e v="#N/A"/>
    <e v="#N/A"/>
    <e v="#N/A"/>
    <e v="#N/A"/>
    <e v="#N/A"/>
    <e v="#N/A"/>
    <e v="#N/A"/>
    <e v="#N/A"/>
    <m/>
  </r>
  <r>
    <n v="949"/>
    <x v="105"/>
    <s v="BATTERY MF 55D23L"/>
    <m/>
    <m/>
    <m/>
    <m/>
    <n v="53.6706"/>
    <x v="3"/>
    <n v="1455546.6719999998"/>
    <e v="#N/A"/>
    <e v="#N/A"/>
    <e v="#N/A"/>
    <e v="#N/A"/>
    <e v="#N/A"/>
    <e v="#N/A"/>
    <e v="#N/A"/>
    <e v="#N/A"/>
    <e v="#N/A"/>
    <e v="#N/A"/>
    <e v="#N/A"/>
    <e v="#N/A"/>
    <e v="#N/A"/>
    <m/>
  </r>
  <r>
    <n v="950"/>
    <x v="106"/>
    <s v="BATTERY MF 65D26R"/>
    <m/>
    <m/>
    <m/>
    <m/>
    <n v="72.376307692307705"/>
    <x v="3"/>
    <n v="1962845.4646153848"/>
    <e v="#N/A"/>
    <e v="#N/A"/>
    <e v="#N/A"/>
    <e v="#N/A"/>
    <e v="#N/A"/>
    <e v="#N/A"/>
    <e v="#N/A"/>
    <e v="#N/A"/>
    <e v="#N/A"/>
    <e v="#N/A"/>
    <e v="#N/A"/>
    <e v="#N/A"/>
    <e v="#N/A"/>
    <m/>
  </r>
  <r>
    <n v="951"/>
    <x v="107"/>
    <s v="BATTERY MF 80D26R"/>
    <m/>
    <m/>
    <m/>
    <m/>
    <n v="88.023861538461546"/>
    <x v="3"/>
    <n v="2387207.1249230769"/>
    <e v="#N/A"/>
    <e v="#N/A"/>
    <e v="#N/A"/>
    <e v="#N/A"/>
    <e v="#N/A"/>
    <e v="#N/A"/>
    <e v="#N/A"/>
    <e v="#N/A"/>
    <e v="#N/A"/>
    <e v="#N/A"/>
    <e v="#N/A"/>
    <e v="#N/A"/>
    <e v="#N/A"/>
    <m/>
  </r>
  <r>
    <n v="952"/>
    <x v="108"/>
    <s v="BATTERY MF 80D26L"/>
    <m/>
    <m/>
    <m/>
    <m/>
    <n v="88.023861538461546"/>
    <x v="3"/>
    <n v="2387207.1249230769"/>
    <e v="#N/A"/>
    <e v="#N/A"/>
    <e v="#N/A"/>
    <e v="#N/A"/>
    <e v="#N/A"/>
    <e v="#N/A"/>
    <e v="#N/A"/>
    <e v="#N/A"/>
    <e v="#N/A"/>
    <e v="#N/A"/>
    <e v="#N/A"/>
    <e v="#N/A"/>
    <e v="#N/A"/>
    <m/>
  </r>
  <r>
    <n v="953"/>
    <x v="109"/>
    <s v="BATTERY MF 105D31L"/>
    <m/>
    <m/>
    <m/>
    <m/>
    <n v="101.42876923076925"/>
    <x v="3"/>
    <n v="2750748.2215384617"/>
    <e v="#N/A"/>
    <e v="#N/A"/>
    <e v="#N/A"/>
    <e v="#N/A"/>
    <e v="#N/A"/>
    <e v="#N/A"/>
    <e v="#N/A"/>
    <e v="#N/A"/>
    <e v="#N/A"/>
    <e v="#N/A"/>
    <e v="#N/A"/>
    <e v="#N/A"/>
    <e v="#N/A"/>
    <m/>
  </r>
  <r>
    <n v="954"/>
    <x v="110"/>
    <s v="BATTERY LN2"/>
    <m/>
    <m/>
    <m/>
    <m/>
    <n v="116.30923076923077"/>
    <x v="3"/>
    <n v="3154306.3384615383"/>
    <e v="#N/A"/>
    <e v="#N/A"/>
    <e v="#N/A"/>
    <e v="#N/A"/>
    <e v="#N/A"/>
    <e v="#N/A"/>
    <e v="#N/A"/>
    <e v="#N/A"/>
    <e v="#N/A"/>
    <e v="#N/A"/>
    <e v="#N/A"/>
    <e v="#N/A"/>
    <e v="#N/A"/>
    <m/>
  </r>
  <r>
    <n v="955"/>
    <x v="111"/>
    <s v="BATTERY LN3"/>
    <m/>
    <m/>
    <m/>
    <m/>
    <n v="150.33784615384616"/>
    <x v="3"/>
    <n v="4077162.3876923076"/>
    <e v="#N/A"/>
    <e v="#N/A"/>
    <e v="#N/A"/>
    <e v="#N/A"/>
    <e v="#N/A"/>
    <e v="#N/A"/>
    <e v="#N/A"/>
    <e v="#N/A"/>
    <e v="#N/A"/>
    <e v="#N/A"/>
    <e v="#N/A"/>
    <e v="#N/A"/>
    <e v="#N/A"/>
    <m/>
  </r>
  <r>
    <n v="956"/>
    <x v="112"/>
    <s v="BATTERY 34B19L"/>
    <m/>
    <m/>
    <m/>
    <m/>
    <n v="47.747999999999998"/>
    <x v="3"/>
    <n v="1294925.7599999998"/>
    <e v="#N/A"/>
    <e v="#N/A"/>
    <e v="#N/A"/>
    <e v="#N/A"/>
    <e v="#N/A"/>
    <e v="#N/A"/>
    <e v="#N/A"/>
    <e v="#N/A"/>
    <e v="#N/A"/>
    <e v="#N/A"/>
    <e v="#N/A"/>
    <e v="#N/A"/>
    <e v="#N/A"/>
    <m/>
  </r>
  <r>
    <n v="957"/>
    <x v="113"/>
    <s v="BATTERY S-95"/>
    <m/>
    <m/>
    <m/>
    <m/>
    <n v="238.53600000000003"/>
    <x v="3"/>
    <n v="6469096.3200000003"/>
    <e v="#N/A"/>
    <e v="#N/A"/>
    <e v="#N/A"/>
    <e v="#N/A"/>
    <e v="#N/A"/>
    <e v="#N/A"/>
    <e v="#N/A"/>
    <e v="#N/A"/>
    <e v="#N/A"/>
    <e v="#N/A"/>
    <e v="#N/A"/>
    <e v="#N/A"/>
    <e v="#N/A"/>
    <m/>
  </r>
  <r>
    <n v="958"/>
    <x v="114"/>
    <s v="COVER ASSY, CLUTCH"/>
    <m/>
    <m/>
    <m/>
    <m/>
    <n v="42.257423076923075"/>
    <x v="3"/>
    <n v="1146021.3138461537"/>
    <e v="#N/A"/>
    <e v="#N/A"/>
    <e v="#N/A"/>
    <e v="#N/A"/>
    <e v="#N/A"/>
    <e v="#N/A"/>
    <e v="#N/A"/>
    <e v="#N/A"/>
    <e v="#N/A"/>
    <e v="#N/A"/>
    <e v="#N/A"/>
    <e v="#N/A"/>
    <e v="#N/A"/>
    <m/>
  </r>
  <r>
    <n v="959"/>
    <x v="115"/>
    <s v="COVER ASSY, CLUTCH"/>
    <m/>
    <m/>
    <m/>
    <m/>
    <n v="20.132846153846156"/>
    <x v="3"/>
    <n v="546002.78769230773"/>
    <e v="#N/A"/>
    <e v="#N/A"/>
    <e v="#N/A"/>
    <e v="#N/A"/>
    <e v="#N/A"/>
    <e v="#N/A"/>
    <e v="#N/A"/>
    <e v="#N/A"/>
    <e v="#N/A"/>
    <e v="#N/A"/>
    <e v="#N/A"/>
    <e v="#N/A"/>
    <e v="#N/A"/>
    <m/>
  </r>
  <r>
    <n v="960"/>
    <x v="120"/>
    <s v="COVER ASSY, CLUTCH"/>
    <m/>
    <m/>
    <m/>
    <m/>
    <n v="59.634000000000007"/>
    <x v="3"/>
    <n v="1617274.08"/>
    <n v="1348361.4"/>
    <n v="0.19943664955107746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961"/>
    <x v="121"/>
    <s v="COVER ASSY, CLUTCH"/>
    <m/>
    <m/>
    <m/>
    <m/>
    <n v="39.228000000000002"/>
    <x v="3"/>
    <n v="1063863.3599999999"/>
    <e v="#N/A"/>
    <e v="#N/A"/>
    <e v="#N/A"/>
    <e v="#N/A"/>
    <e v="#N/A"/>
    <e v="#N/A"/>
    <e v="#N/A"/>
    <e v="#N/A"/>
    <e v="#N/A"/>
    <e v="#N/A"/>
    <e v="#N/A"/>
    <e v="#N/A"/>
    <e v="#N/A"/>
    <m/>
  </r>
  <r>
    <n v="962"/>
    <x v="123"/>
    <s v="COVER ASSY, CLUTCH"/>
    <m/>
    <m/>
    <m/>
    <m/>
    <n v="33.235000000000007"/>
    <x v="3"/>
    <n v="90133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963"/>
    <x v="124"/>
    <s v="COVER ASSY, CLUTCH"/>
    <m/>
    <m/>
    <m/>
    <m/>
    <n v="148.83015384615388"/>
    <x v="3"/>
    <n v="4036273.7723076926"/>
    <n v="1971021.9666666666"/>
    <n v="1.0478076046680078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964"/>
    <x v="125"/>
    <s v="COVER ASSY, CLUTCH"/>
    <m/>
    <m/>
    <m/>
    <m/>
    <n v="203.87692307692311"/>
    <x v="3"/>
    <n v="5529142.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965"/>
    <x v="126"/>
    <s v="COVER ASSY, CLUTCH"/>
    <m/>
    <m/>
    <m/>
    <m/>
    <n v="231.77800000000005"/>
    <x v="3"/>
    <n v="6285819.3600000003"/>
    <e v="#N/A"/>
    <e v="#N/A"/>
    <e v="#N/A"/>
    <e v="#N/A"/>
    <e v="#N/A"/>
    <e v="#N/A"/>
    <e v="#N/A"/>
    <e v="#N/A"/>
    <e v="#N/A"/>
    <e v="#N/A"/>
    <e v="#N/A"/>
    <e v="#N/A"/>
    <e v="#N/A"/>
    <m/>
  </r>
  <r>
    <n v="966"/>
    <x v="127"/>
    <s v="BEARING A/S, CLUTCH"/>
    <m/>
    <m/>
    <m/>
    <m/>
    <n v="49.714615384615385"/>
    <x v="3"/>
    <n v="1348260.3692307691"/>
    <e v="#N/A"/>
    <e v="#N/A"/>
    <e v="#N/A"/>
    <e v="#N/A"/>
    <e v="#N/A"/>
    <e v="#N/A"/>
    <e v="#N/A"/>
    <e v="#N/A"/>
    <e v="#N/A"/>
    <e v="#N/A"/>
    <e v="#N/A"/>
    <e v="#N/A"/>
    <e v="#N/A"/>
    <m/>
  </r>
  <r>
    <n v="967"/>
    <x v="128"/>
    <s v="BEARING ASSY, CLUTCH"/>
    <m/>
    <m/>
    <m/>
    <m/>
    <n v="38.991461538461543"/>
    <x v="3"/>
    <n v="1057448.4369230769"/>
    <e v="#N/A"/>
    <e v="#N/A"/>
    <e v="#N/A"/>
    <e v="#N/A"/>
    <e v="#N/A"/>
    <e v="#N/A"/>
    <e v="#N/A"/>
    <e v="#N/A"/>
    <e v="#N/A"/>
    <e v="#N/A"/>
    <e v="#N/A"/>
    <e v="#N/A"/>
    <e v="#N/A"/>
    <m/>
  </r>
  <r>
    <n v="968"/>
    <x v="129"/>
    <s v="BEARING ASSY, CLUTCH"/>
    <m/>
    <m/>
    <m/>
    <m/>
    <n v="70.983999999999995"/>
    <x v="3"/>
    <n v="1925086.0799999996"/>
    <e v="#N/A"/>
    <e v="#N/A"/>
    <e v="#N/A"/>
    <e v="#N/A"/>
    <e v="#N/A"/>
    <e v="#N/A"/>
    <e v="#N/A"/>
    <e v="#N/A"/>
    <e v="#N/A"/>
    <e v="#N/A"/>
    <e v="#N/A"/>
    <e v="#N/A"/>
    <e v="#N/A"/>
    <m/>
  </r>
  <r>
    <n v="969"/>
    <x v="130"/>
    <s v="BEARING A/S, CLUTCH"/>
    <m/>
    <m/>
    <m/>
    <m/>
    <n v="84.51484615384615"/>
    <x v="3"/>
    <n v="2292042.6276923073"/>
    <e v="#N/A"/>
    <e v="#N/A"/>
    <e v="#N/A"/>
    <e v="#N/A"/>
    <e v="#N/A"/>
    <e v="#N/A"/>
    <e v="#N/A"/>
    <e v="#N/A"/>
    <e v="#N/A"/>
    <e v="#N/A"/>
    <e v="#N/A"/>
    <e v="#N/A"/>
    <e v="#N/A"/>
    <m/>
  </r>
  <r>
    <n v="970"/>
    <x v="131"/>
    <s v="BEARING A/S, CLUTCH"/>
    <m/>
    <m/>
    <m/>
    <m/>
    <n v="73.460538461538462"/>
    <x v="3"/>
    <n v="1992249.8030769229"/>
    <e v="#N/A"/>
    <e v="#N/A"/>
    <e v="#N/A"/>
    <e v="#N/A"/>
    <e v="#N/A"/>
    <e v="#N/A"/>
    <e v="#N/A"/>
    <e v="#N/A"/>
    <e v="#N/A"/>
    <e v="#N/A"/>
    <e v="#N/A"/>
    <e v="#N/A"/>
    <e v="#N/A"/>
    <m/>
  </r>
  <r>
    <n v="971"/>
    <x v="132"/>
    <s v="DISC ASSY, CLUTCH"/>
    <m/>
    <m/>
    <m/>
    <m/>
    <n v="35.168769230769236"/>
    <x v="3"/>
    <n v="953777.02153846156"/>
    <n v="778652.42753164563"/>
    <n v="0.22490727289192017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972"/>
    <x v="133"/>
    <s v="DISC ASSY, CLUTCH"/>
    <m/>
    <m/>
    <m/>
    <m/>
    <n v="36.95269230769231"/>
    <x v="3"/>
    <n v="1002157.0153846153"/>
    <n v="829087.89071856288"/>
    <n v="0.20874641470888566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973"/>
    <x v="135"/>
    <s v="DISC ASSY, CLUTCH"/>
    <m/>
    <m/>
    <m/>
    <m/>
    <n v="54.639000000000003"/>
    <x v="3"/>
    <n v="1481809.68"/>
    <e v="#N/A"/>
    <e v="#N/A"/>
    <e v="#N/A"/>
    <e v="#N/A"/>
    <e v="#N/A"/>
    <e v="#N/A"/>
    <e v="#N/A"/>
    <e v="#N/A"/>
    <e v="#N/A"/>
    <e v="#N/A"/>
    <e v="#N/A"/>
    <e v="#N/A"/>
    <e v="#N/A"/>
    <m/>
  </r>
  <r>
    <n v="974"/>
    <x v="136"/>
    <s v="DISC ASSY, CLUTCH"/>
    <m/>
    <m/>
    <m/>
    <m/>
    <n v="54.639000000000003"/>
    <x v="3"/>
    <n v="1481809.68"/>
    <n v="1245443.2904605265"/>
    <n v="0.18978494753628844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975"/>
    <x v="138"/>
    <s v="DISC ASSY,CLUTCH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6"/>
    <x v="139"/>
    <s v="DISC, CLUTCH ASSY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7"/>
    <x v="140"/>
    <s v="DISC ASSY,CLUTCH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8"/>
    <x v="141"/>
    <s v="CABLE A/S,CLUTCH"/>
    <m/>
    <m/>
    <m/>
    <m/>
    <n v="11.9085"/>
    <x v="3"/>
    <n v="322958.51999999996"/>
    <e v="#N/A"/>
    <e v="#N/A"/>
    <e v="#N/A"/>
    <e v="#N/A"/>
    <e v="#N/A"/>
    <e v="#N/A"/>
    <e v="#N/A"/>
    <e v="#N/A"/>
    <e v="#N/A"/>
    <e v="#N/A"/>
    <e v="#N/A"/>
    <e v="#N/A"/>
    <e v="#N/A"/>
    <m/>
  </r>
  <r>
    <n v="979"/>
    <x v="142"/>
    <s v="CABLE A/S,TRANSMISSI"/>
    <m/>
    <m/>
    <m/>
    <m/>
    <n v="31.762115384615385"/>
    <x v="3"/>
    <n v="861388.56923076918"/>
    <e v="#N/A"/>
    <e v="#N/A"/>
    <e v="#N/A"/>
    <e v="#N/A"/>
    <e v="#N/A"/>
    <e v="#N/A"/>
    <e v="#N/A"/>
    <e v="#N/A"/>
    <e v="#N/A"/>
    <e v="#N/A"/>
    <e v="#N/A"/>
    <e v="#N/A"/>
    <e v="#N/A"/>
    <m/>
  </r>
  <r>
    <n v="980"/>
    <x v="143"/>
    <s v="CABLE A/S,TRAN.CTRL"/>
    <m/>
    <m/>
    <m/>
    <m/>
    <n v="16.565000000000001"/>
    <x v="3"/>
    <n v="449242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981"/>
    <x v="144"/>
    <s v="GASKET TRANSAXLE OIL"/>
    <m/>
    <m/>
    <m/>
    <m/>
    <n v="14.016538461538463"/>
    <x v="3"/>
    <n v="380128.5230769231"/>
    <e v="#N/A"/>
    <e v="#N/A"/>
    <e v="#N/A"/>
    <e v="#N/A"/>
    <e v="#N/A"/>
    <e v="#N/A"/>
    <e v="#N/A"/>
    <e v="#N/A"/>
    <e v="#N/A"/>
    <e v="#N/A"/>
    <e v="#N/A"/>
    <e v="#N/A"/>
    <e v="#N/A"/>
    <m/>
  </r>
  <r>
    <n v="982"/>
    <x v="145"/>
    <s v="SHAFT RR AXLE"/>
    <m/>
    <m/>
    <m/>
    <m/>
    <n v="81.143015384615396"/>
    <x v="3"/>
    <n v="2200598.5772307692"/>
    <e v="#N/A"/>
    <e v="#N/A"/>
    <e v="#N/A"/>
    <e v="#N/A"/>
    <e v="#N/A"/>
    <e v="#N/A"/>
    <e v="#N/A"/>
    <e v="#N/A"/>
    <e v="#N/A"/>
    <e v="#N/A"/>
    <e v="#N/A"/>
    <e v="#N/A"/>
    <e v="#N/A"/>
    <m/>
  </r>
  <r>
    <n v="983"/>
    <x v="146"/>
    <s v="JOINT ASSY LWR BALL"/>
    <m/>
    <m/>
    <m/>
    <m/>
    <n v="14.271384615384617"/>
    <x v="3"/>
    <n v="387039.95076923078"/>
    <n v="279835.15000000002"/>
    <n v="0.38309983849145024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984"/>
    <x v="147"/>
    <s v="DISC, FR"/>
    <m/>
    <m/>
    <m/>
    <m/>
    <n v="26.504000000000005"/>
    <x v="3"/>
    <n v="718788.4800000001"/>
    <e v="#N/A"/>
    <e v="#N/A"/>
    <e v="#N/A"/>
    <e v="#N/A"/>
    <e v="#N/A"/>
    <e v="#N/A"/>
    <e v="#N/A"/>
    <e v="#N/A"/>
    <e v="#N/A"/>
    <e v="#N/A"/>
    <e v="#N/A"/>
    <e v="#N/A"/>
    <e v="#N/A"/>
    <m/>
  </r>
  <r>
    <n v="985"/>
    <x v="148"/>
    <s v="DISC, FR"/>
    <m/>
    <m/>
    <m/>
    <m/>
    <n v="133.1246923076923"/>
    <x v="3"/>
    <n v="3610341.6553846146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986"/>
    <x v="149"/>
    <s v="DISC, FR"/>
    <m/>
    <m/>
    <m/>
    <m/>
    <n v="51.478923076923088"/>
    <x v="3"/>
    <n v="1396108.3938461542"/>
    <e v="#N/A"/>
    <e v="#N/A"/>
    <e v="#N/A"/>
    <e v="#N/A"/>
    <e v="#N/A"/>
    <e v="#N/A"/>
    <e v="#N/A"/>
    <e v="#N/A"/>
    <e v="#N/A"/>
    <e v="#N/A"/>
    <e v="#N/A"/>
    <e v="#N/A"/>
    <e v="#N/A"/>
    <m/>
  </r>
  <r>
    <n v="987"/>
    <x v="150"/>
    <s v="DISC, FR"/>
    <m/>
    <m/>
    <m/>
    <m/>
    <n v="24.028730769230769"/>
    <x v="3"/>
    <n v="651659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988"/>
    <x v="151"/>
    <s v="DISC,FR"/>
    <m/>
    <m/>
    <m/>
    <m/>
    <n v="21.481999999999999"/>
    <x v="3"/>
    <n v="582591.84"/>
    <e v="#N/A"/>
    <e v="#N/A"/>
    <e v="#N/A"/>
    <e v="#N/A"/>
    <e v="#N/A"/>
    <e v="#N/A"/>
    <e v="#N/A"/>
    <e v="#N/A"/>
    <e v="#N/A"/>
    <e v="#N/A"/>
    <e v="#N/A"/>
    <e v="#N/A"/>
    <e v="#N/A"/>
    <m/>
  </r>
  <r>
    <n v="989"/>
    <x v="152"/>
    <s v="BEARING ASSY FR AXLE"/>
    <m/>
    <m/>
    <m/>
    <m/>
    <n v="19.878000000000004"/>
    <x v="3"/>
    <n v="539091.3600000001"/>
    <e v="#N/A"/>
    <e v="#N/A"/>
    <e v="#N/A"/>
    <e v="#N/A"/>
    <e v="#N/A"/>
    <e v="#N/A"/>
    <e v="#N/A"/>
    <e v="#N/A"/>
    <e v="#N/A"/>
    <e v="#N/A"/>
    <e v="#N/A"/>
    <e v="#N/A"/>
    <e v="#N/A"/>
    <m/>
  </r>
  <r>
    <n v="990"/>
    <x v="153"/>
    <s v="PAD A/S STEERING WHL"/>
    <m/>
    <m/>
    <m/>
    <m/>
    <n v="83.589538461538481"/>
    <x v="3"/>
    <n v="2266948.2830769233"/>
    <e v="#N/A"/>
    <e v="#N/A"/>
    <e v="#N/A"/>
    <e v="#N/A"/>
    <e v="#N/A"/>
    <e v="#N/A"/>
    <e v="#N/A"/>
    <e v="#N/A"/>
    <e v="#N/A"/>
    <e v="#N/A"/>
    <e v="#N/A"/>
    <e v="#N/A"/>
    <e v="#N/A"/>
    <m/>
  </r>
  <r>
    <n v="991"/>
    <x v="154"/>
    <s v="END SA STEERING RACK"/>
    <m/>
    <m/>
    <m/>
    <m/>
    <n v="38.543153846153849"/>
    <x v="3"/>
    <n v="1045290.3323076923"/>
    <n v="782646.13636363635"/>
    <n v="0.33558486235473484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992"/>
    <x v="155"/>
    <s v="END SA STEERING RACK"/>
    <m/>
    <m/>
    <m/>
    <m/>
    <n v="33.095999999999997"/>
    <x v="3"/>
    <n v="897563.51999999979"/>
    <e v="#N/A"/>
    <e v="#N/A"/>
    <e v="#N/A"/>
    <e v="#N/A"/>
    <e v="#N/A"/>
    <e v="#N/A"/>
    <e v="#N/A"/>
    <e v="#N/A"/>
    <e v="#N/A"/>
    <e v="#N/A"/>
    <e v="#N/A"/>
    <e v="#N/A"/>
    <e v="#N/A"/>
    <m/>
  </r>
  <r>
    <n v="993"/>
    <x v="156"/>
    <s v="CYLINDER ASSY, WHEEL"/>
    <m/>
    <m/>
    <m/>
    <m/>
    <n v="47.505076923076921"/>
    <x v="3"/>
    <n v="1288337.6861538459"/>
    <e v="#N/A"/>
    <e v="#N/A"/>
    <e v="#N/A"/>
    <e v="#N/A"/>
    <e v="#N/A"/>
    <e v="#N/A"/>
    <e v="#N/A"/>
    <e v="#N/A"/>
    <e v="#N/A"/>
    <e v="#N/A"/>
    <e v="#N/A"/>
    <e v="#N/A"/>
    <e v="#N/A"/>
    <m/>
  </r>
  <r>
    <n v="994"/>
    <x v="157"/>
    <s v="PISTON,DISC BRAKE"/>
    <m/>
    <m/>
    <m/>
    <m/>
    <n v="9.5734999999999992"/>
    <x v="3"/>
    <n v="259633.31999999995"/>
    <e v="#N/A"/>
    <e v="#N/A"/>
    <e v="#N/A"/>
    <e v="#N/A"/>
    <e v="#N/A"/>
    <e v="#N/A"/>
    <e v="#N/A"/>
    <e v="#N/A"/>
    <e v="#N/A"/>
    <e v="#N/A"/>
    <e v="#N/A"/>
    <e v="#N/A"/>
    <e v="#N/A"/>
    <m/>
  </r>
  <r>
    <n v="995"/>
    <x v="158"/>
    <s v="ABSORBER A/S FR R/L"/>
    <m/>
    <m/>
    <m/>
    <m/>
    <n v="15.190576923076923"/>
    <x v="3"/>
    <n v="411968.44615384616"/>
    <n v="347359.68393665162"/>
    <n v="0.18599959985274891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996"/>
    <x v="159"/>
    <s v="ABSORBER ASSY, SHOCK"/>
    <m/>
    <m/>
    <m/>
    <m/>
    <n v="120.41984615384615"/>
    <x v="3"/>
    <n v="3265786.227692307"/>
    <e v="#N/A"/>
    <e v="#N/A"/>
    <e v="#N/A"/>
    <e v="#N/A"/>
    <e v="#N/A"/>
    <e v="#N/A"/>
    <e v="#N/A"/>
    <e v="#N/A"/>
    <e v="#N/A"/>
    <e v="#N/A"/>
    <e v="#N/A"/>
    <e v="#N/A"/>
    <e v="#N/A"/>
    <m/>
  </r>
  <r>
    <n v="997"/>
    <x v="160"/>
    <s v="ABSORBER SET, SHOCK,"/>
    <m/>
    <m/>
    <m/>
    <m/>
    <n v="42.304461538461545"/>
    <x v="3"/>
    <n v="1147296.9969230769"/>
    <e v="#N/A"/>
    <e v="#N/A"/>
    <e v="#N/A"/>
    <e v="#N/A"/>
    <e v="#N/A"/>
    <e v="#N/A"/>
    <e v="#N/A"/>
    <e v="#N/A"/>
    <e v="#N/A"/>
    <e v="#N/A"/>
    <e v="#N/A"/>
    <e v="#N/A"/>
    <e v="#N/A"/>
    <m/>
  </r>
  <r>
    <n v="998"/>
    <x v="161"/>
    <s v="ABSORBER ASSY, SHOCK"/>
    <m/>
    <m/>
    <m/>
    <m/>
    <n v="124.14261538461538"/>
    <x v="3"/>
    <n v="3366747.7292307685"/>
    <e v="#N/A"/>
    <e v="#N/A"/>
    <e v="#N/A"/>
    <e v="#N/A"/>
    <e v="#N/A"/>
    <e v="#N/A"/>
    <e v="#N/A"/>
    <e v="#N/A"/>
    <e v="#N/A"/>
    <e v="#N/A"/>
    <e v="#N/A"/>
    <e v="#N/A"/>
    <e v="#N/A"/>
    <m/>
  </r>
  <r>
    <n v="999"/>
    <x v="162"/>
    <s v="ABSORBER SET, SHOCK,"/>
    <m/>
    <m/>
    <m/>
    <m/>
    <n v="31.889846153846154"/>
    <x v="3"/>
    <n v="864852.62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000"/>
    <x v="163"/>
    <s v="ABSORBER SET, FR RH"/>
    <m/>
    <m/>
    <m/>
    <m/>
    <n v="29.817000000000004"/>
    <x v="3"/>
    <n v="808637.04"/>
    <n v="678020.07900000003"/>
    <n v="0.19264467977503658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001"/>
    <x v="165"/>
    <s v="ABSORBER ASSY,FR RH"/>
    <m/>
    <m/>
    <m/>
    <m/>
    <n v="46.636846153846164"/>
    <x v="3"/>
    <n v="1264791.2676923079"/>
    <n v="951198.99"/>
    <n v="0.32968104570034074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002"/>
    <x v="166"/>
    <s v="ABSORBER AS SHO FR R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03"/>
    <x v="167"/>
    <s v="ABSORBER ASSY, FR RH"/>
    <m/>
    <m/>
    <m/>
    <m/>
    <n v="47.911076923076934"/>
    <x v="3"/>
    <n v="1299348.4061538463"/>
    <e v="#N/A"/>
    <e v="#N/A"/>
    <e v="#N/A"/>
    <e v="#N/A"/>
    <e v="#N/A"/>
    <e v="#N/A"/>
    <e v="#N/A"/>
    <e v="#N/A"/>
    <e v="#N/A"/>
    <e v="#N/A"/>
    <e v="#N/A"/>
    <e v="#N/A"/>
    <e v="#N/A"/>
    <m/>
  </r>
  <r>
    <n v="1004"/>
    <x v="168"/>
    <s v="ABSORBER SET, SHOCK,"/>
    <m/>
    <m/>
    <m/>
    <m/>
    <n v="42.304461538461545"/>
    <x v="3"/>
    <n v="1147296.9969230769"/>
    <n v="1013155.9477477478"/>
    <n v="0.13239921205962971"/>
    <n v="1020000"/>
    <n v="1200000"/>
    <d v="2022-09-12T00:00:00"/>
    <s v="HTAUTOHN"/>
    <n v="856920"/>
    <n v="5"/>
    <n v="333"/>
    <n v="339"/>
    <n v="814074"/>
    <n v="30.017477876106199"/>
    <n v="720419.46902654879"/>
    <n v="-0.28893526151818394"/>
  </r>
  <r>
    <n v="1005"/>
    <x v="169"/>
    <s v="ABSORBER SET, SHOCK,"/>
    <m/>
    <m/>
    <m/>
    <m/>
    <n v="31.035653846153846"/>
    <x v="3"/>
    <n v="841686.93230769213"/>
    <e v="#N/A"/>
    <e v="#N/A"/>
    <e v="#N/A"/>
    <e v="#N/A"/>
    <e v="#N/A"/>
    <e v="#N/A"/>
    <e v="#N/A"/>
    <e v="#N/A"/>
    <e v="#N/A"/>
    <e v="#N/A"/>
    <e v="#N/A"/>
    <e v="#N/A"/>
    <e v="#N/A"/>
    <m/>
  </r>
  <r>
    <n v="1006"/>
    <x v="171"/>
    <s v="ABSORBER AS SHO FR L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07"/>
    <x v="172"/>
    <s v="ABSORBER ASSY, RR"/>
    <m/>
    <m/>
    <m/>
    <m/>
    <n v="23.476346153846155"/>
    <x v="3"/>
    <n v="636678.5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008"/>
    <x v="173"/>
    <s v="ABSORBER ASSY, RR"/>
    <m/>
    <m/>
    <m/>
    <m/>
    <n v="22.371576923076923"/>
    <x v="3"/>
    <n v="606717.16615384608"/>
    <e v="#N/A"/>
    <e v="#N/A"/>
    <e v="#N/A"/>
    <e v="#N/A"/>
    <e v="#N/A"/>
    <e v="#N/A"/>
    <e v="#N/A"/>
    <e v="#N/A"/>
    <e v="#N/A"/>
    <e v="#N/A"/>
    <e v="#N/A"/>
    <e v="#N/A"/>
    <e v="#N/A"/>
    <m/>
  </r>
  <r>
    <n v="1009"/>
    <x v="174"/>
    <s v="ABSORBER ASSY, REAR"/>
    <m/>
    <m/>
    <m/>
    <m/>
    <n v="18.5075"/>
    <x v="3"/>
    <n v="501923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10"/>
    <x v="175"/>
    <s v="ABSORBER ASSY, REAR"/>
    <m/>
    <m/>
    <m/>
    <m/>
    <n v="19.057269230769229"/>
    <x v="3"/>
    <n v="516833.14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011"/>
    <x v="176"/>
    <s v="ABSORBER A/S RR R/L"/>
    <m/>
    <m/>
    <m/>
    <m/>
    <n v="14.362"/>
    <x v="3"/>
    <n v="389497.4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012"/>
    <x v="177"/>
    <s v="ABSORBER SET, SHOCK,"/>
    <m/>
    <m/>
    <m/>
    <m/>
    <n v="25.910499999999999"/>
    <x v="3"/>
    <n v="702692.75999999989"/>
    <e v="#N/A"/>
    <e v="#N/A"/>
    <e v="#N/A"/>
    <e v="#N/A"/>
    <e v="#N/A"/>
    <e v="#N/A"/>
    <e v="#N/A"/>
    <e v="#N/A"/>
    <e v="#N/A"/>
    <e v="#N/A"/>
    <e v="#N/A"/>
    <e v="#N/A"/>
    <e v="#N/A"/>
    <m/>
  </r>
  <r>
    <n v="1013"/>
    <x v="178"/>
    <s v="ABSORBER ASSY, RR"/>
    <m/>
    <m/>
    <m/>
    <m/>
    <n v="23.445846153846158"/>
    <x v="3"/>
    <n v="635851.34769230767"/>
    <e v="#N/A"/>
    <e v="#N/A"/>
    <e v="#N/A"/>
    <e v="#N/A"/>
    <e v="#N/A"/>
    <e v="#N/A"/>
    <e v="#N/A"/>
    <e v="#N/A"/>
    <e v="#N/A"/>
    <e v="#N/A"/>
    <e v="#N/A"/>
    <e v="#N/A"/>
    <e v="#N/A"/>
    <m/>
  </r>
  <r>
    <n v="1014"/>
    <x v="179"/>
    <s v="ABSORBER , SHOCK REAR"/>
    <m/>
    <m/>
    <m/>
    <m/>
    <n v="16.565000000000001"/>
    <x v="3"/>
    <n v="449242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15"/>
    <x v="180"/>
    <s v="ABSORBER ASSY, RR"/>
    <m/>
    <m/>
    <m/>
    <m/>
    <n v="17.676307692307692"/>
    <x v="3"/>
    <n v="479381.46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016"/>
    <x v="181"/>
    <s v="ABSORBER ASSY, RR"/>
    <m/>
    <m/>
    <m/>
    <m/>
    <n v="15.317000000000002"/>
    <x v="3"/>
    <n v="415397.04000000004"/>
    <e v="#N/A"/>
    <e v="#N/A"/>
    <e v="#N/A"/>
    <e v="#N/A"/>
    <e v="#N/A"/>
    <e v="#N/A"/>
    <e v="#N/A"/>
    <e v="#N/A"/>
    <e v="#N/A"/>
    <e v="#N/A"/>
    <e v="#N/A"/>
    <e v="#N/A"/>
    <e v="#N/A"/>
    <m/>
  </r>
  <r>
    <n v="1017"/>
    <x v="182"/>
    <s v="SUPPORT S/A FR SUSP"/>
    <m/>
    <m/>
    <m/>
    <m/>
    <n v="12.729230769230769"/>
    <x v="3"/>
    <n v="345216.73846153839"/>
    <n v="308389.0613207547"/>
    <n v="0.11941953123453791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018"/>
    <x v="184"/>
    <s v="LINK ASSY, FR STABIL"/>
    <m/>
    <m/>
    <m/>
    <m/>
    <n v="68.298769230769238"/>
    <x v="3"/>
    <n v="1852262.6215384617"/>
    <e v="#N/A"/>
    <e v="#N/A"/>
    <e v="#N/A"/>
    <e v="#N/A"/>
    <e v="#N/A"/>
    <e v="#N/A"/>
    <e v="#N/A"/>
    <e v="#N/A"/>
    <e v="#N/A"/>
    <e v="#N/A"/>
    <e v="#N/A"/>
    <e v="#N/A"/>
    <e v="#N/A"/>
    <m/>
  </r>
  <r>
    <n v="1019"/>
    <x v="185"/>
    <s v="BUMPER SA,RR"/>
    <m/>
    <m/>
    <m/>
    <m/>
    <n v="71.918000000000006"/>
    <x v="3"/>
    <n v="1950416.1600000001"/>
    <e v="#N/A"/>
    <e v="#N/A"/>
    <e v="#N/A"/>
    <e v="#N/A"/>
    <e v="#N/A"/>
    <e v="#N/A"/>
    <e v="#N/A"/>
    <e v="#N/A"/>
    <e v="#N/A"/>
    <e v="#N/A"/>
    <e v="#N/A"/>
    <e v="#N/A"/>
    <e v="#N/A"/>
    <m/>
  </r>
  <r>
    <n v="1020"/>
    <x v="186"/>
    <s v="COVER, FR BUMPER"/>
    <m/>
    <m/>
    <m/>
    <m/>
    <n v="116.75"/>
    <x v="3"/>
    <n v="316625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21"/>
    <x v="187"/>
    <s v="COVER,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2"/>
    <x v="188"/>
    <s v="COVER,FR BUMPER L/C"/>
    <m/>
    <m/>
    <m/>
    <m/>
    <n v="116.75"/>
    <x v="3"/>
    <n v="316625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23"/>
    <x v="189"/>
    <s v="COVER, 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4"/>
    <x v="190"/>
    <s v="COVER, 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5"/>
    <x v="191"/>
    <s v="COVER,FR BUMPER L/C"/>
    <m/>
    <m/>
    <m/>
    <m/>
    <n v="92.254307692307705"/>
    <x v="3"/>
    <n v="2501936.8246153849"/>
    <e v="#N/A"/>
    <e v="#N/A"/>
    <e v="#N/A"/>
    <e v="#N/A"/>
    <e v="#N/A"/>
    <e v="#N/A"/>
    <e v="#N/A"/>
    <e v="#N/A"/>
    <e v="#N/A"/>
    <e v="#N/A"/>
    <e v="#N/A"/>
    <e v="#N/A"/>
    <e v="#N/A"/>
    <m/>
  </r>
  <r>
    <n v="1026"/>
    <x v="192"/>
    <s v="COVER, FR BUMPER"/>
    <m/>
    <m/>
    <m/>
    <m/>
    <n v="54.027384615384626"/>
    <x v="3"/>
    <n v="1465222.6707692309"/>
    <e v="#N/A"/>
    <e v="#N/A"/>
    <e v="#N/A"/>
    <e v="#N/A"/>
    <e v="#N/A"/>
    <e v="#N/A"/>
    <e v="#N/A"/>
    <e v="#N/A"/>
    <e v="#N/A"/>
    <e v="#N/A"/>
    <e v="#N/A"/>
    <e v="#N/A"/>
    <e v="#N/A"/>
    <m/>
  </r>
  <r>
    <n v="1027"/>
    <x v="193"/>
    <s v="COVER, FR BUMPER"/>
    <m/>
    <m/>
    <m/>
    <m/>
    <n v="59.634000000000007"/>
    <x v="3"/>
    <n v="1617274.08"/>
    <e v="#N/A"/>
    <e v="#N/A"/>
    <e v="#N/A"/>
    <e v="#N/A"/>
    <e v="#N/A"/>
    <e v="#N/A"/>
    <e v="#N/A"/>
    <e v="#N/A"/>
    <e v="#N/A"/>
    <e v="#N/A"/>
    <e v="#N/A"/>
    <e v="#N/A"/>
    <e v="#N/A"/>
    <m/>
  </r>
  <r>
    <n v="1028"/>
    <x v="194"/>
    <s v="COVER, FR BUMPER"/>
    <m/>
    <m/>
    <m/>
    <m/>
    <n v="53.00800000000001"/>
    <x v="3"/>
    <n v="1437576.9600000002"/>
    <e v="#N/A"/>
    <e v="#N/A"/>
    <e v="#N/A"/>
    <e v="#N/A"/>
    <e v="#N/A"/>
    <e v="#N/A"/>
    <e v="#N/A"/>
    <e v="#N/A"/>
    <e v="#N/A"/>
    <e v="#N/A"/>
    <e v="#N/A"/>
    <e v="#N/A"/>
    <e v="#N/A"/>
    <m/>
  </r>
  <r>
    <n v="1029"/>
    <x v="195"/>
    <s v="COVER, FR BUMPER"/>
    <m/>
    <m/>
    <m/>
    <m/>
    <n v="47.401384615384622"/>
    <x v="3"/>
    <n v="1285525.5507692308"/>
    <e v="#N/A"/>
    <e v="#N/A"/>
    <e v="#N/A"/>
    <e v="#N/A"/>
    <e v="#N/A"/>
    <e v="#N/A"/>
    <e v="#N/A"/>
    <e v="#N/A"/>
    <e v="#N/A"/>
    <e v="#N/A"/>
    <e v="#N/A"/>
    <e v="#N/A"/>
    <e v="#N/A"/>
    <m/>
  </r>
  <r>
    <n v="1030"/>
    <x v="196"/>
    <s v="COVER, FR BUMPER"/>
    <m/>
    <m/>
    <m/>
    <m/>
    <n v="81.041076923076943"/>
    <x v="3"/>
    <n v="2197834.0061538466"/>
    <e v="#N/A"/>
    <e v="#N/A"/>
    <e v="#N/A"/>
    <e v="#N/A"/>
    <e v="#N/A"/>
    <e v="#N/A"/>
    <e v="#N/A"/>
    <e v="#N/A"/>
    <e v="#N/A"/>
    <e v="#N/A"/>
    <e v="#N/A"/>
    <e v="#N/A"/>
    <e v="#N/A"/>
    <m/>
  </r>
  <r>
    <n v="1031"/>
    <x v="197"/>
    <s v="COVER, RR BUMPER L/C"/>
    <m/>
    <m/>
    <m/>
    <m/>
    <n v="101.40953846153846"/>
    <x v="3"/>
    <n v="2750226.6830769228"/>
    <e v="#N/A"/>
    <e v="#N/A"/>
    <e v="#N/A"/>
    <e v="#N/A"/>
    <e v="#N/A"/>
    <e v="#N/A"/>
    <e v="#N/A"/>
    <e v="#N/A"/>
    <e v="#N/A"/>
    <e v="#N/A"/>
    <e v="#N/A"/>
    <e v="#N/A"/>
    <e v="#N/A"/>
    <m/>
  </r>
  <r>
    <n v="1032"/>
    <x v="198"/>
    <s v="COVER, RR BUMPER L/C"/>
    <m/>
    <m/>
    <m/>
    <m/>
    <n v="101.40953846153846"/>
    <x v="3"/>
    <n v="2750226.6830769228"/>
    <e v="#N/A"/>
    <e v="#N/A"/>
    <e v="#N/A"/>
    <e v="#N/A"/>
    <e v="#N/A"/>
    <e v="#N/A"/>
    <e v="#N/A"/>
    <e v="#N/A"/>
    <e v="#N/A"/>
    <e v="#N/A"/>
    <e v="#N/A"/>
    <e v="#N/A"/>
    <e v="#N/A"/>
    <m/>
  </r>
  <r>
    <n v="1033"/>
    <x v="199"/>
    <s v="COVER, RR BUMPER"/>
    <m/>
    <m/>
    <m/>
    <m/>
    <n v="79.512000000000015"/>
    <x v="3"/>
    <n v="2156365.4400000004"/>
    <e v="#N/A"/>
    <e v="#N/A"/>
    <e v="#N/A"/>
    <e v="#N/A"/>
    <e v="#N/A"/>
    <e v="#N/A"/>
    <e v="#N/A"/>
    <e v="#N/A"/>
    <e v="#N/A"/>
    <e v="#N/A"/>
    <e v="#N/A"/>
    <e v="#N/A"/>
    <e v="#N/A"/>
    <m/>
  </r>
  <r>
    <n v="1034"/>
    <x v="200"/>
    <s v="GRILLE ASSY RADIATOR"/>
    <m/>
    <m/>
    <m/>
    <m/>
    <n v="44.832000000000001"/>
    <x v="3"/>
    <n v="1215843.8399999999"/>
    <e v="#N/A"/>
    <e v="#N/A"/>
    <e v="#N/A"/>
    <e v="#N/A"/>
    <e v="#N/A"/>
    <e v="#N/A"/>
    <e v="#N/A"/>
    <e v="#N/A"/>
    <e v="#N/A"/>
    <e v="#N/A"/>
    <e v="#N/A"/>
    <e v="#N/A"/>
    <e v="#N/A"/>
    <m/>
  </r>
  <r>
    <n v="1035"/>
    <x v="201"/>
    <s v="GRILLE, RADIATOR LWR"/>
    <m/>
    <m/>
    <m/>
    <m/>
    <n v="16.819846153846157"/>
    <x v="3"/>
    <n v="456154.22769230773"/>
    <e v="#N/A"/>
    <e v="#N/A"/>
    <e v="#N/A"/>
    <e v="#N/A"/>
    <e v="#N/A"/>
    <e v="#N/A"/>
    <e v="#N/A"/>
    <e v="#N/A"/>
    <e v="#N/A"/>
    <e v="#N/A"/>
    <e v="#N/A"/>
    <e v="#N/A"/>
    <e v="#N/A"/>
    <m/>
  </r>
  <r>
    <n v="1036"/>
    <x v="202"/>
    <s v="SUPPORT S/A,RADIATOR"/>
    <m/>
    <m/>
    <m/>
    <m/>
    <n v="45.8723076923077"/>
    <x v="3"/>
    <n v="1244056.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37"/>
    <x v="203"/>
    <s v="SUPPORT S/A,RADIATOR"/>
    <m/>
    <m/>
    <m/>
    <m/>
    <n v="56.066153846153853"/>
    <x v="3"/>
    <n v="1520514.0923076924"/>
    <e v="#N/A"/>
    <e v="#N/A"/>
    <e v="#N/A"/>
    <e v="#N/A"/>
    <e v="#N/A"/>
    <e v="#N/A"/>
    <e v="#N/A"/>
    <e v="#N/A"/>
    <e v="#N/A"/>
    <e v="#N/A"/>
    <e v="#N/A"/>
    <e v="#N/A"/>
    <e v="#N/A"/>
    <m/>
  </r>
  <r>
    <n v="1038"/>
    <x v="204"/>
    <s v="SUPPORT S/A,RAD"/>
    <m/>
    <m/>
    <m/>
    <m/>
    <n v="45.8723076923077"/>
    <x v="3"/>
    <n v="1244056.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39"/>
    <x v="205"/>
    <s v="HOOD SUB-ASSY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40"/>
    <x v="206"/>
    <s v="PANEL, FR FENDER, LH"/>
    <m/>
    <m/>
    <m/>
    <m/>
    <n v="42.049615384615393"/>
    <x v="3"/>
    <n v="1140385.5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041"/>
    <x v="207"/>
    <s v="LINER, FR FENDER, RH"/>
    <m/>
    <m/>
    <m/>
    <m/>
    <n v="8.2739999999999991"/>
    <x v="3"/>
    <n v="224390.87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42"/>
    <x v="208"/>
    <s v="LINER,FR FENDER,RH"/>
    <m/>
    <m/>
    <m/>
    <m/>
    <n v="8.9104615384615382"/>
    <x v="3"/>
    <n v="241651.71692307689"/>
    <e v="#N/A"/>
    <e v="#N/A"/>
    <e v="#N/A"/>
    <e v="#N/A"/>
    <e v="#N/A"/>
    <e v="#N/A"/>
    <e v="#N/A"/>
    <e v="#N/A"/>
    <e v="#N/A"/>
    <e v="#N/A"/>
    <e v="#N/A"/>
    <e v="#N/A"/>
    <e v="#N/A"/>
    <m/>
  </r>
  <r>
    <n v="1043"/>
    <x v="209"/>
    <s v="LINER, FR FENDER, RH"/>
    <m/>
    <m/>
    <m/>
    <m/>
    <n v="9.1226153846153846"/>
    <x v="3"/>
    <n v="247405.32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044"/>
    <x v="210"/>
    <s v="LINER, FR FENDER, LH"/>
    <m/>
    <m/>
    <m/>
    <m/>
    <n v="8.2739999999999991"/>
    <x v="3"/>
    <n v="224390.87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45"/>
    <x v="211"/>
    <s v="LINER,FR FENDER,LH"/>
    <m/>
    <m/>
    <m/>
    <m/>
    <n v="8.9104615384615382"/>
    <x v="3"/>
    <n v="241651.71692307689"/>
    <e v="#N/A"/>
    <e v="#N/A"/>
    <e v="#N/A"/>
    <e v="#N/A"/>
    <e v="#N/A"/>
    <e v="#N/A"/>
    <e v="#N/A"/>
    <e v="#N/A"/>
    <e v="#N/A"/>
    <e v="#N/A"/>
    <e v="#N/A"/>
    <e v="#N/A"/>
    <e v="#N/A"/>
    <m/>
  </r>
  <r>
    <n v="1046"/>
    <x v="212"/>
    <s v="LINER, FR FENDER, LH"/>
    <m/>
    <m/>
    <m/>
    <m/>
    <n v="9.1226153846153846"/>
    <x v="3"/>
    <n v="247405.32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047"/>
    <x v="213"/>
    <s v="BOX AS INST PNL"/>
    <m/>
    <m/>
    <m/>
    <m/>
    <n v="31.398769230769229"/>
    <x v="3"/>
    <n v="851534.62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048"/>
    <x v="214"/>
    <s v="GLASS S/A WINDSHIELD"/>
    <m/>
    <m/>
    <m/>
    <m/>
    <n v="134.92984615384614"/>
    <x v="3"/>
    <n v="3659297.4276923072"/>
    <e v="#N/A"/>
    <e v="#N/A"/>
    <e v="#N/A"/>
    <e v="#N/A"/>
    <e v="#N/A"/>
    <e v="#N/A"/>
    <e v="#N/A"/>
    <e v="#N/A"/>
    <e v="#N/A"/>
    <e v="#N/A"/>
    <e v="#N/A"/>
    <e v="#N/A"/>
    <e v="#N/A"/>
    <m/>
  </r>
  <r>
    <n v="1049"/>
    <x v="215"/>
    <s v="GLASS S/A WINDSHIELD"/>
    <m/>
    <m/>
    <m/>
    <m/>
    <n v="77.982923076923086"/>
    <x v="3"/>
    <n v="2114896.8738461537"/>
    <e v="#N/A"/>
    <e v="#N/A"/>
    <e v="#N/A"/>
    <e v="#N/A"/>
    <e v="#N/A"/>
    <e v="#N/A"/>
    <e v="#N/A"/>
    <e v="#N/A"/>
    <e v="#N/A"/>
    <e v="#N/A"/>
    <e v="#N/A"/>
    <e v="#N/A"/>
    <e v="#N/A"/>
    <m/>
  </r>
  <r>
    <n v="1050"/>
    <x v="216"/>
    <s v="GLASS S/A WINDSHIELD"/>
    <m/>
    <m/>
    <m/>
    <m/>
    <n v="110.32"/>
    <x v="3"/>
    <n v="2991878.4"/>
    <e v="#N/A"/>
    <e v="#N/A"/>
    <e v="#N/A"/>
    <e v="#N/A"/>
    <e v="#N/A"/>
    <e v="#N/A"/>
    <e v="#N/A"/>
    <e v="#N/A"/>
    <e v="#N/A"/>
    <e v="#N/A"/>
    <e v="#N/A"/>
    <e v="#N/A"/>
    <e v="#N/A"/>
    <m/>
  </r>
  <r>
    <n v="1051"/>
    <x v="217"/>
    <s v="GLASS S/A WINDSHIELD"/>
    <m/>
    <m/>
    <m/>
    <m/>
    <n v="110.32"/>
    <x v="3"/>
    <n v="2991878.4"/>
    <e v="#N/A"/>
    <e v="#N/A"/>
    <e v="#N/A"/>
    <e v="#N/A"/>
    <e v="#N/A"/>
    <e v="#N/A"/>
    <e v="#N/A"/>
    <e v="#N/A"/>
    <e v="#N/A"/>
    <e v="#N/A"/>
    <e v="#N/A"/>
    <e v="#N/A"/>
    <e v="#N/A"/>
    <m/>
  </r>
  <r>
    <n v="1052"/>
    <x v="218"/>
    <s v="GLASS S/A WINDSHIELD"/>
    <m/>
    <m/>
    <m/>
    <m/>
    <n v="57.085538461538469"/>
    <x v="3"/>
    <n v="1548159.8030769231"/>
    <e v="#N/A"/>
    <e v="#N/A"/>
    <e v="#N/A"/>
    <e v="#N/A"/>
    <e v="#N/A"/>
    <e v="#N/A"/>
    <e v="#N/A"/>
    <e v="#N/A"/>
    <e v="#N/A"/>
    <e v="#N/A"/>
    <e v="#N/A"/>
    <e v="#N/A"/>
    <e v="#N/A"/>
    <m/>
  </r>
  <r>
    <n v="1053"/>
    <x v="219"/>
    <s v="GLASS S/A WINDSHIELD"/>
    <m/>
    <m/>
    <m/>
    <m/>
    <n v="60.762307692307694"/>
    <x v="3"/>
    <n v="1647873.7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54"/>
    <x v="220"/>
    <s v="GLASS S/A WINDSHIELD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55"/>
    <x v="221"/>
    <s v="GLASS, WINDSHIELD"/>
    <m/>
    <m/>
    <m/>
    <m/>
    <n v="48.675615384615391"/>
    <x v="3"/>
    <n v="1320082.6892307694"/>
    <e v="#N/A"/>
    <e v="#N/A"/>
    <e v="#N/A"/>
    <e v="#N/A"/>
    <e v="#N/A"/>
    <e v="#N/A"/>
    <e v="#N/A"/>
    <e v="#N/A"/>
    <e v="#N/A"/>
    <e v="#N/A"/>
    <e v="#N/A"/>
    <e v="#N/A"/>
    <e v="#N/A"/>
    <m/>
  </r>
  <r>
    <n v="1056"/>
    <x v="222"/>
    <s v="MEMBER,FR OUTER,RH"/>
    <m/>
    <m/>
    <m/>
    <m/>
    <n v="7.3905384615384628"/>
    <x v="3"/>
    <n v="200431.4030769231"/>
    <e v="#N/A"/>
    <e v="#N/A"/>
    <e v="#N/A"/>
    <e v="#N/A"/>
    <e v="#N/A"/>
    <e v="#N/A"/>
    <e v="#N/A"/>
    <e v="#N/A"/>
    <e v="#N/A"/>
    <e v="#N/A"/>
    <e v="#N/A"/>
    <e v="#N/A"/>
    <e v="#N/A"/>
    <m/>
  </r>
  <r>
    <n v="1057"/>
    <x v="223"/>
    <s v="PANEL ROOF"/>
    <m/>
    <m/>
    <m/>
    <m/>
    <n v="42.814153846153857"/>
    <x v="3"/>
    <n v="1161119.8523076926"/>
    <e v="#N/A"/>
    <e v="#N/A"/>
    <e v="#N/A"/>
    <e v="#N/A"/>
    <e v="#N/A"/>
    <e v="#N/A"/>
    <e v="#N/A"/>
    <e v="#N/A"/>
    <e v="#N/A"/>
    <e v="#N/A"/>
    <e v="#N/A"/>
    <e v="#N/A"/>
    <e v="#N/A"/>
    <m/>
  </r>
  <r>
    <n v="1058"/>
    <x v="224"/>
    <s v="PANEL, ROOF"/>
    <m/>
    <m/>
    <m/>
    <m/>
    <n v="37.00976923076923"/>
    <x v="3"/>
    <n v="1003704.9415384614"/>
    <e v="#N/A"/>
    <e v="#N/A"/>
    <e v="#N/A"/>
    <e v="#N/A"/>
    <e v="#N/A"/>
    <e v="#N/A"/>
    <e v="#N/A"/>
    <e v="#N/A"/>
    <e v="#N/A"/>
    <e v="#N/A"/>
    <e v="#N/A"/>
    <e v="#N/A"/>
    <e v="#N/A"/>
    <m/>
  </r>
  <r>
    <n v="1059"/>
    <x v="225"/>
    <s v="PANEL, ROOF"/>
    <m/>
    <m/>
    <m/>
    <m/>
    <n v="31.289000000000001"/>
    <x v="3"/>
    <n v="848557.6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060"/>
    <x v="226"/>
    <s v="PANEL S/A FR DOOR RH"/>
    <m/>
    <m/>
    <m/>
    <m/>
    <n v="121.42"/>
    <x v="3"/>
    <n v="3292910.4"/>
    <e v="#N/A"/>
    <e v="#N/A"/>
    <e v="#N/A"/>
    <e v="#N/A"/>
    <e v="#N/A"/>
    <e v="#N/A"/>
    <e v="#N/A"/>
    <e v="#N/A"/>
    <e v="#N/A"/>
    <e v="#N/A"/>
    <e v="#N/A"/>
    <e v="#N/A"/>
    <e v="#N/A"/>
    <m/>
  </r>
  <r>
    <n v="1061"/>
    <x v="227"/>
    <s v="PANEL S/A, BACK DOOR"/>
    <m/>
    <m/>
    <m/>
    <m/>
    <n v="69.586461538461535"/>
    <x v="3"/>
    <n v="1887184.8369230765"/>
    <e v="#N/A"/>
    <e v="#N/A"/>
    <e v="#N/A"/>
    <e v="#N/A"/>
    <e v="#N/A"/>
    <e v="#N/A"/>
    <e v="#N/A"/>
    <e v="#N/A"/>
    <e v="#N/A"/>
    <e v="#N/A"/>
    <e v="#N/A"/>
    <e v="#N/A"/>
    <e v="#N/A"/>
    <m/>
  </r>
  <r>
    <n v="1062"/>
    <x v="228"/>
    <s v="PANEL S/A, BACK DOOR"/>
    <m/>
    <m/>
    <m/>
    <m/>
    <n v="116.71953846153848"/>
    <x v="3"/>
    <n v="3165433.8830769234"/>
    <e v="#N/A"/>
    <e v="#N/A"/>
    <e v="#N/A"/>
    <e v="#N/A"/>
    <e v="#N/A"/>
    <e v="#N/A"/>
    <e v="#N/A"/>
    <e v="#N/A"/>
    <e v="#N/A"/>
    <e v="#N/A"/>
    <e v="#N/A"/>
    <e v="#N/A"/>
    <e v="#N/A"/>
    <m/>
  </r>
  <r>
    <n v="1063"/>
    <x v="229"/>
    <s v="GLASS S/A, BACK DOOR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64"/>
    <x v="230"/>
    <s v="GLASS S/A, BACK DOOR"/>
    <m/>
    <m/>
    <m/>
    <m/>
    <n v="53.517692307692315"/>
    <x v="3"/>
    <n v="1451399.8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065"/>
    <x v="231"/>
    <s v="GLASS, BACK DOOR"/>
    <m/>
    <m/>
    <m/>
    <m/>
    <n v="22.171615384615389"/>
    <x v="3"/>
    <n v="601294.20923076931"/>
    <e v="#N/A"/>
    <e v="#N/A"/>
    <e v="#N/A"/>
    <e v="#N/A"/>
    <e v="#N/A"/>
    <e v="#N/A"/>
    <e v="#N/A"/>
    <e v="#N/A"/>
    <e v="#N/A"/>
    <e v="#N/A"/>
    <e v="#N/A"/>
    <e v="#N/A"/>
    <e v="#N/A"/>
    <m/>
  </r>
  <r>
    <n v="1066"/>
    <x v="232"/>
    <s v="WEATHERSTRIP AS FR R"/>
    <m/>
    <m/>
    <m/>
    <m/>
    <n v="3.9756"/>
    <x v="3"/>
    <n v="107818.27199999998"/>
    <e v="#N/A"/>
    <e v="#N/A"/>
    <e v="#N/A"/>
    <e v="#N/A"/>
    <e v="#N/A"/>
    <e v="#N/A"/>
    <e v="#N/A"/>
    <e v="#N/A"/>
    <e v="#N/A"/>
    <e v="#N/A"/>
    <e v="#N/A"/>
    <e v="#N/A"/>
    <e v="#N/A"/>
    <m/>
  </r>
  <r>
    <n v="1067"/>
    <x v="233"/>
    <s v="REGULATOR S/A FR DR"/>
    <m/>
    <m/>
    <m/>
    <m/>
    <n v="11.468076923076925"/>
    <x v="3"/>
    <n v="31101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068"/>
    <x v="234"/>
    <s v="HEADLAMP ASSY, RH"/>
    <m/>
    <m/>
    <m/>
    <m/>
    <n v="86.724384615384622"/>
    <x v="3"/>
    <n v="2351965.3107692306"/>
    <e v="#N/A"/>
    <e v="#N/A"/>
    <e v="#N/A"/>
    <e v="#N/A"/>
    <e v="#N/A"/>
    <e v="#N/A"/>
    <e v="#N/A"/>
    <e v="#N/A"/>
    <e v="#N/A"/>
    <e v="#N/A"/>
    <e v="#N/A"/>
    <e v="#N/A"/>
    <e v="#N/A"/>
    <m/>
  </r>
  <r>
    <n v="1069"/>
    <x v="235"/>
    <s v="S,BEAM 12V,60W50W"/>
    <m/>
    <m/>
    <m/>
    <m/>
    <n v="21.819192307692308"/>
    <x v="3"/>
    <n v="591736.49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070"/>
    <x v="236"/>
    <s v="UNIT ASSY, HEADLAMP,"/>
    <m/>
    <m/>
    <m/>
    <m/>
    <n v="51.095576923076926"/>
    <x v="3"/>
    <n v="1385712.0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1"/>
    <x v="237"/>
    <s v="UNIT A/S HEADLAMP RH"/>
    <m/>
    <m/>
    <m/>
    <m/>
    <n v="44.598076923076931"/>
    <x v="3"/>
    <n v="1209499.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2"/>
    <x v="238"/>
    <s v="UNIT A/S HEADLAMP RH"/>
    <m/>
    <m/>
    <m/>
    <m/>
    <n v="84.099230769230786"/>
    <x v="3"/>
    <n v="2280771.1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073"/>
    <x v="239"/>
    <s v="UNIT ASSY, HEADLAMP,"/>
    <m/>
    <m/>
    <m/>
    <m/>
    <n v="51.095576923076926"/>
    <x v="3"/>
    <n v="1385712.0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4"/>
    <x v="240"/>
    <s v="UNIT ASSY, HEADLAMP,"/>
    <m/>
    <m/>
    <m/>
    <m/>
    <n v="101.08638461538462"/>
    <x v="3"/>
    <n v="2741462.7507692305"/>
    <e v="#N/A"/>
    <e v="#N/A"/>
    <e v="#N/A"/>
    <e v="#N/A"/>
    <e v="#N/A"/>
    <e v="#N/A"/>
    <e v="#N/A"/>
    <e v="#N/A"/>
    <e v="#N/A"/>
    <e v="#N/A"/>
    <e v="#N/A"/>
    <e v="#N/A"/>
    <e v="#N/A"/>
    <m/>
  </r>
  <r>
    <n v="1075"/>
    <x v="241"/>
    <s v="UNIT A/S HEADLAMP LH"/>
    <m/>
    <m/>
    <m/>
    <m/>
    <n v="44.598076923076931"/>
    <x v="3"/>
    <n v="1209499.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6"/>
    <x v="242"/>
    <s v="UNIT A/S HEADLAMP LH"/>
    <m/>
    <m/>
    <m/>
    <m/>
    <n v="84.099230769230786"/>
    <x v="3"/>
    <n v="2280771.1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077"/>
    <x v="243"/>
    <s v="LAMP A/S, FR TURN RH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78"/>
    <x v="244"/>
    <s v="LAMP A/S, FR TURN LH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79"/>
    <x v="245"/>
    <s v="LAMP ASSY, RR COMBIN"/>
    <m/>
    <m/>
    <m/>
    <m/>
    <n v="26.514461538461539"/>
    <x v="3"/>
    <n v="719072.19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080"/>
    <x v="246"/>
    <s v="LAMP A/S RR COMBI RH"/>
    <m/>
    <m/>
    <m/>
    <m/>
    <n v="30.657346153846152"/>
    <x v="3"/>
    <n v="831427.22769230756"/>
    <e v="#N/A"/>
    <e v="#N/A"/>
    <e v="#N/A"/>
    <e v="#N/A"/>
    <e v="#N/A"/>
    <e v="#N/A"/>
    <e v="#N/A"/>
    <e v="#N/A"/>
    <e v="#N/A"/>
    <e v="#N/A"/>
    <e v="#N/A"/>
    <e v="#N/A"/>
    <e v="#N/A"/>
    <m/>
  </r>
  <r>
    <n v="1081"/>
    <x v="247"/>
    <s v="LAMP ASSY, RR COMBIN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82"/>
    <x v="248"/>
    <s v="LAMP A/S RR COMBI LH"/>
    <m/>
    <m/>
    <m/>
    <m/>
    <n v="28.287923076923082"/>
    <x v="3"/>
    <n v="767168.47384615394"/>
    <e v="#N/A"/>
    <e v="#N/A"/>
    <e v="#N/A"/>
    <e v="#N/A"/>
    <e v="#N/A"/>
    <e v="#N/A"/>
    <e v="#N/A"/>
    <e v="#N/A"/>
    <e v="#N/A"/>
    <e v="#N/A"/>
    <e v="#N/A"/>
    <e v="#N/A"/>
    <e v="#N/A"/>
    <m/>
  </r>
  <r>
    <n v="1083"/>
    <x v="249"/>
    <s v="RELAY, INTEGRATION"/>
    <m/>
    <m/>
    <m/>
    <m/>
    <n v="24.028730769230769"/>
    <x v="3"/>
    <n v="651659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1084"/>
    <x v="250"/>
    <s v="CABLE AS SPEEDOMETER"/>
    <m/>
    <m/>
    <m/>
    <m/>
    <n v="13.872000000000002"/>
    <x v="3"/>
    <n v="376208.64000000001"/>
    <e v="#N/A"/>
    <e v="#N/A"/>
    <e v="#N/A"/>
    <e v="#N/A"/>
    <e v="#N/A"/>
    <e v="#N/A"/>
    <e v="#N/A"/>
    <e v="#N/A"/>
    <e v="#N/A"/>
    <e v="#N/A"/>
    <e v="#N/A"/>
    <e v="#N/A"/>
    <e v="#N/A"/>
    <m/>
  </r>
  <r>
    <n v="1085"/>
    <x v="251"/>
    <s v="SWITCH A/S,HEADLAMP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86"/>
    <x v="252"/>
    <s v="SWITCH A/S STOP LAMP"/>
    <m/>
    <m/>
    <m/>
    <m/>
    <n v="11.977769230769233"/>
    <x v="3"/>
    <n v="324837.10153846157"/>
    <e v="#N/A"/>
    <e v="#N/A"/>
    <e v="#N/A"/>
    <e v="#N/A"/>
    <e v="#N/A"/>
    <e v="#N/A"/>
    <e v="#N/A"/>
    <e v="#N/A"/>
    <e v="#N/A"/>
    <e v="#N/A"/>
    <e v="#N/A"/>
    <e v="#N/A"/>
    <e v="#N/A"/>
    <m/>
  </r>
  <r>
    <n v="1087"/>
    <x v="253"/>
    <s v="BLADE, FR WIPER, RH"/>
    <m/>
    <m/>
    <m/>
    <m/>
    <n v="36.733576923076924"/>
    <x v="3"/>
    <n v="996214.60615384614"/>
    <e v="#N/A"/>
    <e v="#N/A"/>
    <e v="#N/A"/>
    <e v="#N/A"/>
    <e v="#N/A"/>
    <e v="#N/A"/>
    <e v="#N/A"/>
    <e v="#N/A"/>
    <e v="#N/A"/>
    <e v="#N/A"/>
    <e v="#N/A"/>
    <e v="#N/A"/>
    <e v="#N/A"/>
    <m/>
  </r>
  <r>
    <n v="1088"/>
    <x v="254"/>
    <s v="RUBBER, WIPER BLADE"/>
    <m/>
    <m/>
    <m/>
    <m/>
    <n v="8.0095769230769225"/>
    <x v="3"/>
    <n v="217219.7261538461"/>
    <e v="#N/A"/>
    <e v="#N/A"/>
    <e v="#N/A"/>
    <e v="#N/A"/>
    <e v="#N/A"/>
    <e v="#N/A"/>
    <e v="#N/A"/>
    <e v="#N/A"/>
    <e v="#N/A"/>
    <e v="#N/A"/>
    <e v="#N/A"/>
    <e v="#N/A"/>
    <e v="#N/A"/>
    <m/>
  </r>
  <r>
    <n v="1089"/>
    <x v="255"/>
    <s v="RUBBER, WIPER BLADE"/>
    <m/>
    <m/>
    <m/>
    <m/>
    <n v="10.7715"/>
    <x v="3"/>
    <n v="292123.0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1090"/>
    <x v="256"/>
    <s v="MVP WIPER BLADE"/>
    <m/>
    <m/>
    <m/>
    <m/>
    <n v="6.904807692307692"/>
    <x v="3"/>
    <n v="187258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091"/>
    <x v="257"/>
    <s v="BLADE, FR WIPER, LH"/>
    <m/>
    <m/>
    <m/>
    <m/>
    <n v="12.812884615384615"/>
    <x v="3"/>
    <n v="347485.4307692307"/>
    <e v="#N/A"/>
    <e v="#N/A"/>
    <e v="#N/A"/>
    <e v="#N/A"/>
    <e v="#N/A"/>
    <e v="#N/A"/>
    <e v="#N/A"/>
    <e v="#N/A"/>
    <e v="#N/A"/>
    <e v="#N/A"/>
    <e v="#N/A"/>
    <e v="#N/A"/>
    <e v="#N/A"/>
    <m/>
  </r>
  <r>
    <n v="1092"/>
    <x v="258"/>
    <s v="BLADE, RR WIPER"/>
    <m/>
    <m/>
    <m/>
    <m/>
    <n v="6.9723076923076901"/>
    <x v="3"/>
    <n v="189088.98461538454"/>
    <e v="#N/A"/>
    <e v="#N/A"/>
    <e v="#N/A"/>
    <e v="#N/A"/>
    <e v="#N/A"/>
    <e v="#N/A"/>
    <e v="#N/A"/>
    <e v="#N/A"/>
    <e v="#N/A"/>
    <e v="#N/A"/>
    <e v="#N/A"/>
    <e v="#N/A"/>
    <e v="#N/A"/>
    <m/>
  </r>
  <r>
    <n v="1093"/>
    <x v="259"/>
    <s v="ELEMENT, AIR REFINER"/>
    <m/>
    <m/>
    <m/>
    <m/>
    <n v="12.997153846153848"/>
    <x v="3"/>
    <n v="352482.81230769237"/>
    <e v="#N/A"/>
    <e v="#N/A"/>
    <e v="#N/A"/>
    <e v="#N/A"/>
    <e v="#N/A"/>
    <e v="#N/A"/>
    <e v="#N/A"/>
    <e v="#N/A"/>
    <e v="#N/A"/>
    <e v="#N/A"/>
    <e v="#N/A"/>
    <e v="#N/A"/>
    <e v="#N/A"/>
    <m/>
  </r>
  <r>
    <n v="1094"/>
    <x v="260"/>
    <s v="ELEMENT, AIR REFINER"/>
    <m/>
    <m/>
    <m/>
    <m/>
    <n v="6.5350384615384627"/>
    <x v="3"/>
    <n v="177230.24307692307"/>
    <e v="#N/A"/>
    <e v="#N/A"/>
    <e v="#N/A"/>
    <e v="#N/A"/>
    <e v="#N/A"/>
    <e v="#N/A"/>
    <e v="#N/A"/>
    <e v="#N/A"/>
    <e v="#N/A"/>
    <e v="#N/A"/>
    <e v="#N/A"/>
    <e v="#N/A"/>
    <e v="#N/A"/>
    <m/>
  </r>
  <r>
    <n v="1095"/>
    <x v="261"/>
    <s v="CABIN AIR FILTER"/>
    <m/>
    <m/>
    <m/>
    <m/>
    <n v="20.642538461538464"/>
    <x v="3"/>
    <n v="559825.64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096"/>
    <x v="262"/>
    <s v="CABIN AIR FILTER"/>
    <m/>
    <m/>
    <m/>
    <m/>
    <n v="21.661923076923081"/>
    <x v="3"/>
    <n v="587471.35384615394"/>
    <e v="#N/A"/>
    <e v="#N/A"/>
    <e v="#N/A"/>
    <e v="#N/A"/>
    <e v="#N/A"/>
    <e v="#N/A"/>
    <e v="#N/A"/>
    <e v="#N/A"/>
    <e v="#N/A"/>
    <e v="#N/A"/>
    <e v="#N/A"/>
    <e v="#N/A"/>
    <e v="#N/A"/>
    <m/>
  </r>
  <r>
    <n v="1097"/>
    <x v="263"/>
    <s v="MIRROR A/S OUT RR RH"/>
    <m/>
    <m/>
    <m/>
    <m/>
    <n v="58.614615384615391"/>
    <x v="3"/>
    <n v="1589628.3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098"/>
    <x v="264"/>
    <s v="COVER, OUT MIRROR RH"/>
    <m/>
    <m/>
    <m/>
    <m/>
    <n v="2.6151999999999997"/>
    <x v="3"/>
    <n v="70924.2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1099"/>
    <x v="265"/>
    <s v="COVER, OUT MIRROR LH"/>
    <m/>
    <m/>
    <m/>
    <m/>
    <n v="2.6151999999999997"/>
    <x v="3"/>
    <n v="70924.2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1100"/>
    <x v="266"/>
    <s v="SENSOR,OXYGEN"/>
    <m/>
    <m/>
    <m/>
    <m/>
    <n v="31.091230769230773"/>
    <x v="3"/>
    <n v="843194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1101"/>
    <x v="268"/>
    <s v="CASE, TRANSMITTER"/>
    <m/>
    <m/>
    <m/>
    <m/>
    <n v="2.9276384615384612"/>
    <x v="3"/>
    <n v="79397.555076923061"/>
    <e v="#N/A"/>
    <e v="#N/A"/>
    <e v="#N/A"/>
    <e v="#N/A"/>
    <e v="#N/A"/>
    <e v="#N/A"/>
    <e v="#N/A"/>
    <e v="#N/A"/>
    <e v="#N/A"/>
    <e v="#N/A"/>
    <e v="#N/A"/>
    <e v="#N/A"/>
    <e v="#N/A"/>
    <m/>
  </r>
  <r>
    <n v="1102"/>
    <x v="269"/>
    <s v="SEAL, TYPE T OIL"/>
    <m/>
    <m/>
    <m/>
    <m/>
    <n v="15.644500000000001"/>
    <x v="3"/>
    <n v="424278.8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103"/>
    <x v="270"/>
    <s v="SEAL, VALVE STEM OIL"/>
    <m/>
    <m/>
    <m/>
    <m/>
    <n v="2.0897384615384618"/>
    <x v="3"/>
    <n v="56673.7070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04"/>
    <x v="271"/>
    <s v="BUSH"/>
    <m/>
    <m/>
    <m/>
    <m/>
    <n v="4.5793846153846154"/>
    <x v="3"/>
    <n v="124192.91076923076"/>
    <e v="#N/A"/>
    <e v="#N/A"/>
    <e v="#N/A"/>
    <e v="#N/A"/>
    <e v="#N/A"/>
    <e v="#N/A"/>
    <e v="#N/A"/>
    <e v="#N/A"/>
    <e v="#N/A"/>
    <e v="#N/A"/>
    <e v="#N/A"/>
    <e v="#N/A"/>
    <e v="#N/A"/>
    <m/>
  </r>
  <r>
    <n v="1105"/>
    <x v="274"/>
    <s v="BELT,V-RIBBED"/>
    <m/>
    <m/>
    <m/>
    <m/>
    <n v="4.4852923076923084"/>
    <x v="3"/>
    <n v="121641.12738461539"/>
    <e v="#N/A"/>
    <e v="#N/A"/>
    <e v="#N/A"/>
    <e v="#N/A"/>
    <e v="#N/A"/>
    <e v="#N/A"/>
    <e v="#N/A"/>
    <e v="#N/A"/>
    <e v="#N/A"/>
    <e v="#N/A"/>
    <e v="#N/A"/>
    <e v="#N/A"/>
    <e v="#N/A"/>
    <m/>
  </r>
  <r>
    <n v="1106"/>
    <x v="277"/>
    <s v="BELT V (COOLING SYS)"/>
    <m/>
    <m/>
    <m/>
    <m/>
    <n v="1.5290769230769234"/>
    <x v="3"/>
    <n v="41468.566153846157"/>
    <n v="34727.144117647054"/>
    <n v="0.19412543724761291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1107"/>
    <x v="278"/>
    <s v="BOLT,STUD"/>
    <m/>
    <m/>
    <m/>
    <m/>
    <n v="1.1722923076923077"/>
    <x v="3"/>
    <n v="31792.567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08"/>
    <x v="279"/>
    <s v="BEARING TAPE ROLER"/>
    <m/>
    <m/>
    <m/>
    <m/>
    <n v="25.451499999999999"/>
    <x v="3"/>
    <n v="690244.6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109"/>
    <x v="280"/>
    <s v="OIL FILTER"/>
    <m/>
    <m/>
    <m/>
    <m/>
    <n v="1.7123923076923075"/>
    <x v="3"/>
    <n v="46440.079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110"/>
    <x v="281"/>
    <s v="OIL FILTER"/>
    <m/>
    <m/>
    <m/>
    <m/>
    <n v="2.0438230769230765"/>
    <x v="3"/>
    <n v="55428.481846153831"/>
    <n v="45776.498535564853"/>
    <n v="0.21085018774623229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1111"/>
    <x v="282"/>
    <s v="THERMOSTAT"/>
    <m/>
    <m/>
    <m/>
    <m/>
    <n v="13.382346153846154"/>
    <x v="3"/>
    <n v="362929.22769230767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1112"/>
    <x v="285"/>
    <s v="BELT, V-RIBBED"/>
    <m/>
    <m/>
    <m/>
    <m/>
    <n v="28.188346153846155"/>
    <x v="3"/>
    <n v="764467.94769230764"/>
    <n v="192804.07251506025"/>
    <n v="2.9649989635597236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1113"/>
    <x v="290"/>
    <s v="BELT V, AC"/>
    <m/>
    <m/>
    <m/>
    <m/>
    <n v="3.9756"/>
    <x v="3"/>
    <n v="107818.27199999998"/>
    <n v="88787.536277602529"/>
    <n v="0.21434017115753815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1114"/>
    <x v="291"/>
    <s v="DISC CLUTCH"/>
    <m/>
    <m/>
    <m/>
    <m/>
    <n v="82.571923076923071"/>
    <x v="3"/>
    <n v="2239350.5538461534"/>
    <e v="#N/A"/>
    <e v="#N/A"/>
    <e v="#N/A"/>
    <e v="#N/A"/>
    <e v="#N/A"/>
    <e v="#N/A"/>
    <e v="#N/A"/>
    <e v="#N/A"/>
    <e v="#N/A"/>
    <e v="#N/A"/>
    <e v="#N/A"/>
    <e v="#N/A"/>
    <e v="#N/A"/>
    <m/>
  </r>
  <r>
    <n v="1115"/>
    <x v="292"/>
    <s v="END TIE ROD"/>
    <m/>
    <m/>
    <m/>
    <m/>
    <n v="14.638192307692307"/>
    <x v="3"/>
    <n v="396987.77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116"/>
    <x v="293"/>
    <s v="END TIE ROD"/>
    <m/>
    <m/>
    <m/>
    <m/>
    <n v="14.638192307692307"/>
    <x v="3"/>
    <n v="396987.77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117"/>
    <x v="294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18"/>
    <x v="295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19"/>
    <x v="296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20"/>
    <x v="297"/>
    <s v="BEZEL FOG LAMP FR LH"/>
    <m/>
    <m/>
    <m/>
    <m/>
    <n v="9.4333999999999989"/>
    <x v="3"/>
    <n v="255833.80799999996"/>
    <e v="#N/A"/>
    <e v="#N/A"/>
    <e v="#N/A"/>
    <e v="#N/A"/>
    <e v="#N/A"/>
    <e v="#N/A"/>
    <e v="#N/A"/>
    <e v="#N/A"/>
    <e v="#N/A"/>
    <e v="#N/A"/>
    <e v="#N/A"/>
    <e v="#N/A"/>
    <e v="#N/A"/>
    <m/>
  </r>
  <r>
    <n v="1121"/>
    <x v="298"/>
    <s v="MUDGUARD, SET 4"/>
    <m/>
    <m/>
    <m/>
    <m/>
    <n v="10.295784615384616"/>
    <x v="3"/>
    <n v="279221.678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22"/>
    <x v="299"/>
    <s v="RING SUB SET, PISTON"/>
    <m/>
    <m/>
    <m/>
    <m/>
    <n v="15.290769230769232"/>
    <x v="3"/>
    <n v="414685.66153846151"/>
    <e v="#N/A"/>
    <e v="#N/A"/>
    <e v="#N/A"/>
    <e v="#N/A"/>
    <e v="#N/A"/>
    <e v="#N/A"/>
    <e v="#N/A"/>
    <e v="#N/A"/>
    <e v="#N/A"/>
    <e v="#N/A"/>
    <e v="#N/A"/>
    <e v="#N/A"/>
    <e v="#N/A"/>
    <m/>
  </r>
  <r>
    <n v="1123"/>
    <x v="303"/>
    <s v="AIR DUCT"/>
    <m/>
    <n v="1"/>
    <m/>
    <m/>
    <n v="3.4476923076923081"/>
    <x v="3"/>
    <n v="93501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124"/>
    <x v="3"/>
    <s v="SPIDER KIT, UNIVERSA"/>
    <m/>
    <n v="40"/>
    <m/>
    <m/>
    <n v="35.192307692307693"/>
    <x v="3"/>
    <n v="954415.38461538451"/>
    <n v="483221.28065217397"/>
    <n v="0.97511041593050063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1125"/>
    <x v="304"/>
    <s v="PAD KIT,DISC BRAKE F"/>
    <m/>
    <n v="7"/>
    <m/>
    <m/>
    <n v="39.519230769230766"/>
    <x v="3"/>
    <n v="1071761.5384615383"/>
    <n v="1090632.48"/>
    <n v="-1.7302750362305108E-2"/>
    <n v="1200000"/>
    <n v="1200000"/>
    <d v="2022-06-25T00:00:00"/>
    <s v="CHPT-MINHANH"/>
    <n v="950000"/>
    <n v="2"/>
    <n v="10"/>
    <n v="0"/>
    <n v="950000"/>
    <n v="35.029498525073748"/>
    <n v="840707.96460176993"/>
    <n v="-0.2291555771365163"/>
  </r>
  <r>
    <n v="1126"/>
    <x v="305"/>
    <s v="PAD KIT,DISC BRAKE F"/>
    <m/>
    <n v="150"/>
    <m/>
    <m/>
    <n v="30.576923076923077"/>
    <x v="3"/>
    <n v="829246.15384615376"/>
    <n v="688241.09673295449"/>
    <n v="0.20487741546173732"/>
    <n v="700000"/>
    <n v="800000"/>
    <d v="2022-04-21T00:00:00"/>
    <s v="HTAUTOHN"/>
    <n v="549000"/>
    <n v="5"/>
    <n v="1056"/>
    <n v="117"/>
    <n v="521550"/>
    <n v="19.23119469026549"/>
    <n v="461548.67256637174"/>
    <n v="-0.32937937772487019"/>
  </r>
  <r>
    <n v="1127"/>
    <x v="10"/>
    <s v="BRAKE PAD"/>
    <m/>
    <n v="12"/>
    <m/>
    <m/>
    <n v="48.17307692307692"/>
    <x v="3"/>
    <n v="1306453.8461538458"/>
    <n v="961002.87870090641"/>
    <n v="0.35946923272480052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1128"/>
    <x v="16"/>
    <s v="PAD KIT DISCBRAKE FR"/>
    <m/>
    <n v="19"/>
    <m/>
    <m/>
    <n v="14.423076923076923"/>
    <x v="3"/>
    <n v="3911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129"/>
    <x v="18"/>
    <s v="PAD KIT, DISC BRK FR"/>
    <m/>
    <n v="17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130"/>
    <x v="22"/>
    <s v="PAD KIT, DISC BRK FR"/>
    <m/>
    <n v="1"/>
    <m/>
    <m/>
    <n v="15.576923076923077"/>
    <x v="3"/>
    <n v="422446.15384615376"/>
    <n v="316938.27920792083"/>
    <n v="0.33289722813512423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1131"/>
    <x v="306"/>
    <s v="CYLIN KIT,FRBRK    G"/>
    <m/>
    <n v="8"/>
    <m/>
    <m/>
    <n v="13.26923076923077"/>
    <x v="3"/>
    <n v="3598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132"/>
    <x v="307"/>
    <s v="SHOE KIT RR DRUM BRK"/>
    <m/>
    <n v="7"/>
    <m/>
    <m/>
    <n v="11.826923076923077"/>
    <x v="3"/>
    <n v="320746.15384615376"/>
    <n v="255465.21000000002"/>
    <n v="0.25553751074815129"/>
    <e v="#N/A"/>
    <e v="#N/A"/>
    <d v="2022-07-26T00:00:00"/>
    <s v="HTAUTOHN"/>
    <n v="243300.2"/>
    <n v="3"/>
    <n v="20"/>
    <n v="20"/>
    <n v="231135.19"/>
    <n v="8.522683997050148"/>
    <n v="204544.41592920356"/>
    <m/>
  </r>
  <r>
    <n v="1133"/>
    <x v="30"/>
    <s v="BRAKE SHOE"/>
    <m/>
    <n v="5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134"/>
    <x v="31"/>
    <s v="BRAKE SHOE"/>
    <m/>
    <n v="154"/>
    <m/>
    <m/>
    <n v="17.884615384615383"/>
    <x v="3"/>
    <n v="485030.76923076913"/>
    <n v="381995.61147540988"/>
    <n v="0.26972864258151802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1135"/>
    <x v="308"/>
    <s v="WIPER FLUID"/>
    <m/>
    <n v="1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136"/>
    <x v="309"/>
    <s v="BRAKE FLUID"/>
    <m/>
    <n v="5"/>
    <m/>
    <m/>
    <n v="3.0576923076923075"/>
    <x v="3"/>
    <n v="82924.615384615361"/>
    <e v="#N/A"/>
    <e v="#N/A"/>
    <e v="#N/A"/>
    <e v="#N/A"/>
    <e v="#N/A"/>
    <e v="#N/A"/>
    <e v="#N/A"/>
    <e v="#N/A"/>
    <e v="#N/A"/>
    <e v="#N/A"/>
    <e v="#N/A"/>
    <e v="#N/A"/>
    <e v="#N/A"/>
    <m/>
  </r>
  <r>
    <n v="1137"/>
    <x v="33"/>
    <s v="SPR LONG LIFE CLN 4L"/>
    <m/>
    <n v="382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138"/>
    <x v="34"/>
    <s v="SUPER LONG LIFE C 1L"/>
    <m/>
    <n v="600"/>
    <m/>
    <m/>
    <n v="2.7115384615384617"/>
    <x v="3"/>
    <n v="73536.9230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39"/>
    <x v="35"/>
    <s v="LONG LIFE COOLANT 4L"/>
    <m/>
    <n v="24"/>
    <m/>
    <m/>
    <n v="7.5"/>
    <x v="3"/>
    <n v="203399.99999999997"/>
    <n v="146241.11212220334"/>
    <n v="0.39085375547495149"/>
    <n v="150000"/>
    <n v="220000"/>
    <d v="2022-09-12T00:00:00"/>
    <s v="NK-IDAM"/>
    <n v="135298.79999999999"/>
    <n v="400"/>
    <n v="7643"/>
    <n v="2989"/>
    <n v="128533.85999999999"/>
    <n v="4.7394491150442475"/>
    <n v="113746.77876106194"/>
    <n v="-0.22219697928711171"/>
  </r>
  <r>
    <n v="1140"/>
    <x v="36"/>
    <s v="LONG LIFE COOLANT 1L"/>
    <m/>
    <n v="52"/>
    <m/>
    <m/>
    <n v="2.1346153846153846"/>
    <x v="3"/>
    <n v="5789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141"/>
    <x v="310"/>
    <s v="GASKET CYLINDER HEAD"/>
    <m/>
    <n v="7"/>
    <m/>
    <m/>
    <n v="11.25"/>
    <x v="3"/>
    <n v="305100"/>
    <n v="235658.75094339624"/>
    <n v="0.29466866296547212"/>
    <n v="400000"/>
    <n v="400000"/>
    <d v="2022-07-26T00:00:00"/>
    <s v="NK-IDAM"/>
    <n v="204204"/>
    <n v="3"/>
    <n v="106"/>
    <n v="51"/>
    <n v="193993.8"/>
    <n v="7.1531637168141593"/>
    <n v="171675.92920353982"/>
    <n v="-0.27150624147721419"/>
  </r>
  <r>
    <n v="1142"/>
    <x v="311"/>
    <s v="GASKET CYLINDER HEAD"/>
    <m/>
    <n v="5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43"/>
    <x v="312"/>
    <s v="GASKET CYLINDER HEAD"/>
    <m/>
    <n v="59"/>
    <m/>
    <m/>
    <n v="25.96153846153846"/>
    <x v="3"/>
    <n v="7040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44"/>
    <x v="313"/>
    <s v="GASKET CYLINDER HEAD"/>
    <m/>
    <n v="57"/>
    <m/>
    <m/>
    <n v="12.98076923076923"/>
    <x v="3"/>
    <n v="352038.46153846144"/>
    <n v="247244.47999999998"/>
    <n v="0.42384760840145541"/>
    <n v="400000"/>
    <n v="400000"/>
    <d v="2022-07-26T00:00:00"/>
    <s v="NK-IDAM"/>
    <n v="232000"/>
    <n v="1"/>
    <n v="45"/>
    <n v="8"/>
    <n v="220400"/>
    <n v="8.1268436578171102"/>
    <n v="195044.24778761066"/>
    <n v="-0.21112799853970179"/>
  </r>
  <r>
    <n v="1145"/>
    <x v="314"/>
    <s v="GASKET CYLINDER HEAD"/>
    <m/>
    <n v="1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146"/>
    <x v="315"/>
    <s v="GASKET, CYL HEAD CVR"/>
    <m/>
    <n v="2"/>
    <m/>
    <m/>
    <n v="5.7115384615384617"/>
    <x v="3"/>
    <n v="154896.92307692309"/>
    <n v="109943.925"/>
    <n v="0.40887205070151067"/>
    <e v="#N/A"/>
    <e v="#N/A"/>
    <d v="2022-07-26T00:00:00"/>
    <s v="NK-IDAS"/>
    <n v="104708.5"/>
    <n v="4"/>
    <n v="4"/>
    <n v="4"/>
    <n v="99473.074999999997"/>
    <n v="3.6678862463126847"/>
    <n v="88029.269911504438"/>
    <m/>
  </r>
  <r>
    <n v="1147"/>
    <x v="316"/>
    <s v="GASKET,TIMING CHAIN"/>
    <m/>
    <n v="66"/>
    <m/>
    <m/>
    <n v="0.57692307692307687"/>
    <x v="3"/>
    <n v="15646.1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148"/>
    <x v="317"/>
    <s v="BEARING SET, C/SHAFT"/>
    <m/>
    <n v="2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149"/>
    <x v="318"/>
    <s v="INSULATOR SUB-ASSY,"/>
    <m/>
    <n v="10"/>
    <m/>
    <m/>
    <n v="42.980769230769234"/>
    <x v="3"/>
    <n v="1165638.4615384615"/>
    <n v="302493.09113924048"/>
    <n v="2.8534382955606312"/>
    <n v="340000"/>
    <n v="480000"/>
    <d v="2021-07-09T00:00:00"/>
    <s v="HTAUTOHN"/>
    <n v="264998"/>
    <n v="10"/>
    <n v="79"/>
    <n v="59"/>
    <n v="251748.09999999998"/>
    <n v="9.2827470501474938"/>
    <n v="222785.92920353985"/>
    <n v="-0.26350076834981551"/>
  </r>
  <r>
    <n v="1150"/>
    <x v="319"/>
    <s v="INSULATOR S/A E/G RH"/>
    <m/>
    <n v="85"/>
    <m/>
    <m/>
    <n v="29.423076923076923"/>
    <x v="3"/>
    <n v="797953.84615384601"/>
    <n v="690265.59000000008"/>
    <n v="0.15600988621473355"/>
    <n v="1000000"/>
    <n v="1250000"/>
    <d v="2022-04-05T00:00:00"/>
    <s v="NK-IDAS"/>
    <n v="657395.80000000005"/>
    <n v="5"/>
    <n v="10"/>
    <n v="0"/>
    <n v="624526.01"/>
    <n v="23.028245206489679"/>
    <n v="552677.88495575229"/>
    <n v="-0.19932574799831435"/>
  </r>
  <r>
    <n v="1151"/>
    <x v="41"/>
    <s v="INSULATOR E/G MTG RH"/>
    <m/>
    <n v="6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52"/>
    <x v="320"/>
    <s v="INSULATOR E/G MTG FR"/>
    <m/>
    <n v="5"/>
    <m/>
    <m/>
    <n v="29.423076923076923"/>
    <x v="3"/>
    <n v="7979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153"/>
    <x v="321"/>
    <s v="INSULATOR ENG FR LH"/>
    <m/>
    <n v="4"/>
    <m/>
    <m/>
    <n v="33.17307692307692"/>
    <x v="3"/>
    <n v="8996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154"/>
    <x v="322"/>
    <s v="INSULATOR ENG MOU RR"/>
    <m/>
    <n v="1"/>
    <m/>
    <m/>
    <n v="39.519230769230766"/>
    <x v="3"/>
    <n v="10717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155"/>
    <x v="44"/>
    <s v="INSULATOR E/G MTG RR"/>
    <m/>
    <n v="8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156"/>
    <x v="46"/>
    <s v="RING SET, PISTON"/>
    <m/>
    <n v="81"/>
    <m/>
    <m/>
    <n v="32.596153846153847"/>
    <x v="3"/>
    <n v="884007.69230769225"/>
    <n v="573070.52179372206"/>
    <n v="0.54258098905651386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1157"/>
    <x v="47"/>
    <s v="RING SET, PISTON"/>
    <m/>
    <n v="180"/>
    <m/>
    <m/>
    <n v="42.980769230769234"/>
    <x v="3"/>
    <n v="1165638.4615384615"/>
    <n v="739048.59237288137"/>
    <n v="0.57721491329266672"/>
    <n v="830000"/>
    <n v="1000000"/>
    <d v="2022-08-19T00:00:00"/>
    <s v="NK-IDAM"/>
    <n v="665285"/>
    <n v="5"/>
    <n v="177"/>
    <n v="33"/>
    <n v="632020.75"/>
    <n v="23.30459992625369"/>
    <n v="559310.39823008853"/>
    <n v="-0.24320213311780087"/>
  </r>
  <r>
    <n v="1158"/>
    <x v="48"/>
    <s v="RING SET, PISTON"/>
    <m/>
    <n v="25"/>
    <m/>
    <m/>
    <n v="45.28846153846154"/>
    <x v="3"/>
    <n v="1228223.076923077"/>
    <n v="858189.11500000011"/>
    <n v="0.43117997589969065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1159"/>
    <x v="49"/>
    <s v="RING SET, PISTON"/>
    <m/>
    <n v="50"/>
    <m/>
    <m/>
    <n v="52.78846153846154"/>
    <x v="3"/>
    <n v="1431623.0769230768"/>
    <n v="1131365.4000000001"/>
    <n v="0.26539407774276691"/>
    <n v="1250000"/>
    <n v="1500000"/>
    <d v="2022-07-22T00:00:00"/>
    <s v="HTAUTOHN"/>
    <n v="1004050"/>
    <n v="1"/>
    <n v="14"/>
    <n v="8"/>
    <n v="953847.5"/>
    <n v="35.171367994100294"/>
    <n v="844112.83185840701"/>
    <n v="-0.25389902160839734"/>
  </r>
  <r>
    <n v="1160"/>
    <x v="53"/>
    <s v="RING SET, PISTON"/>
    <m/>
    <n v="10"/>
    <m/>
    <m/>
    <n v="25.384615384615383"/>
    <x v="3"/>
    <n v="6884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161"/>
    <x v="54"/>
    <s v="RING SET, PISTON"/>
    <m/>
    <n v="1"/>
    <m/>
    <m/>
    <n v="29.134615384615383"/>
    <x v="3"/>
    <n v="7901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162"/>
    <x v="323"/>
    <s v="RING SET, PISTON"/>
    <m/>
    <n v="1"/>
    <m/>
    <m/>
    <n v="35.192307692307693"/>
    <x v="3"/>
    <n v="9544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163"/>
    <x v="324"/>
    <s v="GEAR ASSY, CAMSHAFT"/>
    <m/>
    <n v="8"/>
    <m/>
    <m/>
    <n v="75.57692307692308"/>
    <x v="3"/>
    <n v="20496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4"/>
    <x v="325"/>
    <s v="PISTON SUB-ASSY, W/P"/>
    <m/>
    <n v="12"/>
    <m/>
    <m/>
    <n v="60.57692307692308"/>
    <x v="3"/>
    <n v="16428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5"/>
    <x v="326"/>
    <s v="PISTON SUB-ASSY, W/P"/>
    <m/>
    <n v="20"/>
    <m/>
    <m/>
    <n v="60.57692307692308"/>
    <x v="3"/>
    <n v="16428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6"/>
    <x v="327"/>
    <s v="PISTON SUB-ASSY, W/P"/>
    <m/>
    <n v="8"/>
    <m/>
    <m/>
    <n v="41.53846153846154"/>
    <x v="3"/>
    <n v="1126523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167"/>
    <x v="328"/>
    <s v="PISTON SUB-ASSY"/>
    <m/>
    <n v="108"/>
    <m/>
    <m/>
    <n v="71.538461538461533"/>
    <x v="3"/>
    <n v="19401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168"/>
    <x v="329"/>
    <s v="PISTON SUB-ASSY,"/>
    <m/>
    <n v="1014"/>
    <m/>
    <m/>
    <n v="64.038461538461533"/>
    <x v="3"/>
    <n v="17367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169"/>
    <x v="330"/>
    <s v="PISTON SUB-ASSY,"/>
    <m/>
    <n v="58"/>
    <m/>
    <m/>
    <n v="23.365384615384617"/>
    <x v="3"/>
    <n v="633669.23076923063"/>
    <n v="541872.39166666672"/>
    <n v="0.16940674689149474"/>
    <n v="650000"/>
    <n v="700000"/>
    <d v="2021-11-02T00:00:00"/>
    <s v="NK-IDAM"/>
    <n v="439400"/>
    <n v="1"/>
    <n v="216"/>
    <n v="1"/>
    <n v="417430"/>
    <n v="15.391961651917407"/>
    <n v="369407.07964601775"/>
    <n v="-0.31827661765565862"/>
  </r>
  <r>
    <n v="1170"/>
    <x v="331"/>
    <s v="PISTON SUB-ASSY"/>
    <m/>
    <n v="6"/>
    <m/>
    <m/>
    <n v="72.115384615384613"/>
    <x v="3"/>
    <n v="19557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71"/>
    <x v="332"/>
    <s v="PISTON SUB-ASSY,"/>
    <m/>
    <n v="2"/>
    <m/>
    <m/>
    <n v="28.26923076923077"/>
    <x v="3"/>
    <n v="766661.53846153838"/>
    <n v="699411.94852941181"/>
    <n v="9.6151617188591082E-2"/>
    <n v="790000"/>
    <n v="800000"/>
    <d v="2022-08-31T00:00:00"/>
    <s v="NK-CHI"/>
    <n v="585000"/>
    <n v="1"/>
    <n v="34"/>
    <n v="0"/>
    <n v="585000"/>
    <n v="21.570796460176993"/>
    <n v="517699.11504424782"/>
    <n v="-0.25980801996196173"/>
  </r>
  <r>
    <n v="1172"/>
    <x v="56"/>
    <s v="PISTON S/A,W/PIN"/>
    <m/>
    <n v="1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173"/>
    <x v="58"/>
    <s v="ROD S/A,CONNECTING"/>
    <m/>
    <n v="7"/>
    <m/>
    <m/>
    <n v="18.46153846153846"/>
    <x v="3"/>
    <n v="5006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174"/>
    <x v="59"/>
    <s v="ROD S/A,CONNECTING"/>
    <m/>
    <n v="4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175"/>
    <x v="333"/>
    <s v="BOLT, CONNECTING ROD"/>
    <m/>
    <n v="2"/>
    <m/>
    <m/>
    <n v="2.7692307692307692"/>
    <x v="3"/>
    <n v="7510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176"/>
    <x v="334"/>
    <s v="CRANKSHAFT SUB-ASSY"/>
    <m/>
    <n v="1"/>
    <m/>
    <m/>
    <n v="337.5"/>
    <x v="3"/>
    <n v="9153000"/>
    <e v="#N/A"/>
    <e v="#N/A"/>
    <e v="#N/A"/>
    <e v="#N/A"/>
    <e v="#N/A"/>
    <e v="#N/A"/>
    <e v="#N/A"/>
    <e v="#N/A"/>
    <e v="#N/A"/>
    <e v="#N/A"/>
    <e v="#N/A"/>
    <e v="#N/A"/>
    <e v="#N/A"/>
    <m/>
  </r>
  <r>
    <n v="1177"/>
    <x v="335"/>
    <s v="PULLEY A/S CRANKSHFT"/>
    <m/>
    <n v="27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178"/>
    <x v="61"/>
    <s v="PULLEY A/S CRANKSHFT"/>
    <m/>
    <n v="4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179"/>
    <x v="336"/>
    <s v="PULLEY A/S CRANKSHFT"/>
    <m/>
    <n v="1"/>
    <m/>
    <m/>
    <n v="22.78846153846154"/>
    <x v="3"/>
    <n v="618023.07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180"/>
    <x v="337"/>
    <s v="TENSIONER ASSY, CHAI"/>
    <m/>
    <n v="3"/>
    <m/>
    <m/>
    <n v="20.423076923076923"/>
    <x v="3"/>
    <n v="55387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181"/>
    <x v="338"/>
    <s v="SLIPPER, CHAIN TENSI"/>
    <m/>
    <n v="4"/>
    <m/>
    <m/>
    <n v="20.76923076923077"/>
    <x v="3"/>
    <n v="563261.5384615385"/>
    <n v="359156.84538461536"/>
    <n v="0.5682884670020717"/>
    <n v="480000"/>
    <n v="500000"/>
    <d v="2022-08-29T00:00:00"/>
    <s v="HTAUTOHN"/>
    <n v="0"/>
    <n v="1"/>
    <n v="65"/>
    <n v="20"/>
    <n v="341199.00311538455"/>
    <n v="12.581084185670521"/>
    <n v="301946.02045609249"/>
    <m/>
  </r>
  <r>
    <n v="1182"/>
    <x v="339"/>
    <s v="DAMPER, CHAIN VIBRAT"/>
    <m/>
    <n v="10"/>
    <m/>
    <m/>
    <n v="17.596153846153847"/>
    <x v="3"/>
    <n v="4772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183"/>
    <x v="340"/>
    <s v="VALVE, INTAKE"/>
    <m/>
    <n v="20"/>
    <m/>
    <m/>
    <n v="8.9423076923076916"/>
    <x v="3"/>
    <n v="242515.38461538457"/>
    <n v="132162.55499999999"/>
    <n v="0.8349780284997107"/>
    <n v="172000"/>
    <n v="172000"/>
    <d v="2022-04-02T00:00:00"/>
    <s v="HTAUTOHN"/>
    <n v="106735"/>
    <n v="1"/>
    <n v="20"/>
    <n v="0"/>
    <n v="101398.25"/>
    <n v="3.7388735250737466"/>
    <n v="89732.964601769912"/>
    <n v="-0.32104093627903973"/>
  </r>
  <r>
    <n v="1184"/>
    <x v="341"/>
    <s v="VALVE, INTAKE"/>
    <m/>
    <n v="20"/>
    <m/>
    <m/>
    <n v="11.25"/>
    <x v="3"/>
    <n v="305100"/>
    <e v="#N/A"/>
    <e v="#N/A"/>
    <e v="#N/A"/>
    <e v="#N/A"/>
    <d v="2020-10-08T00:00:00"/>
    <s v="HTAUTOHN"/>
    <n v="107000"/>
    <n v="1"/>
    <e v="#N/A"/>
    <e v="#N/A"/>
    <e v="#N/A"/>
    <e v="#N/A"/>
    <e v="#N/A"/>
    <m/>
  </r>
  <r>
    <n v="1185"/>
    <x v="64"/>
    <s v="VALVE, INTAKE"/>
    <m/>
    <n v="2"/>
    <m/>
    <m/>
    <n v="4.384615384615385"/>
    <x v="3"/>
    <n v="11891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186"/>
    <x v="342"/>
    <s v="VALVE, EXHAUST"/>
    <m/>
    <n v="5"/>
    <m/>
    <m/>
    <n v="11.25"/>
    <x v="3"/>
    <n v="305100"/>
    <n v="193959.90833333333"/>
    <n v="0.57300548665791717"/>
    <n v="230000"/>
    <n v="230000"/>
    <d v="2022-04-05T00:00:00"/>
    <s v="NCC-THAILAND"/>
    <n v="162912"/>
    <n v="8"/>
    <n v="18"/>
    <n v="14"/>
    <n v="154766.39999999999"/>
    <n v="5.7067256637168144"/>
    <n v="136961.41592920353"/>
    <n v="-0.2938673919466594"/>
  </r>
  <r>
    <n v="1187"/>
    <x v="343"/>
    <s v="VALVE, EXHAUST"/>
    <m/>
    <n v="20"/>
    <m/>
    <m/>
    <n v="16.153846153846153"/>
    <x v="3"/>
    <n v="438092.30769230763"/>
    <n v="190604.4"/>
    <n v="1.2984375370784076"/>
    <n v="220000"/>
    <n v="220000"/>
    <e v="#N/A"/>
    <e v="#N/A"/>
    <e v="#N/A"/>
    <e v="#N/A"/>
    <n v="1"/>
    <n v="7"/>
    <e v="#N/A"/>
    <e v="#N/A"/>
    <e v="#N/A"/>
    <m/>
  </r>
  <r>
    <n v="1188"/>
    <x v="65"/>
    <s v="VALVE, EXHAUST"/>
    <m/>
    <n v="6"/>
    <m/>
    <m/>
    <n v="4.9038461538461542"/>
    <x v="3"/>
    <n v="13299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189"/>
    <x v="344"/>
    <s v="VALVE ASSY, CAM TIMI"/>
    <m/>
    <n v="3"/>
    <m/>
    <m/>
    <n v="45.865384615384613"/>
    <x v="3"/>
    <n v="12438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90"/>
    <x v="345"/>
    <s v="ELEMENT, OIL FILTER"/>
    <m/>
    <n v="55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91"/>
    <x v="346"/>
    <s v="FAN ASSY, W/MOTOR"/>
    <m/>
    <n v="1"/>
    <m/>
    <m/>
    <n v="51.346153846153847"/>
    <x v="3"/>
    <n v="13925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192"/>
    <x v="69"/>
    <s v="FAN ASSY, W/MOTOR"/>
    <m/>
    <n v="1"/>
    <m/>
    <m/>
    <n v="51.346153846153847"/>
    <x v="3"/>
    <n v="13925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193"/>
    <x v="347"/>
    <s v="FAN ASSY, W/MOTOR"/>
    <m/>
    <n v="2"/>
    <m/>
    <m/>
    <n v="38.653846153846153"/>
    <x v="3"/>
    <n v="1048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194"/>
    <x v="70"/>
    <s v="MOTOR, COOLING FAN"/>
    <m/>
    <n v="8"/>
    <m/>
    <m/>
    <n v="43.846153846153847"/>
    <x v="3"/>
    <n v="1189107.692307692"/>
    <n v="882272.35155405407"/>
    <n v="0.34777848383571286"/>
    <n v="950000"/>
    <n v="1200000"/>
    <d v="2022-07-26T00:00:00"/>
    <s v="NCC-LIENVIET"/>
    <n v="771356.25"/>
    <n v="1"/>
    <n v="740"/>
    <n v="44"/>
    <n v="732788.4375"/>
    <n v="27.02022262168142"/>
    <n v="648485.3429203541"/>
    <n v="-0.26498281196492485"/>
  </r>
  <r>
    <n v="1195"/>
    <x v="348"/>
    <s v="RADIATOR ASSY"/>
    <m/>
    <n v="3"/>
    <m/>
    <m/>
    <n v="165.57692307692307"/>
    <x v="3"/>
    <n v="4490446.1538461531"/>
    <e v="#N/A"/>
    <e v="#N/A"/>
    <e v="#N/A"/>
    <e v="#N/A"/>
    <e v="#N/A"/>
    <e v="#N/A"/>
    <e v="#N/A"/>
    <e v="#N/A"/>
    <e v="#N/A"/>
    <e v="#N/A"/>
    <e v="#N/A"/>
    <e v="#N/A"/>
    <e v="#N/A"/>
    <m/>
  </r>
  <r>
    <n v="1196"/>
    <x v="349"/>
    <s v="RADIATOR ASSY"/>
    <m/>
    <n v="2"/>
    <m/>
    <m/>
    <n v="217.5"/>
    <x v="3"/>
    <n v="58985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197"/>
    <x v="350"/>
    <s v="RADIATOR ASSY"/>
    <m/>
    <n v="3"/>
    <m/>
    <m/>
    <n v="217.5"/>
    <x v="3"/>
    <n v="58985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198"/>
    <x v="351"/>
    <s v="RADIATOR ASSY"/>
    <m/>
    <n v="2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199"/>
    <x v="352"/>
    <s v="RESERVE TANK A/S RAD"/>
    <m/>
    <n v="21"/>
    <m/>
    <m/>
    <n v="1.7307692307692308"/>
    <x v="3"/>
    <n v="46938.4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200"/>
    <x v="353"/>
    <s v="HOSE RADIATOR, NO. 1"/>
    <m/>
    <n v="15"/>
    <m/>
    <m/>
    <n v="9.5192307692307701"/>
    <x v="3"/>
    <n v="258161.53846153844"/>
    <n v="108297.10824742269"/>
    <n v="1.383826702664356"/>
    <n v="250000"/>
    <n v="260000"/>
    <d v="2022-08-29T00:00:00"/>
    <s v="NK-CHI"/>
    <n v="93100"/>
    <n v="1"/>
    <n v="97"/>
    <n v="3"/>
    <n v="88445"/>
    <n v="3.2612463126843658"/>
    <n v="78269.911504424774"/>
    <n v="-0.27726683776630312"/>
  </r>
  <r>
    <n v="1201"/>
    <x v="354"/>
    <s v="HOSE, RADIATOR, NO.1"/>
    <m/>
    <n v="5"/>
    <m/>
    <m/>
    <n v="3.75"/>
    <x v="3"/>
    <n v="10169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02"/>
    <x v="355"/>
    <s v="HOSE, RADIATOR, NO.1"/>
    <m/>
    <n v="10"/>
    <m/>
    <m/>
    <n v="2.7692307692307692"/>
    <x v="3"/>
    <n v="7510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203"/>
    <x v="356"/>
    <s v="HOSE, RADIATOR, NO.1"/>
    <m/>
    <n v="10"/>
    <m/>
    <m/>
    <n v="3.5192307692307692"/>
    <x v="3"/>
    <n v="9544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204"/>
    <x v="357"/>
    <s v="HOSE, RADIATOR, NO.3"/>
    <m/>
    <n v="43"/>
    <m/>
    <m/>
    <n v="1.3846153846153846"/>
    <x v="3"/>
    <n v="3755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205"/>
    <x v="358"/>
    <s v="PULLEY SUB-ASSY, IDL"/>
    <m/>
    <n v="25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06"/>
    <x v="359"/>
    <s v="PULLEY S/A IDLER NO1"/>
    <m/>
    <n v="10"/>
    <m/>
    <m/>
    <n v="44.42307692307692"/>
    <x v="3"/>
    <n v="12047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207"/>
    <x v="360"/>
    <s v="SHROUD, FAN"/>
    <m/>
    <n v="47"/>
    <m/>
    <m/>
    <n v="13.557692307692308"/>
    <x v="3"/>
    <n v="367684.61538461532"/>
    <e v="#N/A"/>
    <e v="#N/A"/>
    <e v="#N/A"/>
    <e v="#N/A"/>
    <d v="2020-11-26T00:00:00"/>
    <s v="HTAUTOHN"/>
    <n v="274000"/>
    <n v="1"/>
    <e v="#N/A"/>
    <e v="#N/A"/>
    <e v="#N/A"/>
    <e v="#N/A"/>
    <e v="#N/A"/>
    <m/>
  </r>
  <r>
    <n v="1208"/>
    <x v="361"/>
    <s v="SHROUD, FAN"/>
    <m/>
    <n v="2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209"/>
    <x v="362"/>
    <s v="CLEANER AS AIR W/AIR"/>
    <m/>
    <n v="2"/>
    <m/>
    <m/>
    <n v="192.69230769230768"/>
    <x v="3"/>
    <n v="5225815.3846153831"/>
    <e v="#N/A"/>
    <e v="#N/A"/>
    <e v="#N/A"/>
    <e v="#N/A"/>
    <e v="#N/A"/>
    <e v="#N/A"/>
    <e v="#N/A"/>
    <e v="#N/A"/>
    <e v="#N/A"/>
    <e v="#N/A"/>
    <e v="#N/A"/>
    <e v="#N/A"/>
    <e v="#N/A"/>
    <m/>
  </r>
  <r>
    <n v="1210"/>
    <x v="83"/>
    <s v="CLEANER AS AIR ELMNT"/>
    <m/>
    <n v="3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11"/>
    <x v="363"/>
    <s v="CLEANER AS AIR ELMNT"/>
    <m/>
    <n v="1"/>
    <m/>
    <m/>
    <n v="19.03846153846154"/>
    <x v="3"/>
    <n v="5163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12"/>
    <x v="364"/>
    <s v="INLET AS AIR CLEANER"/>
    <m/>
    <n v="8"/>
    <m/>
    <m/>
    <n v="16.153846153846153"/>
    <x v="3"/>
    <n v="4380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213"/>
    <x v="84"/>
    <s v="ELEMENT SA AIRFILTER"/>
    <m/>
    <n v="141"/>
    <m/>
    <m/>
    <n v="19.03846153846154"/>
    <x v="3"/>
    <n v="516323.07692307688"/>
    <n v="373176.32400000002"/>
    <n v="0.38359012540966253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1214"/>
    <x v="365"/>
    <s v="ELEMENT SA AIRFILTER"/>
    <m/>
    <n v="18"/>
    <m/>
    <m/>
    <n v="4.5"/>
    <x v="3"/>
    <n v="12203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15"/>
    <x v="366"/>
    <s v="ELEMENT SA AIRFILTER"/>
    <m/>
    <n v="7"/>
    <m/>
    <m/>
    <n v="8.365384615384615"/>
    <x v="3"/>
    <n v="226869.23076923072"/>
    <e v="#N/A"/>
    <e v="#N/A"/>
    <e v="#N/A"/>
    <e v="#N/A"/>
    <d v="2020-06-05T00:00:00"/>
    <s v="HTAUTOHN"/>
    <n v="187000"/>
    <n v="1"/>
    <e v="#N/A"/>
    <e v="#N/A"/>
    <e v="#N/A"/>
    <e v="#N/A"/>
    <e v="#N/A"/>
    <m/>
  </r>
  <r>
    <n v="1216"/>
    <x v="87"/>
    <s v="ELEMENT SA AIRFILTER"/>
    <m/>
    <n v="85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17"/>
    <x v="88"/>
    <s v="ELEMENT SA AIRFILTER"/>
    <m/>
    <n v="113"/>
    <m/>
    <m/>
    <n v="17.01923076923077"/>
    <x v="3"/>
    <n v="461561.53846153844"/>
    <n v="313916.23097560974"/>
    <n v="0.47033346134115717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1218"/>
    <x v="89"/>
    <s v="ELEMENT SA AIR FLTER"/>
    <m/>
    <n v="18"/>
    <m/>
    <m/>
    <n v="6.0576923076923075"/>
    <x v="3"/>
    <n v="164284.6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219"/>
    <x v="90"/>
    <s v="AIR CLEANER, FILTER"/>
    <m/>
    <n v="1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220"/>
    <x v="93"/>
    <s v="AIR FILTER"/>
    <m/>
    <n v="18"/>
    <m/>
    <m/>
    <n v="3.4038461538461537"/>
    <x v="3"/>
    <n v="92312.307692307673"/>
    <e v="#N/A"/>
    <e v="#N/A"/>
    <e v="#N/A"/>
    <e v="#N/A"/>
    <e v="#N/A"/>
    <e v="#N/A"/>
    <e v="#N/A"/>
    <e v="#N/A"/>
    <e v="#N/A"/>
    <e v="#N/A"/>
    <e v="#N/A"/>
    <e v="#N/A"/>
    <e v="#N/A"/>
    <m/>
  </r>
  <r>
    <n v="1221"/>
    <x v="367"/>
    <s v="HOSE, AIR CLEANER"/>
    <m/>
    <n v="15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222"/>
    <x v="368"/>
    <s v="HOSE, AIR CLEANER"/>
    <m/>
    <n v="8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23"/>
    <x v="369"/>
    <s v="HOSE, AIR CLEANER"/>
    <m/>
    <n v="2"/>
    <m/>
    <m/>
    <n v="11.25"/>
    <x v="3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1224"/>
    <x v="94"/>
    <s v="COIL ASSY, W/IGNITER"/>
    <m/>
    <n v="12"/>
    <m/>
    <m/>
    <n v="20.76923076923077"/>
    <x v="3"/>
    <n v="5632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225"/>
    <x v="370"/>
    <s v="PLATE"/>
    <m/>
    <n v="6"/>
    <m/>
    <m/>
    <n v="5.0192307692307692"/>
    <x v="3"/>
    <n v="13612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226"/>
    <x v="371"/>
    <s v="METER S/A INTAKE AIR"/>
    <m/>
    <n v="10"/>
    <m/>
    <m/>
    <n v="109.61538461538461"/>
    <x v="3"/>
    <n v="2972769.2307692301"/>
    <n v="1460491.2"/>
    <n v="1.0354585024334486"/>
    <n v="1850000"/>
    <n v="1810000"/>
    <d v="2021-01-16T00:00:00"/>
    <s v="HTAUTOHN"/>
    <n v="1261000"/>
    <n v="1"/>
    <n v="2"/>
    <n v="0"/>
    <n v="1197950"/>
    <n v="44.172197640118"/>
    <n v="1060132.7433628321"/>
    <n v="-0.27412589451902747"/>
  </r>
  <r>
    <n v="1227"/>
    <x v="372"/>
    <s v="METER S/A INTAKE AIR"/>
    <m/>
    <n v="2"/>
    <m/>
    <m/>
    <n v="90"/>
    <x v="3"/>
    <n v="2440800"/>
    <e v="#N/A"/>
    <e v="#N/A"/>
    <e v="#N/A"/>
    <e v="#N/A"/>
    <e v="#N/A"/>
    <e v="#N/A"/>
    <e v="#N/A"/>
    <e v="#N/A"/>
    <e v="#N/A"/>
    <e v="#N/A"/>
    <e v="#N/A"/>
    <e v="#N/A"/>
    <e v="#N/A"/>
    <m/>
  </r>
  <r>
    <n v="1228"/>
    <x v="373"/>
    <s v="METER S/A INTAKE AIR"/>
    <m/>
    <n v="2"/>
    <m/>
    <m/>
    <n v="33.46153846153846"/>
    <x v="3"/>
    <n v="9074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29"/>
    <x v="374"/>
    <s v="PUMP ASSY, FUEL"/>
    <m/>
    <n v="1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30"/>
    <x v="375"/>
    <s v="INJECTOR SET,FUEL"/>
    <m/>
    <n v="35"/>
    <m/>
    <m/>
    <n v="119.42307692307692"/>
    <x v="3"/>
    <n v="32387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231"/>
    <x v="376"/>
    <s v="ALTERNATOR A/S W/REG"/>
    <m/>
    <n v="1"/>
    <m/>
    <m/>
    <n v="154.61538461538461"/>
    <x v="3"/>
    <n v="41931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32"/>
    <x v="377"/>
    <s v="ALTERNATOR A/S W/REG"/>
    <m/>
    <n v="1"/>
    <m/>
    <m/>
    <n v="149.42307692307693"/>
    <x v="3"/>
    <n v="4052353.846153846"/>
    <e v="#N/A"/>
    <e v="#N/A"/>
    <e v="#N/A"/>
    <e v="#N/A"/>
    <d v="2020-01-06T00:00:00"/>
    <s v="KL-PSCHCM"/>
    <n v="5900000"/>
    <n v="1"/>
    <e v="#N/A"/>
    <e v="#N/A"/>
    <e v="#N/A"/>
    <e v="#N/A"/>
    <e v="#N/A"/>
    <m/>
  </r>
  <r>
    <n v="1233"/>
    <x v="378"/>
    <s v="COVER ASSY, CLUTCH"/>
    <m/>
    <n v="45"/>
    <m/>
    <m/>
    <n v="33.75"/>
    <x v="3"/>
    <n v="915299.99999999988"/>
    <n v="729658.04581967217"/>
    <n v="0.25442322639200676"/>
    <n v="830000"/>
    <n v="930000"/>
    <d v="2022-07-26T00:00:00"/>
    <s v="NK-IDAM"/>
    <n v="665663.69999999995"/>
    <n v="10"/>
    <n v="610"/>
    <n v="137"/>
    <n v="632380.5149999999"/>
    <n v="23.317865597345129"/>
    <n v="559628.7743362831"/>
    <n v="-0.23302596669428099"/>
  </r>
  <r>
    <n v="1234"/>
    <x v="379"/>
    <s v="COVER ASSY, CLUTCH"/>
    <m/>
    <n v="6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35"/>
    <x v="380"/>
    <s v="COVER ASSY, CLUTCH"/>
    <m/>
    <n v="96"/>
    <m/>
    <m/>
    <n v="22.78846153846154"/>
    <x v="3"/>
    <n v="618023.07692307699"/>
    <n v="462900.375"/>
    <n v="0.33511033972067317"/>
    <n v="650000"/>
    <n v="980000"/>
    <d v="2022-08-19T00:00:00"/>
    <s v="NK-IDAM"/>
    <n v="416067.5"/>
    <n v="2"/>
    <n v="140"/>
    <n v="3"/>
    <n v="395264.125"/>
    <n v="14.574635877581121"/>
    <n v="349791.26106194692"/>
    <n v="-0.24434871960959867"/>
  </r>
  <r>
    <n v="1236"/>
    <x v="116"/>
    <s v="COVER ASSY, CLUTCH"/>
    <m/>
    <n v="620"/>
    <m/>
    <m/>
    <n v="67.5"/>
    <x v="3"/>
    <n v="1830599.9999999998"/>
    <n v="1348442.9451219512"/>
    <n v="0.35756578105308195"/>
    <n v="1530000"/>
    <n v="1700000"/>
    <d v="2022-08-19T00:00:00"/>
    <s v="HTAUTOHN"/>
    <n v="1234690"/>
    <n v="1"/>
    <n v="574"/>
    <n v="195"/>
    <n v="1172955.5"/>
    <n v="43.250571533923306"/>
    <n v="1038013.7168141593"/>
    <n v="-0.23021309832261172"/>
  </r>
  <r>
    <n v="1237"/>
    <x v="118"/>
    <s v="COVER ASSY, CLUTCH"/>
    <m/>
    <n v="56"/>
    <m/>
    <m/>
    <n v="48.46153846153846"/>
    <x v="3"/>
    <n v="1314276.9230769228"/>
    <n v="975614.9209403398"/>
    <n v="0.34712671451372012"/>
    <n v="1000000"/>
    <n v="1200000"/>
    <d v="2022-04-12T00:00:00"/>
    <s v="NK-TRISTAN"/>
    <n v="902772.5"/>
    <n v="2"/>
    <n v="2531"/>
    <n v="177"/>
    <n v="857633.875"/>
    <n v="31.623667957227138"/>
    <n v="758968.03097345133"/>
    <n v="-0.2220618866284608"/>
  </r>
  <r>
    <n v="1238"/>
    <x v="119"/>
    <s v="COVER ASSY, CLUTCH"/>
    <m/>
    <n v="15"/>
    <m/>
    <m/>
    <n v="67.5"/>
    <x v="3"/>
    <n v="1830599.9999999998"/>
    <n v="978525.58500000008"/>
    <n v="0.87077377235874687"/>
    <n v="1550000"/>
    <n v="1670000"/>
    <d v="2022-09-12T00:00:00"/>
    <s v="NK-IDAM"/>
    <n v="1123606.2"/>
    <n v="5"/>
    <n v="70"/>
    <n v="86"/>
    <n v="1067425.8899999999"/>
    <n v="39.359361725663717"/>
    <n v="944624.68141592923"/>
    <n v="-3.4644882161227138E-2"/>
  </r>
  <r>
    <n v="1239"/>
    <x v="120"/>
    <s v="COVER ASSY, CLUTCH"/>
    <m/>
    <n v="72"/>
    <m/>
    <m/>
    <n v="67.5"/>
    <x v="3"/>
    <n v="1830599.9999999998"/>
    <n v="1348361.4"/>
    <n v="0.3576478828302263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1240"/>
    <x v="121"/>
    <s v="COVER ASSY, CLUTCH"/>
    <m/>
    <n v="348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241"/>
    <x v="381"/>
    <s v="COVER ASSY, CLUTCH"/>
    <m/>
    <n v="2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242"/>
    <x v="382"/>
    <s v="COVER ASSY, CLUTCH"/>
    <m/>
    <n v="102"/>
    <m/>
    <m/>
    <n v="33.75"/>
    <x v="3"/>
    <n v="9152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43"/>
    <x v="123"/>
    <s v="COVER ASSY, CLUTCH"/>
    <m/>
    <n v="282"/>
    <m/>
    <m/>
    <n v="33.17307692307692"/>
    <x v="3"/>
    <n v="8996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244"/>
    <x v="383"/>
    <s v="COVER ASSY, CLUTCH"/>
    <m/>
    <n v="30"/>
    <m/>
    <m/>
    <n v="99.230769230769226"/>
    <x v="3"/>
    <n v="2691138.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245"/>
    <x v="384"/>
    <s v="COVER ASSY, CLUTCH"/>
    <m/>
    <n v="6"/>
    <m/>
    <m/>
    <n v="30"/>
    <x v="3"/>
    <n v="8135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46"/>
    <x v="385"/>
    <s v="COVER ASSY, CLUTCH"/>
    <m/>
    <n v="28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47"/>
    <x v="386"/>
    <s v="BEARING ASSY, CLUTCH"/>
    <m/>
    <n v="59"/>
    <m/>
    <m/>
    <n v="74.42307692307692"/>
    <x v="3"/>
    <n v="2018353.8461538458"/>
    <n v="994660.38000000012"/>
    <n v="1.0291889440231303"/>
    <n v="1050000"/>
    <n v="1050000"/>
    <d v="2022-03-05T00:00:00"/>
    <s v="HTAUTOHN"/>
    <n v="835000"/>
    <n v="1"/>
    <n v="5"/>
    <n v="1"/>
    <n v="793250"/>
    <n v="29.249631268436584"/>
    <n v="701991.15044247801"/>
    <n v="-0.29424036127539538"/>
  </r>
  <r>
    <n v="1248"/>
    <x v="387"/>
    <s v="BEARING ASSY, CLUTCH"/>
    <m/>
    <n v="4"/>
    <m/>
    <m/>
    <n v="70.384615384615387"/>
    <x v="3"/>
    <n v="19088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249"/>
    <x v="388"/>
    <s v="BEARING A/S, CLUTCH"/>
    <m/>
    <n v="19"/>
    <m/>
    <m/>
    <n v="13.26923076923077"/>
    <x v="3"/>
    <n v="3598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250"/>
    <x v="389"/>
    <s v="BEARING A/S, CLUTCH"/>
    <m/>
    <n v="3"/>
    <m/>
    <m/>
    <n v="21.057692307692307"/>
    <x v="3"/>
    <n v="57108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251"/>
    <x v="132"/>
    <s v="DISC ASSY, CLUTCH"/>
    <m/>
    <n v="18"/>
    <m/>
    <m/>
    <n v="39.807692307692307"/>
    <x v="3"/>
    <n v="1079584.6153846153"/>
    <n v="778652.42753164563"/>
    <n v="0.38647819901741626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1252"/>
    <x v="133"/>
    <s v="DISC ASSY, CLUTCH"/>
    <m/>
    <n v="6"/>
    <m/>
    <m/>
    <n v="41.82692307692308"/>
    <x v="3"/>
    <n v="1134346.1538461538"/>
    <n v="829087.89071856288"/>
    <n v="0.3681856490064356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1253"/>
    <x v="390"/>
    <s v="DISC ASSY, CLUTCH"/>
    <m/>
    <n v="4"/>
    <m/>
    <m/>
    <n v="76.730769230769226"/>
    <x v="3"/>
    <n v="20809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254"/>
    <x v="391"/>
    <s v="DISC ASSY, CLUTCH"/>
    <m/>
    <n v="7"/>
    <m/>
    <m/>
    <n v="45.865384615384613"/>
    <x v="3"/>
    <n v="1243869.2307692305"/>
    <n v="1008946.3290697675"/>
    <n v="0.23283983987142132"/>
    <n v="1050000"/>
    <n v="1200000"/>
    <d v="2022-04-21T00:00:00"/>
    <s v="HTAUTOHN"/>
    <n v="866000"/>
    <n v="5"/>
    <n v="301"/>
    <n v="43"/>
    <n v="822700"/>
    <n v="30.335545722713867"/>
    <n v="728053.09734513285"/>
    <n v="-0.27840255089050547"/>
  </r>
  <r>
    <n v="1255"/>
    <x v="392"/>
    <s v="DISC ASSY, CLUTCH"/>
    <m/>
    <n v="2"/>
    <m/>
    <m/>
    <n v="34.615384615384613"/>
    <x v="3"/>
    <n v="9387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256"/>
    <x v="393"/>
    <s v="DISC ASSY, CLUTCH"/>
    <m/>
    <n v="8"/>
    <m/>
    <m/>
    <n v="88.84615384615384"/>
    <x v="3"/>
    <n v="2409507.6923076916"/>
    <e v="#N/A"/>
    <e v="#N/A"/>
    <e v="#N/A"/>
    <e v="#N/A"/>
    <e v="#N/A"/>
    <e v="#N/A"/>
    <e v="#N/A"/>
    <e v="#N/A"/>
    <e v="#N/A"/>
    <e v="#N/A"/>
    <e v="#N/A"/>
    <e v="#N/A"/>
    <e v="#N/A"/>
    <m/>
  </r>
  <r>
    <n v="1257"/>
    <x v="135"/>
    <s v="DISC ASSY, CLUTCH"/>
    <m/>
    <n v="5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258"/>
    <x v="394"/>
    <s v="DISC ASSY, CLUTCH"/>
    <m/>
    <n v="10"/>
    <m/>
    <m/>
    <n v="163.26923076923077"/>
    <x v="3"/>
    <n v="4427861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259"/>
    <x v="395"/>
    <s v="DISC ASSY, CLUTCH"/>
    <m/>
    <n v="36"/>
    <m/>
    <m/>
    <n v="37.5"/>
    <x v="3"/>
    <n v="101699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60"/>
    <x v="396"/>
    <s v="DISC ASSY, CLUTCH"/>
    <m/>
    <n v="12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61"/>
    <x v="397"/>
    <s v="DISC ASSY, CLUTCH"/>
    <m/>
    <n v="108"/>
    <m/>
    <m/>
    <n v="37.5"/>
    <x v="3"/>
    <n v="101699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62"/>
    <x v="138"/>
    <s v="DISC ASSY,CLUTCH"/>
    <m/>
    <n v="38"/>
    <m/>
    <m/>
    <n v="22.21153846153846"/>
    <x v="3"/>
    <n v="6023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63"/>
    <x v="141"/>
    <s v="CABLE A/S,CLUTCH"/>
    <m/>
    <n v="1"/>
    <m/>
    <m/>
    <n v="14.711538461538462"/>
    <x v="3"/>
    <n v="3989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64"/>
    <x v="398"/>
    <s v="KEY"/>
    <m/>
    <n v="1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265"/>
    <x v="399"/>
    <s v="CABLE AS TRANS CON"/>
    <m/>
    <n v="4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66"/>
    <x v="143"/>
    <s v="CABLE A/S,TRAN.CTRL"/>
    <m/>
    <n v="2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267"/>
    <x v="400"/>
    <s v="GAGE SUB-ASSY, TRANS"/>
    <m/>
    <n v="10"/>
    <m/>
    <m/>
    <n v="10.326923076923077"/>
    <x v="3"/>
    <n v="28006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268"/>
    <x v="401"/>
    <s v="STRAINER S/A, OIL"/>
    <m/>
    <n v="6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269"/>
    <x v="402"/>
    <s v="SHAFT ASSY, PROPELLE"/>
    <m/>
    <n v="2"/>
    <m/>
    <m/>
    <n v="267.11538461538464"/>
    <x v="3"/>
    <n v="72441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70"/>
    <x v="403"/>
    <s v="SHAFT ASSY, PROPELLER W/CTR BEARING"/>
    <m/>
    <n v="3"/>
    <m/>
    <m/>
    <n v="351.92307692307691"/>
    <x v="3"/>
    <n v="95441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271"/>
    <x v="404"/>
    <s v="SHAFT A/S, PROPELLER"/>
    <m/>
    <n v="2"/>
    <m/>
    <m/>
    <n v="269.42307692307691"/>
    <x v="3"/>
    <n v="7306753.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272"/>
    <x v="405"/>
    <s v="SHAFT ASSY, PROPELLE"/>
    <m/>
    <n v="1"/>
    <m/>
    <m/>
    <n v="132.11538461538461"/>
    <x v="3"/>
    <n v="3582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73"/>
    <x v="406"/>
    <s v="BEARING A/S,CTR SUPP"/>
    <m/>
    <n v="2"/>
    <m/>
    <m/>
    <n v="39.807692307692307"/>
    <x v="3"/>
    <n v="1079584.6153846153"/>
    <n v="831338.55"/>
    <n v="0.29861007333849154"/>
    <n v="1130000"/>
    <n v="1130000"/>
    <d v="2021-12-22T00:00:00"/>
    <s v="NK-IDAM"/>
    <n v="758875"/>
    <n v="1"/>
    <n v="5"/>
    <n v="0"/>
    <n v="720931.25"/>
    <n v="26.583010693215343"/>
    <n v="637992.25663716823"/>
    <n v="-0.23257226957998256"/>
  </r>
  <r>
    <n v="1274"/>
    <x v="407"/>
    <s v="DRUM BRAKE"/>
    <m/>
    <n v="7"/>
    <m/>
    <m/>
    <n v="44.134615384615387"/>
    <x v="3"/>
    <n v="1196930.7692307692"/>
    <n v="921292.3125"/>
    <n v="0.29918675429169961"/>
    <n v="1100000"/>
    <n v="1080000"/>
    <d v="2021-11-30T00:00:00"/>
    <s v="HTAUTOHN"/>
    <n v="819900"/>
    <n v="1"/>
    <n v="4"/>
    <n v="0"/>
    <n v="778905"/>
    <n v="28.720685840707965"/>
    <n v="689296.46017699118"/>
    <n v="-0.25181568235761093"/>
  </r>
  <r>
    <n v="1275"/>
    <x v="408"/>
    <s v="DRUM, BRAKE"/>
    <m/>
    <n v="161"/>
    <m/>
    <m/>
    <n v="42.115384615384613"/>
    <x v="3"/>
    <n v="1142169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276"/>
    <x v="409"/>
    <s v="DRUM,BRAKE"/>
    <m/>
    <n v="2"/>
    <m/>
    <m/>
    <n v="23.653846153846153"/>
    <x v="3"/>
    <n v="6414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277"/>
    <x v="410"/>
    <s v="WHEEL, DISC"/>
    <m/>
    <n v="10"/>
    <m/>
    <m/>
    <n v="128.65384615384616"/>
    <x v="3"/>
    <n v="34890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278"/>
    <x v="411"/>
    <s v="JOINT ASSY, LWR BALL"/>
    <m/>
    <n v="8"/>
    <m/>
    <m/>
    <n v="38.365384615384613"/>
    <x v="3"/>
    <n v="1040469.2307692306"/>
    <n v="690912.11328125"/>
    <n v="0.50593571999755371"/>
    <n v="780000"/>
    <n v="850000"/>
    <d v="2022-07-01T00:00:00"/>
    <s v="NK-TRISTAN"/>
    <n v="642000"/>
    <n v="1"/>
    <n v="192"/>
    <n v="38"/>
    <n v="609900"/>
    <n v="22.48893805309735"/>
    <n v="539734.51327433635"/>
    <n v="-0.21880872704481547"/>
  </r>
  <r>
    <n v="1279"/>
    <x v="412"/>
    <s v="JOINT A/S UPPER BALL"/>
    <m/>
    <n v="30"/>
    <m/>
    <m/>
    <n v="12.98076923076923"/>
    <x v="3"/>
    <n v="352038.46153846144"/>
    <n v="310869.3"/>
    <n v="0.13243238087022893"/>
    <n v="400000"/>
    <n v="380000"/>
    <d v="2022-08-19T00:00:00"/>
    <s v="CHPT-MINHANH"/>
    <n v="290000"/>
    <n v="2"/>
    <n v="2"/>
    <n v="0"/>
    <n v="275500"/>
    <n v="10.158554572271386"/>
    <n v="243805.30973451328"/>
    <n v="-0.2157305023863299"/>
  </r>
  <r>
    <n v="1280"/>
    <x v="413"/>
    <s v="HUB S/A,FR AXLE"/>
    <m/>
    <n v="2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81"/>
    <x v="147"/>
    <s v="DISC, FR"/>
    <m/>
    <n v="10"/>
    <m/>
    <m/>
    <n v="30"/>
    <x v="3"/>
    <n v="8135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82"/>
    <x v="150"/>
    <s v="DISC, FR"/>
    <m/>
    <n v="2"/>
    <m/>
    <m/>
    <n v="25.096153846153847"/>
    <x v="3"/>
    <n v="680607.69230769237"/>
    <e v="#N/A"/>
    <e v="#N/A"/>
    <e v="#N/A"/>
    <e v="#N/A"/>
    <e v="#N/A"/>
    <e v="#N/A"/>
    <e v="#N/A"/>
    <e v="#N/A"/>
    <e v="#N/A"/>
    <e v="#N/A"/>
    <e v="#N/A"/>
    <e v="#N/A"/>
    <e v="#N/A"/>
    <m/>
  </r>
  <r>
    <n v="1283"/>
    <x v="151"/>
    <s v="DISC,FR"/>
    <m/>
    <n v="2"/>
    <m/>
    <m/>
    <n v="26.53846153846154"/>
    <x v="3"/>
    <n v="7197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84"/>
    <x v="152"/>
    <s v="BEARING ASSY FR AXLE"/>
    <m/>
    <n v="223"/>
    <m/>
    <m/>
    <n v="22.5"/>
    <x v="3"/>
    <n v="610200"/>
    <e v="#N/A"/>
    <e v="#N/A"/>
    <e v="#N/A"/>
    <e v="#N/A"/>
    <e v="#N/A"/>
    <e v="#N/A"/>
    <e v="#N/A"/>
    <e v="#N/A"/>
    <e v="#N/A"/>
    <e v="#N/A"/>
    <e v="#N/A"/>
    <e v="#N/A"/>
    <e v="#N/A"/>
    <m/>
  </r>
  <r>
    <n v="1285"/>
    <x v="414"/>
    <s v="END SUB-ASSY,"/>
    <m/>
    <n v="2"/>
    <m/>
    <m/>
    <n v="21.923076923076923"/>
    <x v="3"/>
    <n v="5945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286"/>
    <x v="415"/>
    <s v="END SUB-ASSY, TIE ROD"/>
    <m/>
    <n v="10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87"/>
    <x v="416"/>
    <s v="END S/A, TIE ROD"/>
    <m/>
    <n v="1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288"/>
    <x v="417"/>
    <s v="SHAFT A/S STRG INTER"/>
    <m/>
    <n v="2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289"/>
    <x v="418"/>
    <s v="END S/ASSY, STRG RAC"/>
    <m/>
    <n v="93"/>
    <m/>
    <m/>
    <n v="80.769230769230774"/>
    <x v="3"/>
    <n v="2190461.5384615385"/>
    <n v="1051303.246875"/>
    <n v="1.0835677479097376"/>
    <n v="1350000"/>
    <n v="1380000"/>
    <d v="2022-02-26T00:00:00"/>
    <s v="HTAUTOHN"/>
    <n v="964287"/>
    <n v="1"/>
    <n v="64"/>
    <n v="5"/>
    <n v="916072.64999999991"/>
    <n v="33.778490044247782"/>
    <n v="810683.76106194675"/>
    <n v="-0.22887733537235322"/>
  </r>
  <r>
    <n v="1290"/>
    <x v="419"/>
    <s v="END SA STEERING RACK"/>
    <m/>
    <n v="142"/>
    <m/>
    <m/>
    <n v="58.269230769230766"/>
    <x v="3"/>
    <n v="1580261.5384615383"/>
    <n v="916321.58826923079"/>
    <n v="0.72457089158662347"/>
    <n v="1100000"/>
    <n v="1150000"/>
    <d v="2022-07-22T00:00:00"/>
    <s v="NK-IDAM"/>
    <n v="842000"/>
    <n v="1"/>
    <n v="260"/>
    <n v="108"/>
    <n v="799900"/>
    <n v="29.494837758112098"/>
    <n v="707876.10619469034"/>
    <n v="-0.22748070627502848"/>
  </r>
  <r>
    <n v="1291"/>
    <x v="155"/>
    <s v="END SA STEERING RACK"/>
    <m/>
    <n v="5"/>
    <m/>
    <m/>
    <n v="45"/>
    <x v="3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1292"/>
    <x v="420"/>
    <s v="END SA STEERING RACK"/>
    <m/>
    <n v="3"/>
    <m/>
    <m/>
    <n v="16.442307692307693"/>
    <x v="3"/>
    <n v="4459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293"/>
    <x v="421"/>
    <s v="GEAR ASSY, STEERING"/>
    <m/>
    <n v="1"/>
    <m/>
    <m/>
    <n v="270"/>
    <x v="3"/>
    <n v="73223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294"/>
    <x v="422"/>
    <s v="GEAR ASSY, STEERING"/>
    <m/>
    <n v="1"/>
    <m/>
    <m/>
    <n v="188.07692307692307"/>
    <x v="3"/>
    <n v="5100646.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295"/>
    <x v="423"/>
    <s v="LEVER ASSY,PARKING"/>
    <m/>
    <n v="1"/>
    <m/>
    <m/>
    <n v="19.03846153846154"/>
    <x v="3"/>
    <n v="5163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96"/>
    <x v="424"/>
    <s v="CABLE ASSY,PARKING"/>
    <m/>
    <n v="1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297"/>
    <x v="425"/>
    <s v="CABLE ASSY,PARKING"/>
    <m/>
    <n v="1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298"/>
    <x v="426"/>
    <s v="PIN, CYLINDER SLIDE"/>
    <m/>
    <n v="2"/>
    <m/>
    <m/>
    <n v="2.3076923076923075"/>
    <x v="3"/>
    <n v="6258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99"/>
    <x v="157"/>
    <s v="PISTON,DISC BRAKE"/>
    <m/>
    <n v="5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00"/>
    <x v="427"/>
    <s v="BUMPER, FR SPRING"/>
    <m/>
    <n v="9"/>
    <m/>
    <m/>
    <n v="3.1730769230769229"/>
    <x v="3"/>
    <n v="86053.846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301"/>
    <x v="428"/>
    <s v="BUMPER, FR SPRING"/>
    <m/>
    <n v="9"/>
    <m/>
    <m/>
    <n v="5.5961538461538458"/>
    <x v="3"/>
    <n v="15176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302"/>
    <x v="429"/>
    <s v="ABSORBER SET FR RH"/>
    <m/>
    <n v="19"/>
    <m/>
    <m/>
    <n v="31.442307692307693"/>
    <x v="3"/>
    <n v="852715.38461538451"/>
    <n v="742791.72187500005"/>
    <n v="0.14798719412611178"/>
    <n v="860000"/>
    <n v="900000"/>
    <d v="2022-07-22T00:00:00"/>
    <s v="NK-IDAS"/>
    <n v="625000"/>
    <n v="1"/>
    <n v="32"/>
    <n v="4"/>
    <n v="593750"/>
    <n v="21.893436578171091"/>
    <n v="525442.47787610616"/>
    <n v="-0.29261129008041137"/>
  </r>
  <r>
    <n v="1303"/>
    <x v="430"/>
    <s v="ABSORBER ASSY, FR RH"/>
    <m/>
    <n v="5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04"/>
    <x v="163"/>
    <s v="ABSORBER SET, FR RH"/>
    <m/>
    <n v="124"/>
    <m/>
    <m/>
    <n v="33.75"/>
    <x v="3"/>
    <n v="915299.99999999988"/>
    <n v="678020.07900000003"/>
    <n v="0.34996002087424882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305"/>
    <x v="431"/>
    <s v="ABSORBER ASSY FR RH"/>
    <m/>
    <n v="2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06"/>
    <x v="165"/>
    <s v="ABSORBER ASSY,FR RH"/>
    <m/>
    <n v="1"/>
    <m/>
    <m/>
    <n v="52.78846153846154"/>
    <x v="3"/>
    <n v="1431623.0769230768"/>
    <n v="951198.99"/>
    <n v="0.50507211632244986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307"/>
    <x v="432"/>
    <s v="ABSORBER ASSY,FR RH"/>
    <m/>
    <n v="3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08"/>
    <x v="166"/>
    <s v="ABSORBER AS SHO FR R"/>
    <m/>
    <n v="13"/>
    <m/>
    <m/>
    <n v="26.826923076923077"/>
    <x v="3"/>
    <n v="7275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09"/>
    <x v="167"/>
    <s v="ABSORBER ASSY, FR RH"/>
    <m/>
    <n v="7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10"/>
    <x v="433"/>
    <s v="ABSORBER ASSY, FR RH"/>
    <m/>
    <n v="4"/>
    <m/>
    <m/>
    <n v="30.28846153846154"/>
    <x v="3"/>
    <n v="8214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11"/>
    <x v="434"/>
    <s v="ABSORBER ASSY, FR RH"/>
    <m/>
    <n v="25"/>
    <m/>
    <m/>
    <n v="28.557692307692307"/>
    <x v="3"/>
    <n v="774484.61538461526"/>
    <n v="652778.70000000007"/>
    <n v="0.18644284101888614"/>
    <n v="900000"/>
    <n v="900000"/>
    <d v="2020-09-15T00:00:00"/>
    <s v="HTAUTOHN"/>
    <n v="620000"/>
    <n v="3"/>
    <n v="3"/>
    <n v="1"/>
    <n v="589000"/>
    <n v="21.718289085545727"/>
    <n v="521238.93805309746"/>
    <n v="-0.20150743574645219"/>
  </r>
  <r>
    <n v="1312"/>
    <x v="435"/>
    <s v="ABSORBER ASSY, FR RH"/>
    <m/>
    <n v="60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3"/>
    <x v="436"/>
    <s v="ABSORBER SET FR LH"/>
    <m/>
    <n v="17"/>
    <m/>
    <m/>
    <n v="31.442307692307693"/>
    <x v="3"/>
    <n v="852715.38461538451"/>
    <n v="738816.4411764706"/>
    <n v="0.15416406172221131"/>
    <n v="860000"/>
    <n v="900000"/>
    <d v="2022-07-22T00:00:00"/>
    <s v="NK-IDAS"/>
    <n v="634643.67000000004"/>
    <n v="2"/>
    <n v="34"/>
    <n v="0"/>
    <n v="602911.4865"/>
    <n v="22.231249502212393"/>
    <n v="533549.98805309739"/>
    <n v="-0.27783146351820848"/>
  </r>
  <r>
    <n v="1314"/>
    <x v="437"/>
    <s v="ABSORBER ASSY FR LH"/>
    <m/>
    <n v="2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5"/>
    <x v="438"/>
    <s v="ABSORBER ASSY, FR LH"/>
    <m/>
    <n v="13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16"/>
    <x v="439"/>
    <s v="ABSORBER ASSY,FR LH"/>
    <m/>
    <n v="1"/>
    <m/>
    <m/>
    <n v="52.78846153846154"/>
    <x v="3"/>
    <n v="1431623.0769230768"/>
    <n v="890556.03"/>
    <n v="0.60756092676513207"/>
    <e v="#N/A"/>
    <e v="#N/A"/>
    <d v="2022-04-05T00:00:00"/>
    <s v="NK-IDAS"/>
    <n v="848148.6"/>
    <n v="5"/>
    <n v="5"/>
    <n v="5"/>
    <n v="805741.16999999993"/>
    <n v="29.710220132743363"/>
    <n v="713045.2831858407"/>
    <m/>
  </r>
  <r>
    <n v="1317"/>
    <x v="440"/>
    <s v="ABSORBER ASSY,FR LH"/>
    <m/>
    <n v="17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8"/>
    <x v="441"/>
    <s v="ABSORBER ASSY, FR LH"/>
    <m/>
    <n v="4"/>
    <m/>
    <m/>
    <n v="30.28846153846154"/>
    <x v="3"/>
    <n v="8214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19"/>
    <x v="442"/>
    <s v="ABSORBER ASSY, FR LH"/>
    <m/>
    <n v="19"/>
    <m/>
    <m/>
    <n v="28.557692307692307"/>
    <x v="3"/>
    <n v="774484.61538461526"/>
    <n v="652778.70000000007"/>
    <n v="0.18644284101888614"/>
    <n v="900000"/>
    <n v="900000"/>
    <d v="2020-09-15T00:00:00"/>
    <s v="HTAUTOHN"/>
    <n v="620000"/>
    <n v="3"/>
    <n v="3"/>
    <n v="1"/>
    <n v="589000"/>
    <n v="21.718289085545727"/>
    <n v="521238.93805309746"/>
    <n v="-0.20150743574645219"/>
  </r>
  <r>
    <n v="1320"/>
    <x v="443"/>
    <s v="ABSORBER ASSY, FR LH"/>
    <m/>
    <n v="60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21"/>
    <x v="171"/>
    <s v="ABSORBER AS SHO FR L"/>
    <m/>
    <n v="7"/>
    <m/>
    <m/>
    <n v="26.826923076923077"/>
    <x v="3"/>
    <n v="7275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22"/>
    <x v="444"/>
    <s v="ABSORBER ASSY, SHOCK"/>
    <m/>
    <n v="10"/>
    <m/>
    <m/>
    <n v="29.134615384615383"/>
    <x v="3"/>
    <n v="7901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323"/>
    <x v="445"/>
    <s v="ABSORBER ASSY, RR"/>
    <m/>
    <n v="40"/>
    <m/>
    <m/>
    <n v="22.5"/>
    <x v="3"/>
    <n v="610200"/>
    <n v="444071.99330755504"/>
    <n v="0.37410151776310774"/>
    <n v="490000"/>
    <n v="530000"/>
    <d v="2022-08-19T00:00:00"/>
    <s v="NK-IDAM"/>
    <n v="402389.6"/>
    <n v="10"/>
    <n v="1681"/>
    <n v="384"/>
    <n v="382270.11999999994"/>
    <n v="14.095505899705014"/>
    <n v="338292.14159292035"/>
    <n v="-0.2382042851357522"/>
  </r>
  <r>
    <n v="1324"/>
    <x v="172"/>
    <s v="ABSORBER ASSY, RR"/>
    <m/>
    <n v="6"/>
    <m/>
    <m/>
    <n v="24.51923076923077"/>
    <x v="3"/>
    <n v="6649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25"/>
    <x v="446"/>
    <s v="ABSORBER ASSY, RR"/>
    <m/>
    <n v="4"/>
    <m/>
    <m/>
    <n v="23.365384615384617"/>
    <x v="3"/>
    <n v="6336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326"/>
    <x v="174"/>
    <s v="ABSORBER ASSY, REAR"/>
    <m/>
    <n v="1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27"/>
    <x v="447"/>
    <s v="ABSORBER A/S, RR"/>
    <m/>
    <n v="10"/>
    <m/>
    <m/>
    <n v="22.5"/>
    <x v="3"/>
    <n v="610200"/>
    <n v="451225.11403383029"/>
    <n v="0.35231834625731995"/>
    <n v="470000"/>
    <n v="510000"/>
    <d v="2022-08-31T00:00:00"/>
    <s v="NN-CHINGUYET"/>
    <n v="402389.6"/>
    <n v="14"/>
    <n v="3488"/>
    <n v="170"/>
    <n v="382270.11999999994"/>
    <n v="14.095505899705014"/>
    <n v="338292.14159292035"/>
    <n v="-0.25028077766177453"/>
  </r>
  <r>
    <n v="1328"/>
    <x v="448"/>
    <s v="ABSORBER SET, REAR"/>
    <m/>
    <n v="38"/>
    <m/>
    <m/>
    <n v="22.5"/>
    <x v="3"/>
    <n v="610200"/>
    <n v="448944.73815704789"/>
    <n v="0.35918733005963532"/>
    <n v="460000"/>
    <n v="520000"/>
    <d v="2022-08-31T00:00:00"/>
    <s v="HTAUTOHN"/>
    <n v="402389.6"/>
    <n v="1"/>
    <n v="4661"/>
    <n v="38"/>
    <n v="382270.11999999994"/>
    <n v="14.095505899705014"/>
    <n v="338292.14159292035"/>
    <n v="-0.24647264386785067"/>
  </r>
  <r>
    <n v="1329"/>
    <x v="178"/>
    <s v="ABSORBER ASSY, RR"/>
    <m/>
    <n v="2"/>
    <m/>
    <m/>
    <n v="26.53846153846154"/>
    <x v="3"/>
    <n v="7197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30"/>
    <x v="449"/>
    <s v="ABSORBER ASSY, RR"/>
    <m/>
    <n v="13"/>
    <m/>
    <m/>
    <n v="17.884615384615383"/>
    <x v="3"/>
    <n v="4850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331"/>
    <x v="179"/>
    <s v="ABSORBER , SHOCK REAR"/>
    <m/>
    <n v="30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32"/>
    <x v="180"/>
    <s v="ABSORBER ASSY, RR"/>
    <m/>
    <n v="1"/>
    <m/>
    <m/>
    <n v="18.46153846153846"/>
    <x v="3"/>
    <n v="5006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33"/>
    <x v="181"/>
    <s v="ABSORBER ASSY, RR"/>
    <m/>
    <n v="3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34"/>
    <x v="450"/>
    <s v="SUPPORT S/A, FR SUSP"/>
    <m/>
    <n v="4"/>
    <m/>
    <m/>
    <n v="16.442307692307693"/>
    <x v="3"/>
    <n v="4459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335"/>
    <x v="182"/>
    <s v="SUPPORT S/A FR SUSP"/>
    <m/>
    <n v="98"/>
    <m/>
    <m/>
    <n v="17.307692307692307"/>
    <x v="3"/>
    <n v="469384.61538461532"/>
    <n v="308389.0613207547"/>
    <n v="0.52205338728408901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336"/>
    <x v="451"/>
    <s v="SUPPORT SUB-ASSY, FR"/>
    <m/>
    <n v="6"/>
    <m/>
    <m/>
    <n v="43.269230769230766"/>
    <x v="3"/>
    <n v="11734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37"/>
    <x v="183"/>
    <s v="SUPPORT S/A,FR"/>
    <m/>
    <n v="186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338"/>
    <x v="452"/>
    <s v="BUSH, UPR ARM"/>
    <m/>
    <n v="25"/>
    <m/>
    <m/>
    <n v="15.576923076923077"/>
    <x v="3"/>
    <n v="4224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39"/>
    <x v="453"/>
    <s v="ARM AS RR SUSPENSION"/>
    <m/>
    <n v="2"/>
    <m/>
    <m/>
    <n v="94.615384615384613"/>
    <x v="3"/>
    <n v="2565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40"/>
    <x v="454"/>
    <s v="BAR, STABILIZER, FR"/>
    <m/>
    <n v="2"/>
    <m/>
    <m/>
    <n v="116.53846153846153"/>
    <x v="3"/>
    <n v="3160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341"/>
    <x v="455"/>
    <s v="BUSH, STABILIZER"/>
    <m/>
    <n v="30"/>
    <m/>
    <m/>
    <n v="1.9038461538461537"/>
    <x v="3"/>
    <n v="51632.30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342"/>
    <x v="456"/>
    <s v="BUSH, STABILIZER"/>
    <m/>
    <n v="127"/>
    <m/>
    <m/>
    <n v="1.6730769230769231"/>
    <x v="3"/>
    <n v="45373.846153846149"/>
    <e v="#N/A"/>
    <e v="#N/A"/>
    <e v="#N/A"/>
    <e v="#N/A"/>
    <e v="#N/A"/>
    <e v="#N/A"/>
    <e v="#N/A"/>
    <e v="#N/A"/>
    <e v="#N/A"/>
    <e v="#N/A"/>
    <e v="#N/A"/>
    <e v="#N/A"/>
    <e v="#N/A"/>
    <m/>
  </r>
  <r>
    <n v="1343"/>
    <x v="457"/>
    <s v="BUSH, STABILIZER"/>
    <m/>
    <n v="17"/>
    <m/>
    <m/>
    <n v="1.6730769230769231"/>
    <x v="3"/>
    <n v="45373.846153846149"/>
    <e v="#N/A"/>
    <e v="#N/A"/>
    <e v="#N/A"/>
    <e v="#N/A"/>
    <e v="#N/A"/>
    <e v="#N/A"/>
    <e v="#N/A"/>
    <e v="#N/A"/>
    <e v="#N/A"/>
    <e v="#N/A"/>
    <e v="#N/A"/>
    <e v="#N/A"/>
    <e v="#N/A"/>
    <m/>
  </r>
  <r>
    <n v="1344"/>
    <x v="458"/>
    <s v="BUSH, STABILIZER"/>
    <m/>
    <n v="6"/>
    <m/>
    <m/>
    <n v="1.5576923076923077"/>
    <x v="3"/>
    <n v="4224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45"/>
    <x v="459"/>
    <s v="LINK ASSY, FR STABIL"/>
    <m/>
    <n v="20"/>
    <m/>
    <m/>
    <n v="55.384615384615387"/>
    <x v="3"/>
    <n v="1502030.769230769"/>
    <n v="789621.32307692314"/>
    <n v="0.90221657563374147"/>
    <n v="880000"/>
    <n v="960000"/>
    <d v="2022-02-26T00:00:00"/>
    <s v="HTAUTOHN"/>
    <n v="655566"/>
    <n v="2"/>
    <n v="26"/>
    <n v="8"/>
    <n v="622787.69999999995"/>
    <n v="22.964148230088494"/>
    <n v="551139.5575221238"/>
    <n v="-0.30202042242920407"/>
  </r>
  <r>
    <n v="1346"/>
    <x v="460"/>
    <s v="LINK ASSY, FR STABIL"/>
    <m/>
    <n v="20"/>
    <m/>
    <m/>
    <n v="80.769230769230774"/>
    <x v="3"/>
    <n v="21904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47"/>
    <x v="461"/>
    <s v="LINK AS FR STABILIZE"/>
    <m/>
    <n v="16"/>
    <m/>
    <m/>
    <n v="27.98076923076923"/>
    <x v="3"/>
    <n v="758838.46153846139"/>
    <e v="#N/A"/>
    <e v="#N/A"/>
    <e v="#N/A"/>
    <e v="#N/A"/>
    <e v="#N/A"/>
    <e v="#N/A"/>
    <e v="#N/A"/>
    <e v="#N/A"/>
    <e v="#N/A"/>
    <e v="#N/A"/>
    <e v="#N/A"/>
    <e v="#N/A"/>
    <e v="#N/A"/>
    <m/>
  </r>
  <r>
    <n v="1348"/>
    <x v="462"/>
    <s v="COVER, E/G UNDER, RH"/>
    <m/>
    <n v="35"/>
    <m/>
    <m/>
    <n v="30.576923076923077"/>
    <x v="3"/>
    <n v="8292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49"/>
    <x v="463"/>
    <s v="COVER, E/G UNDER, LH"/>
    <m/>
    <n v="35"/>
    <m/>
    <m/>
    <n v="45.865384615384613"/>
    <x v="3"/>
    <n v="12438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50"/>
    <x v="464"/>
    <s v="SUPPORT S/A, SUSP LH"/>
    <m/>
    <n v="1"/>
    <m/>
    <m/>
    <n v="35.480769230769234"/>
    <x v="3"/>
    <n v="9622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351"/>
    <x v="465"/>
    <s v="BUMPER SA,FR"/>
    <m/>
    <n v="4"/>
    <m/>
    <m/>
    <n v="98.07692307692308"/>
    <x v="3"/>
    <n v="2659846.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352"/>
    <x v="466"/>
    <s v="EXTENSION FR BMPR RH"/>
    <m/>
    <n v="3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53"/>
    <x v="467"/>
    <s v="EXTENSION FR BMPR LH"/>
    <m/>
    <n v="3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54"/>
    <x v="468"/>
    <s v="SUPPORT FR BUMPER RH"/>
    <m/>
    <n v="5"/>
    <m/>
    <m/>
    <n v="3.8653846153846154"/>
    <x v="3"/>
    <n v="10482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355"/>
    <x v="469"/>
    <s v="SUPPORT FR BUMPER RH"/>
    <m/>
    <n v="10"/>
    <m/>
    <m/>
    <n v="1.7884615384615385"/>
    <x v="3"/>
    <n v="48503.076923076915"/>
    <e v="#N/A"/>
    <e v="#N/A"/>
    <e v="#N/A"/>
    <e v="#N/A"/>
    <e v="#N/A"/>
    <e v="#N/A"/>
    <e v="#N/A"/>
    <e v="#N/A"/>
    <e v="#N/A"/>
    <e v="#N/A"/>
    <e v="#N/A"/>
    <e v="#N/A"/>
    <e v="#N/A"/>
    <m/>
  </r>
  <r>
    <n v="1356"/>
    <x v="470"/>
    <s v="SUPPORT FR BUMPER R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7"/>
    <x v="471"/>
    <s v="SUPPORT FR BUMPER R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8"/>
    <x v="472"/>
    <s v="SUPPORT FR BUMPER L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9"/>
    <x v="473"/>
    <s v="COVER,FR BUMPER L/C"/>
    <m/>
    <n v="1"/>
    <m/>
    <m/>
    <n v="147.11538461538461"/>
    <x v="3"/>
    <n v="39897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60"/>
    <x v="189"/>
    <s v="COVER, FR BUMPER L/C"/>
    <m/>
    <n v="1"/>
    <m/>
    <m/>
    <n v="147.11538461538461"/>
    <x v="3"/>
    <n v="39897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61"/>
    <x v="474"/>
    <s v="COVER, FR BUMPER"/>
    <m/>
    <n v="5"/>
    <m/>
    <m/>
    <n v="38.653846153846153"/>
    <x v="3"/>
    <n v="1048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362"/>
    <x v="193"/>
    <s v="COVER, FR BUMPER"/>
    <m/>
    <n v="3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3"/>
    <x v="475"/>
    <s v="BUMPER SUB-ASSY, FR"/>
    <m/>
    <n v="2"/>
    <m/>
    <m/>
    <n v="37.21153846153846"/>
    <x v="3"/>
    <n v="1009176.9230769229"/>
    <e v="#N/A"/>
    <e v="#N/A"/>
    <e v="#N/A"/>
    <e v="#N/A"/>
    <e v="#N/A"/>
    <e v="#N/A"/>
    <e v="#N/A"/>
    <e v="#N/A"/>
    <e v="#N/A"/>
    <e v="#N/A"/>
    <e v="#N/A"/>
    <e v="#N/A"/>
    <e v="#N/A"/>
    <m/>
  </r>
  <r>
    <n v="1364"/>
    <x v="476"/>
    <s v="COVER, FR BUMPER"/>
    <m/>
    <n v="12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365"/>
    <x v="196"/>
    <s v="COVER, FR BUMPER"/>
    <m/>
    <n v="5"/>
    <m/>
    <m/>
    <n v="91.730769230769226"/>
    <x v="3"/>
    <n v="2487738.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66"/>
    <x v="477"/>
    <s v="COVER, FR BUMPER"/>
    <m/>
    <n v="13"/>
    <m/>
    <m/>
    <n v="60"/>
    <x v="3"/>
    <n v="16271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7"/>
    <x v="478"/>
    <s v="COVER, FR BUMPER"/>
    <m/>
    <n v="3"/>
    <m/>
    <m/>
    <n v="79.615384615384613"/>
    <x v="3"/>
    <n v="21591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68"/>
    <x v="479"/>
    <s v="COVER FR BMPR LWR LC"/>
    <m/>
    <n v="10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69"/>
    <x v="198"/>
    <s v="COVER, RR BUMPER L/C"/>
    <m/>
    <n v="1"/>
    <m/>
    <m/>
    <n v="137.88461538461539"/>
    <x v="3"/>
    <n v="3739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70"/>
    <x v="480"/>
    <s v="PIECE, RR BUMPER"/>
    <m/>
    <n v="200"/>
    <m/>
    <m/>
    <n v="1.5576923076923077"/>
    <x v="3"/>
    <n v="4224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71"/>
    <x v="481"/>
    <s v="RETAINER FR BUMPR LH"/>
    <m/>
    <n v="3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372"/>
    <x v="482"/>
    <s v="RETAINER RR BPR SD R"/>
    <m/>
    <n v="2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3"/>
    <x v="483"/>
    <s v="RETAINER RR BPR SD R"/>
    <m/>
    <n v="1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4"/>
    <x v="484"/>
    <s v="RETAINER RR BPR SD L"/>
    <m/>
    <n v="22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5"/>
    <x v="485"/>
    <s v="RETAINER RR BPR SD L"/>
    <m/>
    <n v="1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6"/>
    <x v="486"/>
    <s v="GRILLE ASSY, RADIATO"/>
    <m/>
    <n v="4"/>
    <m/>
    <m/>
    <n v="112.5"/>
    <x v="3"/>
    <n v="305099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377"/>
    <x v="487"/>
    <s v="GRILLE,RADIATOR"/>
    <m/>
    <n v="13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378"/>
    <x v="488"/>
    <s v="GRILLE, RADIATOR"/>
    <m/>
    <n v="8"/>
    <m/>
    <m/>
    <n v="42.980769230769234"/>
    <x v="3"/>
    <n v="1165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379"/>
    <x v="489"/>
    <s v="GRILLE, RADIATOR"/>
    <m/>
    <n v="44"/>
    <m/>
    <m/>
    <n v="42.115384615384613"/>
    <x v="3"/>
    <n v="1142169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380"/>
    <x v="490"/>
    <s v="GRILLE RADIATOR LWR"/>
    <m/>
    <n v="64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381"/>
    <x v="491"/>
    <s v="GRILLE, RADIATOR LWR"/>
    <m/>
    <n v="110"/>
    <m/>
    <m/>
    <n v="20.76923076923077"/>
    <x v="3"/>
    <n v="5632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82"/>
    <x v="492"/>
    <s v="GRILLE, RADIATOR LWR"/>
    <m/>
    <n v="1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383"/>
    <x v="493"/>
    <s v="MOULDING,RAD LWR"/>
    <m/>
    <n v="1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84"/>
    <x v="494"/>
    <s v="MOULDING, GRILLE LWR"/>
    <m/>
    <n v="1"/>
    <m/>
    <m/>
    <n v="13.557692307692308"/>
    <x v="3"/>
    <n v="3676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385"/>
    <x v="495"/>
    <s v="SUPPORT S/A RAD RH"/>
    <m/>
    <n v="10"/>
    <m/>
    <m/>
    <n v="18.173076923076923"/>
    <x v="3"/>
    <n v="4928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86"/>
    <x v="496"/>
    <s v="HOOD S/A"/>
    <m/>
    <n v="2"/>
    <m/>
    <m/>
    <n v="89.42307692307692"/>
    <x v="3"/>
    <n v="24251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387"/>
    <x v="497"/>
    <s v="HOOD SUB-ASSY"/>
    <m/>
    <n v="2"/>
    <m/>
    <m/>
    <n v="85.961538461538467"/>
    <x v="3"/>
    <n v="23312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388"/>
    <x v="498"/>
    <s v="HINGE, ASSY HOOD, RH"/>
    <m/>
    <n v="1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89"/>
    <x v="499"/>
    <s v="HINGE, ASSY HOOD, RH"/>
    <m/>
    <n v="40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90"/>
    <x v="500"/>
    <s v="HINGE, ASSY HOOD, LH"/>
    <m/>
    <n v="1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91"/>
    <x v="501"/>
    <s v="HINGE A/S HOOD, LH"/>
    <m/>
    <n v="36"/>
    <m/>
    <m/>
    <n v="17.01923076923077"/>
    <x v="3"/>
    <n v="4615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392"/>
    <x v="502"/>
    <s v="HINGE, ASSY HOOD, LH"/>
    <m/>
    <n v="40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93"/>
    <x v="503"/>
    <s v="APRON SA FRFENDER RH"/>
    <m/>
    <n v="10"/>
    <m/>
    <m/>
    <n v="87.115384615384613"/>
    <x v="3"/>
    <n v="2362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94"/>
    <x v="504"/>
    <s v="APRON S/A FR FNDR LH"/>
    <m/>
    <n v="1"/>
    <m/>
    <m/>
    <n v="79.038461538461533"/>
    <x v="3"/>
    <n v="2143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395"/>
    <x v="505"/>
    <s v="FENDER S/A, FR RH"/>
    <m/>
    <n v="3"/>
    <m/>
    <m/>
    <n v="74.42307692307692"/>
    <x v="3"/>
    <n v="20183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396"/>
    <x v="506"/>
    <s v="FENDER S/A, FR LH"/>
    <m/>
    <n v="3"/>
    <m/>
    <m/>
    <n v="74.42307692307692"/>
    <x v="3"/>
    <n v="20183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397"/>
    <x v="507"/>
    <s v="SHIELD SA FNDR FR RH"/>
    <m/>
    <n v="10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98"/>
    <x v="508"/>
    <s v="SHIELD S/A FENDER RH"/>
    <m/>
    <n v="1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99"/>
    <x v="509"/>
    <s v="SHIELD SA FNDR FR RH"/>
    <m/>
    <n v="20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400"/>
    <x v="510"/>
    <s v="SHIELD SA FNDR FR RH"/>
    <m/>
    <n v="1"/>
    <m/>
    <m/>
    <n v="33.46153846153846"/>
    <x v="3"/>
    <n v="9074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01"/>
    <x v="511"/>
    <s v="SHIELD SA FNDR FR LH"/>
    <m/>
    <n v="15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402"/>
    <x v="512"/>
    <s v="SHIELD SA FNDR FR LH"/>
    <m/>
    <n v="26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403"/>
    <x v="513"/>
    <s v="PANEL, FR FENDER, LH"/>
    <m/>
    <n v="4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04"/>
    <x v="514"/>
    <s v="SEAL, FR FENDER, RH"/>
    <m/>
    <n v="2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5"/>
    <x v="515"/>
    <s v="SEAL, FR FENDER, RH"/>
    <m/>
    <n v="1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6"/>
    <x v="516"/>
    <s v="SEAL, FR FENDER, LH"/>
    <m/>
    <n v="2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7"/>
    <x v="517"/>
    <s v="SEAL, FR FENDER, LH"/>
    <m/>
    <n v="15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8"/>
    <x v="518"/>
    <s v="LINER, FR FENDER, RH"/>
    <m/>
    <n v="21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09"/>
    <x v="208"/>
    <s v="LINER,FR FENDER,RH"/>
    <m/>
    <n v="4"/>
    <m/>
    <m/>
    <n v="12.115384615384615"/>
    <x v="3"/>
    <n v="3285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410"/>
    <x v="209"/>
    <s v="LINER, FR FENDER, RH"/>
    <m/>
    <n v="8"/>
    <m/>
    <m/>
    <n v="12.403846153846153"/>
    <x v="3"/>
    <n v="3363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411"/>
    <x v="519"/>
    <s v="LINER, FR FENDER, LH"/>
    <m/>
    <n v="30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12"/>
    <x v="211"/>
    <s v="LINER,FR FENDER,LH"/>
    <m/>
    <n v="4"/>
    <m/>
    <m/>
    <n v="12.115384615384615"/>
    <x v="3"/>
    <n v="3285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413"/>
    <x v="212"/>
    <s v="LINER, FR FENDER, LH"/>
    <m/>
    <n v="2"/>
    <m/>
    <m/>
    <n v="12.403846153846153"/>
    <x v="3"/>
    <n v="3363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414"/>
    <x v="520"/>
    <s v="PANEL S/A, INSTR UPR"/>
    <m/>
    <n v="9"/>
    <m/>
    <m/>
    <n v="96.92307692307692"/>
    <x v="3"/>
    <n v="26285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415"/>
    <x v="521"/>
    <s v="PANEL S/A, INSTR LWR"/>
    <m/>
    <n v="2"/>
    <m/>
    <m/>
    <n v="41.884615384615387"/>
    <x v="3"/>
    <n v="113591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16"/>
    <x v="522"/>
    <s v="PANEL, INSTRUMENT"/>
    <m/>
    <n v="2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417"/>
    <x v="523"/>
    <s v="PANEL AS INSTR CLSTR"/>
    <m/>
    <n v="29"/>
    <m/>
    <m/>
    <n v="64.038461538461533"/>
    <x v="3"/>
    <n v="17367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418"/>
    <x v="215"/>
    <s v="GLASS S/A WINDSHIELD"/>
    <m/>
    <n v="30"/>
    <m/>
    <m/>
    <n v="90.623076923076923"/>
    <x v="3"/>
    <n v="2457697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419"/>
    <x v="216"/>
    <s v="GLASS S/A WINDSHIELD"/>
    <m/>
    <n v="2"/>
    <m/>
    <m/>
    <n v="154"/>
    <x v="3"/>
    <n v="41764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20"/>
    <x v="524"/>
    <s v="GLASS S/A WINDSHIELD"/>
    <m/>
    <n v="23"/>
    <m/>
    <m/>
    <n v="110.16923076923077"/>
    <x v="3"/>
    <n v="2987789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21"/>
    <x v="525"/>
    <s v="GLASS S/A WINDSHIELD"/>
    <m/>
    <n v="10"/>
    <m/>
    <m/>
    <n v="154"/>
    <x v="3"/>
    <n v="41764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22"/>
    <x v="526"/>
    <s v="GLASS S/A WINDSHIELD"/>
    <m/>
    <n v="17"/>
    <m/>
    <m/>
    <n v="69.892307692307696"/>
    <x v="3"/>
    <n v="1895479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423"/>
    <x v="527"/>
    <s v="GLASS S/A WINDSHIELD"/>
    <m/>
    <n v="65"/>
    <m/>
    <m/>
    <n v="37.907692307692308"/>
    <x v="3"/>
    <n v="1028056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24"/>
    <x v="528"/>
    <s v="PILLAR,QTR OUTER RH"/>
    <m/>
    <n v="2"/>
    <m/>
    <m/>
    <n v="88.269230769230774"/>
    <x v="3"/>
    <n v="23938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425"/>
    <x v="529"/>
    <s v="WEATHERSTRIP, RR DOO"/>
    <m/>
    <n v="5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426"/>
    <x v="530"/>
    <s v="WEATHERSTRIP, RR DOO"/>
    <m/>
    <n v="2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427"/>
    <x v="531"/>
    <s v="WINDOW AS QUARTER RH"/>
    <m/>
    <n v="6"/>
    <m/>
    <m/>
    <n v="50.769230769230766"/>
    <x v="3"/>
    <n v="13768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428"/>
    <x v="532"/>
    <s v="WINDOW AS QUARTER LH"/>
    <m/>
    <n v="6"/>
    <m/>
    <m/>
    <n v="50.769230769230766"/>
    <x v="3"/>
    <n v="13768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429"/>
    <x v="533"/>
    <s v="COVER, ROOF FR RH"/>
    <m/>
    <n v="3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30"/>
    <x v="534"/>
    <s v="COVER, ROOF FR LH"/>
    <m/>
    <n v="3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31"/>
    <x v="535"/>
    <s v="COVER, ROOF RR R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32"/>
    <x v="536"/>
    <s v="COVER, ROOF RR L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33"/>
    <x v="537"/>
    <s v="LINER RR WHL HOUSE R"/>
    <m/>
    <n v="3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34"/>
    <x v="538"/>
    <s v="PANEL S/A FR DOOR RH"/>
    <m/>
    <n v="1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5"/>
    <x v="539"/>
    <s v="PANEL S/A FR DOOR RH"/>
    <m/>
    <n v="3"/>
    <m/>
    <m/>
    <n v="225"/>
    <x v="3"/>
    <n v="6101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436"/>
    <x v="540"/>
    <s v="PANEL S/A RR DOOR RH"/>
    <m/>
    <n v="1"/>
    <m/>
    <m/>
    <n v="180"/>
    <x v="3"/>
    <n v="4881600"/>
    <e v="#N/A"/>
    <e v="#N/A"/>
    <e v="#N/A"/>
    <e v="#N/A"/>
    <e v="#N/A"/>
    <e v="#N/A"/>
    <e v="#N/A"/>
    <e v="#N/A"/>
    <e v="#N/A"/>
    <e v="#N/A"/>
    <e v="#N/A"/>
    <e v="#N/A"/>
    <e v="#N/A"/>
    <m/>
  </r>
  <r>
    <n v="1437"/>
    <x v="541"/>
    <s v="PANEL S/A RR DOOR RH"/>
    <m/>
    <n v="2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8"/>
    <x v="542"/>
    <s v="PANEL S/A RR DOOR LH"/>
    <m/>
    <n v="2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9"/>
    <x v="543"/>
    <s v="PANEL S/A, BACK DOOR"/>
    <m/>
    <n v="1"/>
    <m/>
    <m/>
    <n v="225"/>
    <x v="3"/>
    <n v="6101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440"/>
    <x v="544"/>
    <s v="PANEL S/A,BACK DOOR"/>
    <m/>
    <n v="1"/>
    <m/>
    <m/>
    <n v="156.92307692307693"/>
    <x v="3"/>
    <n v="42557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441"/>
    <x v="545"/>
    <s v="PANEL S/A, BACK DOOR"/>
    <m/>
    <n v="2"/>
    <m/>
    <m/>
    <n v="97.5"/>
    <x v="3"/>
    <n v="264419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42"/>
    <x v="546"/>
    <s v="PANEL S/A, BACK DOOR"/>
    <m/>
    <n v="2"/>
    <m/>
    <m/>
    <n v="132.11538461538461"/>
    <x v="3"/>
    <n v="3582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43"/>
    <x v="547"/>
    <s v="GRNS FR DRLWR BRC RH"/>
    <m/>
    <n v="10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444"/>
    <x v="548"/>
    <s v="PANEL A/S,RR DOOR LH"/>
    <m/>
    <n v="1"/>
    <m/>
    <m/>
    <n v="52.21153846153846"/>
    <x v="3"/>
    <n v="14159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445"/>
    <x v="549"/>
    <s v="WEATHERSTRIP,FR,RH"/>
    <m/>
    <n v="4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46"/>
    <x v="550"/>
    <s v="WEATHERSTRIP, RR DOO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447"/>
    <x v="551"/>
    <s v="WEATHERSTRIP RRDR RH"/>
    <m/>
    <n v="5"/>
    <m/>
    <m/>
    <n v="10.961538461538462"/>
    <x v="3"/>
    <n v="2972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48"/>
    <x v="552"/>
    <s v="WEATHERSTRIP, RR DOO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449"/>
    <x v="553"/>
    <s v="WEATHERSTRIP RRDR LH"/>
    <m/>
    <n v="8"/>
    <m/>
    <m/>
    <n v="10.096153846153847"/>
    <x v="3"/>
    <n v="27380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450"/>
    <x v="554"/>
    <s v="WEATHERSTRIP,BACK DR"/>
    <m/>
    <n v="2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51"/>
    <x v="555"/>
    <s v="GLASS S/A FR DOOR LH"/>
    <m/>
    <n v="10"/>
    <m/>
    <m/>
    <n v="26.653846153846153"/>
    <x v="3"/>
    <n v="72285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452"/>
    <x v="556"/>
    <s v="GLASS S/A, BACK DOOR"/>
    <m/>
    <n v="30"/>
    <m/>
    <m/>
    <n v="36.426923076923075"/>
    <x v="3"/>
    <n v="987898.15384615364"/>
    <e v="#N/A"/>
    <e v="#N/A"/>
    <e v="#N/A"/>
    <e v="#N/A"/>
    <e v="#N/A"/>
    <e v="#N/A"/>
    <e v="#N/A"/>
    <e v="#N/A"/>
    <e v="#N/A"/>
    <e v="#N/A"/>
    <e v="#N/A"/>
    <e v="#N/A"/>
    <e v="#N/A"/>
    <m/>
  </r>
  <r>
    <n v="1453"/>
    <x v="557"/>
    <s v="GLASS RR DOOR QTR RH"/>
    <m/>
    <n v="30"/>
    <m/>
    <m/>
    <n v="6.5153846153846153"/>
    <x v="3"/>
    <n v="176697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54"/>
    <x v="558"/>
    <s v="RUN,FR DR GLASS RH"/>
    <m/>
    <n v="8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455"/>
    <x v="559"/>
    <s v="RUN FR DOOR GLASS RH"/>
    <m/>
    <n v="2"/>
    <m/>
    <m/>
    <n v="8.365384615384615"/>
    <x v="3"/>
    <n v="226869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456"/>
    <x v="560"/>
    <s v="RUN RR DOOR GLASS RH"/>
    <m/>
    <n v="8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57"/>
    <x v="561"/>
    <s v="RUN FR DOOR GLASS LH"/>
    <m/>
    <n v="3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58"/>
    <x v="562"/>
    <s v="RUN,FR DR GLASS L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59"/>
    <x v="563"/>
    <s v="RUN RR DOOR GLASS LH"/>
    <m/>
    <n v="5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60"/>
    <x v="232"/>
    <s v="WEATHERSTRIP AS FR R"/>
    <m/>
    <n v="13"/>
    <m/>
    <m/>
    <n v="4.5"/>
    <x v="3"/>
    <n v="12203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461"/>
    <x v="564"/>
    <s v="WEATHERSTRIP ASSY,RH"/>
    <m/>
    <n v="5"/>
    <m/>
    <m/>
    <n v="5.0192307692307692"/>
    <x v="3"/>
    <n v="13612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462"/>
    <x v="565"/>
    <s v="WEATHERSTRIP AS RR R"/>
    <m/>
    <n v="13"/>
    <m/>
    <m/>
    <n v="5.1923076923076925"/>
    <x v="3"/>
    <n v="1408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463"/>
    <x v="566"/>
    <s v="WEATHERSTRIP RR DR L"/>
    <m/>
    <n v="7"/>
    <m/>
    <m/>
    <n v="5.5961538461538458"/>
    <x v="3"/>
    <n v="15176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464"/>
    <x v="567"/>
    <s v="DAM, BACK DOOR GLASS"/>
    <m/>
    <n v="1"/>
    <m/>
    <m/>
    <n v="3.8653846153846154"/>
    <x v="3"/>
    <n v="10482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65"/>
    <x v="568"/>
    <s v="CHECK A/S,FR DR, RH"/>
    <m/>
    <n v="5"/>
    <m/>
    <m/>
    <n v="6.634615384615385"/>
    <x v="3"/>
    <n v="17993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466"/>
    <x v="569"/>
    <s v="CHECK A/S,FR DR, LH"/>
    <m/>
    <n v="5"/>
    <m/>
    <m/>
    <n v="6.634615384615385"/>
    <x v="3"/>
    <n v="17993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467"/>
    <x v="570"/>
    <s v="CHECK ASSY,BACK ,RH"/>
    <m/>
    <n v="5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68"/>
    <x v="571"/>
    <s v="HINGE ASSY, DOOR,"/>
    <m/>
    <n v="10"/>
    <m/>
    <m/>
    <n v="3.1730769230769229"/>
    <x v="3"/>
    <n v="86053.846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469"/>
    <x v="572"/>
    <s v="LOCK ASSY, BACK DOOR"/>
    <m/>
    <n v="4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70"/>
    <x v="573"/>
    <s v="REGULATOR S/A,FR,RH"/>
    <m/>
    <n v="2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471"/>
    <x v="574"/>
    <s v="REGULATOR S/A FR DR"/>
    <m/>
    <n v="1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472"/>
    <x v="575"/>
    <s v="AIRBAG A/S INSTR PNL"/>
    <m/>
    <n v="4"/>
    <m/>
    <m/>
    <n v="470.19230769230768"/>
    <x v="3"/>
    <n v="12751615.384615382"/>
    <e v="#N/A"/>
    <e v="#N/A"/>
    <e v="#N/A"/>
    <e v="#N/A"/>
    <e v="#N/A"/>
    <e v="#N/A"/>
    <e v="#N/A"/>
    <e v="#N/A"/>
    <e v="#N/A"/>
    <e v="#N/A"/>
    <e v="#N/A"/>
    <e v="#N/A"/>
    <e v="#N/A"/>
    <m/>
  </r>
  <r>
    <n v="1473"/>
    <x v="576"/>
    <s v="AIR BAG A/S INST PNL"/>
    <m/>
    <n v="4"/>
    <m/>
    <m/>
    <n v="125.76923076923077"/>
    <x v="3"/>
    <n v="3410861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74"/>
    <x v="577"/>
    <s v="EMBLEM, RAD GRILLE"/>
    <m/>
    <n v="1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75"/>
    <x v="578"/>
    <s v="BASE, GRILLE EMBLEM"/>
    <m/>
    <n v="18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476"/>
    <x v="579"/>
    <s v="MOULDING,WINDSHIELD"/>
    <m/>
    <n v="1"/>
    <m/>
    <m/>
    <n v="5.365384615384615"/>
    <x v="3"/>
    <n v="14550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77"/>
    <x v="580"/>
    <s v="MOULDING,ROOF RH"/>
    <m/>
    <n v="1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478"/>
    <x v="581"/>
    <s v="MOULDING A/S,FR LH"/>
    <m/>
    <n v="11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79"/>
    <x v="582"/>
    <s v="MOULDING FR DR WDO L"/>
    <m/>
    <n v="1"/>
    <m/>
    <m/>
    <n v="4.1538461538461542"/>
    <x v="3"/>
    <n v="11265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480"/>
    <x v="583"/>
    <s v="GARNISH SA LUGG COMP"/>
    <m/>
    <n v="1"/>
    <m/>
    <m/>
    <n v="9.8076923076923084"/>
    <x v="3"/>
    <n v="26598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81"/>
    <x v="584"/>
    <s v="LID S/A,FUEL FILLER"/>
    <m/>
    <n v="1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482"/>
    <x v="585"/>
    <s v="HOUSING S/A, HEADLAM"/>
    <m/>
    <n v="6"/>
    <m/>
    <m/>
    <n v="41.25"/>
    <x v="3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1483"/>
    <x v="586"/>
    <s v="HOUS S/A HEADLAMP RH"/>
    <m/>
    <n v="41"/>
    <m/>
    <m/>
    <n v="57.115384615384613"/>
    <x v="3"/>
    <n v="1548969.2307692305"/>
    <n v="1192735.3428115016"/>
    <n v="0.29866968402061317"/>
    <n v="800000"/>
    <n v="1450000"/>
    <d v="2021-11-02T00:00:00"/>
    <s v="NK-IDAM"/>
    <n v="1088812.17"/>
    <n v="1"/>
    <n v="313"/>
    <n v="1"/>
    <n v="1034371.5614999998"/>
    <n v="38.140544303097343"/>
    <n v="915373.06327433628"/>
    <n v="-0.23254302072022973"/>
  </r>
  <r>
    <n v="1484"/>
    <x v="587"/>
    <s v="HOUSING S/A, HEADLAM"/>
    <m/>
    <n v="6"/>
    <m/>
    <m/>
    <n v="41.25"/>
    <x v="3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1485"/>
    <x v="588"/>
    <s v="HOUS S/A HEADLAMP LH"/>
    <m/>
    <n v="36"/>
    <m/>
    <m/>
    <n v="57.115384615384613"/>
    <x v="3"/>
    <n v="1548969.2307692305"/>
    <n v="1153834.1826923077"/>
    <n v="0.3424539279595023"/>
    <n v="800000"/>
    <n v="1450000"/>
    <d v="2022-04-12T00:00:00"/>
    <s v="HTAUTOHN"/>
    <n v="1059037.53"/>
    <n v="1"/>
    <n v="364"/>
    <n v="99"/>
    <n v="1006085.6535"/>
    <n v="37.097553595132752"/>
    <n v="890341.28628318605"/>
    <n v="-0.22836287948611345"/>
  </r>
  <r>
    <n v="1486"/>
    <x v="589"/>
    <s v="HEADLAMP ASSY, RH"/>
    <m/>
    <n v="14"/>
    <m/>
    <m/>
    <n v="56.53846153846154"/>
    <x v="3"/>
    <n v="1533323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487"/>
    <x v="590"/>
    <s v="HEADLAMP ASSY, RH"/>
    <m/>
    <n v="20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488"/>
    <x v="591"/>
    <s v="HEADLAMP ASSY, RH"/>
    <m/>
    <n v="2"/>
    <m/>
    <m/>
    <n v="162.11538461538461"/>
    <x v="3"/>
    <n v="43965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89"/>
    <x v="592"/>
    <s v="UNIT A/S,HEADLAMP RH"/>
    <m/>
    <n v="24"/>
    <m/>
    <m/>
    <n v="57.115384615384613"/>
    <x v="3"/>
    <n v="1548969.2307692305"/>
    <n v="1317454.9664062501"/>
    <n v="0.17572840838309967"/>
    <n v="1400000"/>
    <n v="1650000"/>
    <d v="2022-09-12T00:00:00"/>
    <s v="HTAUTOHN"/>
    <n v="1119000"/>
    <n v="2"/>
    <n v="512"/>
    <n v="38"/>
    <n v="1063050"/>
    <n v="39.198008849557532"/>
    <n v="940752.21238938079"/>
    <n v="-0.28593216741551175"/>
  </r>
  <r>
    <n v="1490"/>
    <x v="593"/>
    <s v="UNIT ASSY, HEADLAMP,"/>
    <m/>
    <n v="4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91"/>
    <x v="594"/>
    <s v="UNIT A/S HEADLAMP RH"/>
    <m/>
    <n v="59"/>
    <m/>
    <m/>
    <n v="58.269230769230766"/>
    <x v="3"/>
    <n v="1580261.5384615383"/>
    <n v="1575000"/>
    <n v="3.3406593406592154E-3"/>
    <n v="1500000"/>
    <n v="0"/>
    <d v="2021-11-26T00:00:00"/>
    <s v="NN-CHINGUYET"/>
    <n v="1500000"/>
    <n v="1"/>
    <n v="1"/>
    <n v="0"/>
    <n v="1500000"/>
    <n v="55.309734513274343"/>
    <n v="1327433.6283185843"/>
    <n v="-0.15718499789296236"/>
  </r>
  <r>
    <n v="1492"/>
    <x v="595"/>
    <s v="UNIT A/S HEADLAMP RH"/>
    <m/>
    <n v="40"/>
    <m/>
    <m/>
    <n v="64.615384615384613"/>
    <x v="3"/>
    <n v="1752369.2307692305"/>
    <n v="1262064.2559880239"/>
    <n v="0.38849446250845981"/>
    <n v="1360000"/>
    <n v="1560000"/>
    <d v="2021-11-30T00:00:00"/>
    <s v="NK-IDAM"/>
    <n v="1195687.5"/>
    <n v="1"/>
    <n v="334"/>
    <n v="0"/>
    <n v="1135903.125"/>
    <n v="41.884333517699119"/>
    <n v="1005224.0044247789"/>
    <n v="-0.20350806256070872"/>
  </r>
  <r>
    <n v="1493"/>
    <x v="596"/>
    <s v="UNIT ASSY,HEADLMP RH"/>
    <m/>
    <n v="4"/>
    <m/>
    <m/>
    <n v="55.67307692307692"/>
    <x v="3"/>
    <n v="15098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494"/>
    <x v="237"/>
    <s v="UNIT A/S HEADLAMP RH"/>
    <m/>
    <n v="2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95"/>
    <x v="597"/>
    <s v="UNIT A/S HEADLAMP RH"/>
    <m/>
    <n v="1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96"/>
    <x v="598"/>
    <s v="UNIT A/S HEADLAMP RH"/>
    <m/>
    <n v="9"/>
    <m/>
    <m/>
    <n v="148.84615384615384"/>
    <x v="3"/>
    <n v="4036707.6923076916"/>
    <e v="#N/A"/>
    <e v="#N/A"/>
    <e v="#N/A"/>
    <e v="#N/A"/>
    <e v="#N/A"/>
    <e v="#N/A"/>
    <e v="#N/A"/>
    <e v="#N/A"/>
    <e v="#N/A"/>
    <e v="#N/A"/>
    <e v="#N/A"/>
    <e v="#N/A"/>
    <e v="#N/A"/>
    <m/>
  </r>
  <r>
    <n v="1497"/>
    <x v="599"/>
    <s v="HEADLAMP ASSY, LH"/>
    <m/>
    <n v="30"/>
    <m/>
    <m/>
    <n v="53.365384615384613"/>
    <x v="3"/>
    <n v="14472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498"/>
    <x v="600"/>
    <s v="HEADLAMP ASSY, LH"/>
    <m/>
    <n v="14"/>
    <m/>
    <m/>
    <n v="56.53846153846154"/>
    <x v="3"/>
    <n v="1533323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499"/>
    <x v="601"/>
    <s v="HEADLAMP ASSY, LH"/>
    <m/>
    <n v="20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500"/>
    <x v="240"/>
    <s v="UNIT ASSY, HEADLAMP,"/>
    <m/>
    <n v="1"/>
    <m/>
    <m/>
    <n v="105.57692307692308"/>
    <x v="3"/>
    <n v="2863246.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501"/>
    <x v="602"/>
    <s v="UNIT A/S,HEADLAMP LH"/>
    <m/>
    <n v="12"/>
    <m/>
    <m/>
    <n v="57.115384615384613"/>
    <x v="3"/>
    <n v="1548969.2307692305"/>
    <n v="1284089.2894867549"/>
    <n v="0.20627844453740984"/>
    <n v="1400000"/>
    <n v="1600000"/>
    <d v="2021-11-02T00:00:00"/>
    <s v="NK-IDAM"/>
    <n v="1076940"/>
    <n v="3"/>
    <n v="604"/>
    <n v="75"/>
    <n v="1023093"/>
    <n v="37.724668141592922"/>
    <n v="905392.03539823007"/>
    <n v="-0.29491504772217869"/>
  </r>
  <r>
    <n v="1502"/>
    <x v="603"/>
    <s v="UNIT ASSY, HEADLAMP,"/>
    <m/>
    <n v="4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503"/>
    <x v="604"/>
    <s v="UNIT A/S HEADLAMP LH"/>
    <m/>
    <n v="88"/>
    <m/>
    <m/>
    <n v="58.269230769230766"/>
    <x v="3"/>
    <n v="1580261.5384615383"/>
    <n v="1575000"/>
    <n v="3.3406593406592154E-3"/>
    <n v="1500000"/>
    <n v="0"/>
    <d v="2021-11-26T00:00:00"/>
    <s v="NN-CHINGUYET"/>
    <n v="1500000"/>
    <n v="1"/>
    <n v="1"/>
    <n v="0"/>
    <n v="1500000"/>
    <n v="55.309734513274343"/>
    <n v="1327433.6283185843"/>
    <n v="-0.15718499789296236"/>
  </r>
  <r>
    <n v="1504"/>
    <x v="605"/>
    <s v="UNIT A/S HEADLAMP LH"/>
    <m/>
    <n v="5"/>
    <m/>
    <m/>
    <n v="64.615384615384613"/>
    <x v="3"/>
    <n v="1752369.2307692305"/>
    <n v="1255471.7557627119"/>
    <n v="0.39578546687786564"/>
    <n v="1360000"/>
    <n v="1560000"/>
    <d v="2021-11-30T00:00:00"/>
    <s v="NK-IDAM"/>
    <n v="1195687.5"/>
    <n v="150"/>
    <n v="295"/>
    <n v="1"/>
    <n v="1135903.125"/>
    <n v="41.884333517699119"/>
    <n v="1005224.0044247789"/>
    <n v="-0.19932567195500542"/>
  </r>
  <r>
    <n v="1505"/>
    <x v="606"/>
    <s v="UNIT ASSY,HEADLMP LH"/>
    <m/>
    <n v="4"/>
    <m/>
    <m/>
    <n v="55.67307692307692"/>
    <x v="3"/>
    <n v="15098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506"/>
    <x v="241"/>
    <s v="UNIT A/S HEADLAMP LH"/>
    <m/>
    <n v="2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07"/>
    <x v="607"/>
    <s v="UNIT A/S HEADLAMP LH"/>
    <m/>
    <n v="6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508"/>
    <x v="608"/>
    <s v="UNIT A/S HEADLAMP LH"/>
    <m/>
    <n v="7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509"/>
    <x v="609"/>
    <s v="LAMP ASSY, FOG RH"/>
    <m/>
    <n v="5"/>
    <m/>
    <m/>
    <n v="64.615384615384613"/>
    <x v="3"/>
    <n v="17523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10"/>
    <x v="610"/>
    <s v="LAMP ASSY,FOG,RH"/>
    <m/>
    <n v="2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11"/>
    <x v="611"/>
    <s v="LAMP UNIT,FOG RH"/>
    <m/>
    <n v="7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512"/>
    <x v="612"/>
    <s v="LAMP ASSY, FOG LH"/>
    <m/>
    <n v="5"/>
    <m/>
    <m/>
    <n v="64.615384615384613"/>
    <x v="3"/>
    <n v="17523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13"/>
    <x v="613"/>
    <s v="LAMP UNIT,FOG LH"/>
    <m/>
    <n v="9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514"/>
    <x v="614"/>
    <s v="COVER, FOG LAMP, LH"/>
    <m/>
    <n v="6"/>
    <m/>
    <m/>
    <n v="4.1538461538461542"/>
    <x v="3"/>
    <n v="11265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15"/>
    <x v="243"/>
    <s v="LAMP A/S, FR TURN RH"/>
    <m/>
    <n v="2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516"/>
    <x v="244"/>
    <s v="LAMP A/S, FR TURN LH"/>
    <m/>
    <n v="1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517"/>
    <x v="615"/>
    <s v="LAMP A/S RR COMBI RH"/>
    <m/>
    <n v="1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18"/>
    <x v="616"/>
    <s v="LAMP A/S RR COMBI RH"/>
    <m/>
    <n v="7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19"/>
    <x v="617"/>
    <s v="LAMP A/S RR COMBI RH"/>
    <m/>
    <n v="2"/>
    <m/>
    <m/>
    <n v="42.980769230769234"/>
    <x v="3"/>
    <n v="1165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520"/>
    <x v="618"/>
    <s v="LAMP A/S RR COMBI RH"/>
    <m/>
    <n v="1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21"/>
    <x v="246"/>
    <s v="LAMP A/S RR COMBI RH"/>
    <m/>
    <n v="6"/>
    <m/>
    <m/>
    <n v="32.019230769230766"/>
    <x v="3"/>
    <n v="868361.53846153826"/>
    <e v="#N/A"/>
    <e v="#N/A"/>
    <e v="#N/A"/>
    <e v="#N/A"/>
    <e v="#N/A"/>
    <e v="#N/A"/>
    <e v="#N/A"/>
    <e v="#N/A"/>
    <e v="#N/A"/>
    <e v="#N/A"/>
    <e v="#N/A"/>
    <e v="#N/A"/>
    <e v="#N/A"/>
    <m/>
  </r>
  <r>
    <n v="1522"/>
    <x v="619"/>
    <s v="LENS&amp;BODY RR COMBI R"/>
    <m/>
    <n v="2"/>
    <m/>
    <m/>
    <n v="36.92307692307692"/>
    <x v="3"/>
    <n v="1001353.846153846"/>
    <n v="711479.1901960785"/>
    <n v="0.4074253470124406"/>
    <n v="900000"/>
    <n v="1120000"/>
    <d v="2022-09-12T00:00:00"/>
    <s v="THANHDUC"/>
    <n v="694800"/>
    <n v="1"/>
    <n v="153"/>
    <n v="3"/>
    <n v="660060"/>
    <n v="24.338495575221241"/>
    <n v="584123.89380530978"/>
    <n v="-0.179000732763063"/>
  </r>
  <r>
    <n v="1523"/>
    <x v="620"/>
    <s v="LENSBODY,RR COMB,RH"/>
    <m/>
    <n v="1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24"/>
    <x v="621"/>
    <s v="LENS&amp;BODY RR COMBI R"/>
    <m/>
    <n v="20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525"/>
    <x v="622"/>
    <s v="LENS&amp;BODY RR COMBI R"/>
    <m/>
    <n v="1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526"/>
    <x v="623"/>
    <s v="HOUSING UNIT ASSY,RH"/>
    <m/>
    <n v="1"/>
    <m/>
    <m/>
    <n v="34.03846153846154"/>
    <x v="3"/>
    <n v="9231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527"/>
    <x v="624"/>
    <s v="LAMP A/S RR COMBI LH"/>
    <m/>
    <n v="1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28"/>
    <x v="625"/>
    <s v="LAMP A/S RR COMBI LH"/>
    <m/>
    <n v="5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29"/>
    <x v="626"/>
    <s v="LAMP A/S RR COMBI LH"/>
    <m/>
    <n v="1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30"/>
    <x v="248"/>
    <s v="LAMP A/S RR COMBI LH"/>
    <m/>
    <n v="2"/>
    <m/>
    <m/>
    <n v="32.019230769230766"/>
    <x v="3"/>
    <n v="868361.53846153826"/>
    <e v="#N/A"/>
    <e v="#N/A"/>
    <e v="#N/A"/>
    <e v="#N/A"/>
    <e v="#N/A"/>
    <e v="#N/A"/>
    <e v="#N/A"/>
    <e v="#N/A"/>
    <e v="#N/A"/>
    <e v="#N/A"/>
    <e v="#N/A"/>
    <e v="#N/A"/>
    <e v="#N/A"/>
    <m/>
  </r>
  <r>
    <n v="1531"/>
    <x v="627"/>
    <s v="LENS&amp;BODY RR COMBI L"/>
    <m/>
    <n v="2"/>
    <m/>
    <m/>
    <n v="33.75"/>
    <x v="3"/>
    <n v="915299.99999999988"/>
    <n v="781887.62400000007"/>
    <n v="0.1706285812755105"/>
    <n v="800000"/>
    <n v="950000"/>
    <d v="2021-08-05T00:00:00"/>
    <s v="HTAUTOHN"/>
    <n v="635800"/>
    <n v="1"/>
    <n v="475"/>
    <n v="109"/>
    <n v="604010"/>
    <n v="22.271755162241892"/>
    <n v="534522.12389380543"/>
    <n v="-0.31636963230178283"/>
  </r>
  <r>
    <n v="1532"/>
    <x v="628"/>
    <s v="LENS &amp; BODY"/>
    <m/>
    <n v="4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33"/>
    <x v="629"/>
    <s v="LENS&amp;BODY RR COMBI L"/>
    <m/>
    <n v="21"/>
    <m/>
    <m/>
    <n v="23.942307692307693"/>
    <x v="3"/>
    <n v="649315.38461538451"/>
    <n v="892500"/>
    <n v="-0.2724757595345832"/>
    <n v="1000000"/>
    <n v="0"/>
    <d v="2022-08-06T00:00:00"/>
    <s v="NN-CHINGUYET"/>
    <n v="850000"/>
    <n v="1"/>
    <n v="1"/>
    <n v="0"/>
    <n v="850000"/>
    <n v="31.342182890855458"/>
    <n v="752212.38938053104"/>
    <n v="-0.15718499789296242"/>
  </r>
  <r>
    <n v="1534"/>
    <x v="630"/>
    <s v="LENS&amp;BODY RR COMBI L"/>
    <m/>
    <n v="1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535"/>
    <x v="631"/>
    <s v="HOUSING UNIT ASSY,LH"/>
    <m/>
    <n v="4"/>
    <m/>
    <m/>
    <n v="33.75"/>
    <x v="3"/>
    <n v="9152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536"/>
    <x v="632"/>
    <s v="LAMP ASSY, RR, RH"/>
    <m/>
    <n v="5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37"/>
    <x v="633"/>
    <s v="LAMP ASSY, RR, RH"/>
    <m/>
    <n v="4"/>
    <m/>
    <m/>
    <n v="46.730769230769234"/>
    <x v="3"/>
    <n v="12673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38"/>
    <x v="634"/>
    <s v="LAMP ASSY, RR, RH"/>
    <m/>
    <n v="2"/>
    <m/>
    <m/>
    <n v="49.615384615384613"/>
    <x v="3"/>
    <n v="1345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39"/>
    <x v="635"/>
    <s v="LAMP ASSY, RR, LH"/>
    <m/>
    <n v="4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40"/>
    <x v="636"/>
    <s v="LAMP ASSY, RR, LH"/>
    <m/>
    <n v="4"/>
    <m/>
    <m/>
    <n v="49.615384615384613"/>
    <x v="3"/>
    <n v="1345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41"/>
    <x v="637"/>
    <s v="LAMP AS TURN SIGN RH"/>
    <m/>
    <n v="2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42"/>
    <x v="638"/>
    <s v="LAMP AS TURN SIGN LH"/>
    <m/>
    <n v="2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43"/>
    <x v="639"/>
    <s v="REFLECTOR ASSY, RH"/>
    <m/>
    <n v="50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44"/>
    <x v="640"/>
    <s v="REFLECTOR ASSY,RH"/>
    <m/>
    <n v="1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45"/>
    <x v="641"/>
    <s v="REFLECTOR ASSY RH"/>
    <m/>
    <n v="1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46"/>
    <x v="642"/>
    <s v="REFLECTOR ASSY, RH"/>
    <m/>
    <n v="25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47"/>
    <x v="643"/>
    <s v="REFLECTOR ASSY, LH"/>
    <m/>
    <n v="30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48"/>
    <x v="644"/>
    <s v="REFLECTOR ASSY,LH"/>
    <m/>
    <n v="1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49"/>
    <x v="645"/>
    <s v="REFLECTOR ASSY, LH"/>
    <m/>
    <n v="25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0"/>
    <x v="646"/>
    <s v="RELAY, INTEGRATION"/>
    <m/>
    <n v="3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551"/>
    <x v="647"/>
    <s v="SWITCH,COURTESY LAMP"/>
    <m/>
    <n v="20"/>
    <m/>
    <m/>
    <n v="2.6538461538461537"/>
    <x v="3"/>
    <n v="71972.307692307673"/>
    <e v="#N/A"/>
    <e v="#N/A"/>
    <e v="#N/A"/>
    <e v="#N/A"/>
    <e v="#N/A"/>
    <e v="#N/A"/>
    <e v="#N/A"/>
    <e v="#N/A"/>
    <e v="#N/A"/>
    <e v="#N/A"/>
    <e v="#N/A"/>
    <e v="#N/A"/>
    <e v="#N/A"/>
    <m/>
  </r>
  <r>
    <n v="1552"/>
    <x v="648"/>
    <s v="CABLE SET, SPIRAL W/"/>
    <m/>
    <n v="1"/>
    <m/>
    <m/>
    <n v="38.07692307692308"/>
    <x v="3"/>
    <n v="10326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553"/>
    <x v="649"/>
    <s v="SWITCH A/S POWER WDO"/>
    <m/>
    <n v="1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54"/>
    <x v="650"/>
    <s v="LINK A/S,FR WIPER"/>
    <m/>
    <n v="8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5"/>
    <x v="651"/>
    <s v="LINK ASSY, FR WIPER"/>
    <m/>
    <n v="5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6"/>
    <x v="652"/>
    <s v="BLADE,FR WIPER, LH"/>
    <m/>
    <n v="5"/>
    <m/>
    <m/>
    <n v="4.0384615384615383"/>
    <x v="3"/>
    <n v="109523.07692307691"/>
    <e v="#N/A"/>
    <e v="#N/A"/>
    <e v="#N/A"/>
    <e v="#N/A"/>
    <e v="#N/A"/>
    <e v="#N/A"/>
    <e v="#N/A"/>
    <e v="#N/A"/>
    <e v="#N/A"/>
    <e v="#N/A"/>
    <e v="#N/A"/>
    <e v="#N/A"/>
    <e v="#N/A"/>
    <m/>
  </r>
  <r>
    <n v="1557"/>
    <x v="653"/>
    <s v="JAR, WASHER, A"/>
    <m/>
    <n v="12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58"/>
    <x v="654"/>
    <s v="MOTOR &amp; PUMP ASSY,FR"/>
    <m/>
    <n v="20"/>
    <m/>
    <m/>
    <n v="11.25"/>
    <x v="3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1559"/>
    <x v="655"/>
    <s v="HORN A/S HIGH PITCH"/>
    <m/>
    <n v="76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60"/>
    <x v="656"/>
    <s v="HORN A/S LOW PITCH"/>
    <m/>
    <n v="40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561"/>
    <x v="657"/>
    <s v="RAD A/S AIRCON"/>
    <m/>
    <n v="2"/>
    <m/>
    <m/>
    <n v="130.24615384615387"/>
    <x v="3"/>
    <n v="3532275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562"/>
    <x v="658"/>
    <s v="SERVO S/A, DAMPER"/>
    <m/>
    <n v="1"/>
    <m/>
    <m/>
    <n v="28.092307692307696"/>
    <x v="3"/>
    <n v="761863.38461538474"/>
    <e v="#N/A"/>
    <e v="#N/A"/>
    <e v="#N/A"/>
    <e v="#N/A"/>
    <e v="#N/A"/>
    <e v="#N/A"/>
    <e v="#N/A"/>
    <e v="#N/A"/>
    <e v="#N/A"/>
    <e v="#N/A"/>
    <e v="#N/A"/>
    <e v="#N/A"/>
    <e v="#N/A"/>
    <m/>
  </r>
  <r>
    <n v="1563"/>
    <x v="261"/>
    <s v="CABIN AIR FILTER"/>
    <m/>
    <n v="3"/>
    <m/>
    <m/>
    <n v="23.365384615384617"/>
    <x v="3"/>
    <n v="6336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564"/>
    <x v="659"/>
    <s v="MIRROR ASSY, OUTER R"/>
    <m/>
    <n v="2"/>
    <m/>
    <m/>
    <n v="192.11538461538461"/>
    <x v="3"/>
    <n v="5210169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565"/>
    <x v="660"/>
    <s v="MIRROR A/S OUT RR RH"/>
    <m/>
    <n v="5"/>
    <m/>
    <m/>
    <n v="85.961538461538467"/>
    <x v="3"/>
    <n v="23312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566"/>
    <x v="661"/>
    <s v="COVER, OUT MIRROR RH"/>
    <m/>
    <n v="10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567"/>
    <x v="662"/>
    <s v="MIRROR,OUTER RR,RH"/>
    <m/>
    <n v="1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68"/>
    <x v="663"/>
    <s v="MIRROR,OUTER RR,RH"/>
    <m/>
    <n v="8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69"/>
    <x v="664"/>
    <s v="MIRROR, OUTER RR, RH"/>
    <m/>
    <n v="30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70"/>
    <x v="665"/>
    <s v="MIRROR OUTER, RH"/>
    <m/>
    <n v="1"/>
    <m/>
    <m/>
    <n v="17.307692307692307"/>
    <x v="3"/>
    <n v="4693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571"/>
    <x v="666"/>
    <s v="MIRROR OUTER,RH"/>
    <m/>
    <n v="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72"/>
    <x v="667"/>
    <s v="MIRROR, OUTER, RH"/>
    <m/>
    <n v="50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573"/>
    <x v="668"/>
    <s v="COVER, OUT MIRROR LH"/>
    <m/>
    <n v="10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574"/>
    <x v="669"/>
    <s v="MIRROR, OUTER RR"/>
    <m/>
    <n v="6"/>
    <m/>
    <m/>
    <n v="5.4807692307692308"/>
    <x v="3"/>
    <n v="148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575"/>
    <x v="670"/>
    <s v="MIRROR, OUTER RR, LH"/>
    <m/>
    <n v="30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76"/>
    <x v="671"/>
    <s v="MIRROR, OUTER, LH"/>
    <m/>
    <n v="50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577"/>
    <x v="300"/>
    <s v="CONDENSER ASSY"/>
    <m/>
    <n v="3"/>
    <m/>
    <m/>
    <n v="67.038461538461547"/>
    <x v="3"/>
    <n v="1818083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578"/>
    <x v="672"/>
    <s v="GRILLE, AIR INLET"/>
    <m/>
    <n v="8"/>
    <m/>
    <m/>
    <n v="4.0861538461538469"/>
    <x v="3"/>
    <n v="110816.49230769232"/>
    <e v="#N/A"/>
    <e v="#N/A"/>
    <e v="#N/A"/>
    <e v="#N/A"/>
    <e v="#N/A"/>
    <e v="#N/A"/>
    <e v="#N/A"/>
    <e v="#N/A"/>
    <e v="#N/A"/>
    <e v="#N/A"/>
    <e v="#N/A"/>
    <e v="#N/A"/>
    <e v="#N/A"/>
    <m/>
  </r>
  <r>
    <n v="1579"/>
    <x v="673"/>
    <s v="FILTER, AIR"/>
    <m/>
    <n v="9"/>
    <m/>
    <m/>
    <n v="5.554615384615385"/>
    <x v="3"/>
    <n v="150641.16923076924"/>
    <e v="#N/A"/>
    <e v="#N/A"/>
    <e v="#N/A"/>
    <e v="#N/A"/>
    <e v="#N/A"/>
    <e v="#N/A"/>
    <e v="#N/A"/>
    <e v="#N/A"/>
    <e v="#N/A"/>
    <e v="#N/A"/>
    <e v="#N/A"/>
    <e v="#N/A"/>
    <e v="#N/A"/>
    <m/>
  </r>
  <r>
    <n v="1580"/>
    <x v="674"/>
    <s v="HOSE S/A, SUCTION"/>
    <m/>
    <n v="1"/>
    <m/>
    <m/>
    <n v="36.711538461538467"/>
    <x v="3"/>
    <n v="995616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581"/>
    <x v="675"/>
    <s v="HOSE, SUCTION"/>
    <m/>
    <n v="3"/>
    <m/>
    <m/>
    <n v="25.219230769230769"/>
    <x v="3"/>
    <n v="683945.53846153838"/>
    <e v="#N/A"/>
    <e v="#N/A"/>
    <e v="#N/A"/>
    <e v="#N/A"/>
    <e v="#N/A"/>
    <e v="#N/A"/>
    <e v="#N/A"/>
    <e v="#N/A"/>
    <e v="#N/A"/>
    <e v="#N/A"/>
    <e v="#N/A"/>
    <e v="#N/A"/>
    <e v="#N/A"/>
    <m/>
  </r>
  <r>
    <n v="1582"/>
    <x v="676"/>
    <s v="CLAMP PIPING"/>
    <m/>
    <n v="1"/>
    <m/>
    <m/>
    <n v="1.5323076923076924"/>
    <x v="3"/>
    <n v="41556.1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83"/>
    <x v="677"/>
    <s v="SENSOR, AIRBAG, FR"/>
    <m/>
    <n v="4"/>
    <m/>
    <m/>
    <n v="93.461538461538467"/>
    <x v="3"/>
    <n v="2534676.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84"/>
    <x v="678"/>
    <s v="SENSOR, OXYGEN"/>
    <m/>
    <n v="4"/>
    <m/>
    <m/>
    <n v="157.5"/>
    <x v="3"/>
    <n v="4271400"/>
    <e v="#N/A"/>
    <e v="#N/A"/>
    <e v="#N/A"/>
    <e v="#N/A"/>
    <e v="#N/A"/>
    <e v="#N/A"/>
    <e v="#N/A"/>
    <e v="#N/A"/>
    <e v="#N/A"/>
    <e v="#N/A"/>
    <e v="#N/A"/>
    <e v="#N/A"/>
    <e v="#N/A"/>
    <m/>
  </r>
  <r>
    <n v="1585"/>
    <x v="266"/>
    <s v="SENSOR,OXYGEN"/>
    <m/>
    <n v="2"/>
    <m/>
    <m/>
    <n v="35.192307692307693"/>
    <x v="3"/>
    <n v="9544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586"/>
    <x v="679"/>
    <s v="SENSOR, OXYGEN"/>
    <m/>
    <n v="2"/>
    <m/>
    <m/>
    <n v="31.73076923076923"/>
    <x v="3"/>
    <n v="860538.46153846139"/>
    <e v="#N/A"/>
    <e v="#N/A"/>
    <e v="#N/A"/>
    <e v="#N/A"/>
    <e v="#N/A"/>
    <e v="#N/A"/>
    <e v="#N/A"/>
    <e v="#N/A"/>
    <e v="#N/A"/>
    <e v="#N/A"/>
    <e v="#N/A"/>
    <e v="#N/A"/>
    <e v="#N/A"/>
    <m/>
  </r>
  <r>
    <n v="1587"/>
    <x v="680"/>
    <s v="SENSOR, OXYGEN"/>
    <m/>
    <n v="2"/>
    <m/>
    <m/>
    <n v="28.557692307692307"/>
    <x v="3"/>
    <n v="7744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88"/>
    <x v="681"/>
    <s v="SENSOR, KNOCK CTRL"/>
    <m/>
    <n v="1"/>
    <m/>
    <m/>
    <n v="17.884615384615383"/>
    <x v="3"/>
    <n v="4850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589"/>
    <x v="682"/>
    <s v="CLIP"/>
    <m/>
    <n v="100"/>
    <m/>
    <m/>
    <n v="0.57692307692307687"/>
    <x v="3"/>
    <n v="15646.1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590"/>
    <x v="272"/>
    <s v="RING, O"/>
    <m/>
    <n v="216"/>
    <m/>
    <m/>
    <n v="1.0961538461538463"/>
    <x v="3"/>
    <n v="2972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91"/>
    <x v="683"/>
    <s v="SEAL,VALVE STEM OIL"/>
    <m/>
    <n v="37"/>
    <m/>
    <m/>
    <n v="0.69230769230769229"/>
    <x v="3"/>
    <n v="1877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592"/>
    <x v="273"/>
    <s v="SEAL, TYPE OIL"/>
    <m/>
    <n v="88"/>
    <m/>
    <m/>
    <n v="2.3076923076923075"/>
    <x v="3"/>
    <n v="6258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93"/>
    <x v="684"/>
    <s v="SEAL, TYPE T OIL"/>
    <m/>
    <n v="76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4"/>
    <x v="685"/>
    <s v="BEARING RADIAL BALL"/>
    <m/>
    <n v="10"/>
    <m/>
    <m/>
    <n v="17.307692307692307"/>
    <x v="3"/>
    <n v="4693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595"/>
    <x v="274"/>
    <s v="BELT,V-RIBBED"/>
    <m/>
    <n v="73"/>
    <m/>
    <m/>
    <n v="5.0769230769230766"/>
    <x v="3"/>
    <n v="137686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596"/>
    <x v="686"/>
    <s v="BELT, V-RIBBED"/>
    <m/>
    <n v="59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97"/>
    <x v="687"/>
    <s v="BELT,V-RIBBED"/>
    <m/>
    <n v="33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8"/>
    <x v="688"/>
    <s v="BELT-V-RIBBED"/>
    <m/>
    <n v="64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9"/>
    <x v="689"/>
    <s v="BELT, V-RIBBED"/>
    <m/>
    <n v="115"/>
    <m/>
    <m/>
    <n v="8.365384615384615"/>
    <x v="3"/>
    <n v="226869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600"/>
    <x v="690"/>
    <s v="BELT, V-RIBBED"/>
    <m/>
    <n v="5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601"/>
    <x v="691"/>
    <s v="HOSE, FLEXIBLE"/>
    <m/>
    <n v="22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602"/>
    <x v="692"/>
    <s v="BUSH"/>
    <m/>
    <n v="203"/>
    <m/>
    <m/>
    <n v="0.51923076923076927"/>
    <x v="3"/>
    <n v="14081.538461538461"/>
    <n v="10471.337555309736"/>
    <n v="0.34476979537328434"/>
    <n v="20000"/>
    <n v="30000"/>
    <d v="2022-07-26T00:00:00"/>
    <s v="NK-IDAM"/>
    <n v="8000"/>
    <n v="10"/>
    <n v="904"/>
    <n v="438"/>
    <n v="7600"/>
    <n v="0.28023598820058998"/>
    <n v="6725.6637168141597"/>
    <n v="-0.3577072956258816"/>
  </r>
  <r>
    <n v="1603"/>
    <x v="693"/>
    <s v="BUSH"/>
    <m/>
    <n v="12"/>
    <m/>
    <m/>
    <n v="0.51923076923076927"/>
    <x v="3"/>
    <n v="14081.5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604"/>
    <x v="275"/>
    <s v="PLUG,K16R-U11"/>
    <m/>
    <n v="30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05"/>
    <x v="276"/>
    <s v="BELT V-RIBBED"/>
    <m/>
    <n v="42"/>
    <m/>
    <m/>
    <n v="10.673076923076923"/>
    <x v="3"/>
    <n v="2894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606"/>
    <x v="694"/>
    <s v="BELT V RIBBED"/>
    <m/>
    <n v="17"/>
    <m/>
    <m/>
    <n v="2.5384615384615383"/>
    <x v="3"/>
    <n v="68843.076923076922"/>
    <n v="41876.814000000006"/>
    <n v="0.64394256265715233"/>
    <n v="140000"/>
    <n v="140000"/>
    <d v="2022-02-26T00:00:00"/>
    <s v="NK-IDAM"/>
    <n v="24090"/>
    <n v="5"/>
    <n v="25"/>
    <n v="11"/>
    <n v="22885.5"/>
    <n v="0.84386061946902657"/>
    <n v="20252.654867256639"/>
    <n v="-0.51637546095897757"/>
  </r>
  <r>
    <n v="1607"/>
    <x v="695"/>
    <s v="BELT SET V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608"/>
    <x v="696"/>
    <s v="BELT V"/>
    <m/>
    <n v="22"/>
    <m/>
    <m/>
    <n v="3.3461538461538463"/>
    <x v="3"/>
    <n v="90747.692307692298"/>
    <n v="67494.713575042158"/>
    <n v="0.34451555538193296"/>
    <n v="90000"/>
    <n v="130000"/>
    <d v="2022-09-12T00:00:00"/>
    <s v="NK-IDAM"/>
    <n v="61215"/>
    <n v="2"/>
    <n v="593"/>
    <n v="318"/>
    <n v="58154.25"/>
    <n v="2.1443307522123898"/>
    <n v="51463.938053097358"/>
    <n v="-0.23751157198587738"/>
  </r>
  <r>
    <n v="1609"/>
    <x v="697"/>
    <s v="BELT.V(7K)"/>
    <m/>
    <n v="14"/>
    <m/>
    <m/>
    <n v="3.9807692307692308"/>
    <x v="3"/>
    <n v="107958.46153846153"/>
    <n v="83359.528093645495"/>
    <n v="0.29509444219959802"/>
    <n v="95000"/>
    <n v="130000"/>
    <d v="2022-07-26T00:00:00"/>
    <s v="NK-IDAM"/>
    <n v="52000"/>
    <n v="5"/>
    <n v="598"/>
    <n v="346"/>
    <n v="49400"/>
    <n v="1.8215339233038348"/>
    <n v="43716.814159292036"/>
    <n v="-0.4755630800814889"/>
  </r>
  <r>
    <n v="1610"/>
    <x v="277"/>
    <s v="BELT V (COOLING SYS)"/>
    <m/>
    <n v="14"/>
    <m/>
    <m/>
    <n v="1.7307692307692308"/>
    <x v="3"/>
    <n v="46938.461538461532"/>
    <n v="34727.144117647054"/>
    <n v="0.3516360970958489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1611"/>
    <x v="698"/>
    <s v="BUSH TR017"/>
    <m/>
    <n v="3416"/>
    <m/>
    <m/>
    <n v="0.75"/>
    <x v="3"/>
    <n v="20339.999999999996"/>
    <e v="#N/A"/>
    <e v="#N/A"/>
    <e v="#N/A"/>
    <e v="#N/A"/>
    <e v="#N/A"/>
    <e v="#N/A"/>
    <e v="#N/A"/>
    <e v="#N/A"/>
    <e v="#N/A"/>
    <e v="#N/A"/>
    <e v="#N/A"/>
    <e v="#N/A"/>
    <e v="#N/A"/>
    <m/>
  </r>
  <r>
    <n v="1612"/>
    <x v="699"/>
    <s v="BUSH"/>
    <m/>
    <n v="20"/>
    <m/>
    <m/>
    <n v="0.98076923076923073"/>
    <x v="3"/>
    <n v="26598.461538461535"/>
    <n v="20449.618574514039"/>
    <n v="0.30068252576655291"/>
    <n v="30000"/>
    <n v="40000"/>
    <d v="2022-06-20T00:00:00"/>
    <s v="HTAUTOHN"/>
    <n v="14565.6"/>
    <n v="8"/>
    <n v="463"/>
    <n v="46"/>
    <n v="13837.32"/>
    <n v="0.51022566371681422"/>
    <n v="12245.415929203542"/>
    <n v="-0.4011909862971838"/>
  </r>
  <r>
    <n v="1613"/>
    <x v="700"/>
    <s v="SEAL, VALVE STEM OIL"/>
    <m/>
    <n v="340"/>
    <m/>
    <m/>
    <n v="1.1538461538461537"/>
    <x v="3"/>
    <n v="31292.3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614"/>
    <x v="701"/>
    <s v="SEAL, VALVE STEM OIL"/>
    <m/>
    <n v="120"/>
    <m/>
    <m/>
    <n v="1.1538461538461537"/>
    <x v="3"/>
    <n v="31292.3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615"/>
    <x v="280"/>
    <s v="OIL FILTER"/>
    <m/>
    <n v="51"/>
    <m/>
    <m/>
    <n v="1.7884615384615385"/>
    <x v="3"/>
    <n v="48503.076923076915"/>
    <e v="#N/A"/>
    <e v="#N/A"/>
    <e v="#N/A"/>
    <e v="#N/A"/>
    <e v="#N/A"/>
    <e v="#N/A"/>
    <e v="#N/A"/>
    <e v="#N/A"/>
    <e v="#N/A"/>
    <e v="#N/A"/>
    <e v="#N/A"/>
    <e v="#N/A"/>
    <e v="#N/A"/>
    <m/>
  </r>
  <r>
    <n v="1616"/>
    <x v="281"/>
    <s v="OIL FILTER"/>
    <m/>
    <n v="275"/>
    <m/>
    <m/>
    <n v="2.1346153846153846"/>
    <x v="3"/>
    <n v="57890.76923076922"/>
    <n v="45776.498535564853"/>
    <n v="0.26463952208560687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1617"/>
    <x v="284"/>
    <s v="BELT,V-RIBBED"/>
    <m/>
    <n v="156"/>
    <m/>
    <m/>
    <n v="14.134615384615385"/>
    <x v="3"/>
    <n v="383330.76923076919"/>
    <n v="268700.89766355144"/>
    <n v="0.42660769861196851"/>
    <n v="320000"/>
    <n v="420000"/>
    <d v="2022-09-12T00:00:00"/>
    <s v="NK-IDAM"/>
    <n v="242948.4"/>
    <n v="10"/>
    <n v="642"/>
    <n v="246"/>
    <n v="230800.97999999998"/>
    <n v="8.5103606194690258"/>
    <n v="204248.65486725661"/>
    <n v="-0.23986612384524833"/>
  </r>
  <r>
    <n v="1618"/>
    <x v="702"/>
    <s v="BELT, V-RIBBED"/>
    <m/>
    <n v="3"/>
    <m/>
    <m/>
    <n v="80.769230769230774"/>
    <x v="3"/>
    <n v="2190461.5384615385"/>
    <n v="377056.0553030303"/>
    <n v="4.8093790237664287"/>
    <n v="290000"/>
    <n v="460000"/>
    <d v="2022-04-05T00:00:00"/>
    <s v="NCC-THAILAND"/>
    <n v="313184"/>
    <n v="30"/>
    <n v="198"/>
    <n v="3"/>
    <n v="297524.8"/>
    <n v="10.970678466076697"/>
    <n v="263296.2831858407"/>
    <n v="-0.30170519878208502"/>
  </r>
  <r>
    <n v="1619"/>
    <x v="703"/>
    <s v="BELT, V-RIBBED"/>
    <m/>
    <n v="46"/>
    <m/>
    <m/>
    <n v="15.288461538461538"/>
    <x v="3"/>
    <n v="414623.07692307688"/>
    <n v="278981.90085078531"/>
    <n v="0.48620063043028672"/>
    <n v="295000"/>
    <n v="430000"/>
    <d v="2022-07-22T00:00:00"/>
    <s v="HTAUTOHN"/>
    <n v="215006.8"/>
    <n v="3"/>
    <n v="2292"/>
    <n v="237"/>
    <n v="204256.46"/>
    <n v="7.5315803834808266"/>
    <n v="180757.92920353982"/>
    <n v="-0.35208008601167645"/>
  </r>
  <r>
    <n v="1620"/>
    <x v="704"/>
    <s v="PLUG W16EX-U"/>
    <m/>
    <n v="900"/>
    <m/>
    <m/>
    <n v="0.91153846153846152"/>
    <x v="3"/>
    <n v="24720.923076923074"/>
    <n v="21168.257352941175"/>
    <n v="0.16782986264517816"/>
    <n v="28000"/>
    <n v="30000"/>
    <d v="2020-12-16T00:00:00"/>
    <s v="HTAUTOHN"/>
    <n v="19000"/>
    <n v="20"/>
    <n v="102"/>
    <n v="0"/>
    <n v="18050"/>
    <n v="0.66556047197640122"/>
    <n v="15973.45132743363"/>
    <n v="-0.24540546436552865"/>
  </r>
  <r>
    <n v="1621"/>
    <x v="705"/>
    <s v="PLUG W20EX-U"/>
    <m/>
    <n v="10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2"/>
    <x v="706"/>
    <s v="PLUG, SPARK"/>
    <m/>
    <n v="410"/>
    <m/>
    <m/>
    <n v="1.3369230769230769"/>
    <x v="3"/>
    <n v="36257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623"/>
    <x v="707"/>
    <s v="PLUG K20R-U"/>
    <m/>
    <n v="4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4"/>
    <x v="287"/>
    <s v="PLUG K20R-U11"/>
    <m/>
    <n v="38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5"/>
    <x v="708"/>
    <s v="COIL,IGNITION"/>
    <m/>
    <n v="6"/>
    <m/>
    <m/>
    <n v="53.653846153846153"/>
    <x v="3"/>
    <n v="14550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26"/>
    <x v="709"/>
    <s v="COIL, IGNITION"/>
    <m/>
    <n v="85"/>
    <m/>
    <m/>
    <n v="78.461538461538467"/>
    <x v="3"/>
    <n v="21278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627"/>
    <x v="710"/>
    <s v="COIL, IGNITION"/>
    <m/>
    <n v="216"/>
    <m/>
    <m/>
    <n v="23.942307692307693"/>
    <x v="3"/>
    <n v="649315.38461538451"/>
    <n v="409861.02684210526"/>
    <n v="0.58423304996385172"/>
    <n v="480000"/>
    <n v="600000"/>
    <d v="2021-11-30T00:00:00"/>
    <s v="HTAUTOHN"/>
    <n v="366000"/>
    <n v="20"/>
    <n v="570"/>
    <n v="22"/>
    <n v="347700"/>
    <n v="12.820796460176993"/>
    <n v="307699.11504424782"/>
    <n v="-0.24925988349025013"/>
  </r>
  <r>
    <n v="1628"/>
    <x v="711"/>
    <s v="SENSOR, CRANK POSITI"/>
    <m/>
    <n v="15"/>
    <m/>
    <m/>
    <n v="116.53846153846153"/>
    <x v="3"/>
    <n v="3160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629"/>
    <x v="712"/>
    <s v="SENSOR, CRANK POSITI"/>
    <m/>
    <n v="10"/>
    <m/>
    <m/>
    <n v="122.30769230769231"/>
    <x v="3"/>
    <n v="331698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630"/>
    <x v="290"/>
    <s v="BELT V, AC"/>
    <m/>
    <n v="10"/>
    <m/>
    <m/>
    <n v="4.5"/>
    <x v="3"/>
    <n v="122039.99999999999"/>
    <n v="88787.536277602529"/>
    <n v="0.37451724776358836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1631"/>
    <x v="713"/>
    <s v="BELT V, AC"/>
    <m/>
    <n v="1"/>
    <m/>
    <m/>
    <n v="4.7307692307692308"/>
    <x v="3"/>
    <n v="12829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632"/>
    <x v="714"/>
    <s v="CUP KIT, WHEEL"/>
    <m/>
    <n v="25"/>
    <m/>
    <m/>
    <n v="5.5038461538461538"/>
    <x v="3"/>
    <n v="149264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633"/>
    <x v="715"/>
    <s v="HOUSING S/A CAMSHAFT"/>
    <m/>
    <n v="30"/>
    <m/>
    <m/>
    <n v="43.207692307692305"/>
    <x v="3"/>
    <n v="1171792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634"/>
    <x v="312"/>
    <s v="GASKET CYLINDER HEAD"/>
    <m/>
    <n v="195"/>
    <m/>
    <m/>
    <n v="16.615384615384617"/>
    <x v="3"/>
    <n v="45060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35"/>
    <x v="313"/>
    <s v="GASKET CYLINDER HEAD"/>
    <m/>
    <n v="345"/>
    <m/>
    <m/>
    <n v="10.038461538461537"/>
    <x v="3"/>
    <n v="272243.07692307682"/>
    <n v="247244.47999999998"/>
    <n v="0.10110881716379205"/>
    <n v="400000"/>
    <n v="400000"/>
    <d v="2022-07-26T00:00:00"/>
    <s v="NK-IDAM"/>
    <n v="232000"/>
    <n v="1"/>
    <n v="45"/>
    <n v="8"/>
    <n v="220400"/>
    <n v="8.1268436578171102"/>
    <n v="195044.24778761066"/>
    <n v="-0.21112799853970179"/>
  </r>
  <r>
    <n v="1636"/>
    <x v="716"/>
    <s v="GASKET, CYLINDER HEA"/>
    <m/>
    <n v="87"/>
    <m/>
    <m/>
    <n v="14.615384615384615"/>
    <x v="3"/>
    <n v="3963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637"/>
    <x v="717"/>
    <s v="INSULATOR-ENGINE MOUNTING"/>
    <m/>
    <n v="100"/>
    <m/>
    <m/>
    <n v="18.735092307692309"/>
    <x v="3"/>
    <n v="508095.70338461536"/>
    <e v="#N/A"/>
    <e v="#N/A"/>
    <e v="#N/A"/>
    <e v="#N/A"/>
    <e v="#N/A"/>
    <e v="#N/A"/>
    <e v="#N/A"/>
    <e v="#N/A"/>
    <e v="#N/A"/>
    <e v="#N/A"/>
    <e v="#N/A"/>
    <e v="#N/A"/>
    <e v="#N/A"/>
    <m/>
  </r>
  <r>
    <n v="1638"/>
    <x v="718"/>
    <s v="CAP"/>
    <m/>
    <n v="225"/>
    <m/>
    <m/>
    <n v="4.4423076923076934"/>
    <x v="3"/>
    <n v="12047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639"/>
    <x v="719"/>
    <s v="CAP A/S OIL FILTER"/>
    <m/>
    <n v="3"/>
    <m/>
    <m/>
    <n v="3.3115384615384613"/>
    <x v="3"/>
    <n v="89808.9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640"/>
    <x v="318"/>
    <s v="INSULATOR SUB-ASSY,"/>
    <m/>
    <n v="237"/>
    <m/>
    <m/>
    <n v="14.9"/>
    <x v="3"/>
    <n v="404087.99999999994"/>
    <n v="302493.09113924048"/>
    <n v="0.33585860912768534"/>
    <n v="340000"/>
    <n v="480000"/>
    <d v="2021-07-09T00:00:00"/>
    <s v="HTAUTOHN"/>
    <n v="264998"/>
    <n v="10"/>
    <n v="79"/>
    <n v="59"/>
    <n v="251748.09999999998"/>
    <n v="9.2827470501474938"/>
    <n v="222785.92920353985"/>
    <n v="-0.26350076834981551"/>
  </r>
  <r>
    <n v="1641"/>
    <x v="720"/>
    <s v="INSULATOR S/A E/G RH"/>
    <m/>
    <n v="81"/>
    <m/>
    <m/>
    <n v="20.676923076923078"/>
    <x v="3"/>
    <n v="560758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642"/>
    <x v="721"/>
    <s v="INSULATOR S/A E/G RH"/>
    <m/>
    <n v="156"/>
    <m/>
    <m/>
    <n v="29.669230769230769"/>
    <x v="3"/>
    <n v="804629.53846153838"/>
    <e v="#N/A"/>
    <e v="#N/A"/>
    <e v="#N/A"/>
    <e v="#N/A"/>
    <e v="#N/A"/>
    <e v="#N/A"/>
    <e v="#N/A"/>
    <e v="#N/A"/>
    <e v="#N/A"/>
    <e v="#N/A"/>
    <e v="#N/A"/>
    <e v="#N/A"/>
    <e v="#N/A"/>
    <m/>
  </r>
  <r>
    <n v="1643"/>
    <x v="722"/>
    <s v="INSULATOR S/A E/G RH"/>
    <m/>
    <n v="46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4"/>
    <x v="723"/>
    <s v="INSULATOR S/A E/G RH"/>
    <m/>
    <n v="13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5"/>
    <x v="724"/>
    <s v="INSULATOR S/A E/G LH"/>
    <m/>
    <n v="231"/>
    <m/>
    <m/>
    <n v="23.980769230769234"/>
    <x v="3"/>
    <n v="6503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646"/>
    <x v="725"/>
    <s v="INSULATOR S/A E/G LH"/>
    <m/>
    <n v="7"/>
    <m/>
    <m/>
    <n v="23.980769230769234"/>
    <x v="3"/>
    <n v="6503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647"/>
    <x v="726"/>
    <s v="INSULATOR S/A E/G LH"/>
    <m/>
    <n v="13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8"/>
    <x v="727"/>
    <s v="ROD S/A, E/G MOVING"/>
    <m/>
    <n v="13"/>
    <m/>
    <m/>
    <n v="11.153846153846153"/>
    <x v="3"/>
    <n v="3024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649"/>
    <x v="320"/>
    <s v="INSULATOR E/G MTG FR"/>
    <m/>
    <n v="200"/>
    <m/>
    <m/>
    <n v="9.0230769230769212"/>
    <x v="3"/>
    <n v="244705.84615384607"/>
    <e v="#N/A"/>
    <e v="#N/A"/>
    <e v="#N/A"/>
    <e v="#N/A"/>
    <e v="#N/A"/>
    <e v="#N/A"/>
    <e v="#N/A"/>
    <e v="#N/A"/>
    <e v="#N/A"/>
    <e v="#N/A"/>
    <e v="#N/A"/>
    <e v="#N/A"/>
    <e v="#N/A"/>
    <m/>
  </r>
  <r>
    <n v="1650"/>
    <x v="728"/>
    <s v="INSULATOR E/G MTG RR"/>
    <m/>
    <n v="116"/>
    <m/>
    <m/>
    <n v="15.492307692307692"/>
    <x v="3"/>
    <n v="420151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651"/>
    <x v="324"/>
    <s v="GEAR ASSY, CAMSHAFT"/>
    <m/>
    <n v="14"/>
    <m/>
    <m/>
    <n v="33.253846153846162"/>
    <x v="3"/>
    <n v="90184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52"/>
    <x v="729"/>
    <s v="CHAIN SUB-ASSY,"/>
    <m/>
    <n v="96"/>
    <m/>
    <m/>
    <n v="31.730769230769241"/>
    <x v="3"/>
    <n v="860538.46153846174"/>
    <e v="#N/A"/>
    <e v="#N/A"/>
    <e v="#N/A"/>
    <e v="#N/A"/>
    <e v="#N/A"/>
    <e v="#N/A"/>
    <e v="#N/A"/>
    <e v="#N/A"/>
    <e v="#N/A"/>
    <e v="#N/A"/>
    <e v="#N/A"/>
    <e v="#N/A"/>
    <e v="#N/A"/>
    <m/>
  </r>
  <r>
    <n v="1653"/>
    <x v="337"/>
    <s v="TENSIONER ASSY, CHAI"/>
    <m/>
    <n v="25"/>
    <m/>
    <m/>
    <n v="17.155384615384612"/>
    <x v="3"/>
    <n v="465254.03076923062"/>
    <e v="#N/A"/>
    <e v="#N/A"/>
    <e v="#N/A"/>
    <e v="#N/A"/>
    <e v="#N/A"/>
    <e v="#N/A"/>
    <e v="#N/A"/>
    <e v="#N/A"/>
    <e v="#N/A"/>
    <e v="#N/A"/>
    <e v="#N/A"/>
    <e v="#N/A"/>
    <e v="#N/A"/>
    <m/>
  </r>
  <r>
    <n v="1654"/>
    <x v="339"/>
    <s v="DAMPER, CHAIN VIBRAT"/>
    <m/>
    <n v="69"/>
    <m/>
    <m/>
    <n v="10.088461538461541"/>
    <x v="3"/>
    <n v="273599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655"/>
    <x v="340"/>
    <s v="VALVE, INTAKE"/>
    <m/>
    <n v="7"/>
    <m/>
    <m/>
    <n v="6.319230769230769"/>
    <x v="3"/>
    <n v="171377.53846153844"/>
    <n v="132162.55499999999"/>
    <n v="0.29671780680646231"/>
    <n v="172000"/>
    <n v="172000"/>
    <d v="2022-04-02T00:00:00"/>
    <s v="HTAUTOHN"/>
    <n v="106735"/>
    <n v="1"/>
    <n v="20"/>
    <n v="0"/>
    <n v="101398.25"/>
    <n v="3.7388735250737466"/>
    <n v="89732.964601769912"/>
    <n v="-0.32104093627903973"/>
  </r>
  <r>
    <n v="1656"/>
    <x v="341"/>
    <s v="VALVE, INTAKE"/>
    <m/>
    <n v="18"/>
    <m/>
    <m/>
    <n v="7.95"/>
    <x v="3"/>
    <n v="215603.99999999997"/>
    <e v="#N/A"/>
    <e v="#N/A"/>
    <e v="#N/A"/>
    <e v="#N/A"/>
    <d v="2020-10-08T00:00:00"/>
    <s v="HTAUTOHN"/>
    <n v="107000"/>
    <n v="1"/>
    <e v="#N/A"/>
    <e v="#N/A"/>
    <e v="#N/A"/>
    <e v="#N/A"/>
    <e v="#N/A"/>
    <m/>
  </r>
  <r>
    <n v="1657"/>
    <x v="343"/>
    <s v="VALVE, EXHAUST"/>
    <m/>
    <n v="18"/>
    <m/>
    <m/>
    <n v="11.415384615384616"/>
    <x v="3"/>
    <n v="309585.23076923069"/>
    <n v="190604.4"/>
    <n v="0.62422919286874123"/>
    <n v="220000"/>
    <n v="220000"/>
    <e v="#N/A"/>
    <e v="#N/A"/>
    <e v="#N/A"/>
    <e v="#N/A"/>
    <n v="1"/>
    <n v="7"/>
    <e v="#N/A"/>
    <e v="#N/A"/>
    <e v="#N/A"/>
    <m/>
  </r>
  <r>
    <n v="1658"/>
    <x v="730"/>
    <s v="PUMP ASSY, OIL"/>
    <m/>
    <n v="21"/>
    <m/>
    <m/>
    <n v="31.257692307692313"/>
    <x v="3"/>
    <n v="847708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59"/>
    <x v="344"/>
    <s v="VALVE ASSY, CAM TIMI"/>
    <m/>
    <n v="66"/>
    <m/>
    <m/>
    <n v="38.526923076923076"/>
    <x v="3"/>
    <n v="1044850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60"/>
    <x v="731"/>
    <s v="PUMP ASSY, WATER"/>
    <m/>
    <n v="96"/>
    <m/>
    <m/>
    <n v="36.92307692307692"/>
    <x v="3"/>
    <n v="10013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661"/>
    <x v="358"/>
    <s v="PULLEY SUB-ASSY, IDL"/>
    <m/>
    <n v="129"/>
    <m/>
    <m/>
    <n v="17.692307692307693"/>
    <x v="3"/>
    <n v="4798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662"/>
    <x v="732"/>
    <s v="PULLEY SUB-ASSY,"/>
    <m/>
    <n v="20"/>
    <m/>
    <m/>
    <n v="21.957692307692312"/>
    <x v="3"/>
    <n v="595492.6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1663"/>
    <x v="733"/>
    <s v="TENSIONER A/S V-BELT"/>
    <m/>
    <n v="357"/>
    <m/>
    <m/>
    <n v="21.996153846153852"/>
    <x v="3"/>
    <n v="596535.69230769249"/>
    <e v="#N/A"/>
    <e v="#N/A"/>
    <e v="#N/A"/>
    <e v="#N/A"/>
    <e v="#N/A"/>
    <e v="#N/A"/>
    <e v="#N/A"/>
    <e v="#N/A"/>
    <e v="#N/A"/>
    <e v="#N/A"/>
    <e v="#N/A"/>
    <e v="#N/A"/>
    <e v="#N/A"/>
    <m/>
  </r>
  <r>
    <n v="1664"/>
    <x v="734"/>
    <s v="MANIFOLD A/S, INTAKE"/>
    <m/>
    <n v="15"/>
    <m/>
    <m/>
    <n v="40.515384615384619"/>
    <x v="3"/>
    <n v="1098777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665"/>
    <x v="735"/>
    <s v="GASKET EXH MANIFOLD"/>
    <m/>
    <n v="39"/>
    <m/>
    <m/>
    <n v="13.657692307692308"/>
    <x v="3"/>
    <n v="370396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666"/>
    <x v="736"/>
    <s v="TURBOCHARGER"/>
    <m/>
    <n v="6"/>
    <m/>
    <m/>
    <n v="982.15384615384619"/>
    <x v="3"/>
    <n v="26636012.307692304"/>
    <e v="#N/A"/>
    <e v="#N/A"/>
    <e v="#N/A"/>
    <e v="#N/A"/>
    <e v="#N/A"/>
    <e v="#N/A"/>
    <e v="#N/A"/>
    <e v="#N/A"/>
    <e v="#N/A"/>
    <e v="#N/A"/>
    <e v="#N/A"/>
    <e v="#N/A"/>
    <e v="#N/A"/>
    <m/>
  </r>
  <r>
    <n v="1667"/>
    <x v="737"/>
    <s v="PUMP ASSY, AIR"/>
    <m/>
    <n v="3"/>
    <m/>
    <m/>
    <n v="203.75384615384618"/>
    <x v="3"/>
    <n v="5525804.307692307"/>
    <n v="5277124.6500000004"/>
    <n v="4.7124082561192993E-2"/>
    <n v="6000000"/>
    <n v="0"/>
    <d v="2022-03-10T00:00:00"/>
    <s v="HTAUTOHN"/>
    <n v="4950000"/>
    <n v="1"/>
    <n v="1"/>
    <n v="0"/>
    <n v="4950000"/>
    <n v="182.52212389380531"/>
    <n v="4380530.9734513275"/>
    <n v="-0.16990193258911798"/>
  </r>
  <r>
    <n v="1668"/>
    <x v="738"/>
    <s v="HOSE, AIR CLEANER"/>
    <m/>
    <n v="73"/>
    <m/>
    <m/>
    <n v="25.138461538461538"/>
    <x v="3"/>
    <n v="681755.07692307676"/>
    <e v="#N/A"/>
    <e v="#N/A"/>
    <e v="#N/A"/>
    <e v="#N/A"/>
    <e v="#N/A"/>
    <e v="#N/A"/>
    <e v="#N/A"/>
    <e v="#N/A"/>
    <e v="#N/A"/>
    <e v="#N/A"/>
    <e v="#N/A"/>
    <e v="#N/A"/>
    <e v="#N/A"/>
    <m/>
  </r>
  <r>
    <n v="1669"/>
    <x v="739"/>
    <s v="INTERCOOLER ASSY"/>
    <m/>
    <n v="12"/>
    <m/>
    <m/>
    <n v="441.69230769230774"/>
    <x v="3"/>
    <n v="11978695.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670"/>
    <x v="740"/>
    <s v="INTERCOOLER ASSY"/>
    <m/>
    <n v="21"/>
    <m/>
    <m/>
    <n v="404.84615384615387"/>
    <x v="3"/>
    <n v="10979427.69230769"/>
    <e v="#N/A"/>
    <e v="#N/A"/>
    <e v="#N/A"/>
    <e v="#N/A"/>
    <e v="#N/A"/>
    <e v="#N/A"/>
    <e v="#N/A"/>
    <e v="#N/A"/>
    <e v="#N/A"/>
    <e v="#N/A"/>
    <e v="#N/A"/>
    <e v="#N/A"/>
    <e v="#N/A"/>
    <m/>
  </r>
  <r>
    <n v="1671"/>
    <x v="741"/>
    <s v="METER S/A INTAKE AIR"/>
    <m/>
    <n v="51"/>
    <m/>
    <m/>
    <n v="70.15384615384616"/>
    <x v="3"/>
    <n v="190257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72"/>
    <x v="373"/>
    <s v="METER S/A INTAKE AIR"/>
    <m/>
    <n v="121"/>
    <m/>
    <m/>
    <n v="14.723076923076926"/>
    <x v="3"/>
    <n v="399289.84615384624"/>
    <e v="#N/A"/>
    <e v="#N/A"/>
    <e v="#N/A"/>
    <e v="#N/A"/>
    <e v="#N/A"/>
    <e v="#N/A"/>
    <e v="#N/A"/>
    <e v="#N/A"/>
    <e v="#N/A"/>
    <e v="#N/A"/>
    <e v="#N/A"/>
    <e v="#N/A"/>
    <e v="#N/A"/>
    <m/>
  </r>
  <r>
    <n v="1673"/>
    <x v="375"/>
    <s v="INJECTOR SET,FUEL"/>
    <m/>
    <n v="9"/>
    <m/>
    <m/>
    <n v="36.623076923076916"/>
    <x v="3"/>
    <n v="993217.84615384589"/>
    <e v="#N/A"/>
    <e v="#N/A"/>
    <e v="#N/A"/>
    <e v="#N/A"/>
    <e v="#N/A"/>
    <e v="#N/A"/>
    <e v="#N/A"/>
    <e v="#N/A"/>
    <e v="#N/A"/>
    <e v="#N/A"/>
    <e v="#N/A"/>
    <e v="#N/A"/>
    <e v="#N/A"/>
    <m/>
  </r>
  <r>
    <n v="1674"/>
    <x v="742"/>
    <s v="INJECTOR ASSY"/>
    <m/>
    <n v="4"/>
    <m/>
    <m/>
    <n v="327.38461538461536"/>
    <x v="3"/>
    <n v="8878670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675"/>
    <x v="743"/>
    <s v="ALTERNATOR A/S W/REG"/>
    <m/>
    <n v="8"/>
    <m/>
    <m/>
    <n v="160.42307692307693"/>
    <x v="3"/>
    <n v="435067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676"/>
    <x v="744"/>
    <s v="ALTERNATOR A/S W/REG"/>
    <m/>
    <n v="26"/>
    <m/>
    <m/>
    <n v="171.33846153846159"/>
    <x v="3"/>
    <n v="4646699.0769230779"/>
    <e v="#N/A"/>
    <e v="#N/A"/>
    <e v="#N/A"/>
    <e v="#N/A"/>
    <e v="#N/A"/>
    <e v="#N/A"/>
    <e v="#N/A"/>
    <e v="#N/A"/>
    <e v="#N/A"/>
    <e v="#N/A"/>
    <e v="#N/A"/>
    <e v="#N/A"/>
    <e v="#N/A"/>
    <m/>
  </r>
  <r>
    <n v="1677"/>
    <x v="745"/>
    <s v="ALTERNATOR A/S W/REG"/>
    <m/>
    <n v="8"/>
    <m/>
    <m/>
    <n v="167.70000000000005"/>
    <x v="3"/>
    <n v="4548024.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1678"/>
    <x v="746"/>
    <s v="ALTERNATOR A/S W/REG"/>
    <m/>
    <n v="8"/>
    <m/>
    <m/>
    <n v="117.00769230769231"/>
    <x v="3"/>
    <n v="3173248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679"/>
    <x v="747"/>
    <s v="BEARING AS, CLUTCH RELEASE"/>
    <m/>
    <n v="150"/>
    <m/>
    <m/>
    <n v="48.484615384615395"/>
    <x v="3"/>
    <n v="1314902.7692307695"/>
    <n v="944490.97272727278"/>
    <n v="0.39218140479830216"/>
    <n v="1050000"/>
    <n v="1150000"/>
    <d v="2022-02-26T00:00:00"/>
    <s v="NK-TS"/>
    <n v="826532"/>
    <n v="30"/>
    <n v="33"/>
    <n v="0"/>
    <n v="785205.39999999991"/>
    <n v="28.953001474926253"/>
    <n v="694872.03539823007"/>
    <n v="-0.26428938395065171"/>
  </r>
  <r>
    <n v="1680"/>
    <x v="389"/>
    <s v="BEARING A/S, CLUTCH"/>
    <m/>
    <n v="95"/>
    <m/>
    <m/>
    <n v="14.88076923076923"/>
    <x v="3"/>
    <n v="403566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681"/>
    <x v="748"/>
    <s v="CABLE A/S TRANS CTRL"/>
    <m/>
    <n v="38"/>
    <m/>
    <m/>
    <n v="10.253846153846156"/>
    <x v="3"/>
    <n v="27808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82"/>
    <x v="749"/>
    <s v="CABLE AS TRANS SHIFT"/>
    <m/>
    <n v="52"/>
    <m/>
    <m/>
    <n v="10.253846153846156"/>
    <x v="3"/>
    <n v="27808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83"/>
    <x v="400"/>
    <s v="GAGE SUB-ASSY, TRANS"/>
    <m/>
    <n v="26"/>
    <m/>
    <m/>
    <n v="3.7176923076923076"/>
    <x v="3"/>
    <n v="100823.81538461539"/>
    <e v="#N/A"/>
    <e v="#N/A"/>
    <e v="#N/A"/>
    <e v="#N/A"/>
    <e v="#N/A"/>
    <e v="#N/A"/>
    <e v="#N/A"/>
    <e v="#N/A"/>
    <e v="#N/A"/>
    <e v="#N/A"/>
    <e v="#N/A"/>
    <e v="#N/A"/>
    <e v="#N/A"/>
    <m/>
  </r>
  <r>
    <n v="1684"/>
    <x v="401"/>
    <s v="STRAINER S/A, OIL"/>
    <m/>
    <n v="115"/>
    <m/>
    <m/>
    <n v="22.925000000000004"/>
    <x v="3"/>
    <n v="621726.00000000012"/>
    <e v="#N/A"/>
    <e v="#N/A"/>
    <e v="#N/A"/>
    <e v="#N/A"/>
    <e v="#N/A"/>
    <e v="#N/A"/>
    <e v="#N/A"/>
    <e v="#N/A"/>
    <e v="#N/A"/>
    <e v="#N/A"/>
    <e v="#N/A"/>
    <e v="#N/A"/>
    <e v="#N/A"/>
    <m/>
  </r>
  <r>
    <n v="1685"/>
    <x v="750"/>
    <s v="STRAINER ASSY, OIL"/>
    <m/>
    <n v="8"/>
    <m/>
    <m/>
    <n v="36.715384615384622"/>
    <x v="3"/>
    <n v="995721.23076923075"/>
    <n v="747696.6"/>
    <n v="0.33171828087653571"/>
    <n v="900000"/>
    <n v="900000"/>
    <d v="2022-05-20T00:00:00"/>
    <s v="CHPT-MINHANH"/>
    <n v="650000"/>
    <n v="2"/>
    <n v="4"/>
    <n v="1"/>
    <n v="617500"/>
    <n v="22.769174041297937"/>
    <n v="546460.17699115048"/>
    <n v="-0.26914181903308038"/>
  </r>
  <r>
    <n v="1686"/>
    <x v="751"/>
    <s v="ACTUATOR ASSY, TRANS"/>
    <m/>
    <n v="8"/>
    <m/>
    <m/>
    <n v="276.52307692307699"/>
    <x v="3"/>
    <n v="7499305.8461538469"/>
    <e v="#N/A"/>
    <e v="#N/A"/>
    <e v="#N/A"/>
    <e v="#N/A"/>
    <e v="#N/A"/>
    <e v="#N/A"/>
    <e v="#N/A"/>
    <e v="#N/A"/>
    <e v="#N/A"/>
    <e v="#N/A"/>
    <e v="#N/A"/>
    <e v="#N/A"/>
    <e v="#N/A"/>
    <m/>
  </r>
  <r>
    <n v="1687"/>
    <x v="752"/>
    <s v="KNUCKLE, STEERING RH"/>
    <m/>
    <n v="6"/>
    <m/>
    <m/>
    <n v="105.81538461538462"/>
    <x v="3"/>
    <n v="2869713.2307692305"/>
    <n v="2522158.5375000001"/>
    <n v="0.13780049433915906"/>
    <n v="3600000"/>
    <n v="3600000"/>
    <d v="2022-03-25T00:00:00"/>
    <s v="HTAUTOHN"/>
    <n v="2208187"/>
    <n v="1"/>
    <n v="4"/>
    <n v="0"/>
    <n v="2097777.65"/>
    <n v="77.35168325958702"/>
    <n v="1856440.3982300884"/>
    <n v="-0.26394777702189215"/>
  </r>
  <r>
    <n v="1688"/>
    <x v="753"/>
    <s v="SHAFT ASSY, FR DRIVE"/>
    <m/>
    <n v="18"/>
    <m/>
    <m/>
    <n v="158.73846153846156"/>
    <x v="3"/>
    <n v="4304987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689"/>
    <x v="754"/>
    <s v="SHAFT ASSY, FR DRIVE"/>
    <m/>
    <n v="17"/>
    <m/>
    <m/>
    <n v="138.60000000000002"/>
    <x v="3"/>
    <n v="3758832"/>
    <e v="#N/A"/>
    <e v="#N/A"/>
    <e v="#N/A"/>
    <e v="#N/A"/>
    <e v="#N/A"/>
    <e v="#N/A"/>
    <e v="#N/A"/>
    <e v="#N/A"/>
    <e v="#N/A"/>
    <e v="#N/A"/>
    <e v="#N/A"/>
    <e v="#N/A"/>
    <e v="#N/A"/>
    <m/>
  </r>
  <r>
    <n v="1690"/>
    <x v="755"/>
    <s v="SHAFT ASSY,FR DRIVE"/>
    <m/>
    <n v="117"/>
    <m/>
    <m/>
    <n v="233.04615384615389"/>
    <x v="3"/>
    <n v="6320211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691"/>
    <x v="756"/>
    <s v="SHAFT ASSY, FR DRIVE"/>
    <m/>
    <n v="118"/>
    <m/>
    <m/>
    <n v="233.04615384615389"/>
    <x v="3"/>
    <n v="6320211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692"/>
    <x v="757"/>
    <s v="DISC, FR"/>
    <m/>
    <n v="132"/>
    <m/>
    <m/>
    <n v="20.307692307692307"/>
    <x v="3"/>
    <n v="55074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93"/>
    <x v="758"/>
    <s v="ACTUATOR A/S, BRAKE"/>
    <m/>
    <n v="8"/>
    <m/>
    <m/>
    <n v="295.73076923076928"/>
    <x v="3"/>
    <n v="8020218.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694"/>
    <x v="759"/>
    <s v="SHAFT ASSY,R DRIVE"/>
    <m/>
    <n v="10"/>
    <m/>
    <m/>
    <n v="144.65690769230767"/>
    <x v="3"/>
    <n v="3923095.3366153836"/>
    <e v="#N/A"/>
    <e v="#N/A"/>
    <e v="#N/A"/>
    <e v="#N/A"/>
    <e v="#N/A"/>
    <e v="#N/A"/>
    <e v="#N/A"/>
    <e v="#N/A"/>
    <e v="#N/A"/>
    <e v="#N/A"/>
    <e v="#N/A"/>
    <e v="#N/A"/>
    <e v="#N/A"/>
    <m/>
  </r>
  <r>
    <n v="1695"/>
    <x v="760"/>
    <s v="SHAFT ASSY,L DRIVE"/>
    <m/>
    <n v="10"/>
    <m/>
    <m/>
    <n v="144.65690769230767"/>
    <x v="3"/>
    <n v="3923095.3366153836"/>
    <e v="#N/A"/>
    <e v="#N/A"/>
    <e v="#N/A"/>
    <e v="#N/A"/>
    <e v="#N/A"/>
    <e v="#N/A"/>
    <e v="#N/A"/>
    <e v="#N/A"/>
    <e v="#N/A"/>
    <e v="#N/A"/>
    <e v="#N/A"/>
    <e v="#N/A"/>
    <e v="#N/A"/>
    <m/>
  </r>
  <r>
    <n v="1696"/>
    <x v="761"/>
    <s v="PUMP A/S VANE"/>
    <m/>
    <n v="5"/>
    <m/>
    <m/>
    <n v="161.44615384615389"/>
    <x v="3"/>
    <n v="4378419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7"/>
    <x v="762"/>
    <s v="BOOSTER ASSY, BRAKE"/>
    <m/>
    <n v="5"/>
    <m/>
    <m/>
    <n v="204.34615384615387"/>
    <x v="3"/>
    <n v="5541867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8"/>
    <x v="763"/>
    <s v="BOOSTER ASSY, BRAKE"/>
    <m/>
    <n v="5"/>
    <m/>
    <m/>
    <n v="204.34615384615387"/>
    <x v="3"/>
    <n v="5541867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9"/>
    <x v="764"/>
    <s v="END SUB-ASSY TIE ROD"/>
    <m/>
    <n v="94"/>
    <m/>
    <m/>
    <n v="13.065384615384618"/>
    <x v="3"/>
    <n v="354333.23076923081"/>
    <e v="#N/A"/>
    <e v="#N/A"/>
    <e v="#N/A"/>
    <e v="#N/A"/>
    <e v="#N/A"/>
    <e v="#N/A"/>
    <e v="#N/A"/>
    <e v="#N/A"/>
    <e v="#N/A"/>
    <e v="#N/A"/>
    <e v="#N/A"/>
    <e v="#N/A"/>
    <e v="#N/A"/>
    <m/>
  </r>
  <r>
    <n v="1700"/>
    <x v="765"/>
    <s v="END SUB-ASSY TIE ROD"/>
    <m/>
    <n v="441"/>
    <m/>
    <m/>
    <n v="16.373076923076926"/>
    <x v="3"/>
    <n v="444037.84615384619"/>
    <e v="#N/A"/>
    <e v="#N/A"/>
    <e v="#N/A"/>
    <e v="#N/A"/>
    <e v="#N/A"/>
    <e v="#N/A"/>
    <e v="#N/A"/>
    <e v="#N/A"/>
    <e v="#N/A"/>
    <e v="#N/A"/>
    <e v="#N/A"/>
    <e v="#N/A"/>
    <e v="#N/A"/>
    <m/>
  </r>
  <r>
    <n v="1701"/>
    <x v="766"/>
    <s v="END S/A TIE ROD NO.1"/>
    <m/>
    <n v="113"/>
    <m/>
    <m/>
    <n v="6.8307692307692305"/>
    <x v="3"/>
    <n v="185250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02"/>
    <x v="767"/>
    <s v="COLUMN ASSY STEERING"/>
    <m/>
    <n v="8"/>
    <m/>
    <m/>
    <n v="291.32307692307694"/>
    <x v="3"/>
    <n v="7900681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703"/>
    <x v="768"/>
    <s v="COLUMN A/S ELECT P/S"/>
    <m/>
    <n v="11"/>
    <m/>
    <m/>
    <n v="304.98461538461538"/>
    <x v="3"/>
    <n v="8271182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704"/>
    <x v="769"/>
    <s v="LINK ASSY, STEERING"/>
    <m/>
    <n v="7"/>
    <m/>
    <m/>
    <n v="256.98461538461538"/>
    <x v="3"/>
    <n v="6969422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705"/>
    <x v="418"/>
    <s v="END S/ASSY, STRG RAC"/>
    <m/>
    <n v="65"/>
    <m/>
    <m/>
    <n v="24.76923076923077"/>
    <x v="3"/>
    <n v="671741.53846153838"/>
    <n v="1051303.246875"/>
    <n v="-0.36103922397434723"/>
    <n v="1350000"/>
    <n v="1380000"/>
    <d v="2022-02-26T00:00:00"/>
    <s v="HTAUTOHN"/>
    <n v="964287"/>
    <n v="1"/>
    <n v="64"/>
    <n v="5"/>
    <n v="964287"/>
    <n v="35.556305309734512"/>
    <n v="853351.32743362826"/>
    <n v="-0.18829193197089802"/>
  </r>
  <r>
    <n v="1706"/>
    <x v="419"/>
    <s v="END SA STEERING RACK"/>
    <m/>
    <n v="132"/>
    <m/>
    <m/>
    <n v="25.638461538461542"/>
    <x v="3"/>
    <n v="695315.07692307699"/>
    <n v="916321.58826923079"/>
    <n v="-0.2411888077018855"/>
    <n v="1100000"/>
    <n v="1150000"/>
    <d v="2022-07-22T00:00:00"/>
    <s v="NK-IDAM"/>
    <n v="842000"/>
    <n v="1"/>
    <n v="260"/>
    <n v="108"/>
    <n v="842000"/>
    <n v="31.047197640118"/>
    <n v="745132.743362832"/>
    <n v="-0.18682179607897725"/>
  </r>
  <r>
    <n v="1707"/>
    <x v="770"/>
    <s v="END SA STEERING RACK"/>
    <m/>
    <n v="114"/>
    <m/>
    <m/>
    <n v="36.300000000000011"/>
    <x v="3"/>
    <n v="984456.00000000012"/>
    <n v="1235885.4375"/>
    <n v="-0.20344073153625122"/>
    <n v="1600000"/>
    <n v="1620000"/>
    <d v="2022-05-13T00:00:00"/>
    <s v="NK-CHI"/>
    <n v="1025622"/>
    <n v="4"/>
    <n v="8"/>
    <n v="4"/>
    <n v="1025622"/>
    <n v="37.817920353982309"/>
    <n v="907630.08849557547"/>
    <n v="-0.26560337960485481"/>
  </r>
  <r>
    <n v="1708"/>
    <x v="771"/>
    <s v="END S/A, STEERING"/>
    <m/>
    <n v="26"/>
    <m/>
    <m/>
    <n v="16.8"/>
    <x v="3"/>
    <n v="4556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709"/>
    <x v="772"/>
    <s v="END SA STEERING RACK"/>
    <m/>
    <n v="150"/>
    <m/>
    <m/>
    <n v="15.230769230769234"/>
    <x v="3"/>
    <n v="4130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10"/>
    <x v="773"/>
    <s v="END SA STEERING RACK"/>
    <m/>
    <n v="95"/>
    <m/>
    <m/>
    <n v="25.800000000000004"/>
    <x v="3"/>
    <n v="699696.00000000012"/>
    <e v="#N/A"/>
    <e v="#N/A"/>
    <e v="#N/A"/>
    <e v="#N/A"/>
    <e v="#N/A"/>
    <e v="#N/A"/>
    <e v="#N/A"/>
    <e v="#N/A"/>
    <e v="#N/A"/>
    <e v="#N/A"/>
    <e v="#N/A"/>
    <e v="#N/A"/>
    <e v="#N/A"/>
    <m/>
  </r>
  <r>
    <n v="1711"/>
    <x v="774"/>
    <s v="END SA STEERING RACK"/>
    <m/>
    <n v="100"/>
    <m/>
    <m/>
    <n v="5.9115384615384619"/>
    <x v="3"/>
    <n v="16032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12"/>
    <x v="775"/>
    <s v="RESERVOIR A/S MASTER"/>
    <m/>
    <n v="13"/>
    <m/>
    <m/>
    <n v="22.115384615384617"/>
    <x v="3"/>
    <n v="5997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713"/>
    <x v="776"/>
    <s v="ARM S/A, SUSP LWR RH"/>
    <m/>
    <n v="9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14"/>
    <x v="777"/>
    <s v="ARM S/A, SUSP LWR RH"/>
    <m/>
    <n v="11"/>
    <m/>
    <m/>
    <n v="57.892307692307689"/>
    <x v="3"/>
    <n v="1570039.3846153843"/>
    <e v="#N/A"/>
    <e v="#N/A"/>
    <e v="#N/A"/>
    <e v="#N/A"/>
    <e v="#N/A"/>
    <e v="#N/A"/>
    <e v="#N/A"/>
    <e v="#N/A"/>
    <e v="#N/A"/>
    <e v="#N/A"/>
    <e v="#N/A"/>
    <e v="#N/A"/>
    <e v="#N/A"/>
    <m/>
  </r>
  <r>
    <n v="1715"/>
    <x v="778"/>
    <s v="ARM S/A, SUSP LWR RH"/>
    <m/>
    <n v="19"/>
    <m/>
    <m/>
    <n v="18.96153846153846"/>
    <x v="3"/>
    <n v="51423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716"/>
    <x v="779"/>
    <s v="ARM S/A, SUSP LWR RH"/>
    <m/>
    <n v="12"/>
    <m/>
    <m/>
    <n v="49.969230769230769"/>
    <x v="3"/>
    <n v="1355165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717"/>
    <x v="780"/>
    <s v="ARM S/A, SUSP LWR RH"/>
    <m/>
    <n v="19"/>
    <m/>
    <m/>
    <n v="21.861538461538462"/>
    <x v="3"/>
    <n v="59288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18"/>
    <x v="781"/>
    <s v="ARM S/A, SUSP LWR RH"/>
    <m/>
    <n v="16"/>
    <m/>
    <m/>
    <n v="58.707692307692305"/>
    <x v="3"/>
    <n v="1592152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19"/>
    <x v="782"/>
    <s v="ARM S/A, SUSP LWR RH"/>
    <m/>
    <n v="30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20"/>
    <x v="783"/>
    <s v="ARM S/A, SUSP LWR LH"/>
    <m/>
    <n v="4"/>
    <m/>
    <m/>
    <n v="57.892307692307689"/>
    <x v="3"/>
    <n v="1570039.3846153843"/>
    <e v="#N/A"/>
    <e v="#N/A"/>
    <e v="#N/A"/>
    <e v="#N/A"/>
    <e v="#N/A"/>
    <e v="#N/A"/>
    <e v="#N/A"/>
    <e v="#N/A"/>
    <e v="#N/A"/>
    <e v="#N/A"/>
    <e v="#N/A"/>
    <e v="#N/A"/>
    <e v="#N/A"/>
    <m/>
  </r>
  <r>
    <n v="1721"/>
    <x v="784"/>
    <s v="ARM S/A, SUSP LWR LH"/>
    <m/>
    <n v="20"/>
    <m/>
    <m/>
    <n v="18.96153846153846"/>
    <x v="3"/>
    <n v="51423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722"/>
    <x v="785"/>
    <s v="ARM S/A, SUSP LWR LH"/>
    <m/>
    <n v="12"/>
    <m/>
    <m/>
    <n v="49.969230769230769"/>
    <x v="3"/>
    <n v="1355165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723"/>
    <x v="786"/>
    <s v="ARM S/A, SUSP LWR LH"/>
    <m/>
    <n v="32"/>
    <m/>
    <m/>
    <n v="21.861538461538462"/>
    <x v="3"/>
    <n v="59288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24"/>
    <x v="787"/>
    <s v="ARM S/A, SUSP LWR LH"/>
    <m/>
    <n v="28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25"/>
    <x v="788"/>
    <s v="INSULATOR,FR COIL"/>
    <m/>
    <n v="142"/>
    <m/>
    <m/>
    <n v="1.956923076923077"/>
    <x v="3"/>
    <n v="53071.7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726"/>
    <x v="789"/>
    <s v="INSULATOR FR COIL LW"/>
    <m/>
    <n v="52"/>
    <m/>
    <m/>
    <n v="1.7846153846153847"/>
    <x v="3"/>
    <n v="48398.769230769227"/>
    <e v="#N/A"/>
    <e v="#N/A"/>
    <e v="#N/A"/>
    <e v="#N/A"/>
    <e v="#N/A"/>
    <e v="#N/A"/>
    <e v="#N/A"/>
    <e v="#N/A"/>
    <e v="#N/A"/>
    <e v="#N/A"/>
    <e v="#N/A"/>
    <e v="#N/A"/>
    <e v="#N/A"/>
    <m/>
  </r>
  <r>
    <n v="1727"/>
    <x v="790"/>
    <s v="SUPPORT S/A, FR SUSP"/>
    <m/>
    <n v="228"/>
    <m/>
    <m/>
    <n v="7.0153846153846153"/>
    <x v="3"/>
    <n v="190257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728"/>
    <x v="791"/>
    <s v="BUSH, UPR ARM"/>
    <m/>
    <n v="8"/>
    <m/>
    <m/>
    <n v="14.473076923076922"/>
    <x v="3"/>
    <n v="392509.84615384607"/>
    <e v="#N/A"/>
    <e v="#N/A"/>
    <e v="#N/A"/>
    <e v="#N/A"/>
    <e v="#N/A"/>
    <e v="#N/A"/>
    <e v="#N/A"/>
    <e v="#N/A"/>
    <e v="#N/A"/>
    <e v="#N/A"/>
    <e v="#N/A"/>
    <e v="#N/A"/>
    <e v="#N/A"/>
    <m/>
  </r>
  <r>
    <n v="1729"/>
    <x v="452"/>
    <s v="BUSH, UPR ARM"/>
    <m/>
    <n v="40"/>
    <m/>
    <m/>
    <n v="6.8538461538461553"/>
    <x v="3"/>
    <n v="185876.30769230772"/>
    <e v="#N/A"/>
    <e v="#N/A"/>
    <e v="#N/A"/>
    <e v="#N/A"/>
    <e v="#N/A"/>
    <e v="#N/A"/>
    <e v="#N/A"/>
    <e v="#N/A"/>
    <e v="#N/A"/>
    <e v="#N/A"/>
    <e v="#N/A"/>
    <e v="#N/A"/>
    <e v="#N/A"/>
    <m/>
  </r>
  <r>
    <n v="1730"/>
    <x v="792"/>
    <s v="BUSH, LWR ARM, NO.2"/>
    <m/>
    <n v="10"/>
    <m/>
    <m/>
    <n v="13.230769230769234"/>
    <x v="3"/>
    <n v="35881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31"/>
    <x v="793"/>
    <s v="ROD A/S LATERAL CTRL"/>
    <m/>
    <n v="15"/>
    <m/>
    <m/>
    <n v="22.161538461538466"/>
    <x v="3"/>
    <n v="601020.92307692324"/>
    <e v="#N/A"/>
    <e v="#N/A"/>
    <e v="#N/A"/>
    <e v="#N/A"/>
    <e v="#N/A"/>
    <e v="#N/A"/>
    <e v="#N/A"/>
    <e v="#N/A"/>
    <e v="#N/A"/>
    <e v="#N/A"/>
    <e v="#N/A"/>
    <e v="#N/A"/>
    <e v="#N/A"/>
    <m/>
  </r>
  <r>
    <n v="1732"/>
    <x v="794"/>
    <s v="ARM AS RR SUSPENSI 1"/>
    <m/>
    <n v="18"/>
    <m/>
    <m/>
    <n v="86.430769230769229"/>
    <x v="3"/>
    <n v="234400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33"/>
    <x v="453"/>
    <s v="ARM AS RR SUSPENSION"/>
    <m/>
    <n v="4"/>
    <m/>
    <m/>
    <n v="60.553846153846152"/>
    <x v="3"/>
    <n v="1642220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734"/>
    <x v="795"/>
    <s v="ARM A/S RR SUSP 2 RH"/>
    <m/>
    <n v="7"/>
    <m/>
    <m/>
    <n v="6.8923076923076936"/>
    <x v="3"/>
    <n v="186919.38461538465"/>
    <e v="#N/A"/>
    <e v="#N/A"/>
    <e v="#N/A"/>
    <e v="#N/A"/>
    <e v="#N/A"/>
    <e v="#N/A"/>
    <e v="#N/A"/>
    <e v="#N/A"/>
    <e v="#N/A"/>
    <e v="#N/A"/>
    <e v="#N/A"/>
    <e v="#N/A"/>
    <e v="#N/A"/>
    <m/>
  </r>
  <r>
    <n v="1735"/>
    <x v="455"/>
    <s v="BUSH, STABILIZER"/>
    <m/>
    <n v="46"/>
    <m/>
    <m/>
    <n v="1.4723076923076923"/>
    <x v="3"/>
    <n v="3992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736"/>
    <x v="796"/>
    <s v="BUSH, STABILIZER"/>
    <m/>
    <n v="251"/>
    <m/>
    <m/>
    <n v="3.2538461538461552"/>
    <x v="3"/>
    <n v="88244.307692307717"/>
    <e v="#N/A"/>
    <e v="#N/A"/>
    <e v="#N/A"/>
    <e v="#N/A"/>
    <e v="#N/A"/>
    <e v="#N/A"/>
    <e v="#N/A"/>
    <e v="#N/A"/>
    <e v="#N/A"/>
    <e v="#N/A"/>
    <e v="#N/A"/>
    <e v="#N/A"/>
    <e v="#N/A"/>
    <m/>
  </r>
  <r>
    <n v="1737"/>
    <x v="797"/>
    <s v="BUSH, STABILIZER"/>
    <m/>
    <n v="299"/>
    <m/>
    <m/>
    <n v="3.273076923076923"/>
    <x v="3"/>
    <n v="88765.846153846142"/>
    <n v="114859.90833333334"/>
    <n v="-0.22718163855537812"/>
    <n v="150000"/>
    <n v="150000"/>
    <d v="2021-02-02T00:00:00"/>
    <s v="HTAUTOHN"/>
    <n v="96000"/>
    <n v="6"/>
    <n v="18"/>
    <n v="0"/>
    <n v="96000"/>
    <n v="3.5398230088495577"/>
    <n v="84955.752212389387"/>
    <n v="-0.26035329955304787"/>
  </r>
  <r>
    <n v="1738"/>
    <x v="456"/>
    <s v="BUSH, STABILIZER"/>
    <m/>
    <n v="4759"/>
    <m/>
    <m/>
    <n v="0.84769230769230774"/>
    <x v="3"/>
    <n v="22989.415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739"/>
    <x v="458"/>
    <s v="BUSH, STABILIZER"/>
    <m/>
    <n v="900"/>
    <m/>
    <m/>
    <n v="1.1007692307692307"/>
    <x v="3"/>
    <n v="29852.861538461537"/>
    <e v="#N/A"/>
    <e v="#N/A"/>
    <e v="#N/A"/>
    <e v="#N/A"/>
    <e v="#N/A"/>
    <e v="#N/A"/>
    <e v="#N/A"/>
    <e v="#N/A"/>
    <e v="#N/A"/>
    <e v="#N/A"/>
    <e v="#N/A"/>
    <e v="#N/A"/>
    <e v="#N/A"/>
    <m/>
  </r>
  <r>
    <n v="1740"/>
    <x v="459"/>
    <s v="LINK ASSY, FR STABIL"/>
    <m/>
    <n v="56"/>
    <m/>
    <m/>
    <n v="28.061538461538461"/>
    <x v="3"/>
    <n v="761028.92307692301"/>
    <n v="789621.32307692314"/>
    <n v="-3.6210268345570923E-2"/>
    <n v="880000"/>
    <n v="960000"/>
    <d v="2022-02-26T00:00:00"/>
    <s v="HTAUTOHN"/>
    <n v="655566"/>
    <n v="2"/>
    <n v="26"/>
    <n v="8"/>
    <n v="655566"/>
    <n v="24.172787610619469"/>
    <n v="580146.90265486727"/>
    <n v="-0.2652846551886357"/>
  </r>
  <r>
    <n v="1741"/>
    <x v="460"/>
    <s v="LINK ASSY, FR STABIL"/>
    <m/>
    <n v="51"/>
    <m/>
    <m/>
    <n v="30.153846153846157"/>
    <x v="3"/>
    <n v="81777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742"/>
    <x v="798"/>
    <s v="LINK ASSY, FR"/>
    <m/>
    <n v="100"/>
    <m/>
    <m/>
    <n v="18.30769230769231"/>
    <x v="3"/>
    <n v="49650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743"/>
    <x v="799"/>
    <s v="LINK ASSY, FR"/>
    <m/>
    <n v="20"/>
    <m/>
    <m/>
    <n v="21.57692307692308"/>
    <x v="3"/>
    <n v="58516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44"/>
    <x v="800"/>
    <s v="CROSSMEMBER SA FR SP"/>
    <m/>
    <n v="11"/>
    <m/>
    <m/>
    <n v="68.469230769230776"/>
    <x v="3"/>
    <n v="1856885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745"/>
    <x v="801"/>
    <s v="CROSSMEMBER SA FR SP"/>
    <m/>
    <n v="5"/>
    <m/>
    <m/>
    <n v="50.584615384615383"/>
    <x v="3"/>
    <n v="1371854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746"/>
    <x v="462"/>
    <s v="COVER, E/G UNDER, RH"/>
    <m/>
    <n v="82"/>
    <m/>
    <m/>
    <n v="10.192307692307692"/>
    <x v="3"/>
    <n v="2764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747"/>
    <x v="463"/>
    <s v="COVER, E/G UNDER, LH"/>
    <m/>
    <n v="71"/>
    <m/>
    <m/>
    <n v="11.619230769230773"/>
    <x v="3"/>
    <n v="315113.53846153856"/>
    <e v="#N/A"/>
    <e v="#N/A"/>
    <e v="#N/A"/>
    <e v="#N/A"/>
    <e v="#N/A"/>
    <e v="#N/A"/>
    <e v="#N/A"/>
    <e v="#N/A"/>
    <e v="#N/A"/>
    <e v="#N/A"/>
    <e v="#N/A"/>
    <e v="#N/A"/>
    <e v="#N/A"/>
    <m/>
  </r>
  <r>
    <n v="1748"/>
    <x v="802"/>
    <s v="MT RUB DAMPER FR"/>
    <m/>
    <n v="800"/>
    <m/>
    <m/>
    <n v="6.0213230769230774"/>
    <x v="3"/>
    <n v="163298.28184615384"/>
    <e v="#N/A"/>
    <e v="#N/A"/>
    <e v="#N/A"/>
    <e v="#N/A"/>
    <e v="#N/A"/>
    <e v="#N/A"/>
    <e v="#N/A"/>
    <e v="#N/A"/>
    <e v="#N/A"/>
    <e v="#N/A"/>
    <e v="#N/A"/>
    <e v="#N/A"/>
    <e v="#N/A"/>
    <m/>
  </r>
  <r>
    <n v="1749"/>
    <x v="468"/>
    <s v="SUPPORT FR BUMPER RH"/>
    <m/>
    <n v="70"/>
    <m/>
    <m/>
    <n v="2.7315384615384617"/>
    <x v="3"/>
    <n v="74079.3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50"/>
    <x v="803"/>
    <s v="SUPPORT FR BUMPER RH"/>
    <m/>
    <n v="38"/>
    <m/>
    <m/>
    <n v="2.2161538461538464"/>
    <x v="3"/>
    <n v="60102.0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51"/>
    <x v="804"/>
    <s v="SUPPORT FR BUMPER LH"/>
    <m/>
    <n v="53"/>
    <m/>
    <m/>
    <n v="2.7315384615384617"/>
    <x v="3"/>
    <n v="74079.3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52"/>
    <x v="805"/>
    <s v="SUPPORT FR BUMPER LH"/>
    <m/>
    <n v="275"/>
    <m/>
    <m/>
    <n v="2.2161538461538464"/>
    <x v="3"/>
    <n v="60102.0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53"/>
    <x v="806"/>
    <s v="COVER FR BMPR HOLE R"/>
    <m/>
    <n v="2132"/>
    <m/>
    <m/>
    <n v="1.3092307692307692"/>
    <x v="3"/>
    <n v="35506.3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754"/>
    <x v="807"/>
    <s v="BRACKET,FR BMPR SD L"/>
    <m/>
    <n v="5"/>
    <m/>
    <m/>
    <n v="1.7200000000000002"/>
    <x v="3"/>
    <n v="46646.4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1755"/>
    <x v="808"/>
    <s v="SUPPORT RR BUMPER RH"/>
    <m/>
    <n v="404"/>
    <m/>
    <m/>
    <n v="1.6369230769230769"/>
    <x v="3"/>
    <n v="44393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756"/>
    <x v="809"/>
    <s v="SUPPORT RR BUMPER LH"/>
    <m/>
    <n v="407"/>
    <m/>
    <m/>
    <n v="1.6369230769230769"/>
    <x v="3"/>
    <n v="44393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757"/>
    <x v="810"/>
    <s v="PLATE, RR BUMPER, LH"/>
    <m/>
    <n v="245"/>
    <m/>
    <m/>
    <n v="2.9961538461538471"/>
    <x v="3"/>
    <n v="81255.692307692327"/>
    <e v="#N/A"/>
    <e v="#N/A"/>
    <e v="#N/A"/>
    <e v="#N/A"/>
    <e v="#N/A"/>
    <e v="#N/A"/>
    <e v="#N/A"/>
    <e v="#N/A"/>
    <e v="#N/A"/>
    <e v="#N/A"/>
    <e v="#N/A"/>
    <e v="#N/A"/>
    <e v="#N/A"/>
    <m/>
  </r>
  <r>
    <n v="1758"/>
    <x v="811"/>
    <s v="RETAINER FR BUMPR RH"/>
    <m/>
    <n v="116"/>
    <m/>
    <m/>
    <n v="4.7692307692307701"/>
    <x v="3"/>
    <n v="129341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759"/>
    <x v="481"/>
    <s v="RETAINER FR BUMPR LH"/>
    <m/>
    <n v="149"/>
    <m/>
    <m/>
    <n v="4.7692307692307701"/>
    <x v="3"/>
    <n v="129341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760"/>
    <x v="812"/>
    <s v="RETAINER RR BPR UP R"/>
    <m/>
    <n v="200"/>
    <m/>
    <m/>
    <n v="1.3730769230769231"/>
    <x v="3"/>
    <n v="37237.8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761"/>
    <x v="813"/>
    <s v="RETAINER RR BPR UP L"/>
    <m/>
    <n v="200"/>
    <m/>
    <m/>
    <n v="1.3730769230769231"/>
    <x v="3"/>
    <n v="37237.8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762"/>
    <x v="482"/>
    <s v="RETAINER RR BPR SD R"/>
    <m/>
    <n v="181"/>
    <m/>
    <m/>
    <n v="6.1615384615384627"/>
    <x v="3"/>
    <n v="16710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63"/>
    <x v="484"/>
    <s v="RETAINER RR BPR SD L"/>
    <m/>
    <n v="136"/>
    <m/>
    <m/>
    <n v="6.1615384615384627"/>
    <x v="3"/>
    <n v="16710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64"/>
    <x v="814"/>
    <s v="GRILLE, RADIATOR LWR"/>
    <m/>
    <n v="51"/>
    <m/>
    <m/>
    <n v="35.700000000000003"/>
    <x v="3"/>
    <n v="968184"/>
    <e v="#N/A"/>
    <e v="#N/A"/>
    <e v="#N/A"/>
    <e v="#N/A"/>
    <e v="#N/A"/>
    <e v="#N/A"/>
    <e v="#N/A"/>
    <e v="#N/A"/>
    <e v="#N/A"/>
    <e v="#N/A"/>
    <e v="#N/A"/>
    <e v="#N/A"/>
    <e v="#N/A"/>
    <m/>
  </r>
  <r>
    <n v="1765"/>
    <x v="815"/>
    <s v="MOULDING, GRILLE UPR"/>
    <m/>
    <n v="70"/>
    <m/>
    <m/>
    <n v="14.223076923076926"/>
    <x v="3"/>
    <n v="385729.84615384624"/>
    <e v="#N/A"/>
    <e v="#N/A"/>
    <e v="#N/A"/>
    <e v="#N/A"/>
    <e v="#N/A"/>
    <e v="#N/A"/>
    <e v="#N/A"/>
    <e v="#N/A"/>
    <e v="#N/A"/>
    <e v="#N/A"/>
    <e v="#N/A"/>
    <e v="#N/A"/>
    <e v="#N/A"/>
    <m/>
  </r>
  <r>
    <n v="1766"/>
    <x v="816"/>
    <s v="HINGE S/A, HOOD, RH"/>
    <m/>
    <n v="46"/>
    <m/>
    <m/>
    <n v="2.8430769230769233"/>
    <x v="3"/>
    <n v="7710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67"/>
    <x v="817"/>
    <s v="HINGE S/A, HOOD, RH"/>
    <m/>
    <n v="23"/>
    <m/>
    <m/>
    <n v="3.1015384615384609"/>
    <x v="3"/>
    <n v="84113.723076923052"/>
    <e v="#N/A"/>
    <e v="#N/A"/>
    <e v="#N/A"/>
    <e v="#N/A"/>
    <e v="#N/A"/>
    <e v="#N/A"/>
    <e v="#N/A"/>
    <e v="#N/A"/>
    <e v="#N/A"/>
    <e v="#N/A"/>
    <e v="#N/A"/>
    <e v="#N/A"/>
    <e v="#N/A"/>
    <m/>
  </r>
  <r>
    <n v="1768"/>
    <x v="818"/>
    <s v="HINGE S/A, HOOD, LH"/>
    <m/>
    <n v="46"/>
    <m/>
    <m/>
    <n v="2.8430769230769233"/>
    <x v="3"/>
    <n v="7710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69"/>
    <x v="819"/>
    <s v="HINGE S/A, HOOD, LH"/>
    <m/>
    <n v="24"/>
    <m/>
    <m/>
    <n v="3.1015384615384609"/>
    <x v="3"/>
    <n v="84113.723076923052"/>
    <e v="#N/A"/>
    <e v="#N/A"/>
    <e v="#N/A"/>
    <e v="#N/A"/>
    <e v="#N/A"/>
    <e v="#N/A"/>
    <e v="#N/A"/>
    <e v="#N/A"/>
    <e v="#N/A"/>
    <e v="#N/A"/>
    <e v="#N/A"/>
    <e v="#N/A"/>
    <e v="#N/A"/>
    <m/>
  </r>
  <r>
    <n v="1770"/>
    <x v="498"/>
    <s v="HINGE, ASSY HOOD, RH"/>
    <m/>
    <n v="39"/>
    <m/>
    <m/>
    <n v="6.7269230769230779"/>
    <x v="3"/>
    <n v="182434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71"/>
    <x v="820"/>
    <s v="HINGE, ASSY HOOD, RH"/>
    <m/>
    <n v="3"/>
    <m/>
    <m/>
    <n v="4.9500000000000011"/>
    <x v="3"/>
    <n v="134244.0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1772"/>
    <x v="499"/>
    <s v="HINGE, ASSY HOOD, RH"/>
    <m/>
    <n v="123"/>
    <m/>
    <m/>
    <n v="7.3615384615384629"/>
    <x v="3"/>
    <n v="19964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73"/>
    <x v="500"/>
    <s v="HINGE, ASSY HOOD, LH"/>
    <m/>
    <n v="50"/>
    <m/>
    <m/>
    <n v="6.7269230769230779"/>
    <x v="3"/>
    <n v="182434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74"/>
    <x v="821"/>
    <s v="HINGE, ASSY HOOD, LH"/>
    <m/>
    <n v="10"/>
    <m/>
    <m/>
    <n v="4.9500000000000011"/>
    <x v="3"/>
    <n v="134244.0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1775"/>
    <x v="501"/>
    <s v="HINGE A/S HOOD, LH"/>
    <m/>
    <n v="22"/>
    <m/>
    <m/>
    <n v="7.4884615384615394"/>
    <x v="3"/>
    <n v="203087.07692307691"/>
    <e v="#N/A"/>
    <e v="#N/A"/>
    <e v="#N/A"/>
    <e v="#N/A"/>
    <e v="#N/A"/>
    <e v="#N/A"/>
    <e v="#N/A"/>
    <e v="#N/A"/>
    <e v="#N/A"/>
    <e v="#N/A"/>
    <e v="#N/A"/>
    <e v="#N/A"/>
    <e v="#N/A"/>
    <m/>
  </r>
  <r>
    <n v="1776"/>
    <x v="502"/>
    <s v="HINGE, ASSY HOOD, LH"/>
    <m/>
    <n v="25"/>
    <m/>
    <m/>
    <n v="7.3615384615384629"/>
    <x v="3"/>
    <n v="19964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77"/>
    <x v="509"/>
    <s v="SHIELD SA FNDR FR RH"/>
    <m/>
    <n v="96"/>
    <m/>
    <m/>
    <n v="6.523076923076923"/>
    <x v="3"/>
    <n v="176905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778"/>
    <x v="512"/>
    <s v="SHIELD SA FNDR FR LH"/>
    <m/>
    <n v="107"/>
    <m/>
    <m/>
    <n v="6.523076923076923"/>
    <x v="3"/>
    <n v="176905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779"/>
    <x v="514"/>
    <s v="SEAL, FR FENDER, RH"/>
    <m/>
    <n v="26"/>
    <m/>
    <m/>
    <n v="2.813076923076923"/>
    <x v="3"/>
    <n v="76290.6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780"/>
    <x v="515"/>
    <s v="SEAL, FR FENDER, RH"/>
    <m/>
    <n v="74"/>
    <m/>
    <m/>
    <n v="2.5476923076923077"/>
    <x v="3"/>
    <n v="69093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781"/>
    <x v="516"/>
    <s v="SEAL, FR FENDER, LH"/>
    <m/>
    <n v="39"/>
    <m/>
    <m/>
    <n v="2.813076923076923"/>
    <x v="3"/>
    <n v="76290.6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782"/>
    <x v="517"/>
    <s v="SEAL, FR FENDER, LH"/>
    <m/>
    <n v="66"/>
    <m/>
    <m/>
    <n v="2.5476923076923077"/>
    <x v="3"/>
    <n v="69093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783"/>
    <x v="518"/>
    <s v="LINER, FR FENDER, RH"/>
    <m/>
    <n v="96"/>
    <m/>
    <m/>
    <n v="11.092307692307692"/>
    <x v="3"/>
    <n v="30082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784"/>
    <x v="208"/>
    <s v="LINER,FR FENDER,RH"/>
    <m/>
    <n v="81"/>
    <m/>
    <m/>
    <n v="8.9653846153846146"/>
    <x v="3"/>
    <n v="243141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85"/>
    <x v="822"/>
    <s v="LINER, FR FENDER, RH"/>
    <m/>
    <n v="175"/>
    <m/>
    <m/>
    <n v="6.4692307692307693"/>
    <x v="3"/>
    <n v="175445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786"/>
    <x v="519"/>
    <s v="LINER, FR FENDER, LH"/>
    <m/>
    <n v="96"/>
    <m/>
    <m/>
    <n v="11.092307692307692"/>
    <x v="3"/>
    <n v="30082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787"/>
    <x v="211"/>
    <s v="LINER,FR FENDER,LH"/>
    <m/>
    <n v="67"/>
    <m/>
    <m/>
    <n v="8.9653846153846146"/>
    <x v="3"/>
    <n v="243141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88"/>
    <x v="823"/>
    <s v="LINER, FR FENDER, LH"/>
    <m/>
    <n v="100"/>
    <m/>
    <m/>
    <n v="6.4692307692307693"/>
    <x v="3"/>
    <n v="175445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789"/>
    <x v="824"/>
    <s v="RETAINER SA, QTR RH"/>
    <m/>
    <n v="50"/>
    <m/>
    <m/>
    <n v="1.700769230769231"/>
    <x v="3"/>
    <n v="46124.8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790"/>
    <x v="825"/>
    <s v="RETAINER SA, QTR LH"/>
    <m/>
    <n v="49"/>
    <m/>
    <m/>
    <n v="1.700769230769231"/>
    <x v="3"/>
    <n v="46124.8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791"/>
    <x v="537"/>
    <s v="LINER RR WHL HOUSE R"/>
    <m/>
    <n v="31"/>
    <m/>
    <m/>
    <n v="3.5076923076923077"/>
    <x v="3"/>
    <n v="95128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2"/>
    <x v="826"/>
    <s v="LINER RR WHL HOUSE L"/>
    <m/>
    <n v="17"/>
    <m/>
    <m/>
    <n v="3.5076923076923077"/>
    <x v="3"/>
    <n v="95128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3"/>
    <x v="827"/>
    <s v="RUN RR DOOR GLASS RH"/>
    <m/>
    <n v="9"/>
    <m/>
    <m/>
    <n v="11.076923076923077"/>
    <x v="3"/>
    <n v="30040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4"/>
    <x v="560"/>
    <s v="RUN RR DOOR GLASS RH"/>
    <m/>
    <n v="3"/>
    <m/>
    <m/>
    <n v="12.403846153846157"/>
    <x v="3"/>
    <n v="336392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795"/>
    <x v="828"/>
    <s v="RUN FR DOOR GLASS LH"/>
    <m/>
    <n v="10"/>
    <m/>
    <m/>
    <n v="15.711538461538463"/>
    <x v="3"/>
    <n v="42609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96"/>
    <x v="829"/>
    <s v="RUN RR DOOR GLASS LH"/>
    <m/>
    <n v="12"/>
    <m/>
    <m/>
    <n v="13.230769230769234"/>
    <x v="3"/>
    <n v="35881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97"/>
    <x v="563"/>
    <s v="RUN RR DOOR GLASS LH"/>
    <m/>
    <n v="15"/>
    <m/>
    <m/>
    <n v="12.403846153846157"/>
    <x v="3"/>
    <n v="336392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798"/>
    <x v="830"/>
    <s v="STAY ASSY, BACK"/>
    <m/>
    <n v="7"/>
    <m/>
    <m/>
    <n v="27.784615384615389"/>
    <x v="3"/>
    <n v="753518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799"/>
    <x v="831"/>
    <s v="STAY ASSY, BACK"/>
    <m/>
    <n v="4"/>
    <m/>
    <m/>
    <n v="27.784615384615389"/>
    <x v="3"/>
    <n v="753518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800"/>
    <x v="832"/>
    <s v="CYLINDER &amp; KEY SET"/>
    <m/>
    <n v="9"/>
    <m/>
    <m/>
    <n v="56.215384615384622"/>
    <x v="3"/>
    <n v="1524561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01"/>
    <x v="833"/>
    <s v="CYLINDER &amp; KEY SET"/>
    <m/>
    <n v="11"/>
    <m/>
    <m/>
    <n v="56.215384615384622"/>
    <x v="3"/>
    <n v="1524561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02"/>
    <x v="834"/>
    <s v="LOCK ASSY, BACK DOOR"/>
    <m/>
    <n v="5"/>
    <m/>
    <m/>
    <n v="57.723076923076931"/>
    <x v="3"/>
    <n v="1565449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03"/>
    <x v="572"/>
    <s v="LOCK ASSY, BACK DOOR"/>
    <m/>
    <n v="128"/>
    <m/>
    <m/>
    <n v="20.346153846153847"/>
    <x v="3"/>
    <n v="55178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804"/>
    <x v="835"/>
    <s v="LOCK ASSY, BACK DOOR"/>
    <m/>
    <n v="45"/>
    <m/>
    <m/>
    <n v="9.1730769230769234"/>
    <x v="3"/>
    <n v="24877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05"/>
    <x v="836"/>
    <s v="AIR BAG A/S INST PNL"/>
    <m/>
    <n v="3"/>
    <m/>
    <m/>
    <n v="325.96153846153845"/>
    <x v="3"/>
    <n v="88400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806"/>
    <x v="837"/>
    <s v="EMBLEM, RAD GRILLE"/>
    <m/>
    <n v="42"/>
    <m/>
    <m/>
    <n v="3.9261538461538463"/>
    <x v="3"/>
    <n v="106477.2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807"/>
    <x v="838"/>
    <s v="PLATE LUG COMPT DR 3"/>
    <m/>
    <n v="119"/>
    <m/>
    <m/>
    <n v="2.0676923076923082"/>
    <x v="3"/>
    <n v="56075.815384615395"/>
    <e v="#N/A"/>
    <e v="#N/A"/>
    <e v="#N/A"/>
    <e v="#N/A"/>
    <e v="#N/A"/>
    <e v="#N/A"/>
    <e v="#N/A"/>
    <e v="#N/A"/>
    <e v="#N/A"/>
    <e v="#N/A"/>
    <e v="#N/A"/>
    <e v="#N/A"/>
    <e v="#N/A"/>
    <m/>
  </r>
  <r>
    <n v="1808"/>
    <x v="839"/>
    <s v="GARNISH SA BACK DOOR"/>
    <m/>
    <n v="105"/>
    <m/>
    <m/>
    <n v="9.3538461538461544"/>
    <x v="3"/>
    <n v="253676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809"/>
    <x v="840"/>
    <s v="TUBE AS FUELTANK VEN"/>
    <m/>
    <n v="8"/>
    <m/>
    <m/>
    <n v="54.000000000000007"/>
    <x v="3"/>
    <n v="1464480.0000000002"/>
    <e v="#N/A"/>
    <e v="#N/A"/>
    <e v="#N/A"/>
    <e v="#N/A"/>
    <e v="#N/A"/>
    <e v="#N/A"/>
    <e v="#N/A"/>
    <e v="#N/A"/>
    <e v="#N/A"/>
    <e v="#N/A"/>
    <e v="#N/A"/>
    <e v="#N/A"/>
    <e v="#N/A"/>
    <m/>
  </r>
  <r>
    <n v="1810"/>
    <x v="841"/>
    <s v="LID S/A,FUEL"/>
    <m/>
    <n v="82"/>
    <m/>
    <m/>
    <n v="12.923076923076923"/>
    <x v="3"/>
    <n v="350473.84615384619"/>
    <e v="#N/A"/>
    <e v="#N/A"/>
    <e v="#N/A"/>
    <e v="#N/A"/>
    <e v="#N/A"/>
    <e v="#N/A"/>
    <e v="#N/A"/>
    <e v="#N/A"/>
    <e v="#N/A"/>
    <e v="#N/A"/>
    <e v="#N/A"/>
    <e v="#N/A"/>
    <e v="#N/A"/>
    <m/>
  </r>
  <r>
    <n v="1811"/>
    <x v="842"/>
    <s v="CANISTER SA CHARCOAL"/>
    <m/>
    <n v="12"/>
    <m/>
    <m/>
    <n v="11.930769230769233"/>
    <x v="3"/>
    <n v="323562.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812"/>
    <x v="843"/>
    <s v="HEADLAMP ASSY, RH"/>
    <m/>
    <n v="7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3"/>
    <x v="844"/>
    <s v="HEADLAMP ASSY, RH"/>
    <m/>
    <n v="21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4"/>
    <x v="845"/>
    <s v="HEADLAMP ASSY, LH"/>
    <m/>
    <n v="8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5"/>
    <x v="846"/>
    <s v="HEADLAMP ASSY, LH"/>
    <m/>
    <n v="23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6"/>
    <x v="847"/>
    <s v="LAMP AS FOG RH"/>
    <m/>
    <n v="18"/>
    <m/>
    <m/>
    <n v="46.307692307692307"/>
    <x v="3"/>
    <n v="12558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7"/>
    <x v="609"/>
    <s v="LAMP ASSY, FOG RH"/>
    <m/>
    <n v="74"/>
    <m/>
    <m/>
    <n v="28.430769230769236"/>
    <x v="3"/>
    <n v="77104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8"/>
    <x v="848"/>
    <s v="LAMP AS FOG LH"/>
    <m/>
    <n v="14"/>
    <m/>
    <m/>
    <n v="46.307692307692307"/>
    <x v="3"/>
    <n v="12558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9"/>
    <x v="612"/>
    <s v="LAMP ASSY, FOG LH"/>
    <m/>
    <n v="58"/>
    <m/>
    <m/>
    <n v="28.430769230769236"/>
    <x v="3"/>
    <n v="77104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20"/>
    <x v="849"/>
    <s v="LAMP ASSY , DAYTIME RUNNING , RH"/>
    <m/>
    <n v="20"/>
    <m/>
    <m/>
    <n v="20.923076923076923"/>
    <x v="3"/>
    <n v="56743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21"/>
    <x v="850"/>
    <s v="LAMP ASSY , DAYTIME RUNNING , LH"/>
    <m/>
    <n v="20"/>
    <m/>
    <m/>
    <n v="20.923076923076923"/>
    <x v="3"/>
    <n v="56743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22"/>
    <x v="637"/>
    <s v="LAMP AS TURN SIGN RH"/>
    <m/>
    <n v="54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23"/>
    <x v="638"/>
    <s v="LAMP AS TURN SIGN LH"/>
    <m/>
    <n v="94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24"/>
    <x v="851"/>
    <s v="REFLECTOR ASSY, RH"/>
    <m/>
    <n v="356"/>
    <m/>
    <m/>
    <n v="1.9292307692307689"/>
    <x v="3"/>
    <n v="52320.7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25"/>
    <x v="639"/>
    <s v="REFLECTOR ASSY, RH"/>
    <m/>
    <n v="136"/>
    <m/>
    <m/>
    <n v="5.1269230769230782"/>
    <x v="3"/>
    <n v="139042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826"/>
    <x v="641"/>
    <s v="REFLECTOR ASSY RH"/>
    <m/>
    <n v="56"/>
    <m/>
    <m/>
    <n v="7.4730769230769241"/>
    <x v="3"/>
    <n v="202669.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827"/>
    <x v="642"/>
    <s v="REFLECTOR ASSY, RH"/>
    <m/>
    <n v="13"/>
    <m/>
    <m/>
    <n v="5.1692307692307695"/>
    <x v="3"/>
    <n v="140189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828"/>
    <x v="852"/>
    <s v="REFLECTOR ASSY, LH"/>
    <m/>
    <n v="230"/>
    <m/>
    <m/>
    <n v="1.9292307692307689"/>
    <x v="3"/>
    <n v="52320.7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29"/>
    <x v="643"/>
    <s v="REFLECTOR ASSY, LH"/>
    <m/>
    <n v="104"/>
    <m/>
    <m/>
    <n v="5.1269230769230782"/>
    <x v="3"/>
    <n v="139042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830"/>
    <x v="644"/>
    <s v="REFLECTOR ASSY,LH"/>
    <m/>
    <n v="134"/>
    <m/>
    <m/>
    <n v="7.4730769230769241"/>
    <x v="3"/>
    <n v="202669.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831"/>
    <x v="645"/>
    <s v="REFLECTOR ASSY, LH"/>
    <m/>
    <n v="27"/>
    <m/>
    <m/>
    <n v="5.1692307692307695"/>
    <x v="3"/>
    <n v="140189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832"/>
    <x v="853"/>
    <s v="SENSOR, SPEEDOMETER"/>
    <m/>
    <n v="30"/>
    <m/>
    <m/>
    <n v="49.323076923076933"/>
    <x v="3"/>
    <n v="1337641.8461538465"/>
    <e v="#N/A"/>
    <e v="#N/A"/>
    <e v="#N/A"/>
    <e v="#N/A"/>
    <e v="#N/A"/>
    <e v="#N/A"/>
    <e v="#N/A"/>
    <e v="#N/A"/>
    <e v="#N/A"/>
    <e v="#N/A"/>
    <e v="#N/A"/>
    <e v="#N/A"/>
    <e v="#N/A"/>
    <m/>
  </r>
  <r>
    <n v="1833"/>
    <x v="854"/>
    <s v="SWITCH ASSY, VACUUM"/>
    <m/>
    <n v="36"/>
    <m/>
    <m/>
    <n v="16.246153846153852"/>
    <x v="3"/>
    <n v="440595.69230769243"/>
    <e v="#N/A"/>
    <e v="#N/A"/>
    <e v="#N/A"/>
    <e v="#N/A"/>
    <e v="#N/A"/>
    <e v="#N/A"/>
    <e v="#N/A"/>
    <e v="#N/A"/>
    <e v="#N/A"/>
    <e v="#N/A"/>
    <e v="#N/A"/>
    <e v="#N/A"/>
    <e v="#N/A"/>
    <m/>
  </r>
  <r>
    <n v="1834"/>
    <x v="855"/>
    <s v="MASTER SWITCH ASSY,"/>
    <m/>
    <n v="10"/>
    <m/>
    <m/>
    <n v="69.138461538461542"/>
    <x v="3"/>
    <n v="1875035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835"/>
    <x v="856"/>
    <s v="SWITCH AS H/LAMP DIM"/>
    <m/>
    <n v="19"/>
    <m/>
    <m/>
    <n v="42.969230769230769"/>
    <x v="3"/>
    <n v="1165325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836"/>
    <x v="857"/>
    <s v="CABLE S/A, SPIRAL"/>
    <m/>
    <n v="45"/>
    <m/>
    <m/>
    <n v="21.33461538461539"/>
    <x v="3"/>
    <n v="578594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837"/>
    <x v="858"/>
    <s v="SWITCH ASSY, POWER W"/>
    <m/>
    <n v="5"/>
    <m/>
    <m/>
    <n v="20.342307692307696"/>
    <x v="3"/>
    <n v="55168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38"/>
    <x v="859"/>
    <s v="SWITCH, OUTER MIRROR"/>
    <m/>
    <n v="112"/>
    <m/>
    <m/>
    <n v="13.384615384615385"/>
    <x v="3"/>
    <n v="362990.76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839"/>
    <x v="860"/>
    <s v="SWITCH, OUTER MIRROR"/>
    <m/>
    <n v="47"/>
    <m/>
    <m/>
    <n v="9.9230769230769234"/>
    <x v="3"/>
    <n v="26911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40"/>
    <x v="861"/>
    <s v="BASE, SWITCH"/>
    <m/>
    <n v="35"/>
    <m/>
    <m/>
    <n v="34.130769230769225"/>
    <x v="3"/>
    <n v="925626.46153846127"/>
    <e v="#N/A"/>
    <e v="#N/A"/>
    <e v="#N/A"/>
    <e v="#N/A"/>
    <e v="#N/A"/>
    <e v="#N/A"/>
    <e v="#N/A"/>
    <e v="#N/A"/>
    <e v="#N/A"/>
    <e v="#N/A"/>
    <e v="#N/A"/>
    <e v="#N/A"/>
    <e v="#N/A"/>
    <m/>
  </r>
  <r>
    <n v="1841"/>
    <x v="862"/>
    <s v="COVER, OUTER MIRROR,"/>
    <m/>
    <n v="72"/>
    <m/>
    <m/>
    <n v="20.942307692307693"/>
    <x v="3"/>
    <n v="56795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42"/>
    <x v="664"/>
    <s v="MIRROR, OUTER RR, RH"/>
    <m/>
    <n v="75"/>
    <m/>
    <m/>
    <n v="7.2769230769230777"/>
    <x v="3"/>
    <n v="197350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843"/>
    <x v="667"/>
    <s v="MIRROR, OUTER, RH"/>
    <m/>
    <n v="86"/>
    <m/>
    <m/>
    <n v="9.0961538461538467"/>
    <x v="3"/>
    <n v="246687.6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844"/>
    <x v="670"/>
    <s v="MIRROR, OUTER RR, LH"/>
    <m/>
    <n v="87"/>
    <m/>
    <m/>
    <n v="7.2769230769230777"/>
    <x v="3"/>
    <n v="197350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845"/>
    <x v="671"/>
    <s v="MIRROR, OUTER, LH"/>
    <m/>
    <n v="148"/>
    <m/>
    <m/>
    <n v="9.0961538461538467"/>
    <x v="3"/>
    <n v="246687.6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846"/>
    <x v="863"/>
    <s v="SENSOR ASSY, AIR BAG"/>
    <m/>
    <n v="4"/>
    <m/>
    <m/>
    <n v="107.10000000000002"/>
    <x v="3"/>
    <n v="2904552.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847"/>
    <x v="864"/>
    <s v="SENSOR ASSY, AIR BAG"/>
    <m/>
    <n v="7"/>
    <m/>
    <m/>
    <n v="90.461538461538481"/>
    <x v="3"/>
    <n v="2453316.9230769235"/>
    <e v="#N/A"/>
    <e v="#N/A"/>
    <e v="#N/A"/>
    <e v="#N/A"/>
    <e v="#N/A"/>
    <e v="#N/A"/>
    <e v="#N/A"/>
    <e v="#N/A"/>
    <e v="#N/A"/>
    <e v="#N/A"/>
    <e v="#N/A"/>
    <e v="#N/A"/>
    <e v="#N/A"/>
    <m/>
  </r>
  <r>
    <n v="1848"/>
    <x v="865"/>
    <s v="SENSOR ASSY, AIR BAG"/>
    <m/>
    <n v="41"/>
    <m/>
    <m/>
    <n v="104.48461538461541"/>
    <x v="3"/>
    <n v="2833622.7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849"/>
    <x v="866"/>
    <s v="SENSOR, AIR BAG, FR"/>
    <m/>
    <n v="13"/>
    <m/>
    <m/>
    <n v="20.792307692307691"/>
    <x v="3"/>
    <n v="563887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50"/>
    <x v="867"/>
    <s v="SENSOR, TRANSMISSION"/>
    <m/>
    <n v="13"/>
    <m/>
    <m/>
    <n v="41.176923076923075"/>
    <x v="3"/>
    <n v="1116718.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851"/>
    <x v="868"/>
    <s v="SENSOR, TURBO"/>
    <m/>
    <n v="39"/>
    <m/>
    <m/>
    <n v="62.461538461538467"/>
    <x v="3"/>
    <n v="169395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852"/>
    <x v="678"/>
    <s v="SENSOR, OXYGEN"/>
    <m/>
    <n v="3"/>
    <m/>
    <m/>
    <n v="69.300000000000011"/>
    <x v="3"/>
    <n v="1879416"/>
    <e v="#N/A"/>
    <e v="#N/A"/>
    <e v="#N/A"/>
    <e v="#N/A"/>
    <e v="#N/A"/>
    <e v="#N/A"/>
    <e v="#N/A"/>
    <e v="#N/A"/>
    <e v="#N/A"/>
    <e v="#N/A"/>
    <e v="#N/A"/>
    <e v="#N/A"/>
    <e v="#N/A"/>
    <m/>
  </r>
  <r>
    <n v="1853"/>
    <x v="869"/>
    <s v="SENSOR, SPEED, FR RH"/>
    <m/>
    <n v="25"/>
    <m/>
    <m/>
    <n v="51.307692307692307"/>
    <x v="3"/>
    <n v="13914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54"/>
    <x v="870"/>
    <s v="SENSOR, SPEED FR, RH"/>
    <m/>
    <n v="81"/>
    <m/>
    <m/>
    <n v="45.546153846153857"/>
    <x v="3"/>
    <n v="1235211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855"/>
    <x v="871"/>
    <s v="SENSOR, SPEED FR, RH"/>
    <m/>
    <n v="26"/>
    <m/>
    <m/>
    <n v="78.184615384615398"/>
    <x v="3"/>
    <n v="2120366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56"/>
    <x v="872"/>
    <s v="SENSOR, SPEED, FR LH"/>
    <m/>
    <n v="25"/>
    <m/>
    <m/>
    <n v="48.830769230769228"/>
    <x v="3"/>
    <n v="1324290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57"/>
    <x v="873"/>
    <s v="SENSOR, SPEED FR, LH"/>
    <m/>
    <n v="36"/>
    <m/>
    <m/>
    <n v="45.546153846153857"/>
    <x v="3"/>
    <n v="1235211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858"/>
    <x v="874"/>
    <s v="SENSOR, SPEED FR, LH"/>
    <m/>
    <n v="29"/>
    <m/>
    <m/>
    <n v="78.184615384615398"/>
    <x v="3"/>
    <n v="2120366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59"/>
    <x v="875"/>
    <s v="SENSOR, SPEED RR, RH"/>
    <m/>
    <n v="47"/>
    <m/>
    <m/>
    <n v="48.484615384615395"/>
    <x v="3"/>
    <n v="1314902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60"/>
    <x v="876"/>
    <s v="COMPUTER AS FUEL INJ"/>
    <m/>
    <n v="3"/>
    <m/>
    <m/>
    <n v="360.46153846153851"/>
    <x v="3"/>
    <n v="9775716.9230769239"/>
    <e v="#N/A"/>
    <e v="#N/A"/>
    <e v="#N/A"/>
    <e v="#N/A"/>
    <e v="#N/A"/>
    <e v="#N/A"/>
    <e v="#N/A"/>
    <e v="#N/A"/>
    <e v="#N/A"/>
    <e v="#N/A"/>
    <e v="#N/A"/>
    <e v="#N/A"/>
    <e v="#N/A"/>
    <m/>
  </r>
  <r>
    <n v="1861"/>
    <x v="877"/>
    <s v="COMPUTER AS FUEL INJ"/>
    <m/>
    <n v="3"/>
    <m/>
    <m/>
    <n v="174.90000000000003"/>
    <x v="3"/>
    <n v="4743288.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1862"/>
    <x v="878"/>
    <s v="COMPUTER AS FUEL INJ"/>
    <m/>
    <n v="3"/>
    <m/>
    <m/>
    <n v="85.207692307692312"/>
    <x v="3"/>
    <n v="2310832.6153846155"/>
    <e v="#N/A"/>
    <e v="#N/A"/>
    <e v="#N/A"/>
    <e v="#N/A"/>
    <e v="#N/A"/>
    <e v="#N/A"/>
    <e v="#N/A"/>
    <e v="#N/A"/>
    <e v="#N/A"/>
    <e v="#N/A"/>
    <e v="#N/A"/>
    <e v="#N/A"/>
    <e v="#N/A"/>
    <m/>
  </r>
  <r>
    <n v="1863"/>
    <x v="879"/>
    <s v="COMPUTER AS FUEL INJ"/>
    <m/>
    <n v="8"/>
    <m/>
    <m/>
    <n v="96.623076923076923"/>
    <x v="3"/>
    <n v="2620417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864"/>
    <x v="880"/>
    <s v="COMPUTER AS FUEL INJ"/>
    <m/>
    <n v="5"/>
    <m/>
    <m/>
    <n v="97.438461538461539"/>
    <x v="3"/>
    <n v="2642531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865"/>
    <x v="881"/>
    <s v="COMPUTER AS TRANSPON"/>
    <m/>
    <n v="9"/>
    <m/>
    <m/>
    <n v="39.45384615384615"/>
    <x v="3"/>
    <n v="1069988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866"/>
    <x v="882"/>
    <s v="COMPUTER AS TRANSPON"/>
    <m/>
    <n v="27"/>
    <m/>
    <m/>
    <n v="46.2"/>
    <x v="3"/>
    <n v="125294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867"/>
    <x v="883"/>
    <s v="COMPUTER ASSY, TRANSPONDER KEY"/>
    <m/>
    <n v="9"/>
    <m/>
    <m/>
    <n v="30.800000000000004"/>
    <x v="3"/>
    <n v="835296"/>
    <e v="#N/A"/>
    <e v="#N/A"/>
    <e v="#N/A"/>
    <e v="#N/A"/>
    <e v="#N/A"/>
    <e v="#N/A"/>
    <e v="#N/A"/>
    <e v="#N/A"/>
    <e v="#N/A"/>
    <e v="#N/A"/>
    <e v="#N/A"/>
    <e v="#N/A"/>
    <e v="#N/A"/>
    <m/>
  </r>
  <r>
    <n v="1868"/>
    <x v="884"/>
    <s v="SENSOR, SIDE AIR BAG"/>
    <m/>
    <n v="4"/>
    <m/>
    <m/>
    <n v="163.48461538461538"/>
    <x v="3"/>
    <n v="4433702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869"/>
    <x v="885"/>
    <s v="COMPUTER AS SMRT KEY"/>
    <m/>
    <n v="4"/>
    <m/>
    <m/>
    <n v="168.64615384615385"/>
    <x v="3"/>
    <n v="4573683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870"/>
    <x v="685"/>
    <s v="BEARING RADIAL BALL"/>
    <m/>
    <n v="108"/>
    <m/>
    <m/>
    <n v="12.23076923076923"/>
    <x v="3"/>
    <n v="33169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871"/>
    <x v="886"/>
    <s v="BEARING, RADIAL BALL"/>
    <m/>
    <n v="20"/>
    <m/>
    <m/>
    <n v="19.092307692307688"/>
    <x v="3"/>
    <n v="517783.38461538445"/>
    <e v="#N/A"/>
    <e v="#N/A"/>
    <e v="#N/A"/>
    <e v="#N/A"/>
    <e v="#N/A"/>
    <e v="#N/A"/>
    <e v="#N/A"/>
    <e v="#N/A"/>
    <e v="#N/A"/>
    <e v="#N/A"/>
    <e v="#N/A"/>
    <e v="#N/A"/>
    <e v="#N/A"/>
    <m/>
  </r>
  <r>
    <n v="1872"/>
    <x v="887"/>
    <s v="BEARING,RADIAL BALL"/>
    <m/>
    <n v="94"/>
    <m/>
    <m/>
    <n v="14.676923076923076"/>
    <x v="3"/>
    <n v="398038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873"/>
    <x v="888"/>
    <s v="HOSE, FLEXIBLE"/>
    <m/>
    <n v="30"/>
    <m/>
    <m/>
    <n v="4.9538461538461531"/>
    <x v="3"/>
    <n v="134348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874"/>
    <x v="889"/>
    <s v="ACTUATOR ASSY, IDLE"/>
    <m/>
    <n v="3000"/>
    <m/>
    <m/>
    <n v="12.207692307692311"/>
    <x v="3"/>
    <n v="331072.61538461543"/>
    <e v="#N/A"/>
    <e v="#N/A"/>
    <e v="#N/A"/>
    <e v="#N/A"/>
    <e v="#N/A"/>
    <e v="#N/A"/>
    <e v="#N/A"/>
    <e v="#N/A"/>
    <e v="#N/A"/>
    <e v="#N/A"/>
    <e v="#N/A"/>
    <e v="#N/A"/>
    <e v="#N/A"/>
    <m/>
  </r>
  <r>
    <n v="1875"/>
    <x v="890"/>
    <s v="BOLT, W/WASHER"/>
    <m/>
    <n v="238"/>
    <m/>
    <m/>
    <n v="1.6869230769230772"/>
    <x v="3"/>
    <n v="45749.353846153848"/>
    <e v="#N/A"/>
    <e v="#N/A"/>
    <e v="#N/A"/>
    <e v="#N/A"/>
    <e v="#N/A"/>
    <e v="#N/A"/>
    <e v="#N/A"/>
    <e v="#N/A"/>
    <e v="#N/A"/>
    <e v="#N/A"/>
    <e v="#N/A"/>
    <e v="#N/A"/>
    <e v="#N/A"/>
    <m/>
  </r>
  <r>
    <n v="1876"/>
    <x v="891"/>
    <s v="BEARING, RADIAL BALL"/>
    <m/>
    <n v="53"/>
    <m/>
    <m/>
    <n v="12.599999999999998"/>
    <x v="3"/>
    <n v="341711.99999999988"/>
    <n v="322511.24791666667"/>
    <n v="5.9535139339681173E-2"/>
    <n v="380000"/>
    <n v="420000"/>
    <d v="2022-07-26T00:00:00"/>
    <s v="NK-IDAM"/>
    <n v="287000"/>
    <n v="5"/>
    <n v="144"/>
    <n v="36"/>
    <n v="287000"/>
    <n v="10.582595870206491"/>
    <n v="253982.3008849558"/>
    <n v="-0.21248544810262865"/>
  </r>
  <r>
    <n v="1877"/>
    <x v="279"/>
    <s v="BEARING TAPE ROLER"/>
    <m/>
    <n v="119"/>
    <m/>
    <m/>
    <n v="27.459615384615386"/>
    <x v="3"/>
    <n v="744704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878"/>
    <x v="700"/>
    <s v="SEAL, VALVE STEM OIL"/>
    <m/>
    <n v="3000"/>
    <m/>
    <m/>
    <n v="0.89230769230769236"/>
    <x v="3"/>
    <n v="24199.3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79"/>
    <x v="892"/>
    <s v="FILTER, GAS"/>
    <m/>
    <n v="115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80"/>
    <x v="711"/>
    <s v="SENSOR, CRANK POSITI"/>
    <m/>
    <n v="13"/>
    <m/>
    <m/>
    <n v="23.307692307692314"/>
    <x v="3"/>
    <n v="632104.6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1881"/>
    <x v="712"/>
    <s v="SENSOR, CRANK POSITI"/>
    <m/>
    <n v="84"/>
    <m/>
    <m/>
    <n v="24.461538461538467"/>
    <x v="3"/>
    <n v="663396.92307692324"/>
    <e v="#N/A"/>
    <e v="#N/A"/>
    <e v="#N/A"/>
    <e v="#N/A"/>
    <e v="#N/A"/>
    <e v="#N/A"/>
    <e v="#N/A"/>
    <e v="#N/A"/>
    <e v="#N/A"/>
    <e v="#N/A"/>
    <e v="#N/A"/>
    <e v="#N/A"/>
    <e v="#N/A"/>
    <m/>
  </r>
  <r>
    <n v="1882"/>
    <x v="893"/>
    <s v="CUSHION SHOCK ABSORB"/>
    <m/>
    <n v="343"/>
    <m/>
    <m/>
    <n v="0.74307692307692319"/>
    <x v="3"/>
    <n v="20152.24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883"/>
    <x v="894"/>
    <s v="PLATE, COMBINATION RR LAMP"/>
    <m/>
    <n v="209"/>
    <m/>
    <m/>
    <n v="4.092307692307692"/>
    <x v="3"/>
    <n v="110983.3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84"/>
    <x v="895"/>
    <s v="PLATE, COMBINATION RR LAMP"/>
    <m/>
    <n v="209"/>
    <m/>
    <m/>
    <n v="4.092307692307692"/>
    <x v="3"/>
    <n v="110983.3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85"/>
    <x v="896"/>
    <s v="MUDGUARD, FR RH"/>
    <m/>
    <n v="144"/>
    <m/>
    <m/>
    <n v="5.7184615384615372"/>
    <x v="3"/>
    <n v="155084.67692307686"/>
    <e v="#N/A"/>
    <e v="#N/A"/>
    <e v="#N/A"/>
    <e v="#N/A"/>
    <e v="#N/A"/>
    <e v="#N/A"/>
    <e v="#N/A"/>
    <e v="#N/A"/>
    <e v="#N/A"/>
    <e v="#N/A"/>
    <e v="#N/A"/>
    <e v="#N/A"/>
    <e v="#N/A"/>
    <m/>
  </r>
  <r>
    <n v="1886"/>
    <x v="897"/>
    <s v="MUDGUARD, FR LH"/>
    <m/>
    <n v="74"/>
    <m/>
    <m/>
    <n v="5.7184615384615372"/>
    <x v="3"/>
    <n v="155084.67692307686"/>
    <e v="#N/A"/>
    <e v="#N/A"/>
    <e v="#N/A"/>
    <e v="#N/A"/>
    <e v="#N/A"/>
    <e v="#N/A"/>
    <e v="#N/A"/>
    <e v="#N/A"/>
    <e v="#N/A"/>
    <e v="#N/A"/>
    <e v="#N/A"/>
    <e v="#N/A"/>
    <e v="#N/A"/>
    <m/>
  </r>
  <r>
    <n v="1887"/>
    <x v="898"/>
    <s v="MUDGUARD, RR RH"/>
    <m/>
    <n v="146"/>
    <m/>
    <m/>
    <n v="6.9299999999999988"/>
    <x v="3"/>
    <n v="187941.5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88"/>
    <x v="899"/>
    <s v="MUDGUARD, RR LH"/>
    <m/>
    <n v="29"/>
    <m/>
    <m/>
    <n v="6.7361538461538446"/>
    <x v="3"/>
    <n v="182684.49230769227"/>
    <e v="#N/A"/>
    <e v="#N/A"/>
    <e v="#N/A"/>
    <e v="#N/A"/>
    <e v="#N/A"/>
    <e v="#N/A"/>
    <e v="#N/A"/>
    <e v="#N/A"/>
    <e v="#N/A"/>
    <e v="#N/A"/>
    <e v="#N/A"/>
    <e v="#N/A"/>
    <e v="#N/A"/>
    <m/>
  </r>
  <r>
    <n v="1889"/>
    <x v="900"/>
    <s v="GRILLE, ASSY RADIATOR"/>
    <m/>
    <n v="3"/>
    <m/>
    <m/>
    <n v="76.915384615384639"/>
    <x v="3"/>
    <n v="2085945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90"/>
    <x v="901"/>
    <s v="COVER FOG LAMP FR RH"/>
    <m/>
    <n v="170"/>
    <m/>
    <m/>
    <n v="10.509230769230772"/>
    <x v="3"/>
    <n v="285010.33846153849"/>
    <e v="#N/A"/>
    <e v="#N/A"/>
    <e v="#N/A"/>
    <e v="#N/A"/>
    <e v="#N/A"/>
    <e v="#N/A"/>
    <e v="#N/A"/>
    <e v="#N/A"/>
    <e v="#N/A"/>
    <e v="#N/A"/>
    <e v="#N/A"/>
    <e v="#N/A"/>
    <e v="#N/A"/>
    <m/>
  </r>
  <r>
    <n v="1891"/>
    <x v="902"/>
    <s v="COVER FOG LAMP FR LH"/>
    <m/>
    <n v="171"/>
    <m/>
    <m/>
    <n v="10.509230769230772"/>
    <x v="3"/>
    <n v="285010.33846153849"/>
    <e v="#N/A"/>
    <e v="#N/A"/>
    <e v="#N/A"/>
    <e v="#N/A"/>
    <e v="#N/A"/>
    <e v="#N/A"/>
    <e v="#N/A"/>
    <e v="#N/A"/>
    <e v="#N/A"/>
    <e v="#N/A"/>
    <e v="#N/A"/>
    <e v="#N/A"/>
    <e v="#N/A"/>
    <m/>
  </r>
  <r>
    <n v="1892"/>
    <x v="903"/>
    <s v="FOG LAMP GRNSH G,RH"/>
    <m/>
    <n v="89"/>
    <m/>
    <m/>
    <n v="11.07"/>
    <x v="3"/>
    <n v="30021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893"/>
    <x v="904"/>
    <s v="FOG LAMP GRNSH G,LH"/>
    <m/>
    <n v="60"/>
    <m/>
    <m/>
    <n v="11.07"/>
    <x v="3"/>
    <n v="300218.39999999997"/>
    <e v="#N/A"/>
    <e v="#N/A"/>
    <e v="#N/A"/>
    <e v="#N/A"/>
    <e v="#N/A"/>
    <e v="#N/A"/>
    <e v="#N/A"/>
    <e v="#N/A"/>
    <e v="#N/A"/>
    <e v="#N/A"/>
    <e v="#N/A"/>
    <e v="#N/A"/>
    <e v="#N/A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5F8FD-CF66-4831-86B8-32B53455FFF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49" firstHeaderRow="1" firstDataRow="1" firstDataCol="1"/>
  <pivotFields count="24">
    <pivotField showAll="0"/>
    <pivotField axis="axisRow" showAll="0">
      <items count="906">
        <item x="303"/>
        <item x="0"/>
        <item x="1"/>
        <item x="2"/>
        <item x="3"/>
        <item x="4"/>
        <item x="5"/>
        <item x="6"/>
        <item x="7"/>
        <item x="8"/>
        <item x="9"/>
        <item x="304"/>
        <item x="30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06"/>
        <item x="307"/>
        <item x="26"/>
        <item x="27"/>
        <item x="28"/>
        <item x="29"/>
        <item x="30"/>
        <item x="31"/>
        <item x="714"/>
        <item x="32"/>
        <item x="308"/>
        <item x="309"/>
        <item x="33"/>
        <item x="34"/>
        <item x="35"/>
        <item x="36"/>
        <item x="715"/>
        <item x="310"/>
        <item x="311"/>
        <item x="312"/>
        <item x="313"/>
        <item x="716"/>
        <item x="314"/>
        <item x="717"/>
        <item x="315"/>
        <item x="316"/>
        <item x="37"/>
        <item x="317"/>
        <item x="718"/>
        <item x="719"/>
        <item x="318"/>
        <item x="319"/>
        <item x="720"/>
        <item x="721"/>
        <item x="722"/>
        <item x="723"/>
        <item x="724"/>
        <item x="725"/>
        <item x="726"/>
        <item x="727"/>
        <item x="38"/>
        <item x="39"/>
        <item x="40"/>
        <item x="41"/>
        <item x="320"/>
        <item x="321"/>
        <item x="42"/>
        <item x="43"/>
        <item x="322"/>
        <item x="44"/>
        <item x="45"/>
        <item x="728"/>
        <item x="46"/>
        <item x="47"/>
        <item x="48"/>
        <item x="49"/>
        <item x="50"/>
        <item x="51"/>
        <item x="52"/>
        <item x="53"/>
        <item x="54"/>
        <item x="323"/>
        <item x="324"/>
        <item x="325"/>
        <item x="326"/>
        <item x="327"/>
        <item x="328"/>
        <item x="329"/>
        <item x="330"/>
        <item x="331"/>
        <item x="55"/>
        <item x="332"/>
        <item x="56"/>
        <item x="57"/>
        <item x="58"/>
        <item x="59"/>
        <item x="60"/>
        <item x="333"/>
        <item x="334"/>
        <item x="335"/>
        <item x="61"/>
        <item x="336"/>
        <item x="729"/>
        <item x="337"/>
        <item x="338"/>
        <item x="339"/>
        <item x="62"/>
        <item x="63"/>
        <item x="340"/>
        <item x="341"/>
        <item x="64"/>
        <item x="342"/>
        <item x="343"/>
        <item x="65"/>
        <item x="66"/>
        <item x="730"/>
        <item x="344"/>
        <item x="345"/>
        <item x="67"/>
        <item x="731"/>
        <item x="346"/>
        <item x="68"/>
        <item x="69"/>
        <item x="347"/>
        <item x="70"/>
        <item x="348"/>
        <item x="71"/>
        <item x="349"/>
        <item x="350"/>
        <item x="72"/>
        <item x="73"/>
        <item x="74"/>
        <item x="351"/>
        <item x="75"/>
        <item x="76"/>
        <item x="77"/>
        <item x="352"/>
        <item x="353"/>
        <item x="354"/>
        <item x="355"/>
        <item x="356"/>
        <item x="357"/>
        <item x="358"/>
        <item x="359"/>
        <item x="732"/>
        <item x="733"/>
        <item x="360"/>
        <item x="361"/>
        <item x="362"/>
        <item x="78"/>
        <item x="79"/>
        <item x="734"/>
        <item x="735"/>
        <item x="736"/>
        <item x="737"/>
        <item x="80"/>
        <item x="81"/>
        <item x="82"/>
        <item x="83"/>
        <item x="363"/>
        <item x="364"/>
        <item x="84"/>
        <item x="85"/>
        <item x="86"/>
        <item x="365"/>
        <item x="366"/>
        <item x="87"/>
        <item x="88"/>
        <item x="89"/>
        <item x="90"/>
        <item x="91"/>
        <item x="92"/>
        <item x="93"/>
        <item x="738"/>
        <item x="367"/>
        <item x="368"/>
        <item x="369"/>
        <item x="739"/>
        <item x="740"/>
        <item x="94"/>
        <item x="370"/>
        <item x="371"/>
        <item x="372"/>
        <item x="741"/>
        <item x="373"/>
        <item x="374"/>
        <item x="375"/>
        <item x="95"/>
        <item x="96"/>
        <item x="742"/>
        <item x="743"/>
        <item x="744"/>
        <item x="745"/>
        <item x="376"/>
        <item x="377"/>
        <item x="74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378"/>
        <item x="379"/>
        <item x="114"/>
        <item x="380"/>
        <item x="115"/>
        <item x="116"/>
        <item x="117"/>
        <item x="118"/>
        <item x="119"/>
        <item x="120"/>
        <item x="121"/>
        <item x="381"/>
        <item x="122"/>
        <item x="382"/>
        <item x="123"/>
        <item x="383"/>
        <item x="124"/>
        <item x="125"/>
        <item x="126"/>
        <item x="384"/>
        <item x="385"/>
        <item x="127"/>
        <item x="128"/>
        <item x="129"/>
        <item x="130"/>
        <item x="386"/>
        <item x="131"/>
        <item x="387"/>
        <item x="747"/>
        <item x="388"/>
        <item x="389"/>
        <item x="132"/>
        <item x="133"/>
        <item x="390"/>
        <item x="391"/>
        <item x="392"/>
        <item x="393"/>
        <item x="134"/>
        <item x="135"/>
        <item x="136"/>
        <item x="137"/>
        <item x="394"/>
        <item x="395"/>
        <item x="396"/>
        <item x="397"/>
        <item x="138"/>
        <item x="139"/>
        <item x="140"/>
        <item x="141"/>
        <item x="398"/>
        <item x="399"/>
        <item x="142"/>
        <item x="143"/>
        <item x="748"/>
        <item x="749"/>
        <item x="400"/>
        <item x="144"/>
        <item x="401"/>
        <item x="750"/>
        <item x="751"/>
        <item x="402"/>
        <item x="403"/>
        <item x="404"/>
        <item x="405"/>
        <item x="406"/>
        <item x="145"/>
        <item x="407"/>
        <item x="408"/>
        <item x="409"/>
        <item x="410"/>
        <item x="752"/>
        <item x="146"/>
        <item x="411"/>
        <item x="412"/>
        <item x="753"/>
        <item x="754"/>
        <item x="755"/>
        <item x="756"/>
        <item x="413"/>
        <item x="147"/>
        <item x="148"/>
        <item x="149"/>
        <item x="150"/>
        <item x="151"/>
        <item x="757"/>
        <item x="152"/>
        <item x="758"/>
        <item x="759"/>
        <item x="760"/>
        <item x="761"/>
        <item x="762"/>
        <item x="763"/>
        <item x="414"/>
        <item x="415"/>
        <item x="416"/>
        <item x="764"/>
        <item x="765"/>
        <item x="766"/>
        <item x="153"/>
        <item x="417"/>
        <item x="767"/>
        <item x="768"/>
        <item x="769"/>
        <item x="418"/>
        <item x="154"/>
        <item x="419"/>
        <item x="770"/>
        <item x="771"/>
        <item x="772"/>
        <item x="773"/>
        <item x="155"/>
        <item x="420"/>
        <item x="774"/>
        <item x="421"/>
        <item x="422"/>
        <item x="423"/>
        <item x="424"/>
        <item x="425"/>
        <item x="775"/>
        <item x="156"/>
        <item x="426"/>
        <item x="157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427"/>
        <item x="428"/>
        <item x="158"/>
        <item x="159"/>
        <item x="160"/>
        <item x="429"/>
        <item x="161"/>
        <item x="430"/>
        <item x="162"/>
        <item x="163"/>
        <item x="164"/>
        <item x="431"/>
        <item x="165"/>
        <item x="432"/>
        <item x="166"/>
        <item x="167"/>
        <item x="433"/>
        <item x="434"/>
        <item x="435"/>
        <item x="168"/>
        <item x="436"/>
        <item x="169"/>
        <item x="170"/>
        <item x="437"/>
        <item x="438"/>
        <item x="439"/>
        <item x="440"/>
        <item x="441"/>
        <item x="442"/>
        <item x="443"/>
        <item x="171"/>
        <item x="444"/>
        <item x="445"/>
        <item x="172"/>
        <item x="173"/>
        <item x="446"/>
        <item x="174"/>
        <item x="175"/>
        <item x="176"/>
        <item x="447"/>
        <item x="448"/>
        <item x="177"/>
        <item x="178"/>
        <item x="449"/>
        <item x="179"/>
        <item x="180"/>
        <item x="181"/>
        <item x="450"/>
        <item x="182"/>
        <item x="451"/>
        <item x="183"/>
        <item x="790"/>
        <item x="791"/>
        <item x="452"/>
        <item x="792"/>
        <item x="793"/>
        <item x="794"/>
        <item x="453"/>
        <item x="795"/>
        <item x="454"/>
        <item x="455"/>
        <item x="796"/>
        <item x="797"/>
        <item x="456"/>
        <item x="457"/>
        <item x="458"/>
        <item x="459"/>
        <item x="460"/>
        <item x="184"/>
        <item x="798"/>
        <item x="799"/>
        <item x="461"/>
        <item x="800"/>
        <item x="801"/>
        <item x="462"/>
        <item x="463"/>
        <item x="464"/>
        <item x="802"/>
        <item x="465"/>
        <item x="185"/>
        <item x="466"/>
        <item x="467"/>
        <item x="468"/>
        <item x="803"/>
        <item x="469"/>
        <item x="470"/>
        <item x="471"/>
        <item x="804"/>
        <item x="805"/>
        <item x="472"/>
        <item x="186"/>
        <item x="187"/>
        <item x="473"/>
        <item x="188"/>
        <item x="189"/>
        <item x="190"/>
        <item x="191"/>
        <item x="474"/>
        <item x="192"/>
        <item x="193"/>
        <item x="194"/>
        <item x="475"/>
        <item x="195"/>
        <item x="476"/>
        <item x="196"/>
        <item x="477"/>
        <item x="478"/>
        <item x="806"/>
        <item x="479"/>
        <item x="807"/>
        <item x="808"/>
        <item x="809"/>
        <item x="197"/>
        <item x="198"/>
        <item x="199"/>
        <item x="480"/>
        <item x="810"/>
        <item x="811"/>
        <item x="481"/>
        <item x="812"/>
        <item x="813"/>
        <item x="482"/>
        <item x="483"/>
        <item x="484"/>
        <item x="485"/>
        <item x="486"/>
        <item x="200"/>
        <item x="487"/>
        <item x="488"/>
        <item x="489"/>
        <item x="490"/>
        <item x="491"/>
        <item x="492"/>
        <item x="814"/>
        <item x="201"/>
        <item x="815"/>
        <item x="493"/>
        <item x="494"/>
        <item x="202"/>
        <item x="203"/>
        <item x="204"/>
        <item x="495"/>
        <item x="496"/>
        <item x="205"/>
        <item x="497"/>
        <item x="816"/>
        <item x="817"/>
        <item x="818"/>
        <item x="819"/>
        <item x="498"/>
        <item x="820"/>
        <item x="499"/>
        <item x="500"/>
        <item x="821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206"/>
        <item x="514"/>
        <item x="515"/>
        <item x="516"/>
        <item x="517"/>
        <item x="518"/>
        <item x="207"/>
        <item x="208"/>
        <item x="209"/>
        <item x="822"/>
        <item x="519"/>
        <item x="210"/>
        <item x="211"/>
        <item x="212"/>
        <item x="823"/>
        <item x="520"/>
        <item x="521"/>
        <item x="522"/>
        <item x="523"/>
        <item x="213"/>
        <item x="214"/>
        <item x="215"/>
        <item x="216"/>
        <item x="524"/>
        <item x="217"/>
        <item x="525"/>
        <item x="218"/>
        <item x="526"/>
        <item x="219"/>
        <item x="220"/>
        <item x="527"/>
        <item x="221"/>
        <item x="222"/>
        <item x="528"/>
        <item x="529"/>
        <item x="530"/>
        <item x="824"/>
        <item x="825"/>
        <item x="531"/>
        <item x="532"/>
        <item x="223"/>
        <item x="224"/>
        <item x="225"/>
        <item x="533"/>
        <item x="534"/>
        <item x="535"/>
        <item x="536"/>
        <item x="537"/>
        <item x="826"/>
        <item x="538"/>
        <item x="539"/>
        <item x="226"/>
        <item x="540"/>
        <item x="541"/>
        <item x="542"/>
        <item x="543"/>
        <item x="544"/>
        <item x="545"/>
        <item x="227"/>
        <item x="228"/>
        <item x="546"/>
        <item x="547"/>
        <item x="548"/>
        <item x="549"/>
        <item x="550"/>
        <item x="551"/>
        <item x="552"/>
        <item x="553"/>
        <item x="554"/>
        <item x="555"/>
        <item x="229"/>
        <item x="230"/>
        <item x="556"/>
        <item x="302"/>
        <item x="557"/>
        <item x="231"/>
        <item x="558"/>
        <item x="559"/>
        <item x="827"/>
        <item x="560"/>
        <item x="828"/>
        <item x="561"/>
        <item x="562"/>
        <item x="829"/>
        <item x="563"/>
        <item x="232"/>
        <item x="564"/>
        <item x="565"/>
        <item x="566"/>
        <item x="567"/>
        <item x="568"/>
        <item x="569"/>
        <item x="570"/>
        <item x="571"/>
        <item x="830"/>
        <item x="831"/>
        <item x="832"/>
        <item x="833"/>
        <item x="834"/>
        <item x="572"/>
        <item x="835"/>
        <item x="233"/>
        <item x="573"/>
        <item x="574"/>
        <item x="575"/>
        <item x="576"/>
        <item x="836"/>
        <item x="577"/>
        <item x="837"/>
        <item x="578"/>
        <item x="838"/>
        <item x="579"/>
        <item x="580"/>
        <item x="581"/>
        <item x="582"/>
        <item x="583"/>
        <item x="839"/>
        <item x="840"/>
        <item x="584"/>
        <item x="841"/>
        <item x="842"/>
        <item x="585"/>
        <item x="586"/>
        <item x="587"/>
        <item x="588"/>
        <item x="589"/>
        <item x="234"/>
        <item x="843"/>
        <item x="844"/>
        <item x="235"/>
        <item x="590"/>
        <item x="591"/>
        <item x="236"/>
        <item x="592"/>
        <item x="593"/>
        <item x="594"/>
        <item x="595"/>
        <item x="596"/>
        <item x="237"/>
        <item x="597"/>
        <item x="238"/>
        <item x="598"/>
        <item x="599"/>
        <item x="600"/>
        <item x="845"/>
        <item x="846"/>
        <item x="601"/>
        <item x="239"/>
        <item x="240"/>
        <item x="602"/>
        <item x="603"/>
        <item x="604"/>
        <item x="605"/>
        <item x="606"/>
        <item x="241"/>
        <item x="607"/>
        <item x="608"/>
        <item x="242"/>
        <item x="847"/>
        <item x="609"/>
        <item x="610"/>
        <item x="611"/>
        <item x="848"/>
        <item x="612"/>
        <item x="613"/>
        <item x="849"/>
        <item x="850"/>
        <item x="614"/>
        <item x="243"/>
        <item x="244"/>
        <item x="615"/>
        <item x="245"/>
        <item x="616"/>
        <item x="617"/>
        <item x="618"/>
        <item x="246"/>
        <item x="619"/>
        <item x="620"/>
        <item x="621"/>
        <item x="622"/>
        <item x="623"/>
        <item x="624"/>
        <item x="247"/>
        <item x="625"/>
        <item x="626"/>
        <item x="248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851"/>
        <item x="639"/>
        <item x="640"/>
        <item x="641"/>
        <item x="642"/>
        <item x="852"/>
        <item x="643"/>
        <item x="644"/>
        <item x="645"/>
        <item x="646"/>
        <item x="249"/>
        <item x="853"/>
        <item x="854"/>
        <item x="250"/>
        <item x="855"/>
        <item x="856"/>
        <item x="251"/>
        <item x="647"/>
        <item x="857"/>
        <item x="648"/>
        <item x="252"/>
        <item x="858"/>
        <item x="649"/>
        <item x="859"/>
        <item x="860"/>
        <item x="861"/>
        <item x="650"/>
        <item x="651"/>
        <item x="253"/>
        <item x="254"/>
        <item x="255"/>
        <item x="256"/>
        <item x="257"/>
        <item x="652"/>
        <item x="258"/>
        <item x="653"/>
        <item x="654"/>
        <item x="655"/>
        <item x="656"/>
        <item x="657"/>
        <item x="658"/>
        <item x="259"/>
        <item x="260"/>
        <item x="261"/>
        <item x="262"/>
        <item x="659"/>
        <item x="660"/>
        <item x="263"/>
        <item x="661"/>
        <item x="862"/>
        <item x="264"/>
        <item x="662"/>
        <item x="663"/>
        <item x="664"/>
        <item x="665"/>
        <item x="666"/>
        <item x="667"/>
        <item x="668"/>
        <item x="265"/>
        <item x="669"/>
        <item x="670"/>
        <item x="671"/>
        <item x="300"/>
        <item x="301"/>
        <item x="672"/>
        <item x="673"/>
        <item x="674"/>
        <item x="675"/>
        <item x="676"/>
        <item x="863"/>
        <item x="864"/>
        <item x="865"/>
        <item x="677"/>
        <item x="866"/>
        <item x="867"/>
        <item x="868"/>
        <item x="678"/>
        <item x="266"/>
        <item x="679"/>
        <item x="680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681"/>
        <item x="267"/>
        <item x="268"/>
        <item x="881"/>
        <item x="882"/>
        <item x="883"/>
        <item x="884"/>
        <item x="885"/>
        <item x="269"/>
        <item x="270"/>
        <item x="271"/>
        <item x="682"/>
        <item x="272"/>
        <item x="683"/>
        <item x="273"/>
        <item x="684"/>
        <item x="685"/>
        <item x="886"/>
        <item x="887"/>
        <item x="274"/>
        <item x="686"/>
        <item x="687"/>
        <item x="688"/>
        <item x="689"/>
        <item x="690"/>
        <item x="888"/>
        <item x="691"/>
        <item x="889"/>
        <item x="692"/>
        <item x="693"/>
        <item x="275"/>
        <item x="276"/>
        <item x="694"/>
        <item x="695"/>
        <item x="696"/>
        <item x="697"/>
        <item x="277"/>
        <item x="278"/>
        <item x="890"/>
        <item x="891"/>
        <item x="279"/>
        <item x="698"/>
        <item x="699"/>
        <item x="700"/>
        <item x="701"/>
        <item x="280"/>
        <item x="281"/>
        <item x="282"/>
        <item x="283"/>
        <item x="284"/>
        <item x="285"/>
        <item x="702"/>
        <item x="703"/>
        <item x="892"/>
        <item x="286"/>
        <item x="704"/>
        <item x="705"/>
        <item x="706"/>
        <item x="707"/>
        <item x="287"/>
        <item x="288"/>
        <item x="289"/>
        <item x="708"/>
        <item x="709"/>
        <item x="710"/>
        <item x="711"/>
        <item x="712"/>
        <item x="893"/>
        <item x="290"/>
        <item x="713"/>
        <item x="894"/>
        <item x="895"/>
        <item x="291"/>
        <item x="292"/>
        <item x="293"/>
        <item x="294"/>
        <item x="295"/>
        <item x="296"/>
        <item x="896"/>
        <item x="897"/>
        <item x="898"/>
        <item x="899"/>
        <item x="900"/>
        <item x="297"/>
        <item x="901"/>
        <item x="902"/>
        <item x="298"/>
        <item x="903"/>
        <item x="904"/>
        <item x="299"/>
        <item t="default"/>
      </items>
    </pivotField>
    <pivotField showAll="0"/>
    <pivotField showAll="0"/>
    <pivotField showAll="0"/>
    <pivotField showAll="0"/>
    <pivotField showAll="0"/>
    <pivotField dataField="1" numFmtId="43" showAll="0"/>
    <pivotField axis="axisRow" showAll="0" defaultSubtotal="0">
      <items count="4">
        <item x="3"/>
        <item x="1"/>
        <item x="2"/>
        <item x="0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8"/>
  </rowFields>
  <rowItems count="2646">
    <i>
      <x/>
    </i>
    <i r="1">
      <x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>
      <x v="12"/>
    </i>
    <i r="1">
      <x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2"/>
    </i>
    <i r="1">
      <x v="3"/>
    </i>
    <i>
      <x v="17"/>
    </i>
    <i r="1">
      <x/>
    </i>
    <i r="1">
      <x v="1"/>
    </i>
    <i r="1">
      <x v="2"/>
    </i>
    <i r="1">
      <x v="3"/>
    </i>
    <i>
      <x v="18"/>
    </i>
    <i r="1">
      <x/>
    </i>
    <i r="1">
      <x v="1"/>
    </i>
    <i r="1">
      <x v="2"/>
    </i>
    <i r="1">
      <x v="3"/>
    </i>
    <i>
      <x v="19"/>
    </i>
    <i r="1">
      <x/>
    </i>
    <i r="1">
      <x v="1"/>
    </i>
    <i r="1">
      <x v="2"/>
    </i>
    <i r="1">
      <x v="3"/>
    </i>
    <i>
      <x v="20"/>
    </i>
    <i r="1">
      <x/>
    </i>
    <i r="1">
      <x v="1"/>
    </i>
    <i r="1">
      <x v="2"/>
    </i>
    <i r="1">
      <x v="3"/>
    </i>
    <i>
      <x v="21"/>
    </i>
    <i r="1">
      <x/>
    </i>
    <i r="1">
      <x v="1"/>
    </i>
    <i r="1">
      <x v="2"/>
    </i>
    <i r="1">
      <x v="3"/>
    </i>
    <i>
      <x v="22"/>
    </i>
    <i r="1">
      <x/>
    </i>
    <i r="1">
      <x v="1"/>
    </i>
    <i r="1">
      <x v="2"/>
    </i>
    <i r="1">
      <x v="3"/>
    </i>
    <i>
      <x v="23"/>
    </i>
    <i r="1">
      <x/>
    </i>
    <i r="1">
      <x v="1"/>
    </i>
    <i r="1">
      <x v="2"/>
    </i>
    <i r="1">
      <x v="3"/>
    </i>
    <i>
      <x v="24"/>
    </i>
    <i r="1">
      <x/>
    </i>
    <i r="1">
      <x v="1"/>
    </i>
    <i r="1">
      <x v="2"/>
    </i>
    <i r="1">
      <x v="3"/>
    </i>
    <i>
      <x v="25"/>
    </i>
    <i r="1">
      <x/>
    </i>
    <i r="1">
      <x v="1"/>
    </i>
    <i r="1">
      <x v="2"/>
    </i>
    <i r="1">
      <x v="3"/>
    </i>
    <i>
      <x v="26"/>
    </i>
    <i r="1">
      <x/>
    </i>
    <i r="1">
      <x v="1"/>
    </i>
    <i r="1">
      <x v="2"/>
    </i>
    <i r="1">
      <x v="3"/>
    </i>
    <i>
      <x v="27"/>
    </i>
    <i r="1">
      <x/>
    </i>
    <i r="1">
      <x v="1"/>
    </i>
    <i r="1">
      <x v="2"/>
    </i>
    <i r="1">
      <x v="3"/>
    </i>
    <i>
      <x v="28"/>
    </i>
    <i r="1">
      <x/>
    </i>
    <i r="1">
      <x v="1"/>
    </i>
    <i r="1">
      <x v="2"/>
    </i>
    <i r="1">
      <x v="3"/>
    </i>
    <i>
      <x v="29"/>
    </i>
    <i r="1">
      <x/>
    </i>
    <i>
      <x v="30"/>
    </i>
    <i r="1">
      <x/>
    </i>
    <i>
      <x v="31"/>
    </i>
    <i r="1">
      <x/>
    </i>
    <i r="1">
      <x v="1"/>
    </i>
    <i r="1">
      <x v="2"/>
    </i>
    <i r="1">
      <x v="3"/>
    </i>
    <i>
      <x v="32"/>
    </i>
    <i r="1">
      <x/>
    </i>
    <i r="1">
      <x v="1"/>
    </i>
    <i r="1">
      <x v="2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/>
    </i>
    <i r="1">
      <x v="1"/>
    </i>
    <i r="1">
      <x v="2"/>
    </i>
    <i r="1">
      <x v="3"/>
    </i>
    <i>
      <x v="35"/>
    </i>
    <i r="1">
      <x/>
    </i>
    <i r="1">
      <x v="1"/>
    </i>
    <i r="1">
      <x v="2"/>
    </i>
    <i r="1">
      <x v="3"/>
    </i>
    <i>
      <x v="36"/>
    </i>
    <i r="1">
      <x/>
    </i>
    <i r="1">
      <x v="1"/>
    </i>
    <i r="1">
      <x v="2"/>
    </i>
    <i r="1">
      <x v="3"/>
    </i>
    <i>
      <x v="37"/>
    </i>
    <i r="1">
      <x/>
    </i>
    <i>
      <x v="38"/>
    </i>
    <i r="1">
      <x/>
    </i>
    <i r="1">
      <x v="1"/>
    </i>
    <i r="1">
      <x v="2"/>
    </i>
    <i r="1">
      <x v="3"/>
    </i>
    <i>
      <x v="39"/>
    </i>
    <i r="1">
      <x/>
    </i>
    <i>
      <x v="40"/>
    </i>
    <i r="1">
      <x/>
    </i>
    <i>
      <x v="41"/>
    </i>
    <i r="1">
      <x/>
    </i>
    <i r="1">
      <x v="3"/>
    </i>
    <i>
      <x v="42"/>
    </i>
    <i r="1">
      <x/>
    </i>
    <i r="1">
      <x v="1"/>
    </i>
    <i r="1">
      <x v="2"/>
    </i>
    <i r="1">
      <x v="3"/>
    </i>
    <i>
      <x v="43"/>
    </i>
    <i r="1">
      <x/>
    </i>
    <i r="1">
      <x v="3"/>
    </i>
    <i>
      <x v="44"/>
    </i>
    <i r="1">
      <x/>
    </i>
    <i r="1">
      <x v="1"/>
    </i>
    <i r="1">
      <x v="2"/>
    </i>
    <i r="1">
      <x v="3"/>
    </i>
    <i>
      <x v="45"/>
    </i>
    <i r="1">
      <x/>
    </i>
    <i>
      <x v="46"/>
    </i>
    <i r="1">
      <x/>
    </i>
    <i>
      <x v="47"/>
    </i>
    <i r="1">
      <x/>
    </i>
    <i>
      <x v="48"/>
    </i>
    <i r="1">
      <x/>
    </i>
    <i>
      <x v="49"/>
    </i>
    <i r="1">
      <x/>
    </i>
    <i>
      <x v="50"/>
    </i>
    <i r="1">
      <x/>
    </i>
    <i>
      <x v="51"/>
    </i>
    <i r="1">
      <x/>
    </i>
    <i>
      <x v="52"/>
    </i>
    <i r="1">
      <x/>
    </i>
    <i>
      <x v="53"/>
    </i>
    <i r="1">
      <x/>
    </i>
    <i>
      <x v="54"/>
    </i>
    <i r="1">
      <x/>
    </i>
    <i>
      <x v="55"/>
    </i>
    <i r="1">
      <x/>
    </i>
    <i r="1">
      <x v="1"/>
    </i>
    <i r="1">
      <x v="2"/>
    </i>
    <i r="1">
      <x v="3"/>
    </i>
    <i>
      <x v="56"/>
    </i>
    <i r="1">
      <x/>
    </i>
    <i>
      <x v="57"/>
    </i>
    <i r="1">
      <x/>
    </i>
    <i>
      <x v="58"/>
    </i>
    <i r="1">
      <x/>
    </i>
    <i>
      <x v="59"/>
    </i>
    <i r="1">
      <x/>
    </i>
    <i>
      <x v="60"/>
    </i>
    <i r="1">
      <x/>
    </i>
    <i>
      <x v="61"/>
    </i>
    <i r="1">
      <x/>
    </i>
    <i>
      <x v="62"/>
    </i>
    <i r="1">
      <x/>
    </i>
    <i>
      <x v="63"/>
    </i>
    <i r="1">
      <x/>
    </i>
    <i>
      <x v="64"/>
    </i>
    <i r="1">
      <x/>
    </i>
    <i>
      <x v="65"/>
    </i>
    <i r="1">
      <x/>
    </i>
    <i>
      <x v="66"/>
    </i>
    <i r="1">
      <x/>
    </i>
    <i>
      <x v="67"/>
    </i>
    <i r="1">
      <x/>
    </i>
    <i>
      <x v="68"/>
    </i>
    <i r="1">
      <x/>
    </i>
    <i>
      <x v="69"/>
    </i>
    <i r="1">
      <x/>
    </i>
    <i r="1">
      <x v="1"/>
    </i>
    <i r="1">
      <x v="2"/>
    </i>
    <i r="1">
      <x v="3"/>
    </i>
    <i>
      <x v="70"/>
    </i>
    <i r="1">
      <x/>
    </i>
    <i r="1">
      <x v="1"/>
    </i>
    <i r="1">
      <x v="2"/>
    </i>
    <i r="1">
      <x v="3"/>
    </i>
    <i>
      <x v="71"/>
    </i>
    <i r="1">
      <x/>
    </i>
    <i r="1">
      <x v="1"/>
    </i>
    <i r="1">
      <x v="2"/>
    </i>
    <i r="1">
      <x v="3"/>
    </i>
    <i>
      <x v="72"/>
    </i>
    <i r="1">
      <x/>
    </i>
    <i r="1">
      <x v="1"/>
    </i>
    <i r="1">
      <x v="2"/>
    </i>
    <i r="1">
      <x v="3"/>
    </i>
    <i>
      <x v="73"/>
    </i>
    <i r="1">
      <x/>
    </i>
    <i>
      <x v="74"/>
    </i>
    <i r="1">
      <x/>
    </i>
    <i>
      <x v="75"/>
    </i>
    <i r="1">
      <x/>
    </i>
    <i r="1">
      <x v="1"/>
    </i>
    <i r="1">
      <x v="2"/>
    </i>
    <i r="1">
      <x v="3"/>
    </i>
    <i>
      <x v="76"/>
    </i>
    <i r="1">
      <x/>
    </i>
    <i r="1">
      <x v="1"/>
    </i>
    <i r="1">
      <x v="2"/>
    </i>
    <i r="1">
      <x v="3"/>
    </i>
    <i>
      <x v="77"/>
    </i>
    <i r="1">
      <x/>
    </i>
    <i>
      <x v="78"/>
    </i>
    <i r="1">
      <x/>
    </i>
    <i r="1">
      <x v="1"/>
    </i>
    <i r="1">
      <x v="2"/>
    </i>
    <i r="1">
      <x v="3"/>
    </i>
    <i>
      <x v="79"/>
    </i>
    <i r="1">
      <x/>
    </i>
    <i r="1">
      <x v="1"/>
    </i>
    <i r="1">
      <x v="2"/>
    </i>
    <i r="1">
      <x v="3"/>
    </i>
    <i>
      <x v="80"/>
    </i>
    <i r="1">
      <x/>
    </i>
    <i>
      <x v="81"/>
    </i>
    <i r="1">
      <x/>
    </i>
    <i r="1">
      <x v="1"/>
    </i>
    <i r="1">
      <x v="2"/>
    </i>
    <i r="1">
      <x v="3"/>
    </i>
    <i>
      <x v="82"/>
    </i>
    <i r="1">
      <x/>
    </i>
    <i r="1">
      <x v="3"/>
    </i>
    <i>
      <x v="83"/>
    </i>
    <i r="1">
      <x/>
    </i>
    <i r="1">
      <x v="1"/>
    </i>
    <i r="1">
      <x v="2"/>
    </i>
    <i r="1">
      <x v="3"/>
    </i>
    <i>
      <x v="84"/>
    </i>
    <i r="1">
      <x/>
    </i>
    <i r="1">
      <x v="1"/>
    </i>
    <i r="1">
      <x v="2"/>
    </i>
    <i r="1">
      <x v="3"/>
    </i>
    <i>
      <x v="85"/>
    </i>
    <i r="1">
      <x/>
    </i>
    <i r="1">
      <x v="1"/>
    </i>
    <i r="1">
      <x v="2"/>
    </i>
    <i r="1">
      <x v="3"/>
    </i>
    <i>
      <x v="86"/>
    </i>
    <i r="1">
      <x/>
    </i>
    <i r="1">
      <x v="1"/>
    </i>
    <i r="1">
      <x v="2"/>
    </i>
    <i r="1">
      <x v="3"/>
    </i>
    <i>
      <x v="87"/>
    </i>
    <i r="1">
      <x/>
    </i>
    <i r="1">
      <x v="1"/>
    </i>
    <i r="1">
      <x v="2"/>
    </i>
    <i r="1">
      <x v="3"/>
    </i>
    <i>
      <x v="88"/>
    </i>
    <i r="1">
      <x/>
    </i>
    <i r="1">
      <x v="1"/>
    </i>
    <i r="1">
      <x v="2"/>
    </i>
    <i r="1">
      <x v="3"/>
    </i>
    <i>
      <x v="89"/>
    </i>
    <i r="1">
      <x/>
    </i>
    <i r="1">
      <x v="1"/>
    </i>
    <i r="1">
      <x v="2"/>
    </i>
    <i r="1">
      <x v="3"/>
    </i>
    <i>
      <x v="90"/>
    </i>
    <i r="1">
      <x/>
    </i>
    <i>
      <x v="91"/>
    </i>
    <i r="1">
      <x/>
    </i>
    <i>
      <x v="92"/>
    </i>
    <i r="1">
      <x/>
    </i>
    <i>
      <x v="93"/>
    </i>
    <i r="1">
      <x/>
    </i>
    <i>
      <x v="94"/>
    </i>
    <i r="1">
      <x/>
    </i>
    <i>
      <x v="95"/>
    </i>
    <i r="1">
      <x/>
    </i>
    <i>
      <x v="96"/>
    </i>
    <i r="1">
      <x/>
    </i>
    <i>
      <x v="97"/>
    </i>
    <i r="1">
      <x/>
    </i>
    <i>
      <x v="98"/>
    </i>
    <i r="1">
      <x/>
    </i>
    <i>
      <x v="99"/>
    </i>
    <i r="1">
      <x/>
    </i>
    <i r="1">
      <x v="1"/>
    </i>
    <i r="1">
      <x v="2"/>
    </i>
    <i r="1">
      <x v="3"/>
    </i>
    <i>
      <x v="100"/>
    </i>
    <i r="1">
      <x/>
    </i>
    <i>
      <x v="101"/>
    </i>
    <i r="1">
      <x/>
    </i>
    <i r="1">
      <x v="1"/>
    </i>
    <i r="1">
      <x v="2"/>
    </i>
    <i r="1">
      <x v="3"/>
    </i>
    <i>
      <x v="102"/>
    </i>
    <i r="1">
      <x/>
    </i>
    <i r="1">
      <x v="1"/>
    </i>
    <i r="1">
      <x v="2"/>
    </i>
    <i r="1">
      <x v="3"/>
    </i>
    <i>
      <x v="103"/>
    </i>
    <i r="1">
      <x/>
    </i>
    <i r="1">
      <x v="1"/>
    </i>
    <i r="1">
      <x v="2"/>
    </i>
    <i r="1">
      <x v="3"/>
    </i>
    <i>
      <x v="104"/>
    </i>
    <i r="1">
      <x/>
    </i>
    <i r="1">
      <x v="1"/>
    </i>
    <i r="1">
      <x v="2"/>
    </i>
    <i r="1">
      <x v="3"/>
    </i>
    <i>
      <x v="105"/>
    </i>
    <i r="1">
      <x/>
    </i>
    <i r="1">
      <x v="1"/>
    </i>
    <i r="1">
      <x v="2"/>
    </i>
    <i r="1">
      <x v="3"/>
    </i>
    <i>
      <x v="106"/>
    </i>
    <i r="1">
      <x/>
    </i>
    <i>
      <x v="107"/>
    </i>
    <i r="1">
      <x/>
    </i>
    <i>
      <x v="108"/>
    </i>
    <i r="1">
      <x/>
    </i>
    <i>
      <x v="109"/>
    </i>
    <i r="1">
      <x/>
    </i>
    <i r="1">
      <x v="1"/>
    </i>
    <i r="1">
      <x v="2"/>
    </i>
    <i r="1">
      <x v="3"/>
    </i>
    <i>
      <x v="110"/>
    </i>
    <i r="1">
      <x/>
    </i>
    <i>
      <x v="111"/>
    </i>
    <i r="1">
      <x/>
    </i>
    <i>
      <x v="112"/>
    </i>
    <i r="1">
      <x/>
    </i>
    <i>
      <x v="113"/>
    </i>
    <i r="1">
      <x/>
    </i>
    <i>
      <x v="114"/>
    </i>
    <i r="1">
      <x/>
    </i>
    <i>
      <x v="115"/>
    </i>
    <i r="1">
      <x/>
    </i>
    <i r="1">
      <x v="1"/>
    </i>
    <i r="1">
      <x v="2"/>
    </i>
    <i r="1">
      <x v="3"/>
    </i>
    <i>
      <x v="116"/>
    </i>
    <i r="1">
      <x/>
    </i>
    <i r="1">
      <x v="1"/>
    </i>
    <i r="1">
      <x v="2"/>
    </i>
    <i r="1">
      <x v="3"/>
    </i>
    <i>
      <x v="117"/>
    </i>
    <i r="1">
      <x/>
    </i>
    <i>
      <x v="118"/>
    </i>
    <i r="1">
      <x/>
    </i>
    <i>
      <x v="119"/>
    </i>
    <i r="1">
      <x/>
    </i>
    <i r="1">
      <x v="1"/>
    </i>
    <i r="1">
      <x v="2"/>
    </i>
    <i r="1">
      <x v="3"/>
    </i>
    <i>
      <x v="120"/>
    </i>
    <i r="1">
      <x/>
    </i>
    <i>
      <x v="121"/>
    </i>
    <i r="1">
      <x/>
    </i>
    <i>
      <x v="122"/>
    </i>
    <i r="1">
      <x/>
    </i>
    <i r="1">
      <x v="1"/>
    </i>
    <i r="1">
      <x v="2"/>
    </i>
    <i r="1">
      <x v="3"/>
    </i>
    <i>
      <x v="123"/>
    </i>
    <i r="1">
      <x/>
    </i>
    <i r="1">
      <x v="1"/>
    </i>
    <i r="1">
      <x v="2"/>
    </i>
    <i r="1">
      <x v="3"/>
    </i>
    <i>
      <x v="124"/>
    </i>
    <i r="1">
      <x/>
    </i>
    <i>
      <x v="125"/>
    </i>
    <i r="1">
      <x/>
    </i>
    <i>
      <x v="126"/>
    </i>
    <i r="1">
      <x/>
    </i>
    <i>
      <x v="127"/>
    </i>
    <i r="1">
      <x/>
    </i>
    <i r="1">
      <x v="1"/>
    </i>
    <i r="1">
      <x v="2"/>
    </i>
    <i r="1">
      <x v="3"/>
    </i>
    <i>
      <x v="128"/>
    </i>
    <i r="1">
      <x/>
    </i>
    <i>
      <x v="129"/>
    </i>
    <i r="1">
      <x/>
    </i>
    <i>
      <x v="130"/>
    </i>
    <i r="1">
      <x/>
    </i>
    <i r="1">
      <x v="1"/>
    </i>
    <i r="1">
      <x v="2"/>
    </i>
    <i r="1">
      <x v="3"/>
    </i>
    <i>
      <x v="131"/>
    </i>
    <i r="1">
      <x/>
    </i>
    <i r="1">
      <x v="1"/>
    </i>
    <i r="1">
      <x v="2"/>
    </i>
    <i r="1">
      <x v="3"/>
    </i>
    <i>
      <x v="132"/>
    </i>
    <i r="1">
      <x/>
    </i>
    <i>
      <x v="133"/>
    </i>
    <i r="1">
      <x/>
    </i>
    <i r="1">
      <x v="3"/>
    </i>
    <i>
      <x v="134"/>
    </i>
    <i r="1">
      <x/>
    </i>
    <i>
      <x v="135"/>
    </i>
    <i r="1">
      <x/>
    </i>
    <i r="1">
      <x v="1"/>
    </i>
    <i r="1">
      <x v="2"/>
    </i>
    <i r="1">
      <x v="3"/>
    </i>
    <i>
      <x v="136"/>
    </i>
    <i r="1">
      <x/>
    </i>
    <i>
      <x v="137"/>
    </i>
    <i r="1">
      <x/>
    </i>
    <i>
      <x v="138"/>
    </i>
    <i r="1">
      <x/>
    </i>
    <i r="1">
      <x v="1"/>
    </i>
    <i r="1">
      <x v="2"/>
    </i>
    <i r="1">
      <x v="3"/>
    </i>
    <i>
      <x v="139"/>
    </i>
    <i r="1">
      <x/>
    </i>
    <i r="1">
      <x v="1"/>
    </i>
    <i r="1">
      <x v="2"/>
    </i>
    <i r="1">
      <x v="3"/>
    </i>
    <i>
      <x v="140"/>
    </i>
    <i r="1">
      <x/>
    </i>
    <i r="1">
      <x v="1"/>
    </i>
    <i r="1">
      <x v="2"/>
    </i>
    <i r="1">
      <x v="3"/>
    </i>
    <i>
      <x v="141"/>
    </i>
    <i r="1">
      <x/>
    </i>
    <i>
      <x v="142"/>
    </i>
    <i r="1">
      <x/>
    </i>
    <i r="1">
      <x v="1"/>
    </i>
    <i r="1">
      <x v="2"/>
    </i>
    <i r="1">
      <x v="3"/>
    </i>
    <i>
      <x v="143"/>
    </i>
    <i r="1">
      <x/>
    </i>
    <i r="1">
      <x v="1"/>
    </i>
    <i r="1">
      <x v="2"/>
    </i>
    <i r="1">
      <x v="3"/>
    </i>
    <i>
      <x v="144"/>
    </i>
    <i r="1">
      <x v="3"/>
    </i>
    <i>
      <x v="145"/>
    </i>
    <i r="1">
      <x/>
    </i>
    <i>
      <x v="146"/>
    </i>
    <i r="1">
      <x/>
    </i>
    <i>
      <x v="147"/>
    </i>
    <i r="1">
      <x/>
    </i>
    <i>
      <x v="148"/>
    </i>
    <i r="1">
      <x/>
    </i>
    <i>
      <x v="149"/>
    </i>
    <i r="1">
      <x/>
    </i>
    <i>
      <x v="150"/>
    </i>
    <i r="1">
      <x/>
    </i>
    <i>
      <x v="151"/>
    </i>
    <i r="1">
      <x/>
    </i>
    <i>
      <x v="152"/>
    </i>
    <i r="1">
      <x/>
    </i>
    <i>
      <x v="153"/>
    </i>
    <i r="1">
      <x/>
    </i>
    <i>
      <x v="154"/>
    </i>
    <i r="1">
      <x/>
    </i>
    <i>
      <x v="155"/>
    </i>
    <i r="1">
      <x/>
    </i>
    <i>
      <x v="156"/>
    </i>
    <i r="1">
      <x/>
    </i>
    <i>
      <x v="157"/>
    </i>
    <i r="1">
      <x/>
    </i>
    <i>
      <x v="158"/>
    </i>
    <i r="1">
      <x/>
    </i>
    <i r="1">
      <x v="1"/>
    </i>
    <i r="1">
      <x v="2"/>
    </i>
    <i r="1">
      <x v="3"/>
    </i>
    <i>
      <x v="159"/>
    </i>
    <i r="1">
      <x/>
    </i>
    <i r="1">
      <x v="1"/>
    </i>
    <i r="1">
      <x v="2"/>
    </i>
    <i r="1">
      <x v="3"/>
    </i>
    <i>
      <x v="160"/>
    </i>
    <i r="1">
      <x/>
    </i>
    <i>
      <x v="161"/>
    </i>
    <i r="1">
      <x/>
    </i>
    <i>
      <x v="162"/>
    </i>
    <i r="1">
      <x/>
    </i>
    <i>
      <x v="163"/>
    </i>
    <i r="1">
      <x/>
    </i>
    <i>
      <x v="164"/>
    </i>
    <i r="1">
      <x/>
    </i>
    <i r="1">
      <x v="1"/>
    </i>
    <i r="1">
      <x v="2"/>
    </i>
    <i r="1">
      <x v="3"/>
    </i>
    <i>
      <x v="165"/>
    </i>
    <i r="1">
      <x/>
    </i>
    <i r="1">
      <x v="1"/>
    </i>
    <i r="1">
      <x v="2"/>
    </i>
    <i r="1">
      <x v="3"/>
    </i>
    <i>
      <x v="166"/>
    </i>
    <i r="1">
      <x/>
    </i>
    <i r="1">
      <x v="1"/>
    </i>
    <i r="1">
      <x v="2"/>
    </i>
    <i r="1">
      <x v="3"/>
    </i>
    <i>
      <x v="167"/>
    </i>
    <i r="1">
      <x/>
    </i>
    <i r="1">
      <x v="1"/>
    </i>
    <i r="1">
      <x v="2"/>
    </i>
    <i r="1">
      <x v="3"/>
    </i>
    <i>
      <x v="168"/>
    </i>
    <i r="1">
      <x/>
    </i>
    <i>
      <x v="169"/>
    </i>
    <i r="1">
      <x/>
    </i>
    <i>
      <x v="170"/>
    </i>
    <i r="1">
      <x/>
    </i>
    <i r="1">
      <x v="1"/>
    </i>
    <i r="1">
      <x v="2"/>
    </i>
    <i r="1">
      <x v="3"/>
    </i>
    <i>
      <x v="171"/>
    </i>
    <i r="1">
      <x/>
    </i>
    <i r="1">
      <x v="1"/>
    </i>
    <i r="1">
      <x v="2"/>
    </i>
    <i r="1">
      <x v="3"/>
    </i>
    <i>
      <x v="172"/>
    </i>
    <i r="1">
      <x/>
    </i>
    <i r="1">
      <x v="1"/>
    </i>
    <i r="1">
      <x v="2"/>
    </i>
    <i r="1">
      <x v="3"/>
    </i>
    <i>
      <x v="173"/>
    </i>
    <i r="1">
      <x/>
    </i>
    <i>
      <x v="174"/>
    </i>
    <i r="1">
      <x/>
    </i>
    <i>
      <x v="175"/>
    </i>
    <i r="1">
      <x/>
    </i>
    <i r="1">
      <x v="1"/>
    </i>
    <i r="1">
      <x v="2"/>
    </i>
    <i r="1">
      <x v="3"/>
    </i>
    <i>
      <x v="176"/>
    </i>
    <i r="1">
      <x/>
    </i>
    <i r="1">
      <x v="1"/>
    </i>
    <i r="1">
      <x v="2"/>
    </i>
    <i r="1">
      <x v="3"/>
    </i>
    <i>
      <x v="177"/>
    </i>
    <i r="1">
      <x/>
    </i>
    <i r="1">
      <x v="1"/>
    </i>
    <i r="1">
      <x v="2"/>
    </i>
    <i r="1">
      <x v="3"/>
    </i>
    <i>
      <x v="178"/>
    </i>
    <i r="1">
      <x/>
    </i>
    <i r="1">
      <x v="1"/>
    </i>
    <i r="1">
      <x v="2"/>
    </i>
    <i r="1">
      <x v="3"/>
    </i>
    <i>
      <x v="179"/>
    </i>
    <i r="1">
      <x/>
    </i>
    <i r="1">
      <x v="1"/>
    </i>
    <i r="1">
      <x v="2"/>
    </i>
    <i r="1">
      <x v="3"/>
    </i>
    <i>
      <x v="180"/>
    </i>
    <i r="1">
      <x/>
    </i>
    <i r="1">
      <x v="1"/>
    </i>
    <i r="1">
      <x v="2"/>
    </i>
    <i r="1">
      <x v="3"/>
    </i>
    <i>
      <x v="181"/>
    </i>
    <i r="1">
      <x/>
    </i>
    <i r="1">
      <x v="1"/>
    </i>
    <i r="1">
      <x v="2"/>
    </i>
    <i r="1">
      <x v="3"/>
    </i>
    <i>
      <x v="182"/>
    </i>
    <i r="1">
      <x/>
    </i>
    <i>
      <x v="183"/>
    </i>
    <i r="1">
      <x/>
    </i>
    <i>
      <x v="184"/>
    </i>
    <i r="1">
      <x/>
    </i>
    <i>
      <x v="185"/>
    </i>
    <i r="1">
      <x/>
    </i>
    <i>
      <x v="186"/>
    </i>
    <i r="1">
      <x/>
    </i>
    <i>
      <x v="187"/>
    </i>
    <i r="1">
      <x/>
    </i>
    <i>
      <x v="188"/>
    </i>
    <i r="1">
      <x/>
    </i>
    <i r="1">
      <x v="3"/>
    </i>
    <i>
      <x v="189"/>
    </i>
    <i r="1">
      <x/>
    </i>
    <i>
      <x v="190"/>
    </i>
    <i r="1">
      <x/>
    </i>
    <i>
      <x v="191"/>
    </i>
    <i r="1">
      <x/>
    </i>
    <i>
      <x v="192"/>
    </i>
    <i r="1">
      <x/>
    </i>
    <i>
      <x v="193"/>
    </i>
    <i r="1">
      <x/>
    </i>
    <i>
      <x v="194"/>
    </i>
    <i r="1">
      <x/>
    </i>
    <i>
      <x v="195"/>
    </i>
    <i r="1">
      <x/>
    </i>
    <i>
      <x v="196"/>
    </i>
    <i r="1">
      <x/>
    </i>
    <i r="1">
      <x v="1"/>
    </i>
    <i r="1">
      <x v="2"/>
    </i>
    <i r="1">
      <x v="3"/>
    </i>
    <i>
      <x v="197"/>
    </i>
    <i r="1">
      <x/>
    </i>
    <i r="1">
      <x v="1"/>
    </i>
    <i r="1">
      <x v="2"/>
    </i>
    <i r="1">
      <x v="3"/>
    </i>
    <i>
      <x v="198"/>
    </i>
    <i r="1">
      <x/>
    </i>
    <i>
      <x v="199"/>
    </i>
    <i r="1">
      <x/>
    </i>
    <i>
      <x v="200"/>
    </i>
    <i r="1">
      <x/>
    </i>
    <i>
      <x v="201"/>
    </i>
    <i r="1">
      <x/>
    </i>
    <i>
      <x v="202"/>
    </i>
    <i r="1">
      <x/>
    </i>
    <i>
      <x v="203"/>
    </i>
    <i r="1">
      <x/>
    </i>
    <i>
      <x v="204"/>
    </i>
    <i r="1">
      <x/>
    </i>
    <i>
      <x v="205"/>
    </i>
    <i r="1">
      <x/>
    </i>
    <i r="1">
      <x v="1"/>
    </i>
    <i r="1">
      <x v="2"/>
    </i>
    <i r="1">
      <x v="3"/>
    </i>
    <i>
      <x v="206"/>
    </i>
    <i r="1">
      <x/>
    </i>
    <i r="1">
      <x v="1"/>
    </i>
    <i r="1">
      <x v="2"/>
    </i>
    <i r="1">
      <x v="3"/>
    </i>
    <i>
      <x v="207"/>
    </i>
    <i r="1">
      <x/>
    </i>
    <i r="1">
      <x v="1"/>
    </i>
    <i r="1">
      <x v="2"/>
    </i>
    <i r="1">
      <x v="3"/>
    </i>
    <i>
      <x v="208"/>
    </i>
    <i r="1">
      <x/>
    </i>
    <i r="1">
      <x v="1"/>
    </i>
    <i r="1">
      <x v="2"/>
    </i>
    <i r="1">
      <x v="3"/>
    </i>
    <i>
      <x v="209"/>
    </i>
    <i r="1">
      <x/>
    </i>
    <i r="1">
      <x v="1"/>
    </i>
    <i r="1">
      <x v="2"/>
    </i>
    <i r="1">
      <x v="3"/>
    </i>
    <i>
      <x v="210"/>
    </i>
    <i r="1">
      <x/>
    </i>
    <i r="1">
      <x v="1"/>
    </i>
    <i r="1">
      <x v="2"/>
    </i>
    <i r="1">
      <x v="3"/>
    </i>
    <i>
      <x v="211"/>
    </i>
    <i r="1">
      <x/>
    </i>
    <i r="1">
      <x v="1"/>
    </i>
    <i r="1">
      <x v="2"/>
    </i>
    <i r="1">
      <x v="3"/>
    </i>
    <i>
      <x v="212"/>
    </i>
    <i r="1">
      <x/>
    </i>
    <i r="1">
      <x v="1"/>
    </i>
    <i r="1">
      <x v="2"/>
    </i>
    <i r="1">
      <x v="3"/>
    </i>
    <i>
      <x v="213"/>
    </i>
    <i r="1">
      <x/>
    </i>
    <i r="1">
      <x v="1"/>
    </i>
    <i r="1">
      <x v="2"/>
    </i>
    <i r="1">
      <x v="3"/>
    </i>
    <i>
      <x v="214"/>
    </i>
    <i r="1">
      <x/>
    </i>
    <i r="1">
      <x v="1"/>
    </i>
    <i r="1">
      <x v="2"/>
    </i>
    <i r="1">
      <x v="3"/>
    </i>
    <i>
      <x v="215"/>
    </i>
    <i r="1">
      <x/>
    </i>
    <i r="1">
      <x v="1"/>
    </i>
    <i r="1">
      <x v="2"/>
    </i>
    <i r="1">
      <x v="3"/>
    </i>
    <i>
      <x v="216"/>
    </i>
    <i r="1">
      <x/>
    </i>
    <i r="1">
      <x v="1"/>
    </i>
    <i r="1">
      <x v="2"/>
    </i>
    <i r="1">
      <x v="3"/>
    </i>
    <i>
      <x v="217"/>
    </i>
    <i r="1">
      <x/>
    </i>
    <i r="1">
      <x v="1"/>
    </i>
    <i r="1">
      <x v="2"/>
    </i>
    <i r="1">
      <x v="3"/>
    </i>
    <i>
      <x v="218"/>
    </i>
    <i r="1">
      <x/>
    </i>
    <i r="1">
      <x v="1"/>
    </i>
    <i r="1">
      <x v="2"/>
    </i>
    <i r="1">
      <x v="3"/>
    </i>
    <i>
      <x v="219"/>
    </i>
    <i r="1">
      <x/>
    </i>
    <i r="1">
      <x v="1"/>
    </i>
    <i r="1">
      <x v="2"/>
    </i>
    <i r="1">
      <x v="3"/>
    </i>
    <i>
      <x v="220"/>
    </i>
    <i r="1">
      <x/>
    </i>
    <i r="1">
      <x v="1"/>
    </i>
    <i r="1">
      <x v="2"/>
    </i>
    <i r="1">
      <x v="3"/>
    </i>
    <i>
      <x v="221"/>
    </i>
    <i r="1">
      <x/>
    </i>
    <i r="1">
      <x v="1"/>
    </i>
    <i r="1">
      <x v="2"/>
    </i>
    <i r="1">
      <x v="3"/>
    </i>
    <i>
      <x v="222"/>
    </i>
    <i r="1">
      <x/>
    </i>
    <i>
      <x v="223"/>
    </i>
    <i r="1">
      <x/>
    </i>
    <i>
      <x v="224"/>
    </i>
    <i r="1">
      <x/>
    </i>
    <i r="1">
      <x v="1"/>
    </i>
    <i r="1">
      <x v="2"/>
    </i>
    <i r="1">
      <x v="3"/>
    </i>
    <i>
      <x v="225"/>
    </i>
    <i r="1">
      <x/>
    </i>
    <i>
      <x v="226"/>
    </i>
    <i r="1">
      <x/>
    </i>
    <i r="1">
      <x v="1"/>
    </i>
    <i r="1">
      <x v="2"/>
    </i>
    <i r="1">
      <x v="3"/>
    </i>
    <i>
      <x v="227"/>
    </i>
    <i r="1">
      <x/>
    </i>
    <i r="1">
      <x v="3"/>
    </i>
    <i>
      <x v="228"/>
    </i>
    <i r="1">
      <x v="3"/>
    </i>
    <i>
      <x v="229"/>
    </i>
    <i r="1">
      <x/>
    </i>
    <i r="1">
      <x v="3"/>
    </i>
    <i>
      <x v="230"/>
    </i>
    <i r="1">
      <x/>
    </i>
    <i r="1">
      <x v="3"/>
    </i>
    <i>
      <x v="231"/>
    </i>
    <i r="1">
      <x/>
    </i>
    <i r="1">
      <x v="1"/>
    </i>
    <i r="1">
      <x v="2"/>
    </i>
    <i r="1">
      <x v="3"/>
    </i>
    <i>
      <x v="232"/>
    </i>
    <i r="1">
      <x/>
    </i>
    <i r="1">
      <x v="1"/>
    </i>
    <i r="1">
      <x v="2"/>
    </i>
    <i r="1">
      <x v="3"/>
    </i>
    <i>
      <x v="233"/>
    </i>
    <i r="1">
      <x/>
    </i>
    <i>
      <x v="234"/>
    </i>
    <i r="1">
      <x v="3"/>
    </i>
    <i>
      <x v="235"/>
    </i>
    <i r="1">
      <x/>
    </i>
    <i>
      <x v="236"/>
    </i>
    <i r="1">
      <x/>
    </i>
    <i r="1">
      <x v="1"/>
    </i>
    <i r="1">
      <x v="2"/>
    </i>
    <i r="1">
      <x v="3"/>
    </i>
    <i>
      <x v="237"/>
    </i>
    <i r="1">
      <x/>
    </i>
    <i>
      <x v="238"/>
    </i>
    <i r="1">
      <x/>
    </i>
    <i r="1">
      <x v="1"/>
    </i>
    <i r="1">
      <x v="2"/>
    </i>
    <i r="1">
      <x v="3"/>
    </i>
    <i>
      <x v="239"/>
    </i>
    <i r="1">
      <x/>
    </i>
    <i r="1">
      <x v="1"/>
    </i>
    <i r="1">
      <x v="2"/>
    </i>
    <i r="1">
      <x v="3"/>
    </i>
    <i>
      <x v="240"/>
    </i>
    <i r="1">
      <x/>
    </i>
    <i r="1">
      <x v="1"/>
    </i>
    <i r="1">
      <x v="2"/>
    </i>
    <i r="1">
      <x v="3"/>
    </i>
    <i>
      <x v="241"/>
    </i>
    <i r="1">
      <x/>
    </i>
    <i>
      <x v="242"/>
    </i>
    <i r="1">
      <x/>
    </i>
    <i>
      <x v="243"/>
    </i>
    <i r="1">
      <x/>
    </i>
    <i r="1">
      <x v="1"/>
    </i>
    <i r="1">
      <x v="2"/>
    </i>
    <i r="1">
      <x v="3"/>
    </i>
    <i>
      <x v="244"/>
    </i>
    <i r="1">
      <x/>
    </i>
    <i r="1">
      <x v="1"/>
    </i>
    <i r="1">
      <x v="2"/>
    </i>
    <i r="1">
      <x v="3"/>
    </i>
    <i>
      <x v="245"/>
    </i>
    <i r="1">
      <x/>
    </i>
    <i r="1">
      <x v="1"/>
    </i>
    <i r="1">
      <x v="2"/>
    </i>
    <i r="1">
      <x v="3"/>
    </i>
    <i>
      <x v="246"/>
    </i>
    <i r="1">
      <x/>
    </i>
    <i r="1">
      <x v="1"/>
    </i>
    <i r="1">
      <x v="2"/>
    </i>
    <i r="1">
      <x v="3"/>
    </i>
    <i>
      <x v="247"/>
    </i>
    <i r="1">
      <x/>
    </i>
    <i>
      <x v="248"/>
    </i>
    <i r="1">
      <x/>
    </i>
    <i r="1">
      <x v="1"/>
    </i>
    <i r="1">
      <x v="2"/>
    </i>
    <i r="1">
      <x v="3"/>
    </i>
    <i>
      <x v="249"/>
    </i>
    <i r="1">
      <x/>
    </i>
    <i>
      <x v="250"/>
    </i>
    <i r="1">
      <x/>
    </i>
    <i>
      <x v="251"/>
    </i>
    <i r="1">
      <x/>
    </i>
    <i>
      <x v="252"/>
    </i>
    <i r="1">
      <x/>
    </i>
    <i>
      <x v="253"/>
    </i>
    <i r="1">
      <x/>
    </i>
    <i r="1">
      <x v="1"/>
    </i>
    <i r="1">
      <x v="2"/>
    </i>
    <i r="1">
      <x v="3"/>
    </i>
    <i>
      <x v="254"/>
    </i>
    <i r="1">
      <x/>
    </i>
    <i r="1">
      <x v="1"/>
    </i>
    <i r="1">
      <x v="2"/>
    </i>
    <i r="1">
      <x v="3"/>
    </i>
    <i>
      <x v="255"/>
    </i>
    <i r="1">
      <x/>
    </i>
    <i>
      <x v="256"/>
    </i>
    <i r="1">
      <x/>
    </i>
    <i>
      <x v="257"/>
    </i>
    <i r="1">
      <x/>
    </i>
    <i>
      <x v="258"/>
    </i>
    <i r="1">
      <x/>
    </i>
    <i>
      <x v="259"/>
    </i>
    <i r="1">
      <x v="3"/>
    </i>
    <i>
      <x v="260"/>
    </i>
    <i r="1">
      <x/>
    </i>
    <i r="1">
      <x v="1"/>
    </i>
    <i r="1">
      <x v="2"/>
    </i>
    <i r="1">
      <x v="3"/>
    </i>
    <i>
      <x v="261"/>
    </i>
    <i r="1">
      <x/>
    </i>
    <i r="1">
      <x v="1"/>
    </i>
    <i r="1">
      <x v="2"/>
    </i>
    <i r="1">
      <x v="3"/>
    </i>
    <i>
      <x v="262"/>
    </i>
    <i r="1">
      <x v="3"/>
    </i>
    <i>
      <x v="263"/>
    </i>
    <i r="1">
      <x/>
    </i>
    <i>
      <x v="264"/>
    </i>
    <i r="1">
      <x/>
    </i>
    <i>
      <x v="265"/>
    </i>
    <i r="1">
      <x/>
    </i>
    <i>
      <x v="266"/>
    </i>
    <i r="1">
      <x/>
    </i>
    <i>
      <x v="267"/>
    </i>
    <i r="1">
      <x/>
    </i>
    <i r="1">
      <x v="1"/>
    </i>
    <i r="1">
      <x v="2"/>
    </i>
    <i r="1">
      <x v="3"/>
    </i>
    <i>
      <x v="268"/>
    </i>
    <i r="1">
      <x/>
    </i>
    <i r="1">
      <x v="1"/>
    </i>
    <i r="1">
      <x v="2"/>
    </i>
    <i r="1">
      <x v="3"/>
    </i>
    <i>
      <x v="269"/>
    </i>
    <i r="1">
      <x/>
    </i>
    <i r="1">
      <x v="1"/>
    </i>
    <i r="1">
      <x v="2"/>
    </i>
    <i r="1">
      <x v="3"/>
    </i>
    <i>
      <x v="270"/>
    </i>
    <i r="1">
      <x/>
    </i>
    <i r="1">
      <x v="1"/>
    </i>
    <i r="1">
      <x v="2"/>
    </i>
    <i r="1">
      <x v="3"/>
    </i>
    <i>
      <x v="271"/>
    </i>
    <i r="1">
      <x/>
    </i>
    <i>
      <x v="272"/>
    </i>
    <i r="1">
      <x/>
    </i>
    <i>
      <x v="273"/>
    </i>
    <i r="1">
      <x/>
    </i>
    <i r="1">
      <x v="1"/>
    </i>
    <i r="1">
      <x v="2"/>
    </i>
    <i r="1">
      <x v="3"/>
    </i>
    <i>
      <x v="274"/>
    </i>
    <i r="1">
      <x/>
    </i>
    <i r="1">
      <x v="1"/>
    </i>
    <i r="1">
      <x v="2"/>
    </i>
    <i r="1">
      <x v="3"/>
    </i>
    <i>
      <x v="275"/>
    </i>
    <i r="1">
      <x/>
    </i>
    <i>
      <x v="276"/>
    </i>
    <i r="1">
      <x/>
    </i>
    <i>
      <x v="277"/>
    </i>
    <i r="1">
      <x/>
    </i>
    <i>
      <x v="278"/>
    </i>
    <i r="1">
      <x/>
    </i>
    <i r="1">
      <x v="1"/>
    </i>
    <i r="1">
      <x v="2"/>
    </i>
    <i r="1">
      <x v="3"/>
    </i>
    <i>
      <x v="279"/>
    </i>
    <i r="1">
      <x/>
    </i>
    <i>
      <x v="280"/>
    </i>
    <i r="1">
      <x/>
    </i>
    <i>
      <x v="281"/>
    </i>
    <i r="1">
      <x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/>
    </i>
    <i>
      <x v="287"/>
    </i>
    <i r="1">
      <x/>
    </i>
    <i r="1">
      <x v="1"/>
    </i>
    <i r="1">
      <x v="2"/>
    </i>
    <i r="1">
      <x v="3"/>
    </i>
    <i>
      <x v="288"/>
    </i>
    <i r="1">
      <x/>
    </i>
    <i>
      <x v="289"/>
    </i>
    <i r="1">
      <x/>
    </i>
    <i>
      <x v="290"/>
    </i>
    <i r="1">
      <x/>
    </i>
    <i>
      <x v="291"/>
    </i>
    <i r="1">
      <x/>
    </i>
    <i>
      <x v="292"/>
    </i>
    <i r="1">
      <x/>
    </i>
    <i>
      <x v="293"/>
    </i>
    <i r="1">
      <x/>
    </i>
    <i r="1">
      <x v="1"/>
    </i>
    <i r="1">
      <x v="2"/>
    </i>
    <i r="1">
      <x v="3"/>
    </i>
    <i>
      <x v="294"/>
    </i>
    <i r="1">
      <x/>
    </i>
    <i>
      <x v="295"/>
    </i>
    <i r="1">
      <x/>
    </i>
    <i>
      <x v="296"/>
    </i>
    <i r="1">
      <x/>
    </i>
    <i>
      <x v="297"/>
    </i>
    <i r="1">
      <x/>
    </i>
    <i>
      <x v="298"/>
    </i>
    <i r="1">
      <x/>
    </i>
    <i>
      <x v="299"/>
    </i>
    <i r="1">
      <x/>
    </i>
    <i>
      <x v="300"/>
    </i>
    <i r="1">
      <x/>
    </i>
    <i>
      <x v="301"/>
    </i>
    <i r="1">
      <x/>
    </i>
    <i r="1">
      <x v="1"/>
    </i>
    <i r="1">
      <x v="2"/>
    </i>
    <i r="1">
      <x v="3"/>
    </i>
    <i>
      <x v="302"/>
    </i>
    <i r="1">
      <x/>
    </i>
    <i r="1">
      <x v="1"/>
    </i>
    <i r="1">
      <x v="2"/>
    </i>
    <i r="1">
      <x v="3"/>
    </i>
    <i>
      <x v="303"/>
    </i>
    <i r="1">
      <x/>
    </i>
    <i r="1">
      <x v="1"/>
    </i>
    <i r="1">
      <x v="2"/>
    </i>
    <i r="1">
      <x v="3"/>
    </i>
    <i>
      <x v="304"/>
    </i>
    <i r="1">
      <x/>
    </i>
    <i r="1">
      <x v="1"/>
    </i>
    <i r="1">
      <x v="2"/>
    </i>
    <i r="1">
      <x v="3"/>
    </i>
    <i>
      <x v="305"/>
    </i>
    <i r="1">
      <x/>
    </i>
    <i r="1">
      <x v="1"/>
    </i>
    <i r="1">
      <x v="2"/>
    </i>
    <i r="1">
      <x v="3"/>
    </i>
    <i>
      <x v="306"/>
    </i>
    <i r="1">
      <x/>
    </i>
    <i>
      <x v="307"/>
    </i>
    <i r="1">
      <x/>
    </i>
    <i r="1">
      <x v="1"/>
    </i>
    <i r="1">
      <x v="2"/>
    </i>
    <i r="1">
      <x v="3"/>
    </i>
    <i>
      <x v="308"/>
    </i>
    <i r="1">
      <x/>
    </i>
    <i>
      <x v="309"/>
    </i>
    <i r="1">
      <x/>
    </i>
    <i>
      <x v="310"/>
    </i>
    <i r="1">
      <x/>
    </i>
    <i>
      <x v="311"/>
    </i>
    <i r="1">
      <x/>
    </i>
    <i>
      <x v="312"/>
    </i>
    <i r="1">
      <x/>
    </i>
    <i>
      <x v="313"/>
    </i>
    <i r="1">
      <x/>
    </i>
    <i>
      <x v="314"/>
    </i>
    <i r="1">
      <x/>
    </i>
    <i>
      <x v="315"/>
    </i>
    <i r="1">
      <x/>
    </i>
    <i>
      <x v="316"/>
    </i>
    <i r="1">
      <x/>
    </i>
    <i>
      <x v="317"/>
    </i>
    <i r="1">
      <x/>
    </i>
    <i>
      <x v="318"/>
    </i>
    <i r="1">
      <x/>
    </i>
    <i>
      <x v="319"/>
    </i>
    <i r="1">
      <x/>
    </i>
    <i>
      <x v="320"/>
    </i>
    <i r="1">
      <x/>
    </i>
    <i r="1">
      <x v="1"/>
    </i>
    <i r="1">
      <x v="2"/>
    </i>
    <i r="1">
      <x v="3"/>
    </i>
    <i>
      <x v="321"/>
    </i>
    <i r="1">
      <x/>
    </i>
    <i>
      <x v="322"/>
    </i>
    <i r="1">
      <x/>
    </i>
    <i>
      <x v="323"/>
    </i>
    <i r="1">
      <x/>
    </i>
    <i>
      <x v="324"/>
    </i>
    <i r="1">
      <x/>
    </i>
    <i>
      <x v="325"/>
    </i>
    <i r="1">
      <x/>
    </i>
    <i>
      <x v="326"/>
    </i>
    <i r="1">
      <x/>
    </i>
    <i r="1">
      <x v="1"/>
    </i>
    <i r="1">
      <x v="2"/>
    </i>
    <i r="1">
      <x v="3"/>
    </i>
    <i>
      <x v="327"/>
    </i>
    <i r="1">
      <x/>
    </i>
    <i>
      <x v="328"/>
    </i>
    <i r="1">
      <x/>
    </i>
    <i>
      <x v="329"/>
    </i>
    <i r="1">
      <x/>
    </i>
    <i>
      <x v="330"/>
    </i>
    <i r="1">
      <x/>
    </i>
    <i>
      <x v="331"/>
    </i>
    <i r="1">
      <x/>
    </i>
    <i>
      <x v="332"/>
    </i>
    <i r="1">
      <x/>
    </i>
    <i r="1">
      <x v="1"/>
    </i>
    <i r="1">
      <x v="2"/>
    </i>
    <i r="1">
      <x v="3"/>
    </i>
    <i>
      <x v="333"/>
    </i>
    <i r="1">
      <x/>
    </i>
    <i>
      <x v="334"/>
    </i>
    <i r="1">
      <x/>
    </i>
    <i>
      <x v="335"/>
    </i>
    <i r="1">
      <x/>
    </i>
    <i>
      <x v="336"/>
    </i>
    <i r="1">
      <x/>
    </i>
    <i>
      <x v="337"/>
    </i>
    <i r="1">
      <x/>
    </i>
    <i>
      <x v="338"/>
    </i>
    <i r="1">
      <x/>
    </i>
    <i>
      <x v="339"/>
    </i>
    <i r="1">
      <x/>
    </i>
    <i>
      <x v="340"/>
    </i>
    <i r="1">
      <x/>
    </i>
    <i>
      <x v="341"/>
    </i>
    <i r="1">
      <x/>
    </i>
    <i r="1">
      <x v="1"/>
    </i>
    <i r="1">
      <x v="2"/>
    </i>
    <i r="1">
      <x v="3"/>
    </i>
    <i>
      <x v="342"/>
    </i>
    <i r="1">
      <x/>
    </i>
    <i>
      <x v="343"/>
    </i>
    <i r="1">
      <x/>
    </i>
    <i r="1">
      <x v="1"/>
    </i>
    <i r="1">
      <x v="2"/>
    </i>
    <i r="1">
      <x v="3"/>
    </i>
    <i>
      <x v="344"/>
    </i>
    <i r="1">
      <x/>
    </i>
    <i>
      <x v="345"/>
    </i>
    <i r="1">
      <x/>
    </i>
    <i>
      <x v="346"/>
    </i>
    <i r="1">
      <x/>
    </i>
    <i>
      <x v="347"/>
    </i>
    <i r="1">
      <x/>
    </i>
    <i>
      <x v="348"/>
    </i>
    <i r="1">
      <x/>
    </i>
    <i>
      <x v="349"/>
    </i>
    <i r="1">
      <x/>
    </i>
    <i>
      <x v="350"/>
    </i>
    <i r="1">
      <x/>
    </i>
    <i>
      <x v="351"/>
    </i>
    <i r="1">
      <x/>
    </i>
    <i>
      <x v="352"/>
    </i>
    <i r="1">
      <x/>
    </i>
    <i>
      <x v="353"/>
    </i>
    <i r="1">
      <x/>
    </i>
    <i>
      <x v="354"/>
    </i>
    <i r="1">
      <x/>
    </i>
    <i>
      <x v="355"/>
    </i>
    <i r="1">
      <x/>
    </i>
    <i>
      <x v="356"/>
    </i>
    <i r="1">
      <x/>
    </i>
    <i>
      <x v="357"/>
    </i>
    <i r="1">
      <x/>
    </i>
    <i>
      <x v="358"/>
    </i>
    <i r="1">
      <x/>
    </i>
    <i>
      <x v="359"/>
    </i>
    <i r="1">
      <x/>
    </i>
    <i>
      <x v="360"/>
    </i>
    <i r="1">
      <x/>
    </i>
    <i r="1">
      <x v="1"/>
    </i>
    <i r="1">
      <x v="2"/>
    </i>
    <i r="1">
      <x v="3"/>
    </i>
    <i>
      <x v="361"/>
    </i>
    <i r="1">
      <x/>
    </i>
    <i r="1">
      <x v="1"/>
    </i>
    <i r="1">
      <x v="2"/>
    </i>
    <i r="1">
      <x v="3"/>
    </i>
    <i>
      <x v="362"/>
    </i>
    <i r="1">
      <x/>
    </i>
    <i r="1">
      <x v="1"/>
    </i>
    <i r="1">
      <x v="2"/>
    </i>
    <i r="1">
      <x v="3"/>
    </i>
    <i>
      <x v="363"/>
    </i>
    <i r="1">
      <x/>
    </i>
    <i>
      <x v="364"/>
    </i>
    <i r="1">
      <x/>
    </i>
    <i r="1">
      <x v="1"/>
    </i>
    <i r="1">
      <x v="2"/>
    </i>
    <i r="1">
      <x v="3"/>
    </i>
    <i>
      <x v="365"/>
    </i>
    <i r="1">
      <x/>
    </i>
    <i>
      <x v="366"/>
    </i>
    <i r="1">
      <x/>
    </i>
    <i r="1">
      <x v="1"/>
    </i>
    <i r="1">
      <x v="2"/>
    </i>
    <i r="1">
      <x v="3"/>
    </i>
    <i>
      <x v="367"/>
    </i>
    <i r="1">
      <x/>
    </i>
    <i r="1">
      <x v="1"/>
    </i>
    <i r="1">
      <x v="2"/>
    </i>
    <i r="1">
      <x v="3"/>
    </i>
    <i>
      <x v="368"/>
    </i>
    <i r="1">
      <x v="3"/>
    </i>
    <i>
      <x v="369"/>
    </i>
    <i r="1">
      <x/>
    </i>
    <i>
      <x v="370"/>
    </i>
    <i r="1">
      <x/>
    </i>
    <i r="1">
      <x v="1"/>
    </i>
    <i r="1">
      <x v="2"/>
    </i>
    <i r="1">
      <x v="3"/>
    </i>
    <i>
      <x v="371"/>
    </i>
    <i r="1">
      <x/>
    </i>
    <i>
      <x v="372"/>
    </i>
    <i r="1">
      <x/>
    </i>
    <i r="1">
      <x v="1"/>
    </i>
    <i r="1">
      <x v="2"/>
    </i>
    <i r="1">
      <x v="3"/>
    </i>
    <i>
      <x v="373"/>
    </i>
    <i r="1">
      <x/>
    </i>
    <i r="1">
      <x v="1"/>
    </i>
    <i r="1">
      <x v="2"/>
    </i>
    <i r="1">
      <x v="3"/>
    </i>
    <i>
      <x v="374"/>
    </i>
    <i r="1">
      <x/>
    </i>
    <i>
      <x v="375"/>
    </i>
    <i r="1">
      <x/>
    </i>
    <i>
      <x v="376"/>
    </i>
    <i r="1">
      <x/>
    </i>
    <i>
      <x v="377"/>
    </i>
    <i r="1">
      <x/>
    </i>
    <i r="1">
      <x v="1"/>
    </i>
    <i r="1">
      <x v="2"/>
    </i>
    <i r="1">
      <x v="3"/>
    </i>
    <i>
      <x v="378"/>
    </i>
    <i r="1">
      <x/>
    </i>
    <i>
      <x v="379"/>
    </i>
    <i r="1">
      <x/>
    </i>
    <i r="1">
      <x v="1"/>
    </i>
    <i r="1">
      <x v="2"/>
    </i>
    <i r="1">
      <x v="3"/>
    </i>
    <i>
      <x v="380"/>
    </i>
    <i r="1">
      <x v="3"/>
    </i>
    <i>
      <x v="381"/>
    </i>
    <i r="1">
      <x/>
    </i>
    <i>
      <x v="382"/>
    </i>
    <i r="1">
      <x/>
    </i>
    <i>
      <x v="383"/>
    </i>
    <i r="1">
      <x/>
    </i>
    <i>
      <x v="384"/>
    </i>
    <i r="1">
      <x/>
    </i>
    <i>
      <x v="385"/>
    </i>
    <i r="1">
      <x/>
    </i>
    <i>
      <x v="386"/>
    </i>
    <i r="1">
      <x/>
    </i>
    <i>
      <x v="387"/>
    </i>
    <i r="1">
      <x/>
    </i>
    <i>
      <x v="388"/>
    </i>
    <i r="1">
      <x/>
    </i>
    <i r="1">
      <x v="1"/>
    </i>
    <i r="1">
      <x v="2"/>
    </i>
    <i r="1">
      <x v="3"/>
    </i>
    <i>
      <x v="389"/>
    </i>
    <i r="1">
      <x/>
    </i>
    <i>
      <x v="390"/>
    </i>
    <i r="1">
      <x/>
    </i>
    <i>
      <x v="391"/>
    </i>
    <i r="1">
      <x/>
    </i>
    <i r="1">
      <x v="1"/>
    </i>
    <i r="1">
      <x v="2"/>
    </i>
    <i r="1">
      <x v="3"/>
    </i>
    <i>
      <x v="392"/>
    </i>
    <i r="1">
      <x/>
    </i>
    <i r="1">
      <x v="1"/>
    </i>
    <i r="1">
      <x v="2"/>
    </i>
    <i r="1">
      <x v="3"/>
    </i>
    <i>
      <x v="393"/>
    </i>
    <i r="1">
      <x/>
    </i>
    <i>
      <x v="394"/>
    </i>
    <i r="1">
      <x/>
    </i>
    <i r="1">
      <x v="1"/>
    </i>
    <i r="1">
      <x v="2"/>
    </i>
    <i r="1">
      <x v="3"/>
    </i>
    <i>
      <x v="395"/>
    </i>
    <i r="1">
      <x/>
    </i>
    <i r="1">
      <x v="1"/>
    </i>
    <i r="1">
      <x v="2"/>
    </i>
    <i r="1">
      <x v="3"/>
    </i>
    <i>
      <x v="396"/>
    </i>
    <i r="1">
      <x/>
    </i>
    <i r="1">
      <x v="1"/>
    </i>
    <i r="1">
      <x v="2"/>
    </i>
    <i r="1">
      <x v="3"/>
    </i>
    <i>
      <x v="397"/>
    </i>
    <i r="1">
      <x/>
    </i>
    <i>
      <x v="398"/>
    </i>
    <i r="1">
      <x/>
    </i>
    <i>
      <x v="399"/>
    </i>
    <i r="1">
      <x/>
    </i>
    <i r="1">
      <x v="1"/>
    </i>
    <i r="1">
      <x v="2"/>
    </i>
    <i r="1">
      <x v="3"/>
    </i>
    <i>
      <x v="400"/>
    </i>
    <i r="1">
      <x/>
    </i>
    <i r="1">
      <x v="1"/>
    </i>
    <i r="1">
      <x v="2"/>
    </i>
    <i r="1">
      <x v="3"/>
    </i>
    <i>
      <x v="401"/>
    </i>
    <i r="1">
      <x/>
    </i>
    <i>
      <x v="402"/>
    </i>
    <i r="1">
      <x/>
    </i>
    <i r="1">
      <x v="1"/>
    </i>
    <i r="1">
      <x v="2"/>
    </i>
    <i r="1">
      <x v="3"/>
    </i>
    <i>
      <x v="403"/>
    </i>
    <i r="1">
      <x/>
    </i>
    <i r="1">
      <x v="1"/>
    </i>
    <i r="1">
      <x v="2"/>
    </i>
    <i r="1">
      <x v="3"/>
    </i>
    <i>
      <x v="404"/>
    </i>
    <i r="1">
      <x/>
    </i>
    <i r="1">
      <x v="1"/>
    </i>
    <i r="1">
      <x v="2"/>
    </i>
    <i r="1">
      <x v="3"/>
    </i>
    <i>
      <x v="405"/>
    </i>
    <i r="1">
      <x/>
    </i>
    <i>
      <x v="406"/>
    </i>
    <i r="1">
      <x/>
    </i>
    <i r="1">
      <x v="1"/>
    </i>
    <i r="1">
      <x v="2"/>
    </i>
    <i r="1">
      <x v="3"/>
    </i>
    <i>
      <x v="407"/>
    </i>
    <i r="1">
      <x/>
    </i>
    <i>
      <x v="408"/>
    </i>
    <i r="1">
      <x/>
    </i>
    <i r="1">
      <x v="3"/>
    </i>
    <i>
      <x v="409"/>
    </i>
    <i r="1">
      <x/>
    </i>
    <i>
      <x v="410"/>
    </i>
    <i r="1">
      <x/>
    </i>
    <i>
      <x v="411"/>
    </i>
    <i r="1">
      <x/>
    </i>
    <i>
      <x v="412"/>
    </i>
    <i r="1">
      <x/>
    </i>
    <i>
      <x v="413"/>
    </i>
    <i r="1">
      <x/>
    </i>
    <i>
      <x v="414"/>
    </i>
    <i r="1">
      <x/>
    </i>
    <i>
      <x v="415"/>
    </i>
    <i r="1">
      <x/>
    </i>
    <i>
      <x v="416"/>
    </i>
    <i r="1">
      <x/>
    </i>
    <i>
      <x v="417"/>
    </i>
    <i r="1">
      <x/>
    </i>
    <i>
      <x v="418"/>
    </i>
    <i r="1">
      <x/>
    </i>
    <i>
      <x v="419"/>
    </i>
    <i r="1">
      <x/>
    </i>
    <i>
      <x v="420"/>
    </i>
    <i r="1">
      <x/>
    </i>
    <i>
      <x v="421"/>
    </i>
    <i r="1">
      <x/>
    </i>
    <i>
      <x v="422"/>
    </i>
    <i r="1">
      <x/>
    </i>
    <i>
      <x v="423"/>
    </i>
    <i r="1">
      <x/>
    </i>
    <i>
      <x v="424"/>
    </i>
    <i r="1">
      <x/>
    </i>
    <i>
      <x v="425"/>
    </i>
    <i r="1">
      <x/>
    </i>
    <i>
      <x v="426"/>
    </i>
    <i r="1">
      <x/>
    </i>
    <i r="1">
      <x v="1"/>
    </i>
    <i r="1">
      <x v="2"/>
    </i>
    <i r="1">
      <x v="3"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/>
    </i>
    <i>
      <x v="432"/>
    </i>
    <i r="1">
      <x/>
    </i>
    <i>
      <x v="433"/>
    </i>
    <i r="1">
      <x/>
    </i>
    <i>
      <x v="434"/>
    </i>
    <i r="1">
      <x/>
    </i>
    <i>
      <x v="435"/>
    </i>
    <i r="1">
      <x/>
    </i>
    <i>
      <x v="436"/>
    </i>
    <i r="1">
      <x/>
    </i>
    <i>
      <x v="437"/>
    </i>
    <i r="1">
      <x/>
    </i>
    <i r="1">
      <x v="1"/>
    </i>
    <i r="1">
      <x v="2"/>
    </i>
    <i r="1">
      <x v="3"/>
    </i>
    <i>
      <x v="438"/>
    </i>
    <i r="1">
      <x/>
    </i>
    <i>
      <x v="439"/>
    </i>
    <i r="1">
      <x/>
    </i>
    <i>
      <x v="440"/>
    </i>
    <i r="1">
      <x/>
    </i>
    <i>
      <x v="441"/>
    </i>
    <i r="1">
      <x/>
    </i>
    <i>
      <x v="442"/>
    </i>
    <i r="1">
      <x/>
    </i>
    <i>
      <x v="443"/>
    </i>
    <i r="1">
      <x/>
    </i>
    <i>
      <x v="444"/>
    </i>
    <i r="1">
      <x/>
    </i>
    <i>
      <x v="445"/>
    </i>
    <i r="1">
      <x/>
    </i>
    <i>
      <x v="446"/>
    </i>
    <i r="1">
      <x/>
    </i>
    <i>
      <x v="447"/>
    </i>
    <i r="1">
      <x/>
    </i>
    <i>
      <x v="448"/>
    </i>
    <i r="1">
      <x/>
    </i>
    <i r="1">
      <x v="1"/>
    </i>
    <i r="1">
      <x v="2"/>
    </i>
    <i r="1">
      <x v="3"/>
    </i>
    <i>
      <x v="449"/>
    </i>
    <i r="1">
      <x/>
    </i>
    <i r="1">
      <x v="1"/>
    </i>
    <i r="1">
      <x v="2"/>
    </i>
    <i r="1">
      <x v="3"/>
    </i>
    <i>
      <x v="450"/>
    </i>
    <i r="1">
      <x/>
    </i>
    <i>
      <x v="451"/>
    </i>
    <i r="1">
      <x/>
    </i>
    <i r="1">
      <x v="1"/>
    </i>
    <i r="1">
      <x v="2"/>
    </i>
    <i r="1">
      <x v="3"/>
    </i>
    <i>
      <x v="452"/>
    </i>
    <i r="1">
      <x/>
    </i>
    <i r="1">
      <x v="1"/>
    </i>
    <i r="1">
      <x v="2"/>
    </i>
    <i r="1">
      <x v="3"/>
    </i>
    <i>
      <x v="453"/>
    </i>
    <i r="1">
      <x/>
    </i>
    <i r="1">
      <x v="1"/>
    </i>
    <i r="1">
      <x v="2"/>
    </i>
    <i r="1">
      <x v="3"/>
    </i>
    <i>
      <x v="454"/>
    </i>
    <i r="1">
      <x/>
    </i>
    <i r="1">
      <x v="1"/>
    </i>
    <i r="1">
      <x v="2"/>
    </i>
    <i r="1">
      <x v="3"/>
    </i>
    <i>
      <x v="455"/>
    </i>
    <i r="1">
      <x/>
    </i>
    <i>
      <x v="456"/>
    </i>
    <i r="1">
      <x/>
    </i>
    <i r="1">
      <x v="1"/>
    </i>
    <i r="1">
      <x v="2"/>
    </i>
    <i r="1">
      <x v="3"/>
    </i>
    <i>
      <x v="457"/>
    </i>
    <i r="1">
      <x/>
    </i>
    <i r="1">
      <x v="1"/>
    </i>
    <i r="1">
      <x v="2"/>
    </i>
    <i r="1">
      <x v="3"/>
    </i>
    <i>
      <x v="458"/>
    </i>
    <i r="1">
      <x/>
    </i>
    <i r="1">
      <x v="1"/>
    </i>
    <i r="1">
      <x v="2"/>
    </i>
    <i r="1">
      <x v="3"/>
    </i>
    <i>
      <x v="459"/>
    </i>
    <i r="1">
      <x/>
    </i>
    <i>
      <x v="460"/>
    </i>
    <i r="1">
      <x/>
    </i>
    <i r="1">
      <x v="1"/>
    </i>
    <i r="1">
      <x v="2"/>
    </i>
    <i r="1">
      <x v="3"/>
    </i>
    <i>
      <x v="461"/>
    </i>
    <i r="1">
      <x/>
    </i>
    <i>
      <x v="462"/>
    </i>
    <i r="1">
      <x/>
    </i>
    <i r="1">
      <x v="1"/>
    </i>
    <i r="1">
      <x v="2"/>
    </i>
    <i r="1">
      <x v="3"/>
    </i>
    <i>
      <x v="463"/>
    </i>
    <i r="1">
      <x/>
    </i>
    <i>
      <x v="464"/>
    </i>
    <i r="1">
      <x/>
    </i>
    <i>
      <x v="465"/>
    </i>
    <i r="1">
      <x/>
    </i>
    <i>
      <x v="466"/>
    </i>
    <i r="1">
      <x/>
    </i>
    <i>
      <x v="467"/>
    </i>
    <i r="1">
      <x/>
    </i>
    <i>
      <x v="468"/>
    </i>
    <i r="1">
      <x/>
    </i>
    <i>
      <x v="469"/>
    </i>
    <i r="1">
      <x/>
    </i>
    <i>
      <x v="470"/>
    </i>
    <i r="1">
      <x/>
    </i>
    <i r="1">
      <x v="1"/>
    </i>
    <i r="1">
      <x v="2"/>
    </i>
    <i r="1">
      <x v="3"/>
    </i>
    <i>
      <x v="471"/>
    </i>
    <i r="1">
      <x/>
    </i>
    <i r="1">
      <x v="1"/>
    </i>
    <i r="1">
      <x v="2"/>
    </i>
    <i r="1">
      <x v="3"/>
    </i>
    <i>
      <x v="472"/>
    </i>
    <i r="1">
      <x/>
    </i>
    <i r="1">
      <x v="1"/>
    </i>
    <i r="1">
      <x v="2"/>
    </i>
    <i r="1">
      <x v="3"/>
    </i>
    <i>
      <x v="473"/>
    </i>
    <i r="1">
      <x/>
    </i>
    <i>
      <x v="474"/>
    </i>
    <i r="1">
      <x/>
    </i>
    <i>
      <x v="475"/>
    </i>
    <i r="1">
      <x/>
    </i>
    <i>
      <x v="476"/>
    </i>
    <i r="1">
      <x/>
    </i>
    <i>
      <x v="477"/>
    </i>
    <i r="1">
      <x/>
    </i>
    <i>
      <x v="478"/>
    </i>
    <i r="1">
      <x/>
    </i>
    <i>
      <x v="479"/>
    </i>
    <i r="1">
      <x/>
    </i>
    <i>
      <x v="480"/>
    </i>
    <i r="1">
      <x/>
    </i>
    <i>
      <x v="481"/>
    </i>
    <i r="1">
      <x/>
    </i>
    <i>
      <x v="482"/>
    </i>
    <i r="1">
      <x/>
    </i>
    <i>
      <x v="483"/>
    </i>
    <i r="1">
      <x/>
    </i>
    <i>
      <x v="484"/>
    </i>
    <i r="1">
      <x/>
    </i>
    <i r="1">
      <x v="1"/>
    </i>
    <i r="1">
      <x v="2"/>
    </i>
    <i r="1">
      <x v="3"/>
    </i>
    <i>
      <x v="485"/>
    </i>
    <i r="1">
      <x/>
    </i>
    <i>
      <x v="486"/>
    </i>
    <i r="1">
      <x/>
    </i>
    <i>
      <x v="487"/>
    </i>
    <i r="1">
      <x/>
    </i>
    <i>
      <x v="488"/>
    </i>
    <i r="1">
      <x/>
    </i>
    <i>
      <x v="489"/>
    </i>
    <i r="1">
      <x/>
    </i>
    <i>
      <x v="490"/>
    </i>
    <i r="1">
      <x/>
    </i>
    <i>
      <x v="491"/>
    </i>
    <i r="1">
      <x/>
    </i>
    <i>
      <x v="492"/>
    </i>
    <i r="1">
      <x/>
    </i>
    <i r="1">
      <x v="1"/>
    </i>
    <i r="1">
      <x v="2"/>
    </i>
    <i r="1">
      <x v="3"/>
    </i>
    <i>
      <x v="493"/>
    </i>
    <i r="1">
      <x/>
    </i>
    <i>
      <x v="494"/>
    </i>
    <i r="1">
      <x/>
    </i>
    <i>
      <x v="495"/>
    </i>
    <i r="1">
      <x/>
    </i>
    <i>
      <x v="496"/>
    </i>
    <i r="1">
      <x/>
    </i>
    <i r="1">
      <x v="1"/>
    </i>
    <i r="1">
      <x v="2"/>
    </i>
    <i r="1">
      <x v="3"/>
    </i>
    <i>
      <x v="497"/>
    </i>
    <i r="1">
      <x/>
    </i>
    <i r="1">
      <x v="1"/>
    </i>
    <i r="1">
      <x v="2"/>
    </i>
    <i r="1">
      <x v="3"/>
    </i>
    <i>
      <x v="498"/>
    </i>
    <i r="1">
      <x/>
    </i>
    <i r="1">
      <x v="1"/>
    </i>
    <i r="1">
      <x v="2"/>
    </i>
    <i r="1">
      <x v="3"/>
    </i>
    <i>
      <x v="499"/>
    </i>
    <i r="1">
      <x/>
    </i>
    <i>
      <x v="500"/>
    </i>
    <i r="1">
      <x/>
    </i>
    <i>
      <x v="501"/>
    </i>
    <i r="1">
      <x/>
    </i>
    <i r="1">
      <x v="1"/>
    </i>
    <i r="1">
      <x v="2"/>
    </i>
    <i r="1">
      <x v="3"/>
    </i>
    <i>
      <x v="502"/>
    </i>
    <i r="1">
      <x/>
    </i>
    <i>
      <x v="503"/>
    </i>
    <i r="1">
      <x/>
    </i>
    <i>
      <x v="504"/>
    </i>
    <i r="1">
      <x/>
    </i>
    <i>
      <x v="505"/>
    </i>
    <i r="1">
      <x/>
    </i>
    <i>
      <x v="506"/>
    </i>
    <i r="1">
      <x/>
    </i>
    <i>
      <x v="507"/>
    </i>
    <i r="1">
      <x/>
    </i>
    <i>
      <x v="508"/>
    </i>
    <i r="1">
      <x/>
    </i>
    <i>
      <x v="509"/>
    </i>
    <i r="1">
      <x/>
    </i>
    <i>
      <x v="510"/>
    </i>
    <i r="1">
      <x/>
    </i>
    <i>
      <x v="511"/>
    </i>
    <i r="1">
      <x/>
    </i>
    <i>
      <x v="512"/>
    </i>
    <i r="1">
      <x/>
    </i>
    <i>
      <x v="513"/>
    </i>
    <i r="1">
      <x/>
    </i>
    <i>
      <x v="514"/>
    </i>
    <i r="1">
      <x/>
    </i>
    <i>
      <x v="515"/>
    </i>
    <i r="1">
      <x/>
    </i>
    <i>
      <x v="516"/>
    </i>
    <i r="1">
      <x/>
    </i>
    <i>
      <x v="517"/>
    </i>
    <i r="1">
      <x/>
    </i>
    <i>
      <x v="518"/>
    </i>
    <i r="1">
      <x/>
    </i>
    <i>
      <x v="519"/>
    </i>
    <i r="1">
      <x/>
    </i>
    <i>
      <x v="520"/>
    </i>
    <i r="1">
      <x/>
    </i>
    <i>
      <x v="521"/>
    </i>
    <i r="1">
      <x/>
    </i>
    <i>
      <x v="522"/>
    </i>
    <i r="1">
      <x/>
    </i>
    <i>
      <x v="523"/>
    </i>
    <i r="1">
      <x/>
    </i>
    <i>
      <x v="524"/>
    </i>
    <i r="1">
      <x/>
    </i>
    <i>
      <x v="525"/>
    </i>
    <i r="1">
      <x/>
    </i>
    <i r="1">
      <x v="1"/>
    </i>
    <i r="1">
      <x v="2"/>
    </i>
    <i r="1">
      <x v="3"/>
    </i>
    <i>
      <x v="526"/>
    </i>
    <i r="1">
      <x/>
    </i>
    <i>
      <x v="527"/>
    </i>
    <i r="1">
      <x/>
    </i>
    <i>
      <x v="528"/>
    </i>
    <i r="1">
      <x/>
    </i>
    <i>
      <x v="529"/>
    </i>
    <i r="1">
      <x/>
    </i>
    <i>
      <x v="530"/>
    </i>
    <i r="1">
      <x/>
    </i>
    <i>
      <x v="531"/>
    </i>
    <i r="1">
      <x/>
    </i>
    <i r="1">
      <x v="1"/>
    </i>
    <i r="1">
      <x v="2"/>
    </i>
    <i r="1">
      <x v="3"/>
    </i>
    <i>
      <x v="532"/>
    </i>
    <i r="1">
      <x/>
    </i>
    <i r="1">
      <x v="1"/>
    </i>
    <i r="1">
      <x v="2"/>
    </i>
    <i r="1">
      <x v="3"/>
    </i>
    <i>
      <x v="533"/>
    </i>
    <i r="1">
      <x/>
    </i>
    <i r="1">
      <x v="1"/>
    </i>
    <i r="1">
      <x v="2"/>
    </i>
    <i r="1">
      <x v="3"/>
    </i>
    <i>
      <x v="534"/>
    </i>
    <i r="1">
      <x/>
    </i>
    <i>
      <x v="535"/>
    </i>
    <i r="1">
      <x/>
    </i>
    <i>
      <x v="536"/>
    </i>
    <i r="1">
      <x/>
    </i>
    <i r="1">
      <x v="1"/>
    </i>
    <i r="1">
      <x v="2"/>
    </i>
    <i r="1">
      <x v="3"/>
    </i>
    <i>
      <x v="537"/>
    </i>
    <i r="1">
      <x/>
    </i>
    <i r="1">
      <x v="1"/>
    </i>
    <i r="1">
      <x v="2"/>
    </i>
    <i r="1">
      <x v="3"/>
    </i>
    <i>
      <x v="538"/>
    </i>
    <i r="1">
      <x/>
    </i>
    <i r="1">
      <x v="1"/>
    </i>
    <i r="1">
      <x v="2"/>
    </i>
    <i r="1">
      <x v="3"/>
    </i>
    <i>
      <x v="539"/>
    </i>
    <i r="1">
      <x/>
    </i>
    <i>
      <x v="540"/>
    </i>
    <i r="1">
      <x/>
    </i>
    <i>
      <x v="541"/>
    </i>
    <i r="1">
      <x/>
    </i>
    <i>
      <x v="542"/>
    </i>
    <i r="1">
      <x/>
    </i>
    <i>
      <x v="543"/>
    </i>
    <i r="1">
      <x/>
    </i>
    <i>
      <x v="544"/>
    </i>
    <i r="1">
      <x/>
    </i>
    <i r="1">
      <x v="1"/>
    </i>
    <i r="1">
      <x v="2"/>
    </i>
    <i r="1">
      <x v="3"/>
    </i>
    <i>
      <x v="545"/>
    </i>
    <i r="1">
      <x/>
    </i>
    <i r="1">
      <x v="1"/>
    </i>
    <i r="1">
      <x v="2"/>
    </i>
    <i r="1">
      <x v="3"/>
    </i>
    <i>
      <x v="546"/>
    </i>
    <i r="1">
      <x/>
    </i>
    <i r="1">
      <x v="1"/>
    </i>
    <i r="1">
      <x v="2"/>
    </i>
    <i r="1">
      <x v="3"/>
    </i>
    <i>
      <x v="547"/>
    </i>
    <i r="1">
      <x/>
    </i>
    <i r="1">
      <x v="1"/>
    </i>
    <i r="1">
      <x v="2"/>
    </i>
    <i r="1">
      <x v="3"/>
    </i>
    <i>
      <x v="548"/>
    </i>
    <i r="1">
      <x/>
    </i>
    <i>
      <x v="549"/>
    </i>
    <i r="1">
      <x/>
    </i>
    <i r="1">
      <x v="1"/>
    </i>
    <i r="1">
      <x v="2"/>
    </i>
    <i r="1">
      <x v="3"/>
    </i>
    <i>
      <x v="550"/>
    </i>
    <i r="1">
      <x/>
    </i>
    <i>
      <x v="551"/>
    </i>
    <i r="1">
      <x/>
    </i>
    <i r="1">
      <x v="1"/>
    </i>
    <i r="1">
      <x v="2"/>
    </i>
    <i r="1">
      <x v="3"/>
    </i>
    <i>
      <x v="552"/>
    </i>
    <i r="1">
      <x/>
    </i>
    <i>
      <x v="553"/>
    </i>
    <i r="1">
      <x/>
    </i>
    <i r="1">
      <x v="1"/>
    </i>
    <i r="1">
      <x v="2"/>
    </i>
    <i r="1">
      <x v="3"/>
    </i>
    <i>
      <x v="554"/>
    </i>
    <i r="1">
      <x/>
    </i>
    <i r="1">
      <x v="1"/>
    </i>
    <i r="1">
      <x v="2"/>
    </i>
    <i r="1">
      <x v="3"/>
    </i>
    <i>
      <x v="555"/>
    </i>
    <i r="1">
      <x/>
    </i>
    <i>
      <x v="556"/>
    </i>
    <i r="1">
      <x/>
    </i>
    <i r="1">
      <x v="1"/>
    </i>
    <i r="1">
      <x v="2"/>
    </i>
    <i r="1">
      <x v="3"/>
    </i>
    <i>
      <x v="557"/>
    </i>
    <i r="1">
      <x/>
    </i>
    <i r="1">
      <x v="1"/>
    </i>
    <i r="1">
      <x v="2"/>
    </i>
    <i r="1">
      <x v="3"/>
    </i>
    <i>
      <x v="558"/>
    </i>
    <i r="1">
      <x/>
    </i>
    <i>
      <x v="559"/>
    </i>
    <i r="1">
      <x/>
    </i>
    <i>
      <x v="560"/>
    </i>
    <i r="1">
      <x/>
    </i>
    <i>
      <x v="561"/>
    </i>
    <i r="1">
      <x/>
    </i>
    <i>
      <x v="562"/>
    </i>
    <i r="1">
      <x/>
    </i>
    <i>
      <x v="563"/>
    </i>
    <i r="1">
      <x/>
    </i>
    <i>
      <x v="564"/>
    </i>
    <i r="1">
      <x/>
    </i>
    <i>
      <x v="565"/>
    </i>
    <i r="1">
      <x/>
    </i>
    <i r="1">
      <x v="1"/>
    </i>
    <i r="1">
      <x v="2"/>
    </i>
    <i r="1">
      <x v="3"/>
    </i>
    <i>
      <x v="566"/>
    </i>
    <i r="1">
      <x/>
    </i>
    <i r="1">
      <x v="1"/>
    </i>
    <i r="1">
      <x v="2"/>
    </i>
    <i r="1">
      <x v="3"/>
    </i>
    <i>
      <x v="567"/>
    </i>
    <i r="1">
      <x/>
    </i>
    <i r="1">
      <x v="1"/>
    </i>
    <i r="1">
      <x v="2"/>
    </i>
    <i r="1">
      <x v="3"/>
    </i>
    <i>
      <x v="568"/>
    </i>
    <i r="1">
      <x/>
    </i>
    <i>
      <x v="569"/>
    </i>
    <i r="1">
      <x/>
    </i>
    <i>
      <x v="570"/>
    </i>
    <i r="1">
      <x/>
    </i>
    <i>
      <x v="571"/>
    </i>
    <i r="1">
      <x/>
    </i>
    <i>
      <x v="572"/>
    </i>
    <i r="1">
      <x/>
    </i>
    <i>
      <x v="573"/>
    </i>
    <i r="1">
      <x/>
    </i>
    <i>
      <x v="574"/>
    </i>
    <i r="1">
      <x/>
    </i>
    <i>
      <x v="575"/>
    </i>
    <i r="1">
      <x/>
    </i>
    <i>
      <x v="576"/>
    </i>
    <i r="1">
      <x/>
    </i>
    <i r="1">
      <x v="1"/>
    </i>
    <i r="1">
      <x v="2"/>
    </i>
    <i r="1">
      <x v="3"/>
    </i>
    <i>
      <x v="577"/>
    </i>
    <i r="1">
      <x/>
    </i>
    <i>
      <x v="578"/>
    </i>
    <i r="1">
      <x/>
    </i>
    <i>
      <x v="579"/>
    </i>
    <i r="1">
      <x/>
    </i>
    <i>
      <x v="580"/>
    </i>
    <i r="1">
      <x/>
    </i>
    <i>
      <x v="581"/>
    </i>
    <i r="1">
      <x/>
    </i>
    <i>
      <x v="582"/>
    </i>
    <i r="1">
      <x/>
    </i>
    <i>
      <x v="583"/>
    </i>
    <i r="1">
      <x/>
    </i>
    <i r="1">
      <x v="1"/>
    </i>
    <i r="1">
      <x v="2"/>
    </i>
    <i r="1">
      <x v="3"/>
    </i>
    <i>
      <x v="584"/>
    </i>
    <i r="1">
      <x/>
    </i>
    <i r="1">
      <x v="1"/>
    </i>
    <i r="1">
      <x v="2"/>
    </i>
    <i r="1">
      <x v="3"/>
    </i>
    <i>
      <x v="585"/>
    </i>
    <i r="1">
      <x/>
    </i>
    <i>
      <x v="586"/>
    </i>
    <i r="1">
      <x/>
    </i>
    <i>
      <x v="587"/>
    </i>
    <i r="1">
      <x/>
    </i>
    <i>
      <x v="588"/>
    </i>
    <i r="1">
      <x/>
    </i>
    <i>
      <x v="589"/>
    </i>
    <i r="1">
      <x/>
    </i>
    <i>
      <x v="590"/>
    </i>
    <i r="1">
      <x/>
    </i>
    <i>
      <x v="591"/>
    </i>
    <i r="1">
      <x/>
    </i>
    <i>
      <x v="592"/>
    </i>
    <i r="1">
      <x/>
    </i>
    <i>
      <x v="593"/>
    </i>
    <i r="1">
      <x/>
    </i>
    <i>
      <x v="594"/>
    </i>
    <i r="1">
      <x/>
    </i>
    <i>
      <x v="595"/>
    </i>
    <i r="1">
      <x/>
    </i>
    <i r="1">
      <x v="1"/>
    </i>
    <i r="1">
      <x v="2"/>
    </i>
    <i r="1">
      <x v="3"/>
    </i>
    <i>
      <x v="596"/>
    </i>
    <i r="1">
      <x/>
    </i>
    <i r="1">
      <x v="1"/>
    </i>
    <i r="1">
      <x v="2"/>
    </i>
    <i r="1">
      <x v="3"/>
    </i>
    <i>
      <x v="597"/>
    </i>
    <i r="1">
      <x/>
    </i>
    <i>
      <x v="598"/>
    </i>
    <i r="1">
      <x v="1"/>
    </i>
    <i>
      <x v="599"/>
    </i>
    <i r="1">
      <x/>
    </i>
    <i>
      <x v="600"/>
    </i>
    <i r="1">
      <x/>
    </i>
    <i r="1">
      <x v="1"/>
    </i>
    <i r="1">
      <x v="2"/>
    </i>
    <i r="1">
      <x v="3"/>
    </i>
    <i>
      <x v="601"/>
    </i>
    <i r="1">
      <x/>
    </i>
    <i>
      <x v="602"/>
    </i>
    <i r="1">
      <x/>
    </i>
    <i>
      <x v="603"/>
    </i>
    <i r="1">
      <x/>
    </i>
    <i>
      <x v="604"/>
    </i>
    <i r="1">
      <x/>
    </i>
    <i>
      <x v="605"/>
    </i>
    <i r="1">
      <x/>
    </i>
    <i>
      <x v="606"/>
    </i>
    <i r="1">
      <x/>
    </i>
    <i>
      <x v="607"/>
    </i>
    <i r="1">
      <x/>
    </i>
    <i>
      <x v="608"/>
    </i>
    <i r="1">
      <x/>
    </i>
    <i>
      <x v="609"/>
    </i>
    <i r="1">
      <x/>
    </i>
    <i>
      <x v="610"/>
    </i>
    <i r="1">
      <x/>
    </i>
    <i r="1">
      <x v="1"/>
    </i>
    <i r="1">
      <x v="2"/>
    </i>
    <i r="1">
      <x v="3"/>
    </i>
    <i>
      <x v="611"/>
    </i>
    <i r="1">
      <x/>
    </i>
    <i>
      <x v="612"/>
    </i>
    <i r="1">
      <x/>
    </i>
    <i>
      <x v="613"/>
    </i>
    <i r="1">
      <x/>
    </i>
    <i>
      <x v="614"/>
    </i>
    <i r="1">
      <x/>
    </i>
    <i>
      <x v="615"/>
    </i>
    <i r="1">
      <x/>
    </i>
    <i>
      <x v="616"/>
    </i>
    <i r="1">
      <x/>
    </i>
    <i>
      <x v="617"/>
    </i>
    <i r="1">
      <x/>
    </i>
    <i>
      <x v="618"/>
    </i>
    <i r="1">
      <x/>
    </i>
    <i>
      <x v="619"/>
    </i>
    <i r="1">
      <x/>
    </i>
    <i>
      <x v="620"/>
    </i>
    <i r="1">
      <x/>
    </i>
    <i>
      <x v="621"/>
    </i>
    <i r="1">
      <x/>
    </i>
    <i>
      <x v="622"/>
    </i>
    <i r="1">
      <x/>
    </i>
    <i>
      <x v="623"/>
    </i>
    <i r="1">
      <x/>
    </i>
    <i>
      <x v="624"/>
    </i>
    <i r="1">
      <x/>
    </i>
    <i>
      <x v="625"/>
    </i>
    <i r="1">
      <x/>
    </i>
    <i>
      <x v="626"/>
    </i>
    <i r="1">
      <x/>
    </i>
    <i r="1">
      <x v="1"/>
    </i>
    <i r="1">
      <x v="2"/>
    </i>
    <i r="1">
      <x v="3"/>
    </i>
    <i>
      <x v="627"/>
    </i>
    <i r="1">
      <x/>
    </i>
    <i>
      <x v="628"/>
    </i>
    <i r="1">
      <x/>
    </i>
    <i>
      <x v="629"/>
    </i>
    <i r="1">
      <x/>
    </i>
    <i>
      <x v="630"/>
    </i>
    <i r="1">
      <x/>
    </i>
    <i>
      <x v="631"/>
    </i>
    <i r="1">
      <x/>
    </i>
    <i>
      <x v="632"/>
    </i>
    <i r="1">
      <x/>
    </i>
    <i>
      <x v="633"/>
    </i>
    <i r="1">
      <x/>
    </i>
    <i>
      <x v="634"/>
    </i>
    <i r="1">
      <x/>
    </i>
    <i>
      <x v="635"/>
    </i>
    <i r="1">
      <x/>
    </i>
    <i>
      <x v="636"/>
    </i>
    <i r="1">
      <x/>
    </i>
    <i>
      <x v="637"/>
    </i>
    <i r="1">
      <x/>
    </i>
    <i>
      <x v="638"/>
    </i>
    <i r="1">
      <x/>
    </i>
    <i>
      <x v="639"/>
    </i>
    <i r="1">
      <x/>
    </i>
    <i>
      <x v="640"/>
    </i>
    <i r="1">
      <x/>
    </i>
    <i>
      <x v="641"/>
    </i>
    <i r="1">
      <x/>
    </i>
    <i>
      <x v="642"/>
    </i>
    <i r="1">
      <x/>
    </i>
    <i>
      <x v="643"/>
    </i>
    <i r="1">
      <x/>
    </i>
    <i>
      <x v="644"/>
    </i>
    <i r="1">
      <x/>
    </i>
    <i>
      <x v="645"/>
    </i>
    <i r="1">
      <x/>
    </i>
    <i>
      <x v="646"/>
    </i>
    <i r="1">
      <x/>
    </i>
    <i>
      <x v="647"/>
    </i>
    <i r="1">
      <x/>
    </i>
    <i>
      <x v="648"/>
    </i>
    <i r="1">
      <x/>
    </i>
    <i>
      <x v="649"/>
    </i>
    <i r="1">
      <x/>
    </i>
    <i>
      <x v="650"/>
    </i>
    <i r="1">
      <x/>
    </i>
    <i>
      <x v="651"/>
    </i>
    <i r="1">
      <x/>
    </i>
    <i r="1">
      <x v="1"/>
    </i>
    <i r="1">
      <x v="2"/>
    </i>
    <i r="1">
      <x v="3"/>
    </i>
    <i>
      <x v="652"/>
    </i>
    <i r="1">
      <x/>
    </i>
    <i>
      <x v="653"/>
    </i>
    <i r="1">
      <x/>
    </i>
    <i>
      <x v="654"/>
    </i>
    <i r="1">
      <x/>
    </i>
    <i r="1">
      <x v="1"/>
    </i>
    <i r="1">
      <x v="2"/>
    </i>
    <i r="1">
      <x v="3"/>
    </i>
    <i>
      <x v="655"/>
    </i>
    <i r="1">
      <x/>
    </i>
    <i>
      <x v="656"/>
    </i>
    <i r="1">
      <x/>
    </i>
    <i>
      <x v="657"/>
    </i>
    <i r="1">
      <x/>
    </i>
    <i r="1">
      <x v="1"/>
    </i>
    <i r="1">
      <x v="2"/>
    </i>
    <i r="1">
      <x v="3"/>
    </i>
    <i>
      <x v="658"/>
    </i>
    <i r="1">
      <x/>
    </i>
    <i>
      <x v="659"/>
    </i>
    <i r="1">
      <x/>
    </i>
    <i>
      <x v="660"/>
    </i>
    <i r="1">
      <x/>
    </i>
    <i>
      <x v="661"/>
    </i>
    <i r="1">
      <x/>
    </i>
    <i>
      <x v="662"/>
    </i>
    <i r="1">
      <x/>
    </i>
    <i>
      <x v="663"/>
    </i>
    <i r="1">
      <x/>
    </i>
    <i r="1">
      <x v="1"/>
    </i>
    <i r="1">
      <x v="2"/>
    </i>
    <i r="1">
      <x v="3"/>
    </i>
    <i>
      <x v="664"/>
    </i>
    <i r="1">
      <x/>
    </i>
    <i>
      <x v="665"/>
    </i>
    <i r="1">
      <x/>
    </i>
    <i r="1">
      <x v="1"/>
    </i>
    <i r="1">
      <x v="2"/>
    </i>
    <i r="1">
      <x v="3"/>
    </i>
    <i>
      <x v="666"/>
    </i>
    <i r="1">
      <x/>
    </i>
    <i>
      <x v="667"/>
    </i>
    <i r="1">
      <x/>
    </i>
    <i>
      <x v="668"/>
    </i>
    <i r="1">
      <x/>
    </i>
    <i>
      <x v="669"/>
    </i>
    <i r="1">
      <x/>
    </i>
    <i>
      <x v="670"/>
    </i>
    <i r="1">
      <x/>
    </i>
    <i>
      <x v="671"/>
    </i>
    <i r="1">
      <x/>
    </i>
    <i>
      <x v="672"/>
    </i>
    <i r="1">
      <x/>
    </i>
    <i r="1">
      <x v="1"/>
    </i>
    <i r="1">
      <x v="2"/>
    </i>
    <i r="1">
      <x v="3"/>
    </i>
    <i>
      <x v="673"/>
    </i>
    <i r="1">
      <x/>
    </i>
    <i r="1">
      <x v="1"/>
    </i>
    <i r="1">
      <x v="2"/>
    </i>
    <i r="1">
      <x v="3"/>
    </i>
    <i>
      <x v="674"/>
    </i>
    <i r="1">
      <x/>
    </i>
    <i>
      <x v="675"/>
    </i>
    <i r="1">
      <x/>
    </i>
    <i>
      <x v="676"/>
    </i>
    <i r="1">
      <x/>
    </i>
    <i>
      <x v="677"/>
    </i>
    <i r="1">
      <x/>
    </i>
    <i>
      <x v="678"/>
    </i>
    <i r="1">
      <x/>
    </i>
    <i>
      <x v="679"/>
    </i>
    <i r="1">
      <x/>
    </i>
    <i r="1">
      <x v="1"/>
    </i>
    <i r="1">
      <x v="2"/>
    </i>
    <i r="1">
      <x v="3"/>
    </i>
    <i>
      <x v="680"/>
    </i>
    <i r="1">
      <x/>
    </i>
    <i>
      <x v="681"/>
    </i>
    <i r="1">
      <x/>
    </i>
    <i>
      <x v="682"/>
    </i>
    <i r="1">
      <x/>
    </i>
    <i r="1">
      <x v="1"/>
    </i>
    <i r="1">
      <x v="2"/>
    </i>
    <i r="1">
      <x v="3"/>
    </i>
    <i>
      <x v="683"/>
    </i>
    <i r="1">
      <x/>
    </i>
    <i>
      <x v="684"/>
    </i>
    <i r="1">
      <x/>
    </i>
    <i>
      <x v="685"/>
    </i>
    <i r="1">
      <x/>
    </i>
    <i>
      <x v="686"/>
    </i>
    <i r="1">
      <x/>
    </i>
    <i>
      <x v="687"/>
    </i>
    <i r="1">
      <x/>
    </i>
    <i>
      <x v="688"/>
    </i>
    <i r="1">
      <x/>
    </i>
    <i>
      <x v="689"/>
    </i>
    <i r="1">
      <x/>
    </i>
    <i>
      <x v="690"/>
    </i>
    <i r="1">
      <x/>
    </i>
    <i>
      <x v="691"/>
    </i>
    <i r="1">
      <x/>
    </i>
    <i>
      <x v="692"/>
    </i>
    <i r="1">
      <x/>
    </i>
    <i>
      <x v="693"/>
    </i>
    <i r="1">
      <x/>
    </i>
    <i r="1">
      <x v="1"/>
    </i>
    <i r="1">
      <x v="2"/>
    </i>
    <i r="1">
      <x v="3"/>
    </i>
    <i>
      <x v="694"/>
    </i>
    <i r="1">
      <x/>
    </i>
    <i r="1">
      <x v="1"/>
    </i>
    <i r="1">
      <x v="2"/>
    </i>
    <i r="1">
      <x v="3"/>
    </i>
    <i>
      <x v="695"/>
    </i>
    <i r="1">
      <x/>
    </i>
    <i>
      <x v="696"/>
    </i>
    <i r="1">
      <x/>
    </i>
    <i r="1">
      <x v="1"/>
    </i>
    <i r="1">
      <x v="2"/>
    </i>
    <i r="1">
      <x v="3"/>
    </i>
    <i>
      <x v="697"/>
    </i>
    <i r="1">
      <x/>
    </i>
    <i>
      <x v="698"/>
    </i>
    <i r="1">
      <x/>
    </i>
    <i>
      <x v="699"/>
    </i>
    <i r="1">
      <x/>
    </i>
    <i>
      <x v="700"/>
    </i>
    <i r="1">
      <x/>
    </i>
    <i r="1">
      <x v="1"/>
    </i>
    <i r="1">
      <x v="2"/>
    </i>
    <i r="1">
      <x v="3"/>
    </i>
    <i>
      <x v="701"/>
    </i>
    <i r="1">
      <x/>
    </i>
    <i>
      <x v="702"/>
    </i>
    <i r="1">
      <x/>
    </i>
    <i>
      <x v="703"/>
    </i>
    <i r="1">
      <x/>
    </i>
    <i>
      <x v="704"/>
    </i>
    <i r="1">
      <x/>
    </i>
    <i>
      <x v="705"/>
    </i>
    <i r="1">
      <x/>
    </i>
    <i>
      <x v="706"/>
    </i>
    <i r="1">
      <x/>
    </i>
    <i>
      <x v="707"/>
    </i>
    <i r="1">
      <x/>
    </i>
    <i r="1">
      <x v="1"/>
    </i>
    <i r="1">
      <x v="2"/>
    </i>
    <i r="1">
      <x v="3"/>
    </i>
    <i>
      <x v="708"/>
    </i>
    <i r="1">
      <x/>
    </i>
    <i>
      <x v="709"/>
    </i>
    <i r="1">
      <x/>
    </i>
    <i>
      <x v="710"/>
    </i>
    <i r="1">
      <x/>
    </i>
    <i r="1">
      <x v="1"/>
    </i>
    <i r="1">
      <x v="2"/>
    </i>
    <i r="1">
      <x v="3"/>
    </i>
    <i>
      <x v="711"/>
    </i>
    <i r="1">
      <x/>
    </i>
    <i>
      <x v="712"/>
    </i>
    <i r="1">
      <x/>
    </i>
    <i>
      <x v="713"/>
    </i>
    <i r="1">
      <x/>
    </i>
    <i>
      <x v="714"/>
    </i>
    <i r="1">
      <x/>
    </i>
    <i>
      <x v="715"/>
    </i>
    <i r="1">
      <x/>
    </i>
    <i>
      <x v="716"/>
    </i>
    <i r="1">
      <x/>
    </i>
    <i>
      <x v="717"/>
    </i>
    <i r="1">
      <x/>
    </i>
    <i>
      <x v="718"/>
    </i>
    <i r="1">
      <x/>
    </i>
    <i>
      <x v="719"/>
    </i>
    <i r="1">
      <x/>
    </i>
    <i>
      <x v="720"/>
    </i>
    <i r="1">
      <x/>
    </i>
    <i>
      <x v="721"/>
    </i>
    <i r="1">
      <x/>
    </i>
    <i>
      <x v="722"/>
    </i>
    <i r="1">
      <x/>
    </i>
    <i>
      <x v="723"/>
    </i>
    <i r="1">
      <x/>
    </i>
    <i>
      <x v="724"/>
    </i>
    <i r="1">
      <x/>
    </i>
    <i>
      <x v="725"/>
    </i>
    <i r="1">
      <x/>
    </i>
    <i>
      <x v="726"/>
    </i>
    <i r="1">
      <x/>
    </i>
    <i>
      <x v="727"/>
    </i>
    <i r="1">
      <x/>
    </i>
    <i>
      <x v="728"/>
    </i>
    <i r="1">
      <x/>
    </i>
    <i>
      <x v="729"/>
    </i>
    <i r="1">
      <x/>
    </i>
    <i>
      <x v="730"/>
    </i>
    <i r="1">
      <x/>
    </i>
    <i>
      <x v="731"/>
    </i>
    <i r="1">
      <x/>
    </i>
    <i>
      <x v="732"/>
    </i>
    <i r="1">
      <x/>
    </i>
    <i>
      <x v="733"/>
    </i>
    <i r="1">
      <x/>
    </i>
    <i r="1">
      <x v="1"/>
    </i>
    <i r="1">
      <x v="2"/>
    </i>
    <i r="1">
      <x v="3"/>
    </i>
    <i>
      <x v="734"/>
    </i>
    <i r="1">
      <x/>
    </i>
    <i>
      <x v="735"/>
    </i>
    <i r="1">
      <x/>
    </i>
    <i>
      <x v="736"/>
    </i>
    <i r="1">
      <x/>
    </i>
    <i r="1">
      <x v="1"/>
    </i>
    <i r="1">
      <x v="2"/>
    </i>
    <i r="1">
      <x v="3"/>
    </i>
    <i>
      <x v="737"/>
    </i>
    <i r="1">
      <x/>
    </i>
    <i>
      <x v="738"/>
    </i>
    <i r="1">
      <x/>
    </i>
    <i>
      <x v="739"/>
    </i>
    <i r="1">
      <x/>
    </i>
    <i r="1">
      <x v="1"/>
    </i>
    <i r="1">
      <x v="2"/>
    </i>
    <i r="1">
      <x v="3"/>
    </i>
    <i>
      <x v="740"/>
    </i>
    <i r="1">
      <x/>
    </i>
    <i>
      <x v="741"/>
    </i>
    <i r="1">
      <x/>
    </i>
    <i>
      <x v="742"/>
    </i>
    <i r="1">
      <x/>
    </i>
    <i>
      <x v="743"/>
    </i>
    <i r="1">
      <x/>
    </i>
    <i r="1">
      <x v="1"/>
    </i>
    <i r="1">
      <x v="2"/>
    </i>
    <i r="1">
      <x v="3"/>
    </i>
    <i>
      <x v="744"/>
    </i>
    <i r="1">
      <x/>
    </i>
    <i>
      <x v="745"/>
    </i>
    <i r="1">
      <x/>
    </i>
    <i>
      <x v="746"/>
    </i>
    <i r="1">
      <x/>
    </i>
    <i>
      <x v="747"/>
    </i>
    <i r="1">
      <x/>
    </i>
    <i>
      <x v="748"/>
    </i>
    <i r="1">
      <x/>
    </i>
    <i>
      <x v="749"/>
    </i>
    <i r="1">
      <x/>
    </i>
    <i>
      <x v="750"/>
    </i>
    <i r="1">
      <x/>
    </i>
    <i>
      <x v="751"/>
    </i>
    <i r="1">
      <x/>
    </i>
    <i r="1">
      <x v="1"/>
    </i>
    <i r="1">
      <x v="2"/>
    </i>
    <i r="1">
      <x v="3"/>
    </i>
    <i>
      <x v="752"/>
    </i>
    <i r="1">
      <x/>
    </i>
    <i r="1">
      <x v="1"/>
    </i>
    <i r="1">
      <x v="2"/>
    </i>
    <i r="1">
      <x v="3"/>
    </i>
    <i>
      <x v="753"/>
    </i>
    <i r="1">
      <x/>
    </i>
    <i r="1">
      <x v="1"/>
    </i>
    <i r="1">
      <x v="2"/>
    </i>
    <i r="1">
      <x v="3"/>
    </i>
    <i>
      <x v="754"/>
    </i>
    <i r="1">
      <x/>
    </i>
    <i r="1">
      <x v="1"/>
    </i>
    <i r="1">
      <x v="2"/>
    </i>
    <i r="1">
      <x v="3"/>
    </i>
    <i>
      <x v="755"/>
    </i>
    <i r="1">
      <x/>
    </i>
    <i r="1">
      <x v="1"/>
    </i>
    <i r="1">
      <x v="2"/>
    </i>
    <i r="1">
      <x v="3"/>
    </i>
    <i>
      <x v="756"/>
    </i>
    <i r="1">
      <x/>
    </i>
    <i>
      <x v="757"/>
    </i>
    <i r="1">
      <x/>
    </i>
    <i r="1">
      <x v="1"/>
    </i>
    <i r="1">
      <x v="2"/>
    </i>
    <i r="1">
      <x v="3"/>
    </i>
    <i>
      <x v="758"/>
    </i>
    <i r="1">
      <x/>
    </i>
    <i>
      <x v="759"/>
    </i>
    <i r="1">
      <x/>
    </i>
    <i>
      <x v="760"/>
    </i>
    <i r="1">
      <x/>
    </i>
    <i>
      <x v="761"/>
    </i>
    <i r="1">
      <x/>
    </i>
    <i>
      <x v="762"/>
    </i>
    <i r="1">
      <x/>
    </i>
    <i>
      <x v="763"/>
    </i>
    <i r="1">
      <x/>
    </i>
    <i>
      <x v="764"/>
    </i>
    <i r="1">
      <x/>
    </i>
    <i r="1">
      <x v="1"/>
    </i>
    <i r="1">
      <x v="2"/>
    </i>
    <i r="1">
      <x v="3"/>
    </i>
    <i>
      <x v="765"/>
    </i>
    <i r="1">
      <x/>
    </i>
    <i r="1">
      <x v="1"/>
    </i>
    <i r="1">
      <x v="2"/>
    </i>
    <i r="1">
      <x v="3"/>
    </i>
    <i>
      <x v="766"/>
    </i>
    <i r="1">
      <x/>
    </i>
    <i r="1">
      <x v="1"/>
    </i>
    <i r="1">
      <x v="2"/>
    </i>
    <i r="1">
      <x v="3"/>
    </i>
    <i>
      <x v="767"/>
    </i>
    <i r="1">
      <x/>
    </i>
    <i r="1">
      <x v="1"/>
    </i>
    <i r="1">
      <x v="2"/>
    </i>
    <i r="1">
      <x v="3"/>
    </i>
    <i>
      <x v="768"/>
    </i>
    <i r="1">
      <x/>
    </i>
    <i>
      <x v="769"/>
    </i>
    <i r="1">
      <x/>
    </i>
    <i>
      <x v="770"/>
    </i>
    <i r="1">
      <x/>
    </i>
    <i r="1">
      <x v="1"/>
    </i>
    <i r="1">
      <x v="2"/>
    </i>
    <i r="1">
      <x v="3"/>
    </i>
    <i>
      <x v="771"/>
    </i>
    <i r="1">
      <x/>
    </i>
    <i>
      <x v="772"/>
    </i>
    <i r="1">
      <x/>
    </i>
    <i>
      <x v="773"/>
    </i>
    <i r="1">
      <x/>
    </i>
    <i r="1">
      <x v="1"/>
    </i>
    <i r="1">
      <x v="2"/>
    </i>
    <i r="1">
      <x v="3"/>
    </i>
    <i>
      <x v="774"/>
    </i>
    <i r="1">
      <x/>
    </i>
    <i>
      <x v="775"/>
    </i>
    <i r="1">
      <x/>
    </i>
    <i>
      <x v="776"/>
    </i>
    <i r="1">
      <x/>
    </i>
    <i>
      <x v="777"/>
    </i>
    <i r="1">
      <x/>
    </i>
    <i>
      <x v="778"/>
    </i>
    <i r="1">
      <x/>
    </i>
    <i>
      <x v="779"/>
    </i>
    <i r="1">
      <x/>
    </i>
    <i>
      <x v="780"/>
    </i>
    <i r="1">
      <x/>
    </i>
    <i>
      <x v="781"/>
    </i>
    <i r="1">
      <x/>
    </i>
    <i r="1">
      <x v="1"/>
    </i>
    <i r="1">
      <x v="2"/>
    </i>
    <i r="1">
      <x v="3"/>
    </i>
    <i>
      <x v="782"/>
    </i>
    <i r="1">
      <x/>
    </i>
    <i>
      <x v="783"/>
    </i>
    <i r="1">
      <x/>
    </i>
    <i>
      <x v="784"/>
    </i>
    <i r="1">
      <x/>
    </i>
    <i>
      <x v="785"/>
    </i>
    <i r="1">
      <x/>
    </i>
    <i r="1">
      <x v="1"/>
    </i>
    <i>
      <x v="786"/>
    </i>
    <i r="1">
      <x v="1"/>
    </i>
    <i>
      <x v="787"/>
    </i>
    <i r="1">
      <x/>
    </i>
    <i>
      <x v="788"/>
    </i>
    <i r="1">
      <x/>
    </i>
    <i>
      <x v="789"/>
    </i>
    <i r="1">
      <x/>
    </i>
    <i>
      <x v="790"/>
    </i>
    <i r="1">
      <x/>
    </i>
    <i>
      <x v="791"/>
    </i>
    <i r="1">
      <x/>
    </i>
    <i>
      <x v="792"/>
    </i>
    <i r="1">
      <x/>
    </i>
    <i>
      <x v="793"/>
    </i>
    <i r="1">
      <x/>
    </i>
    <i>
      <x v="794"/>
    </i>
    <i r="1">
      <x/>
    </i>
    <i>
      <x v="795"/>
    </i>
    <i r="1">
      <x/>
    </i>
    <i>
      <x v="796"/>
    </i>
    <i r="1">
      <x/>
    </i>
    <i>
      <x v="797"/>
    </i>
    <i r="1">
      <x/>
    </i>
    <i>
      <x v="798"/>
    </i>
    <i r="1">
      <x/>
    </i>
    <i>
      <x v="799"/>
    </i>
    <i r="1">
      <x/>
    </i>
    <i>
      <x v="800"/>
    </i>
    <i r="1">
      <x/>
    </i>
    <i r="1">
      <x v="1"/>
    </i>
    <i r="1">
      <x v="2"/>
    </i>
    <i r="1">
      <x v="3"/>
    </i>
    <i>
      <x v="801"/>
    </i>
    <i r="1">
      <x/>
    </i>
    <i>
      <x v="802"/>
    </i>
    <i r="1">
      <x/>
    </i>
    <i>
      <x v="803"/>
    </i>
    <i r="1">
      <x/>
    </i>
    <i>
      <x v="804"/>
    </i>
    <i r="1">
      <x/>
    </i>
    <i>
      <x v="805"/>
    </i>
    <i r="1">
      <x/>
    </i>
    <i>
      <x v="806"/>
    </i>
    <i r="1">
      <x/>
    </i>
    <i>
      <x v="807"/>
    </i>
    <i r="1">
      <x/>
    </i>
    <i>
      <x v="808"/>
    </i>
    <i r="1">
      <x/>
    </i>
    <i>
      <x v="809"/>
    </i>
    <i r="1">
      <x/>
    </i>
    <i>
      <x v="810"/>
    </i>
    <i r="1">
      <x/>
    </i>
    <i>
      <x v="811"/>
    </i>
    <i r="1">
      <x/>
    </i>
    <i>
      <x v="812"/>
    </i>
    <i r="1">
      <x/>
    </i>
    <i>
      <x v="813"/>
    </i>
    <i r="1">
      <x/>
    </i>
    <i>
      <x v="814"/>
    </i>
    <i r="1">
      <x/>
    </i>
    <i>
      <x v="815"/>
    </i>
    <i r="1">
      <x/>
    </i>
    <i>
      <x v="816"/>
    </i>
    <i r="1">
      <x v="3"/>
    </i>
    <i>
      <x v="817"/>
    </i>
    <i r="1">
      <x/>
    </i>
    <i r="1">
      <x v="1"/>
    </i>
    <i r="1">
      <x v="2"/>
    </i>
    <i r="1">
      <x v="3"/>
    </i>
    <i>
      <x v="818"/>
    </i>
    <i r="1">
      <x/>
    </i>
    <i>
      <x v="819"/>
    </i>
    <i r="1">
      <x/>
    </i>
    <i>
      <x v="820"/>
    </i>
    <i r="1">
      <x/>
    </i>
    <i>
      <x v="821"/>
    </i>
    <i r="1">
      <x/>
    </i>
    <i>
      <x v="822"/>
    </i>
    <i r="1">
      <x/>
    </i>
    <i>
      <x v="823"/>
    </i>
    <i r="1">
      <x/>
    </i>
    <i r="1">
      <x v="1"/>
    </i>
    <i r="1">
      <x v="2"/>
    </i>
    <i r="1">
      <x v="3"/>
    </i>
    <i>
      <x v="824"/>
    </i>
    <i r="1">
      <x/>
    </i>
    <i r="1">
      <x v="1"/>
    </i>
    <i r="1">
      <x v="2"/>
    </i>
    <i r="1">
      <x v="3"/>
    </i>
    <i>
      <x v="825"/>
    </i>
    <i r="1">
      <x/>
    </i>
    <i r="1">
      <x v="1"/>
    </i>
    <i r="1">
      <x v="2"/>
    </i>
    <i r="1">
      <x v="3"/>
    </i>
    <i>
      <x v="826"/>
    </i>
    <i r="1">
      <x/>
    </i>
    <i>
      <x v="827"/>
    </i>
    <i r="1">
      <x/>
    </i>
    <i r="1">
      <x v="3"/>
    </i>
    <i>
      <x v="828"/>
    </i>
    <i r="1">
      <x/>
    </i>
    <i>
      <x v="829"/>
    </i>
    <i r="1">
      <x/>
    </i>
    <i r="1">
      <x v="3"/>
    </i>
    <i>
      <x v="830"/>
    </i>
    <i r="1">
      <x/>
    </i>
    <i>
      <x v="831"/>
    </i>
    <i r="1">
      <x/>
    </i>
    <i>
      <x v="832"/>
    </i>
    <i r="1">
      <x/>
    </i>
    <i>
      <x v="833"/>
    </i>
    <i r="1">
      <x/>
    </i>
    <i>
      <x v="834"/>
    </i>
    <i r="1">
      <x/>
    </i>
    <i r="1">
      <x v="1"/>
    </i>
    <i r="1">
      <x v="2"/>
    </i>
    <i r="1">
      <x v="3"/>
    </i>
    <i>
      <x v="835"/>
    </i>
    <i r="1">
      <x/>
    </i>
    <i>
      <x v="836"/>
    </i>
    <i r="1">
      <x/>
    </i>
    <i>
      <x v="837"/>
    </i>
    <i r="1">
      <x/>
    </i>
    <i>
      <x v="838"/>
    </i>
    <i r="1">
      <x/>
    </i>
    <i>
      <x v="839"/>
    </i>
    <i r="1">
      <x/>
    </i>
    <i>
      <x v="840"/>
    </i>
    <i r="1">
      <x/>
    </i>
    <i>
      <x v="841"/>
    </i>
    <i r="1">
      <x/>
    </i>
    <i>
      <x v="842"/>
    </i>
    <i r="1">
      <x/>
    </i>
    <i>
      <x v="843"/>
    </i>
    <i r="1">
      <x/>
    </i>
    <i>
      <x v="844"/>
    </i>
    <i r="1">
      <x/>
    </i>
    <i>
      <x v="845"/>
    </i>
    <i r="1">
      <x/>
    </i>
    <i r="1">
      <x v="3"/>
    </i>
    <i>
      <x v="846"/>
    </i>
    <i r="1">
      <x/>
    </i>
    <i r="1">
      <x v="3"/>
    </i>
    <i>
      <x v="847"/>
    </i>
    <i r="1">
      <x/>
    </i>
    <i>
      <x v="848"/>
    </i>
    <i r="1">
      <x/>
    </i>
    <i>
      <x v="849"/>
    </i>
    <i r="1">
      <x/>
    </i>
    <i>
      <x v="850"/>
    </i>
    <i r="1">
      <x/>
    </i>
    <i>
      <x v="851"/>
    </i>
    <i r="1">
      <x/>
    </i>
    <i r="1">
      <x v="1"/>
    </i>
    <i r="1">
      <x v="2"/>
    </i>
    <i r="1">
      <x v="3"/>
    </i>
    <i>
      <x v="852"/>
    </i>
    <i r="1">
      <x/>
    </i>
    <i r="1">
      <x v="1"/>
    </i>
    <i r="1">
      <x v="2"/>
    </i>
    <i r="1">
      <x v="3"/>
    </i>
    <i>
      <x v="853"/>
    </i>
    <i r="1">
      <x/>
    </i>
    <i>
      <x v="854"/>
    </i>
    <i r="1">
      <x/>
    </i>
    <i>
      <x v="855"/>
    </i>
    <i r="1">
      <x/>
    </i>
    <i r="1">
      <x v="1"/>
    </i>
    <i r="1">
      <x v="2"/>
    </i>
    <i r="1">
      <x v="3"/>
    </i>
    <i>
      <x v="856"/>
    </i>
    <i r="1">
      <x/>
    </i>
    <i>
      <x v="857"/>
    </i>
    <i r="1">
      <x/>
    </i>
    <i>
      <x v="858"/>
    </i>
    <i r="1">
      <x/>
    </i>
    <i>
      <x v="859"/>
    </i>
    <i r="1">
      <x/>
    </i>
    <i>
      <x v="860"/>
    </i>
    <i r="1">
      <x/>
    </i>
    <i r="1">
      <x v="1"/>
    </i>
    <i r="1">
      <x v="2"/>
    </i>
    <i r="1">
      <x v="3"/>
    </i>
    <i>
      <x v="861"/>
    </i>
    <i r="1">
      <x/>
    </i>
    <i r="1">
      <x v="1"/>
    </i>
    <i r="1">
      <x v="2"/>
    </i>
    <i r="1">
      <x v="3"/>
    </i>
    <i>
      <x v="862"/>
    </i>
    <i r="1">
      <x/>
    </i>
    <i r="1">
      <x v="1"/>
    </i>
    <i r="1">
      <x v="2"/>
    </i>
    <i r="1">
      <x v="3"/>
    </i>
    <i>
      <x v="863"/>
    </i>
    <i r="1">
      <x v="3"/>
    </i>
    <i>
      <x v="864"/>
    </i>
    <i r="1">
      <x/>
    </i>
    <i r="1">
      <x v="3"/>
    </i>
    <i>
      <x v="865"/>
    </i>
    <i r="1">
      <x/>
    </i>
    <i r="1">
      <x v="1"/>
    </i>
    <i r="1">
      <x v="2"/>
    </i>
    <i r="1">
      <x v="3"/>
    </i>
    <i>
      <x v="866"/>
    </i>
    <i r="1">
      <x/>
    </i>
    <i>
      <x v="867"/>
    </i>
    <i r="1">
      <x/>
    </i>
    <i>
      <x v="868"/>
    </i>
    <i r="1">
      <x/>
    </i>
    <i>
      <x v="869"/>
    </i>
    <i r="1">
      <x v="3"/>
    </i>
    <i>
      <x v="870"/>
    </i>
    <i r="1">
      <x/>
    </i>
    <i>
      <x v="871"/>
    </i>
    <i r="1">
      <x/>
    </i>
    <i>
      <x v="872"/>
    </i>
    <i r="1">
      <x/>
    </i>
    <i>
      <x v="873"/>
    </i>
    <i r="1">
      <x/>
    </i>
    <i>
      <x v="874"/>
    </i>
    <i r="1">
      <x/>
    </i>
    <i r="1">
      <x v="3"/>
    </i>
    <i>
      <x v="875"/>
    </i>
    <i r="1">
      <x v="3"/>
    </i>
    <i>
      <x v="876"/>
    </i>
    <i r="1">
      <x v="3"/>
    </i>
    <i>
      <x v="877"/>
    </i>
    <i r="1">
      <x/>
    </i>
    <i>
      <x v="878"/>
    </i>
    <i r="1">
      <x/>
    </i>
    <i>
      <x v="879"/>
    </i>
    <i r="1">
      <x/>
    </i>
    <i>
      <x v="880"/>
    </i>
    <i r="1">
      <x/>
    </i>
    <i>
      <x v="881"/>
    </i>
    <i r="1">
      <x/>
    </i>
    <i>
      <x v="882"/>
    </i>
    <i r="1">
      <x/>
    </i>
    <i>
      <x v="883"/>
    </i>
    <i r="1">
      <x/>
    </i>
    <i r="1">
      <x v="1"/>
    </i>
    <i r="1">
      <x v="2"/>
    </i>
    <i r="1">
      <x v="3"/>
    </i>
    <i>
      <x v="884"/>
    </i>
    <i r="1">
      <x/>
    </i>
    <i>
      <x v="885"/>
    </i>
    <i r="1">
      <x/>
    </i>
    <i>
      <x v="886"/>
    </i>
    <i r="1">
      <x/>
    </i>
    <i>
      <x v="887"/>
    </i>
    <i r="1">
      <x/>
    </i>
    <i r="1">
      <x v="1"/>
    </i>
    <i r="1">
      <x v="2"/>
    </i>
    <i r="1">
      <x v="3"/>
    </i>
    <i>
      <x v="888"/>
    </i>
    <i r="1">
      <x/>
    </i>
    <i r="1">
      <x v="1"/>
    </i>
    <i r="1">
      <x v="2"/>
    </i>
    <i r="1">
      <x v="3"/>
    </i>
    <i>
      <x v="889"/>
    </i>
    <i r="1">
      <x/>
    </i>
    <i r="1">
      <x v="1"/>
    </i>
    <i r="1">
      <x v="2"/>
    </i>
    <i r="1">
      <x v="3"/>
    </i>
    <i>
      <x v="890"/>
    </i>
    <i r="1">
      <x/>
    </i>
    <i r="1">
      <x v="1"/>
    </i>
    <i r="1">
      <x v="2"/>
    </i>
    <i r="1">
      <x v="3"/>
    </i>
    <i>
      <x v="891"/>
    </i>
    <i r="1">
      <x/>
    </i>
    <i r="1">
      <x v="1"/>
    </i>
    <i r="1">
      <x v="2"/>
    </i>
    <i r="1">
      <x v="3"/>
    </i>
    <i>
      <x v="892"/>
    </i>
    <i r="1">
      <x/>
    </i>
    <i r="1">
      <x v="1"/>
    </i>
    <i r="1">
      <x v="2"/>
    </i>
    <i r="1">
      <x v="3"/>
    </i>
    <i>
      <x v="893"/>
    </i>
    <i r="1">
      <x/>
    </i>
    <i>
      <x v="894"/>
    </i>
    <i r="1">
      <x/>
    </i>
    <i>
      <x v="895"/>
    </i>
    <i r="1">
      <x/>
    </i>
    <i>
      <x v="896"/>
    </i>
    <i r="1">
      <x/>
    </i>
    <i>
      <x v="897"/>
    </i>
    <i r="1">
      <x/>
    </i>
    <i>
      <x v="898"/>
    </i>
    <i r="1">
      <x/>
    </i>
    <i r="1">
      <x v="1"/>
    </i>
    <i r="1">
      <x v="2"/>
    </i>
    <i r="1">
      <x v="3"/>
    </i>
    <i>
      <x v="899"/>
    </i>
    <i r="1">
      <x/>
    </i>
    <i>
      <x v="900"/>
    </i>
    <i r="1">
      <x/>
    </i>
    <i>
      <x v="901"/>
    </i>
    <i r="1">
      <x/>
    </i>
    <i r="1">
      <x v="1"/>
    </i>
    <i r="1">
      <x v="2"/>
    </i>
    <i r="1">
      <x v="3"/>
    </i>
    <i>
      <x v="902"/>
    </i>
    <i r="1">
      <x/>
    </i>
    <i>
      <x v="903"/>
    </i>
    <i r="1">
      <x/>
    </i>
    <i>
      <x v="904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Min of Unit price" fld="7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6BAED-DEF1-4A1C-858C-6EECB1090167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E909" firstHeaderRow="1" firstDataRow="2" firstDataCol="1"/>
  <pivotFields count="24">
    <pivotField showAll="0"/>
    <pivotField axis="axisRow" showAll="0">
      <items count="906">
        <item x="303"/>
        <item x="0"/>
        <item x="1"/>
        <item x="2"/>
        <item x="3"/>
        <item x="4"/>
        <item x="5"/>
        <item x="6"/>
        <item x="7"/>
        <item x="8"/>
        <item x="9"/>
        <item x="304"/>
        <item x="30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06"/>
        <item x="307"/>
        <item x="26"/>
        <item x="27"/>
        <item x="28"/>
        <item x="29"/>
        <item x="30"/>
        <item x="31"/>
        <item x="714"/>
        <item x="32"/>
        <item x="308"/>
        <item x="309"/>
        <item x="33"/>
        <item x="34"/>
        <item x="35"/>
        <item x="36"/>
        <item x="715"/>
        <item x="310"/>
        <item x="311"/>
        <item x="312"/>
        <item x="313"/>
        <item x="716"/>
        <item x="314"/>
        <item x="717"/>
        <item x="315"/>
        <item x="316"/>
        <item x="37"/>
        <item x="317"/>
        <item x="718"/>
        <item x="719"/>
        <item x="318"/>
        <item x="319"/>
        <item x="720"/>
        <item x="721"/>
        <item x="722"/>
        <item x="723"/>
        <item x="724"/>
        <item x="725"/>
        <item x="726"/>
        <item x="727"/>
        <item x="38"/>
        <item x="39"/>
        <item x="40"/>
        <item x="41"/>
        <item x="320"/>
        <item x="321"/>
        <item x="42"/>
        <item x="43"/>
        <item x="322"/>
        <item x="44"/>
        <item x="45"/>
        <item x="728"/>
        <item x="46"/>
        <item x="47"/>
        <item x="48"/>
        <item x="49"/>
        <item x="50"/>
        <item x="51"/>
        <item x="52"/>
        <item x="53"/>
        <item x="54"/>
        <item x="323"/>
        <item x="324"/>
        <item x="325"/>
        <item x="326"/>
        <item x="327"/>
        <item x="328"/>
        <item x="329"/>
        <item x="330"/>
        <item x="331"/>
        <item x="55"/>
        <item x="332"/>
        <item x="56"/>
        <item x="57"/>
        <item x="58"/>
        <item x="59"/>
        <item x="60"/>
        <item x="333"/>
        <item x="334"/>
        <item x="335"/>
        <item x="61"/>
        <item x="336"/>
        <item x="729"/>
        <item x="337"/>
        <item x="338"/>
        <item x="339"/>
        <item x="62"/>
        <item x="63"/>
        <item x="340"/>
        <item x="341"/>
        <item x="64"/>
        <item x="342"/>
        <item x="343"/>
        <item x="65"/>
        <item x="66"/>
        <item x="730"/>
        <item x="344"/>
        <item x="345"/>
        <item x="67"/>
        <item x="731"/>
        <item x="346"/>
        <item x="68"/>
        <item x="69"/>
        <item x="347"/>
        <item x="70"/>
        <item x="348"/>
        <item x="71"/>
        <item x="349"/>
        <item x="350"/>
        <item x="72"/>
        <item x="73"/>
        <item x="74"/>
        <item x="351"/>
        <item x="75"/>
        <item x="76"/>
        <item x="77"/>
        <item x="352"/>
        <item x="353"/>
        <item x="354"/>
        <item x="355"/>
        <item x="356"/>
        <item x="357"/>
        <item x="358"/>
        <item x="359"/>
        <item x="732"/>
        <item x="733"/>
        <item x="360"/>
        <item x="361"/>
        <item x="362"/>
        <item x="78"/>
        <item x="79"/>
        <item x="734"/>
        <item x="735"/>
        <item x="736"/>
        <item x="737"/>
        <item x="80"/>
        <item x="81"/>
        <item x="82"/>
        <item x="83"/>
        <item x="363"/>
        <item x="364"/>
        <item x="84"/>
        <item x="85"/>
        <item x="86"/>
        <item x="365"/>
        <item x="366"/>
        <item x="87"/>
        <item x="88"/>
        <item x="89"/>
        <item x="90"/>
        <item x="91"/>
        <item x="92"/>
        <item x="93"/>
        <item x="738"/>
        <item x="367"/>
        <item x="368"/>
        <item x="369"/>
        <item x="739"/>
        <item x="740"/>
        <item x="94"/>
        <item x="370"/>
        <item x="371"/>
        <item x="372"/>
        <item x="741"/>
        <item x="373"/>
        <item x="374"/>
        <item x="375"/>
        <item x="95"/>
        <item x="96"/>
        <item x="742"/>
        <item x="743"/>
        <item x="744"/>
        <item x="745"/>
        <item x="376"/>
        <item x="377"/>
        <item x="74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378"/>
        <item x="379"/>
        <item x="114"/>
        <item x="380"/>
        <item x="115"/>
        <item x="116"/>
        <item x="117"/>
        <item x="118"/>
        <item x="119"/>
        <item x="120"/>
        <item x="121"/>
        <item x="381"/>
        <item x="122"/>
        <item x="382"/>
        <item x="123"/>
        <item x="383"/>
        <item x="124"/>
        <item x="125"/>
        <item x="126"/>
        <item x="384"/>
        <item x="385"/>
        <item x="127"/>
        <item x="128"/>
        <item x="129"/>
        <item x="130"/>
        <item x="386"/>
        <item x="131"/>
        <item x="387"/>
        <item x="747"/>
        <item x="388"/>
        <item x="389"/>
        <item x="132"/>
        <item x="133"/>
        <item x="390"/>
        <item x="391"/>
        <item x="392"/>
        <item x="393"/>
        <item x="134"/>
        <item x="135"/>
        <item x="136"/>
        <item x="137"/>
        <item x="394"/>
        <item x="395"/>
        <item x="396"/>
        <item x="397"/>
        <item x="138"/>
        <item x="139"/>
        <item x="140"/>
        <item x="141"/>
        <item x="398"/>
        <item x="399"/>
        <item x="142"/>
        <item x="143"/>
        <item x="748"/>
        <item x="749"/>
        <item x="400"/>
        <item x="144"/>
        <item x="401"/>
        <item x="750"/>
        <item x="751"/>
        <item x="402"/>
        <item x="403"/>
        <item x="404"/>
        <item x="405"/>
        <item x="406"/>
        <item x="145"/>
        <item x="407"/>
        <item x="408"/>
        <item x="409"/>
        <item x="410"/>
        <item x="752"/>
        <item x="146"/>
        <item x="411"/>
        <item x="412"/>
        <item x="753"/>
        <item x="754"/>
        <item x="755"/>
        <item x="756"/>
        <item x="413"/>
        <item x="147"/>
        <item x="148"/>
        <item x="149"/>
        <item x="150"/>
        <item x="151"/>
        <item x="757"/>
        <item x="152"/>
        <item x="758"/>
        <item x="759"/>
        <item x="760"/>
        <item x="761"/>
        <item x="762"/>
        <item x="763"/>
        <item x="414"/>
        <item x="415"/>
        <item x="416"/>
        <item x="764"/>
        <item x="765"/>
        <item x="766"/>
        <item x="153"/>
        <item x="417"/>
        <item x="767"/>
        <item x="768"/>
        <item x="769"/>
        <item x="418"/>
        <item x="154"/>
        <item x="419"/>
        <item x="770"/>
        <item x="771"/>
        <item x="772"/>
        <item x="773"/>
        <item x="155"/>
        <item x="420"/>
        <item x="774"/>
        <item x="421"/>
        <item x="422"/>
        <item x="423"/>
        <item x="424"/>
        <item x="425"/>
        <item x="775"/>
        <item x="156"/>
        <item x="426"/>
        <item x="157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427"/>
        <item x="428"/>
        <item x="158"/>
        <item x="159"/>
        <item x="160"/>
        <item x="429"/>
        <item x="161"/>
        <item x="430"/>
        <item x="162"/>
        <item x="163"/>
        <item x="164"/>
        <item x="431"/>
        <item x="165"/>
        <item x="432"/>
        <item x="166"/>
        <item x="167"/>
        <item x="433"/>
        <item x="434"/>
        <item x="435"/>
        <item x="168"/>
        <item x="436"/>
        <item x="169"/>
        <item x="170"/>
        <item x="437"/>
        <item x="438"/>
        <item x="439"/>
        <item x="440"/>
        <item x="441"/>
        <item x="442"/>
        <item x="443"/>
        <item x="171"/>
        <item x="444"/>
        <item x="445"/>
        <item x="172"/>
        <item x="173"/>
        <item x="446"/>
        <item x="174"/>
        <item x="175"/>
        <item x="176"/>
        <item x="447"/>
        <item x="448"/>
        <item x="177"/>
        <item x="178"/>
        <item x="449"/>
        <item x="179"/>
        <item x="180"/>
        <item x="181"/>
        <item x="450"/>
        <item x="182"/>
        <item x="451"/>
        <item x="183"/>
        <item x="790"/>
        <item x="791"/>
        <item x="452"/>
        <item x="792"/>
        <item x="793"/>
        <item x="794"/>
        <item x="453"/>
        <item x="795"/>
        <item x="454"/>
        <item x="455"/>
        <item x="796"/>
        <item x="797"/>
        <item x="456"/>
        <item x="457"/>
        <item x="458"/>
        <item x="459"/>
        <item x="460"/>
        <item x="184"/>
        <item x="798"/>
        <item x="799"/>
        <item x="461"/>
        <item x="800"/>
        <item x="801"/>
        <item x="462"/>
        <item x="463"/>
        <item x="464"/>
        <item x="802"/>
        <item x="465"/>
        <item x="185"/>
        <item x="466"/>
        <item x="467"/>
        <item x="468"/>
        <item x="803"/>
        <item x="469"/>
        <item x="470"/>
        <item x="471"/>
        <item x="804"/>
        <item x="805"/>
        <item x="472"/>
        <item x="186"/>
        <item x="187"/>
        <item x="473"/>
        <item x="188"/>
        <item x="189"/>
        <item x="190"/>
        <item x="191"/>
        <item x="474"/>
        <item x="192"/>
        <item x="193"/>
        <item x="194"/>
        <item x="475"/>
        <item x="195"/>
        <item x="476"/>
        <item x="196"/>
        <item x="477"/>
        <item x="478"/>
        <item x="806"/>
        <item x="479"/>
        <item x="807"/>
        <item x="808"/>
        <item x="809"/>
        <item x="197"/>
        <item x="198"/>
        <item x="199"/>
        <item x="480"/>
        <item x="810"/>
        <item x="811"/>
        <item x="481"/>
        <item x="812"/>
        <item x="813"/>
        <item x="482"/>
        <item x="483"/>
        <item x="484"/>
        <item x="485"/>
        <item x="486"/>
        <item x="200"/>
        <item x="487"/>
        <item x="488"/>
        <item x="489"/>
        <item x="490"/>
        <item x="491"/>
        <item x="492"/>
        <item x="814"/>
        <item x="201"/>
        <item x="815"/>
        <item x="493"/>
        <item x="494"/>
        <item x="202"/>
        <item x="203"/>
        <item x="204"/>
        <item x="495"/>
        <item x="496"/>
        <item x="205"/>
        <item x="497"/>
        <item x="816"/>
        <item x="817"/>
        <item x="818"/>
        <item x="819"/>
        <item x="498"/>
        <item x="820"/>
        <item x="499"/>
        <item x="500"/>
        <item x="821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206"/>
        <item x="514"/>
        <item x="515"/>
        <item x="516"/>
        <item x="517"/>
        <item x="518"/>
        <item x="207"/>
        <item x="208"/>
        <item x="209"/>
        <item x="822"/>
        <item x="519"/>
        <item x="210"/>
        <item x="211"/>
        <item x="212"/>
        <item x="823"/>
        <item x="520"/>
        <item x="521"/>
        <item x="522"/>
        <item x="523"/>
        <item x="213"/>
        <item x="214"/>
        <item x="215"/>
        <item x="216"/>
        <item x="524"/>
        <item x="217"/>
        <item x="525"/>
        <item x="218"/>
        <item x="526"/>
        <item x="219"/>
        <item x="220"/>
        <item x="527"/>
        <item x="221"/>
        <item x="222"/>
        <item x="528"/>
        <item x="529"/>
        <item x="530"/>
        <item x="824"/>
        <item x="825"/>
        <item x="531"/>
        <item x="532"/>
        <item x="223"/>
        <item x="224"/>
        <item x="225"/>
        <item x="533"/>
        <item x="534"/>
        <item x="535"/>
        <item x="536"/>
        <item x="537"/>
        <item x="826"/>
        <item x="538"/>
        <item x="539"/>
        <item x="226"/>
        <item x="540"/>
        <item x="541"/>
        <item x="542"/>
        <item x="543"/>
        <item x="544"/>
        <item x="545"/>
        <item x="227"/>
        <item x="228"/>
        <item x="546"/>
        <item x="547"/>
        <item x="548"/>
        <item x="549"/>
        <item x="550"/>
        <item x="551"/>
        <item x="552"/>
        <item x="553"/>
        <item x="554"/>
        <item x="555"/>
        <item x="229"/>
        <item x="230"/>
        <item x="556"/>
        <item x="302"/>
        <item x="557"/>
        <item x="231"/>
        <item x="558"/>
        <item x="559"/>
        <item x="827"/>
        <item x="560"/>
        <item x="828"/>
        <item x="561"/>
        <item x="562"/>
        <item x="829"/>
        <item x="563"/>
        <item x="232"/>
        <item x="564"/>
        <item x="565"/>
        <item x="566"/>
        <item x="567"/>
        <item x="568"/>
        <item x="569"/>
        <item x="570"/>
        <item x="571"/>
        <item x="830"/>
        <item x="831"/>
        <item x="832"/>
        <item x="833"/>
        <item x="834"/>
        <item x="572"/>
        <item x="835"/>
        <item x="233"/>
        <item x="573"/>
        <item x="574"/>
        <item x="575"/>
        <item x="576"/>
        <item x="836"/>
        <item x="577"/>
        <item x="837"/>
        <item x="578"/>
        <item x="838"/>
        <item x="579"/>
        <item x="580"/>
        <item x="581"/>
        <item x="582"/>
        <item x="583"/>
        <item x="839"/>
        <item x="840"/>
        <item x="584"/>
        <item x="841"/>
        <item x="842"/>
        <item x="585"/>
        <item x="586"/>
        <item x="587"/>
        <item x="588"/>
        <item x="589"/>
        <item x="234"/>
        <item x="843"/>
        <item x="844"/>
        <item x="235"/>
        <item x="590"/>
        <item x="591"/>
        <item x="236"/>
        <item x="592"/>
        <item x="593"/>
        <item x="594"/>
        <item x="595"/>
        <item x="596"/>
        <item x="237"/>
        <item x="597"/>
        <item x="238"/>
        <item x="598"/>
        <item x="599"/>
        <item x="600"/>
        <item x="845"/>
        <item x="846"/>
        <item x="601"/>
        <item x="239"/>
        <item x="240"/>
        <item x="602"/>
        <item x="603"/>
        <item x="604"/>
        <item x="605"/>
        <item x="606"/>
        <item x="241"/>
        <item x="607"/>
        <item x="608"/>
        <item x="242"/>
        <item x="847"/>
        <item x="609"/>
        <item x="610"/>
        <item x="611"/>
        <item x="848"/>
        <item x="612"/>
        <item x="613"/>
        <item x="849"/>
        <item x="850"/>
        <item x="614"/>
        <item x="243"/>
        <item x="244"/>
        <item x="615"/>
        <item x="245"/>
        <item x="616"/>
        <item x="617"/>
        <item x="618"/>
        <item x="246"/>
        <item x="619"/>
        <item x="620"/>
        <item x="621"/>
        <item x="622"/>
        <item x="623"/>
        <item x="624"/>
        <item x="247"/>
        <item x="625"/>
        <item x="626"/>
        <item x="248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851"/>
        <item x="639"/>
        <item x="640"/>
        <item x="641"/>
        <item x="642"/>
        <item x="852"/>
        <item x="643"/>
        <item x="644"/>
        <item x="645"/>
        <item x="646"/>
        <item x="249"/>
        <item x="853"/>
        <item x="854"/>
        <item x="250"/>
        <item x="855"/>
        <item x="856"/>
        <item x="251"/>
        <item x="647"/>
        <item x="857"/>
        <item x="648"/>
        <item x="252"/>
        <item x="858"/>
        <item x="649"/>
        <item x="859"/>
        <item x="860"/>
        <item x="861"/>
        <item x="650"/>
        <item x="651"/>
        <item x="253"/>
        <item x="254"/>
        <item x="255"/>
        <item x="256"/>
        <item x="257"/>
        <item x="652"/>
        <item x="258"/>
        <item x="653"/>
        <item x="654"/>
        <item x="655"/>
        <item x="656"/>
        <item x="657"/>
        <item x="658"/>
        <item x="259"/>
        <item x="260"/>
        <item x="261"/>
        <item x="262"/>
        <item x="659"/>
        <item x="660"/>
        <item x="263"/>
        <item x="661"/>
        <item x="862"/>
        <item x="264"/>
        <item x="662"/>
        <item x="663"/>
        <item x="664"/>
        <item x="665"/>
        <item x="666"/>
        <item x="667"/>
        <item x="668"/>
        <item x="265"/>
        <item x="669"/>
        <item x="670"/>
        <item x="671"/>
        <item x="300"/>
        <item x="301"/>
        <item x="672"/>
        <item x="673"/>
        <item x="674"/>
        <item x="675"/>
        <item x="676"/>
        <item x="863"/>
        <item x="864"/>
        <item x="865"/>
        <item x="677"/>
        <item x="866"/>
        <item x="867"/>
        <item x="868"/>
        <item x="678"/>
        <item x="266"/>
        <item x="679"/>
        <item x="680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681"/>
        <item x="267"/>
        <item x="268"/>
        <item x="881"/>
        <item x="882"/>
        <item x="883"/>
        <item x="884"/>
        <item x="885"/>
        <item x="269"/>
        <item x="270"/>
        <item x="271"/>
        <item x="682"/>
        <item x="272"/>
        <item x="683"/>
        <item x="273"/>
        <item x="684"/>
        <item x="685"/>
        <item x="886"/>
        <item x="887"/>
        <item x="274"/>
        <item x="686"/>
        <item x="687"/>
        <item x="688"/>
        <item x="689"/>
        <item x="690"/>
        <item x="888"/>
        <item x="691"/>
        <item x="889"/>
        <item x="692"/>
        <item x="693"/>
        <item x="275"/>
        <item x="276"/>
        <item x="694"/>
        <item x="695"/>
        <item x="696"/>
        <item x="697"/>
        <item x="277"/>
        <item x="278"/>
        <item x="890"/>
        <item x="891"/>
        <item x="279"/>
        <item x="698"/>
        <item x="699"/>
        <item x="700"/>
        <item x="701"/>
        <item x="280"/>
        <item x="281"/>
        <item x="282"/>
        <item x="283"/>
        <item x="284"/>
        <item x="285"/>
        <item x="702"/>
        <item x="703"/>
        <item x="892"/>
        <item x="286"/>
        <item x="704"/>
        <item x="705"/>
        <item x="706"/>
        <item x="707"/>
        <item x="287"/>
        <item x="288"/>
        <item x="289"/>
        <item x="708"/>
        <item x="709"/>
        <item x="710"/>
        <item x="711"/>
        <item x="712"/>
        <item x="893"/>
        <item x="290"/>
        <item x="713"/>
        <item x="894"/>
        <item x="895"/>
        <item x="291"/>
        <item x="292"/>
        <item x="293"/>
        <item x="294"/>
        <item x="295"/>
        <item x="296"/>
        <item x="896"/>
        <item x="897"/>
        <item x="898"/>
        <item x="899"/>
        <item x="900"/>
        <item x="297"/>
        <item x="901"/>
        <item x="902"/>
        <item x="298"/>
        <item x="903"/>
        <item x="904"/>
        <item x="299"/>
        <item t="default"/>
      </items>
    </pivotField>
    <pivotField showAll="0"/>
    <pivotField showAll="0"/>
    <pivotField showAll="0"/>
    <pivotField showAll="0"/>
    <pivotField showAll="0"/>
    <pivotField dataField="1" numFmtId="43" showAll="0"/>
    <pivotField axis="axisCol" showAll="0">
      <items count="5">
        <item x="3"/>
        <item x="1"/>
        <item x="2"/>
        <item x="0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</rowItems>
  <colFields count="1">
    <field x="8"/>
  </colFields>
  <colItems count="4">
    <i>
      <x/>
    </i>
    <i>
      <x v="1"/>
    </i>
    <i>
      <x v="2"/>
    </i>
    <i>
      <x v="3"/>
    </i>
  </colItems>
  <dataFields count="1">
    <dataField name="Min of Unit price" fld="7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319-C91E-4D5A-A076-6B2A7B65545F}">
  <dimension ref="A3:B2649"/>
  <sheetViews>
    <sheetView workbookViewId="0">
      <selection activeCell="I3" sqref="I3"/>
    </sheetView>
  </sheetViews>
  <sheetFormatPr defaultRowHeight="15" x14ac:dyDescent="0.25"/>
  <cols>
    <col min="1" max="1" width="25.7109375" bestFit="1" customWidth="1"/>
    <col min="2" max="2" width="16.140625" style="72" bestFit="1" customWidth="1"/>
  </cols>
  <sheetData>
    <row r="3" spans="1:2" x14ac:dyDescent="0.25">
      <c r="A3" s="79" t="s">
        <v>1921</v>
      </c>
      <c r="B3" s="72" t="s">
        <v>1924</v>
      </c>
    </row>
    <row r="4" spans="1:2" x14ac:dyDescent="0.25">
      <c r="A4" s="36" t="s">
        <v>481</v>
      </c>
      <c r="B4" s="72">
        <v>3.4476923076923081</v>
      </c>
    </row>
    <row r="5" spans="1:2" x14ac:dyDescent="0.25">
      <c r="A5" s="80" t="s">
        <v>1903</v>
      </c>
      <c r="B5" s="72">
        <v>3.4476923076923081</v>
      </c>
    </row>
    <row r="6" spans="1:2" x14ac:dyDescent="0.25">
      <c r="A6" s="36" t="s">
        <v>12</v>
      </c>
      <c r="B6" s="72">
        <v>89.32</v>
      </c>
    </row>
    <row r="7" spans="1:2" x14ac:dyDescent="0.25">
      <c r="A7" s="80" t="s">
        <v>1903</v>
      </c>
      <c r="B7" s="72">
        <v>93.961153846153849</v>
      </c>
    </row>
    <row r="8" spans="1:2" x14ac:dyDescent="0.25">
      <c r="A8" s="80" t="s">
        <v>1901</v>
      </c>
      <c r="B8" s="72">
        <v>89.32</v>
      </c>
    </row>
    <row r="9" spans="1:2" x14ac:dyDescent="0.25">
      <c r="A9" s="80" t="s">
        <v>1902</v>
      </c>
      <c r="B9" s="72">
        <v>90.64</v>
      </c>
    </row>
    <row r="10" spans="1:2" x14ac:dyDescent="0.25">
      <c r="A10" s="80" t="s">
        <v>1900</v>
      </c>
      <c r="B10" s="72">
        <v>90.75</v>
      </c>
    </row>
    <row r="11" spans="1:2" x14ac:dyDescent="0.25">
      <c r="A11" s="36" t="s">
        <v>16</v>
      </c>
      <c r="B11" s="72">
        <v>9.99</v>
      </c>
    </row>
    <row r="12" spans="1:2" x14ac:dyDescent="0.25">
      <c r="A12" s="80" t="s">
        <v>1903</v>
      </c>
      <c r="B12" s="72">
        <v>10.5075</v>
      </c>
    </row>
    <row r="13" spans="1:2" x14ac:dyDescent="0.25">
      <c r="A13" s="80" t="s">
        <v>1901</v>
      </c>
      <c r="B13" s="72">
        <v>10.15</v>
      </c>
    </row>
    <row r="14" spans="1:2" x14ac:dyDescent="0.25">
      <c r="A14" s="80" t="s">
        <v>1902</v>
      </c>
      <c r="B14" s="72">
        <v>9.99</v>
      </c>
    </row>
    <row r="15" spans="1:2" x14ac:dyDescent="0.25">
      <c r="A15" s="80" t="s">
        <v>1900</v>
      </c>
      <c r="B15" s="72">
        <v>10.446428571428569</v>
      </c>
    </row>
    <row r="16" spans="1:2" x14ac:dyDescent="0.25">
      <c r="A16" s="36" t="s">
        <v>19</v>
      </c>
      <c r="B16" s="72">
        <v>11.02</v>
      </c>
    </row>
    <row r="17" spans="1:2" x14ac:dyDescent="0.25">
      <c r="A17" s="80" t="s">
        <v>1903</v>
      </c>
      <c r="B17" s="72">
        <v>11.722923076923079</v>
      </c>
    </row>
    <row r="18" spans="1:2" x14ac:dyDescent="0.25">
      <c r="A18" s="80" t="s">
        <v>1901</v>
      </c>
      <c r="B18" s="72">
        <v>11.24</v>
      </c>
    </row>
    <row r="19" spans="1:2" x14ac:dyDescent="0.25">
      <c r="A19" s="80" t="s">
        <v>1902</v>
      </c>
      <c r="B19" s="72">
        <v>11.02</v>
      </c>
    </row>
    <row r="20" spans="1:2" x14ac:dyDescent="0.25">
      <c r="A20" s="80" t="s">
        <v>1900</v>
      </c>
      <c r="B20" s="72">
        <v>11.5</v>
      </c>
    </row>
    <row r="21" spans="1:2" x14ac:dyDescent="0.25">
      <c r="A21" s="36" t="s">
        <v>22</v>
      </c>
      <c r="B21" s="72">
        <v>29.220000000000002</v>
      </c>
    </row>
    <row r="22" spans="1:2" x14ac:dyDescent="0.25">
      <c r="A22" s="80" t="s">
        <v>1903</v>
      </c>
      <c r="B22" s="72">
        <v>31.091230769230773</v>
      </c>
    </row>
    <row r="23" spans="1:2" x14ac:dyDescent="0.25">
      <c r="A23" s="80" t="s">
        <v>1901</v>
      </c>
      <c r="B23" s="72">
        <v>29.81</v>
      </c>
    </row>
    <row r="24" spans="1:2" x14ac:dyDescent="0.25">
      <c r="A24" s="80" t="s">
        <v>1902</v>
      </c>
      <c r="B24" s="72">
        <v>29.220000000000002</v>
      </c>
    </row>
    <row r="25" spans="1:2" x14ac:dyDescent="0.25">
      <c r="A25" s="80" t="s">
        <v>1900</v>
      </c>
      <c r="B25" s="72">
        <v>30.5</v>
      </c>
    </row>
    <row r="26" spans="1:2" x14ac:dyDescent="0.25">
      <c r="A26" s="36" t="s">
        <v>24</v>
      </c>
      <c r="B26" s="72">
        <v>20.3</v>
      </c>
    </row>
    <row r="27" spans="1:2" x14ac:dyDescent="0.25">
      <c r="A27" s="80" t="s">
        <v>1903</v>
      </c>
      <c r="B27" s="72">
        <v>21.354807692307691</v>
      </c>
    </row>
    <row r="28" spans="1:2" x14ac:dyDescent="0.25">
      <c r="A28" s="80" t="s">
        <v>1901</v>
      </c>
      <c r="B28" s="72">
        <v>20.3</v>
      </c>
    </row>
    <row r="29" spans="1:2" x14ac:dyDescent="0.25">
      <c r="A29" s="80" t="s">
        <v>1902</v>
      </c>
      <c r="B29" s="72">
        <v>20.6</v>
      </c>
    </row>
    <row r="30" spans="1:2" x14ac:dyDescent="0.25">
      <c r="A30" s="80" t="s">
        <v>1900</v>
      </c>
      <c r="B30" s="72">
        <v>20.625</v>
      </c>
    </row>
    <row r="31" spans="1:2" x14ac:dyDescent="0.25">
      <c r="A31" s="36" t="s">
        <v>27</v>
      </c>
      <c r="B31" s="72">
        <v>32.86</v>
      </c>
    </row>
    <row r="32" spans="1:2" x14ac:dyDescent="0.25">
      <c r="A32" s="80" t="s">
        <v>1903</v>
      </c>
      <c r="B32" s="72">
        <v>34.96489230769231</v>
      </c>
    </row>
    <row r="33" spans="1:2" x14ac:dyDescent="0.25">
      <c r="A33" s="80" t="s">
        <v>1901</v>
      </c>
      <c r="B33" s="72">
        <v>33.53</v>
      </c>
    </row>
    <row r="34" spans="1:2" x14ac:dyDescent="0.25">
      <c r="A34" s="80" t="s">
        <v>1902</v>
      </c>
      <c r="B34" s="72">
        <v>32.86</v>
      </c>
    </row>
    <row r="35" spans="1:2" x14ac:dyDescent="0.25">
      <c r="A35" s="80" t="s">
        <v>1900</v>
      </c>
      <c r="B35" s="72">
        <v>34.299999999999997</v>
      </c>
    </row>
    <row r="36" spans="1:2" x14ac:dyDescent="0.25">
      <c r="A36" s="36" t="s">
        <v>29</v>
      </c>
      <c r="B36" s="72">
        <v>53.05</v>
      </c>
    </row>
    <row r="37" spans="1:2" x14ac:dyDescent="0.25">
      <c r="A37" s="80" t="s">
        <v>1903</v>
      </c>
      <c r="B37" s="72">
        <v>55.80723076923077</v>
      </c>
    </row>
    <row r="38" spans="1:2" x14ac:dyDescent="0.25">
      <c r="A38" s="80" t="s">
        <v>1901</v>
      </c>
      <c r="B38" s="72">
        <v>53.05</v>
      </c>
    </row>
    <row r="39" spans="1:2" x14ac:dyDescent="0.25">
      <c r="A39" s="80" t="s">
        <v>1902</v>
      </c>
      <c r="B39" s="72">
        <v>53.839999999999996</v>
      </c>
    </row>
    <row r="40" spans="1:2" x14ac:dyDescent="0.25">
      <c r="A40" s="80" t="s">
        <v>1900</v>
      </c>
      <c r="B40" s="72">
        <v>53.9</v>
      </c>
    </row>
    <row r="41" spans="1:2" x14ac:dyDescent="0.25">
      <c r="A41" s="36" t="s">
        <v>31</v>
      </c>
      <c r="B41" s="72">
        <v>48.72</v>
      </c>
    </row>
    <row r="42" spans="1:2" x14ac:dyDescent="0.25">
      <c r="A42" s="80" t="s">
        <v>1903</v>
      </c>
      <c r="B42" s="72">
        <v>51.251538461538459</v>
      </c>
    </row>
    <row r="43" spans="1:2" x14ac:dyDescent="0.25">
      <c r="A43" s="80" t="s">
        <v>1901</v>
      </c>
      <c r="B43" s="72">
        <v>48.72</v>
      </c>
    </row>
    <row r="44" spans="1:2" x14ac:dyDescent="0.25">
      <c r="A44" s="80" t="s">
        <v>1902</v>
      </c>
      <c r="B44" s="72">
        <v>49.44</v>
      </c>
    </row>
    <row r="45" spans="1:2" x14ac:dyDescent="0.25">
      <c r="A45" s="80" t="s">
        <v>1900</v>
      </c>
      <c r="B45" s="72">
        <v>49.5</v>
      </c>
    </row>
    <row r="46" spans="1:2" x14ac:dyDescent="0.25">
      <c r="A46" s="36" t="s">
        <v>32</v>
      </c>
      <c r="B46" s="72">
        <v>66.09</v>
      </c>
    </row>
    <row r="47" spans="1:2" x14ac:dyDescent="0.25">
      <c r="A47" s="80" t="s">
        <v>1903</v>
      </c>
      <c r="B47" s="72">
        <v>70.337538461538472</v>
      </c>
    </row>
    <row r="48" spans="1:2" x14ac:dyDescent="0.25">
      <c r="A48" s="80" t="s">
        <v>1901</v>
      </c>
      <c r="B48" s="72">
        <v>67.44</v>
      </c>
    </row>
    <row r="49" spans="1:2" x14ac:dyDescent="0.25">
      <c r="A49" s="80" t="s">
        <v>1902</v>
      </c>
      <c r="B49" s="72">
        <v>66.09</v>
      </c>
    </row>
    <row r="50" spans="1:2" x14ac:dyDescent="0.25">
      <c r="A50" s="80" t="s">
        <v>1900</v>
      </c>
      <c r="B50" s="72">
        <v>68.999999999999986</v>
      </c>
    </row>
    <row r="51" spans="1:2" x14ac:dyDescent="0.25">
      <c r="A51" s="36" t="s">
        <v>35</v>
      </c>
      <c r="B51" s="72">
        <v>93.86</v>
      </c>
    </row>
    <row r="52" spans="1:2" x14ac:dyDescent="0.25">
      <c r="A52" s="80" t="s">
        <v>1903</v>
      </c>
      <c r="B52" s="72">
        <v>99.89969230769232</v>
      </c>
    </row>
    <row r="53" spans="1:2" x14ac:dyDescent="0.25">
      <c r="A53" s="80" t="s">
        <v>1901</v>
      </c>
      <c r="B53" s="72">
        <v>95.79</v>
      </c>
    </row>
    <row r="54" spans="1:2" x14ac:dyDescent="0.25">
      <c r="A54" s="80" t="s">
        <v>1902</v>
      </c>
      <c r="B54" s="72">
        <v>93.86</v>
      </c>
    </row>
    <row r="55" spans="1:2" x14ac:dyDescent="0.25">
      <c r="A55" s="80" t="s">
        <v>1900</v>
      </c>
      <c r="B55" s="72">
        <v>98</v>
      </c>
    </row>
    <row r="56" spans="1:2" x14ac:dyDescent="0.25">
      <c r="A56" s="36" t="s">
        <v>484</v>
      </c>
      <c r="B56" s="72">
        <v>39.519230769230766</v>
      </c>
    </row>
    <row r="57" spans="1:2" x14ac:dyDescent="0.25">
      <c r="A57" s="80" t="s">
        <v>1903</v>
      </c>
      <c r="B57" s="72">
        <v>39.519230769230766</v>
      </c>
    </row>
    <row r="58" spans="1:2" x14ac:dyDescent="0.25">
      <c r="A58" s="36" t="s">
        <v>485</v>
      </c>
      <c r="B58" s="72">
        <v>30.576923076923077</v>
      </c>
    </row>
    <row r="59" spans="1:2" x14ac:dyDescent="0.25">
      <c r="A59" s="80" t="s">
        <v>1903</v>
      </c>
      <c r="B59" s="72">
        <v>30.576923076923077</v>
      </c>
    </row>
    <row r="60" spans="1:2" x14ac:dyDescent="0.25">
      <c r="A60" s="36" t="s">
        <v>37</v>
      </c>
      <c r="B60" s="72">
        <v>39.989999999999995</v>
      </c>
    </row>
    <row r="61" spans="1:2" x14ac:dyDescent="0.25">
      <c r="A61" s="80" t="s">
        <v>1903</v>
      </c>
      <c r="B61" s="72">
        <v>42.559307692307698</v>
      </c>
    </row>
    <row r="62" spans="1:2" x14ac:dyDescent="0.25">
      <c r="A62" s="80" t="s">
        <v>1901</v>
      </c>
      <c r="B62" s="72">
        <v>40.81</v>
      </c>
    </row>
    <row r="63" spans="1:2" x14ac:dyDescent="0.25">
      <c r="A63" s="80" t="s">
        <v>1902</v>
      </c>
      <c r="B63" s="72">
        <v>39.989999999999995</v>
      </c>
    </row>
    <row r="64" spans="1:2" x14ac:dyDescent="0.25">
      <c r="A64" s="80" t="s">
        <v>1900</v>
      </c>
      <c r="B64" s="72">
        <v>41.75</v>
      </c>
    </row>
    <row r="65" spans="1:2" x14ac:dyDescent="0.25">
      <c r="A65" s="36" t="s">
        <v>39</v>
      </c>
      <c r="B65" s="72">
        <v>37.89</v>
      </c>
    </row>
    <row r="66" spans="1:2" x14ac:dyDescent="0.25">
      <c r="A66" s="80" t="s">
        <v>1903</v>
      </c>
      <c r="B66" s="72">
        <v>39.862307692307688</v>
      </c>
    </row>
    <row r="67" spans="1:2" x14ac:dyDescent="0.25">
      <c r="A67" s="80" t="s">
        <v>1901</v>
      </c>
      <c r="B67" s="72">
        <v>37.89</v>
      </c>
    </row>
    <row r="68" spans="1:2" x14ac:dyDescent="0.25">
      <c r="A68" s="80" t="s">
        <v>1902</v>
      </c>
      <c r="B68" s="72">
        <v>38.46</v>
      </c>
    </row>
    <row r="69" spans="1:2" x14ac:dyDescent="0.25">
      <c r="A69" s="80" t="s">
        <v>1900</v>
      </c>
      <c r="B69" s="72">
        <v>38.5</v>
      </c>
    </row>
    <row r="70" spans="1:2" x14ac:dyDescent="0.25">
      <c r="A70" s="36" t="s">
        <v>41</v>
      </c>
      <c r="B70" s="72">
        <v>49.33</v>
      </c>
    </row>
    <row r="71" spans="1:2" x14ac:dyDescent="0.25">
      <c r="A71" s="80" t="s">
        <v>1903</v>
      </c>
      <c r="B71" s="72">
        <v>52.498307692307698</v>
      </c>
    </row>
    <row r="72" spans="1:2" x14ac:dyDescent="0.25">
      <c r="A72" s="80" t="s">
        <v>1901</v>
      </c>
      <c r="B72" s="72">
        <v>50.34</v>
      </c>
    </row>
    <row r="73" spans="1:2" x14ac:dyDescent="0.25">
      <c r="A73" s="80" t="s">
        <v>1902</v>
      </c>
      <c r="B73" s="72">
        <v>49.33</v>
      </c>
    </row>
    <row r="74" spans="1:2" x14ac:dyDescent="0.25">
      <c r="A74" s="80" t="s">
        <v>1900</v>
      </c>
      <c r="B74" s="72">
        <v>51.5</v>
      </c>
    </row>
    <row r="75" spans="1:2" x14ac:dyDescent="0.25">
      <c r="A75" s="36" t="s">
        <v>43</v>
      </c>
      <c r="B75" s="72">
        <v>42.81</v>
      </c>
    </row>
    <row r="76" spans="1:2" x14ac:dyDescent="0.25">
      <c r="A76" s="80" t="s">
        <v>1903</v>
      </c>
      <c r="B76" s="72">
        <v>45.084000000000003</v>
      </c>
    </row>
    <row r="77" spans="1:2" x14ac:dyDescent="0.25">
      <c r="A77" s="80" t="s">
        <v>1901</v>
      </c>
      <c r="B77" s="72">
        <v>42.81</v>
      </c>
    </row>
    <row r="78" spans="1:2" x14ac:dyDescent="0.25">
      <c r="A78" s="80" t="s">
        <v>1902</v>
      </c>
      <c r="B78" s="72">
        <v>42.85</v>
      </c>
    </row>
    <row r="79" spans="1:2" x14ac:dyDescent="0.25">
      <c r="A79" s="80" t="s">
        <v>1900</v>
      </c>
      <c r="B79" s="72">
        <v>43.457142857142856</v>
      </c>
    </row>
    <row r="80" spans="1:2" x14ac:dyDescent="0.25">
      <c r="A80" s="36" t="s">
        <v>44</v>
      </c>
      <c r="B80" s="72">
        <v>52.97</v>
      </c>
    </row>
    <row r="81" spans="1:2" x14ac:dyDescent="0.25">
      <c r="A81" s="80" t="s">
        <v>1903</v>
      </c>
      <c r="B81" s="72">
        <v>55.777000000000008</v>
      </c>
    </row>
    <row r="82" spans="1:2" x14ac:dyDescent="0.25">
      <c r="A82" s="80" t="s">
        <v>1901</v>
      </c>
      <c r="B82" s="72">
        <v>52.97</v>
      </c>
    </row>
    <row r="83" spans="1:2" x14ac:dyDescent="0.25">
      <c r="A83" s="80" t="s">
        <v>1902</v>
      </c>
      <c r="B83" s="72">
        <v>53.01</v>
      </c>
    </row>
    <row r="84" spans="1:2" x14ac:dyDescent="0.25">
      <c r="A84" s="80" t="s">
        <v>1900</v>
      </c>
      <c r="B84" s="72">
        <v>53.764285714285712</v>
      </c>
    </row>
    <row r="85" spans="1:2" x14ac:dyDescent="0.25">
      <c r="A85" s="36" t="s">
        <v>46</v>
      </c>
      <c r="B85" s="72">
        <v>53.98</v>
      </c>
    </row>
    <row r="86" spans="1:2" x14ac:dyDescent="0.25">
      <c r="A86" s="80" t="s">
        <v>1903</v>
      </c>
      <c r="B86" s="72">
        <v>58.000384615384618</v>
      </c>
    </row>
    <row r="87" spans="1:2" x14ac:dyDescent="0.25">
      <c r="A87" s="80" t="s">
        <v>1901</v>
      </c>
      <c r="B87" s="72">
        <v>55.26</v>
      </c>
    </row>
    <row r="88" spans="1:2" x14ac:dyDescent="0.25">
      <c r="A88" s="80" t="s">
        <v>1902</v>
      </c>
      <c r="B88" s="72">
        <v>53.98</v>
      </c>
    </row>
    <row r="89" spans="1:2" x14ac:dyDescent="0.25">
      <c r="A89" s="80" t="s">
        <v>1900</v>
      </c>
      <c r="B89" s="72">
        <v>56.25</v>
      </c>
    </row>
    <row r="90" spans="1:2" x14ac:dyDescent="0.25">
      <c r="A90" s="36" t="s">
        <v>48</v>
      </c>
      <c r="B90" s="72">
        <v>12.86</v>
      </c>
    </row>
    <row r="91" spans="1:2" x14ac:dyDescent="0.25">
      <c r="A91" s="80" t="s">
        <v>1903</v>
      </c>
      <c r="B91" s="72">
        <v>13.809615384615384</v>
      </c>
    </row>
    <row r="92" spans="1:2" x14ac:dyDescent="0.25">
      <c r="A92" s="80" t="s">
        <v>1901</v>
      </c>
      <c r="B92" s="72">
        <v>13.16</v>
      </c>
    </row>
    <row r="93" spans="1:2" x14ac:dyDescent="0.25">
      <c r="A93" s="80" t="s">
        <v>1902</v>
      </c>
      <c r="B93" s="72">
        <v>12.86</v>
      </c>
    </row>
    <row r="94" spans="1:2" x14ac:dyDescent="0.25">
      <c r="A94" s="80" t="s">
        <v>1900</v>
      </c>
      <c r="B94" s="72">
        <v>13.392857142857142</v>
      </c>
    </row>
    <row r="95" spans="1:2" x14ac:dyDescent="0.25">
      <c r="A95" s="36" t="s">
        <v>50</v>
      </c>
      <c r="B95" s="72">
        <v>16.46</v>
      </c>
    </row>
    <row r="96" spans="1:2" x14ac:dyDescent="0.25">
      <c r="A96" s="80" t="s">
        <v>1903</v>
      </c>
      <c r="B96" s="72">
        <v>17.676307692307692</v>
      </c>
    </row>
    <row r="97" spans="1:2" x14ac:dyDescent="0.25">
      <c r="A97" s="80" t="s">
        <v>1901</v>
      </c>
      <c r="B97" s="72">
        <v>16.84</v>
      </c>
    </row>
    <row r="98" spans="1:2" x14ac:dyDescent="0.25">
      <c r="A98" s="80" t="s">
        <v>1902</v>
      </c>
      <c r="B98" s="72">
        <v>16.46</v>
      </c>
    </row>
    <row r="99" spans="1:2" x14ac:dyDescent="0.25">
      <c r="A99" s="80" t="s">
        <v>1900</v>
      </c>
      <c r="B99" s="72">
        <v>17.142857142857142</v>
      </c>
    </row>
    <row r="100" spans="1:2" x14ac:dyDescent="0.25">
      <c r="A100" s="36" t="s">
        <v>53</v>
      </c>
      <c r="B100" s="72">
        <v>14.14</v>
      </c>
    </row>
    <row r="101" spans="1:2" x14ac:dyDescent="0.25">
      <c r="A101" s="80" t="s">
        <v>1903</v>
      </c>
      <c r="B101" s="72">
        <v>15.190576923076923</v>
      </c>
    </row>
    <row r="102" spans="1:2" x14ac:dyDescent="0.25">
      <c r="A102" s="80" t="s">
        <v>1901</v>
      </c>
      <c r="B102" s="72">
        <v>14.47</v>
      </c>
    </row>
    <row r="103" spans="1:2" x14ac:dyDescent="0.25">
      <c r="A103" s="80" t="s">
        <v>1902</v>
      </c>
      <c r="B103" s="72">
        <v>14.14</v>
      </c>
    </row>
    <row r="104" spans="1:2" x14ac:dyDescent="0.25">
      <c r="A104" s="80" t="s">
        <v>1900</v>
      </c>
      <c r="B104" s="72">
        <v>14.732142857142858</v>
      </c>
    </row>
    <row r="105" spans="1:2" x14ac:dyDescent="0.25">
      <c r="A105" s="36" t="s">
        <v>55</v>
      </c>
      <c r="B105" s="72">
        <v>12.6</v>
      </c>
    </row>
    <row r="106" spans="1:2" x14ac:dyDescent="0.25">
      <c r="A106" s="80" t="s">
        <v>1903</v>
      </c>
      <c r="B106" s="72">
        <v>13.533423076923077</v>
      </c>
    </row>
    <row r="107" spans="1:2" x14ac:dyDescent="0.25">
      <c r="A107" s="80" t="s">
        <v>1901</v>
      </c>
      <c r="B107" s="72">
        <v>12.89</v>
      </c>
    </row>
    <row r="108" spans="1:2" x14ac:dyDescent="0.25">
      <c r="A108" s="80" t="s">
        <v>1902</v>
      </c>
      <c r="B108" s="72">
        <v>12.6</v>
      </c>
    </row>
    <row r="109" spans="1:2" x14ac:dyDescent="0.25">
      <c r="A109" s="80" t="s">
        <v>1900</v>
      </c>
      <c r="B109" s="72">
        <v>13.125</v>
      </c>
    </row>
    <row r="110" spans="1:2" x14ac:dyDescent="0.25">
      <c r="A110" s="36" t="s">
        <v>56</v>
      </c>
      <c r="B110" s="72">
        <v>15.43</v>
      </c>
    </row>
    <row r="111" spans="1:2" x14ac:dyDescent="0.25">
      <c r="A111" s="80" t="s">
        <v>1903</v>
      </c>
      <c r="B111" s="72">
        <v>16.229653846153845</v>
      </c>
    </row>
    <row r="112" spans="1:2" x14ac:dyDescent="0.25">
      <c r="A112" s="80" t="s">
        <v>1901</v>
      </c>
      <c r="B112" s="72">
        <v>15.43</v>
      </c>
    </row>
    <row r="113" spans="1:2" x14ac:dyDescent="0.25">
      <c r="A113" s="80" t="s">
        <v>1902</v>
      </c>
      <c r="B113" s="72">
        <v>15.66</v>
      </c>
    </row>
    <row r="114" spans="1:2" x14ac:dyDescent="0.25">
      <c r="A114" s="80" t="s">
        <v>1900</v>
      </c>
      <c r="B114" s="72">
        <v>15.675000000000001</v>
      </c>
    </row>
    <row r="115" spans="1:2" x14ac:dyDescent="0.25">
      <c r="A115" s="36" t="s">
        <v>58</v>
      </c>
      <c r="B115" s="72">
        <v>18</v>
      </c>
    </row>
    <row r="116" spans="1:2" x14ac:dyDescent="0.25">
      <c r="A116" s="80" t="s">
        <v>1903</v>
      </c>
      <c r="B116" s="72">
        <v>19.333461538461538</v>
      </c>
    </row>
    <row r="117" spans="1:2" x14ac:dyDescent="0.25">
      <c r="A117" s="80" t="s">
        <v>1901</v>
      </c>
      <c r="B117" s="72">
        <v>18.420000000000002</v>
      </c>
    </row>
    <row r="118" spans="1:2" x14ac:dyDescent="0.25">
      <c r="A118" s="80" t="s">
        <v>1902</v>
      </c>
      <c r="B118" s="72">
        <v>18</v>
      </c>
    </row>
    <row r="119" spans="1:2" x14ac:dyDescent="0.25">
      <c r="A119" s="80" t="s">
        <v>1900</v>
      </c>
      <c r="B119" s="72">
        <v>18.75</v>
      </c>
    </row>
    <row r="120" spans="1:2" x14ac:dyDescent="0.25">
      <c r="A120" s="36" t="s">
        <v>59</v>
      </c>
      <c r="B120" s="72">
        <v>12.93</v>
      </c>
    </row>
    <row r="121" spans="1:2" x14ac:dyDescent="0.25">
      <c r="A121" s="80" t="s">
        <v>1903</v>
      </c>
      <c r="B121" s="72">
        <v>13.761692307692311</v>
      </c>
    </row>
    <row r="122" spans="1:2" x14ac:dyDescent="0.25">
      <c r="A122" s="80" t="s">
        <v>1901</v>
      </c>
      <c r="B122" s="72">
        <v>13.2</v>
      </c>
    </row>
    <row r="123" spans="1:2" x14ac:dyDescent="0.25">
      <c r="A123" s="80" t="s">
        <v>1902</v>
      </c>
      <c r="B123" s="72">
        <v>12.93</v>
      </c>
    </row>
    <row r="124" spans="1:2" x14ac:dyDescent="0.25">
      <c r="A124" s="80" t="s">
        <v>1900</v>
      </c>
      <c r="B124" s="72">
        <v>13.5</v>
      </c>
    </row>
    <row r="125" spans="1:2" x14ac:dyDescent="0.25">
      <c r="A125" s="36" t="s">
        <v>60</v>
      </c>
      <c r="B125" s="72">
        <v>40.36</v>
      </c>
    </row>
    <row r="126" spans="1:2" x14ac:dyDescent="0.25">
      <c r="A126" s="80" t="s">
        <v>1903</v>
      </c>
      <c r="B126" s="72">
        <v>43.362192307692311</v>
      </c>
    </row>
    <row r="127" spans="1:2" x14ac:dyDescent="0.25">
      <c r="A127" s="80" t="s">
        <v>1901</v>
      </c>
      <c r="B127" s="72">
        <v>41.32</v>
      </c>
    </row>
    <row r="128" spans="1:2" x14ac:dyDescent="0.25">
      <c r="A128" s="80" t="s">
        <v>1902</v>
      </c>
      <c r="B128" s="72">
        <v>40.36</v>
      </c>
    </row>
    <row r="129" spans="1:2" x14ac:dyDescent="0.25">
      <c r="A129" s="80" t="s">
        <v>1900</v>
      </c>
      <c r="B129" s="72">
        <v>42.053571428571431</v>
      </c>
    </row>
    <row r="130" spans="1:2" x14ac:dyDescent="0.25">
      <c r="A130" s="36" t="s">
        <v>62</v>
      </c>
      <c r="B130" s="72">
        <v>59.64</v>
      </c>
    </row>
    <row r="131" spans="1:2" x14ac:dyDescent="0.25">
      <c r="A131" s="80" t="s">
        <v>1903</v>
      </c>
      <c r="B131" s="72">
        <v>61.94892307692308</v>
      </c>
    </row>
    <row r="132" spans="1:2" x14ac:dyDescent="0.25">
      <c r="A132" s="80" t="s">
        <v>1901</v>
      </c>
      <c r="B132" s="72">
        <v>60.38</v>
      </c>
    </row>
    <row r="133" spans="1:2" x14ac:dyDescent="0.25">
      <c r="A133" s="80" t="s">
        <v>1902</v>
      </c>
      <c r="B133" s="72">
        <v>59.64</v>
      </c>
    </row>
    <row r="134" spans="1:2" x14ac:dyDescent="0.25">
      <c r="A134" s="80" t="s">
        <v>1900</v>
      </c>
      <c r="B134" s="72">
        <v>62.571428571428577</v>
      </c>
    </row>
    <row r="135" spans="1:2" x14ac:dyDescent="0.25">
      <c r="A135" s="36" t="s">
        <v>63</v>
      </c>
      <c r="B135" s="72">
        <v>24.19</v>
      </c>
    </row>
    <row r="136" spans="1:2" x14ac:dyDescent="0.25">
      <c r="A136" s="80" t="s">
        <v>1903</v>
      </c>
      <c r="B136" s="72">
        <v>25.739461538461544</v>
      </c>
    </row>
    <row r="137" spans="1:2" x14ac:dyDescent="0.25">
      <c r="A137" s="80" t="s">
        <v>1901</v>
      </c>
      <c r="B137" s="72">
        <v>24.68</v>
      </c>
    </row>
    <row r="138" spans="1:2" x14ac:dyDescent="0.25">
      <c r="A138" s="80" t="s">
        <v>1902</v>
      </c>
      <c r="B138" s="72">
        <v>24.19</v>
      </c>
    </row>
    <row r="139" spans="1:2" x14ac:dyDescent="0.25">
      <c r="A139" s="80" t="s">
        <v>1900</v>
      </c>
      <c r="B139" s="72">
        <v>25.25</v>
      </c>
    </row>
    <row r="140" spans="1:2" x14ac:dyDescent="0.25">
      <c r="A140" s="36" t="s">
        <v>486</v>
      </c>
      <c r="B140" s="72">
        <v>13.26923076923077</v>
      </c>
    </row>
    <row r="141" spans="1:2" x14ac:dyDescent="0.25">
      <c r="A141" s="80" t="s">
        <v>1903</v>
      </c>
      <c r="B141" s="72">
        <v>13.26923076923077</v>
      </c>
    </row>
    <row r="142" spans="1:2" x14ac:dyDescent="0.25">
      <c r="A142" s="36" t="s">
        <v>488</v>
      </c>
      <c r="B142" s="72">
        <v>11.826923076923077</v>
      </c>
    </row>
    <row r="143" spans="1:2" x14ac:dyDescent="0.25">
      <c r="A143" s="80" t="s">
        <v>1903</v>
      </c>
      <c r="B143" s="72">
        <v>11.826923076923077</v>
      </c>
    </row>
    <row r="144" spans="1:2" x14ac:dyDescent="0.25">
      <c r="A144" s="36" t="s">
        <v>66</v>
      </c>
      <c r="B144" s="72">
        <v>14.14</v>
      </c>
    </row>
    <row r="145" spans="1:2" x14ac:dyDescent="0.25">
      <c r="A145" s="80" t="s">
        <v>1903</v>
      </c>
      <c r="B145" s="72">
        <v>15.190576923076923</v>
      </c>
    </row>
    <row r="146" spans="1:2" x14ac:dyDescent="0.25">
      <c r="A146" s="80" t="s">
        <v>1901</v>
      </c>
      <c r="B146" s="72">
        <v>14.47</v>
      </c>
    </row>
    <row r="147" spans="1:2" x14ac:dyDescent="0.25">
      <c r="A147" s="80" t="s">
        <v>1902</v>
      </c>
      <c r="B147" s="72">
        <v>14.14</v>
      </c>
    </row>
    <row r="148" spans="1:2" x14ac:dyDescent="0.25">
      <c r="A148" s="80" t="s">
        <v>1900</v>
      </c>
      <c r="B148" s="72">
        <v>14.732142857142858</v>
      </c>
    </row>
    <row r="149" spans="1:2" x14ac:dyDescent="0.25">
      <c r="A149" s="36" t="s">
        <v>68</v>
      </c>
      <c r="B149" s="72">
        <v>16.239999999999998</v>
      </c>
    </row>
    <row r="150" spans="1:2" x14ac:dyDescent="0.25">
      <c r="A150" s="80" t="s">
        <v>1903</v>
      </c>
      <c r="B150" s="72">
        <v>17.083846153846153</v>
      </c>
    </row>
    <row r="151" spans="1:2" x14ac:dyDescent="0.25">
      <c r="A151" s="80" t="s">
        <v>1901</v>
      </c>
      <c r="B151" s="72">
        <v>16.239999999999998</v>
      </c>
    </row>
    <row r="152" spans="1:2" x14ac:dyDescent="0.25">
      <c r="A152" s="80" t="s">
        <v>1902</v>
      </c>
      <c r="B152" s="72">
        <v>16.48</v>
      </c>
    </row>
    <row r="153" spans="1:2" x14ac:dyDescent="0.25">
      <c r="A153" s="80" t="s">
        <v>1900</v>
      </c>
      <c r="B153" s="72">
        <v>16.5</v>
      </c>
    </row>
    <row r="154" spans="1:2" x14ac:dyDescent="0.25">
      <c r="A154" s="36" t="s">
        <v>70</v>
      </c>
      <c r="B154" s="72">
        <v>8.129999999999999</v>
      </c>
    </row>
    <row r="155" spans="1:2" x14ac:dyDescent="0.25">
      <c r="A155" s="80" t="s">
        <v>1903</v>
      </c>
      <c r="B155" s="72">
        <v>8.7276769230769222</v>
      </c>
    </row>
    <row r="156" spans="1:2" x14ac:dyDescent="0.25">
      <c r="A156" s="80" t="s">
        <v>1901</v>
      </c>
      <c r="B156" s="72">
        <v>8.32</v>
      </c>
    </row>
    <row r="157" spans="1:2" x14ac:dyDescent="0.25">
      <c r="A157" s="80" t="s">
        <v>1902</v>
      </c>
      <c r="B157" s="72">
        <v>8.129999999999999</v>
      </c>
    </row>
    <row r="158" spans="1:2" x14ac:dyDescent="0.25">
      <c r="A158" s="80" t="s">
        <v>1900</v>
      </c>
      <c r="B158" s="72">
        <v>8.4642857142857135</v>
      </c>
    </row>
    <row r="159" spans="1:2" x14ac:dyDescent="0.25">
      <c r="A159" s="36" t="s">
        <v>71</v>
      </c>
      <c r="B159" s="72">
        <v>10.83</v>
      </c>
    </row>
    <row r="160" spans="1:2" x14ac:dyDescent="0.25">
      <c r="A160" s="80" t="s">
        <v>1903</v>
      </c>
      <c r="B160" s="72">
        <v>11.389230769230769</v>
      </c>
    </row>
    <row r="161" spans="1:2" x14ac:dyDescent="0.25">
      <c r="A161" s="80" t="s">
        <v>1901</v>
      </c>
      <c r="B161" s="72">
        <v>10.83</v>
      </c>
    </row>
    <row r="162" spans="1:2" x14ac:dyDescent="0.25">
      <c r="A162" s="80" t="s">
        <v>1902</v>
      </c>
      <c r="B162" s="72">
        <v>10.99</v>
      </c>
    </row>
    <row r="163" spans="1:2" x14ac:dyDescent="0.25">
      <c r="A163" s="80" t="s">
        <v>1900</v>
      </c>
      <c r="B163" s="72">
        <v>11</v>
      </c>
    </row>
    <row r="164" spans="1:2" x14ac:dyDescent="0.25">
      <c r="A164" s="36" t="s">
        <v>73</v>
      </c>
      <c r="B164" s="72">
        <v>10.83</v>
      </c>
    </row>
    <row r="165" spans="1:2" x14ac:dyDescent="0.25">
      <c r="A165" s="80" t="s">
        <v>1903</v>
      </c>
      <c r="B165" s="72">
        <v>11.389230769230769</v>
      </c>
    </row>
    <row r="166" spans="1:2" x14ac:dyDescent="0.25">
      <c r="A166" s="80" t="s">
        <v>1901</v>
      </c>
      <c r="B166" s="72">
        <v>10.83</v>
      </c>
    </row>
    <row r="167" spans="1:2" x14ac:dyDescent="0.25">
      <c r="A167" s="80" t="s">
        <v>1902</v>
      </c>
      <c r="B167" s="72">
        <v>10.99</v>
      </c>
    </row>
    <row r="168" spans="1:2" x14ac:dyDescent="0.25">
      <c r="A168" s="80" t="s">
        <v>1900</v>
      </c>
      <c r="B168" s="72">
        <v>11</v>
      </c>
    </row>
    <row r="169" spans="1:2" x14ac:dyDescent="0.25">
      <c r="A169" s="36" t="s">
        <v>75</v>
      </c>
      <c r="B169" s="72">
        <v>15.94</v>
      </c>
    </row>
    <row r="170" spans="1:2" x14ac:dyDescent="0.25">
      <c r="A170" s="80" t="s">
        <v>1903</v>
      </c>
      <c r="B170" s="72">
        <v>17.123923076923077</v>
      </c>
    </row>
    <row r="171" spans="1:2" x14ac:dyDescent="0.25">
      <c r="A171" s="80" t="s">
        <v>1901</v>
      </c>
      <c r="B171" s="72">
        <v>16.32</v>
      </c>
    </row>
    <row r="172" spans="1:2" x14ac:dyDescent="0.25">
      <c r="A172" s="80" t="s">
        <v>1902</v>
      </c>
      <c r="B172" s="72">
        <v>15.94</v>
      </c>
    </row>
    <row r="173" spans="1:2" x14ac:dyDescent="0.25">
      <c r="A173" s="80" t="s">
        <v>1900</v>
      </c>
      <c r="B173" s="72">
        <v>16.607142857142858</v>
      </c>
    </row>
    <row r="174" spans="1:2" x14ac:dyDescent="0.25">
      <c r="A174" s="36" t="s">
        <v>1168</v>
      </c>
      <c r="B174" s="72">
        <v>5.5038461538461538</v>
      </c>
    </row>
    <row r="175" spans="1:2" x14ac:dyDescent="0.25">
      <c r="A175" s="80" t="s">
        <v>1903</v>
      </c>
      <c r="B175" s="72">
        <v>5.5038461538461538</v>
      </c>
    </row>
    <row r="176" spans="1:2" x14ac:dyDescent="0.25">
      <c r="A176" s="36" t="s">
        <v>76</v>
      </c>
      <c r="B176" s="72">
        <v>5.27</v>
      </c>
    </row>
    <row r="177" spans="1:2" x14ac:dyDescent="0.25">
      <c r="A177" s="80" t="s">
        <v>1903</v>
      </c>
      <c r="B177" s="72">
        <v>5.6066153846153854</v>
      </c>
    </row>
    <row r="178" spans="1:2" x14ac:dyDescent="0.25">
      <c r="A178" s="80" t="s">
        <v>1901</v>
      </c>
      <c r="B178" s="72">
        <v>5.38</v>
      </c>
    </row>
    <row r="179" spans="1:2" x14ac:dyDescent="0.25">
      <c r="A179" s="80" t="s">
        <v>1902</v>
      </c>
      <c r="B179" s="72">
        <v>5.27</v>
      </c>
    </row>
    <row r="180" spans="1:2" x14ac:dyDescent="0.25">
      <c r="A180" s="80" t="s">
        <v>1900</v>
      </c>
      <c r="B180" s="72">
        <v>5.5</v>
      </c>
    </row>
    <row r="181" spans="1:2" x14ac:dyDescent="0.25">
      <c r="A181" s="36" t="s">
        <v>490</v>
      </c>
      <c r="B181" s="72">
        <v>2.25</v>
      </c>
    </row>
    <row r="182" spans="1:2" x14ac:dyDescent="0.25">
      <c r="A182" s="80" t="s">
        <v>1903</v>
      </c>
      <c r="B182" s="72">
        <v>2.25</v>
      </c>
    </row>
    <row r="183" spans="1:2" x14ac:dyDescent="0.25">
      <c r="A183" s="36" t="s">
        <v>492</v>
      </c>
      <c r="B183" s="72">
        <v>3.0576923076923075</v>
      </c>
    </row>
    <row r="184" spans="1:2" x14ac:dyDescent="0.25">
      <c r="A184" s="80" t="s">
        <v>1903</v>
      </c>
      <c r="B184" s="72">
        <v>3.0576923076923075</v>
      </c>
    </row>
    <row r="185" spans="1:2" x14ac:dyDescent="0.25">
      <c r="A185" s="36" t="s">
        <v>495</v>
      </c>
      <c r="B185" s="72">
        <v>7.75</v>
      </c>
    </row>
    <row r="186" spans="1:2" x14ac:dyDescent="0.25">
      <c r="A186" s="80" t="s">
        <v>1903</v>
      </c>
      <c r="B186" s="72">
        <v>8.9423076923076916</v>
      </c>
    </row>
    <row r="187" spans="1:2" x14ac:dyDescent="0.25">
      <c r="A187" s="80" t="s">
        <v>1900</v>
      </c>
      <c r="B187" s="72">
        <v>7.75</v>
      </c>
    </row>
    <row r="188" spans="1:2" x14ac:dyDescent="0.25">
      <c r="A188" s="36" t="s">
        <v>78</v>
      </c>
      <c r="B188" s="72">
        <v>2.42</v>
      </c>
    </row>
    <row r="189" spans="1:2" x14ac:dyDescent="0.25">
      <c r="A189" s="80" t="s">
        <v>1903</v>
      </c>
      <c r="B189" s="72">
        <v>2.5962076923076922</v>
      </c>
    </row>
    <row r="190" spans="1:2" x14ac:dyDescent="0.25">
      <c r="A190" s="80" t="s">
        <v>1901</v>
      </c>
      <c r="B190" s="72">
        <v>2.4700000000000002</v>
      </c>
    </row>
    <row r="191" spans="1:2" x14ac:dyDescent="0.25">
      <c r="A191" s="80" t="s">
        <v>1902</v>
      </c>
      <c r="B191" s="72">
        <v>2.42</v>
      </c>
    </row>
    <row r="192" spans="1:2" x14ac:dyDescent="0.25">
      <c r="A192" s="80" t="s">
        <v>1900</v>
      </c>
      <c r="B192" s="72">
        <v>2.5178571428571428</v>
      </c>
    </row>
    <row r="193" spans="1:2" x14ac:dyDescent="0.25">
      <c r="A193" s="36" t="s">
        <v>497</v>
      </c>
      <c r="B193" s="72">
        <v>6.5</v>
      </c>
    </row>
    <row r="194" spans="1:2" x14ac:dyDescent="0.25">
      <c r="A194" s="80" t="s">
        <v>1903</v>
      </c>
      <c r="B194" s="72">
        <v>7.5</v>
      </c>
    </row>
    <row r="195" spans="1:2" x14ac:dyDescent="0.25">
      <c r="A195" s="80" t="s">
        <v>1900</v>
      </c>
      <c r="B195" s="72">
        <v>6.5</v>
      </c>
    </row>
    <row r="196" spans="1:2" x14ac:dyDescent="0.25">
      <c r="A196" s="36" t="s">
        <v>80</v>
      </c>
      <c r="B196" s="72">
        <v>1.91</v>
      </c>
    </row>
    <row r="197" spans="1:2" x14ac:dyDescent="0.25">
      <c r="A197" s="80" t="s">
        <v>1903</v>
      </c>
      <c r="B197" s="72">
        <v>2.0438230769230765</v>
      </c>
    </row>
    <row r="198" spans="1:2" x14ac:dyDescent="0.25">
      <c r="A198" s="80" t="s">
        <v>1901</v>
      </c>
      <c r="B198" s="72">
        <v>1.95</v>
      </c>
    </row>
    <row r="199" spans="1:2" x14ac:dyDescent="0.25">
      <c r="A199" s="80" t="s">
        <v>1902</v>
      </c>
      <c r="B199" s="72">
        <v>1.91</v>
      </c>
    </row>
    <row r="200" spans="1:2" x14ac:dyDescent="0.25">
      <c r="A200" s="80" t="s">
        <v>1900</v>
      </c>
      <c r="B200" s="72">
        <v>1.9821428571428572</v>
      </c>
    </row>
    <row r="201" spans="1:2" x14ac:dyDescent="0.25">
      <c r="A201" s="36" t="s">
        <v>1170</v>
      </c>
      <c r="B201" s="72">
        <v>43.207692307692305</v>
      </c>
    </row>
    <row r="202" spans="1:2" x14ac:dyDescent="0.25">
      <c r="A202" s="80" t="s">
        <v>1903</v>
      </c>
      <c r="B202" s="72">
        <v>43.207692307692305</v>
      </c>
    </row>
    <row r="203" spans="1:2" x14ac:dyDescent="0.25">
      <c r="A203" s="36" t="s">
        <v>499</v>
      </c>
      <c r="B203" s="72">
        <v>11.25</v>
      </c>
    </row>
    <row r="204" spans="1:2" x14ac:dyDescent="0.25">
      <c r="A204" s="80" t="s">
        <v>1903</v>
      </c>
      <c r="B204" s="72">
        <v>11.25</v>
      </c>
    </row>
    <row r="205" spans="1:2" x14ac:dyDescent="0.25">
      <c r="A205" s="36" t="s">
        <v>501</v>
      </c>
      <c r="B205" s="72">
        <v>29.71153846153846</v>
      </c>
    </row>
    <row r="206" spans="1:2" x14ac:dyDescent="0.25">
      <c r="A206" s="80" t="s">
        <v>1903</v>
      </c>
      <c r="B206" s="72">
        <v>29.71153846153846</v>
      </c>
    </row>
    <row r="207" spans="1:2" x14ac:dyDescent="0.25">
      <c r="A207" s="36" t="s">
        <v>502</v>
      </c>
      <c r="B207" s="72">
        <v>16.615384615384617</v>
      </c>
    </row>
    <row r="208" spans="1:2" x14ac:dyDescent="0.25">
      <c r="A208" s="80" t="s">
        <v>1903</v>
      </c>
      <c r="B208" s="72">
        <v>16.615384615384617</v>
      </c>
    </row>
    <row r="209" spans="1:2" x14ac:dyDescent="0.25">
      <c r="A209" s="36" t="s">
        <v>503</v>
      </c>
      <c r="B209" s="72">
        <v>10.038461538461537</v>
      </c>
    </row>
    <row r="210" spans="1:2" x14ac:dyDescent="0.25">
      <c r="A210" s="80" t="s">
        <v>1903</v>
      </c>
      <c r="B210" s="72">
        <v>10.038461538461537</v>
      </c>
    </row>
    <row r="211" spans="1:2" x14ac:dyDescent="0.25">
      <c r="A211" s="36" t="s">
        <v>1172</v>
      </c>
      <c r="B211" s="72">
        <v>14.615384615384615</v>
      </c>
    </row>
    <row r="212" spans="1:2" x14ac:dyDescent="0.25">
      <c r="A212" s="80" t="s">
        <v>1903</v>
      </c>
      <c r="B212" s="72">
        <v>14.615384615384615</v>
      </c>
    </row>
    <row r="213" spans="1:2" x14ac:dyDescent="0.25">
      <c r="A213" s="36" t="s">
        <v>504</v>
      </c>
      <c r="B213" s="72">
        <v>9.2307692307692299</v>
      </c>
    </row>
    <row r="214" spans="1:2" x14ac:dyDescent="0.25">
      <c r="A214" s="80" t="s">
        <v>1903</v>
      </c>
      <c r="B214" s="72">
        <v>9.2307692307692299</v>
      </c>
    </row>
    <row r="215" spans="1:2" x14ac:dyDescent="0.25">
      <c r="A215" s="36" t="s">
        <v>1174</v>
      </c>
      <c r="B215" s="72">
        <v>18.735092307692309</v>
      </c>
    </row>
    <row r="216" spans="1:2" x14ac:dyDescent="0.25">
      <c r="A216" s="80" t="s">
        <v>1903</v>
      </c>
      <c r="B216" s="72">
        <v>18.735092307692309</v>
      </c>
    </row>
    <row r="217" spans="1:2" x14ac:dyDescent="0.25">
      <c r="A217" s="36" t="s">
        <v>505</v>
      </c>
      <c r="B217" s="72">
        <v>5.7115384615384617</v>
      </c>
    </row>
    <row r="218" spans="1:2" x14ac:dyDescent="0.25">
      <c r="A218" s="80" t="s">
        <v>1903</v>
      </c>
      <c r="B218" s="72">
        <v>5.7115384615384617</v>
      </c>
    </row>
    <row r="219" spans="1:2" x14ac:dyDescent="0.25">
      <c r="A219" s="36" t="s">
        <v>507</v>
      </c>
      <c r="B219" s="72">
        <v>0.57692307692307687</v>
      </c>
    </row>
    <row r="220" spans="1:2" x14ac:dyDescent="0.25">
      <c r="A220" s="80" t="s">
        <v>1903</v>
      </c>
      <c r="B220" s="72">
        <v>0.57692307692307687</v>
      </c>
    </row>
    <row r="221" spans="1:2" x14ac:dyDescent="0.25">
      <c r="A221" s="36" t="s">
        <v>82</v>
      </c>
      <c r="B221" s="72">
        <v>117.73</v>
      </c>
    </row>
    <row r="222" spans="1:2" x14ac:dyDescent="0.25">
      <c r="A222" s="80" t="s">
        <v>1903</v>
      </c>
      <c r="B222" s="72">
        <v>126.49607692307693</v>
      </c>
    </row>
    <row r="223" spans="1:2" x14ac:dyDescent="0.25">
      <c r="A223" s="80" t="s">
        <v>1901</v>
      </c>
      <c r="B223" s="72">
        <v>120.53</v>
      </c>
    </row>
    <row r="224" spans="1:2" x14ac:dyDescent="0.25">
      <c r="A224" s="80" t="s">
        <v>1902</v>
      </c>
      <c r="B224" s="72">
        <v>117.73</v>
      </c>
    </row>
    <row r="225" spans="1:2" x14ac:dyDescent="0.25">
      <c r="A225" s="80" t="s">
        <v>1900</v>
      </c>
      <c r="B225" s="72">
        <v>122.67857142857143</v>
      </c>
    </row>
    <row r="226" spans="1:2" x14ac:dyDescent="0.25">
      <c r="A226" s="36" t="s">
        <v>509</v>
      </c>
      <c r="B226" s="72">
        <v>7.2115384615384617</v>
      </c>
    </row>
    <row r="227" spans="1:2" x14ac:dyDescent="0.25">
      <c r="A227" s="80" t="s">
        <v>1903</v>
      </c>
      <c r="B227" s="72">
        <v>7.2115384615384617</v>
      </c>
    </row>
    <row r="228" spans="1:2" x14ac:dyDescent="0.25">
      <c r="A228" s="36" t="s">
        <v>1176</v>
      </c>
      <c r="B228" s="72">
        <v>4.4423076923076934</v>
      </c>
    </row>
    <row r="229" spans="1:2" x14ac:dyDescent="0.25">
      <c r="A229" s="80" t="s">
        <v>1903</v>
      </c>
      <c r="B229" s="72">
        <v>4.4423076923076934</v>
      </c>
    </row>
    <row r="230" spans="1:2" x14ac:dyDescent="0.25">
      <c r="A230" s="36" t="s">
        <v>1178</v>
      </c>
      <c r="B230" s="72">
        <v>3.3115384615384613</v>
      </c>
    </row>
    <row r="231" spans="1:2" x14ac:dyDescent="0.25">
      <c r="A231" s="80" t="s">
        <v>1903</v>
      </c>
      <c r="B231" s="72">
        <v>3.3115384615384613</v>
      </c>
    </row>
    <row r="232" spans="1:2" x14ac:dyDescent="0.25">
      <c r="A232" s="36" t="s">
        <v>511</v>
      </c>
      <c r="B232" s="72">
        <v>14.9</v>
      </c>
    </row>
    <row r="233" spans="1:2" x14ac:dyDescent="0.25">
      <c r="A233" s="80" t="s">
        <v>1903</v>
      </c>
      <c r="B233" s="72">
        <v>14.9</v>
      </c>
    </row>
    <row r="234" spans="1:2" x14ac:dyDescent="0.25">
      <c r="A234" s="36" t="s">
        <v>513</v>
      </c>
      <c r="B234" s="72">
        <v>29.423076923076923</v>
      </c>
    </row>
    <row r="235" spans="1:2" x14ac:dyDescent="0.25">
      <c r="A235" s="80" t="s">
        <v>1903</v>
      </c>
      <c r="B235" s="72">
        <v>29.423076923076923</v>
      </c>
    </row>
    <row r="236" spans="1:2" x14ac:dyDescent="0.25">
      <c r="A236" s="36" t="s">
        <v>1180</v>
      </c>
      <c r="B236" s="72">
        <v>20.676923076923078</v>
      </c>
    </row>
    <row r="237" spans="1:2" x14ac:dyDescent="0.25">
      <c r="A237" s="80" t="s">
        <v>1903</v>
      </c>
      <c r="B237" s="72">
        <v>20.676923076923078</v>
      </c>
    </row>
    <row r="238" spans="1:2" x14ac:dyDescent="0.25">
      <c r="A238" s="36" t="s">
        <v>1181</v>
      </c>
      <c r="B238" s="72">
        <v>29.669230769230769</v>
      </c>
    </row>
    <row r="239" spans="1:2" x14ac:dyDescent="0.25">
      <c r="A239" s="80" t="s">
        <v>1903</v>
      </c>
      <c r="B239" s="72">
        <v>29.669230769230769</v>
      </c>
    </row>
    <row r="240" spans="1:2" x14ac:dyDescent="0.25">
      <c r="A240" s="36" t="s">
        <v>1182</v>
      </c>
      <c r="B240" s="72">
        <v>20.492307692307691</v>
      </c>
    </row>
    <row r="241" spans="1:2" x14ac:dyDescent="0.25">
      <c r="A241" s="80" t="s">
        <v>1903</v>
      </c>
      <c r="B241" s="72">
        <v>20.492307692307691</v>
      </c>
    </row>
    <row r="242" spans="1:2" x14ac:dyDescent="0.25">
      <c r="A242" s="36" t="s">
        <v>1184</v>
      </c>
      <c r="B242" s="72">
        <v>20.492307692307691</v>
      </c>
    </row>
    <row r="243" spans="1:2" x14ac:dyDescent="0.25">
      <c r="A243" s="80" t="s">
        <v>1903</v>
      </c>
      <c r="B243" s="72">
        <v>20.492307692307691</v>
      </c>
    </row>
    <row r="244" spans="1:2" x14ac:dyDescent="0.25">
      <c r="A244" s="36" t="s">
        <v>1185</v>
      </c>
      <c r="B244" s="72">
        <v>23.980769230769234</v>
      </c>
    </row>
    <row r="245" spans="1:2" x14ac:dyDescent="0.25">
      <c r="A245" s="80" t="s">
        <v>1903</v>
      </c>
      <c r="B245" s="72">
        <v>23.980769230769234</v>
      </c>
    </row>
    <row r="246" spans="1:2" x14ac:dyDescent="0.25">
      <c r="A246" s="36" t="s">
        <v>1187</v>
      </c>
      <c r="B246" s="72">
        <v>23.980769230769234</v>
      </c>
    </row>
    <row r="247" spans="1:2" x14ac:dyDescent="0.25">
      <c r="A247" s="80" t="s">
        <v>1903</v>
      </c>
      <c r="B247" s="72">
        <v>23.980769230769234</v>
      </c>
    </row>
    <row r="248" spans="1:2" x14ac:dyDescent="0.25">
      <c r="A248" s="36" t="s">
        <v>1188</v>
      </c>
      <c r="B248" s="72">
        <v>20.492307692307691</v>
      </c>
    </row>
    <row r="249" spans="1:2" x14ac:dyDescent="0.25">
      <c r="A249" s="80" t="s">
        <v>1903</v>
      </c>
      <c r="B249" s="72">
        <v>20.492307692307691</v>
      </c>
    </row>
    <row r="250" spans="1:2" x14ac:dyDescent="0.25">
      <c r="A250" s="36" t="s">
        <v>1189</v>
      </c>
      <c r="B250" s="72">
        <v>11.153846153846153</v>
      </c>
    </row>
    <row r="251" spans="1:2" x14ac:dyDescent="0.25">
      <c r="A251" s="80" t="s">
        <v>1903</v>
      </c>
      <c r="B251" s="72">
        <v>11.153846153846153</v>
      </c>
    </row>
    <row r="252" spans="1:2" x14ac:dyDescent="0.25">
      <c r="A252" s="36" t="s">
        <v>84</v>
      </c>
      <c r="B252" s="72">
        <v>10.54</v>
      </c>
    </row>
    <row r="253" spans="1:2" x14ac:dyDescent="0.25">
      <c r="A253" s="80" t="s">
        <v>1903</v>
      </c>
      <c r="B253" s="72">
        <v>11.213230769230771</v>
      </c>
    </row>
    <row r="254" spans="1:2" x14ac:dyDescent="0.25">
      <c r="A254" s="80" t="s">
        <v>1901</v>
      </c>
      <c r="B254" s="72">
        <v>10.75</v>
      </c>
    </row>
    <row r="255" spans="1:2" x14ac:dyDescent="0.25">
      <c r="A255" s="80" t="s">
        <v>1902</v>
      </c>
      <c r="B255" s="72">
        <v>10.54</v>
      </c>
    </row>
    <row r="256" spans="1:2" x14ac:dyDescent="0.25">
      <c r="A256" s="80" t="s">
        <v>1900</v>
      </c>
      <c r="B256" s="72">
        <v>11</v>
      </c>
    </row>
    <row r="257" spans="1:2" x14ac:dyDescent="0.25">
      <c r="A257" s="36" t="s">
        <v>86</v>
      </c>
      <c r="B257" s="72">
        <v>17.75</v>
      </c>
    </row>
    <row r="258" spans="1:2" x14ac:dyDescent="0.25">
      <c r="A258" s="80" t="s">
        <v>1903</v>
      </c>
      <c r="B258" s="72">
        <v>18.68</v>
      </c>
    </row>
    <row r="259" spans="1:2" x14ac:dyDescent="0.25">
      <c r="A259" s="80" t="s">
        <v>1901</v>
      </c>
      <c r="B259" s="72">
        <v>18.05</v>
      </c>
    </row>
    <row r="260" spans="1:2" x14ac:dyDescent="0.25">
      <c r="A260" s="80" t="s">
        <v>1902</v>
      </c>
      <c r="B260" s="72">
        <v>17.75</v>
      </c>
    </row>
    <row r="261" spans="1:2" x14ac:dyDescent="0.25">
      <c r="A261" s="80" t="s">
        <v>1900</v>
      </c>
      <c r="B261" s="72">
        <v>18.571428571428569</v>
      </c>
    </row>
    <row r="262" spans="1:2" x14ac:dyDescent="0.25">
      <c r="A262" s="36" t="s">
        <v>88</v>
      </c>
      <c r="B262" s="72">
        <v>21.040000000000003</v>
      </c>
    </row>
    <row r="263" spans="1:2" x14ac:dyDescent="0.25">
      <c r="A263" s="80" t="s">
        <v>1903</v>
      </c>
      <c r="B263" s="72">
        <v>21.851846153846154</v>
      </c>
    </row>
    <row r="264" spans="1:2" x14ac:dyDescent="0.25">
      <c r="A264" s="80" t="s">
        <v>1901</v>
      </c>
      <c r="B264" s="72">
        <v>21.3</v>
      </c>
    </row>
    <row r="265" spans="1:2" x14ac:dyDescent="0.25">
      <c r="A265" s="80" t="s">
        <v>1902</v>
      </c>
      <c r="B265" s="72">
        <v>21.040000000000003</v>
      </c>
    </row>
    <row r="266" spans="1:2" x14ac:dyDescent="0.25">
      <c r="A266" s="80" t="s">
        <v>1900</v>
      </c>
      <c r="B266" s="72">
        <v>22.071428571428577</v>
      </c>
    </row>
    <row r="267" spans="1:2" x14ac:dyDescent="0.25">
      <c r="A267" s="36" t="s">
        <v>90</v>
      </c>
      <c r="B267" s="72">
        <v>21.040000000000003</v>
      </c>
    </row>
    <row r="268" spans="1:2" x14ac:dyDescent="0.25">
      <c r="A268" s="80" t="s">
        <v>1903</v>
      </c>
      <c r="B268" s="72">
        <v>21.851846153846154</v>
      </c>
    </row>
    <row r="269" spans="1:2" x14ac:dyDescent="0.25">
      <c r="A269" s="80" t="s">
        <v>1901</v>
      </c>
      <c r="B269" s="72">
        <v>21.3</v>
      </c>
    </row>
    <row r="270" spans="1:2" x14ac:dyDescent="0.25">
      <c r="A270" s="80" t="s">
        <v>1902</v>
      </c>
      <c r="B270" s="72">
        <v>21.040000000000003</v>
      </c>
    </row>
    <row r="271" spans="1:2" x14ac:dyDescent="0.25">
      <c r="A271" s="80" t="s">
        <v>1900</v>
      </c>
      <c r="B271" s="72">
        <v>22.071428571428577</v>
      </c>
    </row>
    <row r="272" spans="1:2" x14ac:dyDescent="0.25">
      <c r="A272" s="36" t="s">
        <v>516</v>
      </c>
      <c r="B272" s="72">
        <v>9.0230769230769212</v>
      </c>
    </row>
    <row r="273" spans="1:2" x14ac:dyDescent="0.25">
      <c r="A273" s="80" t="s">
        <v>1903</v>
      </c>
      <c r="B273" s="72">
        <v>9.0230769230769212</v>
      </c>
    </row>
    <row r="274" spans="1:2" x14ac:dyDescent="0.25">
      <c r="A274" s="36" t="s">
        <v>518</v>
      </c>
      <c r="B274" s="72">
        <v>33.17307692307692</v>
      </c>
    </row>
    <row r="275" spans="1:2" x14ac:dyDescent="0.25">
      <c r="A275" s="80" t="s">
        <v>1903</v>
      </c>
      <c r="B275" s="72">
        <v>33.17307692307692</v>
      </c>
    </row>
    <row r="276" spans="1:2" x14ac:dyDescent="0.25">
      <c r="A276" s="36" t="s">
        <v>91</v>
      </c>
      <c r="B276" s="72">
        <v>21.040000000000003</v>
      </c>
    </row>
    <row r="277" spans="1:2" x14ac:dyDescent="0.25">
      <c r="A277" s="80" t="s">
        <v>1903</v>
      </c>
      <c r="B277" s="72">
        <v>21.851846153846154</v>
      </c>
    </row>
    <row r="278" spans="1:2" x14ac:dyDescent="0.25">
      <c r="A278" s="80" t="s">
        <v>1901</v>
      </c>
      <c r="B278" s="72">
        <v>21.3</v>
      </c>
    </row>
    <row r="279" spans="1:2" x14ac:dyDescent="0.25">
      <c r="A279" s="80" t="s">
        <v>1902</v>
      </c>
      <c r="B279" s="72">
        <v>21.040000000000003</v>
      </c>
    </row>
    <row r="280" spans="1:2" x14ac:dyDescent="0.25">
      <c r="A280" s="80" t="s">
        <v>1900</v>
      </c>
      <c r="B280" s="72">
        <v>22.071428571428577</v>
      </c>
    </row>
    <row r="281" spans="1:2" x14ac:dyDescent="0.25">
      <c r="A281" s="36" t="s">
        <v>93</v>
      </c>
      <c r="B281" s="72">
        <v>21.040000000000003</v>
      </c>
    </row>
    <row r="282" spans="1:2" x14ac:dyDescent="0.25">
      <c r="A282" s="80" t="s">
        <v>1903</v>
      </c>
      <c r="B282" s="72">
        <v>21.851846153846154</v>
      </c>
    </row>
    <row r="283" spans="1:2" x14ac:dyDescent="0.25">
      <c r="A283" s="80" t="s">
        <v>1901</v>
      </c>
      <c r="B283" s="72">
        <v>21.3</v>
      </c>
    </row>
    <row r="284" spans="1:2" x14ac:dyDescent="0.25">
      <c r="A284" s="80" t="s">
        <v>1902</v>
      </c>
      <c r="B284" s="72">
        <v>21.040000000000003</v>
      </c>
    </row>
    <row r="285" spans="1:2" x14ac:dyDescent="0.25">
      <c r="A285" s="80" t="s">
        <v>1900</v>
      </c>
      <c r="B285" s="72">
        <v>22.071428571428577</v>
      </c>
    </row>
    <row r="286" spans="1:2" x14ac:dyDescent="0.25">
      <c r="A286" s="36" t="s">
        <v>520</v>
      </c>
      <c r="B286" s="72">
        <v>39.519230769230766</v>
      </c>
    </row>
    <row r="287" spans="1:2" x14ac:dyDescent="0.25">
      <c r="A287" s="80" t="s">
        <v>1903</v>
      </c>
      <c r="B287" s="72">
        <v>39.519230769230766</v>
      </c>
    </row>
    <row r="288" spans="1:2" x14ac:dyDescent="0.25">
      <c r="A288" s="36" t="s">
        <v>94</v>
      </c>
      <c r="B288" s="72">
        <v>24.720000000000002</v>
      </c>
    </row>
    <row r="289" spans="1:2" x14ac:dyDescent="0.25">
      <c r="A289" s="80" t="s">
        <v>1903</v>
      </c>
      <c r="B289" s="72">
        <v>25.670615384615385</v>
      </c>
    </row>
    <row r="290" spans="1:2" x14ac:dyDescent="0.25">
      <c r="A290" s="80" t="s">
        <v>1901</v>
      </c>
      <c r="B290" s="72">
        <v>25.02</v>
      </c>
    </row>
    <row r="291" spans="1:2" x14ac:dyDescent="0.25">
      <c r="A291" s="80" t="s">
        <v>1902</v>
      </c>
      <c r="B291" s="72">
        <v>24.720000000000002</v>
      </c>
    </row>
    <row r="292" spans="1:2" x14ac:dyDescent="0.25">
      <c r="A292" s="80" t="s">
        <v>1900</v>
      </c>
      <c r="B292" s="72">
        <v>25.928571428571434</v>
      </c>
    </row>
    <row r="293" spans="1:2" x14ac:dyDescent="0.25">
      <c r="A293" s="36" t="s">
        <v>96</v>
      </c>
      <c r="B293" s="72">
        <v>24.720000000000002</v>
      </c>
    </row>
    <row r="294" spans="1:2" x14ac:dyDescent="0.25">
      <c r="A294" s="80" t="s">
        <v>1903</v>
      </c>
      <c r="B294" s="72">
        <v>25.670615384615385</v>
      </c>
    </row>
    <row r="295" spans="1:2" x14ac:dyDescent="0.25">
      <c r="A295" s="80" t="s">
        <v>1901</v>
      </c>
      <c r="B295" s="72">
        <v>25.02</v>
      </c>
    </row>
    <row r="296" spans="1:2" x14ac:dyDescent="0.25">
      <c r="A296" s="80" t="s">
        <v>1902</v>
      </c>
      <c r="B296" s="72">
        <v>24.720000000000002</v>
      </c>
    </row>
    <row r="297" spans="1:2" x14ac:dyDescent="0.25">
      <c r="A297" s="80" t="s">
        <v>1900</v>
      </c>
      <c r="B297" s="72">
        <v>25.928571428571434</v>
      </c>
    </row>
    <row r="298" spans="1:2" x14ac:dyDescent="0.25">
      <c r="A298" s="36" t="s">
        <v>1191</v>
      </c>
      <c r="B298" s="72">
        <v>15.492307692307692</v>
      </c>
    </row>
    <row r="299" spans="1:2" x14ac:dyDescent="0.25">
      <c r="A299" s="80" t="s">
        <v>1903</v>
      </c>
      <c r="B299" s="72">
        <v>15.492307692307692</v>
      </c>
    </row>
    <row r="300" spans="1:2" x14ac:dyDescent="0.25">
      <c r="A300" s="36" t="s">
        <v>97</v>
      </c>
      <c r="B300" s="72">
        <v>23.080000000000002</v>
      </c>
    </row>
    <row r="301" spans="1:2" x14ac:dyDescent="0.25">
      <c r="A301" s="80" t="s">
        <v>1903</v>
      </c>
      <c r="B301" s="72">
        <v>23.973384615384614</v>
      </c>
    </row>
    <row r="302" spans="1:2" x14ac:dyDescent="0.25">
      <c r="A302" s="80" t="s">
        <v>1901</v>
      </c>
      <c r="B302" s="72">
        <v>23.36</v>
      </c>
    </row>
    <row r="303" spans="1:2" x14ac:dyDescent="0.25">
      <c r="A303" s="80" t="s">
        <v>1902</v>
      </c>
      <c r="B303" s="72">
        <v>23.080000000000002</v>
      </c>
    </row>
    <row r="304" spans="1:2" x14ac:dyDescent="0.25">
      <c r="A304" s="80" t="s">
        <v>1900</v>
      </c>
      <c r="B304" s="72">
        <v>24.214285714285719</v>
      </c>
    </row>
    <row r="305" spans="1:2" x14ac:dyDescent="0.25">
      <c r="A305" s="36" t="s">
        <v>522</v>
      </c>
      <c r="B305" s="72">
        <v>31.928571428571434</v>
      </c>
    </row>
    <row r="306" spans="1:2" x14ac:dyDescent="0.25">
      <c r="A306" s="80" t="s">
        <v>1903</v>
      </c>
      <c r="B306" s="72">
        <v>42.980769230769234</v>
      </c>
    </row>
    <row r="307" spans="1:2" x14ac:dyDescent="0.25">
      <c r="A307" s="80" t="s">
        <v>1900</v>
      </c>
      <c r="B307" s="72">
        <v>31.928571428571434</v>
      </c>
    </row>
    <row r="308" spans="1:2" x14ac:dyDescent="0.25">
      <c r="A308" s="36" t="s">
        <v>100</v>
      </c>
      <c r="B308" s="72">
        <v>34.83</v>
      </c>
    </row>
    <row r="309" spans="1:2" x14ac:dyDescent="0.25">
      <c r="A309" s="80" t="s">
        <v>1903</v>
      </c>
      <c r="B309" s="72">
        <v>36.659500000000001</v>
      </c>
    </row>
    <row r="310" spans="1:2" x14ac:dyDescent="0.25">
      <c r="A310" s="80" t="s">
        <v>1901</v>
      </c>
      <c r="B310" s="72">
        <v>35.409999999999997</v>
      </c>
    </row>
    <row r="311" spans="1:2" x14ac:dyDescent="0.25">
      <c r="A311" s="80" t="s">
        <v>1902</v>
      </c>
      <c r="B311" s="72">
        <v>34.83</v>
      </c>
    </row>
    <row r="312" spans="1:2" x14ac:dyDescent="0.25">
      <c r="A312" s="80" t="s">
        <v>1900</v>
      </c>
      <c r="B312" s="72">
        <v>36.446428571428569</v>
      </c>
    </row>
    <row r="313" spans="1:2" x14ac:dyDescent="0.25">
      <c r="A313" s="36" t="s">
        <v>102</v>
      </c>
      <c r="B313" s="72">
        <v>43.82</v>
      </c>
    </row>
    <row r="314" spans="1:2" x14ac:dyDescent="0.25">
      <c r="A314" s="80" t="s">
        <v>1903</v>
      </c>
      <c r="B314" s="72">
        <v>46.636846153846164</v>
      </c>
    </row>
    <row r="315" spans="1:2" x14ac:dyDescent="0.25">
      <c r="A315" s="80" t="s">
        <v>1901</v>
      </c>
      <c r="B315" s="72">
        <v>44.72</v>
      </c>
    </row>
    <row r="316" spans="1:2" x14ac:dyDescent="0.25">
      <c r="A316" s="80" t="s">
        <v>1902</v>
      </c>
      <c r="B316" s="72">
        <v>43.82</v>
      </c>
    </row>
    <row r="317" spans="1:2" x14ac:dyDescent="0.25">
      <c r="A317" s="80" t="s">
        <v>1900</v>
      </c>
      <c r="B317" s="72">
        <v>45.75</v>
      </c>
    </row>
    <row r="318" spans="1:2" x14ac:dyDescent="0.25">
      <c r="A318" s="36" t="s">
        <v>103</v>
      </c>
      <c r="B318" s="72">
        <v>59.01</v>
      </c>
    </row>
    <row r="319" spans="1:2" x14ac:dyDescent="0.25">
      <c r="A319" s="80" t="s">
        <v>1903</v>
      </c>
      <c r="B319" s="72">
        <v>62.110999999999997</v>
      </c>
    </row>
    <row r="320" spans="1:2" x14ac:dyDescent="0.25">
      <c r="A320" s="80" t="s">
        <v>1901</v>
      </c>
      <c r="B320" s="72">
        <v>60</v>
      </c>
    </row>
    <row r="321" spans="1:2" x14ac:dyDescent="0.25">
      <c r="A321" s="80" t="s">
        <v>1902</v>
      </c>
      <c r="B321" s="72">
        <v>59.01</v>
      </c>
    </row>
    <row r="322" spans="1:2" x14ac:dyDescent="0.25">
      <c r="A322" s="80" t="s">
        <v>1900</v>
      </c>
      <c r="B322" s="72">
        <v>61.749999999999993</v>
      </c>
    </row>
    <row r="323" spans="1:2" x14ac:dyDescent="0.25">
      <c r="A323" s="36" t="s">
        <v>104</v>
      </c>
      <c r="B323" s="72">
        <v>89.460000000000008</v>
      </c>
    </row>
    <row r="324" spans="1:2" x14ac:dyDescent="0.25">
      <c r="A324" s="80" t="s">
        <v>1903</v>
      </c>
      <c r="B324" s="72">
        <v>96.114923076923077</v>
      </c>
    </row>
    <row r="325" spans="1:2" x14ac:dyDescent="0.25">
      <c r="A325" s="80" t="s">
        <v>1901</v>
      </c>
      <c r="B325" s="72">
        <v>91.58</v>
      </c>
    </row>
    <row r="326" spans="1:2" x14ac:dyDescent="0.25">
      <c r="A326" s="80" t="s">
        <v>1902</v>
      </c>
      <c r="B326" s="72">
        <v>89.460000000000008</v>
      </c>
    </row>
    <row r="327" spans="1:2" x14ac:dyDescent="0.25">
      <c r="A327" s="80" t="s">
        <v>1900</v>
      </c>
      <c r="B327" s="72">
        <v>93.214285714285708</v>
      </c>
    </row>
    <row r="328" spans="1:2" x14ac:dyDescent="0.25">
      <c r="A328" s="36" t="s">
        <v>105</v>
      </c>
      <c r="B328" s="72">
        <v>66.09</v>
      </c>
    </row>
    <row r="329" spans="1:2" x14ac:dyDescent="0.25">
      <c r="A329" s="80" t="s">
        <v>1903</v>
      </c>
      <c r="B329" s="72">
        <v>70.337538461538472</v>
      </c>
    </row>
    <row r="330" spans="1:2" x14ac:dyDescent="0.25">
      <c r="A330" s="80" t="s">
        <v>1901</v>
      </c>
      <c r="B330" s="72">
        <v>67.44</v>
      </c>
    </row>
    <row r="331" spans="1:2" x14ac:dyDescent="0.25">
      <c r="A331" s="80" t="s">
        <v>1902</v>
      </c>
      <c r="B331" s="72">
        <v>66.09</v>
      </c>
    </row>
    <row r="332" spans="1:2" x14ac:dyDescent="0.25">
      <c r="A332" s="80" t="s">
        <v>1900</v>
      </c>
      <c r="B332" s="72">
        <v>68.999999999999986</v>
      </c>
    </row>
    <row r="333" spans="1:2" x14ac:dyDescent="0.25">
      <c r="A333" s="36" t="s">
        <v>106</v>
      </c>
      <c r="B333" s="72">
        <v>21.080000000000002</v>
      </c>
    </row>
    <row r="334" spans="1:2" x14ac:dyDescent="0.25">
      <c r="A334" s="80" t="s">
        <v>1903</v>
      </c>
      <c r="B334" s="72">
        <v>22.426461538461542</v>
      </c>
    </row>
    <row r="335" spans="1:2" x14ac:dyDescent="0.25">
      <c r="A335" s="80" t="s">
        <v>1901</v>
      </c>
      <c r="B335" s="72">
        <v>21.5</v>
      </c>
    </row>
    <row r="336" spans="1:2" x14ac:dyDescent="0.25">
      <c r="A336" s="80" t="s">
        <v>1902</v>
      </c>
      <c r="B336" s="72">
        <v>21.080000000000002</v>
      </c>
    </row>
    <row r="337" spans="1:2" x14ac:dyDescent="0.25">
      <c r="A337" s="80" t="s">
        <v>1900</v>
      </c>
      <c r="B337" s="72">
        <v>22</v>
      </c>
    </row>
    <row r="338" spans="1:2" x14ac:dyDescent="0.25">
      <c r="A338" s="36" t="s">
        <v>107</v>
      </c>
      <c r="B338" s="72">
        <v>24.19</v>
      </c>
    </row>
    <row r="339" spans="1:2" x14ac:dyDescent="0.25">
      <c r="A339" s="80" t="s">
        <v>1903</v>
      </c>
      <c r="B339" s="72">
        <v>25.739461538461544</v>
      </c>
    </row>
    <row r="340" spans="1:2" x14ac:dyDescent="0.25">
      <c r="A340" s="80" t="s">
        <v>1901</v>
      </c>
      <c r="B340" s="72">
        <v>24.68</v>
      </c>
    </row>
    <row r="341" spans="1:2" x14ac:dyDescent="0.25">
      <c r="A341" s="80" t="s">
        <v>1902</v>
      </c>
      <c r="B341" s="72">
        <v>24.19</v>
      </c>
    </row>
    <row r="342" spans="1:2" x14ac:dyDescent="0.25">
      <c r="A342" s="80" t="s">
        <v>1900</v>
      </c>
      <c r="B342" s="72">
        <v>25.25</v>
      </c>
    </row>
    <row r="343" spans="1:2" x14ac:dyDescent="0.25">
      <c r="A343" s="36" t="s">
        <v>523</v>
      </c>
      <c r="B343" s="72">
        <v>35.192307692307693</v>
      </c>
    </row>
    <row r="344" spans="1:2" x14ac:dyDescent="0.25">
      <c r="A344" s="80" t="s">
        <v>1903</v>
      </c>
      <c r="B344" s="72">
        <v>35.192307692307693</v>
      </c>
    </row>
    <row r="345" spans="1:2" x14ac:dyDescent="0.25">
      <c r="A345" s="36" t="s">
        <v>524</v>
      </c>
      <c r="B345" s="72">
        <v>33.253846153846162</v>
      </c>
    </row>
    <row r="346" spans="1:2" x14ac:dyDescent="0.25">
      <c r="A346" s="80" t="s">
        <v>1903</v>
      </c>
      <c r="B346" s="72">
        <v>33.253846153846162</v>
      </c>
    </row>
    <row r="347" spans="1:2" x14ac:dyDescent="0.25">
      <c r="A347" s="36" t="s">
        <v>526</v>
      </c>
      <c r="B347" s="72">
        <v>60.57692307692308</v>
      </c>
    </row>
    <row r="348" spans="1:2" x14ac:dyDescent="0.25">
      <c r="A348" s="80" t="s">
        <v>1903</v>
      </c>
      <c r="B348" s="72">
        <v>60.57692307692308</v>
      </c>
    </row>
    <row r="349" spans="1:2" x14ac:dyDescent="0.25">
      <c r="A349" s="36" t="s">
        <v>528</v>
      </c>
      <c r="B349" s="72">
        <v>60.57692307692308</v>
      </c>
    </row>
    <row r="350" spans="1:2" x14ac:dyDescent="0.25">
      <c r="A350" s="80" t="s">
        <v>1903</v>
      </c>
      <c r="B350" s="72">
        <v>60.57692307692308</v>
      </c>
    </row>
    <row r="351" spans="1:2" x14ac:dyDescent="0.25">
      <c r="A351" s="36" t="s">
        <v>529</v>
      </c>
      <c r="B351" s="72">
        <v>41.53846153846154</v>
      </c>
    </row>
    <row r="352" spans="1:2" x14ac:dyDescent="0.25">
      <c r="A352" s="80" t="s">
        <v>1903</v>
      </c>
      <c r="B352" s="72">
        <v>41.53846153846154</v>
      </c>
    </row>
    <row r="353" spans="1:2" x14ac:dyDescent="0.25">
      <c r="A353" s="36" t="s">
        <v>530</v>
      </c>
      <c r="B353" s="72">
        <v>71.538461538461533</v>
      </c>
    </row>
    <row r="354" spans="1:2" x14ac:dyDescent="0.25">
      <c r="A354" s="80" t="s">
        <v>1903</v>
      </c>
      <c r="B354" s="72">
        <v>71.538461538461533</v>
      </c>
    </row>
    <row r="355" spans="1:2" x14ac:dyDescent="0.25">
      <c r="A355" s="36" t="s">
        <v>532</v>
      </c>
      <c r="B355" s="72">
        <v>64.038461538461533</v>
      </c>
    </row>
    <row r="356" spans="1:2" x14ac:dyDescent="0.25">
      <c r="A356" s="80" t="s">
        <v>1903</v>
      </c>
      <c r="B356" s="72">
        <v>64.038461538461533</v>
      </c>
    </row>
    <row r="357" spans="1:2" x14ac:dyDescent="0.25">
      <c r="A357" s="36" t="s">
        <v>534</v>
      </c>
      <c r="B357" s="72">
        <v>23.365384615384617</v>
      </c>
    </row>
    <row r="358" spans="1:2" x14ac:dyDescent="0.25">
      <c r="A358" s="80" t="s">
        <v>1903</v>
      </c>
      <c r="B358" s="72">
        <v>23.365384615384617</v>
      </c>
    </row>
    <row r="359" spans="1:2" x14ac:dyDescent="0.25">
      <c r="A359" s="36" t="s">
        <v>535</v>
      </c>
      <c r="B359" s="72">
        <v>72.115384615384613</v>
      </c>
    </row>
    <row r="360" spans="1:2" x14ac:dyDescent="0.25">
      <c r="A360" s="80" t="s">
        <v>1903</v>
      </c>
      <c r="B360" s="72">
        <v>72.115384615384613</v>
      </c>
    </row>
    <row r="361" spans="1:2" x14ac:dyDescent="0.25">
      <c r="A361" s="36" t="s">
        <v>108</v>
      </c>
      <c r="B361" s="72">
        <v>29.560000000000002</v>
      </c>
    </row>
    <row r="362" spans="1:2" x14ac:dyDescent="0.25">
      <c r="A362" s="80" t="s">
        <v>1903</v>
      </c>
      <c r="B362" s="72">
        <v>31.762115384615385</v>
      </c>
    </row>
    <row r="363" spans="1:2" x14ac:dyDescent="0.25">
      <c r="A363" s="80" t="s">
        <v>1901</v>
      </c>
      <c r="B363" s="72">
        <v>30.26</v>
      </c>
    </row>
    <row r="364" spans="1:2" x14ac:dyDescent="0.25">
      <c r="A364" s="80" t="s">
        <v>1902</v>
      </c>
      <c r="B364" s="72">
        <v>29.560000000000002</v>
      </c>
    </row>
    <row r="365" spans="1:2" x14ac:dyDescent="0.25">
      <c r="A365" s="80" t="s">
        <v>1900</v>
      </c>
      <c r="B365" s="72">
        <v>30.803571428571427</v>
      </c>
    </row>
    <row r="366" spans="1:2" x14ac:dyDescent="0.25">
      <c r="A366" s="36" t="s">
        <v>537</v>
      </c>
      <c r="B366" s="72">
        <v>28.26923076923077</v>
      </c>
    </row>
    <row r="367" spans="1:2" x14ac:dyDescent="0.25">
      <c r="A367" s="80" t="s">
        <v>1903</v>
      </c>
      <c r="B367" s="72">
        <v>28.26923076923077</v>
      </c>
    </row>
    <row r="368" spans="1:2" x14ac:dyDescent="0.25">
      <c r="A368" s="36" t="s">
        <v>110</v>
      </c>
      <c r="B368" s="72">
        <v>22.110000000000003</v>
      </c>
    </row>
    <row r="369" spans="1:2" x14ac:dyDescent="0.25">
      <c r="A369" s="80" t="s">
        <v>1903</v>
      </c>
      <c r="B369" s="72">
        <v>23.75253846153846</v>
      </c>
    </row>
    <row r="370" spans="1:2" x14ac:dyDescent="0.25">
      <c r="A370" s="80" t="s">
        <v>1901</v>
      </c>
      <c r="B370" s="72">
        <v>22.63</v>
      </c>
    </row>
    <row r="371" spans="1:2" x14ac:dyDescent="0.25">
      <c r="A371" s="80" t="s">
        <v>1902</v>
      </c>
      <c r="B371" s="72">
        <v>22.110000000000003</v>
      </c>
    </row>
    <row r="372" spans="1:2" x14ac:dyDescent="0.25">
      <c r="A372" s="80" t="s">
        <v>1900</v>
      </c>
      <c r="B372" s="72">
        <v>23.035714285714285</v>
      </c>
    </row>
    <row r="373" spans="1:2" x14ac:dyDescent="0.25">
      <c r="A373" s="36" t="s">
        <v>112</v>
      </c>
      <c r="B373" s="72">
        <v>22.110000000000003</v>
      </c>
    </row>
    <row r="374" spans="1:2" x14ac:dyDescent="0.25">
      <c r="A374" s="80" t="s">
        <v>1903</v>
      </c>
      <c r="B374" s="72">
        <v>23.75253846153846</v>
      </c>
    </row>
    <row r="375" spans="1:2" x14ac:dyDescent="0.25">
      <c r="A375" s="80" t="s">
        <v>1901</v>
      </c>
      <c r="B375" s="72">
        <v>22.63</v>
      </c>
    </row>
    <row r="376" spans="1:2" x14ac:dyDescent="0.25">
      <c r="A376" s="80" t="s">
        <v>1902</v>
      </c>
      <c r="B376" s="72">
        <v>22.110000000000003</v>
      </c>
    </row>
    <row r="377" spans="1:2" x14ac:dyDescent="0.25">
      <c r="A377" s="80" t="s">
        <v>1900</v>
      </c>
      <c r="B377" s="72">
        <v>23.035714285714285</v>
      </c>
    </row>
    <row r="378" spans="1:2" x14ac:dyDescent="0.25">
      <c r="A378" s="36" t="s">
        <v>113</v>
      </c>
      <c r="B378" s="72">
        <v>14.2</v>
      </c>
    </row>
    <row r="379" spans="1:2" x14ac:dyDescent="0.25">
      <c r="A379" s="80" t="s">
        <v>1903</v>
      </c>
      <c r="B379" s="72">
        <v>14.944000000000001</v>
      </c>
    </row>
    <row r="380" spans="1:2" x14ac:dyDescent="0.25">
      <c r="A380" s="80" t="s">
        <v>1901</v>
      </c>
      <c r="B380" s="72">
        <v>14.44</v>
      </c>
    </row>
    <row r="381" spans="1:2" x14ac:dyDescent="0.25">
      <c r="A381" s="80" t="s">
        <v>1902</v>
      </c>
      <c r="B381" s="72">
        <v>14.2</v>
      </c>
    </row>
    <row r="382" spans="1:2" x14ac:dyDescent="0.25">
      <c r="A382" s="80" t="s">
        <v>1900</v>
      </c>
      <c r="B382" s="72">
        <v>14.857142857142856</v>
      </c>
    </row>
    <row r="383" spans="1:2" x14ac:dyDescent="0.25">
      <c r="A383" s="36" t="s">
        <v>115</v>
      </c>
      <c r="B383" s="72">
        <v>19.16</v>
      </c>
    </row>
    <row r="384" spans="1:2" x14ac:dyDescent="0.25">
      <c r="A384" s="80" t="s">
        <v>1903</v>
      </c>
      <c r="B384" s="72">
        <v>20.387692307692312</v>
      </c>
    </row>
    <row r="385" spans="1:2" x14ac:dyDescent="0.25">
      <c r="A385" s="80" t="s">
        <v>1901</v>
      </c>
      <c r="B385" s="72">
        <v>19.55</v>
      </c>
    </row>
    <row r="386" spans="1:2" x14ac:dyDescent="0.25">
      <c r="A386" s="80" t="s">
        <v>1902</v>
      </c>
      <c r="B386" s="72">
        <v>19.16</v>
      </c>
    </row>
    <row r="387" spans="1:2" x14ac:dyDescent="0.25">
      <c r="A387" s="80" t="s">
        <v>1900</v>
      </c>
      <c r="B387" s="72">
        <v>20</v>
      </c>
    </row>
    <row r="388" spans="1:2" x14ac:dyDescent="0.25">
      <c r="A388" s="36" t="s">
        <v>116</v>
      </c>
      <c r="B388" s="72">
        <v>31.360000000000003</v>
      </c>
    </row>
    <row r="389" spans="1:2" x14ac:dyDescent="0.25">
      <c r="A389" s="80" t="s">
        <v>1903</v>
      </c>
      <c r="B389" s="72">
        <v>33.695461538461537</v>
      </c>
    </row>
    <row r="390" spans="1:2" x14ac:dyDescent="0.25">
      <c r="A390" s="80" t="s">
        <v>1901</v>
      </c>
      <c r="B390" s="72">
        <v>32.11</v>
      </c>
    </row>
    <row r="391" spans="1:2" x14ac:dyDescent="0.25">
      <c r="A391" s="80" t="s">
        <v>1902</v>
      </c>
      <c r="B391" s="72">
        <v>31.360000000000003</v>
      </c>
    </row>
    <row r="392" spans="1:2" x14ac:dyDescent="0.25">
      <c r="A392" s="80" t="s">
        <v>1900</v>
      </c>
      <c r="B392" s="72">
        <v>32.678571428571431</v>
      </c>
    </row>
    <row r="393" spans="1:2" x14ac:dyDescent="0.25">
      <c r="A393" s="36" t="s">
        <v>538</v>
      </c>
      <c r="B393" s="72">
        <v>2.7692307692307692</v>
      </c>
    </row>
    <row r="394" spans="1:2" x14ac:dyDescent="0.25">
      <c r="A394" s="80" t="s">
        <v>1903</v>
      </c>
      <c r="B394" s="72">
        <v>2.7692307692307692</v>
      </c>
    </row>
    <row r="395" spans="1:2" x14ac:dyDescent="0.25">
      <c r="A395" s="36" t="s">
        <v>540</v>
      </c>
      <c r="B395" s="72">
        <v>337.5</v>
      </c>
    </row>
    <row r="396" spans="1:2" x14ac:dyDescent="0.25">
      <c r="A396" s="80" t="s">
        <v>1903</v>
      </c>
      <c r="B396" s="72">
        <v>337.5</v>
      </c>
    </row>
    <row r="397" spans="1:2" x14ac:dyDescent="0.25">
      <c r="A397" s="36" t="s">
        <v>542</v>
      </c>
      <c r="B397" s="72">
        <v>19.326923076923077</v>
      </c>
    </row>
    <row r="398" spans="1:2" x14ac:dyDescent="0.25">
      <c r="A398" s="80" t="s">
        <v>1903</v>
      </c>
      <c r="B398" s="72">
        <v>19.326923076923077</v>
      </c>
    </row>
    <row r="399" spans="1:2" x14ac:dyDescent="0.25">
      <c r="A399" s="36" t="s">
        <v>118</v>
      </c>
      <c r="B399" s="72">
        <v>19.880000000000003</v>
      </c>
    </row>
    <row r="400" spans="1:2" x14ac:dyDescent="0.25">
      <c r="A400" s="80" t="s">
        <v>1903</v>
      </c>
      <c r="B400" s="72">
        <v>21.152230769230773</v>
      </c>
    </row>
    <row r="401" spans="1:2" x14ac:dyDescent="0.25">
      <c r="A401" s="80" t="s">
        <v>1901</v>
      </c>
      <c r="B401" s="72">
        <v>20.28</v>
      </c>
    </row>
    <row r="402" spans="1:2" x14ac:dyDescent="0.25">
      <c r="A402" s="80" t="s">
        <v>1902</v>
      </c>
      <c r="B402" s="72">
        <v>19.880000000000003</v>
      </c>
    </row>
    <row r="403" spans="1:2" x14ac:dyDescent="0.25">
      <c r="A403" s="80" t="s">
        <v>1900</v>
      </c>
      <c r="B403" s="72">
        <v>20.75</v>
      </c>
    </row>
    <row r="404" spans="1:2" x14ac:dyDescent="0.25">
      <c r="A404" s="36" t="s">
        <v>543</v>
      </c>
      <c r="B404" s="72">
        <v>22.78846153846154</v>
      </c>
    </row>
    <row r="405" spans="1:2" x14ac:dyDescent="0.25">
      <c r="A405" s="80" t="s">
        <v>1903</v>
      </c>
      <c r="B405" s="72">
        <v>22.78846153846154</v>
      </c>
    </row>
    <row r="406" spans="1:2" x14ac:dyDescent="0.25">
      <c r="A406" s="36" t="s">
        <v>1192</v>
      </c>
      <c r="B406" s="72">
        <v>31.730769230769241</v>
      </c>
    </row>
    <row r="407" spans="1:2" x14ac:dyDescent="0.25">
      <c r="A407" s="80" t="s">
        <v>1903</v>
      </c>
      <c r="B407" s="72">
        <v>31.730769230769241</v>
      </c>
    </row>
    <row r="408" spans="1:2" x14ac:dyDescent="0.25">
      <c r="A408" s="36" t="s">
        <v>544</v>
      </c>
      <c r="B408" s="72">
        <v>17.155384615384612</v>
      </c>
    </row>
    <row r="409" spans="1:2" x14ac:dyDescent="0.25">
      <c r="A409" s="80" t="s">
        <v>1903</v>
      </c>
      <c r="B409" s="72">
        <v>17.155384615384612</v>
      </c>
    </row>
    <row r="410" spans="1:2" x14ac:dyDescent="0.25">
      <c r="A410" s="36" t="s">
        <v>546</v>
      </c>
      <c r="B410" s="72">
        <v>20.76923076923077</v>
      </c>
    </row>
    <row r="411" spans="1:2" x14ac:dyDescent="0.25">
      <c r="A411" s="80" t="s">
        <v>1903</v>
      </c>
      <c r="B411" s="72">
        <v>20.76923076923077</v>
      </c>
    </row>
    <row r="412" spans="1:2" x14ac:dyDescent="0.25">
      <c r="A412" s="36" t="s">
        <v>548</v>
      </c>
      <c r="B412" s="72">
        <v>10.088461538461541</v>
      </c>
    </row>
    <row r="413" spans="1:2" x14ac:dyDescent="0.25">
      <c r="A413" s="80" t="s">
        <v>1903</v>
      </c>
      <c r="B413" s="72">
        <v>10.088461538461541</v>
      </c>
    </row>
    <row r="414" spans="1:2" x14ac:dyDescent="0.25">
      <c r="A414" s="36" t="s">
        <v>120</v>
      </c>
      <c r="B414" s="72">
        <v>31.07</v>
      </c>
    </row>
    <row r="415" spans="1:2" x14ac:dyDescent="0.25">
      <c r="A415" s="80" t="s">
        <v>1903</v>
      </c>
      <c r="B415" s="72">
        <v>32.714800000000004</v>
      </c>
    </row>
    <row r="416" spans="1:2" x14ac:dyDescent="0.25">
      <c r="A416" s="80" t="s">
        <v>1901</v>
      </c>
      <c r="B416" s="72">
        <v>31.07</v>
      </c>
    </row>
    <row r="417" spans="1:2" x14ac:dyDescent="0.25">
      <c r="A417" s="80" t="s">
        <v>1902</v>
      </c>
      <c r="B417" s="72">
        <v>31.1</v>
      </c>
    </row>
    <row r="418" spans="1:2" x14ac:dyDescent="0.25">
      <c r="A418" s="80" t="s">
        <v>1900</v>
      </c>
      <c r="B418" s="72">
        <v>31.534285714285716</v>
      </c>
    </row>
    <row r="419" spans="1:2" x14ac:dyDescent="0.25">
      <c r="A419" s="36" t="s">
        <v>123</v>
      </c>
      <c r="B419" s="72">
        <v>29.23</v>
      </c>
    </row>
    <row r="420" spans="1:2" x14ac:dyDescent="0.25">
      <c r="A420" s="80" t="s">
        <v>1903</v>
      </c>
      <c r="B420" s="72">
        <v>30.750923076923076</v>
      </c>
    </row>
    <row r="421" spans="1:2" x14ac:dyDescent="0.25">
      <c r="A421" s="80" t="s">
        <v>1901</v>
      </c>
      <c r="B421" s="72">
        <v>29.23</v>
      </c>
    </row>
    <row r="422" spans="1:2" x14ac:dyDescent="0.25">
      <c r="A422" s="80" t="s">
        <v>1902</v>
      </c>
      <c r="B422" s="72">
        <v>29.67</v>
      </c>
    </row>
    <row r="423" spans="1:2" x14ac:dyDescent="0.25">
      <c r="A423" s="80" t="s">
        <v>1900</v>
      </c>
      <c r="B423" s="72">
        <v>29.7</v>
      </c>
    </row>
    <row r="424" spans="1:2" x14ac:dyDescent="0.25">
      <c r="A424" s="36" t="s">
        <v>550</v>
      </c>
      <c r="B424" s="72">
        <v>6.319230769230769</v>
      </c>
    </row>
    <row r="425" spans="1:2" x14ac:dyDescent="0.25">
      <c r="A425" s="80" t="s">
        <v>1903</v>
      </c>
      <c r="B425" s="72">
        <v>6.319230769230769</v>
      </c>
    </row>
    <row r="426" spans="1:2" x14ac:dyDescent="0.25">
      <c r="A426" s="36" t="s">
        <v>551</v>
      </c>
      <c r="B426" s="72">
        <v>7.95</v>
      </c>
    </row>
    <row r="427" spans="1:2" x14ac:dyDescent="0.25">
      <c r="A427" s="80" t="s">
        <v>1903</v>
      </c>
      <c r="B427" s="72">
        <v>7.95</v>
      </c>
    </row>
    <row r="428" spans="1:2" x14ac:dyDescent="0.25">
      <c r="A428" s="36" t="s">
        <v>125</v>
      </c>
      <c r="B428" s="72">
        <v>3.38</v>
      </c>
    </row>
    <row r="429" spans="1:2" x14ac:dyDescent="0.25">
      <c r="A429" s="80" t="s">
        <v>1903</v>
      </c>
      <c r="B429" s="72">
        <v>3.5491999999999999</v>
      </c>
    </row>
    <row r="430" spans="1:2" x14ac:dyDescent="0.25">
      <c r="A430" s="80" t="s">
        <v>1901</v>
      </c>
      <c r="B430" s="72">
        <v>3.43</v>
      </c>
    </row>
    <row r="431" spans="1:2" x14ac:dyDescent="0.25">
      <c r="A431" s="80" t="s">
        <v>1902</v>
      </c>
      <c r="B431" s="72">
        <v>3.38</v>
      </c>
    </row>
    <row r="432" spans="1:2" x14ac:dyDescent="0.25">
      <c r="A432" s="80" t="s">
        <v>1900</v>
      </c>
      <c r="B432" s="72">
        <v>3.528571428571428</v>
      </c>
    </row>
    <row r="433" spans="1:2" x14ac:dyDescent="0.25">
      <c r="A433" s="36" t="s">
        <v>552</v>
      </c>
      <c r="B433" s="72">
        <v>11.25</v>
      </c>
    </row>
    <row r="434" spans="1:2" x14ac:dyDescent="0.25">
      <c r="A434" s="80" t="s">
        <v>1903</v>
      </c>
      <c r="B434" s="72">
        <v>11.25</v>
      </c>
    </row>
    <row r="435" spans="1:2" x14ac:dyDescent="0.25">
      <c r="A435" s="36" t="s">
        <v>553</v>
      </c>
      <c r="B435" s="72">
        <v>11.415384615384616</v>
      </c>
    </row>
    <row r="436" spans="1:2" x14ac:dyDescent="0.25">
      <c r="A436" s="80" t="s">
        <v>1903</v>
      </c>
      <c r="B436" s="72">
        <v>11.415384615384616</v>
      </c>
    </row>
    <row r="437" spans="1:2" x14ac:dyDescent="0.25">
      <c r="A437" s="36" t="s">
        <v>127</v>
      </c>
      <c r="B437" s="72">
        <v>4.08</v>
      </c>
    </row>
    <row r="438" spans="1:2" x14ac:dyDescent="0.25">
      <c r="A438" s="80" t="s">
        <v>1903</v>
      </c>
      <c r="B438" s="72">
        <v>4.3323846153846155</v>
      </c>
    </row>
    <row r="439" spans="1:2" x14ac:dyDescent="0.25">
      <c r="A439" s="80" t="s">
        <v>1901</v>
      </c>
      <c r="B439" s="72">
        <v>4.1500000000000004</v>
      </c>
    </row>
    <row r="440" spans="1:2" x14ac:dyDescent="0.25">
      <c r="A440" s="80" t="s">
        <v>1902</v>
      </c>
      <c r="B440" s="72">
        <v>4.08</v>
      </c>
    </row>
    <row r="441" spans="1:2" x14ac:dyDescent="0.25">
      <c r="A441" s="80" t="s">
        <v>1900</v>
      </c>
      <c r="B441" s="72">
        <v>4.2499999999999991</v>
      </c>
    </row>
    <row r="442" spans="1:2" x14ac:dyDescent="0.25">
      <c r="A442" s="36" t="s">
        <v>129</v>
      </c>
      <c r="B442" s="72">
        <v>9.58</v>
      </c>
    </row>
    <row r="443" spans="1:2" x14ac:dyDescent="0.25">
      <c r="A443" s="80" t="s">
        <v>1903</v>
      </c>
      <c r="B443" s="72">
        <v>10.193846153846156</v>
      </c>
    </row>
    <row r="444" spans="1:2" x14ac:dyDescent="0.25">
      <c r="A444" s="80" t="s">
        <v>1901</v>
      </c>
      <c r="B444" s="72">
        <v>9.77</v>
      </c>
    </row>
    <row r="445" spans="1:2" x14ac:dyDescent="0.25">
      <c r="A445" s="80" t="s">
        <v>1902</v>
      </c>
      <c r="B445" s="72">
        <v>9.58</v>
      </c>
    </row>
    <row r="446" spans="1:2" x14ac:dyDescent="0.25">
      <c r="A446" s="80" t="s">
        <v>1900</v>
      </c>
      <c r="B446" s="72">
        <v>10</v>
      </c>
    </row>
    <row r="447" spans="1:2" x14ac:dyDescent="0.25">
      <c r="A447" s="36" t="s">
        <v>1194</v>
      </c>
      <c r="B447" s="72">
        <v>31.257692307692313</v>
      </c>
    </row>
    <row r="448" spans="1:2" x14ac:dyDescent="0.25">
      <c r="A448" s="80" t="s">
        <v>1903</v>
      </c>
      <c r="B448" s="72">
        <v>31.257692307692313</v>
      </c>
    </row>
    <row r="449" spans="1:2" x14ac:dyDescent="0.25">
      <c r="A449" s="36" t="s">
        <v>554</v>
      </c>
      <c r="B449" s="72">
        <v>38.526923076923076</v>
      </c>
    </row>
    <row r="450" spans="1:2" x14ac:dyDescent="0.25">
      <c r="A450" s="80" t="s">
        <v>1903</v>
      </c>
      <c r="B450" s="72">
        <v>38.526923076923076</v>
      </c>
    </row>
    <row r="451" spans="1:2" x14ac:dyDescent="0.25">
      <c r="A451" s="36" t="s">
        <v>556</v>
      </c>
      <c r="B451" s="72">
        <v>1.8461538461538463</v>
      </c>
    </row>
    <row r="452" spans="1:2" x14ac:dyDescent="0.25">
      <c r="A452" s="80" t="s">
        <v>1903</v>
      </c>
      <c r="B452" s="72">
        <v>1.8461538461538463</v>
      </c>
    </row>
    <row r="453" spans="1:2" x14ac:dyDescent="0.25">
      <c r="A453" s="36" t="s">
        <v>131</v>
      </c>
      <c r="B453" s="72">
        <v>19.880000000000003</v>
      </c>
    </row>
    <row r="454" spans="1:2" x14ac:dyDescent="0.25">
      <c r="A454" s="80" t="s">
        <v>1903</v>
      </c>
      <c r="B454" s="72">
        <v>21.152230769230773</v>
      </c>
    </row>
    <row r="455" spans="1:2" x14ac:dyDescent="0.25">
      <c r="A455" s="80" t="s">
        <v>1901</v>
      </c>
      <c r="B455" s="72">
        <v>20.28</v>
      </c>
    </row>
    <row r="456" spans="1:2" x14ac:dyDescent="0.25">
      <c r="A456" s="80" t="s">
        <v>1902</v>
      </c>
      <c r="B456" s="72">
        <v>19.880000000000003</v>
      </c>
    </row>
    <row r="457" spans="1:2" x14ac:dyDescent="0.25">
      <c r="A457" s="80" t="s">
        <v>1900</v>
      </c>
      <c r="B457" s="72">
        <v>20.75</v>
      </c>
    </row>
    <row r="458" spans="1:2" x14ac:dyDescent="0.25">
      <c r="A458" s="36" t="s">
        <v>1196</v>
      </c>
      <c r="B458" s="72">
        <v>36.92307692307692</v>
      </c>
    </row>
    <row r="459" spans="1:2" x14ac:dyDescent="0.25">
      <c r="A459" s="80" t="s">
        <v>1903</v>
      </c>
      <c r="B459" s="72">
        <v>36.92307692307692</v>
      </c>
    </row>
    <row r="460" spans="1:2" x14ac:dyDescent="0.25">
      <c r="A460" s="36" t="s">
        <v>558</v>
      </c>
      <c r="B460" s="72">
        <v>51.346153846153847</v>
      </c>
    </row>
    <row r="461" spans="1:2" x14ac:dyDescent="0.25">
      <c r="A461" s="80" t="s">
        <v>1903</v>
      </c>
      <c r="B461" s="72">
        <v>51.346153846153847</v>
      </c>
    </row>
    <row r="462" spans="1:2" x14ac:dyDescent="0.25">
      <c r="A462" s="36" t="s">
        <v>134</v>
      </c>
      <c r="B462" s="72">
        <v>36.4</v>
      </c>
    </row>
    <row r="463" spans="1:2" x14ac:dyDescent="0.25">
      <c r="A463" s="80" t="s">
        <v>1903</v>
      </c>
      <c r="B463" s="72">
        <v>38.736615384615391</v>
      </c>
    </row>
    <row r="464" spans="1:2" x14ac:dyDescent="0.25">
      <c r="A464" s="80" t="s">
        <v>1901</v>
      </c>
      <c r="B464" s="72">
        <v>37.14</v>
      </c>
    </row>
    <row r="465" spans="1:2" x14ac:dyDescent="0.25">
      <c r="A465" s="80" t="s">
        <v>1902</v>
      </c>
      <c r="B465" s="72">
        <v>36.4</v>
      </c>
    </row>
    <row r="466" spans="1:2" x14ac:dyDescent="0.25">
      <c r="A466" s="80" t="s">
        <v>1900</v>
      </c>
      <c r="B466" s="72">
        <v>38</v>
      </c>
    </row>
    <row r="467" spans="1:2" x14ac:dyDescent="0.25">
      <c r="A467" s="36" t="s">
        <v>136</v>
      </c>
      <c r="B467" s="72">
        <v>42.62</v>
      </c>
    </row>
    <row r="468" spans="1:2" x14ac:dyDescent="0.25">
      <c r="A468" s="80" t="s">
        <v>1903</v>
      </c>
      <c r="B468" s="72">
        <v>45.362615384615395</v>
      </c>
    </row>
    <row r="469" spans="1:2" x14ac:dyDescent="0.25">
      <c r="A469" s="80" t="s">
        <v>1901</v>
      </c>
      <c r="B469" s="72">
        <v>43.5</v>
      </c>
    </row>
    <row r="470" spans="1:2" x14ac:dyDescent="0.25">
      <c r="A470" s="80" t="s">
        <v>1902</v>
      </c>
      <c r="B470" s="72">
        <v>42.62</v>
      </c>
    </row>
    <row r="471" spans="1:2" x14ac:dyDescent="0.25">
      <c r="A471" s="80" t="s">
        <v>1900</v>
      </c>
      <c r="B471" s="72">
        <v>44.5</v>
      </c>
    </row>
    <row r="472" spans="1:2" x14ac:dyDescent="0.25">
      <c r="A472" s="36" t="s">
        <v>559</v>
      </c>
      <c r="B472" s="72">
        <v>38.653846153846153</v>
      </c>
    </row>
    <row r="473" spans="1:2" x14ac:dyDescent="0.25">
      <c r="A473" s="80" t="s">
        <v>1903</v>
      </c>
      <c r="B473" s="72">
        <v>38.653846153846153</v>
      </c>
    </row>
    <row r="474" spans="1:2" x14ac:dyDescent="0.25">
      <c r="A474" s="36" t="s">
        <v>560</v>
      </c>
      <c r="B474" s="72">
        <v>38</v>
      </c>
    </row>
    <row r="475" spans="1:2" x14ac:dyDescent="0.25">
      <c r="A475" s="80" t="s">
        <v>1903</v>
      </c>
      <c r="B475" s="72">
        <v>43.846153846153847</v>
      </c>
    </row>
    <row r="476" spans="1:2" x14ac:dyDescent="0.25">
      <c r="A476" s="80" t="s">
        <v>1900</v>
      </c>
      <c r="B476" s="72">
        <v>38</v>
      </c>
    </row>
    <row r="477" spans="1:2" x14ac:dyDescent="0.25">
      <c r="A477" s="36" t="s">
        <v>562</v>
      </c>
      <c r="B477" s="72">
        <v>165.57692307692307</v>
      </c>
    </row>
    <row r="478" spans="1:2" x14ac:dyDescent="0.25">
      <c r="A478" s="80" t="s">
        <v>1903</v>
      </c>
      <c r="B478" s="72">
        <v>165.57692307692307</v>
      </c>
    </row>
    <row r="479" spans="1:2" x14ac:dyDescent="0.25">
      <c r="A479" s="36" t="s">
        <v>137</v>
      </c>
      <c r="B479" s="72">
        <v>175.64</v>
      </c>
    </row>
    <row r="480" spans="1:2" x14ac:dyDescent="0.25">
      <c r="A480" s="80" t="s">
        <v>1903</v>
      </c>
      <c r="B480" s="72">
        <v>182.4523076923077</v>
      </c>
    </row>
    <row r="481" spans="1:2" x14ac:dyDescent="0.25">
      <c r="A481" s="80" t="s">
        <v>1901</v>
      </c>
      <c r="B481" s="72">
        <v>177.82</v>
      </c>
    </row>
    <row r="482" spans="1:2" x14ac:dyDescent="0.25">
      <c r="A482" s="80" t="s">
        <v>1902</v>
      </c>
      <c r="B482" s="72">
        <v>175.64</v>
      </c>
    </row>
    <row r="483" spans="1:2" x14ac:dyDescent="0.25">
      <c r="A483" s="80" t="s">
        <v>1900</v>
      </c>
      <c r="B483" s="72">
        <v>184.28571428571431</v>
      </c>
    </row>
    <row r="484" spans="1:2" x14ac:dyDescent="0.25">
      <c r="A484" s="36" t="s">
        <v>563</v>
      </c>
      <c r="B484" s="72">
        <v>217.5</v>
      </c>
    </row>
    <row r="485" spans="1:2" x14ac:dyDescent="0.25">
      <c r="A485" s="80" t="s">
        <v>1903</v>
      </c>
      <c r="B485" s="72">
        <v>217.5</v>
      </c>
    </row>
    <row r="486" spans="1:2" x14ac:dyDescent="0.25">
      <c r="A486" s="36" t="s">
        <v>564</v>
      </c>
      <c r="B486" s="72">
        <v>217.5</v>
      </c>
    </row>
    <row r="487" spans="1:2" x14ac:dyDescent="0.25">
      <c r="A487" s="80" t="s">
        <v>1903</v>
      </c>
      <c r="B487" s="72">
        <v>217.5</v>
      </c>
    </row>
    <row r="488" spans="1:2" x14ac:dyDescent="0.25">
      <c r="A488" s="36" t="s">
        <v>139</v>
      </c>
      <c r="B488" s="72">
        <v>103.85000000000001</v>
      </c>
    </row>
    <row r="489" spans="1:2" x14ac:dyDescent="0.25">
      <c r="A489" s="80" t="s">
        <v>1903</v>
      </c>
      <c r="B489" s="72">
        <v>111.58169230769231</v>
      </c>
    </row>
    <row r="490" spans="1:2" x14ac:dyDescent="0.25">
      <c r="A490" s="80" t="s">
        <v>1901</v>
      </c>
      <c r="B490" s="72">
        <v>106.32</v>
      </c>
    </row>
    <row r="491" spans="1:2" x14ac:dyDescent="0.25">
      <c r="A491" s="80" t="s">
        <v>1902</v>
      </c>
      <c r="B491" s="72">
        <v>103.85000000000001</v>
      </c>
    </row>
    <row r="492" spans="1:2" x14ac:dyDescent="0.25">
      <c r="A492" s="80" t="s">
        <v>1900</v>
      </c>
      <c r="B492" s="72">
        <v>108.21428571428571</v>
      </c>
    </row>
    <row r="493" spans="1:2" x14ac:dyDescent="0.25">
      <c r="A493" s="36" t="s">
        <v>140</v>
      </c>
      <c r="B493" s="72">
        <v>74.23</v>
      </c>
    </row>
    <row r="494" spans="1:2" x14ac:dyDescent="0.25">
      <c r="A494" s="80" t="s">
        <v>1903</v>
      </c>
      <c r="B494" s="72">
        <v>79.002307692307696</v>
      </c>
    </row>
    <row r="495" spans="1:2" x14ac:dyDescent="0.25">
      <c r="A495" s="80" t="s">
        <v>1901</v>
      </c>
      <c r="B495" s="72">
        <v>75.75</v>
      </c>
    </row>
    <row r="496" spans="1:2" x14ac:dyDescent="0.25">
      <c r="A496" s="80" t="s">
        <v>1902</v>
      </c>
      <c r="B496" s="72">
        <v>74.23</v>
      </c>
    </row>
    <row r="497" spans="1:2" x14ac:dyDescent="0.25">
      <c r="A497" s="80" t="s">
        <v>1900</v>
      </c>
      <c r="B497" s="72">
        <v>77.5</v>
      </c>
    </row>
    <row r="498" spans="1:2" x14ac:dyDescent="0.25">
      <c r="A498" s="36" t="s">
        <v>141</v>
      </c>
      <c r="B498" s="72">
        <v>93.17</v>
      </c>
    </row>
    <row r="499" spans="1:2" x14ac:dyDescent="0.25">
      <c r="A499" s="80" t="s">
        <v>1903</v>
      </c>
      <c r="B499" s="72">
        <v>98.07</v>
      </c>
    </row>
    <row r="500" spans="1:2" x14ac:dyDescent="0.25">
      <c r="A500" s="80" t="s">
        <v>1901</v>
      </c>
      <c r="B500" s="72">
        <v>94.74</v>
      </c>
    </row>
    <row r="501" spans="1:2" x14ac:dyDescent="0.25">
      <c r="A501" s="80" t="s">
        <v>1902</v>
      </c>
      <c r="B501" s="72">
        <v>93.17</v>
      </c>
    </row>
    <row r="502" spans="1:2" x14ac:dyDescent="0.25">
      <c r="A502" s="80" t="s">
        <v>1900</v>
      </c>
      <c r="B502" s="72">
        <v>97.499999999999986</v>
      </c>
    </row>
    <row r="503" spans="1:2" x14ac:dyDescent="0.25">
      <c r="A503" s="36" t="s">
        <v>565</v>
      </c>
      <c r="B503" s="72">
        <v>37.78846153846154</v>
      </c>
    </row>
    <row r="504" spans="1:2" x14ac:dyDescent="0.25">
      <c r="A504" s="80" t="s">
        <v>1903</v>
      </c>
      <c r="B504" s="72">
        <v>37.78846153846154</v>
      </c>
    </row>
    <row r="505" spans="1:2" x14ac:dyDescent="0.25">
      <c r="A505" s="36" t="s">
        <v>142</v>
      </c>
      <c r="B505" s="72">
        <v>74.23</v>
      </c>
    </row>
    <row r="506" spans="1:2" x14ac:dyDescent="0.25">
      <c r="A506" s="80" t="s">
        <v>1903</v>
      </c>
      <c r="B506" s="72">
        <v>79.002307692307696</v>
      </c>
    </row>
    <row r="507" spans="1:2" x14ac:dyDescent="0.25">
      <c r="A507" s="80" t="s">
        <v>1901</v>
      </c>
      <c r="B507" s="72">
        <v>75.75</v>
      </c>
    </row>
    <row r="508" spans="1:2" x14ac:dyDescent="0.25">
      <c r="A508" s="80" t="s">
        <v>1902</v>
      </c>
      <c r="B508" s="72">
        <v>74.23</v>
      </c>
    </row>
    <row r="509" spans="1:2" x14ac:dyDescent="0.25">
      <c r="A509" s="80" t="s">
        <v>1900</v>
      </c>
      <c r="B509" s="72">
        <v>77.5</v>
      </c>
    </row>
    <row r="510" spans="1:2" x14ac:dyDescent="0.25">
      <c r="A510" s="36" t="s">
        <v>143</v>
      </c>
      <c r="B510" s="72">
        <v>42.86</v>
      </c>
    </row>
    <row r="511" spans="1:2" x14ac:dyDescent="0.25">
      <c r="A511" s="80" t="s">
        <v>1903</v>
      </c>
      <c r="B511" s="72">
        <v>45.617461538461548</v>
      </c>
    </row>
    <row r="512" spans="1:2" x14ac:dyDescent="0.25">
      <c r="A512" s="80" t="s">
        <v>1901</v>
      </c>
      <c r="B512" s="72">
        <v>43.74</v>
      </c>
    </row>
    <row r="513" spans="1:2" x14ac:dyDescent="0.25">
      <c r="A513" s="80" t="s">
        <v>1902</v>
      </c>
      <c r="B513" s="72">
        <v>42.86</v>
      </c>
    </row>
    <row r="514" spans="1:2" x14ac:dyDescent="0.25">
      <c r="A514" s="80" t="s">
        <v>1900</v>
      </c>
      <c r="B514" s="72">
        <v>44.75</v>
      </c>
    </row>
    <row r="515" spans="1:2" x14ac:dyDescent="0.25">
      <c r="A515" s="36" t="s">
        <v>1888</v>
      </c>
      <c r="B515" s="72">
        <v>3.7</v>
      </c>
    </row>
    <row r="516" spans="1:2" x14ac:dyDescent="0.25">
      <c r="A516" s="80" t="s">
        <v>1900</v>
      </c>
      <c r="B516" s="72">
        <v>3.7</v>
      </c>
    </row>
    <row r="517" spans="1:2" x14ac:dyDescent="0.25">
      <c r="A517" s="36" t="s">
        <v>566</v>
      </c>
      <c r="B517" s="72">
        <v>1.7307692307692308</v>
      </c>
    </row>
    <row r="518" spans="1:2" x14ac:dyDescent="0.25">
      <c r="A518" s="80" t="s">
        <v>1903</v>
      </c>
      <c r="B518" s="72">
        <v>1.7307692307692308</v>
      </c>
    </row>
    <row r="519" spans="1:2" x14ac:dyDescent="0.25">
      <c r="A519" s="36" t="s">
        <v>568</v>
      </c>
      <c r="B519" s="72">
        <v>9.5192307692307701</v>
      </c>
    </row>
    <row r="520" spans="1:2" x14ac:dyDescent="0.25">
      <c r="A520" s="80" t="s">
        <v>1903</v>
      </c>
      <c r="B520" s="72">
        <v>9.5192307692307701</v>
      </c>
    </row>
    <row r="521" spans="1:2" x14ac:dyDescent="0.25">
      <c r="A521" s="36" t="s">
        <v>570</v>
      </c>
      <c r="B521" s="72">
        <v>3.75</v>
      </c>
    </row>
    <row r="522" spans="1:2" x14ac:dyDescent="0.25">
      <c r="A522" s="80" t="s">
        <v>1903</v>
      </c>
      <c r="B522" s="72">
        <v>3.75</v>
      </c>
    </row>
    <row r="523" spans="1:2" x14ac:dyDescent="0.25">
      <c r="A523" s="36" t="s">
        <v>572</v>
      </c>
      <c r="B523" s="72">
        <v>2.7692307692307692</v>
      </c>
    </row>
    <row r="524" spans="1:2" x14ac:dyDescent="0.25">
      <c r="A524" s="80" t="s">
        <v>1903</v>
      </c>
      <c r="B524" s="72">
        <v>2.7692307692307692</v>
      </c>
    </row>
    <row r="525" spans="1:2" x14ac:dyDescent="0.25">
      <c r="A525" s="36" t="s">
        <v>573</v>
      </c>
      <c r="B525" s="72">
        <v>3.5192307692307692</v>
      </c>
    </row>
    <row r="526" spans="1:2" x14ac:dyDescent="0.25">
      <c r="A526" s="80" t="s">
        <v>1903</v>
      </c>
      <c r="B526" s="72">
        <v>3.5192307692307692</v>
      </c>
    </row>
    <row r="527" spans="1:2" x14ac:dyDescent="0.25">
      <c r="A527" s="36" t="s">
        <v>574</v>
      </c>
      <c r="B527" s="72">
        <v>1.3846153846153846</v>
      </c>
    </row>
    <row r="528" spans="1:2" x14ac:dyDescent="0.25">
      <c r="A528" s="80" t="s">
        <v>1903</v>
      </c>
      <c r="B528" s="72">
        <v>1.3846153846153846</v>
      </c>
    </row>
    <row r="529" spans="1:2" x14ac:dyDescent="0.25">
      <c r="A529" s="36" t="s">
        <v>576</v>
      </c>
      <c r="B529" s="72">
        <v>17.692307692307693</v>
      </c>
    </row>
    <row r="530" spans="1:2" x14ac:dyDescent="0.25">
      <c r="A530" s="80" t="s">
        <v>1903</v>
      </c>
      <c r="B530" s="72">
        <v>17.692307692307693</v>
      </c>
    </row>
    <row r="531" spans="1:2" x14ac:dyDescent="0.25">
      <c r="A531" s="36" t="s">
        <v>578</v>
      </c>
      <c r="B531" s="72">
        <v>44.42307692307692</v>
      </c>
    </row>
    <row r="532" spans="1:2" x14ac:dyDescent="0.25">
      <c r="A532" s="80" t="s">
        <v>1903</v>
      </c>
      <c r="B532" s="72">
        <v>44.42307692307692</v>
      </c>
    </row>
    <row r="533" spans="1:2" x14ac:dyDescent="0.25">
      <c r="A533" s="36" t="s">
        <v>1198</v>
      </c>
      <c r="B533" s="72">
        <v>21.957692307692312</v>
      </c>
    </row>
    <row r="534" spans="1:2" x14ac:dyDescent="0.25">
      <c r="A534" s="80" t="s">
        <v>1903</v>
      </c>
      <c r="B534" s="72">
        <v>21.957692307692312</v>
      </c>
    </row>
    <row r="535" spans="1:2" x14ac:dyDescent="0.25">
      <c r="A535" s="36" t="s">
        <v>1200</v>
      </c>
      <c r="B535" s="72">
        <v>21.996153846153852</v>
      </c>
    </row>
    <row r="536" spans="1:2" x14ac:dyDescent="0.25">
      <c r="A536" s="80" t="s">
        <v>1903</v>
      </c>
      <c r="B536" s="72">
        <v>21.996153846153852</v>
      </c>
    </row>
    <row r="537" spans="1:2" x14ac:dyDescent="0.25">
      <c r="A537" s="36" t="s">
        <v>580</v>
      </c>
      <c r="B537" s="72">
        <v>13.557692307692308</v>
      </c>
    </row>
    <row r="538" spans="1:2" x14ac:dyDescent="0.25">
      <c r="A538" s="80" t="s">
        <v>1903</v>
      </c>
      <c r="B538" s="72">
        <v>13.557692307692308</v>
      </c>
    </row>
    <row r="539" spans="1:2" x14ac:dyDescent="0.25">
      <c r="A539" s="36" t="s">
        <v>582</v>
      </c>
      <c r="B539" s="72">
        <v>53.942307692307693</v>
      </c>
    </row>
    <row r="540" spans="1:2" x14ac:dyDescent="0.25">
      <c r="A540" s="80" t="s">
        <v>1903</v>
      </c>
      <c r="B540" s="72">
        <v>53.942307692307693</v>
      </c>
    </row>
    <row r="541" spans="1:2" x14ac:dyDescent="0.25">
      <c r="A541" s="36" t="s">
        <v>583</v>
      </c>
      <c r="B541" s="72">
        <v>192.69230769230768</v>
      </c>
    </row>
    <row r="542" spans="1:2" x14ac:dyDescent="0.25">
      <c r="A542" s="80" t="s">
        <v>1903</v>
      </c>
      <c r="B542" s="72">
        <v>192.69230769230768</v>
      </c>
    </row>
    <row r="543" spans="1:2" x14ac:dyDescent="0.25">
      <c r="A543" s="36" t="s">
        <v>144</v>
      </c>
      <c r="B543" s="72">
        <v>84.681846153846124</v>
      </c>
    </row>
    <row r="544" spans="1:2" x14ac:dyDescent="0.25">
      <c r="A544" s="80" t="s">
        <v>1903</v>
      </c>
      <c r="B544" s="72">
        <v>84.681846153846124</v>
      </c>
    </row>
    <row r="545" spans="1:2" x14ac:dyDescent="0.25">
      <c r="A545" s="80" t="s">
        <v>1901</v>
      </c>
      <c r="B545" s="72">
        <v>87.89</v>
      </c>
    </row>
    <row r="546" spans="1:2" x14ac:dyDescent="0.25">
      <c r="A546" s="80" t="s">
        <v>1902</v>
      </c>
      <c r="B546" s="72">
        <v>89.39</v>
      </c>
    </row>
    <row r="547" spans="1:2" x14ac:dyDescent="0.25">
      <c r="A547" s="80" t="s">
        <v>1900</v>
      </c>
      <c r="B547" s="72">
        <v>95.428571428571431</v>
      </c>
    </row>
    <row r="548" spans="1:2" x14ac:dyDescent="0.25">
      <c r="A548" s="36" t="s">
        <v>146</v>
      </c>
      <c r="B548" s="72">
        <v>84.681846153846124</v>
      </c>
    </row>
    <row r="549" spans="1:2" x14ac:dyDescent="0.25">
      <c r="A549" s="80" t="s">
        <v>1903</v>
      </c>
      <c r="B549" s="72">
        <v>84.681846153846124</v>
      </c>
    </row>
    <row r="550" spans="1:2" x14ac:dyDescent="0.25">
      <c r="A550" s="80" t="s">
        <v>1901</v>
      </c>
      <c r="B550" s="72">
        <v>87.89</v>
      </c>
    </row>
    <row r="551" spans="1:2" x14ac:dyDescent="0.25">
      <c r="A551" s="80" t="s">
        <v>1902</v>
      </c>
      <c r="B551" s="72">
        <v>89.39</v>
      </c>
    </row>
    <row r="552" spans="1:2" x14ac:dyDescent="0.25">
      <c r="A552" s="80" t="s">
        <v>1900</v>
      </c>
      <c r="B552" s="72">
        <v>95.428571428571431</v>
      </c>
    </row>
    <row r="553" spans="1:2" x14ac:dyDescent="0.25">
      <c r="A553" s="36" t="s">
        <v>1202</v>
      </c>
      <c r="B553" s="72">
        <v>40.515384615384619</v>
      </c>
    </row>
    <row r="554" spans="1:2" x14ac:dyDescent="0.25">
      <c r="A554" s="80" t="s">
        <v>1903</v>
      </c>
      <c r="B554" s="72">
        <v>40.515384615384619</v>
      </c>
    </row>
    <row r="555" spans="1:2" x14ac:dyDescent="0.25">
      <c r="A555" s="36" t="s">
        <v>1204</v>
      </c>
      <c r="B555" s="72">
        <v>13.657692307692308</v>
      </c>
    </row>
    <row r="556" spans="1:2" x14ac:dyDescent="0.25">
      <c r="A556" s="80" t="s">
        <v>1903</v>
      </c>
      <c r="B556" s="72">
        <v>13.657692307692308</v>
      </c>
    </row>
    <row r="557" spans="1:2" x14ac:dyDescent="0.25">
      <c r="A557" s="36" t="s">
        <v>1206</v>
      </c>
      <c r="B557" s="72">
        <v>982.15384615384619</v>
      </c>
    </row>
    <row r="558" spans="1:2" x14ac:dyDescent="0.25">
      <c r="A558" s="80" t="s">
        <v>1903</v>
      </c>
      <c r="B558" s="72">
        <v>982.15384615384619</v>
      </c>
    </row>
    <row r="559" spans="1:2" x14ac:dyDescent="0.25">
      <c r="A559" s="36" t="s">
        <v>1208</v>
      </c>
      <c r="B559" s="72">
        <v>203.75384615384618</v>
      </c>
    </row>
    <row r="560" spans="1:2" x14ac:dyDescent="0.25">
      <c r="A560" s="80" t="s">
        <v>1903</v>
      </c>
      <c r="B560" s="72">
        <v>203.75384615384618</v>
      </c>
    </row>
    <row r="561" spans="1:2" x14ac:dyDescent="0.25">
      <c r="A561" s="36" t="s">
        <v>147</v>
      </c>
      <c r="B561" s="72">
        <v>64.652307692307673</v>
      </c>
    </row>
    <row r="562" spans="1:2" x14ac:dyDescent="0.25">
      <c r="A562" s="80" t="s">
        <v>1903</v>
      </c>
      <c r="B562" s="72">
        <v>64.652307692307673</v>
      </c>
    </row>
    <row r="563" spans="1:2" x14ac:dyDescent="0.25">
      <c r="A563" s="80" t="s">
        <v>1901</v>
      </c>
      <c r="B563" s="72">
        <v>67.11</v>
      </c>
    </row>
    <row r="564" spans="1:2" x14ac:dyDescent="0.25">
      <c r="A564" s="80" t="s">
        <v>1902</v>
      </c>
      <c r="B564" s="72">
        <v>68.240000000000009</v>
      </c>
    </row>
    <row r="565" spans="1:2" x14ac:dyDescent="0.25">
      <c r="A565" s="80" t="s">
        <v>1900</v>
      </c>
      <c r="B565" s="72">
        <v>72.857142857142847</v>
      </c>
    </row>
    <row r="566" spans="1:2" x14ac:dyDescent="0.25">
      <c r="A566" s="36" t="s">
        <v>149</v>
      </c>
      <c r="B566" s="72">
        <v>96.598153846153807</v>
      </c>
    </row>
    <row r="567" spans="1:2" x14ac:dyDescent="0.25">
      <c r="A567" s="80" t="s">
        <v>1903</v>
      </c>
      <c r="B567" s="72">
        <v>96.598153846153807</v>
      </c>
    </row>
    <row r="568" spans="1:2" x14ac:dyDescent="0.25">
      <c r="A568" s="80" t="s">
        <v>1901</v>
      </c>
      <c r="B568" s="72">
        <v>100.26</v>
      </c>
    </row>
    <row r="569" spans="1:2" x14ac:dyDescent="0.25">
      <c r="A569" s="80" t="s">
        <v>1902</v>
      </c>
      <c r="B569" s="72">
        <v>101.96000000000001</v>
      </c>
    </row>
    <row r="570" spans="1:2" x14ac:dyDescent="0.25">
      <c r="A570" s="80" t="s">
        <v>1900</v>
      </c>
      <c r="B570" s="72">
        <v>108.85714285714285</v>
      </c>
    </row>
    <row r="571" spans="1:2" x14ac:dyDescent="0.25">
      <c r="A571" s="36" t="s">
        <v>150</v>
      </c>
      <c r="B571" s="72">
        <v>55.271384615384598</v>
      </c>
    </row>
    <row r="572" spans="1:2" x14ac:dyDescent="0.25">
      <c r="A572" s="80" t="s">
        <v>1903</v>
      </c>
      <c r="B572" s="72">
        <v>55.271384615384598</v>
      </c>
    </row>
    <row r="573" spans="1:2" x14ac:dyDescent="0.25">
      <c r="A573" s="80" t="s">
        <v>1901</v>
      </c>
      <c r="B573" s="72">
        <v>57.37</v>
      </c>
    </row>
    <row r="574" spans="1:2" x14ac:dyDescent="0.25">
      <c r="A574" s="80" t="s">
        <v>1902</v>
      </c>
      <c r="B574" s="72">
        <v>58.339999999999996</v>
      </c>
    </row>
    <row r="575" spans="1:2" x14ac:dyDescent="0.25">
      <c r="A575" s="80" t="s">
        <v>1900</v>
      </c>
      <c r="B575" s="72">
        <v>62.285714285714278</v>
      </c>
    </row>
    <row r="576" spans="1:2" x14ac:dyDescent="0.25">
      <c r="A576" s="36" t="s">
        <v>151</v>
      </c>
      <c r="B576" s="72">
        <v>21.89</v>
      </c>
    </row>
    <row r="577" spans="1:2" x14ac:dyDescent="0.25">
      <c r="A577" s="80" t="s">
        <v>1903</v>
      </c>
      <c r="B577" s="72">
        <v>22.526115384615384</v>
      </c>
    </row>
    <row r="578" spans="1:2" x14ac:dyDescent="0.25">
      <c r="A578" s="80" t="s">
        <v>1901</v>
      </c>
      <c r="B578" s="72">
        <v>22.09</v>
      </c>
    </row>
    <row r="579" spans="1:2" x14ac:dyDescent="0.25">
      <c r="A579" s="80" t="s">
        <v>1902</v>
      </c>
      <c r="B579" s="72">
        <v>21.89</v>
      </c>
    </row>
    <row r="580" spans="1:2" x14ac:dyDescent="0.25">
      <c r="A580" s="80" t="s">
        <v>1900</v>
      </c>
      <c r="B580" s="72">
        <v>23.003571428571433</v>
      </c>
    </row>
    <row r="581" spans="1:2" x14ac:dyDescent="0.25">
      <c r="A581" s="36" t="s">
        <v>584</v>
      </c>
      <c r="B581" s="72">
        <v>19.03846153846154</v>
      </c>
    </row>
    <row r="582" spans="1:2" x14ac:dyDescent="0.25">
      <c r="A582" s="80" t="s">
        <v>1903</v>
      </c>
      <c r="B582" s="72">
        <v>19.03846153846154</v>
      </c>
    </row>
    <row r="583" spans="1:2" x14ac:dyDescent="0.25">
      <c r="A583" s="36" t="s">
        <v>585</v>
      </c>
      <c r="B583" s="72">
        <v>16.153846153846153</v>
      </c>
    </row>
    <row r="584" spans="1:2" x14ac:dyDescent="0.25">
      <c r="A584" s="80" t="s">
        <v>1903</v>
      </c>
      <c r="B584" s="72">
        <v>16.153846153846153</v>
      </c>
    </row>
    <row r="585" spans="1:2" x14ac:dyDescent="0.25">
      <c r="A585" s="36" t="s">
        <v>152</v>
      </c>
      <c r="B585" s="72">
        <v>14.65</v>
      </c>
    </row>
    <row r="586" spans="1:2" x14ac:dyDescent="0.25">
      <c r="A586" s="80" t="s">
        <v>1903</v>
      </c>
      <c r="B586" s="72">
        <v>15.411</v>
      </c>
    </row>
    <row r="587" spans="1:2" x14ac:dyDescent="0.25">
      <c r="A587" s="80" t="s">
        <v>1901</v>
      </c>
      <c r="B587" s="72">
        <v>14.89</v>
      </c>
    </row>
    <row r="588" spans="1:2" x14ac:dyDescent="0.25">
      <c r="A588" s="80" t="s">
        <v>1902</v>
      </c>
      <c r="B588" s="72">
        <v>14.65</v>
      </c>
    </row>
    <row r="589" spans="1:2" x14ac:dyDescent="0.25">
      <c r="A589" s="80" t="s">
        <v>1900</v>
      </c>
      <c r="B589" s="72">
        <v>15.321428571428569</v>
      </c>
    </row>
    <row r="590" spans="1:2" x14ac:dyDescent="0.25">
      <c r="A590" s="36" t="s">
        <v>154</v>
      </c>
      <c r="B590" s="72">
        <v>22.51</v>
      </c>
    </row>
    <row r="591" spans="1:2" x14ac:dyDescent="0.25">
      <c r="A591" s="80" t="s">
        <v>1903</v>
      </c>
      <c r="B591" s="72">
        <v>23.955538461538467</v>
      </c>
    </row>
    <row r="592" spans="1:2" x14ac:dyDescent="0.25">
      <c r="A592" s="80" t="s">
        <v>1901</v>
      </c>
      <c r="B592" s="72">
        <v>22.97</v>
      </c>
    </row>
    <row r="593" spans="1:2" x14ac:dyDescent="0.25">
      <c r="A593" s="80" t="s">
        <v>1902</v>
      </c>
      <c r="B593" s="72">
        <v>22.51</v>
      </c>
    </row>
    <row r="594" spans="1:2" x14ac:dyDescent="0.25">
      <c r="A594" s="80" t="s">
        <v>1900</v>
      </c>
      <c r="B594" s="72">
        <v>23.5</v>
      </c>
    </row>
    <row r="595" spans="1:2" x14ac:dyDescent="0.25">
      <c r="A595" s="36" t="s">
        <v>156</v>
      </c>
      <c r="B595" s="72">
        <v>30.400000000000002</v>
      </c>
    </row>
    <row r="596" spans="1:2" x14ac:dyDescent="0.25">
      <c r="A596" s="80" t="s">
        <v>1903</v>
      </c>
      <c r="B596" s="72">
        <v>31.9895</v>
      </c>
    </row>
    <row r="597" spans="1:2" x14ac:dyDescent="0.25">
      <c r="A597" s="80" t="s">
        <v>1901</v>
      </c>
      <c r="B597" s="72">
        <v>30.9</v>
      </c>
    </row>
    <row r="598" spans="1:2" x14ac:dyDescent="0.25">
      <c r="A598" s="80" t="s">
        <v>1902</v>
      </c>
      <c r="B598" s="72">
        <v>30.400000000000002</v>
      </c>
    </row>
    <row r="599" spans="1:2" x14ac:dyDescent="0.25">
      <c r="A599" s="80" t="s">
        <v>1900</v>
      </c>
      <c r="B599" s="72">
        <v>31.803571428571423</v>
      </c>
    </row>
    <row r="600" spans="1:2" x14ac:dyDescent="0.25">
      <c r="A600" s="36" t="s">
        <v>587</v>
      </c>
      <c r="B600" s="72">
        <v>4.5</v>
      </c>
    </row>
    <row r="601" spans="1:2" x14ac:dyDescent="0.25">
      <c r="A601" s="80" t="s">
        <v>1903</v>
      </c>
      <c r="B601" s="72">
        <v>4.5</v>
      </c>
    </row>
    <row r="602" spans="1:2" x14ac:dyDescent="0.25">
      <c r="A602" s="36" t="s">
        <v>588</v>
      </c>
      <c r="B602" s="72">
        <v>8.365384615384615</v>
      </c>
    </row>
    <row r="603" spans="1:2" x14ac:dyDescent="0.25">
      <c r="A603" s="80" t="s">
        <v>1903</v>
      </c>
      <c r="B603" s="72">
        <v>8.365384615384615</v>
      </c>
    </row>
    <row r="604" spans="1:2" x14ac:dyDescent="0.25">
      <c r="A604" s="36" t="s">
        <v>157</v>
      </c>
      <c r="B604" s="72">
        <v>11.1</v>
      </c>
    </row>
    <row r="605" spans="1:2" x14ac:dyDescent="0.25">
      <c r="A605" s="80" t="s">
        <v>1903</v>
      </c>
      <c r="B605" s="72">
        <v>11.673961538461539</v>
      </c>
    </row>
    <row r="606" spans="1:2" x14ac:dyDescent="0.25">
      <c r="A606" s="80" t="s">
        <v>1901</v>
      </c>
      <c r="B606" s="72">
        <v>11.1</v>
      </c>
    </row>
    <row r="607" spans="1:2" x14ac:dyDescent="0.25">
      <c r="A607" s="80" t="s">
        <v>1902</v>
      </c>
      <c r="B607" s="72">
        <v>11.27</v>
      </c>
    </row>
    <row r="608" spans="1:2" x14ac:dyDescent="0.25">
      <c r="A608" s="80" t="s">
        <v>1900</v>
      </c>
      <c r="B608" s="72">
        <v>11.275</v>
      </c>
    </row>
    <row r="609" spans="1:2" x14ac:dyDescent="0.25">
      <c r="A609" s="36" t="s">
        <v>158</v>
      </c>
      <c r="B609" s="72">
        <v>13.696428571428569</v>
      </c>
    </row>
    <row r="610" spans="1:2" x14ac:dyDescent="0.25">
      <c r="A610" s="80" t="s">
        <v>1903</v>
      </c>
      <c r="B610" s="72">
        <v>15.03592307692308</v>
      </c>
    </row>
    <row r="611" spans="1:2" x14ac:dyDescent="0.25">
      <c r="A611" s="80" t="s">
        <v>1901</v>
      </c>
      <c r="B611" s="72">
        <v>14.42</v>
      </c>
    </row>
    <row r="612" spans="1:2" x14ac:dyDescent="0.25">
      <c r="A612" s="80" t="s">
        <v>1902</v>
      </c>
      <c r="B612" s="72">
        <v>14.129999999999999</v>
      </c>
    </row>
    <row r="613" spans="1:2" x14ac:dyDescent="0.25">
      <c r="A613" s="80" t="s">
        <v>1900</v>
      </c>
      <c r="B613" s="72">
        <v>13.696428571428569</v>
      </c>
    </row>
    <row r="614" spans="1:2" x14ac:dyDescent="0.25">
      <c r="A614" s="36" t="s">
        <v>159</v>
      </c>
      <c r="B614" s="72">
        <v>5.3999999999999995</v>
      </c>
    </row>
    <row r="615" spans="1:2" x14ac:dyDescent="0.25">
      <c r="A615" s="80" t="s">
        <v>1903</v>
      </c>
      <c r="B615" s="72">
        <v>5.8000384615384615</v>
      </c>
    </row>
    <row r="616" spans="1:2" x14ac:dyDescent="0.25">
      <c r="A616" s="80" t="s">
        <v>1901</v>
      </c>
      <c r="B616" s="72">
        <v>5.53</v>
      </c>
    </row>
    <row r="617" spans="1:2" x14ac:dyDescent="0.25">
      <c r="A617" s="80" t="s">
        <v>1902</v>
      </c>
      <c r="B617" s="72">
        <v>5.3999999999999995</v>
      </c>
    </row>
    <row r="618" spans="1:2" x14ac:dyDescent="0.25">
      <c r="A618" s="80" t="s">
        <v>1900</v>
      </c>
      <c r="B618" s="72">
        <v>5.625</v>
      </c>
    </row>
    <row r="619" spans="1:2" x14ac:dyDescent="0.25">
      <c r="A619" s="36" t="s">
        <v>161</v>
      </c>
      <c r="B619" s="72">
        <v>6.2299999999999995</v>
      </c>
    </row>
    <row r="620" spans="1:2" x14ac:dyDescent="0.25">
      <c r="A620" s="80" t="s">
        <v>1903</v>
      </c>
      <c r="B620" s="72">
        <v>6.6260000000000012</v>
      </c>
    </row>
    <row r="621" spans="1:2" x14ac:dyDescent="0.25">
      <c r="A621" s="80" t="s">
        <v>1901</v>
      </c>
      <c r="B621" s="72">
        <v>6.35</v>
      </c>
    </row>
    <row r="622" spans="1:2" x14ac:dyDescent="0.25">
      <c r="A622" s="80" t="s">
        <v>1902</v>
      </c>
      <c r="B622" s="72">
        <v>6.2299999999999995</v>
      </c>
    </row>
    <row r="623" spans="1:2" x14ac:dyDescent="0.25">
      <c r="A623" s="80" t="s">
        <v>1900</v>
      </c>
      <c r="B623" s="72">
        <v>6.5</v>
      </c>
    </row>
    <row r="624" spans="1:2" x14ac:dyDescent="0.25">
      <c r="A624" s="36" t="s">
        <v>163</v>
      </c>
      <c r="B624" s="72">
        <v>4.51</v>
      </c>
    </row>
    <row r="625" spans="1:2" x14ac:dyDescent="0.25">
      <c r="A625" s="80" t="s">
        <v>1903</v>
      </c>
      <c r="B625" s="72">
        <v>4.7911076923076932</v>
      </c>
    </row>
    <row r="626" spans="1:2" x14ac:dyDescent="0.25">
      <c r="A626" s="80" t="s">
        <v>1901</v>
      </c>
      <c r="B626" s="72">
        <v>4.59</v>
      </c>
    </row>
    <row r="627" spans="1:2" x14ac:dyDescent="0.25">
      <c r="A627" s="80" t="s">
        <v>1902</v>
      </c>
      <c r="B627" s="72">
        <v>4.51</v>
      </c>
    </row>
    <row r="628" spans="1:2" x14ac:dyDescent="0.25">
      <c r="A628" s="80" t="s">
        <v>1900</v>
      </c>
      <c r="B628" s="72">
        <v>4.7</v>
      </c>
    </row>
    <row r="629" spans="1:2" x14ac:dyDescent="0.25">
      <c r="A629" s="36" t="s">
        <v>164</v>
      </c>
      <c r="B629" s="72">
        <v>2.9899999999999998</v>
      </c>
    </row>
    <row r="630" spans="1:2" x14ac:dyDescent="0.25">
      <c r="A630" s="80" t="s">
        <v>1903</v>
      </c>
      <c r="B630" s="72">
        <v>3.2038307692307688</v>
      </c>
    </row>
    <row r="631" spans="1:2" x14ac:dyDescent="0.25">
      <c r="A631" s="80" t="s">
        <v>1901</v>
      </c>
      <c r="B631" s="72">
        <v>3.05</v>
      </c>
    </row>
    <row r="632" spans="1:2" x14ac:dyDescent="0.25">
      <c r="A632" s="80" t="s">
        <v>1902</v>
      </c>
      <c r="B632" s="72">
        <v>2.9899999999999998</v>
      </c>
    </row>
    <row r="633" spans="1:2" x14ac:dyDescent="0.25">
      <c r="A633" s="80" t="s">
        <v>1900</v>
      </c>
      <c r="B633" s="72">
        <v>3.1071428571428572</v>
      </c>
    </row>
    <row r="634" spans="1:2" x14ac:dyDescent="0.25">
      <c r="A634" s="36" t="s">
        <v>165</v>
      </c>
      <c r="B634" s="72">
        <v>3.0399999999999996</v>
      </c>
    </row>
    <row r="635" spans="1:2" x14ac:dyDescent="0.25">
      <c r="A635" s="80" t="s">
        <v>1903</v>
      </c>
      <c r="B635" s="72">
        <v>3.2590692307692302</v>
      </c>
    </row>
    <row r="636" spans="1:2" x14ac:dyDescent="0.25">
      <c r="A636" s="80" t="s">
        <v>1901</v>
      </c>
      <c r="B636" s="72">
        <v>3.11</v>
      </c>
    </row>
    <row r="637" spans="1:2" x14ac:dyDescent="0.25">
      <c r="A637" s="80" t="s">
        <v>1902</v>
      </c>
      <c r="B637" s="72">
        <v>3.0399999999999996</v>
      </c>
    </row>
    <row r="638" spans="1:2" x14ac:dyDescent="0.25">
      <c r="A638" s="80" t="s">
        <v>1900</v>
      </c>
      <c r="B638" s="72">
        <v>3.1607142857142856</v>
      </c>
    </row>
    <row r="639" spans="1:2" x14ac:dyDescent="0.25">
      <c r="A639" s="36" t="s">
        <v>1211</v>
      </c>
      <c r="B639" s="72">
        <v>25.138461538461538</v>
      </c>
    </row>
    <row r="640" spans="1:2" x14ac:dyDescent="0.25">
      <c r="A640" s="80" t="s">
        <v>1903</v>
      </c>
      <c r="B640" s="72">
        <v>25.138461538461538</v>
      </c>
    </row>
    <row r="641" spans="1:2" x14ac:dyDescent="0.25">
      <c r="A641" s="36" t="s">
        <v>589</v>
      </c>
      <c r="B641" s="72">
        <v>8.6538461538461533</v>
      </c>
    </row>
    <row r="642" spans="1:2" x14ac:dyDescent="0.25">
      <c r="A642" s="80" t="s">
        <v>1903</v>
      </c>
      <c r="B642" s="72">
        <v>8.6538461538461533</v>
      </c>
    </row>
    <row r="643" spans="1:2" x14ac:dyDescent="0.25">
      <c r="A643" s="36" t="s">
        <v>591</v>
      </c>
      <c r="B643" s="72">
        <v>11.826923076923077</v>
      </c>
    </row>
    <row r="644" spans="1:2" x14ac:dyDescent="0.25">
      <c r="A644" s="80" t="s">
        <v>1903</v>
      </c>
      <c r="B644" s="72">
        <v>11.826923076923077</v>
      </c>
    </row>
    <row r="645" spans="1:2" x14ac:dyDescent="0.25">
      <c r="A645" s="36" t="s">
        <v>592</v>
      </c>
      <c r="B645" s="72">
        <v>11.25</v>
      </c>
    </row>
    <row r="646" spans="1:2" x14ac:dyDescent="0.25">
      <c r="A646" s="80" t="s">
        <v>1903</v>
      </c>
      <c r="B646" s="72">
        <v>11.25</v>
      </c>
    </row>
    <row r="647" spans="1:2" x14ac:dyDescent="0.25">
      <c r="A647" s="36" t="s">
        <v>1212</v>
      </c>
      <c r="B647" s="72">
        <v>441.69230769230774</v>
      </c>
    </row>
    <row r="648" spans="1:2" x14ac:dyDescent="0.25">
      <c r="A648" s="80" t="s">
        <v>1903</v>
      </c>
      <c r="B648" s="72">
        <v>441.69230769230774</v>
      </c>
    </row>
    <row r="649" spans="1:2" x14ac:dyDescent="0.25">
      <c r="A649" s="36" t="s">
        <v>1214</v>
      </c>
      <c r="B649" s="72">
        <v>404.84615384615387</v>
      </c>
    </row>
    <row r="650" spans="1:2" x14ac:dyDescent="0.25">
      <c r="A650" s="80" t="s">
        <v>1903</v>
      </c>
      <c r="B650" s="72">
        <v>404.84615384615387</v>
      </c>
    </row>
    <row r="651" spans="1:2" x14ac:dyDescent="0.25">
      <c r="A651" s="36" t="s">
        <v>593</v>
      </c>
      <c r="B651" s="72">
        <v>19.285714285714285</v>
      </c>
    </row>
    <row r="652" spans="1:2" x14ac:dyDescent="0.25">
      <c r="A652" s="80" t="s">
        <v>1903</v>
      </c>
      <c r="B652" s="72">
        <v>20.76923076923077</v>
      </c>
    </row>
    <row r="653" spans="1:2" x14ac:dyDescent="0.25">
      <c r="A653" s="80" t="s">
        <v>1900</v>
      </c>
      <c r="B653" s="72">
        <v>19.285714285714285</v>
      </c>
    </row>
    <row r="654" spans="1:2" x14ac:dyDescent="0.25">
      <c r="A654" s="36" t="s">
        <v>595</v>
      </c>
      <c r="B654" s="72">
        <v>5.0192307692307692</v>
      </c>
    </row>
    <row r="655" spans="1:2" x14ac:dyDescent="0.25">
      <c r="A655" s="80" t="s">
        <v>1903</v>
      </c>
      <c r="B655" s="72">
        <v>5.0192307692307692</v>
      </c>
    </row>
    <row r="656" spans="1:2" x14ac:dyDescent="0.25">
      <c r="A656" s="36" t="s">
        <v>597</v>
      </c>
      <c r="B656" s="72">
        <v>109.61538461538461</v>
      </c>
    </row>
    <row r="657" spans="1:2" x14ac:dyDescent="0.25">
      <c r="A657" s="80" t="s">
        <v>1903</v>
      </c>
      <c r="B657" s="72">
        <v>109.61538461538461</v>
      </c>
    </row>
    <row r="658" spans="1:2" x14ac:dyDescent="0.25">
      <c r="A658" s="36" t="s">
        <v>599</v>
      </c>
      <c r="B658" s="72">
        <v>90</v>
      </c>
    </row>
    <row r="659" spans="1:2" x14ac:dyDescent="0.25">
      <c r="A659" s="80" t="s">
        <v>1903</v>
      </c>
      <c r="B659" s="72">
        <v>90</v>
      </c>
    </row>
    <row r="660" spans="1:2" x14ac:dyDescent="0.25">
      <c r="A660" s="36" t="s">
        <v>1215</v>
      </c>
      <c r="B660" s="72">
        <v>70.15384615384616</v>
      </c>
    </row>
    <row r="661" spans="1:2" x14ac:dyDescent="0.25">
      <c r="A661" s="80" t="s">
        <v>1903</v>
      </c>
      <c r="B661" s="72">
        <v>70.15384615384616</v>
      </c>
    </row>
    <row r="662" spans="1:2" x14ac:dyDescent="0.25">
      <c r="A662" s="36" t="s">
        <v>601</v>
      </c>
      <c r="B662" s="72">
        <v>14.723076923076926</v>
      </c>
    </row>
    <row r="663" spans="1:2" x14ac:dyDescent="0.25">
      <c r="A663" s="80" t="s">
        <v>1903</v>
      </c>
      <c r="B663" s="72">
        <v>14.723076923076926</v>
      </c>
    </row>
    <row r="664" spans="1:2" x14ac:dyDescent="0.25">
      <c r="A664" s="36" t="s">
        <v>602</v>
      </c>
      <c r="B664" s="72">
        <v>29.71153846153846</v>
      </c>
    </row>
    <row r="665" spans="1:2" x14ac:dyDescent="0.25">
      <c r="A665" s="80" t="s">
        <v>1903</v>
      </c>
      <c r="B665" s="72">
        <v>29.71153846153846</v>
      </c>
    </row>
    <row r="666" spans="1:2" x14ac:dyDescent="0.25">
      <c r="A666" s="36" t="s">
        <v>604</v>
      </c>
      <c r="B666" s="72">
        <v>36.623076923076916</v>
      </c>
    </row>
    <row r="667" spans="1:2" x14ac:dyDescent="0.25">
      <c r="A667" s="80" t="s">
        <v>1903</v>
      </c>
      <c r="B667" s="72">
        <v>36.623076923076916</v>
      </c>
    </row>
    <row r="668" spans="1:2" x14ac:dyDescent="0.25">
      <c r="A668" s="36" t="s">
        <v>167</v>
      </c>
      <c r="B668" s="72">
        <v>16.05</v>
      </c>
    </row>
    <row r="669" spans="1:2" x14ac:dyDescent="0.25">
      <c r="A669" s="80" t="s">
        <v>1903</v>
      </c>
      <c r="B669" s="72">
        <v>17.07469230769231</v>
      </c>
    </row>
    <row r="670" spans="1:2" x14ac:dyDescent="0.25">
      <c r="A670" s="80" t="s">
        <v>1901</v>
      </c>
      <c r="B670" s="72">
        <v>16.37</v>
      </c>
    </row>
    <row r="671" spans="1:2" x14ac:dyDescent="0.25">
      <c r="A671" s="80" t="s">
        <v>1902</v>
      </c>
      <c r="B671" s="72">
        <v>16.05</v>
      </c>
    </row>
    <row r="672" spans="1:2" x14ac:dyDescent="0.25">
      <c r="A672" s="80" t="s">
        <v>1900</v>
      </c>
      <c r="B672" s="72">
        <v>16.749999999999996</v>
      </c>
    </row>
    <row r="673" spans="1:2" x14ac:dyDescent="0.25">
      <c r="A673" s="36" t="s">
        <v>169</v>
      </c>
      <c r="B673" s="72">
        <v>27.540000000000003</v>
      </c>
    </row>
    <row r="674" spans="1:2" x14ac:dyDescent="0.25">
      <c r="A674" s="80" t="s">
        <v>1903</v>
      </c>
      <c r="B674" s="72">
        <v>29.307307692307695</v>
      </c>
    </row>
    <row r="675" spans="1:2" x14ac:dyDescent="0.25">
      <c r="A675" s="80" t="s">
        <v>1901</v>
      </c>
      <c r="B675" s="72">
        <v>28.1</v>
      </c>
    </row>
    <row r="676" spans="1:2" x14ac:dyDescent="0.25">
      <c r="A676" s="80" t="s">
        <v>1902</v>
      </c>
      <c r="B676" s="72">
        <v>27.540000000000003</v>
      </c>
    </row>
    <row r="677" spans="1:2" x14ac:dyDescent="0.25">
      <c r="A677" s="80" t="s">
        <v>1900</v>
      </c>
      <c r="B677" s="72">
        <v>28.75</v>
      </c>
    </row>
    <row r="678" spans="1:2" x14ac:dyDescent="0.25">
      <c r="A678" s="36" t="s">
        <v>1216</v>
      </c>
      <c r="B678" s="72">
        <v>327.38461538461536</v>
      </c>
    </row>
    <row r="679" spans="1:2" x14ac:dyDescent="0.25">
      <c r="A679" s="80" t="s">
        <v>1903</v>
      </c>
      <c r="B679" s="72">
        <v>327.38461538461536</v>
      </c>
    </row>
    <row r="680" spans="1:2" x14ac:dyDescent="0.25">
      <c r="A680" s="36" t="s">
        <v>1218</v>
      </c>
      <c r="B680" s="72">
        <v>160.42307692307693</v>
      </c>
    </row>
    <row r="681" spans="1:2" x14ac:dyDescent="0.25">
      <c r="A681" s="80" t="s">
        <v>1903</v>
      </c>
      <c r="B681" s="72">
        <v>160.42307692307693</v>
      </c>
    </row>
    <row r="682" spans="1:2" x14ac:dyDescent="0.25">
      <c r="A682" s="36" t="s">
        <v>1219</v>
      </c>
      <c r="B682" s="72">
        <v>171.33846153846159</v>
      </c>
    </row>
    <row r="683" spans="1:2" x14ac:dyDescent="0.25">
      <c r="A683" s="80" t="s">
        <v>1903</v>
      </c>
      <c r="B683" s="72">
        <v>171.33846153846159</v>
      </c>
    </row>
    <row r="684" spans="1:2" x14ac:dyDescent="0.25">
      <c r="A684" s="36" t="s">
        <v>1220</v>
      </c>
      <c r="B684" s="72">
        <v>167.70000000000005</v>
      </c>
    </row>
    <row r="685" spans="1:2" x14ac:dyDescent="0.25">
      <c r="A685" s="80" t="s">
        <v>1903</v>
      </c>
      <c r="B685" s="72">
        <v>167.70000000000005</v>
      </c>
    </row>
    <row r="686" spans="1:2" x14ac:dyDescent="0.25">
      <c r="A686" s="36" t="s">
        <v>606</v>
      </c>
      <c r="B686" s="72">
        <v>154.61538461538461</v>
      </c>
    </row>
    <row r="687" spans="1:2" x14ac:dyDescent="0.25">
      <c r="A687" s="80" t="s">
        <v>1903</v>
      </c>
      <c r="B687" s="72">
        <v>154.61538461538461</v>
      </c>
    </row>
    <row r="688" spans="1:2" x14ac:dyDescent="0.25">
      <c r="A688" s="36" t="s">
        <v>608</v>
      </c>
      <c r="B688" s="72">
        <v>149.42307692307693</v>
      </c>
    </row>
    <row r="689" spans="1:2" x14ac:dyDescent="0.25">
      <c r="A689" s="80" t="s">
        <v>1903</v>
      </c>
      <c r="B689" s="72">
        <v>149.42307692307693</v>
      </c>
    </row>
    <row r="690" spans="1:2" x14ac:dyDescent="0.25">
      <c r="A690" s="36" t="s">
        <v>1221</v>
      </c>
      <c r="B690" s="72">
        <v>117.00769230769231</v>
      </c>
    </row>
    <row r="691" spans="1:2" x14ac:dyDescent="0.25">
      <c r="A691" s="80" t="s">
        <v>1903</v>
      </c>
      <c r="B691" s="72">
        <v>117.00769230769231</v>
      </c>
    </row>
    <row r="692" spans="1:2" x14ac:dyDescent="0.25">
      <c r="A692" s="36" t="s">
        <v>171</v>
      </c>
      <c r="B692" s="72">
        <v>39.51</v>
      </c>
    </row>
    <row r="693" spans="1:2" x14ac:dyDescent="0.25">
      <c r="A693" s="80" t="s">
        <v>1903</v>
      </c>
      <c r="B693" s="72">
        <v>42.049615384615393</v>
      </c>
    </row>
    <row r="694" spans="1:2" x14ac:dyDescent="0.25">
      <c r="A694" s="80" t="s">
        <v>1901</v>
      </c>
      <c r="B694" s="72">
        <v>40.32</v>
      </c>
    </row>
    <row r="695" spans="1:2" x14ac:dyDescent="0.25">
      <c r="A695" s="80" t="s">
        <v>1902</v>
      </c>
      <c r="B695" s="72">
        <v>39.51</v>
      </c>
    </row>
    <row r="696" spans="1:2" x14ac:dyDescent="0.25">
      <c r="A696" s="80" t="s">
        <v>1900</v>
      </c>
      <c r="B696" s="72">
        <v>41.25</v>
      </c>
    </row>
    <row r="697" spans="1:2" x14ac:dyDescent="0.25">
      <c r="A697" s="36" t="s">
        <v>173</v>
      </c>
      <c r="B697" s="72">
        <v>42.419999999999995</v>
      </c>
    </row>
    <row r="698" spans="1:2" x14ac:dyDescent="0.25">
      <c r="A698" s="80" t="s">
        <v>1903</v>
      </c>
      <c r="B698" s="72">
        <v>45.571730769230768</v>
      </c>
    </row>
    <row r="699" spans="1:2" x14ac:dyDescent="0.25">
      <c r="A699" s="80" t="s">
        <v>1901</v>
      </c>
      <c r="B699" s="72">
        <v>43.42</v>
      </c>
    </row>
    <row r="700" spans="1:2" x14ac:dyDescent="0.25">
      <c r="A700" s="80" t="s">
        <v>1902</v>
      </c>
      <c r="B700" s="72">
        <v>42.419999999999995</v>
      </c>
    </row>
    <row r="701" spans="1:2" x14ac:dyDescent="0.25">
      <c r="A701" s="80" t="s">
        <v>1900</v>
      </c>
      <c r="B701" s="72">
        <v>44.196428571428569</v>
      </c>
    </row>
    <row r="702" spans="1:2" x14ac:dyDescent="0.25">
      <c r="A702" s="36" t="s">
        <v>175</v>
      </c>
      <c r="B702" s="72">
        <v>78.540000000000006</v>
      </c>
    </row>
    <row r="703" spans="1:2" x14ac:dyDescent="0.25">
      <c r="A703" s="80" t="s">
        <v>1903</v>
      </c>
      <c r="B703" s="72">
        <v>83.589538461538481</v>
      </c>
    </row>
    <row r="704" spans="1:2" x14ac:dyDescent="0.25">
      <c r="A704" s="80" t="s">
        <v>1901</v>
      </c>
      <c r="B704" s="72">
        <v>80.150000000000006</v>
      </c>
    </row>
    <row r="705" spans="1:2" x14ac:dyDescent="0.25">
      <c r="A705" s="80" t="s">
        <v>1902</v>
      </c>
      <c r="B705" s="72">
        <v>78.540000000000006</v>
      </c>
    </row>
    <row r="706" spans="1:2" x14ac:dyDescent="0.25">
      <c r="A706" s="80" t="s">
        <v>1900</v>
      </c>
      <c r="B706" s="72">
        <v>82</v>
      </c>
    </row>
    <row r="707" spans="1:2" x14ac:dyDescent="0.25">
      <c r="A707" s="36" t="s">
        <v>177</v>
      </c>
      <c r="B707" s="72">
        <v>1.92</v>
      </c>
    </row>
    <row r="708" spans="1:2" x14ac:dyDescent="0.25">
      <c r="A708" s="80" t="s">
        <v>1903</v>
      </c>
      <c r="B708" s="72">
        <v>2.0387692307692311</v>
      </c>
    </row>
    <row r="709" spans="1:2" x14ac:dyDescent="0.25">
      <c r="A709" s="80" t="s">
        <v>1901</v>
      </c>
      <c r="B709" s="72">
        <v>1.95</v>
      </c>
    </row>
    <row r="710" spans="1:2" x14ac:dyDescent="0.25">
      <c r="A710" s="80" t="s">
        <v>1902</v>
      </c>
      <c r="B710" s="72">
        <v>1.92</v>
      </c>
    </row>
    <row r="711" spans="1:2" x14ac:dyDescent="0.25">
      <c r="A711" s="80" t="s">
        <v>1900</v>
      </c>
      <c r="B711" s="72">
        <v>2</v>
      </c>
    </row>
    <row r="712" spans="1:2" x14ac:dyDescent="0.25">
      <c r="A712" s="36" t="s">
        <v>180</v>
      </c>
      <c r="B712" s="72">
        <v>45.98</v>
      </c>
    </row>
    <row r="713" spans="1:2" x14ac:dyDescent="0.25">
      <c r="A713" s="80" t="s">
        <v>1903</v>
      </c>
      <c r="B713" s="72">
        <v>48.93046153846155</v>
      </c>
    </row>
    <row r="714" spans="1:2" x14ac:dyDescent="0.25">
      <c r="A714" s="80" t="s">
        <v>1901</v>
      </c>
      <c r="B714" s="72">
        <v>52.69</v>
      </c>
    </row>
    <row r="715" spans="1:2" x14ac:dyDescent="0.25">
      <c r="A715" s="80" t="s">
        <v>1902</v>
      </c>
      <c r="B715" s="72">
        <v>45.98</v>
      </c>
    </row>
    <row r="716" spans="1:2" x14ac:dyDescent="0.25">
      <c r="A716" s="80" t="s">
        <v>1900</v>
      </c>
      <c r="B716" s="72">
        <v>48.314285714285717</v>
      </c>
    </row>
    <row r="717" spans="1:2" x14ac:dyDescent="0.25">
      <c r="A717" s="36" t="s">
        <v>182</v>
      </c>
      <c r="B717" s="72">
        <v>45.98</v>
      </c>
    </row>
    <row r="718" spans="1:2" x14ac:dyDescent="0.25">
      <c r="A718" s="80" t="s">
        <v>1903</v>
      </c>
      <c r="B718" s="72">
        <v>48.93046153846155</v>
      </c>
    </row>
    <row r="719" spans="1:2" x14ac:dyDescent="0.25">
      <c r="A719" s="80" t="s">
        <v>1901</v>
      </c>
      <c r="B719" s="72">
        <v>52.69</v>
      </c>
    </row>
    <row r="720" spans="1:2" x14ac:dyDescent="0.25">
      <c r="A720" s="80" t="s">
        <v>1902</v>
      </c>
      <c r="B720" s="72">
        <v>45.98</v>
      </c>
    </row>
    <row r="721" spans="1:2" x14ac:dyDescent="0.25">
      <c r="A721" s="80" t="s">
        <v>1900</v>
      </c>
      <c r="B721" s="72">
        <v>48.314285714285717</v>
      </c>
    </row>
    <row r="722" spans="1:2" x14ac:dyDescent="0.25">
      <c r="A722" s="36" t="s">
        <v>184</v>
      </c>
      <c r="B722" s="72">
        <v>46.22</v>
      </c>
    </row>
    <row r="723" spans="1:2" x14ac:dyDescent="0.25">
      <c r="A723" s="80" t="s">
        <v>1903</v>
      </c>
      <c r="B723" s="72">
        <v>49.185307692307703</v>
      </c>
    </row>
    <row r="724" spans="1:2" x14ac:dyDescent="0.25">
      <c r="A724" s="80" t="s">
        <v>1901</v>
      </c>
      <c r="B724" s="72">
        <v>52.97</v>
      </c>
    </row>
    <row r="725" spans="1:2" x14ac:dyDescent="0.25">
      <c r="A725" s="80" t="s">
        <v>1902</v>
      </c>
      <c r="B725" s="72">
        <v>46.22</v>
      </c>
    </row>
    <row r="726" spans="1:2" x14ac:dyDescent="0.25">
      <c r="A726" s="80" t="s">
        <v>1900</v>
      </c>
      <c r="B726" s="72">
        <v>48.314285714285717</v>
      </c>
    </row>
    <row r="727" spans="1:2" x14ac:dyDescent="0.25">
      <c r="A727" s="36" t="s">
        <v>186</v>
      </c>
      <c r="B727" s="72">
        <v>46.22</v>
      </c>
    </row>
    <row r="728" spans="1:2" x14ac:dyDescent="0.25">
      <c r="A728" s="80" t="s">
        <v>1903</v>
      </c>
      <c r="B728" s="72">
        <v>49.185307692307703</v>
      </c>
    </row>
    <row r="729" spans="1:2" x14ac:dyDescent="0.25">
      <c r="A729" s="80" t="s">
        <v>1901</v>
      </c>
      <c r="B729" s="72">
        <v>52.97</v>
      </c>
    </row>
    <row r="730" spans="1:2" x14ac:dyDescent="0.25">
      <c r="A730" s="80" t="s">
        <v>1902</v>
      </c>
      <c r="B730" s="72">
        <v>46.22</v>
      </c>
    </row>
    <row r="731" spans="1:2" x14ac:dyDescent="0.25">
      <c r="A731" s="80" t="s">
        <v>1900</v>
      </c>
      <c r="B731" s="72">
        <v>49.671428571428571</v>
      </c>
    </row>
    <row r="732" spans="1:2" x14ac:dyDescent="0.25">
      <c r="A732" s="36" t="s">
        <v>188</v>
      </c>
      <c r="B732" s="72">
        <v>50.43</v>
      </c>
    </row>
    <row r="733" spans="1:2" x14ac:dyDescent="0.25">
      <c r="A733" s="80" t="s">
        <v>1903</v>
      </c>
      <c r="B733" s="72">
        <v>53.6706</v>
      </c>
    </row>
    <row r="734" spans="1:2" x14ac:dyDescent="0.25">
      <c r="A734" s="80" t="s">
        <v>1901</v>
      </c>
      <c r="B734" s="72">
        <v>57.8</v>
      </c>
    </row>
    <row r="735" spans="1:2" x14ac:dyDescent="0.25">
      <c r="A735" s="80" t="s">
        <v>1902</v>
      </c>
      <c r="B735" s="72">
        <v>50.43</v>
      </c>
    </row>
    <row r="736" spans="1:2" x14ac:dyDescent="0.25">
      <c r="A736" s="80" t="s">
        <v>1900</v>
      </c>
      <c r="B736" s="72">
        <v>57.162857142857142</v>
      </c>
    </row>
    <row r="737" spans="1:2" x14ac:dyDescent="0.25">
      <c r="A737" s="36" t="s">
        <v>190</v>
      </c>
      <c r="B737" s="72">
        <v>68</v>
      </c>
    </row>
    <row r="738" spans="1:2" x14ac:dyDescent="0.25">
      <c r="A738" s="80" t="s">
        <v>1903</v>
      </c>
      <c r="B738" s="72">
        <v>72.376307692307705</v>
      </c>
    </row>
    <row r="739" spans="1:2" x14ac:dyDescent="0.25">
      <c r="A739" s="80" t="s">
        <v>1901</v>
      </c>
      <c r="B739" s="72">
        <v>77.94</v>
      </c>
    </row>
    <row r="740" spans="1:2" x14ac:dyDescent="0.25">
      <c r="A740" s="80" t="s">
        <v>1902</v>
      </c>
      <c r="B740" s="72">
        <v>68</v>
      </c>
    </row>
    <row r="741" spans="1:2" x14ac:dyDescent="0.25">
      <c r="A741" s="80" t="s">
        <v>1900</v>
      </c>
      <c r="B741" s="72">
        <v>74.371428571428567</v>
      </c>
    </row>
    <row r="742" spans="1:2" x14ac:dyDescent="0.25">
      <c r="A742" s="36" t="s">
        <v>192</v>
      </c>
      <c r="B742" s="72">
        <v>82.710000000000008</v>
      </c>
    </row>
    <row r="743" spans="1:2" x14ac:dyDescent="0.25">
      <c r="A743" s="80" t="s">
        <v>1903</v>
      </c>
      <c r="B743" s="72">
        <v>88.023861538461546</v>
      </c>
    </row>
    <row r="744" spans="1:2" x14ac:dyDescent="0.25">
      <c r="A744" s="80" t="s">
        <v>1901</v>
      </c>
      <c r="B744" s="72">
        <v>94.79</v>
      </c>
    </row>
    <row r="745" spans="1:2" x14ac:dyDescent="0.25">
      <c r="A745" s="80" t="s">
        <v>1902</v>
      </c>
      <c r="B745" s="72">
        <v>82.710000000000008</v>
      </c>
    </row>
    <row r="746" spans="1:2" x14ac:dyDescent="0.25">
      <c r="A746" s="80" t="s">
        <v>1900</v>
      </c>
      <c r="B746" s="72">
        <v>93.751428571428576</v>
      </c>
    </row>
    <row r="747" spans="1:2" x14ac:dyDescent="0.25">
      <c r="A747" s="36" t="s">
        <v>194</v>
      </c>
      <c r="B747" s="72">
        <v>82.710000000000008</v>
      </c>
    </row>
    <row r="748" spans="1:2" x14ac:dyDescent="0.25">
      <c r="A748" s="80" t="s">
        <v>1903</v>
      </c>
      <c r="B748" s="72">
        <v>88.023861538461546</v>
      </c>
    </row>
    <row r="749" spans="1:2" x14ac:dyDescent="0.25">
      <c r="A749" s="80" t="s">
        <v>1901</v>
      </c>
      <c r="B749" s="72">
        <v>94.79</v>
      </c>
    </row>
    <row r="750" spans="1:2" x14ac:dyDescent="0.25">
      <c r="A750" s="80" t="s">
        <v>1902</v>
      </c>
      <c r="B750" s="72">
        <v>82.710000000000008</v>
      </c>
    </row>
    <row r="751" spans="1:2" x14ac:dyDescent="0.25">
      <c r="A751" s="80" t="s">
        <v>1900</v>
      </c>
      <c r="B751" s="72">
        <v>93.751428571428576</v>
      </c>
    </row>
    <row r="752" spans="1:2" x14ac:dyDescent="0.25">
      <c r="A752" s="36" t="s">
        <v>196</v>
      </c>
      <c r="B752" s="72">
        <v>95.300000000000011</v>
      </c>
    </row>
    <row r="753" spans="1:2" x14ac:dyDescent="0.25">
      <c r="A753" s="80" t="s">
        <v>1903</v>
      </c>
      <c r="B753" s="72">
        <v>101.42876923076925</v>
      </c>
    </row>
    <row r="754" spans="1:2" x14ac:dyDescent="0.25">
      <c r="A754" s="80" t="s">
        <v>1901</v>
      </c>
      <c r="B754" s="72">
        <v>109.23</v>
      </c>
    </row>
    <row r="755" spans="1:2" x14ac:dyDescent="0.25">
      <c r="A755" s="80" t="s">
        <v>1902</v>
      </c>
      <c r="B755" s="72">
        <v>95.300000000000011</v>
      </c>
    </row>
    <row r="756" spans="1:2" x14ac:dyDescent="0.25">
      <c r="A756" s="80" t="s">
        <v>1900</v>
      </c>
      <c r="B756" s="72">
        <v>108.02857142857142</v>
      </c>
    </row>
    <row r="757" spans="1:2" x14ac:dyDescent="0.25">
      <c r="A757" s="36" t="s">
        <v>198</v>
      </c>
      <c r="B757" s="72">
        <v>97.68</v>
      </c>
    </row>
    <row r="758" spans="1:2" x14ac:dyDescent="0.25">
      <c r="A758" s="80" t="s">
        <v>1903</v>
      </c>
      <c r="B758" s="72">
        <v>116.30923076923077</v>
      </c>
    </row>
    <row r="759" spans="1:2" x14ac:dyDescent="0.25">
      <c r="A759" s="80" t="s">
        <v>1901</v>
      </c>
      <c r="B759" s="72">
        <v>111.43</v>
      </c>
    </row>
    <row r="760" spans="1:2" x14ac:dyDescent="0.25">
      <c r="A760" s="80" t="s">
        <v>1902</v>
      </c>
      <c r="B760" s="72">
        <v>97.68</v>
      </c>
    </row>
    <row r="761" spans="1:2" x14ac:dyDescent="0.25">
      <c r="A761" s="80" t="s">
        <v>1900</v>
      </c>
      <c r="B761" s="72">
        <v>107.21428571428571</v>
      </c>
    </row>
    <row r="762" spans="1:2" x14ac:dyDescent="0.25">
      <c r="A762" s="36" t="s">
        <v>200</v>
      </c>
      <c r="B762" s="72">
        <v>126.43</v>
      </c>
    </row>
    <row r="763" spans="1:2" x14ac:dyDescent="0.25">
      <c r="A763" s="80" t="s">
        <v>1903</v>
      </c>
      <c r="B763" s="72">
        <v>150.33784615384616</v>
      </c>
    </row>
    <row r="764" spans="1:2" x14ac:dyDescent="0.25">
      <c r="A764" s="80" t="s">
        <v>1901</v>
      </c>
      <c r="B764" s="72">
        <v>144.9</v>
      </c>
    </row>
    <row r="765" spans="1:2" x14ac:dyDescent="0.25">
      <c r="A765" s="80" t="s">
        <v>1902</v>
      </c>
      <c r="B765" s="72">
        <v>126.43</v>
      </c>
    </row>
    <row r="766" spans="1:2" x14ac:dyDescent="0.25">
      <c r="A766" s="80" t="s">
        <v>1900</v>
      </c>
      <c r="B766" s="72">
        <v>143.31428571428572</v>
      </c>
    </row>
    <row r="767" spans="1:2" x14ac:dyDescent="0.25">
      <c r="A767" s="36" t="s">
        <v>202</v>
      </c>
      <c r="B767" s="72">
        <v>40.1</v>
      </c>
    </row>
    <row r="768" spans="1:2" x14ac:dyDescent="0.25">
      <c r="A768" s="80" t="s">
        <v>1903</v>
      </c>
      <c r="B768" s="72">
        <v>47.747999999999998</v>
      </c>
    </row>
    <row r="769" spans="1:2" x14ac:dyDescent="0.25">
      <c r="A769" s="80" t="s">
        <v>1901</v>
      </c>
      <c r="B769" s="72">
        <v>45.74</v>
      </c>
    </row>
    <row r="770" spans="1:2" x14ac:dyDescent="0.25">
      <c r="A770" s="80" t="s">
        <v>1902</v>
      </c>
      <c r="B770" s="72">
        <v>40.1</v>
      </c>
    </row>
    <row r="771" spans="1:2" x14ac:dyDescent="0.25">
      <c r="A771" s="80" t="s">
        <v>1900</v>
      </c>
      <c r="B771" s="72">
        <v>44.014285714285712</v>
      </c>
    </row>
    <row r="772" spans="1:2" x14ac:dyDescent="0.25">
      <c r="A772" s="36" t="s">
        <v>204</v>
      </c>
      <c r="B772" s="72">
        <v>224.12</v>
      </c>
    </row>
    <row r="773" spans="1:2" x14ac:dyDescent="0.25">
      <c r="A773" s="80" t="s">
        <v>1903</v>
      </c>
      <c r="B773" s="72">
        <v>238.53600000000003</v>
      </c>
    </row>
    <row r="774" spans="1:2" x14ac:dyDescent="0.25">
      <c r="A774" s="80" t="s">
        <v>1901</v>
      </c>
      <c r="B774" s="72">
        <v>228.72</v>
      </c>
    </row>
    <row r="775" spans="1:2" x14ac:dyDescent="0.25">
      <c r="A775" s="80" t="s">
        <v>1902</v>
      </c>
      <c r="B775" s="72">
        <v>224.12</v>
      </c>
    </row>
    <row r="776" spans="1:2" x14ac:dyDescent="0.25">
      <c r="A776" s="80" t="s">
        <v>1900</v>
      </c>
      <c r="B776" s="72">
        <v>254.05714285714285</v>
      </c>
    </row>
    <row r="777" spans="1:2" x14ac:dyDescent="0.25">
      <c r="A777" s="36" t="s">
        <v>609</v>
      </c>
      <c r="B777" s="72">
        <v>33.75</v>
      </c>
    </row>
    <row r="778" spans="1:2" x14ac:dyDescent="0.25">
      <c r="A778" s="80" t="s">
        <v>1903</v>
      </c>
      <c r="B778" s="72">
        <v>33.75</v>
      </c>
    </row>
    <row r="779" spans="1:2" x14ac:dyDescent="0.25">
      <c r="A779" s="36" t="s">
        <v>610</v>
      </c>
      <c r="B779" s="72">
        <v>43.557692307692307</v>
      </c>
    </row>
    <row r="780" spans="1:2" x14ac:dyDescent="0.25">
      <c r="A780" s="80" t="s">
        <v>1903</v>
      </c>
      <c r="B780" s="72">
        <v>43.557692307692307</v>
      </c>
    </row>
    <row r="781" spans="1:2" x14ac:dyDescent="0.25">
      <c r="A781" s="36" t="s">
        <v>206</v>
      </c>
      <c r="B781" s="72">
        <v>39.33</v>
      </c>
    </row>
    <row r="782" spans="1:2" x14ac:dyDescent="0.25">
      <c r="A782" s="80" t="s">
        <v>1903</v>
      </c>
      <c r="B782" s="72">
        <v>42.257423076923075</v>
      </c>
    </row>
    <row r="783" spans="1:2" x14ac:dyDescent="0.25">
      <c r="A783" s="80" t="s">
        <v>1901</v>
      </c>
      <c r="B783" s="72">
        <v>40.26</v>
      </c>
    </row>
    <row r="784" spans="1:2" x14ac:dyDescent="0.25">
      <c r="A784" s="80" t="s">
        <v>1902</v>
      </c>
      <c r="B784" s="72">
        <v>39.33</v>
      </c>
    </row>
    <row r="785" spans="1:2" x14ac:dyDescent="0.25">
      <c r="A785" s="80" t="s">
        <v>1900</v>
      </c>
      <c r="B785" s="72">
        <v>40.982142857142854</v>
      </c>
    </row>
    <row r="786" spans="1:2" x14ac:dyDescent="0.25">
      <c r="A786" s="36" t="s">
        <v>611</v>
      </c>
      <c r="B786" s="72">
        <v>22.78846153846154</v>
      </c>
    </row>
    <row r="787" spans="1:2" x14ac:dyDescent="0.25">
      <c r="A787" s="80" t="s">
        <v>1903</v>
      </c>
      <c r="B787" s="72">
        <v>22.78846153846154</v>
      </c>
    </row>
    <row r="788" spans="1:2" x14ac:dyDescent="0.25">
      <c r="A788" s="36" t="s">
        <v>208</v>
      </c>
      <c r="B788" s="72">
        <v>18.920000000000002</v>
      </c>
    </row>
    <row r="789" spans="1:2" x14ac:dyDescent="0.25">
      <c r="A789" s="80" t="s">
        <v>1903</v>
      </c>
      <c r="B789" s="72">
        <v>20.132846153846156</v>
      </c>
    </row>
    <row r="790" spans="1:2" x14ac:dyDescent="0.25">
      <c r="A790" s="80" t="s">
        <v>1901</v>
      </c>
      <c r="B790" s="72">
        <v>19.3</v>
      </c>
    </row>
    <row r="791" spans="1:2" x14ac:dyDescent="0.25">
      <c r="A791" s="80" t="s">
        <v>1902</v>
      </c>
      <c r="B791" s="72">
        <v>18.920000000000002</v>
      </c>
    </row>
    <row r="792" spans="1:2" x14ac:dyDescent="0.25">
      <c r="A792" s="80" t="s">
        <v>1900</v>
      </c>
      <c r="B792" s="72">
        <v>19.75</v>
      </c>
    </row>
    <row r="793" spans="1:2" x14ac:dyDescent="0.25">
      <c r="A793" s="36" t="s">
        <v>612</v>
      </c>
      <c r="B793" s="72">
        <v>58.5</v>
      </c>
    </row>
    <row r="794" spans="1:2" x14ac:dyDescent="0.25">
      <c r="A794" s="80" t="s">
        <v>1903</v>
      </c>
      <c r="B794" s="72">
        <v>67.5</v>
      </c>
    </row>
    <row r="795" spans="1:2" x14ac:dyDescent="0.25">
      <c r="A795" s="80" t="s">
        <v>1900</v>
      </c>
      <c r="B795" s="72">
        <v>58.5</v>
      </c>
    </row>
    <row r="796" spans="1:2" x14ac:dyDescent="0.25">
      <c r="A796" s="36" t="s">
        <v>1889</v>
      </c>
      <c r="B796" s="72">
        <v>58.5</v>
      </c>
    </row>
    <row r="797" spans="1:2" x14ac:dyDescent="0.25">
      <c r="A797" s="80" t="s">
        <v>1900</v>
      </c>
      <c r="B797" s="72">
        <v>58.5</v>
      </c>
    </row>
    <row r="798" spans="1:2" x14ac:dyDescent="0.25">
      <c r="A798" s="36" t="s">
        <v>613</v>
      </c>
      <c r="B798" s="72">
        <v>42</v>
      </c>
    </row>
    <row r="799" spans="1:2" x14ac:dyDescent="0.25">
      <c r="A799" s="80" t="s">
        <v>1903</v>
      </c>
      <c r="B799" s="72">
        <v>48.46153846153846</v>
      </c>
    </row>
    <row r="800" spans="1:2" x14ac:dyDescent="0.25">
      <c r="A800" s="80" t="s">
        <v>1900</v>
      </c>
      <c r="B800" s="72">
        <v>42</v>
      </c>
    </row>
    <row r="801" spans="1:2" x14ac:dyDescent="0.25">
      <c r="A801" s="36" t="s">
        <v>614</v>
      </c>
      <c r="B801" s="72">
        <v>54.321428571428562</v>
      </c>
    </row>
    <row r="802" spans="1:2" x14ac:dyDescent="0.25">
      <c r="A802" s="80" t="s">
        <v>1903</v>
      </c>
      <c r="B802" s="72">
        <v>67.5</v>
      </c>
    </row>
    <row r="803" spans="1:2" x14ac:dyDescent="0.25">
      <c r="A803" s="80" t="s">
        <v>1900</v>
      </c>
      <c r="B803" s="72">
        <v>54.321428571428562</v>
      </c>
    </row>
    <row r="804" spans="1:2" x14ac:dyDescent="0.25">
      <c r="A804" s="36" t="s">
        <v>209</v>
      </c>
      <c r="B804" s="72">
        <v>56.03</v>
      </c>
    </row>
    <row r="805" spans="1:2" x14ac:dyDescent="0.25">
      <c r="A805" s="80" t="s">
        <v>1903</v>
      </c>
      <c r="B805" s="72">
        <v>59.634000000000007</v>
      </c>
    </row>
    <row r="806" spans="1:2" x14ac:dyDescent="0.25">
      <c r="A806" s="80" t="s">
        <v>1901</v>
      </c>
      <c r="B806" s="72">
        <v>57.18</v>
      </c>
    </row>
    <row r="807" spans="1:2" x14ac:dyDescent="0.25">
      <c r="A807" s="80" t="s">
        <v>1902</v>
      </c>
      <c r="B807" s="72">
        <v>56.03</v>
      </c>
    </row>
    <row r="808" spans="1:2" x14ac:dyDescent="0.25">
      <c r="A808" s="80" t="s">
        <v>1900</v>
      </c>
      <c r="B808" s="72">
        <v>58.5</v>
      </c>
    </row>
    <row r="809" spans="1:2" x14ac:dyDescent="0.25">
      <c r="A809" s="36" t="s">
        <v>210</v>
      </c>
      <c r="B809" s="72">
        <v>37.269999999999996</v>
      </c>
    </row>
    <row r="810" spans="1:2" x14ac:dyDescent="0.25">
      <c r="A810" s="80" t="s">
        <v>1903</v>
      </c>
      <c r="B810" s="72">
        <v>39.228000000000002</v>
      </c>
    </row>
    <row r="811" spans="1:2" x14ac:dyDescent="0.25">
      <c r="A811" s="80" t="s">
        <v>1901</v>
      </c>
      <c r="B811" s="72">
        <v>37.89</v>
      </c>
    </row>
    <row r="812" spans="1:2" x14ac:dyDescent="0.25">
      <c r="A812" s="80" t="s">
        <v>1902</v>
      </c>
      <c r="B812" s="72">
        <v>37.269999999999996</v>
      </c>
    </row>
    <row r="813" spans="1:2" x14ac:dyDescent="0.25">
      <c r="A813" s="80" t="s">
        <v>1900</v>
      </c>
      <c r="B813" s="72">
        <v>38.999999999999993</v>
      </c>
    </row>
    <row r="814" spans="1:2" x14ac:dyDescent="0.25">
      <c r="A814" s="36" t="s">
        <v>615</v>
      </c>
      <c r="B814" s="72">
        <v>48.46153846153846</v>
      </c>
    </row>
    <row r="815" spans="1:2" x14ac:dyDescent="0.25">
      <c r="A815" s="80" t="s">
        <v>1903</v>
      </c>
      <c r="B815" s="72">
        <v>48.46153846153846</v>
      </c>
    </row>
    <row r="816" spans="1:2" x14ac:dyDescent="0.25">
      <c r="A816" s="36" t="s">
        <v>1890</v>
      </c>
      <c r="B816" s="72">
        <v>47.142857142857146</v>
      </c>
    </row>
    <row r="817" spans="1:2" x14ac:dyDescent="0.25">
      <c r="A817" s="80" t="s">
        <v>1900</v>
      </c>
      <c r="B817" s="72">
        <v>47.142857142857146</v>
      </c>
    </row>
    <row r="818" spans="1:2" x14ac:dyDescent="0.25">
      <c r="A818" s="36" t="s">
        <v>616</v>
      </c>
      <c r="B818" s="72">
        <v>33.75</v>
      </c>
    </row>
    <row r="819" spans="1:2" x14ac:dyDescent="0.25">
      <c r="A819" s="80" t="s">
        <v>1903</v>
      </c>
      <c r="B819" s="72">
        <v>33.75</v>
      </c>
    </row>
    <row r="820" spans="1:2" x14ac:dyDescent="0.25">
      <c r="A820" s="36" t="s">
        <v>211</v>
      </c>
      <c r="B820" s="72">
        <v>31.56</v>
      </c>
    </row>
    <row r="821" spans="1:2" x14ac:dyDescent="0.25">
      <c r="A821" s="80" t="s">
        <v>1903</v>
      </c>
      <c r="B821" s="72">
        <v>33.17307692307692</v>
      </c>
    </row>
    <row r="822" spans="1:2" x14ac:dyDescent="0.25">
      <c r="A822" s="80" t="s">
        <v>1901</v>
      </c>
      <c r="B822" s="72">
        <v>31.56</v>
      </c>
    </row>
    <row r="823" spans="1:2" x14ac:dyDescent="0.25">
      <c r="A823" s="80" t="s">
        <v>1902</v>
      </c>
      <c r="B823" s="72">
        <v>31.59</v>
      </c>
    </row>
    <row r="824" spans="1:2" x14ac:dyDescent="0.25">
      <c r="A824" s="80" t="s">
        <v>1900</v>
      </c>
      <c r="B824" s="72">
        <v>32.035714285714285</v>
      </c>
    </row>
    <row r="825" spans="1:2" x14ac:dyDescent="0.25">
      <c r="A825" s="36" t="s">
        <v>617</v>
      </c>
      <c r="B825" s="72">
        <v>99.230769230769226</v>
      </c>
    </row>
    <row r="826" spans="1:2" x14ac:dyDescent="0.25">
      <c r="A826" s="80" t="s">
        <v>1903</v>
      </c>
      <c r="B826" s="72">
        <v>99.230769230769226</v>
      </c>
    </row>
    <row r="827" spans="1:2" x14ac:dyDescent="0.25">
      <c r="A827" s="36" t="s">
        <v>213</v>
      </c>
      <c r="B827" s="72">
        <v>139.84</v>
      </c>
    </row>
    <row r="828" spans="1:2" x14ac:dyDescent="0.25">
      <c r="A828" s="80" t="s">
        <v>1903</v>
      </c>
      <c r="B828" s="72">
        <v>148.83015384615388</v>
      </c>
    </row>
    <row r="829" spans="1:2" x14ac:dyDescent="0.25">
      <c r="A829" s="80" t="s">
        <v>1901</v>
      </c>
      <c r="B829" s="72">
        <v>142.71</v>
      </c>
    </row>
    <row r="830" spans="1:2" x14ac:dyDescent="0.25">
      <c r="A830" s="80" t="s">
        <v>1902</v>
      </c>
      <c r="B830" s="72">
        <v>139.84</v>
      </c>
    </row>
    <row r="831" spans="1:2" x14ac:dyDescent="0.25">
      <c r="A831" s="80" t="s">
        <v>1900</v>
      </c>
      <c r="B831" s="72">
        <v>145.99999999999997</v>
      </c>
    </row>
    <row r="832" spans="1:2" x14ac:dyDescent="0.25">
      <c r="A832" s="36" t="s">
        <v>214</v>
      </c>
      <c r="B832" s="72">
        <v>191.54999999999998</v>
      </c>
    </row>
    <row r="833" spans="1:2" x14ac:dyDescent="0.25">
      <c r="A833" s="80" t="s">
        <v>1903</v>
      </c>
      <c r="B833" s="72">
        <v>203.87692307692311</v>
      </c>
    </row>
    <row r="834" spans="1:2" x14ac:dyDescent="0.25">
      <c r="A834" s="80" t="s">
        <v>1901</v>
      </c>
      <c r="B834" s="72">
        <v>195.49</v>
      </c>
    </row>
    <row r="835" spans="1:2" x14ac:dyDescent="0.25">
      <c r="A835" s="80" t="s">
        <v>1902</v>
      </c>
      <c r="B835" s="72">
        <v>191.54999999999998</v>
      </c>
    </row>
    <row r="836" spans="1:2" x14ac:dyDescent="0.25">
      <c r="A836" s="80" t="s">
        <v>1900</v>
      </c>
      <c r="B836" s="72">
        <v>200</v>
      </c>
    </row>
    <row r="837" spans="1:2" x14ac:dyDescent="0.25">
      <c r="A837" s="36" t="s">
        <v>215</v>
      </c>
      <c r="B837" s="72">
        <v>220.1</v>
      </c>
    </row>
    <row r="838" spans="1:2" x14ac:dyDescent="0.25">
      <c r="A838" s="80" t="s">
        <v>1903</v>
      </c>
      <c r="B838" s="72">
        <v>231.77800000000005</v>
      </c>
    </row>
    <row r="839" spans="1:2" x14ac:dyDescent="0.25">
      <c r="A839" s="80" t="s">
        <v>1901</v>
      </c>
      <c r="B839" s="72">
        <v>220.1</v>
      </c>
    </row>
    <row r="840" spans="1:2" x14ac:dyDescent="0.25">
      <c r="A840" s="80" t="s">
        <v>1902</v>
      </c>
      <c r="B840" s="72">
        <v>220.26999999999998</v>
      </c>
    </row>
    <row r="841" spans="1:2" x14ac:dyDescent="0.25">
      <c r="A841" s="80" t="s">
        <v>1900</v>
      </c>
      <c r="B841" s="72">
        <v>223.41428571428571</v>
      </c>
    </row>
    <row r="842" spans="1:2" x14ac:dyDescent="0.25">
      <c r="A842" s="36" t="s">
        <v>619</v>
      </c>
      <c r="B842" s="72">
        <v>30</v>
      </c>
    </row>
    <row r="843" spans="1:2" x14ac:dyDescent="0.25">
      <c r="A843" s="80" t="s">
        <v>1903</v>
      </c>
      <c r="B843" s="72">
        <v>30</v>
      </c>
    </row>
    <row r="844" spans="1:2" x14ac:dyDescent="0.25">
      <c r="A844" s="36" t="s">
        <v>620</v>
      </c>
      <c r="B844" s="72">
        <v>32.596153846153847</v>
      </c>
    </row>
    <row r="845" spans="1:2" x14ac:dyDescent="0.25">
      <c r="A845" s="80" t="s">
        <v>1903</v>
      </c>
      <c r="B845" s="72">
        <v>32.596153846153847</v>
      </c>
    </row>
    <row r="846" spans="1:2" x14ac:dyDescent="0.25">
      <c r="A846" s="36" t="s">
        <v>216</v>
      </c>
      <c r="B846" s="72">
        <v>46.269999999999996</v>
      </c>
    </row>
    <row r="847" spans="1:2" x14ac:dyDescent="0.25">
      <c r="A847" s="80" t="s">
        <v>1903</v>
      </c>
      <c r="B847" s="72">
        <v>49.714615384615385</v>
      </c>
    </row>
    <row r="848" spans="1:2" x14ac:dyDescent="0.25">
      <c r="A848" s="80" t="s">
        <v>1901</v>
      </c>
      <c r="B848" s="72">
        <v>47.37</v>
      </c>
    </row>
    <row r="849" spans="1:2" x14ac:dyDescent="0.25">
      <c r="A849" s="80" t="s">
        <v>1902</v>
      </c>
      <c r="B849" s="72">
        <v>46.269999999999996</v>
      </c>
    </row>
    <row r="850" spans="1:2" x14ac:dyDescent="0.25">
      <c r="A850" s="80" t="s">
        <v>1900</v>
      </c>
      <c r="B850" s="72">
        <v>48.214285714285715</v>
      </c>
    </row>
    <row r="851" spans="1:2" x14ac:dyDescent="0.25">
      <c r="A851" s="36" t="s">
        <v>218</v>
      </c>
      <c r="B851" s="72">
        <v>36.64</v>
      </c>
    </row>
    <row r="852" spans="1:2" x14ac:dyDescent="0.25">
      <c r="A852" s="80" t="s">
        <v>1903</v>
      </c>
      <c r="B852" s="72">
        <v>38.991461538461543</v>
      </c>
    </row>
    <row r="853" spans="1:2" x14ac:dyDescent="0.25">
      <c r="A853" s="80" t="s">
        <v>1901</v>
      </c>
      <c r="B853" s="72">
        <v>37.39</v>
      </c>
    </row>
    <row r="854" spans="1:2" x14ac:dyDescent="0.25">
      <c r="A854" s="80" t="s">
        <v>1902</v>
      </c>
      <c r="B854" s="72">
        <v>36.64</v>
      </c>
    </row>
    <row r="855" spans="1:2" x14ac:dyDescent="0.25">
      <c r="A855" s="80" t="s">
        <v>1900</v>
      </c>
      <c r="B855" s="72">
        <v>38.25</v>
      </c>
    </row>
    <row r="856" spans="1:2" x14ac:dyDescent="0.25">
      <c r="A856" s="36" t="s">
        <v>221</v>
      </c>
      <c r="B856" s="72">
        <v>67.440000000000012</v>
      </c>
    </row>
    <row r="857" spans="1:2" x14ac:dyDescent="0.25">
      <c r="A857" s="80" t="s">
        <v>1903</v>
      </c>
      <c r="B857" s="72">
        <v>70.983999999999995</v>
      </c>
    </row>
    <row r="858" spans="1:2" x14ac:dyDescent="0.25">
      <c r="A858" s="80" t="s">
        <v>1901</v>
      </c>
      <c r="B858" s="72">
        <v>68.569999999999993</v>
      </c>
    </row>
    <row r="859" spans="1:2" x14ac:dyDescent="0.25">
      <c r="A859" s="80" t="s">
        <v>1902</v>
      </c>
      <c r="B859" s="72">
        <v>67.440000000000012</v>
      </c>
    </row>
    <row r="860" spans="1:2" x14ac:dyDescent="0.25">
      <c r="A860" s="80" t="s">
        <v>1900</v>
      </c>
      <c r="B860" s="72">
        <v>70.571428571428569</v>
      </c>
    </row>
    <row r="861" spans="1:2" x14ac:dyDescent="0.25">
      <c r="A861" s="36" t="s">
        <v>222</v>
      </c>
      <c r="B861" s="72">
        <v>78.660000000000011</v>
      </c>
    </row>
    <row r="862" spans="1:2" x14ac:dyDescent="0.25">
      <c r="A862" s="80" t="s">
        <v>1903</v>
      </c>
      <c r="B862" s="72">
        <v>84.51484615384615</v>
      </c>
    </row>
    <row r="863" spans="1:2" x14ac:dyDescent="0.25">
      <c r="A863" s="80" t="s">
        <v>1901</v>
      </c>
      <c r="B863" s="72">
        <v>80.53</v>
      </c>
    </row>
    <row r="864" spans="1:2" x14ac:dyDescent="0.25">
      <c r="A864" s="80" t="s">
        <v>1902</v>
      </c>
      <c r="B864" s="72">
        <v>78.660000000000011</v>
      </c>
    </row>
    <row r="865" spans="1:2" x14ac:dyDescent="0.25">
      <c r="A865" s="80" t="s">
        <v>1900</v>
      </c>
      <c r="B865" s="72">
        <v>81.964285714285708</v>
      </c>
    </row>
    <row r="866" spans="1:2" x14ac:dyDescent="0.25">
      <c r="A866" s="36" t="s">
        <v>621</v>
      </c>
      <c r="B866" s="72">
        <v>74.42307692307692</v>
      </c>
    </row>
    <row r="867" spans="1:2" x14ac:dyDescent="0.25">
      <c r="A867" s="80" t="s">
        <v>1903</v>
      </c>
      <c r="B867" s="72">
        <v>74.42307692307692</v>
      </c>
    </row>
    <row r="868" spans="1:2" x14ac:dyDescent="0.25">
      <c r="A868" s="36" t="s">
        <v>223</v>
      </c>
      <c r="B868" s="72">
        <v>69.83</v>
      </c>
    </row>
    <row r="869" spans="1:2" x14ac:dyDescent="0.25">
      <c r="A869" s="80" t="s">
        <v>1903</v>
      </c>
      <c r="B869" s="72">
        <v>73.460538461538462</v>
      </c>
    </row>
    <row r="870" spans="1:2" x14ac:dyDescent="0.25">
      <c r="A870" s="80" t="s">
        <v>1901</v>
      </c>
      <c r="B870" s="72">
        <v>69.83</v>
      </c>
    </row>
    <row r="871" spans="1:2" x14ac:dyDescent="0.25">
      <c r="A871" s="80" t="s">
        <v>1902</v>
      </c>
      <c r="B871" s="72">
        <v>70.86</v>
      </c>
    </row>
    <row r="872" spans="1:2" x14ac:dyDescent="0.25">
      <c r="A872" s="80" t="s">
        <v>1900</v>
      </c>
      <c r="B872" s="72">
        <v>70.95</v>
      </c>
    </row>
    <row r="873" spans="1:2" x14ac:dyDescent="0.25">
      <c r="A873" s="36" t="s">
        <v>622</v>
      </c>
      <c r="B873" s="72">
        <v>70.384615384615387</v>
      </c>
    </row>
    <row r="874" spans="1:2" x14ac:dyDescent="0.25">
      <c r="A874" s="80" t="s">
        <v>1903</v>
      </c>
      <c r="B874" s="72">
        <v>70.384615384615387</v>
      </c>
    </row>
    <row r="875" spans="1:2" x14ac:dyDescent="0.25">
      <c r="A875" s="36" t="s">
        <v>1222</v>
      </c>
      <c r="B875" s="72">
        <v>48.484615384615395</v>
      </c>
    </row>
    <row r="876" spans="1:2" x14ac:dyDescent="0.25">
      <c r="A876" s="80" t="s">
        <v>1903</v>
      </c>
      <c r="B876" s="72">
        <v>48.484615384615395</v>
      </c>
    </row>
    <row r="877" spans="1:2" x14ac:dyDescent="0.25">
      <c r="A877" s="36" t="s">
        <v>623</v>
      </c>
      <c r="B877" s="72">
        <v>13.26923076923077</v>
      </c>
    </row>
    <row r="878" spans="1:2" x14ac:dyDescent="0.25">
      <c r="A878" s="80" t="s">
        <v>1903</v>
      </c>
      <c r="B878" s="72">
        <v>13.26923076923077</v>
      </c>
    </row>
    <row r="879" spans="1:2" x14ac:dyDescent="0.25">
      <c r="A879" s="36" t="s">
        <v>624</v>
      </c>
      <c r="B879" s="72">
        <v>14.88076923076923</v>
      </c>
    </row>
    <row r="880" spans="1:2" x14ac:dyDescent="0.25">
      <c r="A880" s="80" t="s">
        <v>1903</v>
      </c>
      <c r="B880" s="72">
        <v>14.88076923076923</v>
      </c>
    </row>
    <row r="881" spans="1:2" x14ac:dyDescent="0.25">
      <c r="A881" s="36" t="s">
        <v>224</v>
      </c>
      <c r="B881" s="72">
        <v>33.049999999999997</v>
      </c>
    </row>
    <row r="882" spans="1:2" x14ac:dyDescent="0.25">
      <c r="A882" s="80" t="s">
        <v>1903</v>
      </c>
      <c r="B882" s="72">
        <v>35.168769230769236</v>
      </c>
    </row>
    <row r="883" spans="1:2" x14ac:dyDescent="0.25">
      <c r="A883" s="80" t="s">
        <v>1901</v>
      </c>
      <c r="B883" s="72">
        <v>33.72</v>
      </c>
    </row>
    <row r="884" spans="1:2" x14ac:dyDescent="0.25">
      <c r="A884" s="80" t="s">
        <v>1902</v>
      </c>
      <c r="B884" s="72">
        <v>33.049999999999997</v>
      </c>
    </row>
    <row r="885" spans="1:2" x14ac:dyDescent="0.25">
      <c r="A885" s="80" t="s">
        <v>1900</v>
      </c>
      <c r="B885" s="72">
        <v>34.499999999999993</v>
      </c>
    </row>
    <row r="886" spans="1:2" x14ac:dyDescent="0.25">
      <c r="A886" s="36" t="s">
        <v>227</v>
      </c>
      <c r="B886" s="72">
        <v>34.72</v>
      </c>
    </row>
    <row r="887" spans="1:2" x14ac:dyDescent="0.25">
      <c r="A887" s="80" t="s">
        <v>1903</v>
      </c>
      <c r="B887" s="72">
        <v>36.95269230769231</v>
      </c>
    </row>
    <row r="888" spans="1:2" x14ac:dyDescent="0.25">
      <c r="A888" s="80" t="s">
        <v>1901</v>
      </c>
      <c r="B888" s="72">
        <v>35.43</v>
      </c>
    </row>
    <row r="889" spans="1:2" x14ac:dyDescent="0.25">
      <c r="A889" s="80" t="s">
        <v>1902</v>
      </c>
      <c r="B889" s="72">
        <v>34.72</v>
      </c>
    </row>
    <row r="890" spans="1:2" x14ac:dyDescent="0.25">
      <c r="A890" s="80" t="s">
        <v>1900</v>
      </c>
      <c r="B890" s="72">
        <v>36.249999999999993</v>
      </c>
    </row>
    <row r="891" spans="1:2" x14ac:dyDescent="0.25">
      <c r="A891" s="36" t="s">
        <v>625</v>
      </c>
      <c r="B891" s="72">
        <v>76.730769230769226</v>
      </c>
    </row>
    <row r="892" spans="1:2" x14ac:dyDescent="0.25">
      <c r="A892" s="80" t="s">
        <v>1903</v>
      </c>
      <c r="B892" s="72">
        <v>76.730769230769226</v>
      </c>
    </row>
    <row r="893" spans="1:2" x14ac:dyDescent="0.25">
      <c r="A893" s="36" t="s">
        <v>626</v>
      </c>
      <c r="B893" s="72">
        <v>45.865384615384613</v>
      </c>
    </row>
    <row r="894" spans="1:2" x14ac:dyDescent="0.25">
      <c r="A894" s="80" t="s">
        <v>1903</v>
      </c>
      <c r="B894" s="72">
        <v>45.865384615384613</v>
      </c>
    </row>
    <row r="895" spans="1:2" x14ac:dyDescent="0.25">
      <c r="A895" s="36" t="s">
        <v>627</v>
      </c>
      <c r="B895" s="72">
        <v>34.615384615384613</v>
      </c>
    </row>
    <row r="896" spans="1:2" x14ac:dyDescent="0.25">
      <c r="A896" s="80" t="s">
        <v>1903</v>
      </c>
      <c r="B896" s="72">
        <v>34.615384615384613</v>
      </c>
    </row>
    <row r="897" spans="1:2" x14ac:dyDescent="0.25">
      <c r="A897" s="36" t="s">
        <v>628</v>
      </c>
      <c r="B897" s="72">
        <v>88.84615384615384</v>
      </c>
    </row>
    <row r="898" spans="1:2" x14ac:dyDescent="0.25">
      <c r="A898" s="80" t="s">
        <v>1903</v>
      </c>
      <c r="B898" s="72">
        <v>88.84615384615384</v>
      </c>
    </row>
    <row r="899" spans="1:2" x14ac:dyDescent="0.25">
      <c r="A899" s="36" t="s">
        <v>1891</v>
      </c>
      <c r="B899" s="72">
        <v>58.5</v>
      </c>
    </row>
    <row r="900" spans="1:2" x14ac:dyDescent="0.25">
      <c r="A900" s="80" t="s">
        <v>1900</v>
      </c>
      <c r="B900" s="72">
        <v>58.5</v>
      </c>
    </row>
    <row r="901" spans="1:2" x14ac:dyDescent="0.25">
      <c r="A901" s="36" t="s">
        <v>228</v>
      </c>
      <c r="B901" s="72">
        <v>51.91</v>
      </c>
    </row>
    <row r="902" spans="1:2" x14ac:dyDescent="0.25">
      <c r="A902" s="80" t="s">
        <v>1903</v>
      </c>
      <c r="B902" s="72">
        <v>54.639000000000003</v>
      </c>
    </row>
    <row r="903" spans="1:2" x14ac:dyDescent="0.25">
      <c r="A903" s="80" t="s">
        <v>1901</v>
      </c>
      <c r="B903" s="72">
        <v>52.78</v>
      </c>
    </row>
    <row r="904" spans="1:2" x14ac:dyDescent="0.25">
      <c r="A904" s="80" t="s">
        <v>1902</v>
      </c>
      <c r="B904" s="72">
        <v>51.91</v>
      </c>
    </row>
    <row r="905" spans="1:2" x14ac:dyDescent="0.25">
      <c r="A905" s="80" t="s">
        <v>1900</v>
      </c>
      <c r="B905" s="72">
        <v>54.321428571428562</v>
      </c>
    </row>
    <row r="906" spans="1:2" x14ac:dyDescent="0.25">
      <c r="A906" s="36" t="s">
        <v>229</v>
      </c>
      <c r="B906" s="72">
        <v>51.91</v>
      </c>
    </row>
    <row r="907" spans="1:2" x14ac:dyDescent="0.25">
      <c r="A907" s="80" t="s">
        <v>1903</v>
      </c>
      <c r="B907" s="72">
        <v>54.639000000000003</v>
      </c>
    </row>
    <row r="908" spans="1:2" x14ac:dyDescent="0.25">
      <c r="A908" s="80" t="s">
        <v>1901</v>
      </c>
      <c r="B908" s="72">
        <v>52.78</v>
      </c>
    </row>
    <row r="909" spans="1:2" x14ac:dyDescent="0.25">
      <c r="A909" s="80" t="s">
        <v>1902</v>
      </c>
      <c r="B909" s="72">
        <v>51.91</v>
      </c>
    </row>
    <row r="910" spans="1:2" x14ac:dyDescent="0.25">
      <c r="A910" s="80" t="s">
        <v>1900</v>
      </c>
      <c r="B910" s="72">
        <v>54.321428571428562</v>
      </c>
    </row>
    <row r="911" spans="1:2" x14ac:dyDescent="0.25">
      <c r="A911" s="36" t="s">
        <v>1892</v>
      </c>
      <c r="B911" s="72">
        <v>62.678571428571431</v>
      </c>
    </row>
    <row r="912" spans="1:2" x14ac:dyDescent="0.25">
      <c r="A912" s="80" t="s">
        <v>1900</v>
      </c>
      <c r="B912" s="72">
        <v>62.678571428571431</v>
      </c>
    </row>
    <row r="913" spans="1:2" x14ac:dyDescent="0.25">
      <c r="A913" s="36" t="s">
        <v>629</v>
      </c>
      <c r="B913" s="72">
        <v>163.26923076923077</v>
      </c>
    </row>
    <row r="914" spans="1:2" x14ac:dyDescent="0.25">
      <c r="A914" s="80" t="s">
        <v>1903</v>
      </c>
      <c r="B914" s="72">
        <v>163.26923076923077</v>
      </c>
    </row>
    <row r="915" spans="1:2" x14ac:dyDescent="0.25">
      <c r="A915" s="36" t="s">
        <v>630</v>
      </c>
      <c r="B915" s="72">
        <v>37.5</v>
      </c>
    </row>
    <row r="916" spans="1:2" x14ac:dyDescent="0.25">
      <c r="A916" s="80" t="s">
        <v>1903</v>
      </c>
      <c r="B916" s="72">
        <v>37.5</v>
      </c>
    </row>
    <row r="917" spans="1:2" x14ac:dyDescent="0.25">
      <c r="A917" s="36" t="s">
        <v>631</v>
      </c>
      <c r="B917" s="72">
        <v>32.596153846153847</v>
      </c>
    </row>
    <row r="918" spans="1:2" x14ac:dyDescent="0.25">
      <c r="A918" s="80" t="s">
        <v>1903</v>
      </c>
      <c r="B918" s="72">
        <v>32.596153846153847</v>
      </c>
    </row>
    <row r="919" spans="1:2" x14ac:dyDescent="0.25">
      <c r="A919" s="36" t="s">
        <v>632</v>
      </c>
      <c r="B919" s="72">
        <v>37.5</v>
      </c>
    </row>
    <row r="920" spans="1:2" x14ac:dyDescent="0.25">
      <c r="A920" s="80" t="s">
        <v>1903</v>
      </c>
      <c r="B920" s="72">
        <v>37.5</v>
      </c>
    </row>
    <row r="921" spans="1:2" x14ac:dyDescent="0.25">
      <c r="A921" s="36" t="s">
        <v>230</v>
      </c>
      <c r="B921" s="72">
        <v>19.8</v>
      </c>
    </row>
    <row r="922" spans="1:2" x14ac:dyDescent="0.25">
      <c r="A922" s="80" t="s">
        <v>1903</v>
      </c>
      <c r="B922" s="72">
        <v>21.266807692307694</v>
      </c>
    </row>
    <row r="923" spans="1:2" x14ac:dyDescent="0.25">
      <c r="A923" s="80" t="s">
        <v>1901</v>
      </c>
      <c r="B923" s="72">
        <v>20.260000000000002</v>
      </c>
    </row>
    <row r="924" spans="1:2" x14ac:dyDescent="0.25">
      <c r="A924" s="80" t="s">
        <v>1902</v>
      </c>
      <c r="B924" s="72">
        <v>19.8</v>
      </c>
    </row>
    <row r="925" spans="1:2" x14ac:dyDescent="0.25">
      <c r="A925" s="80" t="s">
        <v>1900</v>
      </c>
      <c r="B925" s="72">
        <v>20.625</v>
      </c>
    </row>
    <row r="926" spans="1:2" x14ac:dyDescent="0.25">
      <c r="A926" s="36" t="s">
        <v>232</v>
      </c>
      <c r="B926" s="72">
        <v>19.8</v>
      </c>
    </row>
    <row r="927" spans="1:2" x14ac:dyDescent="0.25">
      <c r="A927" s="80" t="s">
        <v>1903</v>
      </c>
      <c r="B927" s="72">
        <v>21.266807692307694</v>
      </c>
    </row>
    <row r="928" spans="1:2" x14ac:dyDescent="0.25">
      <c r="A928" s="80" t="s">
        <v>1901</v>
      </c>
      <c r="B928" s="72">
        <v>20.260000000000002</v>
      </c>
    </row>
    <row r="929" spans="1:2" x14ac:dyDescent="0.25">
      <c r="A929" s="80" t="s">
        <v>1902</v>
      </c>
      <c r="B929" s="72">
        <v>19.8</v>
      </c>
    </row>
    <row r="930" spans="1:2" x14ac:dyDescent="0.25">
      <c r="A930" s="80" t="s">
        <v>1900</v>
      </c>
      <c r="B930" s="72">
        <v>20.625</v>
      </c>
    </row>
    <row r="931" spans="1:2" x14ac:dyDescent="0.25">
      <c r="A931" s="36" t="s">
        <v>234</v>
      </c>
      <c r="B931" s="72">
        <v>19.8</v>
      </c>
    </row>
    <row r="932" spans="1:2" x14ac:dyDescent="0.25">
      <c r="A932" s="80" t="s">
        <v>1903</v>
      </c>
      <c r="B932" s="72">
        <v>21.266807692307694</v>
      </c>
    </row>
    <row r="933" spans="1:2" x14ac:dyDescent="0.25">
      <c r="A933" s="80" t="s">
        <v>1901</v>
      </c>
      <c r="B933" s="72">
        <v>20.260000000000002</v>
      </c>
    </row>
    <row r="934" spans="1:2" x14ac:dyDescent="0.25">
      <c r="A934" s="80" t="s">
        <v>1902</v>
      </c>
      <c r="B934" s="72">
        <v>19.8</v>
      </c>
    </row>
    <row r="935" spans="1:2" x14ac:dyDescent="0.25">
      <c r="A935" s="80" t="s">
        <v>1900</v>
      </c>
      <c r="B935" s="72">
        <v>20.625</v>
      </c>
    </row>
    <row r="936" spans="1:2" x14ac:dyDescent="0.25">
      <c r="A936" s="36" t="s">
        <v>235</v>
      </c>
      <c r="B936" s="72">
        <v>11.32</v>
      </c>
    </row>
    <row r="937" spans="1:2" x14ac:dyDescent="0.25">
      <c r="A937" s="80" t="s">
        <v>1903</v>
      </c>
      <c r="B937" s="72">
        <v>11.9085</v>
      </c>
    </row>
    <row r="938" spans="1:2" x14ac:dyDescent="0.25">
      <c r="A938" s="80" t="s">
        <v>1901</v>
      </c>
      <c r="B938" s="72">
        <v>11.5</v>
      </c>
    </row>
    <row r="939" spans="1:2" x14ac:dyDescent="0.25">
      <c r="A939" s="80" t="s">
        <v>1902</v>
      </c>
      <c r="B939" s="72">
        <v>11.32</v>
      </c>
    </row>
    <row r="940" spans="1:2" x14ac:dyDescent="0.25">
      <c r="A940" s="80" t="s">
        <v>1900</v>
      </c>
      <c r="B940" s="72">
        <v>11.839285714285712</v>
      </c>
    </row>
    <row r="941" spans="1:2" x14ac:dyDescent="0.25">
      <c r="A941" s="36" t="s">
        <v>633</v>
      </c>
      <c r="B941" s="72">
        <v>2.25</v>
      </c>
    </row>
    <row r="942" spans="1:2" x14ac:dyDescent="0.25">
      <c r="A942" s="80" t="s">
        <v>1903</v>
      </c>
      <c r="B942" s="72">
        <v>2.25</v>
      </c>
    </row>
    <row r="943" spans="1:2" x14ac:dyDescent="0.25">
      <c r="A943" s="36" t="s">
        <v>635</v>
      </c>
      <c r="B943" s="72">
        <v>43.557692307692307</v>
      </c>
    </row>
    <row r="944" spans="1:2" x14ac:dyDescent="0.25">
      <c r="A944" s="80" t="s">
        <v>1903</v>
      </c>
      <c r="B944" s="72">
        <v>43.557692307692307</v>
      </c>
    </row>
    <row r="945" spans="1:2" x14ac:dyDescent="0.25">
      <c r="A945" s="36" t="s">
        <v>237</v>
      </c>
      <c r="B945" s="72">
        <v>29.560000000000002</v>
      </c>
    </row>
    <row r="946" spans="1:2" x14ac:dyDescent="0.25">
      <c r="A946" s="80" t="s">
        <v>1903</v>
      </c>
      <c r="B946" s="72">
        <v>31.762115384615385</v>
      </c>
    </row>
    <row r="947" spans="1:2" x14ac:dyDescent="0.25">
      <c r="A947" s="80" t="s">
        <v>1901</v>
      </c>
      <c r="B947" s="72">
        <v>30.26</v>
      </c>
    </row>
    <row r="948" spans="1:2" x14ac:dyDescent="0.25">
      <c r="A948" s="80" t="s">
        <v>1902</v>
      </c>
      <c r="B948" s="72">
        <v>29.560000000000002</v>
      </c>
    </row>
    <row r="949" spans="1:2" x14ac:dyDescent="0.25">
      <c r="A949" s="80" t="s">
        <v>1900</v>
      </c>
      <c r="B949" s="72">
        <v>30.803571428571427</v>
      </c>
    </row>
    <row r="950" spans="1:2" x14ac:dyDescent="0.25">
      <c r="A950" s="36" t="s">
        <v>239</v>
      </c>
      <c r="B950" s="72">
        <v>15.57</v>
      </c>
    </row>
    <row r="951" spans="1:2" x14ac:dyDescent="0.25">
      <c r="A951" s="80" t="s">
        <v>1903</v>
      </c>
      <c r="B951" s="72">
        <v>16.565000000000001</v>
      </c>
    </row>
    <row r="952" spans="1:2" x14ac:dyDescent="0.25">
      <c r="A952" s="80" t="s">
        <v>1901</v>
      </c>
      <c r="B952" s="72">
        <v>15.88</v>
      </c>
    </row>
    <row r="953" spans="1:2" x14ac:dyDescent="0.25">
      <c r="A953" s="80" t="s">
        <v>1902</v>
      </c>
      <c r="B953" s="72">
        <v>15.57</v>
      </c>
    </row>
    <row r="954" spans="1:2" x14ac:dyDescent="0.25">
      <c r="A954" s="80" t="s">
        <v>1900</v>
      </c>
      <c r="B954" s="72">
        <v>16.25</v>
      </c>
    </row>
    <row r="955" spans="1:2" x14ac:dyDescent="0.25">
      <c r="A955" s="36" t="s">
        <v>1224</v>
      </c>
      <c r="B955" s="72">
        <v>10.253846153846156</v>
      </c>
    </row>
    <row r="956" spans="1:2" x14ac:dyDescent="0.25">
      <c r="A956" s="80" t="s">
        <v>1903</v>
      </c>
      <c r="B956" s="72">
        <v>10.253846153846156</v>
      </c>
    </row>
    <row r="957" spans="1:2" x14ac:dyDescent="0.25">
      <c r="A957" s="36" t="s">
        <v>1226</v>
      </c>
      <c r="B957" s="72">
        <v>10.253846153846156</v>
      </c>
    </row>
    <row r="958" spans="1:2" x14ac:dyDescent="0.25">
      <c r="A958" s="80" t="s">
        <v>1903</v>
      </c>
      <c r="B958" s="72">
        <v>10.253846153846156</v>
      </c>
    </row>
    <row r="959" spans="1:2" x14ac:dyDescent="0.25">
      <c r="A959" s="36" t="s">
        <v>637</v>
      </c>
      <c r="B959" s="72">
        <v>3.7176923076923076</v>
      </c>
    </row>
    <row r="960" spans="1:2" x14ac:dyDescent="0.25">
      <c r="A960" s="80" t="s">
        <v>1903</v>
      </c>
      <c r="B960" s="72">
        <v>3.7176923076923076</v>
      </c>
    </row>
    <row r="961" spans="1:2" x14ac:dyDescent="0.25">
      <c r="A961" s="36" t="s">
        <v>241</v>
      </c>
      <c r="B961" s="72">
        <v>13.17</v>
      </c>
    </row>
    <row r="962" spans="1:2" x14ac:dyDescent="0.25">
      <c r="A962" s="80" t="s">
        <v>1903</v>
      </c>
      <c r="B962" s="72">
        <v>14.016538461538463</v>
      </c>
    </row>
    <row r="963" spans="1:2" x14ac:dyDescent="0.25">
      <c r="A963" s="80" t="s">
        <v>1901</v>
      </c>
      <c r="B963" s="72">
        <v>13.44</v>
      </c>
    </row>
    <row r="964" spans="1:2" x14ac:dyDescent="0.25">
      <c r="A964" s="80" t="s">
        <v>1902</v>
      </c>
      <c r="B964" s="72">
        <v>13.17</v>
      </c>
    </row>
    <row r="965" spans="1:2" x14ac:dyDescent="0.25">
      <c r="A965" s="80" t="s">
        <v>1900</v>
      </c>
      <c r="B965" s="72">
        <v>13.75</v>
      </c>
    </row>
    <row r="966" spans="1:2" x14ac:dyDescent="0.25">
      <c r="A966" s="36" t="s">
        <v>639</v>
      </c>
      <c r="B966" s="72">
        <v>22.925000000000004</v>
      </c>
    </row>
    <row r="967" spans="1:2" x14ac:dyDescent="0.25">
      <c r="A967" s="80" t="s">
        <v>1903</v>
      </c>
      <c r="B967" s="72">
        <v>22.925000000000004</v>
      </c>
    </row>
    <row r="968" spans="1:2" x14ac:dyDescent="0.25">
      <c r="A968" s="36" t="s">
        <v>1228</v>
      </c>
      <c r="B968" s="72">
        <v>36.715384615384622</v>
      </c>
    </row>
    <row r="969" spans="1:2" x14ac:dyDescent="0.25">
      <c r="A969" s="80" t="s">
        <v>1903</v>
      </c>
      <c r="B969" s="72">
        <v>36.715384615384622</v>
      </c>
    </row>
    <row r="970" spans="1:2" x14ac:dyDescent="0.25">
      <c r="A970" s="36" t="s">
        <v>1230</v>
      </c>
      <c r="B970" s="72">
        <v>276.52307692307699</v>
      </c>
    </row>
    <row r="971" spans="1:2" x14ac:dyDescent="0.25">
      <c r="A971" s="80" t="s">
        <v>1903</v>
      </c>
      <c r="B971" s="72">
        <v>276.52307692307699</v>
      </c>
    </row>
    <row r="972" spans="1:2" x14ac:dyDescent="0.25">
      <c r="A972" s="36" t="s">
        <v>641</v>
      </c>
      <c r="B972" s="72">
        <v>267.11538461538464</v>
      </c>
    </row>
    <row r="973" spans="1:2" x14ac:dyDescent="0.25">
      <c r="A973" s="80" t="s">
        <v>1903</v>
      </c>
      <c r="B973" s="72">
        <v>267.11538461538464</v>
      </c>
    </row>
    <row r="974" spans="1:2" x14ac:dyDescent="0.25">
      <c r="A974" s="36" t="s">
        <v>643</v>
      </c>
      <c r="B974" s="72">
        <v>351.92307692307691</v>
      </c>
    </row>
    <row r="975" spans="1:2" x14ac:dyDescent="0.25">
      <c r="A975" s="80" t="s">
        <v>1903</v>
      </c>
      <c r="B975" s="72">
        <v>351.92307692307691</v>
      </c>
    </row>
    <row r="976" spans="1:2" x14ac:dyDescent="0.25">
      <c r="A976" s="36" t="s">
        <v>645</v>
      </c>
      <c r="B976" s="72">
        <v>269.42307692307691</v>
      </c>
    </row>
    <row r="977" spans="1:2" x14ac:dyDescent="0.25">
      <c r="A977" s="80" t="s">
        <v>1903</v>
      </c>
      <c r="B977" s="72">
        <v>269.42307692307691</v>
      </c>
    </row>
    <row r="978" spans="1:2" x14ac:dyDescent="0.25">
      <c r="A978" s="36" t="s">
        <v>647</v>
      </c>
      <c r="B978" s="72">
        <v>132.11538461538461</v>
      </c>
    </row>
    <row r="979" spans="1:2" x14ac:dyDescent="0.25">
      <c r="A979" s="80" t="s">
        <v>1903</v>
      </c>
      <c r="B979" s="72">
        <v>132.11538461538461</v>
      </c>
    </row>
    <row r="980" spans="1:2" x14ac:dyDescent="0.25">
      <c r="A980" s="36" t="s">
        <v>648</v>
      </c>
      <c r="B980" s="72">
        <v>39.807692307692307</v>
      </c>
    </row>
    <row r="981" spans="1:2" x14ac:dyDescent="0.25">
      <c r="A981" s="80" t="s">
        <v>1903</v>
      </c>
      <c r="B981" s="72">
        <v>39.807692307692307</v>
      </c>
    </row>
    <row r="982" spans="1:2" x14ac:dyDescent="0.25">
      <c r="A982" s="36" t="s">
        <v>243</v>
      </c>
      <c r="B982" s="72">
        <v>76.240000000000009</v>
      </c>
    </row>
    <row r="983" spans="1:2" x14ac:dyDescent="0.25">
      <c r="A983" s="80" t="s">
        <v>1903</v>
      </c>
      <c r="B983" s="72">
        <v>81.143015384615396</v>
      </c>
    </row>
    <row r="984" spans="1:2" x14ac:dyDescent="0.25">
      <c r="A984" s="80" t="s">
        <v>1901</v>
      </c>
      <c r="B984" s="72">
        <v>77.8</v>
      </c>
    </row>
    <row r="985" spans="1:2" x14ac:dyDescent="0.25">
      <c r="A985" s="80" t="s">
        <v>1902</v>
      </c>
      <c r="B985" s="72">
        <v>76.240000000000009</v>
      </c>
    </row>
    <row r="986" spans="1:2" x14ac:dyDescent="0.25">
      <c r="A986" s="80" t="s">
        <v>1900</v>
      </c>
      <c r="B986" s="72">
        <v>79.599999999999994</v>
      </c>
    </row>
    <row r="987" spans="1:2" x14ac:dyDescent="0.25">
      <c r="A987" s="36" t="s">
        <v>650</v>
      </c>
      <c r="B987" s="72">
        <v>44.134615384615387</v>
      </c>
    </row>
    <row r="988" spans="1:2" x14ac:dyDescent="0.25">
      <c r="A988" s="80" t="s">
        <v>1903</v>
      </c>
      <c r="B988" s="72">
        <v>44.134615384615387</v>
      </c>
    </row>
    <row r="989" spans="1:2" x14ac:dyDescent="0.25">
      <c r="A989" s="36" t="s">
        <v>652</v>
      </c>
      <c r="B989" s="72">
        <v>42.115384615384613</v>
      </c>
    </row>
    <row r="990" spans="1:2" x14ac:dyDescent="0.25">
      <c r="A990" s="80" t="s">
        <v>1903</v>
      </c>
      <c r="B990" s="72">
        <v>42.115384615384613</v>
      </c>
    </row>
    <row r="991" spans="1:2" x14ac:dyDescent="0.25">
      <c r="A991" s="36" t="s">
        <v>654</v>
      </c>
      <c r="B991" s="72">
        <v>23.653846153846153</v>
      </c>
    </row>
    <row r="992" spans="1:2" x14ac:dyDescent="0.25">
      <c r="A992" s="80" t="s">
        <v>1903</v>
      </c>
      <c r="B992" s="72">
        <v>23.653846153846153</v>
      </c>
    </row>
    <row r="993" spans="1:2" x14ac:dyDescent="0.25">
      <c r="A993" s="36" t="s">
        <v>656</v>
      </c>
      <c r="B993" s="72">
        <v>128.65384615384616</v>
      </c>
    </row>
    <row r="994" spans="1:2" x14ac:dyDescent="0.25">
      <c r="A994" s="80" t="s">
        <v>1903</v>
      </c>
      <c r="B994" s="72">
        <v>128.65384615384616</v>
      </c>
    </row>
    <row r="995" spans="1:2" x14ac:dyDescent="0.25">
      <c r="A995" s="36" t="s">
        <v>1232</v>
      </c>
      <c r="B995" s="72">
        <v>105.81538461538462</v>
      </c>
    </row>
    <row r="996" spans="1:2" x14ac:dyDescent="0.25">
      <c r="A996" s="80" t="s">
        <v>1903</v>
      </c>
      <c r="B996" s="72">
        <v>105.81538461538462</v>
      </c>
    </row>
    <row r="997" spans="1:2" x14ac:dyDescent="0.25">
      <c r="A997" s="36" t="s">
        <v>245</v>
      </c>
      <c r="B997" s="72">
        <v>13.41</v>
      </c>
    </row>
    <row r="998" spans="1:2" x14ac:dyDescent="0.25">
      <c r="A998" s="80" t="s">
        <v>1903</v>
      </c>
      <c r="B998" s="72">
        <v>14.271384615384617</v>
      </c>
    </row>
    <row r="999" spans="1:2" x14ac:dyDescent="0.25">
      <c r="A999" s="80" t="s">
        <v>1901</v>
      </c>
      <c r="B999" s="72">
        <v>13.68</v>
      </c>
    </row>
    <row r="1000" spans="1:2" x14ac:dyDescent="0.25">
      <c r="A1000" s="80" t="s">
        <v>1902</v>
      </c>
      <c r="B1000" s="72">
        <v>13.41</v>
      </c>
    </row>
    <row r="1001" spans="1:2" x14ac:dyDescent="0.25">
      <c r="A1001" s="80" t="s">
        <v>1900</v>
      </c>
      <c r="B1001" s="72">
        <v>14</v>
      </c>
    </row>
    <row r="1002" spans="1:2" x14ac:dyDescent="0.25">
      <c r="A1002" s="36" t="s">
        <v>658</v>
      </c>
      <c r="B1002" s="72">
        <v>38.365384615384613</v>
      </c>
    </row>
    <row r="1003" spans="1:2" x14ac:dyDescent="0.25">
      <c r="A1003" s="80" t="s">
        <v>1903</v>
      </c>
      <c r="B1003" s="72">
        <v>38.365384615384613</v>
      </c>
    </row>
    <row r="1004" spans="1:2" x14ac:dyDescent="0.25">
      <c r="A1004" s="36" t="s">
        <v>660</v>
      </c>
      <c r="B1004" s="72">
        <v>12.98076923076923</v>
      </c>
    </row>
    <row r="1005" spans="1:2" x14ac:dyDescent="0.25">
      <c r="A1005" s="80" t="s">
        <v>1903</v>
      </c>
      <c r="B1005" s="72">
        <v>12.98076923076923</v>
      </c>
    </row>
    <row r="1006" spans="1:2" x14ac:dyDescent="0.25">
      <c r="A1006" s="36" t="s">
        <v>1234</v>
      </c>
      <c r="B1006" s="72">
        <v>158.73846153846156</v>
      </c>
    </row>
    <row r="1007" spans="1:2" x14ac:dyDescent="0.25">
      <c r="A1007" s="80" t="s">
        <v>1903</v>
      </c>
      <c r="B1007" s="72">
        <v>158.73846153846156</v>
      </c>
    </row>
    <row r="1008" spans="1:2" x14ac:dyDescent="0.25">
      <c r="A1008" s="36" t="s">
        <v>1236</v>
      </c>
      <c r="B1008" s="72">
        <v>138.60000000000002</v>
      </c>
    </row>
    <row r="1009" spans="1:2" x14ac:dyDescent="0.25">
      <c r="A1009" s="80" t="s">
        <v>1903</v>
      </c>
      <c r="B1009" s="72">
        <v>138.60000000000002</v>
      </c>
    </row>
    <row r="1010" spans="1:2" x14ac:dyDescent="0.25">
      <c r="A1010" s="36" t="s">
        <v>1237</v>
      </c>
      <c r="B1010" s="72">
        <v>233.04615384615389</v>
      </c>
    </row>
    <row r="1011" spans="1:2" x14ac:dyDescent="0.25">
      <c r="A1011" s="80" t="s">
        <v>1903</v>
      </c>
      <c r="B1011" s="72">
        <v>233.04615384615389</v>
      </c>
    </row>
    <row r="1012" spans="1:2" x14ac:dyDescent="0.25">
      <c r="A1012" s="36" t="s">
        <v>1239</v>
      </c>
      <c r="B1012" s="72">
        <v>233.04615384615389</v>
      </c>
    </row>
    <row r="1013" spans="1:2" x14ac:dyDescent="0.25">
      <c r="A1013" s="80" t="s">
        <v>1903</v>
      </c>
      <c r="B1013" s="72">
        <v>233.04615384615389</v>
      </c>
    </row>
    <row r="1014" spans="1:2" x14ac:dyDescent="0.25">
      <c r="A1014" s="36" t="s">
        <v>662</v>
      </c>
      <c r="B1014" s="72">
        <v>43.557692307692307</v>
      </c>
    </row>
    <row r="1015" spans="1:2" x14ac:dyDescent="0.25">
      <c r="A1015" s="80" t="s">
        <v>1903</v>
      </c>
      <c r="B1015" s="72">
        <v>43.557692307692307</v>
      </c>
    </row>
    <row r="1016" spans="1:2" x14ac:dyDescent="0.25">
      <c r="A1016" s="36" t="s">
        <v>247</v>
      </c>
      <c r="B1016" s="72">
        <v>24.91</v>
      </c>
    </row>
    <row r="1017" spans="1:2" x14ac:dyDescent="0.25">
      <c r="A1017" s="80" t="s">
        <v>1903</v>
      </c>
      <c r="B1017" s="72">
        <v>26.504000000000005</v>
      </c>
    </row>
    <row r="1018" spans="1:2" x14ac:dyDescent="0.25">
      <c r="A1018" s="80" t="s">
        <v>1901</v>
      </c>
      <c r="B1018" s="72">
        <v>25.41</v>
      </c>
    </row>
    <row r="1019" spans="1:2" x14ac:dyDescent="0.25">
      <c r="A1019" s="80" t="s">
        <v>1902</v>
      </c>
      <c r="B1019" s="72">
        <v>24.91</v>
      </c>
    </row>
    <row r="1020" spans="1:2" x14ac:dyDescent="0.25">
      <c r="A1020" s="80" t="s">
        <v>1900</v>
      </c>
      <c r="B1020" s="72">
        <v>26</v>
      </c>
    </row>
    <row r="1021" spans="1:2" x14ac:dyDescent="0.25">
      <c r="A1021" s="36" t="s">
        <v>249</v>
      </c>
      <c r="B1021" s="72">
        <v>123.9</v>
      </c>
    </row>
    <row r="1022" spans="1:2" x14ac:dyDescent="0.25">
      <c r="A1022" s="80" t="s">
        <v>1903</v>
      </c>
      <c r="B1022" s="72">
        <v>133.1246923076923</v>
      </c>
    </row>
    <row r="1023" spans="1:2" x14ac:dyDescent="0.25">
      <c r="A1023" s="80" t="s">
        <v>1901</v>
      </c>
      <c r="B1023" s="72">
        <v>126.84</v>
      </c>
    </row>
    <row r="1024" spans="1:2" x14ac:dyDescent="0.25">
      <c r="A1024" s="80" t="s">
        <v>1902</v>
      </c>
      <c r="B1024" s="72">
        <v>123.9</v>
      </c>
    </row>
    <row r="1025" spans="1:2" x14ac:dyDescent="0.25">
      <c r="A1025" s="80" t="s">
        <v>1900</v>
      </c>
      <c r="B1025" s="72">
        <v>129.10714285714286</v>
      </c>
    </row>
    <row r="1026" spans="1:2" x14ac:dyDescent="0.25">
      <c r="A1026" s="36" t="s">
        <v>250</v>
      </c>
      <c r="B1026" s="72">
        <v>48.37</v>
      </c>
    </row>
    <row r="1027" spans="1:2" x14ac:dyDescent="0.25">
      <c r="A1027" s="80" t="s">
        <v>1903</v>
      </c>
      <c r="B1027" s="72">
        <v>51.478923076923088</v>
      </c>
    </row>
    <row r="1028" spans="1:2" x14ac:dyDescent="0.25">
      <c r="A1028" s="80" t="s">
        <v>1901</v>
      </c>
      <c r="B1028" s="72">
        <v>49.36</v>
      </c>
    </row>
    <row r="1029" spans="1:2" x14ac:dyDescent="0.25">
      <c r="A1029" s="80" t="s">
        <v>1902</v>
      </c>
      <c r="B1029" s="72">
        <v>48.37</v>
      </c>
    </row>
    <row r="1030" spans="1:2" x14ac:dyDescent="0.25">
      <c r="A1030" s="80" t="s">
        <v>1900</v>
      </c>
      <c r="B1030" s="72">
        <v>50.5</v>
      </c>
    </row>
    <row r="1031" spans="1:2" x14ac:dyDescent="0.25">
      <c r="A1031" s="36" t="s">
        <v>251</v>
      </c>
      <c r="B1031" s="72">
        <v>22.37</v>
      </c>
    </row>
    <row r="1032" spans="1:2" x14ac:dyDescent="0.25">
      <c r="A1032" s="80" t="s">
        <v>1903</v>
      </c>
      <c r="B1032" s="72">
        <v>24.028730769230769</v>
      </c>
    </row>
    <row r="1033" spans="1:2" x14ac:dyDescent="0.25">
      <c r="A1033" s="80" t="s">
        <v>1901</v>
      </c>
      <c r="B1033" s="72">
        <v>22.89</v>
      </c>
    </row>
    <row r="1034" spans="1:2" x14ac:dyDescent="0.25">
      <c r="A1034" s="80" t="s">
        <v>1902</v>
      </c>
      <c r="B1034" s="72">
        <v>22.37</v>
      </c>
    </row>
    <row r="1035" spans="1:2" x14ac:dyDescent="0.25">
      <c r="A1035" s="80" t="s">
        <v>1900</v>
      </c>
      <c r="B1035" s="72">
        <v>23.303571428571427</v>
      </c>
    </row>
    <row r="1036" spans="1:2" x14ac:dyDescent="0.25">
      <c r="A1036" s="36" t="s">
        <v>252</v>
      </c>
      <c r="B1036" s="72">
        <v>20.41</v>
      </c>
    </row>
    <row r="1037" spans="1:2" x14ac:dyDescent="0.25">
      <c r="A1037" s="80" t="s">
        <v>1903</v>
      </c>
      <c r="B1037" s="72">
        <v>21.481999999999999</v>
      </c>
    </row>
    <row r="1038" spans="1:2" x14ac:dyDescent="0.25">
      <c r="A1038" s="80" t="s">
        <v>1901</v>
      </c>
      <c r="B1038" s="72">
        <v>20.75</v>
      </c>
    </row>
    <row r="1039" spans="1:2" x14ac:dyDescent="0.25">
      <c r="A1039" s="80" t="s">
        <v>1902</v>
      </c>
      <c r="B1039" s="72">
        <v>20.41</v>
      </c>
    </row>
    <row r="1040" spans="1:2" x14ac:dyDescent="0.25">
      <c r="A1040" s="80" t="s">
        <v>1900</v>
      </c>
      <c r="B1040" s="72">
        <v>21.357142857142854</v>
      </c>
    </row>
    <row r="1041" spans="1:2" x14ac:dyDescent="0.25">
      <c r="A1041" s="36" t="s">
        <v>1240</v>
      </c>
      <c r="B1041" s="72">
        <v>20.307692307692307</v>
      </c>
    </row>
    <row r="1042" spans="1:2" x14ac:dyDescent="0.25">
      <c r="A1042" s="80" t="s">
        <v>1903</v>
      </c>
      <c r="B1042" s="72">
        <v>20.307692307692307</v>
      </c>
    </row>
    <row r="1043" spans="1:2" x14ac:dyDescent="0.25">
      <c r="A1043" s="36" t="s">
        <v>254</v>
      </c>
      <c r="B1043" s="72">
        <v>18.680000000000003</v>
      </c>
    </row>
    <row r="1044" spans="1:2" x14ac:dyDescent="0.25">
      <c r="A1044" s="80" t="s">
        <v>1903</v>
      </c>
      <c r="B1044" s="72">
        <v>19.878000000000004</v>
      </c>
    </row>
    <row r="1045" spans="1:2" x14ac:dyDescent="0.25">
      <c r="A1045" s="80" t="s">
        <v>1901</v>
      </c>
      <c r="B1045" s="72">
        <v>19.059999999999999</v>
      </c>
    </row>
    <row r="1046" spans="1:2" x14ac:dyDescent="0.25">
      <c r="A1046" s="80" t="s">
        <v>1902</v>
      </c>
      <c r="B1046" s="72">
        <v>18.680000000000003</v>
      </c>
    </row>
    <row r="1047" spans="1:2" x14ac:dyDescent="0.25">
      <c r="A1047" s="80" t="s">
        <v>1900</v>
      </c>
      <c r="B1047" s="72">
        <v>19.5</v>
      </c>
    </row>
    <row r="1048" spans="1:2" x14ac:dyDescent="0.25">
      <c r="A1048" s="36" t="s">
        <v>1241</v>
      </c>
      <c r="B1048" s="72">
        <v>295.73076923076928</v>
      </c>
    </row>
    <row r="1049" spans="1:2" x14ac:dyDescent="0.25">
      <c r="A1049" s="80" t="s">
        <v>1903</v>
      </c>
      <c r="B1049" s="72">
        <v>295.73076923076928</v>
      </c>
    </row>
    <row r="1050" spans="1:2" x14ac:dyDescent="0.25">
      <c r="A1050" s="36" t="s">
        <v>1243</v>
      </c>
      <c r="B1050" s="72">
        <v>144.65690769230767</v>
      </c>
    </row>
    <row r="1051" spans="1:2" x14ac:dyDescent="0.25">
      <c r="A1051" s="80" t="s">
        <v>1903</v>
      </c>
      <c r="B1051" s="72">
        <v>144.65690769230767</v>
      </c>
    </row>
    <row r="1052" spans="1:2" x14ac:dyDescent="0.25">
      <c r="A1052" s="36" t="s">
        <v>1245</v>
      </c>
      <c r="B1052" s="72">
        <v>144.65690769230767</v>
      </c>
    </row>
    <row r="1053" spans="1:2" x14ac:dyDescent="0.25">
      <c r="A1053" s="80" t="s">
        <v>1903</v>
      </c>
      <c r="B1053" s="72">
        <v>144.65690769230767</v>
      </c>
    </row>
    <row r="1054" spans="1:2" x14ac:dyDescent="0.25">
      <c r="A1054" s="36" t="s">
        <v>1247</v>
      </c>
      <c r="B1054" s="72">
        <v>161.44615384615389</v>
      </c>
    </row>
    <row r="1055" spans="1:2" x14ac:dyDescent="0.25">
      <c r="A1055" s="80" t="s">
        <v>1903</v>
      </c>
      <c r="B1055" s="72">
        <v>161.44615384615389</v>
      </c>
    </row>
    <row r="1056" spans="1:2" x14ac:dyDescent="0.25">
      <c r="A1056" s="36" t="s">
        <v>1249</v>
      </c>
      <c r="B1056" s="72">
        <v>204.34615384615387</v>
      </c>
    </row>
    <row r="1057" spans="1:2" x14ac:dyDescent="0.25">
      <c r="A1057" s="80" t="s">
        <v>1903</v>
      </c>
      <c r="B1057" s="72">
        <v>204.34615384615387</v>
      </c>
    </row>
    <row r="1058" spans="1:2" x14ac:dyDescent="0.25">
      <c r="A1058" s="36" t="s">
        <v>1251</v>
      </c>
      <c r="B1058" s="72">
        <v>204.34615384615387</v>
      </c>
    </row>
    <row r="1059" spans="1:2" x14ac:dyDescent="0.25">
      <c r="A1059" s="80" t="s">
        <v>1903</v>
      </c>
      <c r="B1059" s="72">
        <v>204.34615384615387</v>
      </c>
    </row>
    <row r="1060" spans="1:2" x14ac:dyDescent="0.25">
      <c r="A1060" s="36" t="s">
        <v>664</v>
      </c>
      <c r="B1060" s="72">
        <v>21.923076923076923</v>
      </c>
    </row>
    <row r="1061" spans="1:2" x14ac:dyDescent="0.25">
      <c r="A1061" s="80" t="s">
        <v>1903</v>
      </c>
      <c r="B1061" s="72">
        <v>21.923076923076923</v>
      </c>
    </row>
    <row r="1062" spans="1:2" x14ac:dyDescent="0.25">
      <c r="A1062" s="36" t="s">
        <v>666</v>
      </c>
      <c r="B1062" s="72">
        <v>11.826923076923077</v>
      </c>
    </row>
    <row r="1063" spans="1:2" x14ac:dyDescent="0.25">
      <c r="A1063" s="80" t="s">
        <v>1903</v>
      </c>
      <c r="B1063" s="72">
        <v>11.826923076923077</v>
      </c>
    </row>
    <row r="1064" spans="1:2" x14ac:dyDescent="0.25">
      <c r="A1064" s="36" t="s">
        <v>668</v>
      </c>
      <c r="B1064" s="72">
        <v>8.9423076923076916</v>
      </c>
    </row>
    <row r="1065" spans="1:2" x14ac:dyDescent="0.25">
      <c r="A1065" s="80" t="s">
        <v>1903</v>
      </c>
      <c r="B1065" s="72">
        <v>8.9423076923076916</v>
      </c>
    </row>
    <row r="1066" spans="1:2" x14ac:dyDescent="0.25">
      <c r="A1066" s="36" t="s">
        <v>1252</v>
      </c>
      <c r="B1066" s="72">
        <v>13.065384615384618</v>
      </c>
    </row>
    <row r="1067" spans="1:2" x14ac:dyDescent="0.25">
      <c r="A1067" s="80" t="s">
        <v>1903</v>
      </c>
      <c r="B1067" s="72">
        <v>13.065384615384618</v>
      </c>
    </row>
    <row r="1068" spans="1:2" x14ac:dyDescent="0.25">
      <c r="A1068" s="36" t="s">
        <v>1254</v>
      </c>
      <c r="B1068" s="72">
        <v>16.373076923076926</v>
      </c>
    </row>
    <row r="1069" spans="1:2" x14ac:dyDescent="0.25">
      <c r="A1069" s="80" t="s">
        <v>1903</v>
      </c>
      <c r="B1069" s="72">
        <v>16.373076923076926</v>
      </c>
    </row>
    <row r="1070" spans="1:2" x14ac:dyDescent="0.25">
      <c r="A1070" s="36" t="s">
        <v>1255</v>
      </c>
      <c r="B1070" s="72">
        <v>6.8307692307692305</v>
      </c>
    </row>
    <row r="1071" spans="1:2" x14ac:dyDescent="0.25">
      <c r="A1071" s="80" t="s">
        <v>1903</v>
      </c>
      <c r="B1071" s="72">
        <v>6.8307692307692305</v>
      </c>
    </row>
    <row r="1072" spans="1:2" x14ac:dyDescent="0.25">
      <c r="A1072" s="36" t="s">
        <v>256</v>
      </c>
      <c r="B1072" s="72">
        <v>78.540000000000006</v>
      </c>
    </row>
    <row r="1073" spans="1:2" x14ac:dyDescent="0.25">
      <c r="A1073" s="80" t="s">
        <v>1903</v>
      </c>
      <c r="B1073" s="72">
        <v>83.589538461538481</v>
      </c>
    </row>
    <row r="1074" spans="1:2" x14ac:dyDescent="0.25">
      <c r="A1074" s="80" t="s">
        <v>1901</v>
      </c>
      <c r="B1074" s="72">
        <v>80.150000000000006</v>
      </c>
    </row>
    <row r="1075" spans="1:2" x14ac:dyDescent="0.25">
      <c r="A1075" s="80" t="s">
        <v>1902</v>
      </c>
      <c r="B1075" s="72">
        <v>78.540000000000006</v>
      </c>
    </row>
    <row r="1076" spans="1:2" x14ac:dyDescent="0.25">
      <c r="A1076" s="80" t="s">
        <v>1900</v>
      </c>
      <c r="B1076" s="72">
        <v>82</v>
      </c>
    </row>
    <row r="1077" spans="1:2" x14ac:dyDescent="0.25">
      <c r="A1077" s="36" t="s">
        <v>670</v>
      </c>
      <c r="B1077" s="72">
        <v>66.34615384615384</v>
      </c>
    </row>
    <row r="1078" spans="1:2" x14ac:dyDescent="0.25">
      <c r="A1078" s="80" t="s">
        <v>1903</v>
      </c>
      <c r="B1078" s="72">
        <v>66.34615384615384</v>
      </c>
    </row>
    <row r="1079" spans="1:2" x14ac:dyDescent="0.25">
      <c r="A1079" s="36" t="s">
        <v>1257</v>
      </c>
      <c r="B1079" s="72">
        <v>291.32307692307694</v>
      </c>
    </row>
    <row r="1080" spans="1:2" x14ac:dyDescent="0.25">
      <c r="A1080" s="80" t="s">
        <v>1903</v>
      </c>
      <c r="B1080" s="72">
        <v>291.32307692307694</v>
      </c>
    </row>
    <row r="1081" spans="1:2" x14ac:dyDescent="0.25">
      <c r="A1081" s="36" t="s">
        <v>1259</v>
      </c>
      <c r="B1081" s="72">
        <v>304.98461538461538</v>
      </c>
    </row>
    <row r="1082" spans="1:2" x14ac:dyDescent="0.25">
      <c r="A1082" s="80" t="s">
        <v>1903</v>
      </c>
      <c r="B1082" s="72">
        <v>304.98461538461538</v>
      </c>
    </row>
    <row r="1083" spans="1:2" x14ac:dyDescent="0.25">
      <c r="A1083" s="36" t="s">
        <v>1261</v>
      </c>
      <c r="B1083" s="72">
        <v>256.98461538461538</v>
      </c>
    </row>
    <row r="1084" spans="1:2" x14ac:dyDescent="0.25">
      <c r="A1084" s="80" t="s">
        <v>1903</v>
      </c>
      <c r="B1084" s="72">
        <v>256.98461538461538</v>
      </c>
    </row>
    <row r="1085" spans="1:2" x14ac:dyDescent="0.25">
      <c r="A1085" s="36" t="s">
        <v>672</v>
      </c>
      <c r="B1085" s="72">
        <v>24.76923076923077</v>
      </c>
    </row>
    <row r="1086" spans="1:2" x14ac:dyDescent="0.25">
      <c r="A1086" s="80" t="s">
        <v>1903</v>
      </c>
      <c r="B1086" s="72">
        <v>24.76923076923077</v>
      </c>
    </row>
    <row r="1087" spans="1:2" x14ac:dyDescent="0.25">
      <c r="A1087" s="36" t="s">
        <v>258</v>
      </c>
      <c r="B1087" s="72">
        <v>37.699999999999996</v>
      </c>
    </row>
    <row r="1088" spans="1:2" x14ac:dyDescent="0.25">
      <c r="A1088" s="80" t="s">
        <v>1903</v>
      </c>
      <c r="B1088" s="72">
        <v>38.543153846153849</v>
      </c>
    </row>
    <row r="1089" spans="1:2" x14ac:dyDescent="0.25">
      <c r="A1089" s="80" t="s">
        <v>1901</v>
      </c>
      <c r="B1089" s="72">
        <v>37.97</v>
      </c>
    </row>
    <row r="1090" spans="1:2" x14ac:dyDescent="0.25">
      <c r="A1090" s="80" t="s">
        <v>1902</v>
      </c>
      <c r="B1090" s="72">
        <v>37.699999999999996</v>
      </c>
    </row>
    <row r="1091" spans="1:2" x14ac:dyDescent="0.25">
      <c r="A1091" s="80" t="s">
        <v>1900</v>
      </c>
      <c r="B1091" s="72">
        <v>39.678571428571431</v>
      </c>
    </row>
    <row r="1092" spans="1:2" x14ac:dyDescent="0.25">
      <c r="A1092" s="36" t="s">
        <v>674</v>
      </c>
      <c r="B1092" s="72">
        <v>25.638461538461542</v>
      </c>
    </row>
    <row r="1093" spans="1:2" x14ac:dyDescent="0.25">
      <c r="A1093" s="80" t="s">
        <v>1903</v>
      </c>
      <c r="B1093" s="72">
        <v>25.638461538461542</v>
      </c>
    </row>
    <row r="1094" spans="1:2" x14ac:dyDescent="0.25">
      <c r="A1094" s="36" t="s">
        <v>1263</v>
      </c>
      <c r="B1094" s="72">
        <v>36.300000000000011</v>
      </c>
    </row>
    <row r="1095" spans="1:2" x14ac:dyDescent="0.25">
      <c r="A1095" s="80" t="s">
        <v>1903</v>
      </c>
      <c r="B1095" s="72">
        <v>36.300000000000011</v>
      </c>
    </row>
    <row r="1096" spans="1:2" x14ac:dyDescent="0.25">
      <c r="A1096" s="36" t="s">
        <v>1264</v>
      </c>
      <c r="B1096" s="72">
        <v>16.8</v>
      </c>
    </row>
    <row r="1097" spans="1:2" x14ac:dyDescent="0.25">
      <c r="A1097" s="80" t="s">
        <v>1903</v>
      </c>
      <c r="B1097" s="72">
        <v>16.8</v>
      </c>
    </row>
    <row r="1098" spans="1:2" x14ac:dyDescent="0.25">
      <c r="A1098" s="36" t="s">
        <v>1266</v>
      </c>
      <c r="B1098" s="72">
        <v>15.230769230769234</v>
      </c>
    </row>
    <row r="1099" spans="1:2" x14ac:dyDescent="0.25">
      <c r="A1099" s="80" t="s">
        <v>1903</v>
      </c>
      <c r="B1099" s="72">
        <v>15.230769230769234</v>
      </c>
    </row>
    <row r="1100" spans="1:2" x14ac:dyDescent="0.25">
      <c r="A1100" s="36" t="s">
        <v>1267</v>
      </c>
      <c r="B1100" s="72">
        <v>25.800000000000004</v>
      </c>
    </row>
    <row r="1101" spans="1:2" x14ac:dyDescent="0.25">
      <c r="A1101" s="80" t="s">
        <v>1903</v>
      </c>
      <c r="B1101" s="72">
        <v>25.800000000000004</v>
      </c>
    </row>
    <row r="1102" spans="1:2" x14ac:dyDescent="0.25">
      <c r="A1102" s="36" t="s">
        <v>260</v>
      </c>
      <c r="B1102" s="72">
        <v>31.860000000000003</v>
      </c>
    </row>
    <row r="1103" spans="1:2" x14ac:dyDescent="0.25">
      <c r="A1103" s="80" t="s">
        <v>1903</v>
      </c>
      <c r="B1103" s="72">
        <v>33.095999999999997</v>
      </c>
    </row>
    <row r="1104" spans="1:2" x14ac:dyDescent="0.25">
      <c r="A1104" s="80" t="s">
        <v>1901</v>
      </c>
      <c r="B1104" s="72">
        <v>32.26</v>
      </c>
    </row>
    <row r="1105" spans="1:2" x14ac:dyDescent="0.25">
      <c r="A1105" s="80" t="s">
        <v>1902</v>
      </c>
      <c r="B1105" s="72">
        <v>31.860000000000003</v>
      </c>
    </row>
    <row r="1106" spans="1:2" x14ac:dyDescent="0.25">
      <c r="A1106" s="80" t="s">
        <v>1900</v>
      </c>
      <c r="B1106" s="72">
        <v>33.428571428571431</v>
      </c>
    </row>
    <row r="1107" spans="1:2" x14ac:dyDescent="0.25">
      <c r="A1107" s="36" t="s">
        <v>676</v>
      </c>
      <c r="B1107" s="72">
        <v>16.442307692307693</v>
      </c>
    </row>
    <row r="1108" spans="1:2" x14ac:dyDescent="0.25">
      <c r="A1108" s="80" t="s">
        <v>1903</v>
      </c>
      <c r="B1108" s="72">
        <v>16.442307692307693</v>
      </c>
    </row>
    <row r="1109" spans="1:2" x14ac:dyDescent="0.25">
      <c r="A1109" s="36" t="s">
        <v>1268</v>
      </c>
      <c r="B1109" s="72">
        <v>5.9115384615384619</v>
      </c>
    </row>
    <row r="1110" spans="1:2" x14ac:dyDescent="0.25">
      <c r="A1110" s="80" t="s">
        <v>1903</v>
      </c>
      <c r="B1110" s="72">
        <v>5.9115384615384619</v>
      </c>
    </row>
    <row r="1111" spans="1:2" x14ac:dyDescent="0.25">
      <c r="A1111" s="36" t="s">
        <v>677</v>
      </c>
      <c r="B1111" s="72">
        <v>270</v>
      </c>
    </row>
    <row r="1112" spans="1:2" x14ac:dyDescent="0.25">
      <c r="A1112" s="80" t="s">
        <v>1903</v>
      </c>
      <c r="B1112" s="72">
        <v>270</v>
      </c>
    </row>
    <row r="1113" spans="1:2" x14ac:dyDescent="0.25">
      <c r="A1113" s="36" t="s">
        <v>679</v>
      </c>
      <c r="B1113" s="72">
        <v>188.07692307692307</v>
      </c>
    </row>
    <row r="1114" spans="1:2" x14ac:dyDescent="0.25">
      <c r="A1114" s="80" t="s">
        <v>1903</v>
      </c>
      <c r="B1114" s="72">
        <v>188.07692307692307</v>
      </c>
    </row>
    <row r="1115" spans="1:2" x14ac:dyDescent="0.25">
      <c r="A1115" s="36" t="s">
        <v>680</v>
      </c>
      <c r="B1115" s="72">
        <v>19.03846153846154</v>
      </c>
    </row>
    <row r="1116" spans="1:2" x14ac:dyDescent="0.25">
      <c r="A1116" s="80" t="s">
        <v>1903</v>
      </c>
      <c r="B1116" s="72">
        <v>19.03846153846154</v>
      </c>
    </row>
    <row r="1117" spans="1:2" x14ac:dyDescent="0.25">
      <c r="A1117" s="36" t="s">
        <v>682</v>
      </c>
      <c r="B1117" s="72">
        <v>11.538461538461538</v>
      </c>
    </row>
    <row r="1118" spans="1:2" x14ac:dyDescent="0.25">
      <c r="A1118" s="80" t="s">
        <v>1903</v>
      </c>
      <c r="B1118" s="72">
        <v>11.538461538461538</v>
      </c>
    </row>
    <row r="1119" spans="1:2" x14ac:dyDescent="0.25">
      <c r="A1119" s="36" t="s">
        <v>684</v>
      </c>
      <c r="B1119" s="72">
        <v>11.538461538461538</v>
      </c>
    </row>
    <row r="1120" spans="1:2" x14ac:dyDescent="0.25">
      <c r="A1120" s="80" t="s">
        <v>1903</v>
      </c>
      <c r="B1120" s="72">
        <v>11.538461538461538</v>
      </c>
    </row>
    <row r="1121" spans="1:2" x14ac:dyDescent="0.25">
      <c r="A1121" s="36" t="s">
        <v>1269</v>
      </c>
      <c r="B1121" s="72">
        <v>22.115384615384617</v>
      </c>
    </row>
    <row r="1122" spans="1:2" x14ac:dyDescent="0.25">
      <c r="A1122" s="80" t="s">
        <v>1903</v>
      </c>
      <c r="B1122" s="72">
        <v>22.115384615384617</v>
      </c>
    </row>
    <row r="1123" spans="1:2" x14ac:dyDescent="0.25">
      <c r="A1123" s="36" t="s">
        <v>261</v>
      </c>
      <c r="B1123" s="72">
        <v>44.22</v>
      </c>
    </row>
    <row r="1124" spans="1:2" x14ac:dyDescent="0.25">
      <c r="A1124" s="80" t="s">
        <v>1903</v>
      </c>
      <c r="B1124" s="72">
        <v>47.505076923076921</v>
      </c>
    </row>
    <row r="1125" spans="1:2" x14ac:dyDescent="0.25">
      <c r="A1125" s="80" t="s">
        <v>1901</v>
      </c>
      <c r="B1125" s="72">
        <v>45.26</v>
      </c>
    </row>
    <row r="1126" spans="1:2" x14ac:dyDescent="0.25">
      <c r="A1126" s="80" t="s">
        <v>1902</v>
      </c>
      <c r="B1126" s="72">
        <v>44.22</v>
      </c>
    </row>
    <row r="1127" spans="1:2" x14ac:dyDescent="0.25">
      <c r="A1127" s="80" t="s">
        <v>1900</v>
      </c>
      <c r="B1127" s="72">
        <v>46.071428571428569</v>
      </c>
    </row>
    <row r="1128" spans="1:2" x14ac:dyDescent="0.25">
      <c r="A1128" s="36" t="s">
        <v>685</v>
      </c>
      <c r="B1128" s="72">
        <v>2.3076923076923075</v>
      </c>
    </row>
    <row r="1129" spans="1:2" x14ac:dyDescent="0.25">
      <c r="A1129" s="80" t="s">
        <v>1903</v>
      </c>
      <c r="B1129" s="72">
        <v>2.3076923076923075</v>
      </c>
    </row>
    <row r="1130" spans="1:2" x14ac:dyDescent="0.25">
      <c r="A1130" s="36" t="s">
        <v>263</v>
      </c>
      <c r="B1130" s="72">
        <v>9.1</v>
      </c>
    </row>
    <row r="1131" spans="1:2" x14ac:dyDescent="0.25">
      <c r="A1131" s="80" t="s">
        <v>1903</v>
      </c>
      <c r="B1131" s="72">
        <v>9.5734999999999992</v>
      </c>
    </row>
    <row r="1132" spans="1:2" x14ac:dyDescent="0.25">
      <c r="A1132" s="80" t="s">
        <v>1901</v>
      </c>
      <c r="B1132" s="72">
        <v>9.25</v>
      </c>
    </row>
    <row r="1133" spans="1:2" x14ac:dyDescent="0.25">
      <c r="A1133" s="80" t="s">
        <v>1902</v>
      </c>
      <c r="B1133" s="72">
        <v>9.1</v>
      </c>
    </row>
    <row r="1134" spans="1:2" x14ac:dyDescent="0.25">
      <c r="A1134" s="80" t="s">
        <v>1900</v>
      </c>
      <c r="B1134" s="72">
        <v>9.5178571428571406</v>
      </c>
    </row>
    <row r="1135" spans="1:2" x14ac:dyDescent="0.25">
      <c r="A1135" s="36" t="s">
        <v>1271</v>
      </c>
      <c r="B1135" s="72">
        <v>56.261538461538464</v>
      </c>
    </row>
    <row r="1136" spans="1:2" x14ac:dyDescent="0.25">
      <c r="A1136" s="80" t="s">
        <v>1903</v>
      </c>
      <c r="B1136" s="72">
        <v>56.261538461538464</v>
      </c>
    </row>
    <row r="1137" spans="1:2" x14ac:dyDescent="0.25">
      <c r="A1137" s="36" t="s">
        <v>1273</v>
      </c>
      <c r="B1137" s="72">
        <v>57.892307692307689</v>
      </c>
    </row>
    <row r="1138" spans="1:2" x14ac:dyDescent="0.25">
      <c r="A1138" s="80" t="s">
        <v>1903</v>
      </c>
      <c r="B1138" s="72">
        <v>57.892307692307689</v>
      </c>
    </row>
    <row r="1139" spans="1:2" x14ac:dyDescent="0.25">
      <c r="A1139" s="36" t="s">
        <v>1274</v>
      </c>
      <c r="B1139" s="72">
        <v>18.96153846153846</v>
      </c>
    </row>
    <row r="1140" spans="1:2" x14ac:dyDescent="0.25">
      <c r="A1140" s="80" t="s">
        <v>1903</v>
      </c>
      <c r="B1140" s="72">
        <v>18.96153846153846</v>
      </c>
    </row>
    <row r="1141" spans="1:2" x14ac:dyDescent="0.25">
      <c r="A1141" s="36" t="s">
        <v>1275</v>
      </c>
      <c r="B1141" s="72">
        <v>49.969230769230769</v>
      </c>
    </row>
    <row r="1142" spans="1:2" x14ac:dyDescent="0.25">
      <c r="A1142" s="80" t="s">
        <v>1903</v>
      </c>
      <c r="B1142" s="72">
        <v>49.969230769230769</v>
      </c>
    </row>
    <row r="1143" spans="1:2" x14ac:dyDescent="0.25">
      <c r="A1143" s="36" t="s">
        <v>1276</v>
      </c>
      <c r="B1143" s="72">
        <v>21.861538461538462</v>
      </c>
    </row>
    <row r="1144" spans="1:2" x14ac:dyDescent="0.25">
      <c r="A1144" s="80" t="s">
        <v>1903</v>
      </c>
      <c r="B1144" s="72">
        <v>21.861538461538462</v>
      </c>
    </row>
    <row r="1145" spans="1:2" x14ac:dyDescent="0.25">
      <c r="A1145" s="36" t="s">
        <v>1277</v>
      </c>
      <c r="B1145" s="72">
        <v>58.707692307692305</v>
      </c>
    </row>
    <row r="1146" spans="1:2" x14ac:dyDescent="0.25">
      <c r="A1146" s="80" t="s">
        <v>1903</v>
      </c>
      <c r="B1146" s="72">
        <v>58.707692307692305</v>
      </c>
    </row>
    <row r="1147" spans="1:2" x14ac:dyDescent="0.25">
      <c r="A1147" s="36" t="s">
        <v>1278</v>
      </c>
      <c r="B1147" s="72">
        <v>56.261538461538464</v>
      </c>
    </row>
    <row r="1148" spans="1:2" x14ac:dyDescent="0.25">
      <c r="A1148" s="80" t="s">
        <v>1903</v>
      </c>
      <c r="B1148" s="72">
        <v>56.261538461538464</v>
      </c>
    </row>
    <row r="1149" spans="1:2" x14ac:dyDescent="0.25">
      <c r="A1149" s="36" t="s">
        <v>1279</v>
      </c>
      <c r="B1149" s="72">
        <v>57.892307692307689</v>
      </c>
    </row>
    <row r="1150" spans="1:2" x14ac:dyDescent="0.25">
      <c r="A1150" s="80" t="s">
        <v>1903</v>
      </c>
      <c r="B1150" s="72">
        <v>57.892307692307689</v>
      </c>
    </row>
    <row r="1151" spans="1:2" x14ac:dyDescent="0.25">
      <c r="A1151" s="36" t="s">
        <v>1281</v>
      </c>
      <c r="B1151" s="72">
        <v>18.96153846153846</v>
      </c>
    </row>
    <row r="1152" spans="1:2" x14ac:dyDescent="0.25">
      <c r="A1152" s="80" t="s">
        <v>1903</v>
      </c>
      <c r="B1152" s="72">
        <v>18.96153846153846</v>
      </c>
    </row>
    <row r="1153" spans="1:2" x14ac:dyDescent="0.25">
      <c r="A1153" s="36" t="s">
        <v>1282</v>
      </c>
      <c r="B1153" s="72">
        <v>49.969230769230769</v>
      </c>
    </row>
    <row r="1154" spans="1:2" x14ac:dyDescent="0.25">
      <c r="A1154" s="80" t="s">
        <v>1903</v>
      </c>
      <c r="B1154" s="72">
        <v>49.969230769230769</v>
      </c>
    </row>
    <row r="1155" spans="1:2" x14ac:dyDescent="0.25">
      <c r="A1155" s="36" t="s">
        <v>1283</v>
      </c>
      <c r="B1155" s="72">
        <v>21.861538461538462</v>
      </c>
    </row>
    <row r="1156" spans="1:2" x14ac:dyDescent="0.25">
      <c r="A1156" s="80" t="s">
        <v>1903</v>
      </c>
      <c r="B1156" s="72">
        <v>21.861538461538462</v>
      </c>
    </row>
    <row r="1157" spans="1:2" x14ac:dyDescent="0.25">
      <c r="A1157" s="36" t="s">
        <v>1284</v>
      </c>
      <c r="B1157" s="72">
        <v>56.261538461538464</v>
      </c>
    </row>
    <row r="1158" spans="1:2" x14ac:dyDescent="0.25">
      <c r="A1158" s="80" t="s">
        <v>1903</v>
      </c>
      <c r="B1158" s="72">
        <v>56.261538461538464</v>
      </c>
    </row>
    <row r="1159" spans="1:2" x14ac:dyDescent="0.25">
      <c r="A1159" s="36" t="s">
        <v>1285</v>
      </c>
      <c r="B1159" s="72">
        <v>1.956923076923077</v>
      </c>
    </row>
    <row r="1160" spans="1:2" x14ac:dyDescent="0.25">
      <c r="A1160" s="80" t="s">
        <v>1903</v>
      </c>
      <c r="B1160" s="72">
        <v>1.956923076923077</v>
      </c>
    </row>
    <row r="1161" spans="1:2" x14ac:dyDescent="0.25">
      <c r="A1161" s="36" t="s">
        <v>1287</v>
      </c>
      <c r="B1161" s="72">
        <v>1.7846153846153847</v>
      </c>
    </row>
    <row r="1162" spans="1:2" x14ac:dyDescent="0.25">
      <c r="A1162" s="80" t="s">
        <v>1903</v>
      </c>
      <c r="B1162" s="72">
        <v>1.7846153846153847</v>
      </c>
    </row>
    <row r="1163" spans="1:2" x14ac:dyDescent="0.25">
      <c r="A1163" s="36" t="s">
        <v>687</v>
      </c>
      <c r="B1163" s="72">
        <v>3.1730769230769229</v>
      </c>
    </row>
    <row r="1164" spans="1:2" x14ac:dyDescent="0.25">
      <c r="A1164" s="80" t="s">
        <v>1903</v>
      </c>
      <c r="B1164" s="72">
        <v>3.1730769230769229</v>
      </c>
    </row>
    <row r="1165" spans="1:2" x14ac:dyDescent="0.25">
      <c r="A1165" s="36" t="s">
        <v>689</v>
      </c>
      <c r="B1165" s="72">
        <v>5.5961538461538458</v>
      </c>
    </row>
    <row r="1166" spans="1:2" x14ac:dyDescent="0.25">
      <c r="A1166" s="80" t="s">
        <v>1903</v>
      </c>
      <c r="B1166" s="72">
        <v>5.5961538461538458</v>
      </c>
    </row>
    <row r="1167" spans="1:2" x14ac:dyDescent="0.25">
      <c r="A1167" s="36" t="s">
        <v>265</v>
      </c>
      <c r="B1167" s="72">
        <v>14.14</v>
      </c>
    </row>
    <row r="1168" spans="1:2" x14ac:dyDescent="0.25">
      <c r="A1168" s="80" t="s">
        <v>1903</v>
      </c>
      <c r="B1168" s="72">
        <v>15.190576923076923</v>
      </c>
    </row>
    <row r="1169" spans="1:2" x14ac:dyDescent="0.25">
      <c r="A1169" s="80" t="s">
        <v>1901</v>
      </c>
      <c r="B1169" s="72">
        <v>14.47</v>
      </c>
    </row>
    <row r="1170" spans="1:2" x14ac:dyDescent="0.25">
      <c r="A1170" s="80" t="s">
        <v>1902</v>
      </c>
      <c r="B1170" s="72">
        <v>14.14</v>
      </c>
    </row>
    <row r="1171" spans="1:2" x14ac:dyDescent="0.25">
      <c r="A1171" s="80" t="s">
        <v>1900</v>
      </c>
      <c r="B1171" s="72">
        <v>14.732142857142858</v>
      </c>
    </row>
    <row r="1172" spans="1:2" x14ac:dyDescent="0.25">
      <c r="A1172" s="36" t="s">
        <v>267</v>
      </c>
      <c r="B1172" s="72">
        <v>112.08</v>
      </c>
    </row>
    <row r="1173" spans="1:2" x14ac:dyDescent="0.25">
      <c r="A1173" s="80" t="s">
        <v>1903</v>
      </c>
      <c r="B1173" s="72">
        <v>120.41984615384615</v>
      </c>
    </row>
    <row r="1174" spans="1:2" x14ac:dyDescent="0.25">
      <c r="A1174" s="80" t="s">
        <v>1901</v>
      </c>
      <c r="B1174" s="72">
        <v>114.74</v>
      </c>
    </row>
    <row r="1175" spans="1:2" x14ac:dyDescent="0.25">
      <c r="A1175" s="80" t="s">
        <v>1902</v>
      </c>
      <c r="B1175" s="72">
        <v>112.08</v>
      </c>
    </row>
    <row r="1176" spans="1:2" x14ac:dyDescent="0.25">
      <c r="A1176" s="80" t="s">
        <v>1900</v>
      </c>
      <c r="B1176" s="72">
        <v>116.78571428571429</v>
      </c>
    </row>
    <row r="1177" spans="1:2" x14ac:dyDescent="0.25">
      <c r="A1177" s="36" t="s">
        <v>269</v>
      </c>
      <c r="B1177" s="72">
        <v>39.75</v>
      </c>
    </row>
    <row r="1178" spans="1:2" x14ac:dyDescent="0.25">
      <c r="A1178" s="80" t="s">
        <v>1903</v>
      </c>
      <c r="B1178" s="72">
        <v>42.304461538461545</v>
      </c>
    </row>
    <row r="1179" spans="1:2" x14ac:dyDescent="0.25">
      <c r="A1179" s="80" t="s">
        <v>1901</v>
      </c>
      <c r="B1179" s="72">
        <v>40.56</v>
      </c>
    </row>
    <row r="1180" spans="1:2" x14ac:dyDescent="0.25">
      <c r="A1180" s="80" t="s">
        <v>1902</v>
      </c>
      <c r="B1180" s="72">
        <v>39.75</v>
      </c>
    </row>
    <row r="1181" spans="1:2" x14ac:dyDescent="0.25">
      <c r="A1181" s="80" t="s">
        <v>1900</v>
      </c>
      <c r="B1181" s="72">
        <v>41.5</v>
      </c>
    </row>
    <row r="1182" spans="1:2" x14ac:dyDescent="0.25">
      <c r="A1182" s="36" t="s">
        <v>690</v>
      </c>
      <c r="B1182" s="72">
        <v>31.442307692307693</v>
      </c>
    </row>
    <row r="1183" spans="1:2" x14ac:dyDescent="0.25">
      <c r="A1183" s="80" t="s">
        <v>1903</v>
      </c>
      <c r="B1183" s="72">
        <v>31.442307692307693</v>
      </c>
    </row>
    <row r="1184" spans="1:2" x14ac:dyDescent="0.25">
      <c r="A1184" s="36" t="s">
        <v>271</v>
      </c>
      <c r="B1184" s="72">
        <v>118.02</v>
      </c>
    </row>
    <row r="1185" spans="1:2" x14ac:dyDescent="0.25">
      <c r="A1185" s="80" t="s">
        <v>1903</v>
      </c>
      <c r="B1185" s="72">
        <v>124.14261538461538</v>
      </c>
    </row>
    <row r="1186" spans="1:2" x14ac:dyDescent="0.25">
      <c r="A1186" s="80" t="s">
        <v>1901</v>
      </c>
      <c r="B1186" s="72">
        <v>118.02</v>
      </c>
    </row>
    <row r="1187" spans="1:2" x14ac:dyDescent="0.25">
      <c r="A1187" s="80" t="s">
        <v>1902</v>
      </c>
      <c r="B1187" s="72">
        <v>119.75</v>
      </c>
    </row>
    <row r="1188" spans="1:2" x14ac:dyDescent="0.25">
      <c r="A1188" s="80" t="s">
        <v>1900</v>
      </c>
      <c r="B1188" s="72">
        <v>119.9</v>
      </c>
    </row>
    <row r="1189" spans="1:2" x14ac:dyDescent="0.25">
      <c r="A1189" s="36" t="s">
        <v>692</v>
      </c>
      <c r="B1189" s="72">
        <v>37.78846153846154</v>
      </c>
    </row>
    <row r="1190" spans="1:2" x14ac:dyDescent="0.25">
      <c r="A1190" s="80" t="s">
        <v>1903</v>
      </c>
      <c r="B1190" s="72">
        <v>37.78846153846154</v>
      </c>
    </row>
    <row r="1191" spans="1:2" x14ac:dyDescent="0.25">
      <c r="A1191" s="36" t="s">
        <v>272</v>
      </c>
      <c r="B1191" s="72">
        <v>30.32</v>
      </c>
    </row>
    <row r="1192" spans="1:2" x14ac:dyDescent="0.25">
      <c r="A1192" s="80" t="s">
        <v>1903</v>
      </c>
      <c r="B1192" s="72">
        <v>31.889846153846154</v>
      </c>
    </row>
    <row r="1193" spans="1:2" x14ac:dyDescent="0.25">
      <c r="A1193" s="80" t="s">
        <v>1901</v>
      </c>
      <c r="B1193" s="72">
        <v>30.32</v>
      </c>
    </row>
    <row r="1194" spans="1:2" x14ac:dyDescent="0.25">
      <c r="A1194" s="80" t="s">
        <v>1902</v>
      </c>
      <c r="B1194" s="72">
        <v>30.770000000000003</v>
      </c>
    </row>
    <row r="1195" spans="1:2" x14ac:dyDescent="0.25">
      <c r="A1195" s="80" t="s">
        <v>1900</v>
      </c>
      <c r="B1195" s="72">
        <v>30.8</v>
      </c>
    </row>
    <row r="1196" spans="1:2" x14ac:dyDescent="0.25">
      <c r="A1196" s="36" t="s">
        <v>273</v>
      </c>
      <c r="B1196" s="72">
        <v>28.020000000000003</v>
      </c>
    </row>
    <row r="1197" spans="1:2" x14ac:dyDescent="0.25">
      <c r="A1197" s="80" t="s">
        <v>1903</v>
      </c>
      <c r="B1197" s="72">
        <v>29.817000000000004</v>
      </c>
    </row>
    <row r="1198" spans="1:2" x14ac:dyDescent="0.25">
      <c r="A1198" s="80" t="s">
        <v>1901</v>
      </c>
      <c r="B1198" s="72">
        <v>28.59</v>
      </c>
    </row>
    <row r="1199" spans="1:2" x14ac:dyDescent="0.25">
      <c r="A1199" s="80" t="s">
        <v>1902</v>
      </c>
      <c r="B1199" s="72">
        <v>28.020000000000003</v>
      </c>
    </row>
    <row r="1200" spans="1:2" x14ac:dyDescent="0.25">
      <c r="A1200" s="80" t="s">
        <v>1900</v>
      </c>
      <c r="B1200" s="72">
        <v>29.25</v>
      </c>
    </row>
    <row r="1201" spans="1:2" x14ac:dyDescent="0.25">
      <c r="A1201" s="36" t="s">
        <v>1893</v>
      </c>
      <c r="B1201" s="72">
        <v>19.5</v>
      </c>
    </row>
    <row r="1202" spans="1:2" x14ac:dyDescent="0.25">
      <c r="A1202" s="80" t="s">
        <v>1900</v>
      </c>
      <c r="B1202" s="72">
        <v>19.5</v>
      </c>
    </row>
    <row r="1203" spans="1:2" x14ac:dyDescent="0.25">
      <c r="A1203" s="36" t="s">
        <v>693</v>
      </c>
      <c r="B1203" s="72">
        <v>58.269230769230766</v>
      </c>
    </row>
    <row r="1204" spans="1:2" x14ac:dyDescent="0.25">
      <c r="A1204" s="80" t="s">
        <v>1903</v>
      </c>
      <c r="B1204" s="72">
        <v>58.269230769230766</v>
      </c>
    </row>
    <row r="1205" spans="1:2" x14ac:dyDescent="0.25">
      <c r="A1205" s="36" t="s">
        <v>275</v>
      </c>
      <c r="B1205" s="72">
        <v>43.82</v>
      </c>
    </row>
    <row r="1206" spans="1:2" x14ac:dyDescent="0.25">
      <c r="A1206" s="80" t="s">
        <v>1903</v>
      </c>
      <c r="B1206" s="72">
        <v>46.636846153846164</v>
      </c>
    </row>
    <row r="1207" spans="1:2" x14ac:dyDescent="0.25">
      <c r="A1207" s="80" t="s">
        <v>1901</v>
      </c>
      <c r="B1207" s="72">
        <v>44.72</v>
      </c>
    </row>
    <row r="1208" spans="1:2" x14ac:dyDescent="0.25">
      <c r="A1208" s="80" t="s">
        <v>1902</v>
      </c>
      <c r="B1208" s="72">
        <v>43.82</v>
      </c>
    </row>
    <row r="1209" spans="1:2" x14ac:dyDescent="0.25">
      <c r="A1209" s="80" t="s">
        <v>1900</v>
      </c>
      <c r="B1209" s="72">
        <v>45.75</v>
      </c>
    </row>
    <row r="1210" spans="1:2" x14ac:dyDescent="0.25">
      <c r="A1210" s="36" t="s">
        <v>695</v>
      </c>
      <c r="B1210" s="72">
        <v>58.269230769230766</v>
      </c>
    </row>
    <row r="1211" spans="1:2" x14ac:dyDescent="0.25">
      <c r="A1211" s="80" t="s">
        <v>1903</v>
      </c>
      <c r="B1211" s="72">
        <v>58.269230769230766</v>
      </c>
    </row>
    <row r="1212" spans="1:2" x14ac:dyDescent="0.25">
      <c r="A1212" s="36" t="s">
        <v>277</v>
      </c>
      <c r="B1212" s="72">
        <v>23.91</v>
      </c>
    </row>
    <row r="1213" spans="1:2" x14ac:dyDescent="0.25">
      <c r="A1213" s="80" t="s">
        <v>1903</v>
      </c>
      <c r="B1213" s="72">
        <v>25.685884615384616</v>
      </c>
    </row>
    <row r="1214" spans="1:2" x14ac:dyDescent="0.25">
      <c r="A1214" s="80" t="s">
        <v>1901</v>
      </c>
      <c r="B1214" s="72">
        <v>24.47</v>
      </c>
    </row>
    <row r="1215" spans="1:2" x14ac:dyDescent="0.25">
      <c r="A1215" s="80" t="s">
        <v>1902</v>
      </c>
      <c r="B1215" s="72">
        <v>23.91</v>
      </c>
    </row>
    <row r="1216" spans="1:2" x14ac:dyDescent="0.25">
      <c r="A1216" s="80" t="s">
        <v>1900</v>
      </c>
      <c r="B1216" s="72">
        <v>24.910714285714285</v>
      </c>
    </row>
    <row r="1217" spans="1:2" x14ac:dyDescent="0.25">
      <c r="A1217" s="36" t="s">
        <v>279</v>
      </c>
      <c r="B1217" s="72">
        <v>45.019999999999996</v>
      </c>
    </row>
    <row r="1218" spans="1:2" x14ac:dyDescent="0.25">
      <c r="A1218" s="80" t="s">
        <v>1903</v>
      </c>
      <c r="B1218" s="72">
        <v>47.911076923076934</v>
      </c>
    </row>
    <row r="1219" spans="1:2" x14ac:dyDescent="0.25">
      <c r="A1219" s="80" t="s">
        <v>1901</v>
      </c>
      <c r="B1219" s="72">
        <v>45.94</v>
      </c>
    </row>
    <row r="1220" spans="1:2" x14ac:dyDescent="0.25">
      <c r="A1220" s="80" t="s">
        <v>1902</v>
      </c>
      <c r="B1220" s="72">
        <v>45.019999999999996</v>
      </c>
    </row>
    <row r="1221" spans="1:2" x14ac:dyDescent="0.25">
      <c r="A1221" s="80" t="s">
        <v>1900</v>
      </c>
      <c r="B1221" s="72">
        <v>47</v>
      </c>
    </row>
    <row r="1222" spans="1:2" x14ac:dyDescent="0.25">
      <c r="A1222" s="36" t="s">
        <v>696</v>
      </c>
      <c r="B1222" s="72">
        <v>30.28846153846154</v>
      </c>
    </row>
    <row r="1223" spans="1:2" x14ac:dyDescent="0.25">
      <c r="A1223" s="80" t="s">
        <v>1903</v>
      </c>
      <c r="B1223" s="72">
        <v>30.28846153846154</v>
      </c>
    </row>
    <row r="1224" spans="1:2" x14ac:dyDescent="0.25">
      <c r="A1224" s="36" t="s">
        <v>697</v>
      </c>
      <c r="B1224" s="72">
        <v>28.557692307692307</v>
      </c>
    </row>
    <row r="1225" spans="1:2" x14ac:dyDescent="0.25">
      <c r="A1225" s="80" t="s">
        <v>1903</v>
      </c>
      <c r="B1225" s="72">
        <v>28.557692307692307</v>
      </c>
    </row>
    <row r="1226" spans="1:2" x14ac:dyDescent="0.25">
      <c r="A1226" s="36" t="s">
        <v>698</v>
      </c>
      <c r="B1226" s="72">
        <v>58.269230769230766</v>
      </c>
    </row>
    <row r="1227" spans="1:2" x14ac:dyDescent="0.25">
      <c r="A1227" s="80" t="s">
        <v>1903</v>
      </c>
      <c r="B1227" s="72">
        <v>58.269230769230766</v>
      </c>
    </row>
    <row r="1228" spans="1:2" x14ac:dyDescent="0.25">
      <c r="A1228" s="36" t="s">
        <v>281</v>
      </c>
      <c r="B1228" s="72">
        <v>39.75</v>
      </c>
    </row>
    <row r="1229" spans="1:2" x14ac:dyDescent="0.25">
      <c r="A1229" s="80" t="s">
        <v>1903</v>
      </c>
      <c r="B1229" s="72">
        <v>42.304461538461545</v>
      </c>
    </row>
    <row r="1230" spans="1:2" x14ac:dyDescent="0.25">
      <c r="A1230" s="80" t="s">
        <v>1901</v>
      </c>
      <c r="B1230" s="72">
        <v>40.56</v>
      </c>
    </row>
    <row r="1231" spans="1:2" x14ac:dyDescent="0.25">
      <c r="A1231" s="80" t="s">
        <v>1902</v>
      </c>
      <c r="B1231" s="72">
        <v>39.75</v>
      </c>
    </row>
    <row r="1232" spans="1:2" x14ac:dyDescent="0.25">
      <c r="A1232" s="80" t="s">
        <v>1900</v>
      </c>
      <c r="B1232" s="72">
        <v>41.5</v>
      </c>
    </row>
    <row r="1233" spans="1:2" x14ac:dyDescent="0.25">
      <c r="A1233" s="36" t="s">
        <v>699</v>
      </c>
      <c r="B1233" s="72">
        <v>31.442307692307693</v>
      </c>
    </row>
    <row r="1234" spans="1:2" x14ac:dyDescent="0.25">
      <c r="A1234" s="80" t="s">
        <v>1903</v>
      </c>
      <c r="B1234" s="72">
        <v>31.442307692307693</v>
      </c>
    </row>
    <row r="1235" spans="1:2" x14ac:dyDescent="0.25">
      <c r="A1235" s="36" t="s">
        <v>282</v>
      </c>
      <c r="B1235" s="72">
        <v>29.5</v>
      </c>
    </row>
    <row r="1236" spans="1:2" x14ac:dyDescent="0.25">
      <c r="A1236" s="80" t="s">
        <v>1903</v>
      </c>
      <c r="B1236" s="72">
        <v>31.035653846153846</v>
      </c>
    </row>
    <row r="1237" spans="1:2" x14ac:dyDescent="0.25">
      <c r="A1237" s="80" t="s">
        <v>1901</v>
      </c>
      <c r="B1237" s="72">
        <v>29.5</v>
      </c>
    </row>
    <row r="1238" spans="1:2" x14ac:dyDescent="0.25">
      <c r="A1238" s="80" t="s">
        <v>1902</v>
      </c>
      <c r="B1238" s="72">
        <v>29.94</v>
      </c>
    </row>
    <row r="1239" spans="1:2" x14ac:dyDescent="0.25">
      <c r="A1239" s="80" t="s">
        <v>1900</v>
      </c>
      <c r="B1239" s="72">
        <v>29.975000000000001</v>
      </c>
    </row>
    <row r="1240" spans="1:2" x14ac:dyDescent="0.25">
      <c r="A1240" s="36" t="s">
        <v>1894</v>
      </c>
      <c r="B1240" s="72">
        <v>19.5</v>
      </c>
    </row>
    <row r="1241" spans="1:2" x14ac:dyDescent="0.25">
      <c r="A1241" s="80" t="s">
        <v>1900</v>
      </c>
      <c r="B1241" s="72">
        <v>19.5</v>
      </c>
    </row>
    <row r="1242" spans="1:2" x14ac:dyDescent="0.25">
      <c r="A1242" s="36" t="s">
        <v>701</v>
      </c>
      <c r="B1242" s="72">
        <v>58.269230769230766</v>
      </c>
    </row>
    <row r="1243" spans="1:2" x14ac:dyDescent="0.25">
      <c r="A1243" s="80" t="s">
        <v>1903</v>
      </c>
      <c r="B1243" s="72">
        <v>58.269230769230766</v>
      </c>
    </row>
    <row r="1244" spans="1:2" x14ac:dyDescent="0.25">
      <c r="A1244" s="36" t="s">
        <v>703</v>
      </c>
      <c r="B1244" s="72">
        <v>54.230769230769234</v>
      </c>
    </row>
    <row r="1245" spans="1:2" x14ac:dyDescent="0.25">
      <c r="A1245" s="80" t="s">
        <v>1903</v>
      </c>
      <c r="B1245" s="72">
        <v>54.230769230769234</v>
      </c>
    </row>
    <row r="1246" spans="1:2" x14ac:dyDescent="0.25">
      <c r="A1246" s="36" t="s">
        <v>705</v>
      </c>
      <c r="B1246" s="72">
        <v>52.78846153846154</v>
      </c>
    </row>
    <row r="1247" spans="1:2" x14ac:dyDescent="0.25">
      <c r="A1247" s="80" t="s">
        <v>1903</v>
      </c>
      <c r="B1247" s="72">
        <v>52.78846153846154</v>
      </c>
    </row>
    <row r="1248" spans="1:2" x14ac:dyDescent="0.25">
      <c r="A1248" s="36" t="s">
        <v>707</v>
      </c>
      <c r="B1248" s="72">
        <v>58.269230769230766</v>
      </c>
    </row>
    <row r="1249" spans="1:2" x14ac:dyDescent="0.25">
      <c r="A1249" s="80" t="s">
        <v>1903</v>
      </c>
      <c r="B1249" s="72">
        <v>58.269230769230766</v>
      </c>
    </row>
    <row r="1250" spans="1:2" x14ac:dyDescent="0.25">
      <c r="A1250" s="36" t="s">
        <v>708</v>
      </c>
      <c r="B1250" s="72">
        <v>30.28846153846154</v>
      </c>
    </row>
    <row r="1251" spans="1:2" x14ac:dyDescent="0.25">
      <c r="A1251" s="80" t="s">
        <v>1903</v>
      </c>
      <c r="B1251" s="72">
        <v>30.28846153846154</v>
      </c>
    </row>
    <row r="1252" spans="1:2" x14ac:dyDescent="0.25">
      <c r="A1252" s="36" t="s">
        <v>709</v>
      </c>
      <c r="B1252" s="72">
        <v>28.557692307692307</v>
      </c>
    </row>
    <row r="1253" spans="1:2" x14ac:dyDescent="0.25">
      <c r="A1253" s="80" t="s">
        <v>1903</v>
      </c>
      <c r="B1253" s="72">
        <v>28.557692307692307</v>
      </c>
    </row>
    <row r="1254" spans="1:2" x14ac:dyDescent="0.25">
      <c r="A1254" s="36" t="s">
        <v>710</v>
      </c>
      <c r="B1254" s="72">
        <v>58.269230769230766</v>
      </c>
    </row>
    <row r="1255" spans="1:2" x14ac:dyDescent="0.25">
      <c r="A1255" s="80" t="s">
        <v>1903</v>
      </c>
      <c r="B1255" s="72">
        <v>58.269230769230766</v>
      </c>
    </row>
    <row r="1256" spans="1:2" x14ac:dyDescent="0.25">
      <c r="A1256" s="36" t="s">
        <v>283</v>
      </c>
      <c r="B1256" s="72">
        <v>23.91</v>
      </c>
    </row>
    <row r="1257" spans="1:2" x14ac:dyDescent="0.25">
      <c r="A1257" s="80" t="s">
        <v>1903</v>
      </c>
      <c r="B1257" s="72">
        <v>25.685884615384616</v>
      </c>
    </row>
    <row r="1258" spans="1:2" x14ac:dyDescent="0.25">
      <c r="A1258" s="80" t="s">
        <v>1901</v>
      </c>
      <c r="B1258" s="72">
        <v>24.47</v>
      </c>
    </row>
    <row r="1259" spans="1:2" x14ac:dyDescent="0.25">
      <c r="A1259" s="80" t="s">
        <v>1902</v>
      </c>
      <c r="B1259" s="72">
        <v>23.91</v>
      </c>
    </row>
    <row r="1260" spans="1:2" x14ac:dyDescent="0.25">
      <c r="A1260" s="80" t="s">
        <v>1900</v>
      </c>
      <c r="B1260" s="72">
        <v>24.910714285714285</v>
      </c>
    </row>
    <row r="1261" spans="1:2" x14ac:dyDescent="0.25">
      <c r="A1261" s="36" t="s">
        <v>711</v>
      </c>
      <c r="B1261" s="72">
        <v>29.134615384615383</v>
      </c>
    </row>
    <row r="1262" spans="1:2" x14ac:dyDescent="0.25">
      <c r="A1262" s="80" t="s">
        <v>1903</v>
      </c>
      <c r="B1262" s="72">
        <v>29.134615384615383</v>
      </c>
    </row>
    <row r="1263" spans="1:2" x14ac:dyDescent="0.25">
      <c r="A1263" s="36" t="s">
        <v>712</v>
      </c>
      <c r="B1263" s="72">
        <v>22.5</v>
      </c>
    </row>
    <row r="1264" spans="1:2" x14ac:dyDescent="0.25">
      <c r="A1264" s="80" t="s">
        <v>1903</v>
      </c>
      <c r="B1264" s="72">
        <v>22.5</v>
      </c>
    </row>
    <row r="1265" spans="1:2" x14ac:dyDescent="0.25">
      <c r="A1265" s="36" t="s">
        <v>285</v>
      </c>
      <c r="B1265" s="72">
        <v>21.85</v>
      </c>
    </row>
    <row r="1266" spans="1:2" x14ac:dyDescent="0.25">
      <c r="A1266" s="80" t="s">
        <v>1903</v>
      </c>
      <c r="B1266" s="72">
        <v>23.476346153846155</v>
      </c>
    </row>
    <row r="1267" spans="1:2" x14ac:dyDescent="0.25">
      <c r="A1267" s="80" t="s">
        <v>1901</v>
      </c>
      <c r="B1267" s="72">
        <v>22.37</v>
      </c>
    </row>
    <row r="1268" spans="1:2" x14ac:dyDescent="0.25">
      <c r="A1268" s="80" t="s">
        <v>1902</v>
      </c>
      <c r="B1268" s="72">
        <v>21.85</v>
      </c>
    </row>
    <row r="1269" spans="1:2" x14ac:dyDescent="0.25">
      <c r="A1269" s="80" t="s">
        <v>1900</v>
      </c>
      <c r="B1269" s="72">
        <v>22.767857142857142</v>
      </c>
    </row>
    <row r="1270" spans="1:2" x14ac:dyDescent="0.25">
      <c r="A1270" s="36" t="s">
        <v>287</v>
      </c>
      <c r="B1270" s="72">
        <v>20.830000000000002</v>
      </c>
    </row>
    <row r="1271" spans="1:2" x14ac:dyDescent="0.25">
      <c r="A1271" s="80" t="s">
        <v>1903</v>
      </c>
      <c r="B1271" s="72">
        <v>22.371576923076923</v>
      </c>
    </row>
    <row r="1272" spans="1:2" x14ac:dyDescent="0.25">
      <c r="A1272" s="80" t="s">
        <v>1901</v>
      </c>
      <c r="B1272" s="72">
        <v>21.32</v>
      </c>
    </row>
    <row r="1273" spans="1:2" x14ac:dyDescent="0.25">
      <c r="A1273" s="80" t="s">
        <v>1902</v>
      </c>
      <c r="B1273" s="72">
        <v>20.830000000000002</v>
      </c>
    </row>
    <row r="1274" spans="1:2" x14ac:dyDescent="0.25">
      <c r="A1274" s="80" t="s">
        <v>1900</v>
      </c>
      <c r="B1274" s="72">
        <v>21.696428571428573</v>
      </c>
    </row>
    <row r="1275" spans="1:2" x14ac:dyDescent="0.25">
      <c r="A1275" s="36" t="s">
        <v>714</v>
      </c>
      <c r="B1275" s="72">
        <v>23.365384615384617</v>
      </c>
    </row>
    <row r="1276" spans="1:2" x14ac:dyDescent="0.25">
      <c r="A1276" s="80" t="s">
        <v>1903</v>
      </c>
      <c r="B1276" s="72">
        <v>23.365384615384617</v>
      </c>
    </row>
    <row r="1277" spans="1:2" x14ac:dyDescent="0.25">
      <c r="A1277" s="36" t="s">
        <v>288</v>
      </c>
      <c r="B1277" s="72">
        <v>17.59</v>
      </c>
    </row>
    <row r="1278" spans="1:2" x14ac:dyDescent="0.25">
      <c r="A1278" s="80" t="s">
        <v>1903</v>
      </c>
      <c r="B1278" s="72">
        <v>18.5075</v>
      </c>
    </row>
    <row r="1279" spans="1:2" x14ac:dyDescent="0.25">
      <c r="A1279" s="80" t="s">
        <v>1901</v>
      </c>
      <c r="B1279" s="72">
        <v>17.59</v>
      </c>
    </row>
    <row r="1280" spans="1:2" x14ac:dyDescent="0.25">
      <c r="A1280" s="80" t="s">
        <v>1902</v>
      </c>
      <c r="B1280" s="72">
        <v>17.860000000000003</v>
      </c>
    </row>
    <row r="1281" spans="1:2" x14ac:dyDescent="0.25">
      <c r="A1281" s="80" t="s">
        <v>1900</v>
      </c>
      <c r="B1281" s="72">
        <v>17.875</v>
      </c>
    </row>
    <row r="1282" spans="1:2" x14ac:dyDescent="0.25">
      <c r="A1282" s="36" t="s">
        <v>290</v>
      </c>
      <c r="B1282" s="72">
        <v>17.740000000000002</v>
      </c>
    </row>
    <row r="1283" spans="1:2" x14ac:dyDescent="0.25">
      <c r="A1283" s="80" t="s">
        <v>1903</v>
      </c>
      <c r="B1283" s="72">
        <v>19.057269230769229</v>
      </c>
    </row>
    <row r="1284" spans="1:2" x14ac:dyDescent="0.25">
      <c r="A1284" s="80" t="s">
        <v>1901</v>
      </c>
      <c r="B1284" s="72">
        <v>18.16</v>
      </c>
    </row>
    <row r="1285" spans="1:2" x14ac:dyDescent="0.25">
      <c r="A1285" s="80" t="s">
        <v>1902</v>
      </c>
      <c r="B1285" s="72">
        <v>17.740000000000002</v>
      </c>
    </row>
    <row r="1286" spans="1:2" x14ac:dyDescent="0.25">
      <c r="A1286" s="80" t="s">
        <v>1900</v>
      </c>
      <c r="B1286" s="72">
        <v>18.482142857142858</v>
      </c>
    </row>
    <row r="1287" spans="1:2" x14ac:dyDescent="0.25">
      <c r="A1287" s="36" t="s">
        <v>291</v>
      </c>
      <c r="B1287" s="72">
        <v>13.37</v>
      </c>
    </row>
    <row r="1288" spans="1:2" x14ac:dyDescent="0.25">
      <c r="A1288" s="80" t="s">
        <v>1903</v>
      </c>
      <c r="B1288" s="72">
        <v>14.362</v>
      </c>
    </row>
    <row r="1289" spans="1:2" x14ac:dyDescent="0.25">
      <c r="A1289" s="80" t="s">
        <v>1901</v>
      </c>
      <c r="B1289" s="72">
        <v>13.68</v>
      </c>
    </row>
    <row r="1290" spans="1:2" x14ac:dyDescent="0.25">
      <c r="A1290" s="80" t="s">
        <v>1902</v>
      </c>
      <c r="B1290" s="72">
        <v>13.37</v>
      </c>
    </row>
    <row r="1291" spans="1:2" x14ac:dyDescent="0.25">
      <c r="A1291" s="80" t="s">
        <v>1900</v>
      </c>
      <c r="B1291" s="72">
        <v>13.928571428571429</v>
      </c>
    </row>
    <row r="1292" spans="1:2" x14ac:dyDescent="0.25">
      <c r="A1292" s="36" t="s">
        <v>715</v>
      </c>
      <c r="B1292" s="72">
        <v>22.5</v>
      </c>
    </row>
    <row r="1293" spans="1:2" x14ac:dyDescent="0.25">
      <c r="A1293" s="80" t="s">
        <v>1903</v>
      </c>
      <c r="B1293" s="72">
        <v>22.5</v>
      </c>
    </row>
    <row r="1294" spans="1:2" x14ac:dyDescent="0.25">
      <c r="A1294" s="36" t="s">
        <v>717</v>
      </c>
      <c r="B1294" s="72">
        <v>22.5</v>
      </c>
    </row>
    <row r="1295" spans="1:2" x14ac:dyDescent="0.25">
      <c r="A1295" s="80" t="s">
        <v>1903</v>
      </c>
      <c r="B1295" s="72">
        <v>22.5</v>
      </c>
    </row>
    <row r="1296" spans="1:2" x14ac:dyDescent="0.25">
      <c r="A1296" s="36" t="s">
        <v>293</v>
      </c>
      <c r="B1296" s="72">
        <v>24.63</v>
      </c>
    </row>
    <row r="1297" spans="1:2" x14ac:dyDescent="0.25">
      <c r="A1297" s="80" t="s">
        <v>1903</v>
      </c>
      <c r="B1297" s="72">
        <v>25.910499999999999</v>
      </c>
    </row>
    <row r="1298" spans="1:2" x14ac:dyDescent="0.25">
      <c r="A1298" s="80" t="s">
        <v>1901</v>
      </c>
      <c r="B1298" s="72">
        <v>24.63</v>
      </c>
    </row>
    <row r="1299" spans="1:2" x14ac:dyDescent="0.25">
      <c r="A1299" s="80" t="s">
        <v>1902</v>
      </c>
      <c r="B1299" s="72">
        <v>25</v>
      </c>
    </row>
    <row r="1300" spans="1:2" x14ac:dyDescent="0.25">
      <c r="A1300" s="80" t="s">
        <v>1900</v>
      </c>
      <c r="B1300" s="72">
        <v>25.024999999999999</v>
      </c>
    </row>
    <row r="1301" spans="1:2" x14ac:dyDescent="0.25">
      <c r="A1301" s="36" t="s">
        <v>294</v>
      </c>
      <c r="B1301" s="72">
        <v>22.03</v>
      </c>
    </row>
    <row r="1302" spans="1:2" x14ac:dyDescent="0.25">
      <c r="A1302" s="80" t="s">
        <v>1903</v>
      </c>
      <c r="B1302" s="72">
        <v>23.445846153846158</v>
      </c>
    </row>
    <row r="1303" spans="1:2" x14ac:dyDescent="0.25">
      <c r="A1303" s="80" t="s">
        <v>1901</v>
      </c>
      <c r="B1303" s="72">
        <v>22.48</v>
      </c>
    </row>
    <row r="1304" spans="1:2" x14ac:dyDescent="0.25">
      <c r="A1304" s="80" t="s">
        <v>1902</v>
      </c>
      <c r="B1304" s="72">
        <v>22.03</v>
      </c>
    </row>
    <row r="1305" spans="1:2" x14ac:dyDescent="0.25">
      <c r="A1305" s="80" t="s">
        <v>1900</v>
      </c>
      <c r="B1305" s="72">
        <v>23</v>
      </c>
    </row>
    <row r="1306" spans="1:2" x14ac:dyDescent="0.25">
      <c r="A1306" s="36" t="s">
        <v>719</v>
      </c>
      <c r="B1306" s="72">
        <v>17.884615384615383</v>
      </c>
    </row>
    <row r="1307" spans="1:2" x14ac:dyDescent="0.25">
      <c r="A1307" s="80" t="s">
        <v>1903</v>
      </c>
      <c r="B1307" s="72">
        <v>17.884615384615383</v>
      </c>
    </row>
    <row r="1308" spans="1:2" x14ac:dyDescent="0.25">
      <c r="A1308" s="36" t="s">
        <v>295</v>
      </c>
      <c r="B1308" s="72">
        <v>15.57</v>
      </c>
    </row>
    <row r="1309" spans="1:2" x14ac:dyDescent="0.25">
      <c r="A1309" s="80" t="s">
        <v>1903</v>
      </c>
      <c r="B1309" s="72">
        <v>16.565000000000001</v>
      </c>
    </row>
    <row r="1310" spans="1:2" x14ac:dyDescent="0.25">
      <c r="A1310" s="80" t="s">
        <v>1901</v>
      </c>
      <c r="B1310" s="72">
        <v>15.88</v>
      </c>
    </row>
    <row r="1311" spans="1:2" x14ac:dyDescent="0.25">
      <c r="A1311" s="80" t="s">
        <v>1902</v>
      </c>
      <c r="B1311" s="72">
        <v>15.57</v>
      </c>
    </row>
    <row r="1312" spans="1:2" x14ac:dyDescent="0.25">
      <c r="A1312" s="80" t="s">
        <v>1900</v>
      </c>
      <c r="B1312" s="72">
        <v>16.25</v>
      </c>
    </row>
    <row r="1313" spans="1:2" x14ac:dyDescent="0.25">
      <c r="A1313" s="36" t="s">
        <v>297</v>
      </c>
      <c r="B1313" s="72">
        <v>16.46</v>
      </c>
    </row>
    <row r="1314" spans="1:2" x14ac:dyDescent="0.25">
      <c r="A1314" s="80" t="s">
        <v>1903</v>
      </c>
      <c r="B1314" s="72">
        <v>17.676307692307692</v>
      </c>
    </row>
    <row r="1315" spans="1:2" x14ac:dyDescent="0.25">
      <c r="A1315" s="80" t="s">
        <v>1901</v>
      </c>
      <c r="B1315" s="72">
        <v>16.84</v>
      </c>
    </row>
    <row r="1316" spans="1:2" x14ac:dyDescent="0.25">
      <c r="A1316" s="80" t="s">
        <v>1902</v>
      </c>
      <c r="B1316" s="72">
        <v>16.46</v>
      </c>
    </row>
    <row r="1317" spans="1:2" x14ac:dyDescent="0.25">
      <c r="A1317" s="80" t="s">
        <v>1900</v>
      </c>
      <c r="B1317" s="72">
        <v>17.142857142857142</v>
      </c>
    </row>
    <row r="1318" spans="1:2" x14ac:dyDescent="0.25">
      <c r="A1318" s="36" t="s">
        <v>298</v>
      </c>
      <c r="B1318" s="72">
        <v>14.55</v>
      </c>
    </row>
    <row r="1319" spans="1:2" x14ac:dyDescent="0.25">
      <c r="A1319" s="80" t="s">
        <v>1903</v>
      </c>
      <c r="B1319" s="72">
        <v>15.288461538461538</v>
      </c>
    </row>
    <row r="1320" spans="1:2" x14ac:dyDescent="0.25">
      <c r="A1320" s="80" t="s">
        <v>1901</v>
      </c>
      <c r="B1320" s="72">
        <v>14.55</v>
      </c>
    </row>
    <row r="1321" spans="1:2" x14ac:dyDescent="0.25">
      <c r="A1321" s="80" t="s">
        <v>1902</v>
      </c>
      <c r="B1321" s="72">
        <v>14.56</v>
      </c>
    </row>
    <row r="1322" spans="1:2" x14ac:dyDescent="0.25">
      <c r="A1322" s="80" t="s">
        <v>1900</v>
      </c>
      <c r="B1322" s="72">
        <v>14.764285714285714</v>
      </c>
    </row>
    <row r="1323" spans="1:2" x14ac:dyDescent="0.25">
      <c r="A1323" s="36" t="s">
        <v>720</v>
      </c>
      <c r="B1323" s="72">
        <v>16.442307692307693</v>
      </c>
    </row>
    <row r="1324" spans="1:2" x14ac:dyDescent="0.25">
      <c r="A1324" s="80" t="s">
        <v>1903</v>
      </c>
      <c r="B1324" s="72">
        <v>16.442307692307693</v>
      </c>
    </row>
    <row r="1325" spans="1:2" x14ac:dyDescent="0.25">
      <c r="A1325" s="36" t="s">
        <v>299</v>
      </c>
      <c r="B1325" s="72">
        <v>12.26</v>
      </c>
    </row>
    <row r="1326" spans="1:2" x14ac:dyDescent="0.25">
      <c r="A1326" s="80" t="s">
        <v>1903</v>
      </c>
      <c r="B1326" s="72">
        <v>12.729230769230769</v>
      </c>
    </row>
    <row r="1327" spans="1:2" x14ac:dyDescent="0.25">
      <c r="A1327" s="80" t="s">
        <v>1901</v>
      </c>
      <c r="B1327" s="72">
        <v>12.41</v>
      </c>
    </row>
    <row r="1328" spans="1:2" x14ac:dyDescent="0.25">
      <c r="A1328" s="80" t="s">
        <v>1902</v>
      </c>
      <c r="B1328" s="72">
        <v>12.26</v>
      </c>
    </row>
    <row r="1329" spans="1:2" x14ac:dyDescent="0.25">
      <c r="A1329" s="80" t="s">
        <v>1900</v>
      </c>
      <c r="B1329" s="72">
        <v>12.857142857142859</v>
      </c>
    </row>
    <row r="1330" spans="1:2" x14ac:dyDescent="0.25">
      <c r="A1330" s="36" t="s">
        <v>722</v>
      </c>
      <c r="B1330" s="72">
        <v>43.269230769230766</v>
      </c>
    </row>
    <row r="1331" spans="1:2" x14ac:dyDescent="0.25">
      <c r="A1331" s="80" t="s">
        <v>1903</v>
      </c>
      <c r="B1331" s="72">
        <v>43.269230769230766</v>
      </c>
    </row>
    <row r="1332" spans="1:2" x14ac:dyDescent="0.25">
      <c r="A1332" s="36" t="s">
        <v>724</v>
      </c>
      <c r="B1332" s="72">
        <v>12.857142857142858</v>
      </c>
    </row>
    <row r="1333" spans="1:2" x14ac:dyDescent="0.25">
      <c r="A1333" s="80" t="s">
        <v>1903</v>
      </c>
      <c r="B1333" s="72">
        <v>13.846153846153847</v>
      </c>
    </row>
    <row r="1334" spans="1:2" x14ac:dyDescent="0.25">
      <c r="A1334" s="80" t="s">
        <v>1900</v>
      </c>
      <c r="B1334" s="72">
        <v>12.857142857142858</v>
      </c>
    </row>
    <row r="1335" spans="1:2" x14ac:dyDescent="0.25">
      <c r="A1335" s="36" t="s">
        <v>1289</v>
      </c>
      <c r="B1335" s="72">
        <v>7.0153846153846153</v>
      </c>
    </row>
    <row r="1336" spans="1:2" x14ac:dyDescent="0.25">
      <c r="A1336" s="80" t="s">
        <v>1903</v>
      </c>
      <c r="B1336" s="72">
        <v>7.0153846153846153</v>
      </c>
    </row>
    <row r="1337" spans="1:2" x14ac:dyDescent="0.25">
      <c r="A1337" s="36" t="s">
        <v>1290</v>
      </c>
      <c r="B1337" s="72">
        <v>14.473076923076922</v>
      </c>
    </row>
    <row r="1338" spans="1:2" x14ac:dyDescent="0.25">
      <c r="A1338" s="80" t="s">
        <v>1903</v>
      </c>
      <c r="B1338" s="72">
        <v>14.473076923076922</v>
      </c>
    </row>
    <row r="1339" spans="1:2" x14ac:dyDescent="0.25">
      <c r="A1339" s="36" t="s">
        <v>726</v>
      </c>
      <c r="B1339" s="72">
        <v>6.8538461538461553</v>
      </c>
    </row>
    <row r="1340" spans="1:2" x14ac:dyDescent="0.25">
      <c r="A1340" s="80" t="s">
        <v>1903</v>
      </c>
      <c r="B1340" s="72">
        <v>6.8538461538461553</v>
      </c>
    </row>
    <row r="1341" spans="1:2" x14ac:dyDescent="0.25">
      <c r="A1341" s="36" t="s">
        <v>1291</v>
      </c>
      <c r="B1341" s="72">
        <v>13.230769230769234</v>
      </c>
    </row>
    <row r="1342" spans="1:2" x14ac:dyDescent="0.25">
      <c r="A1342" s="80" t="s">
        <v>1903</v>
      </c>
      <c r="B1342" s="72">
        <v>13.230769230769234</v>
      </c>
    </row>
    <row r="1343" spans="1:2" x14ac:dyDescent="0.25">
      <c r="A1343" s="36" t="s">
        <v>1293</v>
      </c>
      <c r="B1343" s="72">
        <v>22.161538461538466</v>
      </c>
    </row>
    <row r="1344" spans="1:2" x14ac:dyDescent="0.25">
      <c r="A1344" s="80" t="s">
        <v>1903</v>
      </c>
      <c r="B1344" s="72">
        <v>22.161538461538466</v>
      </c>
    </row>
    <row r="1345" spans="1:2" x14ac:dyDescent="0.25">
      <c r="A1345" s="36" t="s">
        <v>1295</v>
      </c>
      <c r="B1345" s="72">
        <v>86.430769230769229</v>
      </c>
    </row>
    <row r="1346" spans="1:2" x14ac:dyDescent="0.25">
      <c r="A1346" s="80" t="s">
        <v>1903</v>
      </c>
      <c r="B1346" s="72">
        <v>86.430769230769229</v>
      </c>
    </row>
    <row r="1347" spans="1:2" x14ac:dyDescent="0.25">
      <c r="A1347" s="36" t="s">
        <v>728</v>
      </c>
      <c r="B1347" s="72">
        <v>60.553846153846152</v>
      </c>
    </row>
    <row r="1348" spans="1:2" x14ac:dyDescent="0.25">
      <c r="A1348" s="80" t="s">
        <v>1903</v>
      </c>
      <c r="B1348" s="72">
        <v>60.553846153846152</v>
      </c>
    </row>
    <row r="1349" spans="1:2" x14ac:dyDescent="0.25">
      <c r="A1349" s="36" t="s">
        <v>1297</v>
      </c>
      <c r="B1349" s="72">
        <v>6.8923076923076936</v>
      </c>
    </row>
    <row r="1350" spans="1:2" x14ac:dyDescent="0.25">
      <c r="A1350" s="80" t="s">
        <v>1903</v>
      </c>
      <c r="B1350" s="72">
        <v>6.8923076923076936</v>
      </c>
    </row>
    <row r="1351" spans="1:2" x14ac:dyDescent="0.25">
      <c r="A1351" s="36" t="s">
        <v>730</v>
      </c>
      <c r="B1351" s="72">
        <v>116.53846153846153</v>
      </c>
    </row>
    <row r="1352" spans="1:2" x14ac:dyDescent="0.25">
      <c r="A1352" s="80" t="s">
        <v>1903</v>
      </c>
      <c r="B1352" s="72">
        <v>116.53846153846153</v>
      </c>
    </row>
    <row r="1353" spans="1:2" x14ac:dyDescent="0.25">
      <c r="A1353" s="36" t="s">
        <v>732</v>
      </c>
      <c r="B1353" s="72">
        <v>1.4723076923076923</v>
      </c>
    </row>
    <row r="1354" spans="1:2" x14ac:dyDescent="0.25">
      <c r="A1354" s="80" t="s">
        <v>1903</v>
      </c>
      <c r="B1354" s="72">
        <v>1.4723076923076923</v>
      </c>
    </row>
    <row r="1355" spans="1:2" x14ac:dyDescent="0.25">
      <c r="A1355" s="36" t="s">
        <v>1299</v>
      </c>
      <c r="B1355" s="72">
        <v>3.2538461538461552</v>
      </c>
    </row>
    <row r="1356" spans="1:2" x14ac:dyDescent="0.25">
      <c r="A1356" s="80" t="s">
        <v>1903</v>
      </c>
      <c r="B1356" s="72">
        <v>3.2538461538461552</v>
      </c>
    </row>
    <row r="1357" spans="1:2" x14ac:dyDescent="0.25">
      <c r="A1357" s="36" t="s">
        <v>1300</v>
      </c>
      <c r="B1357" s="72">
        <v>3.273076923076923</v>
      </c>
    </row>
    <row r="1358" spans="1:2" x14ac:dyDescent="0.25">
      <c r="A1358" s="80" t="s">
        <v>1903</v>
      </c>
      <c r="B1358" s="72">
        <v>3.273076923076923</v>
      </c>
    </row>
    <row r="1359" spans="1:2" x14ac:dyDescent="0.25">
      <c r="A1359" s="36" t="s">
        <v>734</v>
      </c>
      <c r="B1359" s="72">
        <v>0.84769230769230774</v>
      </c>
    </row>
    <row r="1360" spans="1:2" x14ac:dyDescent="0.25">
      <c r="A1360" s="80" t="s">
        <v>1903</v>
      </c>
      <c r="B1360" s="72">
        <v>0.84769230769230774</v>
      </c>
    </row>
    <row r="1361" spans="1:2" x14ac:dyDescent="0.25">
      <c r="A1361" s="36" t="s">
        <v>735</v>
      </c>
      <c r="B1361" s="72">
        <v>1.6730769230769231</v>
      </c>
    </row>
    <row r="1362" spans="1:2" x14ac:dyDescent="0.25">
      <c r="A1362" s="80" t="s">
        <v>1903</v>
      </c>
      <c r="B1362" s="72">
        <v>1.6730769230769231</v>
      </c>
    </row>
    <row r="1363" spans="1:2" x14ac:dyDescent="0.25">
      <c r="A1363" s="36" t="s">
        <v>736</v>
      </c>
      <c r="B1363" s="72">
        <v>1.1007692307692307</v>
      </c>
    </row>
    <row r="1364" spans="1:2" x14ac:dyDescent="0.25">
      <c r="A1364" s="80" t="s">
        <v>1903</v>
      </c>
      <c r="B1364" s="72">
        <v>1.1007692307692307</v>
      </c>
    </row>
    <row r="1365" spans="1:2" x14ac:dyDescent="0.25">
      <c r="A1365" s="36" t="s">
        <v>737</v>
      </c>
      <c r="B1365" s="72">
        <v>28.061538461538461</v>
      </c>
    </row>
    <row r="1366" spans="1:2" x14ac:dyDescent="0.25">
      <c r="A1366" s="80" t="s">
        <v>1903</v>
      </c>
      <c r="B1366" s="72">
        <v>28.061538461538461</v>
      </c>
    </row>
    <row r="1367" spans="1:2" x14ac:dyDescent="0.25">
      <c r="A1367" s="36" t="s">
        <v>739</v>
      </c>
      <c r="B1367" s="72">
        <v>30.153846153846157</v>
      </c>
    </row>
    <row r="1368" spans="1:2" x14ac:dyDescent="0.25">
      <c r="A1368" s="80" t="s">
        <v>1903</v>
      </c>
      <c r="B1368" s="72">
        <v>30.153846153846157</v>
      </c>
    </row>
    <row r="1369" spans="1:2" x14ac:dyDescent="0.25">
      <c r="A1369" s="36" t="s">
        <v>301</v>
      </c>
      <c r="B1369" s="72">
        <v>64.17</v>
      </c>
    </row>
    <row r="1370" spans="1:2" x14ac:dyDescent="0.25">
      <c r="A1370" s="80" t="s">
        <v>1903</v>
      </c>
      <c r="B1370" s="72">
        <v>68.298769230769238</v>
      </c>
    </row>
    <row r="1371" spans="1:2" x14ac:dyDescent="0.25">
      <c r="A1371" s="80" t="s">
        <v>1901</v>
      </c>
      <c r="B1371" s="72">
        <v>65.489999999999995</v>
      </c>
    </row>
    <row r="1372" spans="1:2" x14ac:dyDescent="0.25">
      <c r="A1372" s="80" t="s">
        <v>1902</v>
      </c>
      <c r="B1372" s="72">
        <v>64.17</v>
      </c>
    </row>
    <row r="1373" spans="1:2" x14ac:dyDescent="0.25">
      <c r="A1373" s="80" t="s">
        <v>1900</v>
      </c>
      <c r="B1373" s="72">
        <v>66.999999999999986</v>
      </c>
    </row>
    <row r="1374" spans="1:2" x14ac:dyDescent="0.25">
      <c r="A1374" s="36" t="s">
        <v>1301</v>
      </c>
      <c r="B1374" s="72">
        <v>18.30769230769231</v>
      </c>
    </row>
    <row r="1375" spans="1:2" x14ac:dyDescent="0.25">
      <c r="A1375" s="80" t="s">
        <v>1903</v>
      </c>
      <c r="B1375" s="72">
        <v>18.30769230769231</v>
      </c>
    </row>
    <row r="1376" spans="1:2" x14ac:dyDescent="0.25">
      <c r="A1376" s="36" t="s">
        <v>1303</v>
      </c>
      <c r="B1376" s="72">
        <v>21.57692307692308</v>
      </c>
    </row>
    <row r="1377" spans="1:2" x14ac:dyDescent="0.25">
      <c r="A1377" s="80" t="s">
        <v>1903</v>
      </c>
      <c r="B1377" s="72">
        <v>21.57692307692308</v>
      </c>
    </row>
    <row r="1378" spans="1:2" x14ac:dyDescent="0.25">
      <c r="A1378" s="36" t="s">
        <v>740</v>
      </c>
      <c r="B1378" s="72">
        <v>27.98076923076923</v>
      </c>
    </row>
    <row r="1379" spans="1:2" x14ac:dyDescent="0.25">
      <c r="A1379" s="80" t="s">
        <v>1903</v>
      </c>
      <c r="B1379" s="72">
        <v>27.98076923076923</v>
      </c>
    </row>
    <row r="1380" spans="1:2" x14ac:dyDescent="0.25">
      <c r="A1380" s="36" t="s">
        <v>1304</v>
      </c>
      <c r="B1380" s="72">
        <v>68.469230769230776</v>
      </c>
    </row>
    <row r="1381" spans="1:2" x14ac:dyDescent="0.25">
      <c r="A1381" s="80" t="s">
        <v>1903</v>
      </c>
      <c r="B1381" s="72">
        <v>68.469230769230776</v>
      </c>
    </row>
    <row r="1382" spans="1:2" x14ac:dyDescent="0.25">
      <c r="A1382" s="36" t="s">
        <v>1306</v>
      </c>
      <c r="B1382" s="72">
        <v>50.584615384615383</v>
      </c>
    </row>
    <row r="1383" spans="1:2" x14ac:dyDescent="0.25">
      <c r="A1383" s="80" t="s">
        <v>1903</v>
      </c>
      <c r="B1383" s="72">
        <v>50.584615384615383</v>
      </c>
    </row>
    <row r="1384" spans="1:2" x14ac:dyDescent="0.25">
      <c r="A1384" s="36" t="s">
        <v>742</v>
      </c>
      <c r="B1384" s="72">
        <v>10.192307692307692</v>
      </c>
    </row>
    <row r="1385" spans="1:2" x14ac:dyDescent="0.25">
      <c r="A1385" s="80" t="s">
        <v>1903</v>
      </c>
      <c r="B1385" s="72">
        <v>10.192307692307692</v>
      </c>
    </row>
    <row r="1386" spans="1:2" x14ac:dyDescent="0.25">
      <c r="A1386" s="36" t="s">
        <v>744</v>
      </c>
      <c r="B1386" s="72">
        <v>11.619230769230773</v>
      </c>
    </row>
    <row r="1387" spans="1:2" x14ac:dyDescent="0.25">
      <c r="A1387" s="80" t="s">
        <v>1903</v>
      </c>
      <c r="B1387" s="72">
        <v>11.619230769230773</v>
      </c>
    </row>
    <row r="1388" spans="1:2" x14ac:dyDescent="0.25">
      <c r="A1388" s="36" t="s">
        <v>746</v>
      </c>
      <c r="B1388" s="72">
        <v>35.480769230769234</v>
      </c>
    </row>
    <row r="1389" spans="1:2" x14ac:dyDescent="0.25">
      <c r="A1389" s="80" t="s">
        <v>1903</v>
      </c>
      <c r="B1389" s="72">
        <v>35.480769230769234</v>
      </c>
    </row>
    <row r="1390" spans="1:2" x14ac:dyDescent="0.25">
      <c r="A1390" s="36" t="s">
        <v>1307</v>
      </c>
      <c r="B1390" s="72">
        <v>6.0213230769230774</v>
      </c>
    </row>
    <row r="1391" spans="1:2" x14ac:dyDescent="0.25">
      <c r="A1391" s="80" t="s">
        <v>1903</v>
      </c>
      <c r="B1391" s="72">
        <v>6.0213230769230774</v>
      </c>
    </row>
    <row r="1392" spans="1:2" x14ac:dyDescent="0.25">
      <c r="A1392" s="36" t="s">
        <v>748</v>
      </c>
      <c r="B1392" s="72">
        <v>98.07692307692308</v>
      </c>
    </row>
    <row r="1393" spans="1:2" x14ac:dyDescent="0.25">
      <c r="A1393" s="80" t="s">
        <v>1903</v>
      </c>
      <c r="B1393" s="72">
        <v>98.07692307692308</v>
      </c>
    </row>
    <row r="1394" spans="1:2" x14ac:dyDescent="0.25">
      <c r="A1394" s="36" t="s">
        <v>303</v>
      </c>
      <c r="B1394" s="72">
        <v>68.33</v>
      </c>
    </row>
    <row r="1395" spans="1:2" x14ac:dyDescent="0.25">
      <c r="A1395" s="80" t="s">
        <v>1903</v>
      </c>
      <c r="B1395" s="72">
        <v>71.918000000000006</v>
      </c>
    </row>
    <row r="1396" spans="1:2" x14ac:dyDescent="0.25">
      <c r="A1396" s="80" t="s">
        <v>1901</v>
      </c>
      <c r="B1396" s="72">
        <v>69.47</v>
      </c>
    </row>
    <row r="1397" spans="1:2" x14ac:dyDescent="0.25">
      <c r="A1397" s="80" t="s">
        <v>1902</v>
      </c>
      <c r="B1397" s="72">
        <v>68.33</v>
      </c>
    </row>
    <row r="1398" spans="1:2" x14ac:dyDescent="0.25">
      <c r="A1398" s="80" t="s">
        <v>1900</v>
      </c>
      <c r="B1398" s="72">
        <v>71.499999999999986</v>
      </c>
    </row>
    <row r="1399" spans="1:2" x14ac:dyDescent="0.25">
      <c r="A1399" s="36" t="s">
        <v>750</v>
      </c>
      <c r="B1399" s="72">
        <v>15</v>
      </c>
    </row>
    <row r="1400" spans="1:2" x14ac:dyDescent="0.25">
      <c r="A1400" s="80" t="s">
        <v>1903</v>
      </c>
      <c r="B1400" s="72">
        <v>15</v>
      </c>
    </row>
    <row r="1401" spans="1:2" x14ac:dyDescent="0.25">
      <c r="A1401" s="36" t="s">
        <v>752</v>
      </c>
      <c r="B1401" s="72">
        <v>15</v>
      </c>
    </row>
    <row r="1402" spans="1:2" x14ac:dyDescent="0.25">
      <c r="A1402" s="80" t="s">
        <v>1903</v>
      </c>
      <c r="B1402" s="72">
        <v>15</v>
      </c>
    </row>
    <row r="1403" spans="1:2" x14ac:dyDescent="0.25">
      <c r="A1403" s="36" t="s">
        <v>754</v>
      </c>
      <c r="B1403" s="72">
        <v>2.7315384615384617</v>
      </c>
    </row>
    <row r="1404" spans="1:2" x14ac:dyDescent="0.25">
      <c r="A1404" s="80" t="s">
        <v>1903</v>
      </c>
      <c r="B1404" s="72">
        <v>2.7315384615384617</v>
      </c>
    </row>
    <row r="1405" spans="1:2" x14ac:dyDescent="0.25">
      <c r="A1405" s="36" t="s">
        <v>1309</v>
      </c>
      <c r="B1405" s="72">
        <v>2.2161538461538464</v>
      </c>
    </row>
    <row r="1406" spans="1:2" x14ac:dyDescent="0.25">
      <c r="A1406" s="80" t="s">
        <v>1903</v>
      </c>
      <c r="B1406" s="72">
        <v>2.2161538461538464</v>
      </c>
    </row>
    <row r="1407" spans="1:2" x14ac:dyDescent="0.25">
      <c r="A1407" s="36" t="s">
        <v>756</v>
      </c>
      <c r="B1407" s="72">
        <v>1.7884615384615385</v>
      </c>
    </row>
    <row r="1408" spans="1:2" x14ac:dyDescent="0.25">
      <c r="A1408" s="80" t="s">
        <v>1903</v>
      </c>
      <c r="B1408" s="72">
        <v>1.7884615384615385</v>
      </c>
    </row>
    <row r="1409" spans="1:2" x14ac:dyDescent="0.25">
      <c r="A1409" s="36" t="s">
        <v>757</v>
      </c>
      <c r="B1409" s="72">
        <v>2.1923076923076925</v>
      </c>
    </row>
    <row r="1410" spans="1:2" x14ac:dyDescent="0.25">
      <c r="A1410" s="80" t="s">
        <v>1903</v>
      </c>
      <c r="B1410" s="72">
        <v>2.1923076923076925</v>
      </c>
    </row>
    <row r="1411" spans="1:2" x14ac:dyDescent="0.25">
      <c r="A1411" s="36" t="s">
        <v>758</v>
      </c>
      <c r="B1411" s="72">
        <v>2.1923076923076925</v>
      </c>
    </row>
    <row r="1412" spans="1:2" x14ac:dyDescent="0.25">
      <c r="A1412" s="80" t="s">
        <v>1903</v>
      </c>
      <c r="B1412" s="72">
        <v>2.1923076923076925</v>
      </c>
    </row>
    <row r="1413" spans="1:2" x14ac:dyDescent="0.25">
      <c r="A1413" s="36" t="s">
        <v>1310</v>
      </c>
      <c r="B1413" s="72">
        <v>2.7315384615384617</v>
      </c>
    </row>
    <row r="1414" spans="1:2" x14ac:dyDescent="0.25">
      <c r="A1414" s="80" t="s">
        <v>1903</v>
      </c>
      <c r="B1414" s="72">
        <v>2.7315384615384617</v>
      </c>
    </row>
    <row r="1415" spans="1:2" x14ac:dyDescent="0.25">
      <c r="A1415" s="36" t="s">
        <v>1311</v>
      </c>
      <c r="B1415" s="72">
        <v>2.2161538461538464</v>
      </c>
    </row>
    <row r="1416" spans="1:2" x14ac:dyDescent="0.25">
      <c r="A1416" s="80" t="s">
        <v>1903</v>
      </c>
      <c r="B1416" s="72">
        <v>2.2161538461538464</v>
      </c>
    </row>
    <row r="1417" spans="1:2" x14ac:dyDescent="0.25">
      <c r="A1417" s="36" t="s">
        <v>759</v>
      </c>
      <c r="B1417" s="72">
        <v>2.1923076923076925</v>
      </c>
    </row>
    <row r="1418" spans="1:2" x14ac:dyDescent="0.25">
      <c r="A1418" s="80" t="s">
        <v>1903</v>
      </c>
      <c r="B1418" s="72">
        <v>2.1923076923076925</v>
      </c>
    </row>
    <row r="1419" spans="1:2" x14ac:dyDescent="0.25">
      <c r="A1419" s="36" t="s">
        <v>305</v>
      </c>
      <c r="B1419" s="72">
        <v>110.92</v>
      </c>
    </row>
    <row r="1420" spans="1:2" x14ac:dyDescent="0.25">
      <c r="A1420" s="80" t="s">
        <v>1903</v>
      </c>
      <c r="B1420" s="72">
        <v>116.75</v>
      </c>
    </row>
    <row r="1421" spans="1:2" x14ac:dyDescent="0.25">
      <c r="A1421" s="80" t="s">
        <v>1901</v>
      </c>
      <c r="B1421" s="72">
        <v>112.78</v>
      </c>
    </row>
    <row r="1422" spans="1:2" x14ac:dyDescent="0.25">
      <c r="A1422" s="80" t="s">
        <v>1902</v>
      </c>
      <c r="B1422" s="72">
        <v>110.92</v>
      </c>
    </row>
    <row r="1423" spans="1:2" x14ac:dyDescent="0.25">
      <c r="A1423" s="80" t="s">
        <v>1900</v>
      </c>
      <c r="B1423" s="72">
        <v>116.07142857142856</v>
      </c>
    </row>
    <row r="1424" spans="1:2" x14ac:dyDescent="0.25">
      <c r="A1424" s="36" t="s">
        <v>307</v>
      </c>
      <c r="B1424" s="72">
        <v>113.14</v>
      </c>
    </row>
    <row r="1425" spans="1:2" x14ac:dyDescent="0.25">
      <c r="A1425" s="80" t="s">
        <v>1903</v>
      </c>
      <c r="B1425" s="72">
        <v>119.08499999999999</v>
      </c>
    </row>
    <row r="1426" spans="1:2" x14ac:dyDescent="0.25">
      <c r="A1426" s="80" t="s">
        <v>1901</v>
      </c>
      <c r="B1426" s="72">
        <v>115.04</v>
      </c>
    </row>
    <row r="1427" spans="1:2" x14ac:dyDescent="0.25">
      <c r="A1427" s="80" t="s">
        <v>1902</v>
      </c>
      <c r="B1427" s="72">
        <v>113.14</v>
      </c>
    </row>
    <row r="1428" spans="1:2" x14ac:dyDescent="0.25">
      <c r="A1428" s="80" t="s">
        <v>1900</v>
      </c>
      <c r="B1428" s="72">
        <v>118.39285714285712</v>
      </c>
    </row>
    <row r="1429" spans="1:2" x14ac:dyDescent="0.25">
      <c r="A1429" s="36" t="s">
        <v>761</v>
      </c>
      <c r="B1429" s="72">
        <v>147.11538461538461</v>
      </c>
    </row>
    <row r="1430" spans="1:2" x14ac:dyDescent="0.25">
      <c r="A1430" s="80" t="s">
        <v>1903</v>
      </c>
      <c r="B1430" s="72">
        <v>147.11538461538461</v>
      </c>
    </row>
    <row r="1431" spans="1:2" x14ac:dyDescent="0.25">
      <c r="A1431" s="36" t="s">
        <v>309</v>
      </c>
      <c r="B1431" s="72">
        <v>110.92</v>
      </c>
    </row>
    <row r="1432" spans="1:2" x14ac:dyDescent="0.25">
      <c r="A1432" s="80" t="s">
        <v>1903</v>
      </c>
      <c r="B1432" s="72">
        <v>116.75</v>
      </c>
    </row>
    <row r="1433" spans="1:2" x14ac:dyDescent="0.25">
      <c r="A1433" s="80" t="s">
        <v>1901</v>
      </c>
      <c r="B1433" s="72">
        <v>112.78</v>
      </c>
    </row>
    <row r="1434" spans="1:2" x14ac:dyDescent="0.25">
      <c r="A1434" s="80" t="s">
        <v>1902</v>
      </c>
      <c r="B1434" s="72">
        <v>110.92</v>
      </c>
    </row>
    <row r="1435" spans="1:2" x14ac:dyDescent="0.25">
      <c r="A1435" s="80" t="s">
        <v>1900</v>
      </c>
      <c r="B1435" s="72">
        <v>116.07142857142856</v>
      </c>
    </row>
    <row r="1436" spans="1:2" x14ac:dyDescent="0.25">
      <c r="A1436" s="36" t="s">
        <v>310</v>
      </c>
      <c r="B1436" s="72">
        <v>113.14</v>
      </c>
    </row>
    <row r="1437" spans="1:2" x14ac:dyDescent="0.25">
      <c r="A1437" s="80" t="s">
        <v>1903</v>
      </c>
      <c r="B1437" s="72">
        <v>119.08499999999999</v>
      </c>
    </row>
    <row r="1438" spans="1:2" x14ac:dyDescent="0.25">
      <c r="A1438" s="80" t="s">
        <v>1901</v>
      </c>
      <c r="B1438" s="72">
        <v>115.04</v>
      </c>
    </row>
    <row r="1439" spans="1:2" x14ac:dyDescent="0.25">
      <c r="A1439" s="80" t="s">
        <v>1902</v>
      </c>
      <c r="B1439" s="72">
        <v>113.14</v>
      </c>
    </row>
    <row r="1440" spans="1:2" x14ac:dyDescent="0.25">
      <c r="A1440" s="80" t="s">
        <v>1900</v>
      </c>
      <c r="B1440" s="72">
        <v>118.39285714285712</v>
      </c>
    </row>
    <row r="1441" spans="1:2" x14ac:dyDescent="0.25">
      <c r="A1441" s="36" t="s">
        <v>312</v>
      </c>
      <c r="B1441" s="72">
        <v>113.14</v>
      </c>
    </row>
    <row r="1442" spans="1:2" x14ac:dyDescent="0.25">
      <c r="A1442" s="80" t="s">
        <v>1903</v>
      </c>
      <c r="B1442" s="72">
        <v>119.08499999999999</v>
      </c>
    </row>
    <row r="1443" spans="1:2" x14ac:dyDescent="0.25">
      <c r="A1443" s="80" t="s">
        <v>1901</v>
      </c>
      <c r="B1443" s="72">
        <v>115.04</v>
      </c>
    </row>
    <row r="1444" spans="1:2" x14ac:dyDescent="0.25">
      <c r="A1444" s="80" t="s">
        <v>1902</v>
      </c>
      <c r="B1444" s="72">
        <v>113.14</v>
      </c>
    </row>
    <row r="1445" spans="1:2" x14ac:dyDescent="0.25">
      <c r="A1445" s="80" t="s">
        <v>1900</v>
      </c>
      <c r="B1445" s="72">
        <v>118.39285714285712</v>
      </c>
    </row>
    <row r="1446" spans="1:2" x14ac:dyDescent="0.25">
      <c r="A1446" s="36" t="s">
        <v>313</v>
      </c>
      <c r="B1446" s="72">
        <v>86.68</v>
      </c>
    </row>
    <row r="1447" spans="1:2" x14ac:dyDescent="0.25">
      <c r="A1447" s="80" t="s">
        <v>1903</v>
      </c>
      <c r="B1447" s="72">
        <v>92.254307692307705</v>
      </c>
    </row>
    <row r="1448" spans="1:2" x14ac:dyDescent="0.25">
      <c r="A1448" s="80" t="s">
        <v>1901</v>
      </c>
      <c r="B1448" s="72">
        <v>88.46</v>
      </c>
    </row>
    <row r="1449" spans="1:2" x14ac:dyDescent="0.25">
      <c r="A1449" s="80" t="s">
        <v>1902</v>
      </c>
      <c r="B1449" s="72">
        <v>86.68</v>
      </c>
    </row>
    <row r="1450" spans="1:2" x14ac:dyDescent="0.25">
      <c r="A1450" s="80" t="s">
        <v>1900</v>
      </c>
      <c r="B1450" s="72">
        <v>90.5</v>
      </c>
    </row>
    <row r="1451" spans="1:2" x14ac:dyDescent="0.25">
      <c r="A1451" s="36" t="s">
        <v>763</v>
      </c>
      <c r="B1451" s="72">
        <v>38.653846153846153</v>
      </c>
    </row>
    <row r="1452" spans="1:2" x14ac:dyDescent="0.25">
      <c r="A1452" s="80" t="s">
        <v>1903</v>
      </c>
      <c r="B1452" s="72">
        <v>38.653846153846153</v>
      </c>
    </row>
    <row r="1453" spans="1:2" x14ac:dyDescent="0.25">
      <c r="A1453" s="36" t="s">
        <v>314</v>
      </c>
      <c r="B1453" s="72">
        <v>50.769999999999996</v>
      </c>
    </row>
    <row r="1454" spans="1:2" x14ac:dyDescent="0.25">
      <c r="A1454" s="80" t="s">
        <v>1903</v>
      </c>
      <c r="B1454" s="72">
        <v>54.027384615384626</v>
      </c>
    </row>
    <row r="1455" spans="1:2" x14ac:dyDescent="0.25">
      <c r="A1455" s="80" t="s">
        <v>1901</v>
      </c>
      <c r="B1455" s="72">
        <v>51.8</v>
      </c>
    </row>
    <row r="1456" spans="1:2" x14ac:dyDescent="0.25">
      <c r="A1456" s="80" t="s">
        <v>1902</v>
      </c>
      <c r="B1456" s="72">
        <v>50.769999999999996</v>
      </c>
    </row>
    <row r="1457" spans="1:2" x14ac:dyDescent="0.25">
      <c r="A1457" s="80" t="s">
        <v>1900</v>
      </c>
      <c r="B1457" s="72">
        <v>53</v>
      </c>
    </row>
    <row r="1458" spans="1:2" x14ac:dyDescent="0.25">
      <c r="A1458" s="36" t="s">
        <v>315</v>
      </c>
      <c r="B1458" s="72">
        <v>56.03</v>
      </c>
    </row>
    <row r="1459" spans="1:2" x14ac:dyDescent="0.25">
      <c r="A1459" s="80" t="s">
        <v>1903</v>
      </c>
      <c r="B1459" s="72">
        <v>59.634000000000007</v>
      </c>
    </row>
    <row r="1460" spans="1:2" x14ac:dyDescent="0.25">
      <c r="A1460" s="80" t="s">
        <v>1901</v>
      </c>
      <c r="B1460" s="72">
        <v>57.18</v>
      </c>
    </row>
    <row r="1461" spans="1:2" x14ac:dyDescent="0.25">
      <c r="A1461" s="80" t="s">
        <v>1902</v>
      </c>
      <c r="B1461" s="72">
        <v>56.03</v>
      </c>
    </row>
    <row r="1462" spans="1:2" x14ac:dyDescent="0.25">
      <c r="A1462" s="80" t="s">
        <v>1900</v>
      </c>
      <c r="B1462" s="72">
        <v>58.5</v>
      </c>
    </row>
    <row r="1463" spans="1:2" x14ac:dyDescent="0.25">
      <c r="A1463" s="36" t="s">
        <v>316</v>
      </c>
      <c r="B1463" s="72">
        <v>49.809999999999995</v>
      </c>
    </row>
    <row r="1464" spans="1:2" x14ac:dyDescent="0.25">
      <c r="A1464" s="80" t="s">
        <v>1903</v>
      </c>
      <c r="B1464" s="72">
        <v>53.00800000000001</v>
      </c>
    </row>
    <row r="1465" spans="1:2" x14ac:dyDescent="0.25">
      <c r="A1465" s="80" t="s">
        <v>1901</v>
      </c>
      <c r="B1465" s="72">
        <v>50.83</v>
      </c>
    </row>
    <row r="1466" spans="1:2" x14ac:dyDescent="0.25">
      <c r="A1466" s="80" t="s">
        <v>1902</v>
      </c>
      <c r="B1466" s="72">
        <v>49.809999999999995</v>
      </c>
    </row>
    <row r="1467" spans="1:2" x14ac:dyDescent="0.25">
      <c r="A1467" s="80" t="s">
        <v>1900</v>
      </c>
      <c r="B1467" s="72">
        <v>52</v>
      </c>
    </row>
    <row r="1468" spans="1:2" x14ac:dyDescent="0.25">
      <c r="A1468" s="36" t="s">
        <v>764</v>
      </c>
      <c r="B1468" s="72">
        <v>37.21153846153846</v>
      </c>
    </row>
    <row r="1469" spans="1:2" x14ac:dyDescent="0.25">
      <c r="A1469" s="80" t="s">
        <v>1903</v>
      </c>
      <c r="B1469" s="72">
        <v>37.21153846153846</v>
      </c>
    </row>
    <row r="1470" spans="1:2" x14ac:dyDescent="0.25">
      <c r="A1470" s="36" t="s">
        <v>317</v>
      </c>
      <c r="B1470" s="72">
        <v>44.54</v>
      </c>
    </row>
    <row r="1471" spans="1:2" x14ac:dyDescent="0.25">
      <c r="A1471" s="80" t="s">
        <v>1903</v>
      </c>
      <c r="B1471" s="72">
        <v>47.401384615384622</v>
      </c>
    </row>
    <row r="1472" spans="1:2" x14ac:dyDescent="0.25">
      <c r="A1472" s="80" t="s">
        <v>1901</v>
      </c>
      <c r="B1472" s="72">
        <v>45.45</v>
      </c>
    </row>
    <row r="1473" spans="1:2" x14ac:dyDescent="0.25">
      <c r="A1473" s="80" t="s">
        <v>1902</v>
      </c>
      <c r="B1473" s="72">
        <v>44.54</v>
      </c>
    </row>
    <row r="1474" spans="1:2" x14ac:dyDescent="0.25">
      <c r="A1474" s="80" t="s">
        <v>1900</v>
      </c>
      <c r="B1474" s="72">
        <v>46.5</v>
      </c>
    </row>
    <row r="1475" spans="1:2" x14ac:dyDescent="0.25">
      <c r="A1475" s="36" t="s">
        <v>766</v>
      </c>
      <c r="B1475" s="72">
        <v>43.557692307692307</v>
      </c>
    </row>
    <row r="1476" spans="1:2" x14ac:dyDescent="0.25">
      <c r="A1476" s="80" t="s">
        <v>1903</v>
      </c>
      <c r="B1476" s="72">
        <v>43.557692307692307</v>
      </c>
    </row>
    <row r="1477" spans="1:2" x14ac:dyDescent="0.25">
      <c r="A1477" s="36" t="s">
        <v>318</v>
      </c>
      <c r="B1477" s="72">
        <v>76.150000000000006</v>
      </c>
    </row>
    <row r="1478" spans="1:2" x14ac:dyDescent="0.25">
      <c r="A1478" s="80" t="s">
        <v>1903</v>
      </c>
      <c r="B1478" s="72">
        <v>81.041076923076943</v>
      </c>
    </row>
    <row r="1479" spans="1:2" x14ac:dyDescent="0.25">
      <c r="A1479" s="80" t="s">
        <v>1901</v>
      </c>
      <c r="B1479" s="72">
        <v>77.709999999999994</v>
      </c>
    </row>
    <row r="1480" spans="1:2" x14ac:dyDescent="0.25">
      <c r="A1480" s="80" t="s">
        <v>1902</v>
      </c>
      <c r="B1480" s="72">
        <v>76.150000000000006</v>
      </c>
    </row>
    <row r="1481" spans="1:2" x14ac:dyDescent="0.25">
      <c r="A1481" s="80" t="s">
        <v>1900</v>
      </c>
      <c r="B1481" s="72">
        <v>79.5</v>
      </c>
    </row>
    <row r="1482" spans="1:2" x14ac:dyDescent="0.25">
      <c r="A1482" s="36" t="s">
        <v>767</v>
      </c>
      <c r="B1482" s="72">
        <v>60</v>
      </c>
    </row>
    <row r="1483" spans="1:2" x14ac:dyDescent="0.25">
      <c r="A1483" s="80" t="s">
        <v>1903</v>
      </c>
      <c r="B1483" s="72">
        <v>60</v>
      </c>
    </row>
    <row r="1484" spans="1:2" x14ac:dyDescent="0.25">
      <c r="A1484" s="36" t="s">
        <v>768</v>
      </c>
      <c r="B1484" s="72">
        <v>79.615384615384613</v>
      </c>
    </row>
    <row r="1485" spans="1:2" x14ac:dyDescent="0.25">
      <c r="A1485" s="80" t="s">
        <v>1903</v>
      </c>
      <c r="B1485" s="72">
        <v>79.615384615384613</v>
      </c>
    </row>
    <row r="1486" spans="1:2" x14ac:dyDescent="0.25">
      <c r="A1486" s="36" t="s">
        <v>1312</v>
      </c>
      <c r="B1486" s="72">
        <v>1.3092307692307692</v>
      </c>
    </row>
    <row r="1487" spans="1:2" x14ac:dyDescent="0.25">
      <c r="A1487" s="80" t="s">
        <v>1903</v>
      </c>
      <c r="B1487" s="72">
        <v>1.3092307692307692</v>
      </c>
    </row>
    <row r="1488" spans="1:2" x14ac:dyDescent="0.25">
      <c r="A1488" s="36" t="s">
        <v>769</v>
      </c>
      <c r="B1488" s="72">
        <v>50.480769230769234</v>
      </c>
    </row>
    <row r="1489" spans="1:2" x14ac:dyDescent="0.25">
      <c r="A1489" s="80" t="s">
        <v>1903</v>
      </c>
      <c r="B1489" s="72">
        <v>50.480769230769234</v>
      </c>
    </row>
    <row r="1490" spans="1:2" x14ac:dyDescent="0.25">
      <c r="A1490" s="36" t="s">
        <v>1314</v>
      </c>
      <c r="B1490" s="72">
        <v>1.7200000000000002</v>
      </c>
    </row>
    <row r="1491" spans="1:2" x14ac:dyDescent="0.25">
      <c r="A1491" s="80" t="s">
        <v>1903</v>
      </c>
      <c r="B1491" s="72">
        <v>1.7200000000000002</v>
      </c>
    </row>
    <row r="1492" spans="1:2" x14ac:dyDescent="0.25">
      <c r="A1492" s="36" t="s">
        <v>1316</v>
      </c>
      <c r="B1492" s="72">
        <v>1.6369230769230769</v>
      </c>
    </row>
    <row r="1493" spans="1:2" x14ac:dyDescent="0.25">
      <c r="A1493" s="80" t="s">
        <v>1903</v>
      </c>
      <c r="B1493" s="72">
        <v>1.6369230769230769</v>
      </c>
    </row>
    <row r="1494" spans="1:2" x14ac:dyDescent="0.25">
      <c r="A1494" s="36" t="s">
        <v>1318</v>
      </c>
      <c r="B1494" s="72">
        <v>1.6369230769230769</v>
      </c>
    </row>
    <row r="1495" spans="1:2" x14ac:dyDescent="0.25">
      <c r="A1495" s="80" t="s">
        <v>1903</v>
      </c>
      <c r="B1495" s="72">
        <v>1.6369230769230769</v>
      </c>
    </row>
    <row r="1496" spans="1:2" x14ac:dyDescent="0.25">
      <c r="A1496" s="36" t="s">
        <v>319</v>
      </c>
      <c r="B1496" s="72">
        <v>97.62</v>
      </c>
    </row>
    <row r="1497" spans="1:2" x14ac:dyDescent="0.25">
      <c r="A1497" s="80" t="s">
        <v>1903</v>
      </c>
      <c r="B1497" s="72">
        <v>101.40953846153846</v>
      </c>
    </row>
    <row r="1498" spans="1:2" x14ac:dyDescent="0.25">
      <c r="A1498" s="80" t="s">
        <v>1901</v>
      </c>
      <c r="B1498" s="72">
        <v>98.83</v>
      </c>
    </row>
    <row r="1499" spans="1:2" x14ac:dyDescent="0.25">
      <c r="A1499" s="80" t="s">
        <v>1902</v>
      </c>
      <c r="B1499" s="72">
        <v>97.62</v>
      </c>
    </row>
    <row r="1500" spans="1:2" x14ac:dyDescent="0.25">
      <c r="A1500" s="80" t="s">
        <v>1900</v>
      </c>
      <c r="B1500" s="72">
        <v>102.42857142857144</v>
      </c>
    </row>
    <row r="1501" spans="1:2" x14ac:dyDescent="0.25">
      <c r="A1501" s="36" t="s">
        <v>321</v>
      </c>
      <c r="B1501" s="72">
        <v>97.62</v>
      </c>
    </row>
    <row r="1502" spans="1:2" x14ac:dyDescent="0.25">
      <c r="A1502" s="80" t="s">
        <v>1903</v>
      </c>
      <c r="B1502" s="72">
        <v>101.40953846153846</v>
      </c>
    </row>
    <row r="1503" spans="1:2" x14ac:dyDescent="0.25">
      <c r="A1503" s="80" t="s">
        <v>1901</v>
      </c>
      <c r="B1503" s="72">
        <v>98.83</v>
      </c>
    </row>
    <row r="1504" spans="1:2" x14ac:dyDescent="0.25">
      <c r="A1504" s="80" t="s">
        <v>1902</v>
      </c>
      <c r="B1504" s="72">
        <v>97.62</v>
      </c>
    </row>
    <row r="1505" spans="1:2" x14ac:dyDescent="0.25">
      <c r="A1505" s="80" t="s">
        <v>1900</v>
      </c>
      <c r="B1505" s="72">
        <v>102.42857142857144</v>
      </c>
    </row>
    <row r="1506" spans="1:2" x14ac:dyDescent="0.25">
      <c r="A1506" s="36" t="s">
        <v>322</v>
      </c>
      <c r="B1506" s="72">
        <v>74.710000000000008</v>
      </c>
    </row>
    <row r="1507" spans="1:2" x14ac:dyDescent="0.25">
      <c r="A1507" s="80" t="s">
        <v>1903</v>
      </c>
      <c r="B1507" s="72">
        <v>79.512000000000015</v>
      </c>
    </row>
    <row r="1508" spans="1:2" x14ac:dyDescent="0.25">
      <c r="A1508" s="80" t="s">
        <v>1901</v>
      </c>
      <c r="B1508" s="72">
        <v>76.239999999999995</v>
      </c>
    </row>
    <row r="1509" spans="1:2" x14ac:dyDescent="0.25">
      <c r="A1509" s="80" t="s">
        <v>1902</v>
      </c>
      <c r="B1509" s="72">
        <v>74.710000000000008</v>
      </c>
    </row>
    <row r="1510" spans="1:2" x14ac:dyDescent="0.25">
      <c r="A1510" s="80" t="s">
        <v>1900</v>
      </c>
      <c r="B1510" s="72">
        <v>78</v>
      </c>
    </row>
    <row r="1511" spans="1:2" x14ac:dyDescent="0.25">
      <c r="A1511" s="36" t="s">
        <v>771</v>
      </c>
      <c r="B1511" s="72">
        <v>1.5576923076923077</v>
      </c>
    </row>
    <row r="1512" spans="1:2" x14ac:dyDescent="0.25">
      <c r="A1512" s="80" t="s">
        <v>1903</v>
      </c>
      <c r="B1512" s="72">
        <v>1.5576923076923077</v>
      </c>
    </row>
    <row r="1513" spans="1:2" x14ac:dyDescent="0.25">
      <c r="A1513" s="36" t="s">
        <v>1320</v>
      </c>
      <c r="B1513" s="72">
        <v>2.9961538461538471</v>
      </c>
    </row>
    <row r="1514" spans="1:2" x14ac:dyDescent="0.25">
      <c r="A1514" s="80" t="s">
        <v>1903</v>
      </c>
      <c r="B1514" s="72">
        <v>2.9961538461538471</v>
      </c>
    </row>
    <row r="1515" spans="1:2" x14ac:dyDescent="0.25">
      <c r="A1515" s="36" t="s">
        <v>1322</v>
      </c>
      <c r="B1515" s="72">
        <v>4.7692307692307701</v>
      </c>
    </row>
    <row r="1516" spans="1:2" x14ac:dyDescent="0.25">
      <c r="A1516" s="80" t="s">
        <v>1903</v>
      </c>
      <c r="B1516" s="72">
        <v>4.7692307692307701</v>
      </c>
    </row>
    <row r="1517" spans="1:2" x14ac:dyDescent="0.25">
      <c r="A1517" s="36" t="s">
        <v>773</v>
      </c>
      <c r="B1517" s="72">
        <v>4.7692307692307701</v>
      </c>
    </row>
    <row r="1518" spans="1:2" x14ac:dyDescent="0.25">
      <c r="A1518" s="80" t="s">
        <v>1903</v>
      </c>
      <c r="B1518" s="72">
        <v>4.7692307692307701</v>
      </c>
    </row>
    <row r="1519" spans="1:2" x14ac:dyDescent="0.25">
      <c r="A1519" s="36" t="s">
        <v>1324</v>
      </c>
      <c r="B1519" s="72">
        <v>1.3730769230769231</v>
      </c>
    </row>
    <row r="1520" spans="1:2" x14ac:dyDescent="0.25">
      <c r="A1520" s="80" t="s">
        <v>1903</v>
      </c>
      <c r="B1520" s="72">
        <v>1.3730769230769231</v>
      </c>
    </row>
    <row r="1521" spans="1:2" x14ac:dyDescent="0.25">
      <c r="A1521" s="36" t="s">
        <v>1326</v>
      </c>
      <c r="B1521" s="72">
        <v>1.3730769230769231</v>
      </c>
    </row>
    <row r="1522" spans="1:2" x14ac:dyDescent="0.25">
      <c r="A1522" s="80" t="s">
        <v>1903</v>
      </c>
      <c r="B1522" s="72">
        <v>1.3730769230769231</v>
      </c>
    </row>
    <row r="1523" spans="1:2" x14ac:dyDescent="0.25">
      <c r="A1523" s="36" t="s">
        <v>775</v>
      </c>
      <c r="B1523" s="72">
        <v>6.1615384615384627</v>
      </c>
    </row>
    <row r="1524" spans="1:2" x14ac:dyDescent="0.25">
      <c r="A1524" s="80" t="s">
        <v>1903</v>
      </c>
      <c r="B1524" s="72">
        <v>6.1615384615384627</v>
      </c>
    </row>
    <row r="1525" spans="1:2" x14ac:dyDescent="0.25">
      <c r="A1525" s="36" t="s">
        <v>777</v>
      </c>
      <c r="B1525" s="72">
        <v>25.673076923076923</v>
      </c>
    </row>
    <row r="1526" spans="1:2" x14ac:dyDescent="0.25">
      <c r="A1526" s="80" t="s">
        <v>1903</v>
      </c>
      <c r="B1526" s="72">
        <v>25.673076923076923</v>
      </c>
    </row>
    <row r="1527" spans="1:2" x14ac:dyDescent="0.25">
      <c r="A1527" s="36" t="s">
        <v>778</v>
      </c>
      <c r="B1527" s="72">
        <v>6.1615384615384627</v>
      </c>
    </row>
    <row r="1528" spans="1:2" x14ac:dyDescent="0.25">
      <c r="A1528" s="80" t="s">
        <v>1903</v>
      </c>
      <c r="B1528" s="72">
        <v>6.1615384615384627</v>
      </c>
    </row>
    <row r="1529" spans="1:2" x14ac:dyDescent="0.25">
      <c r="A1529" s="36" t="s">
        <v>780</v>
      </c>
      <c r="B1529" s="72">
        <v>25.673076923076923</v>
      </c>
    </row>
    <row r="1530" spans="1:2" x14ac:dyDescent="0.25">
      <c r="A1530" s="80" t="s">
        <v>1903</v>
      </c>
      <c r="B1530" s="72">
        <v>25.673076923076923</v>
      </c>
    </row>
    <row r="1531" spans="1:2" x14ac:dyDescent="0.25">
      <c r="A1531" s="36" t="s">
        <v>781</v>
      </c>
      <c r="B1531" s="72">
        <v>112.5</v>
      </c>
    </row>
    <row r="1532" spans="1:2" x14ac:dyDescent="0.25">
      <c r="A1532" s="80" t="s">
        <v>1903</v>
      </c>
      <c r="B1532" s="72">
        <v>112.5</v>
      </c>
    </row>
    <row r="1533" spans="1:2" x14ac:dyDescent="0.25">
      <c r="A1533" s="36" t="s">
        <v>324</v>
      </c>
      <c r="B1533" s="72">
        <v>42.6</v>
      </c>
    </row>
    <row r="1534" spans="1:2" x14ac:dyDescent="0.25">
      <c r="A1534" s="80" t="s">
        <v>1903</v>
      </c>
      <c r="B1534" s="72">
        <v>44.832000000000001</v>
      </c>
    </row>
    <row r="1535" spans="1:2" x14ac:dyDescent="0.25">
      <c r="A1535" s="80" t="s">
        <v>1901</v>
      </c>
      <c r="B1535" s="72">
        <v>43.31</v>
      </c>
    </row>
    <row r="1536" spans="1:2" x14ac:dyDescent="0.25">
      <c r="A1536" s="80" t="s">
        <v>1902</v>
      </c>
      <c r="B1536" s="72">
        <v>42.6</v>
      </c>
    </row>
    <row r="1537" spans="1:2" x14ac:dyDescent="0.25">
      <c r="A1537" s="80" t="s">
        <v>1900</v>
      </c>
      <c r="B1537" s="72">
        <v>44.571428571428562</v>
      </c>
    </row>
    <row r="1538" spans="1:2" x14ac:dyDescent="0.25">
      <c r="A1538" s="36" t="s">
        <v>783</v>
      </c>
      <c r="B1538" s="72">
        <v>66.34615384615384</v>
      </c>
    </row>
    <row r="1539" spans="1:2" x14ac:dyDescent="0.25">
      <c r="A1539" s="80" t="s">
        <v>1903</v>
      </c>
      <c r="B1539" s="72">
        <v>66.34615384615384</v>
      </c>
    </row>
    <row r="1540" spans="1:2" x14ac:dyDescent="0.25">
      <c r="A1540" s="36" t="s">
        <v>785</v>
      </c>
      <c r="B1540" s="72">
        <v>42.980769230769234</v>
      </c>
    </row>
    <row r="1541" spans="1:2" x14ac:dyDescent="0.25">
      <c r="A1541" s="80" t="s">
        <v>1903</v>
      </c>
      <c r="B1541" s="72">
        <v>42.980769230769234</v>
      </c>
    </row>
    <row r="1542" spans="1:2" x14ac:dyDescent="0.25">
      <c r="A1542" s="36" t="s">
        <v>787</v>
      </c>
      <c r="B1542" s="72">
        <v>42.115384615384613</v>
      </c>
    </row>
    <row r="1543" spans="1:2" x14ac:dyDescent="0.25">
      <c r="A1543" s="80" t="s">
        <v>1903</v>
      </c>
      <c r="B1543" s="72">
        <v>42.115384615384613</v>
      </c>
    </row>
    <row r="1544" spans="1:2" x14ac:dyDescent="0.25">
      <c r="A1544" s="36" t="s">
        <v>788</v>
      </c>
      <c r="B1544" s="72">
        <v>20.192307692307693</v>
      </c>
    </row>
    <row r="1545" spans="1:2" x14ac:dyDescent="0.25">
      <c r="A1545" s="80" t="s">
        <v>1903</v>
      </c>
      <c r="B1545" s="72">
        <v>20.192307692307693</v>
      </c>
    </row>
    <row r="1546" spans="1:2" x14ac:dyDescent="0.25">
      <c r="A1546" s="36" t="s">
        <v>790</v>
      </c>
      <c r="B1546" s="72">
        <v>20.76923076923077</v>
      </c>
    </row>
    <row r="1547" spans="1:2" x14ac:dyDescent="0.25">
      <c r="A1547" s="80" t="s">
        <v>1903</v>
      </c>
      <c r="B1547" s="72">
        <v>20.76923076923077</v>
      </c>
    </row>
    <row r="1548" spans="1:2" x14ac:dyDescent="0.25">
      <c r="A1548" s="36" t="s">
        <v>791</v>
      </c>
      <c r="B1548" s="72">
        <v>20.192307692307693</v>
      </c>
    </row>
    <row r="1549" spans="1:2" x14ac:dyDescent="0.25">
      <c r="A1549" s="80" t="s">
        <v>1903</v>
      </c>
      <c r="B1549" s="72">
        <v>20.192307692307693</v>
      </c>
    </row>
    <row r="1550" spans="1:2" x14ac:dyDescent="0.25">
      <c r="A1550" s="36" t="s">
        <v>1328</v>
      </c>
      <c r="B1550" s="72">
        <v>35.700000000000003</v>
      </c>
    </row>
    <row r="1551" spans="1:2" x14ac:dyDescent="0.25">
      <c r="A1551" s="80" t="s">
        <v>1903</v>
      </c>
      <c r="B1551" s="72">
        <v>35.700000000000003</v>
      </c>
    </row>
    <row r="1552" spans="1:2" x14ac:dyDescent="0.25">
      <c r="A1552" s="36" t="s">
        <v>326</v>
      </c>
      <c r="B1552" s="72">
        <v>15.81</v>
      </c>
    </row>
    <row r="1553" spans="1:2" x14ac:dyDescent="0.25">
      <c r="A1553" s="80" t="s">
        <v>1903</v>
      </c>
      <c r="B1553" s="72">
        <v>16.819846153846157</v>
      </c>
    </row>
    <row r="1554" spans="1:2" x14ac:dyDescent="0.25">
      <c r="A1554" s="80" t="s">
        <v>1901</v>
      </c>
      <c r="B1554" s="72">
        <v>16.13</v>
      </c>
    </row>
    <row r="1555" spans="1:2" x14ac:dyDescent="0.25">
      <c r="A1555" s="80" t="s">
        <v>1902</v>
      </c>
      <c r="B1555" s="72">
        <v>15.81</v>
      </c>
    </row>
    <row r="1556" spans="1:2" x14ac:dyDescent="0.25">
      <c r="A1556" s="80" t="s">
        <v>1900</v>
      </c>
      <c r="B1556" s="72">
        <v>16.499999999999996</v>
      </c>
    </row>
    <row r="1557" spans="1:2" x14ac:dyDescent="0.25">
      <c r="A1557" s="36" t="s">
        <v>1329</v>
      </c>
      <c r="B1557" s="72">
        <v>14.223076923076926</v>
      </c>
    </row>
    <row r="1558" spans="1:2" x14ac:dyDescent="0.25">
      <c r="A1558" s="80" t="s">
        <v>1903</v>
      </c>
      <c r="B1558" s="72">
        <v>14.223076923076926</v>
      </c>
    </row>
    <row r="1559" spans="1:2" x14ac:dyDescent="0.25">
      <c r="A1559" s="36" t="s">
        <v>792</v>
      </c>
      <c r="B1559" s="72">
        <v>12.98076923076923</v>
      </c>
    </row>
    <row r="1560" spans="1:2" x14ac:dyDescent="0.25">
      <c r="A1560" s="80" t="s">
        <v>1903</v>
      </c>
      <c r="B1560" s="72">
        <v>12.98076923076923</v>
      </c>
    </row>
    <row r="1561" spans="1:2" x14ac:dyDescent="0.25">
      <c r="A1561" s="36" t="s">
        <v>794</v>
      </c>
      <c r="B1561" s="72">
        <v>13.557692307692308</v>
      </c>
    </row>
    <row r="1562" spans="1:2" x14ac:dyDescent="0.25">
      <c r="A1562" s="80" t="s">
        <v>1903</v>
      </c>
      <c r="B1562" s="72">
        <v>13.557692307692308</v>
      </c>
    </row>
    <row r="1563" spans="1:2" x14ac:dyDescent="0.25">
      <c r="A1563" s="36" t="s">
        <v>328</v>
      </c>
      <c r="B1563" s="72">
        <v>43.1</v>
      </c>
    </row>
    <row r="1564" spans="1:2" x14ac:dyDescent="0.25">
      <c r="A1564" s="80" t="s">
        <v>1903</v>
      </c>
      <c r="B1564" s="72">
        <v>45.8723076923077</v>
      </c>
    </row>
    <row r="1565" spans="1:2" x14ac:dyDescent="0.25">
      <c r="A1565" s="80" t="s">
        <v>1901</v>
      </c>
      <c r="B1565" s="72">
        <v>43.98</v>
      </c>
    </row>
    <row r="1566" spans="1:2" x14ac:dyDescent="0.25">
      <c r="A1566" s="80" t="s">
        <v>1902</v>
      </c>
      <c r="B1566" s="72">
        <v>43.1</v>
      </c>
    </row>
    <row r="1567" spans="1:2" x14ac:dyDescent="0.25">
      <c r="A1567" s="80" t="s">
        <v>1900</v>
      </c>
      <c r="B1567" s="72">
        <v>45</v>
      </c>
    </row>
    <row r="1568" spans="1:2" x14ac:dyDescent="0.25">
      <c r="A1568" s="36" t="s">
        <v>330</v>
      </c>
      <c r="B1568" s="72">
        <v>52.68</v>
      </c>
    </row>
    <row r="1569" spans="1:2" x14ac:dyDescent="0.25">
      <c r="A1569" s="80" t="s">
        <v>1903</v>
      </c>
      <c r="B1569" s="72">
        <v>56.066153846153853</v>
      </c>
    </row>
    <row r="1570" spans="1:2" x14ac:dyDescent="0.25">
      <c r="A1570" s="80" t="s">
        <v>1901</v>
      </c>
      <c r="B1570" s="72">
        <v>53.76</v>
      </c>
    </row>
    <row r="1571" spans="1:2" x14ac:dyDescent="0.25">
      <c r="A1571" s="80" t="s">
        <v>1902</v>
      </c>
      <c r="B1571" s="72">
        <v>52.68</v>
      </c>
    </row>
    <row r="1572" spans="1:2" x14ac:dyDescent="0.25">
      <c r="A1572" s="80" t="s">
        <v>1900</v>
      </c>
      <c r="B1572" s="72">
        <v>55</v>
      </c>
    </row>
    <row r="1573" spans="1:2" x14ac:dyDescent="0.25">
      <c r="A1573" s="36" t="s">
        <v>331</v>
      </c>
      <c r="B1573" s="72">
        <v>43.1</v>
      </c>
    </row>
    <row r="1574" spans="1:2" x14ac:dyDescent="0.25">
      <c r="A1574" s="80" t="s">
        <v>1903</v>
      </c>
      <c r="B1574" s="72">
        <v>45.8723076923077</v>
      </c>
    </row>
    <row r="1575" spans="1:2" x14ac:dyDescent="0.25">
      <c r="A1575" s="80" t="s">
        <v>1901</v>
      </c>
      <c r="B1575" s="72">
        <v>43.98</v>
      </c>
    </row>
    <row r="1576" spans="1:2" x14ac:dyDescent="0.25">
      <c r="A1576" s="80" t="s">
        <v>1902</v>
      </c>
      <c r="B1576" s="72">
        <v>43.1</v>
      </c>
    </row>
    <row r="1577" spans="1:2" x14ac:dyDescent="0.25">
      <c r="A1577" s="80" t="s">
        <v>1900</v>
      </c>
      <c r="B1577" s="72">
        <v>45</v>
      </c>
    </row>
    <row r="1578" spans="1:2" x14ac:dyDescent="0.25">
      <c r="A1578" s="36" t="s">
        <v>796</v>
      </c>
      <c r="B1578" s="72">
        <v>18.173076923076923</v>
      </c>
    </row>
    <row r="1579" spans="1:2" x14ac:dyDescent="0.25">
      <c r="A1579" s="80" t="s">
        <v>1903</v>
      </c>
      <c r="B1579" s="72">
        <v>18.173076923076923</v>
      </c>
    </row>
    <row r="1580" spans="1:2" x14ac:dyDescent="0.25">
      <c r="A1580" s="36" t="s">
        <v>798</v>
      </c>
      <c r="B1580" s="72">
        <v>89.42307692307692</v>
      </c>
    </row>
    <row r="1581" spans="1:2" x14ac:dyDescent="0.25">
      <c r="A1581" s="80" t="s">
        <v>1903</v>
      </c>
      <c r="B1581" s="72">
        <v>89.42307692307692</v>
      </c>
    </row>
    <row r="1582" spans="1:2" x14ac:dyDescent="0.25">
      <c r="A1582" s="36" t="s">
        <v>333</v>
      </c>
      <c r="B1582" s="72">
        <v>71.36</v>
      </c>
    </row>
    <row r="1583" spans="1:2" x14ac:dyDescent="0.25">
      <c r="A1583" s="80" t="s">
        <v>1903</v>
      </c>
      <c r="B1583" s="72">
        <v>75.944153846153853</v>
      </c>
    </row>
    <row r="1584" spans="1:2" x14ac:dyDescent="0.25">
      <c r="A1584" s="80" t="s">
        <v>1901</v>
      </c>
      <c r="B1584" s="72">
        <v>72.819999999999993</v>
      </c>
    </row>
    <row r="1585" spans="1:2" x14ac:dyDescent="0.25">
      <c r="A1585" s="80" t="s">
        <v>1902</v>
      </c>
      <c r="B1585" s="72">
        <v>71.36</v>
      </c>
    </row>
    <row r="1586" spans="1:2" x14ac:dyDescent="0.25">
      <c r="A1586" s="80" t="s">
        <v>1900</v>
      </c>
      <c r="B1586" s="72">
        <v>74.499999999999986</v>
      </c>
    </row>
    <row r="1587" spans="1:2" x14ac:dyDescent="0.25">
      <c r="A1587" s="36" t="s">
        <v>800</v>
      </c>
      <c r="B1587" s="72">
        <v>85.961538461538467</v>
      </c>
    </row>
    <row r="1588" spans="1:2" x14ac:dyDescent="0.25">
      <c r="A1588" s="80" t="s">
        <v>1903</v>
      </c>
      <c r="B1588" s="72">
        <v>85.961538461538467</v>
      </c>
    </row>
    <row r="1589" spans="1:2" x14ac:dyDescent="0.25">
      <c r="A1589" s="36" t="s">
        <v>1331</v>
      </c>
      <c r="B1589" s="72">
        <v>2.8430769230769233</v>
      </c>
    </row>
    <row r="1590" spans="1:2" x14ac:dyDescent="0.25">
      <c r="A1590" s="80" t="s">
        <v>1903</v>
      </c>
      <c r="B1590" s="72">
        <v>2.8430769230769233</v>
      </c>
    </row>
    <row r="1591" spans="1:2" x14ac:dyDescent="0.25">
      <c r="A1591" s="36" t="s">
        <v>1333</v>
      </c>
      <c r="B1591" s="72">
        <v>3.1015384615384609</v>
      </c>
    </row>
    <row r="1592" spans="1:2" x14ac:dyDescent="0.25">
      <c r="A1592" s="80" t="s">
        <v>1903</v>
      </c>
      <c r="B1592" s="72">
        <v>3.1015384615384609</v>
      </c>
    </row>
    <row r="1593" spans="1:2" x14ac:dyDescent="0.25">
      <c r="A1593" s="36" t="s">
        <v>1334</v>
      </c>
      <c r="B1593" s="72">
        <v>2.8430769230769233</v>
      </c>
    </row>
    <row r="1594" spans="1:2" x14ac:dyDescent="0.25">
      <c r="A1594" s="80" t="s">
        <v>1903</v>
      </c>
      <c r="B1594" s="72">
        <v>2.8430769230769233</v>
      </c>
    </row>
    <row r="1595" spans="1:2" x14ac:dyDescent="0.25">
      <c r="A1595" s="36" t="s">
        <v>1336</v>
      </c>
      <c r="B1595" s="72">
        <v>3.1015384615384609</v>
      </c>
    </row>
    <row r="1596" spans="1:2" x14ac:dyDescent="0.25">
      <c r="A1596" s="80" t="s">
        <v>1903</v>
      </c>
      <c r="B1596" s="72">
        <v>3.1015384615384609</v>
      </c>
    </row>
    <row r="1597" spans="1:2" x14ac:dyDescent="0.25">
      <c r="A1597" s="36" t="s">
        <v>801</v>
      </c>
      <c r="B1597" s="72">
        <v>6.7269230769230779</v>
      </c>
    </row>
    <row r="1598" spans="1:2" x14ac:dyDescent="0.25">
      <c r="A1598" s="80" t="s">
        <v>1903</v>
      </c>
      <c r="B1598" s="72">
        <v>6.7269230769230779</v>
      </c>
    </row>
    <row r="1599" spans="1:2" x14ac:dyDescent="0.25">
      <c r="A1599" s="36" t="s">
        <v>1337</v>
      </c>
      <c r="B1599" s="72">
        <v>4.9500000000000011</v>
      </c>
    </row>
    <row r="1600" spans="1:2" x14ac:dyDescent="0.25">
      <c r="A1600" s="80" t="s">
        <v>1903</v>
      </c>
      <c r="B1600" s="72">
        <v>4.9500000000000011</v>
      </c>
    </row>
    <row r="1601" spans="1:2" x14ac:dyDescent="0.25">
      <c r="A1601" s="36" t="s">
        <v>803</v>
      </c>
      <c r="B1601" s="72">
        <v>7.3615384615384629</v>
      </c>
    </row>
    <row r="1602" spans="1:2" x14ac:dyDescent="0.25">
      <c r="A1602" s="80" t="s">
        <v>1903</v>
      </c>
      <c r="B1602" s="72">
        <v>7.3615384615384629</v>
      </c>
    </row>
    <row r="1603" spans="1:2" x14ac:dyDescent="0.25">
      <c r="A1603" s="36" t="s">
        <v>804</v>
      </c>
      <c r="B1603" s="72">
        <v>6.7269230769230779</v>
      </c>
    </row>
    <row r="1604" spans="1:2" x14ac:dyDescent="0.25">
      <c r="A1604" s="80" t="s">
        <v>1903</v>
      </c>
      <c r="B1604" s="72">
        <v>6.7269230769230779</v>
      </c>
    </row>
    <row r="1605" spans="1:2" x14ac:dyDescent="0.25">
      <c r="A1605" s="36" t="s">
        <v>1338</v>
      </c>
      <c r="B1605" s="72">
        <v>4.9500000000000011</v>
      </c>
    </row>
    <row r="1606" spans="1:2" x14ac:dyDescent="0.25">
      <c r="A1606" s="80" t="s">
        <v>1903</v>
      </c>
      <c r="B1606" s="72">
        <v>4.9500000000000011</v>
      </c>
    </row>
    <row r="1607" spans="1:2" x14ac:dyDescent="0.25">
      <c r="A1607" s="36" t="s">
        <v>806</v>
      </c>
      <c r="B1607" s="72">
        <v>7.4884615384615394</v>
      </c>
    </row>
    <row r="1608" spans="1:2" x14ac:dyDescent="0.25">
      <c r="A1608" s="80" t="s">
        <v>1903</v>
      </c>
      <c r="B1608" s="72">
        <v>7.4884615384615394</v>
      </c>
    </row>
    <row r="1609" spans="1:2" x14ac:dyDescent="0.25">
      <c r="A1609" s="36" t="s">
        <v>808</v>
      </c>
      <c r="B1609" s="72">
        <v>7.3615384615384629</v>
      </c>
    </row>
    <row r="1610" spans="1:2" x14ac:dyDescent="0.25">
      <c r="A1610" s="80" t="s">
        <v>1903</v>
      </c>
      <c r="B1610" s="72">
        <v>7.3615384615384629</v>
      </c>
    </row>
    <row r="1611" spans="1:2" x14ac:dyDescent="0.25">
      <c r="A1611" s="36" t="s">
        <v>809</v>
      </c>
      <c r="B1611" s="72">
        <v>87.115384615384613</v>
      </c>
    </row>
    <row r="1612" spans="1:2" x14ac:dyDescent="0.25">
      <c r="A1612" s="80" t="s">
        <v>1903</v>
      </c>
      <c r="B1612" s="72">
        <v>87.115384615384613</v>
      </c>
    </row>
    <row r="1613" spans="1:2" x14ac:dyDescent="0.25">
      <c r="A1613" s="36" t="s">
        <v>811</v>
      </c>
      <c r="B1613" s="72">
        <v>79.038461538461533</v>
      </c>
    </row>
    <row r="1614" spans="1:2" x14ac:dyDescent="0.25">
      <c r="A1614" s="80" t="s">
        <v>1903</v>
      </c>
      <c r="B1614" s="72">
        <v>79.038461538461533</v>
      </c>
    </row>
    <row r="1615" spans="1:2" x14ac:dyDescent="0.25">
      <c r="A1615" s="36" t="s">
        <v>813</v>
      </c>
      <c r="B1615" s="72">
        <v>74.42307692307692</v>
      </c>
    </row>
    <row r="1616" spans="1:2" x14ac:dyDescent="0.25">
      <c r="A1616" s="80" t="s">
        <v>1903</v>
      </c>
      <c r="B1616" s="72">
        <v>74.42307692307692</v>
      </c>
    </row>
    <row r="1617" spans="1:2" x14ac:dyDescent="0.25">
      <c r="A1617" s="36" t="s">
        <v>815</v>
      </c>
      <c r="B1617" s="72">
        <v>74.42307692307692</v>
      </c>
    </row>
    <row r="1618" spans="1:2" x14ac:dyDescent="0.25">
      <c r="A1618" s="80" t="s">
        <v>1903</v>
      </c>
      <c r="B1618" s="72">
        <v>74.42307692307692</v>
      </c>
    </row>
    <row r="1619" spans="1:2" x14ac:dyDescent="0.25">
      <c r="A1619" s="36" t="s">
        <v>817</v>
      </c>
      <c r="B1619" s="72">
        <v>62.884615384615387</v>
      </c>
    </row>
    <row r="1620" spans="1:2" x14ac:dyDescent="0.25">
      <c r="A1620" s="80" t="s">
        <v>1903</v>
      </c>
      <c r="B1620" s="72">
        <v>62.884615384615387</v>
      </c>
    </row>
    <row r="1621" spans="1:2" x14ac:dyDescent="0.25">
      <c r="A1621" s="36" t="s">
        <v>819</v>
      </c>
      <c r="B1621" s="72">
        <v>62.884615384615387</v>
      </c>
    </row>
    <row r="1622" spans="1:2" x14ac:dyDescent="0.25">
      <c r="A1622" s="80" t="s">
        <v>1903</v>
      </c>
      <c r="B1622" s="72">
        <v>62.884615384615387</v>
      </c>
    </row>
    <row r="1623" spans="1:2" x14ac:dyDescent="0.25">
      <c r="A1623" s="36" t="s">
        <v>821</v>
      </c>
      <c r="B1623" s="72">
        <v>6.523076923076923</v>
      </c>
    </row>
    <row r="1624" spans="1:2" x14ac:dyDescent="0.25">
      <c r="A1624" s="80" t="s">
        <v>1903</v>
      </c>
      <c r="B1624" s="72">
        <v>6.523076923076923</v>
      </c>
    </row>
    <row r="1625" spans="1:2" x14ac:dyDescent="0.25">
      <c r="A1625" s="36" t="s">
        <v>822</v>
      </c>
      <c r="B1625" s="72">
        <v>33.46153846153846</v>
      </c>
    </row>
    <row r="1626" spans="1:2" x14ac:dyDescent="0.25">
      <c r="A1626" s="80" t="s">
        <v>1903</v>
      </c>
      <c r="B1626" s="72">
        <v>33.46153846153846</v>
      </c>
    </row>
    <row r="1627" spans="1:2" x14ac:dyDescent="0.25">
      <c r="A1627" s="36" t="s">
        <v>823</v>
      </c>
      <c r="B1627" s="72">
        <v>62.884615384615387</v>
      </c>
    </row>
    <row r="1628" spans="1:2" x14ac:dyDescent="0.25">
      <c r="A1628" s="80" t="s">
        <v>1903</v>
      </c>
      <c r="B1628" s="72">
        <v>62.884615384615387</v>
      </c>
    </row>
    <row r="1629" spans="1:2" x14ac:dyDescent="0.25">
      <c r="A1629" s="36" t="s">
        <v>825</v>
      </c>
      <c r="B1629" s="72">
        <v>6.523076923076923</v>
      </c>
    </row>
    <row r="1630" spans="1:2" x14ac:dyDescent="0.25">
      <c r="A1630" s="80" t="s">
        <v>1903</v>
      </c>
      <c r="B1630" s="72">
        <v>6.523076923076923</v>
      </c>
    </row>
    <row r="1631" spans="1:2" x14ac:dyDescent="0.25">
      <c r="A1631" s="36" t="s">
        <v>826</v>
      </c>
      <c r="B1631" s="72">
        <v>54.230769230769234</v>
      </c>
    </row>
    <row r="1632" spans="1:2" x14ac:dyDescent="0.25">
      <c r="A1632" s="80" t="s">
        <v>1903</v>
      </c>
      <c r="B1632" s="72">
        <v>54.230769230769234</v>
      </c>
    </row>
    <row r="1633" spans="1:2" x14ac:dyDescent="0.25">
      <c r="A1633" s="36" t="s">
        <v>335</v>
      </c>
      <c r="B1633" s="72">
        <v>39.51</v>
      </c>
    </row>
    <row r="1634" spans="1:2" x14ac:dyDescent="0.25">
      <c r="A1634" s="80" t="s">
        <v>1903</v>
      </c>
      <c r="B1634" s="72">
        <v>42.049615384615393</v>
      </c>
    </row>
    <row r="1635" spans="1:2" x14ac:dyDescent="0.25">
      <c r="A1635" s="80" t="s">
        <v>1901</v>
      </c>
      <c r="B1635" s="72">
        <v>40.32</v>
      </c>
    </row>
    <row r="1636" spans="1:2" x14ac:dyDescent="0.25">
      <c r="A1636" s="80" t="s">
        <v>1902</v>
      </c>
      <c r="B1636" s="72">
        <v>39.51</v>
      </c>
    </row>
    <row r="1637" spans="1:2" x14ac:dyDescent="0.25">
      <c r="A1637" s="80" t="s">
        <v>1900</v>
      </c>
      <c r="B1637" s="72">
        <v>41.25</v>
      </c>
    </row>
    <row r="1638" spans="1:2" x14ac:dyDescent="0.25">
      <c r="A1638" s="36" t="s">
        <v>827</v>
      </c>
      <c r="B1638" s="72">
        <v>2.813076923076923</v>
      </c>
    </row>
    <row r="1639" spans="1:2" x14ac:dyDescent="0.25">
      <c r="A1639" s="80" t="s">
        <v>1903</v>
      </c>
      <c r="B1639" s="72">
        <v>2.813076923076923</v>
      </c>
    </row>
    <row r="1640" spans="1:2" x14ac:dyDescent="0.25">
      <c r="A1640" s="36" t="s">
        <v>829</v>
      </c>
      <c r="B1640" s="72">
        <v>2.5476923076923077</v>
      </c>
    </row>
    <row r="1641" spans="1:2" x14ac:dyDescent="0.25">
      <c r="A1641" s="80" t="s">
        <v>1903</v>
      </c>
      <c r="B1641" s="72">
        <v>2.5476923076923077</v>
      </c>
    </row>
    <row r="1642" spans="1:2" x14ac:dyDescent="0.25">
      <c r="A1642" s="36" t="s">
        <v>830</v>
      </c>
      <c r="B1642" s="72">
        <v>2.813076923076923</v>
      </c>
    </row>
    <row r="1643" spans="1:2" x14ac:dyDescent="0.25">
      <c r="A1643" s="80" t="s">
        <v>1903</v>
      </c>
      <c r="B1643" s="72">
        <v>2.813076923076923</v>
      </c>
    </row>
    <row r="1644" spans="1:2" x14ac:dyDescent="0.25">
      <c r="A1644" s="36" t="s">
        <v>832</v>
      </c>
      <c r="B1644" s="72">
        <v>2.5476923076923077</v>
      </c>
    </row>
    <row r="1645" spans="1:2" x14ac:dyDescent="0.25">
      <c r="A1645" s="80" t="s">
        <v>1903</v>
      </c>
      <c r="B1645" s="72">
        <v>2.5476923076923077</v>
      </c>
    </row>
    <row r="1646" spans="1:2" x14ac:dyDescent="0.25">
      <c r="A1646" s="36" t="s">
        <v>833</v>
      </c>
      <c r="B1646" s="72">
        <v>11.092307692307692</v>
      </c>
    </row>
    <row r="1647" spans="1:2" x14ac:dyDescent="0.25">
      <c r="A1647" s="80" t="s">
        <v>1903</v>
      </c>
      <c r="B1647" s="72">
        <v>11.092307692307692</v>
      </c>
    </row>
    <row r="1648" spans="1:2" x14ac:dyDescent="0.25">
      <c r="A1648" s="36" t="s">
        <v>337</v>
      </c>
      <c r="B1648" s="72">
        <v>7.97</v>
      </c>
    </row>
    <row r="1649" spans="1:2" x14ac:dyDescent="0.25">
      <c r="A1649" s="80" t="s">
        <v>1903</v>
      </c>
      <c r="B1649" s="72">
        <v>8.2739999999999991</v>
      </c>
    </row>
    <row r="1650" spans="1:2" x14ac:dyDescent="0.25">
      <c r="A1650" s="80" t="s">
        <v>1901</v>
      </c>
      <c r="B1650" s="72">
        <v>8.06</v>
      </c>
    </row>
    <row r="1651" spans="1:2" x14ac:dyDescent="0.25">
      <c r="A1651" s="80" t="s">
        <v>1902</v>
      </c>
      <c r="B1651" s="72">
        <v>7.97</v>
      </c>
    </row>
    <row r="1652" spans="1:2" x14ac:dyDescent="0.25">
      <c r="A1652" s="80" t="s">
        <v>1900</v>
      </c>
      <c r="B1652" s="72">
        <v>8.3571428571428577</v>
      </c>
    </row>
    <row r="1653" spans="1:2" x14ac:dyDescent="0.25">
      <c r="A1653" s="36" t="s">
        <v>339</v>
      </c>
      <c r="B1653" s="72">
        <v>8.58</v>
      </c>
    </row>
    <row r="1654" spans="1:2" x14ac:dyDescent="0.25">
      <c r="A1654" s="80" t="s">
        <v>1903</v>
      </c>
      <c r="B1654" s="72">
        <v>8.9104615384615382</v>
      </c>
    </row>
    <row r="1655" spans="1:2" x14ac:dyDescent="0.25">
      <c r="A1655" s="80" t="s">
        <v>1901</v>
      </c>
      <c r="B1655" s="72">
        <v>8.68</v>
      </c>
    </row>
    <row r="1656" spans="1:2" x14ac:dyDescent="0.25">
      <c r="A1656" s="80" t="s">
        <v>1902</v>
      </c>
      <c r="B1656" s="72">
        <v>8.58</v>
      </c>
    </row>
    <row r="1657" spans="1:2" x14ac:dyDescent="0.25">
      <c r="A1657" s="80" t="s">
        <v>1900</v>
      </c>
      <c r="B1657" s="72">
        <v>9.0000000000000018</v>
      </c>
    </row>
    <row r="1658" spans="1:2" x14ac:dyDescent="0.25">
      <c r="A1658" s="36" t="s">
        <v>341</v>
      </c>
      <c r="B1658" s="72">
        <v>8.7899999999999991</v>
      </c>
    </row>
    <row r="1659" spans="1:2" x14ac:dyDescent="0.25">
      <c r="A1659" s="80" t="s">
        <v>1903</v>
      </c>
      <c r="B1659" s="72">
        <v>9.1226153846153846</v>
      </c>
    </row>
    <row r="1660" spans="1:2" x14ac:dyDescent="0.25">
      <c r="A1660" s="80" t="s">
        <v>1901</v>
      </c>
      <c r="B1660" s="72">
        <v>8.89</v>
      </c>
    </row>
    <row r="1661" spans="1:2" x14ac:dyDescent="0.25">
      <c r="A1661" s="80" t="s">
        <v>1902</v>
      </c>
      <c r="B1661" s="72">
        <v>8.7899999999999991</v>
      </c>
    </row>
    <row r="1662" spans="1:2" x14ac:dyDescent="0.25">
      <c r="A1662" s="80" t="s">
        <v>1900</v>
      </c>
      <c r="B1662" s="72">
        <v>9.2142857142857153</v>
      </c>
    </row>
    <row r="1663" spans="1:2" x14ac:dyDescent="0.25">
      <c r="A1663" s="36" t="s">
        <v>1339</v>
      </c>
      <c r="B1663" s="72">
        <v>6.4692307692307693</v>
      </c>
    </row>
    <row r="1664" spans="1:2" x14ac:dyDescent="0.25">
      <c r="A1664" s="80" t="s">
        <v>1903</v>
      </c>
      <c r="B1664" s="72">
        <v>6.4692307692307693</v>
      </c>
    </row>
    <row r="1665" spans="1:2" x14ac:dyDescent="0.25">
      <c r="A1665" s="36" t="s">
        <v>834</v>
      </c>
      <c r="B1665" s="72">
        <v>11.092307692307692</v>
      </c>
    </row>
    <row r="1666" spans="1:2" x14ac:dyDescent="0.25">
      <c r="A1666" s="80" t="s">
        <v>1903</v>
      </c>
      <c r="B1666" s="72">
        <v>11.092307692307692</v>
      </c>
    </row>
    <row r="1667" spans="1:2" x14ac:dyDescent="0.25">
      <c r="A1667" s="36" t="s">
        <v>342</v>
      </c>
      <c r="B1667" s="72">
        <v>7.97</v>
      </c>
    </row>
    <row r="1668" spans="1:2" x14ac:dyDescent="0.25">
      <c r="A1668" s="80" t="s">
        <v>1903</v>
      </c>
      <c r="B1668" s="72">
        <v>8.2739999999999991</v>
      </c>
    </row>
    <row r="1669" spans="1:2" x14ac:dyDescent="0.25">
      <c r="A1669" s="80" t="s">
        <v>1901</v>
      </c>
      <c r="B1669" s="72">
        <v>8.06</v>
      </c>
    </row>
    <row r="1670" spans="1:2" x14ac:dyDescent="0.25">
      <c r="A1670" s="80" t="s">
        <v>1902</v>
      </c>
      <c r="B1670" s="72">
        <v>7.97</v>
      </c>
    </row>
    <row r="1671" spans="1:2" x14ac:dyDescent="0.25">
      <c r="A1671" s="80" t="s">
        <v>1900</v>
      </c>
      <c r="B1671" s="72">
        <v>8.3571428571428577</v>
      </c>
    </row>
    <row r="1672" spans="1:2" x14ac:dyDescent="0.25">
      <c r="A1672" s="36" t="s">
        <v>344</v>
      </c>
      <c r="B1672" s="72">
        <v>8.58</v>
      </c>
    </row>
    <row r="1673" spans="1:2" x14ac:dyDescent="0.25">
      <c r="A1673" s="80" t="s">
        <v>1903</v>
      </c>
      <c r="B1673" s="72">
        <v>8.9104615384615382</v>
      </c>
    </row>
    <row r="1674" spans="1:2" x14ac:dyDescent="0.25">
      <c r="A1674" s="80" t="s">
        <v>1901</v>
      </c>
      <c r="B1674" s="72">
        <v>8.68</v>
      </c>
    </row>
    <row r="1675" spans="1:2" x14ac:dyDescent="0.25">
      <c r="A1675" s="80" t="s">
        <v>1902</v>
      </c>
      <c r="B1675" s="72">
        <v>8.58</v>
      </c>
    </row>
    <row r="1676" spans="1:2" x14ac:dyDescent="0.25">
      <c r="A1676" s="80" t="s">
        <v>1900</v>
      </c>
      <c r="B1676" s="72">
        <v>9.0000000000000018</v>
      </c>
    </row>
    <row r="1677" spans="1:2" x14ac:dyDescent="0.25">
      <c r="A1677" s="36" t="s">
        <v>346</v>
      </c>
      <c r="B1677" s="72">
        <v>8.7899999999999991</v>
      </c>
    </row>
    <row r="1678" spans="1:2" x14ac:dyDescent="0.25">
      <c r="A1678" s="80" t="s">
        <v>1903</v>
      </c>
      <c r="B1678" s="72">
        <v>9.1226153846153846</v>
      </c>
    </row>
    <row r="1679" spans="1:2" x14ac:dyDescent="0.25">
      <c r="A1679" s="80" t="s">
        <v>1901</v>
      </c>
      <c r="B1679" s="72">
        <v>8.89</v>
      </c>
    </row>
    <row r="1680" spans="1:2" x14ac:dyDescent="0.25">
      <c r="A1680" s="80" t="s">
        <v>1902</v>
      </c>
      <c r="B1680" s="72">
        <v>8.7899999999999991</v>
      </c>
    </row>
    <row r="1681" spans="1:2" x14ac:dyDescent="0.25">
      <c r="A1681" s="80" t="s">
        <v>1900</v>
      </c>
      <c r="B1681" s="72">
        <v>9.2142857142857153</v>
      </c>
    </row>
    <row r="1682" spans="1:2" x14ac:dyDescent="0.25">
      <c r="A1682" s="36" t="s">
        <v>1340</v>
      </c>
      <c r="B1682" s="72">
        <v>6.4692307692307693</v>
      </c>
    </row>
    <row r="1683" spans="1:2" x14ac:dyDescent="0.25">
      <c r="A1683" s="80" t="s">
        <v>1903</v>
      </c>
      <c r="B1683" s="72">
        <v>6.4692307692307693</v>
      </c>
    </row>
    <row r="1684" spans="1:2" x14ac:dyDescent="0.25">
      <c r="A1684" s="36" t="s">
        <v>835</v>
      </c>
      <c r="B1684" s="72">
        <v>96.92307692307692</v>
      </c>
    </row>
    <row r="1685" spans="1:2" x14ac:dyDescent="0.25">
      <c r="A1685" s="80" t="s">
        <v>1903</v>
      </c>
      <c r="B1685" s="72">
        <v>96.92307692307692</v>
      </c>
    </row>
    <row r="1686" spans="1:2" x14ac:dyDescent="0.25">
      <c r="A1686" s="36" t="s">
        <v>837</v>
      </c>
      <c r="B1686" s="72">
        <v>41.884615384615387</v>
      </c>
    </row>
    <row r="1687" spans="1:2" x14ac:dyDescent="0.25">
      <c r="A1687" s="80" t="s">
        <v>1903</v>
      </c>
      <c r="B1687" s="72">
        <v>41.884615384615387</v>
      </c>
    </row>
    <row r="1688" spans="1:2" x14ac:dyDescent="0.25">
      <c r="A1688" s="36" t="s">
        <v>839</v>
      </c>
      <c r="B1688" s="72">
        <v>48.46153846153846</v>
      </c>
    </row>
    <row r="1689" spans="1:2" x14ac:dyDescent="0.25">
      <c r="A1689" s="80" t="s">
        <v>1903</v>
      </c>
      <c r="B1689" s="72">
        <v>48.46153846153846</v>
      </c>
    </row>
    <row r="1690" spans="1:2" x14ac:dyDescent="0.25">
      <c r="A1690" s="36" t="s">
        <v>841</v>
      </c>
      <c r="B1690" s="72">
        <v>64.038461538461533</v>
      </c>
    </row>
    <row r="1691" spans="1:2" x14ac:dyDescent="0.25">
      <c r="A1691" s="80" t="s">
        <v>1903</v>
      </c>
      <c r="B1691" s="72">
        <v>64.038461538461533</v>
      </c>
    </row>
    <row r="1692" spans="1:2" x14ac:dyDescent="0.25">
      <c r="A1692" s="36" t="s">
        <v>347</v>
      </c>
      <c r="B1692" s="72">
        <v>30.23</v>
      </c>
    </row>
    <row r="1693" spans="1:2" x14ac:dyDescent="0.25">
      <c r="A1693" s="80" t="s">
        <v>1903</v>
      </c>
      <c r="B1693" s="72">
        <v>31.398769230769229</v>
      </c>
    </row>
    <row r="1694" spans="1:2" x14ac:dyDescent="0.25">
      <c r="A1694" s="80" t="s">
        <v>1901</v>
      </c>
      <c r="B1694" s="72">
        <v>30.6</v>
      </c>
    </row>
    <row r="1695" spans="1:2" x14ac:dyDescent="0.25">
      <c r="A1695" s="80" t="s">
        <v>1902</v>
      </c>
      <c r="B1695" s="72">
        <v>30.23</v>
      </c>
    </row>
    <row r="1696" spans="1:2" x14ac:dyDescent="0.25">
      <c r="A1696" s="80" t="s">
        <v>1900</v>
      </c>
      <c r="B1696" s="72">
        <v>31.714285714285719</v>
      </c>
    </row>
    <row r="1697" spans="1:2" x14ac:dyDescent="0.25">
      <c r="A1697" s="36" t="s">
        <v>349</v>
      </c>
      <c r="B1697" s="72">
        <v>129.88999999999999</v>
      </c>
    </row>
    <row r="1698" spans="1:2" x14ac:dyDescent="0.25">
      <c r="A1698" s="80" t="s">
        <v>1903</v>
      </c>
      <c r="B1698" s="72">
        <v>134.92984615384614</v>
      </c>
    </row>
    <row r="1699" spans="1:2" x14ac:dyDescent="0.25">
      <c r="A1699" s="80" t="s">
        <v>1901</v>
      </c>
      <c r="B1699" s="72">
        <v>131.5</v>
      </c>
    </row>
    <row r="1700" spans="1:2" x14ac:dyDescent="0.25">
      <c r="A1700" s="80" t="s">
        <v>1902</v>
      </c>
      <c r="B1700" s="72">
        <v>129.88999999999999</v>
      </c>
    </row>
    <row r="1701" spans="1:2" x14ac:dyDescent="0.25">
      <c r="A1701" s="80" t="s">
        <v>1900</v>
      </c>
      <c r="B1701" s="72">
        <v>136.28571428571431</v>
      </c>
    </row>
    <row r="1702" spans="1:2" x14ac:dyDescent="0.25">
      <c r="A1702" s="36" t="s">
        <v>351</v>
      </c>
      <c r="B1702" s="72">
        <v>73.27000000000001</v>
      </c>
    </row>
    <row r="1703" spans="1:2" x14ac:dyDescent="0.25">
      <c r="A1703" s="80" t="s">
        <v>1903</v>
      </c>
      <c r="B1703" s="72">
        <v>77.982923076923086</v>
      </c>
    </row>
    <row r="1704" spans="1:2" x14ac:dyDescent="0.25">
      <c r="A1704" s="80" t="s">
        <v>1901</v>
      </c>
      <c r="B1704" s="72">
        <v>74.77</v>
      </c>
    </row>
    <row r="1705" spans="1:2" x14ac:dyDescent="0.25">
      <c r="A1705" s="80" t="s">
        <v>1902</v>
      </c>
      <c r="B1705" s="72">
        <v>73.27000000000001</v>
      </c>
    </row>
    <row r="1706" spans="1:2" x14ac:dyDescent="0.25">
      <c r="A1706" s="80" t="s">
        <v>1900</v>
      </c>
      <c r="B1706" s="72">
        <v>76.5</v>
      </c>
    </row>
    <row r="1707" spans="1:2" x14ac:dyDescent="0.25">
      <c r="A1707" s="36" t="s">
        <v>352</v>
      </c>
      <c r="B1707" s="72">
        <v>106.2</v>
      </c>
    </row>
    <row r="1708" spans="1:2" x14ac:dyDescent="0.25">
      <c r="A1708" s="80" t="s">
        <v>1903</v>
      </c>
      <c r="B1708" s="72">
        <v>110.32</v>
      </c>
    </row>
    <row r="1709" spans="1:2" x14ac:dyDescent="0.25">
      <c r="A1709" s="80" t="s">
        <v>1901</v>
      </c>
      <c r="B1709" s="72">
        <v>107.52</v>
      </c>
    </row>
    <row r="1710" spans="1:2" x14ac:dyDescent="0.25">
      <c r="A1710" s="80" t="s">
        <v>1902</v>
      </c>
      <c r="B1710" s="72">
        <v>106.2</v>
      </c>
    </row>
    <row r="1711" spans="1:2" x14ac:dyDescent="0.25">
      <c r="A1711" s="80" t="s">
        <v>1900</v>
      </c>
      <c r="B1711" s="72">
        <v>111.42857142857144</v>
      </c>
    </row>
    <row r="1712" spans="1:2" x14ac:dyDescent="0.25">
      <c r="A1712" s="36" t="s">
        <v>843</v>
      </c>
      <c r="B1712" s="72">
        <v>110.16923076923077</v>
      </c>
    </row>
    <row r="1713" spans="1:2" x14ac:dyDescent="0.25">
      <c r="A1713" s="80" t="s">
        <v>1903</v>
      </c>
      <c r="B1713" s="72">
        <v>110.16923076923077</v>
      </c>
    </row>
    <row r="1714" spans="1:2" x14ac:dyDescent="0.25">
      <c r="A1714" s="36" t="s">
        <v>353</v>
      </c>
      <c r="B1714" s="72">
        <v>106.2</v>
      </c>
    </row>
    <row r="1715" spans="1:2" x14ac:dyDescent="0.25">
      <c r="A1715" s="80" t="s">
        <v>1903</v>
      </c>
      <c r="B1715" s="72">
        <v>110.32</v>
      </c>
    </row>
    <row r="1716" spans="1:2" x14ac:dyDescent="0.25">
      <c r="A1716" s="80" t="s">
        <v>1901</v>
      </c>
      <c r="B1716" s="72">
        <v>107.52</v>
      </c>
    </row>
    <row r="1717" spans="1:2" x14ac:dyDescent="0.25">
      <c r="A1717" s="80" t="s">
        <v>1902</v>
      </c>
      <c r="B1717" s="72">
        <v>106.2</v>
      </c>
    </row>
    <row r="1718" spans="1:2" x14ac:dyDescent="0.25">
      <c r="A1718" s="80" t="s">
        <v>1900</v>
      </c>
      <c r="B1718" s="72">
        <v>111.42857142857144</v>
      </c>
    </row>
    <row r="1719" spans="1:2" x14ac:dyDescent="0.25">
      <c r="A1719" s="36" t="s">
        <v>844</v>
      </c>
      <c r="B1719" s="72">
        <v>154</v>
      </c>
    </row>
    <row r="1720" spans="1:2" x14ac:dyDescent="0.25">
      <c r="A1720" s="80" t="s">
        <v>1903</v>
      </c>
      <c r="B1720" s="72">
        <v>154</v>
      </c>
    </row>
    <row r="1721" spans="1:2" x14ac:dyDescent="0.25">
      <c r="A1721" s="36" t="s">
        <v>354</v>
      </c>
      <c r="B1721" s="72">
        <v>53.64</v>
      </c>
    </row>
    <row r="1722" spans="1:2" x14ac:dyDescent="0.25">
      <c r="A1722" s="80" t="s">
        <v>1903</v>
      </c>
      <c r="B1722" s="72">
        <v>57.085538461538469</v>
      </c>
    </row>
    <row r="1723" spans="1:2" x14ac:dyDescent="0.25">
      <c r="A1723" s="80" t="s">
        <v>1901</v>
      </c>
      <c r="B1723" s="72">
        <v>54.74</v>
      </c>
    </row>
    <row r="1724" spans="1:2" x14ac:dyDescent="0.25">
      <c r="A1724" s="80" t="s">
        <v>1902</v>
      </c>
      <c r="B1724" s="72">
        <v>53.64</v>
      </c>
    </row>
    <row r="1725" spans="1:2" x14ac:dyDescent="0.25">
      <c r="A1725" s="80" t="s">
        <v>1900</v>
      </c>
      <c r="B1725" s="72">
        <v>56</v>
      </c>
    </row>
    <row r="1726" spans="1:2" x14ac:dyDescent="0.25">
      <c r="A1726" s="36" t="s">
        <v>845</v>
      </c>
      <c r="B1726" s="72">
        <v>69.892307692307696</v>
      </c>
    </row>
    <row r="1727" spans="1:2" x14ac:dyDescent="0.25">
      <c r="A1727" s="80" t="s">
        <v>1903</v>
      </c>
      <c r="B1727" s="72">
        <v>69.892307692307696</v>
      </c>
    </row>
    <row r="1728" spans="1:2" x14ac:dyDescent="0.25">
      <c r="A1728" s="36" t="s">
        <v>355</v>
      </c>
      <c r="B1728" s="72">
        <v>56.55</v>
      </c>
    </row>
    <row r="1729" spans="1:2" x14ac:dyDescent="0.25">
      <c r="A1729" s="80" t="s">
        <v>1903</v>
      </c>
      <c r="B1729" s="72">
        <v>60.762307692307694</v>
      </c>
    </row>
    <row r="1730" spans="1:2" x14ac:dyDescent="0.25">
      <c r="A1730" s="80" t="s">
        <v>1901</v>
      </c>
      <c r="B1730" s="72">
        <v>57.89</v>
      </c>
    </row>
    <row r="1731" spans="1:2" x14ac:dyDescent="0.25">
      <c r="A1731" s="80" t="s">
        <v>1902</v>
      </c>
      <c r="B1731" s="72">
        <v>56.55</v>
      </c>
    </row>
    <row r="1732" spans="1:2" x14ac:dyDescent="0.25">
      <c r="A1732" s="80" t="s">
        <v>1900</v>
      </c>
      <c r="B1732" s="72">
        <v>58.928571428571431</v>
      </c>
    </row>
    <row r="1733" spans="1:2" x14ac:dyDescent="0.25">
      <c r="A1733" s="36" t="s">
        <v>356</v>
      </c>
      <c r="B1733" s="72">
        <v>71.36</v>
      </c>
    </row>
    <row r="1734" spans="1:2" x14ac:dyDescent="0.25">
      <c r="A1734" s="80" t="s">
        <v>1903</v>
      </c>
      <c r="B1734" s="72">
        <v>75.944153846153853</v>
      </c>
    </row>
    <row r="1735" spans="1:2" x14ac:dyDescent="0.25">
      <c r="A1735" s="80" t="s">
        <v>1901</v>
      </c>
      <c r="B1735" s="72">
        <v>72.819999999999993</v>
      </c>
    </row>
    <row r="1736" spans="1:2" x14ac:dyDescent="0.25">
      <c r="A1736" s="80" t="s">
        <v>1902</v>
      </c>
      <c r="B1736" s="72">
        <v>71.36</v>
      </c>
    </row>
    <row r="1737" spans="1:2" x14ac:dyDescent="0.25">
      <c r="A1737" s="80" t="s">
        <v>1900</v>
      </c>
      <c r="B1737" s="72">
        <v>74.499999999999986</v>
      </c>
    </row>
    <row r="1738" spans="1:2" x14ac:dyDescent="0.25">
      <c r="A1738" s="36" t="s">
        <v>846</v>
      </c>
      <c r="B1738" s="72">
        <v>37.907692307692308</v>
      </c>
    </row>
    <row r="1739" spans="1:2" x14ac:dyDescent="0.25">
      <c r="A1739" s="80" t="s">
        <v>1903</v>
      </c>
      <c r="B1739" s="72">
        <v>37.907692307692308</v>
      </c>
    </row>
    <row r="1740" spans="1:2" x14ac:dyDescent="0.25">
      <c r="A1740" s="36" t="s">
        <v>357</v>
      </c>
      <c r="B1740" s="72">
        <v>45.739999999999995</v>
      </c>
    </row>
    <row r="1741" spans="1:2" x14ac:dyDescent="0.25">
      <c r="A1741" s="80" t="s">
        <v>1903</v>
      </c>
      <c r="B1741" s="72">
        <v>48.675615384615391</v>
      </c>
    </row>
    <row r="1742" spans="1:2" x14ac:dyDescent="0.25">
      <c r="A1742" s="80" t="s">
        <v>1901</v>
      </c>
      <c r="B1742" s="72">
        <v>46.67</v>
      </c>
    </row>
    <row r="1743" spans="1:2" x14ac:dyDescent="0.25">
      <c r="A1743" s="80" t="s">
        <v>1902</v>
      </c>
      <c r="B1743" s="72">
        <v>45.739999999999995</v>
      </c>
    </row>
    <row r="1744" spans="1:2" x14ac:dyDescent="0.25">
      <c r="A1744" s="80" t="s">
        <v>1900</v>
      </c>
      <c r="B1744" s="72">
        <v>47.75</v>
      </c>
    </row>
    <row r="1745" spans="1:2" x14ac:dyDescent="0.25">
      <c r="A1745" s="36" t="s">
        <v>359</v>
      </c>
      <c r="B1745" s="72">
        <v>6.95</v>
      </c>
    </row>
    <row r="1746" spans="1:2" x14ac:dyDescent="0.25">
      <c r="A1746" s="80" t="s">
        <v>1903</v>
      </c>
      <c r="B1746" s="72">
        <v>7.3905384615384628</v>
      </c>
    </row>
    <row r="1747" spans="1:2" x14ac:dyDescent="0.25">
      <c r="A1747" s="80" t="s">
        <v>1901</v>
      </c>
      <c r="B1747" s="72">
        <v>7.09</v>
      </c>
    </row>
    <row r="1748" spans="1:2" x14ac:dyDescent="0.25">
      <c r="A1748" s="80" t="s">
        <v>1902</v>
      </c>
      <c r="B1748" s="72">
        <v>6.95</v>
      </c>
    </row>
    <row r="1749" spans="1:2" x14ac:dyDescent="0.25">
      <c r="A1749" s="80" t="s">
        <v>1900</v>
      </c>
      <c r="B1749" s="72">
        <v>7.25</v>
      </c>
    </row>
    <row r="1750" spans="1:2" x14ac:dyDescent="0.25">
      <c r="A1750" s="36" t="s">
        <v>847</v>
      </c>
      <c r="B1750" s="72">
        <v>88.269230769230774</v>
      </c>
    </row>
    <row r="1751" spans="1:2" x14ac:dyDescent="0.25">
      <c r="A1751" s="80" t="s">
        <v>1903</v>
      </c>
      <c r="B1751" s="72">
        <v>88.269230769230774</v>
      </c>
    </row>
    <row r="1752" spans="1:2" x14ac:dyDescent="0.25">
      <c r="A1752" s="36" t="s">
        <v>849</v>
      </c>
      <c r="B1752" s="72">
        <v>11.538461538461538</v>
      </c>
    </row>
    <row r="1753" spans="1:2" x14ac:dyDescent="0.25">
      <c r="A1753" s="80" t="s">
        <v>1903</v>
      </c>
      <c r="B1753" s="72">
        <v>11.538461538461538</v>
      </c>
    </row>
    <row r="1754" spans="1:2" x14ac:dyDescent="0.25">
      <c r="A1754" s="36" t="s">
        <v>851</v>
      </c>
      <c r="B1754" s="72">
        <v>11.538461538461538</v>
      </c>
    </row>
    <row r="1755" spans="1:2" x14ac:dyDescent="0.25">
      <c r="A1755" s="80" t="s">
        <v>1903</v>
      </c>
      <c r="B1755" s="72">
        <v>11.538461538461538</v>
      </c>
    </row>
    <row r="1756" spans="1:2" x14ac:dyDescent="0.25">
      <c r="A1756" s="36" t="s">
        <v>1341</v>
      </c>
      <c r="B1756" s="72">
        <v>1.700769230769231</v>
      </c>
    </row>
    <row r="1757" spans="1:2" x14ac:dyDescent="0.25">
      <c r="A1757" s="80" t="s">
        <v>1903</v>
      </c>
      <c r="B1757" s="72">
        <v>1.700769230769231</v>
      </c>
    </row>
    <row r="1758" spans="1:2" x14ac:dyDescent="0.25">
      <c r="A1758" s="36" t="s">
        <v>1343</v>
      </c>
      <c r="B1758" s="72">
        <v>1.700769230769231</v>
      </c>
    </row>
    <row r="1759" spans="1:2" x14ac:dyDescent="0.25">
      <c r="A1759" s="80" t="s">
        <v>1903</v>
      </c>
      <c r="B1759" s="72">
        <v>1.700769230769231</v>
      </c>
    </row>
    <row r="1760" spans="1:2" x14ac:dyDescent="0.25">
      <c r="A1760" s="36" t="s">
        <v>852</v>
      </c>
      <c r="B1760" s="72">
        <v>50.769230769230766</v>
      </c>
    </row>
    <row r="1761" spans="1:2" x14ac:dyDescent="0.25">
      <c r="A1761" s="80" t="s">
        <v>1903</v>
      </c>
      <c r="B1761" s="72">
        <v>50.769230769230766</v>
      </c>
    </row>
    <row r="1762" spans="1:2" x14ac:dyDescent="0.25">
      <c r="A1762" s="36" t="s">
        <v>854</v>
      </c>
      <c r="B1762" s="72">
        <v>50.769230769230766</v>
      </c>
    </row>
    <row r="1763" spans="1:2" x14ac:dyDescent="0.25">
      <c r="A1763" s="80" t="s">
        <v>1903</v>
      </c>
      <c r="B1763" s="72">
        <v>50.769230769230766</v>
      </c>
    </row>
    <row r="1764" spans="1:2" x14ac:dyDescent="0.25">
      <c r="A1764" s="36" t="s">
        <v>361</v>
      </c>
      <c r="B1764" s="72">
        <v>40.229999999999997</v>
      </c>
    </row>
    <row r="1765" spans="1:2" x14ac:dyDescent="0.25">
      <c r="A1765" s="80" t="s">
        <v>1903</v>
      </c>
      <c r="B1765" s="72">
        <v>42.814153846153857</v>
      </c>
    </row>
    <row r="1766" spans="1:2" x14ac:dyDescent="0.25">
      <c r="A1766" s="80" t="s">
        <v>1901</v>
      </c>
      <c r="B1766" s="72">
        <v>41.05</v>
      </c>
    </row>
    <row r="1767" spans="1:2" x14ac:dyDescent="0.25">
      <c r="A1767" s="80" t="s">
        <v>1902</v>
      </c>
      <c r="B1767" s="72">
        <v>40.229999999999997</v>
      </c>
    </row>
    <row r="1768" spans="1:2" x14ac:dyDescent="0.25">
      <c r="A1768" s="80" t="s">
        <v>1900</v>
      </c>
      <c r="B1768" s="72">
        <v>42</v>
      </c>
    </row>
    <row r="1769" spans="1:2" x14ac:dyDescent="0.25">
      <c r="A1769" s="36" t="s">
        <v>363</v>
      </c>
      <c r="B1769" s="72">
        <v>34.449999999999996</v>
      </c>
    </row>
    <row r="1770" spans="1:2" x14ac:dyDescent="0.25">
      <c r="A1770" s="80" t="s">
        <v>1903</v>
      </c>
      <c r="B1770" s="72">
        <v>37.00976923076923</v>
      </c>
    </row>
    <row r="1771" spans="1:2" x14ac:dyDescent="0.25">
      <c r="A1771" s="80" t="s">
        <v>1901</v>
      </c>
      <c r="B1771" s="72">
        <v>35.26</v>
      </c>
    </row>
    <row r="1772" spans="1:2" x14ac:dyDescent="0.25">
      <c r="A1772" s="80" t="s">
        <v>1902</v>
      </c>
      <c r="B1772" s="72">
        <v>34.449999999999996</v>
      </c>
    </row>
    <row r="1773" spans="1:2" x14ac:dyDescent="0.25">
      <c r="A1773" s="80" t="s">
        <v>1900</v>
      </c>
      <c r="B1773" s="72">
        <v>35.892857142857146</v>
      </c>
    </row>
    <row r="1774" spans="1:2" x14ac:dyDescent="0.25">
      <c r="A1774" s="36" t="s">
        <v>365</v>
      </c>
      <c r="B1774" s="72">
        <v>29.73</v>
      </c>
    </row>
    <row r="1775" spans="1:2" x14ac:dyDescent="0.25">
      <c r="A1775" s="80" t="s">
        <v>1903</v>
      </c>
      <c r="B1775" s="72">
        <v>31.289000000000001</v>
      </c>
    </row>
    <row r="1776" spans="1:2" x14ac:dyDescent="0.25">
      <c r="A1776" s="80" t="s">
        <v>1901</v>
      </c>
      <c r="B1776" s="72">
        <v>30.23</v>
      </c>
    </row>
    <row r="1777" spans="1:2" x14ac:dyDescent="0.25">
      <c r="A1777" s="80" t="s">
        <v>1902</v>
      </c>
      <c r="B1777" s="72">
        <v>29.73</v>
      </c>
    </row>
    <row r="1778" spans="1:2" x14ac:dyDescent="0.25">
      <c r="A1778" s="80" t="s">
        <v>1900</v>
      </c>
      <c r="B1778" s="72">
        <v>31.107142857142854</v>
      </c>
    </row>
    <row r="1779" spans="1:2" x14ac:dyDescent="0.25">
      <c r="A1779" s="36" t="s">
        <v>856</v>
      </c>
      <c r="B1779" s="72">
        <v>8.9423076923076916</v>
      </c>
    </row>
    <row r="1780" spans="1:2" x14ac:dyDescent="0.25">
      <c r="A1780" s="80" t="s">
        <v>1903</v>
      </c>
      <c r="B1780" s="72">
        <v>8.9423076923076916</v>
      </c>
    </row>
    <row r="1781" spans="1:2" x14ac:dyDescent="0.25">
      <c r="A1781" s="36" t="s">
        <v>858</v>
      </c>
      <c r="B1781" s="72">
        <v>8.9423076923076916</v>
      </c>
    </row>
    <row r="1782" spans="1:2" x14ac:dyDescent="0.25">
      <c r="A1782" s="80" t="s">
        <v>1903</v>
      </c>
      <c r="B1782" s="72">
        <v>8.9423076923076916</v>
      </c>
    </row>
    <row r="1783" spans="1:2" x14ac:dyDescent="0.25">
      <c r="A1783" s="36" t="s">
        <v>860</v>
      </c>
      <c r="B1783" s="72">
        <v>8.6538461538461533</v>
      </c>
    </row>
    <row r="1784" spans="1:2" x14ac:dyDescent="0.25">
      <c r="A1784" s="80" t="s">
        <v>1903</v>
      </c>
      <c r="B1784" s="72">
        <v>8.6538461538461533</v>
      </c>
    </row>
    <row r="1785" spans="1:2" x14ac:dyDescent="0.25">
      <c r="A1785" s="36" t="s">
        <v>862</v>
      </c>
      <c r="B1785" s="72">
        <v>8.6538461538461533</v>
      </c>
    </row>
    <row r="1786" spans="1:2" x14ac:dyDescent="0.25">
      <c r="A1786" s="80" t="s">
        <v>1903</v>
      </c>
      <c r="B1786" s="72">
        <v>8.6538461538461533</v>
      </c>
    </row>
    <row r="1787" spans="1:2" x14ac:dyDescent="0.25">
      <c r="A1787" s="36" t="s">
        <v>864</v>
      </c>
      <c r="B1787" s="72">
        <v>3.5076923076923077</v>
      </c>
    </row>
    <row r="1788" spans="1:2" x14ac:dyDescent="0.25">
      <c r="A1788" s="80" t="s">
        <v>1903</v>
      </c>
      <c r="B1788" s="72">
        <v>3.5076923076923077</v>
      </c>
    </row>
    <row r="1789" spans="1:2" x14ac:dyDescent="0.25">
      <c r="A1789" s="36" t="s">
        <v>1345</v>
      </c>
      <c r="B1789" s="72">
        <v>3.5076923076923077</v>
      </c>
    </row>
    <row r="1790" spans="1:2" x14ac:dyDescent="0.25">
      <c r="A1790" s="80" t="s">
        <v>1903</v>
      </c>
      <c r="B1790" s="72">
        <v>3.5076923076923077</v>
      </c>
    </row>
    <row r="1791" spans="1:2" x14ac:dyDescent="0.25">
      <c r="A1791" s="36" t="s">
        <v>866</v>
      </c>
      <c r="B1791" s="72">
        <v>205.96153846153845</v>
      </c>
    </row>
    <row r="1792" spans="1:2" x14ac:dyDescent="0.25">
      <c r="A1792" s="80" t="s">
        <v>1903</v>
      </c>
      <c r="B1792" s="72">
        <v>205.96153846153845</v>
      </c>
    </row>
    <row r="1793" spans="1:2" x14ac:dyDescent="0.25">
      <c r="A1793" s="36" t="s">
        <v>867</v>
      </c>
      <c r="B1793" s="72">
        <v>225</v>
      </c>
    </row>
    <row r="1794" spans="1:2" x14ac:dyDescent="0.25">
      <c r="A1794" s="80" t="s">
        <v>1903</v>
      </c>
      <c r="B1794" s="72">
        <v>225</v>
      </c>
    </row>
    <row r="1795" spans="1:2" x14ac:dyDescent="0.25">
      <c r="A1795" s="36" t="s">
        <v>366</v>
      </c>
      <c r="B1795" s="72">
        <v>115.36</v>
      </c>
    </row>
    <row r="1796" spans="1:2" x14ac:dyDescent="0.25">
      <c r="A1796" s="80" t="s">
        <v>1903</v>
      </c>
      <c r="B1796" s="72">
        <v>121.42</v>
      </c>
    </row>
    <row r="1797" spans="1:2" x14ac:dyDescent="0.25">
      <c r="A1797" s="80" t="s">
        <v>1901</v>
      </c>
      <c r="B1797" s="72">
        <v>117.29</v>
      </c>
    </row>
    <row r="1798" spans="1:2" x14ac:dyDescent="0.25">
      <c r="A1798" s="80" t="s">
        <v>1902</v>
      </c>
      <c r="B1798" s="72">
        <v>115.36</v>
      </c>
    </row>
    <row r="1799" spans="1:2" x14ac:dyDescent="0.25">
      <c r="A1799" s="80" t="s">
        <v>1900</v>
      </c>
      <c r="B1799" s="72">
        <v>120.71428571428569</v>
      </c>
    </row>
    <row r="1800" spans="1:2" x14ac:dyDescent="0.25">
      <c r="A1800" s="36" t="s">
        <v>868</v>
      </c>
      <c r="B1800" s="72">
        <v>180</v>
      </c>
    </row>
    <row r="1801" spans="1:2" x14ac:dyDescent="0.25">
      <c r="A1801" s="80" t="s">
        <v>1903</v>
      </c>
      <c r="B1801" s="72">
        <v>180</v>
      </c>
    </row>
    <row r="1802" spans="1:2" x14ac:dyDescent="0.25">
      <c r="A1802" s="36" t="s">
        <v>870</v>
      </c>
      <c r="B1802" s="72">
        <v>205.96153846153845</v>
      </c>
    </row>
    <row r="1803" spans="1:2" x14ac:dyDescent="0.25">
      <c r="A1803" s="80" t="s">
        <v>1903</v>
      </c>
      <c r="B1803" s="72">
        <v>205.96153846153845</v>
      </c>
    </row>
    <row r="1804" spans="1:2" x14ac:dyDescent="0.25">
      <c r="A1804" s="36" t="s">
        <v>871</v>
      </c>
      <c r="B1804" s="72">
        <v>205.96153846153845</v>
      </c>
    </row>
    <row r="1805" spans="1:2" x14ac:dyDescent="0.25">
      <c r="A1805" s="80" t="s">
        <v>1903</v>
      </c>
      <c r="B1805" s="72">
        <v>205.96153846153845</v>
      </c>
    </row>
    <row r="1806" spans="1:2" x14ac:dyDescent="0.25">
      <c r="A1806" s="36" t="s">
        <v>873</v>
      </c>
      <c r="B1806" s="72">
        <v>225</v>
      </c>
    </row>
    <row r="1807" spans="1:2" x14ac:dyDescent="0.25">
      <c r="A1807" s="80" t="s">
        <v>1903</v>
      </c>
      <c r="B1807" s="72">
        <v>225</v>
      </c>
    </row>
    <row r="1808" spans="1:2" x14ac:dyDescent="0.25">
      <c r="A1808" s="36" t="s">
        <v>874</v>
      </c>
      <c r="B1808" s="72">
        <v>156.92307692307693</v>
      </c>
    </row>
    <row r="1809" spans="1:2" x14ac:dyDescent="0.25">
      <c r="A1809" s="80" t="s">
        <v>1903</v>
      </c>
      <c r="B1809" s="72">
        <v>156.92307692307693</v>
      </c>
    </row>
    <row r="1810" spans="1:2" x14ac:dyDescent="0.25">
      <c r="A1810" s="36" t="s">
        <v>876</v>
      </c>
      <c r="B1810" s="72">
        <v>97.5</v>
      </c>
    </row>
    <row r="1811" spans="1:2" x14ac:dyDescent="0.25">
      <c r="A1811" s="80" t="s">
        <v>1903</v>
      </c>
      <c r="B1811" s="72">
        <v>97.5</v>
      </c>
    </row>
    <row r="1812" spans="1:2" x14ac:dyDescent="0.25">
      <c r="A1812" s="36" t="s">
        <v>368</v>
      </c>
      <c r="B1812" s="72">
        <v>66.990000000000009</v>
      </c>
    </row>
    <row r="1813" spans="1:2" x14ac:dyDescent="0.25">
      <c r="A1813" s="80" t="s">
        <v>1903</v>
      </c>
      <c r="B1813" s="72">
        <v>69.586461538461535</v>
      </c>
    </row>
    <row r="1814" spans="1:2" x14ac:dyDescent="0.25">
      <c r="A1814" s="80" t="s">
        <v>1901</v>
      </c>
      <c r="B1814" s="72">
        <v>67.819999999999993</v>
      </c>
    </row>
    <row r="1815" spans="1:2" x14ac:dyDescent="0.25">
      <c r="A1815" s="80" t="s">
        <v>1902</v>
      </c>
      <c r="B1815" s="72">
        <v>66.990000000000009</v>
      </c>
    </row>
    <row r="1816" spans="1:2" x14ac:dyDescent="0.25">
      <c r="A1816" s="80" t="s">
        <v>1900</v>
      </c>
      <c r="B1816" s="72">
        <v>70.285714285714292</v>
      </c>
    </row>
    <row r="1817" spans="1:2" x14ac:dyDescent="0.25">
      <c r="A1817" s="36" t="s">
        <v>370</v>
      </c>
      <c r="B1817" s="72">
        <v>109.67</v>
      </c>
    </row>
    <row r="1818" spans="1:2" x14ac:dyDescent="0.25">
      <c r="A1818" s="80" t="s">
        <v>1903</v>
      </c>
      <c r="B1818" s="72">
        <v>116.71953846153848</v>
      </c>
    </row>
    <row r="1819" spans="1:2" x14ac:dyDescent="0.25">
      <c r="A1819" s="80" t="s">
        <v>1901</v>
      </c>
      <c r="B1819" s="72">
        <v>111.92</v>
      </c>
    </row>
    <row r="1820" spans="1:2" x14ac:dyDescent="0.25">
      <c r="A1820" s="80" t="s">
        <v>1902</v>
      </c>
      <c r="B1820" s="72">
        <v>109.67</v>
      </c>
    </row>
    <row r="1821" spans="1:2" x14ac:dyDescent="0.25">
      <c r="A1821" s="80" t="s">
        <v>1900</v>
      </c>
      <c r="B1821" s="72">
        <v>114.5</v>
      </c>
    </row>
    <row r="1822" spans="1:2" x14ac:dyDescent="0.25">
      <c r="A1822" s="36" t="s">
        <v>877</v>
      </c>
      <c r="B1822" s="72">
        <v>132.11538461538461</v>
      </c>
    </row>
    <row r="1823" spans="1:2" x14ac:dyDescent="0.25">
      <c r="A1823" s="80" t="s">
        <v>1903</v>
      </c>
      <c r="B1823" s="72">
        <v>132.11538461538461</v>
      </c>
    </row>
    <row r="1824" spans="1:2" x14ac:dyDescent="0.25">
      <c r="A1824" s="36" t="s">
        <v>878</v>
      </c>
      <c r="B1824" s="72">
        <v>2.25</v>
      </c>
    </row>
    <row r="1825" spans="1:2" x14ac:dyDescent="0.25">
      <c r="A1825" s="80" t="s">
        <v>1903</v>
      </c>
      <c r="B1825" s="72">
        <v>2.25</v>
      </c>
    </row>
    <row r="1826" spans="1:2" x14ac:dyDescent="0.25">
      <c r="A1826" s="36" t="s">
        <v>880</v>
      </c>
      <c r="B1826" s="72">
        <v>52.21153846153846</v>
      </c>
    </row>
    <row r="1827" spans="1:2" x14ac:dyDescent="0.25">
      <c r="A1827" s="80" t="s">
        <v>1903</v>
      </c>
      <c r="B1827" s="72">
        <v>52.21153846153846</v>
      </c>
    </row>
    <row r="1828" spans="1:2" x14ac:dyDescent="0.25">
      <c r="A1828" s="36" t="s">
        <v>882</v>
      </c>
      <c r="B1828" s="72">
        <v>8.9423076923076916</v>
      </c>
    </row>
    <row r="1829" spans="1:2" x14ac:dyDescent="0.25">
      <c r="A1829" s="80" t="s">
        <v>1903</v>
      </c>
      <c r="B1829" s="72">
        <v>8.9423076923076916</v>
      </c>
    </row>
    <row r="1830" spans="1:2" x14ac:dyDescent="0.25">
      <c r="A1830" s="36" t="s">
        <v>884</v>
      </c>
      <c r="B1830" s="72">
        <v>8.0769230769230766</v>
      </c>
    </row>
    <row r="1831" spans="1:2" x14ac:dyDescent="0.25">
      <c r="A1831" s="80" t="s">
        <v>1903</v>
      </c>
      <c r="B1831" s="72">
        <v>8.0769230769230766</v>
      </c>
    </row>
    <row r="1832" spans="1:2" x14ac:dyDescent="0.25">
      <c r="A1832" s="36" t="s">
        <v>885</v>
      </c>
      <c r="B1832" s="72">
        <v>10.961538461538462</v>
      </c>
    </row>
    <row r="1833" spans="1:2" x14ac:dyDescent="0.25">
      <c r="A1833" s="80" t="s">
        <v>1903</v>
      </c>
      <c r="B1833" s="72">
        <v>10.961538461538462</v>
      </c>
    </row>
    <row r="1834" spans="1:2" x14ac:dyDescent="0.25">
      <c r="A1834" s="36" t="s">
        <v>887</v>
      </c>
      <c r="B1834" s="72">
        <v>8.0769230769230766</v>
      </c>
    </row>
    <row r="1835" spans="1:2" x14ac:dyDescent="0.25">
      <c r="A1835" s="80" t="s">
        <v>1903</v>
      </c>
      <c r="B1835" s="72">
        <v>8.0769230769230766</v>
      </c>
    </row>
    <row r="1836" spans="1:2" x14ac:dyDescent="0.25">
      <c r="A1836" s="36" t="s">
        <v>888</v>
      </c>
      <c r="B1836" s="72">
        <v>10.096153846153847</v>
      </c>
    </row>
    <row r="1837" spans="1:2" x14ac:dyDescent="0.25">
      <c r="A1837" s="80" t="s">
        <v>1903</v>
      </c>
      <c r="B1837" s="72">
        <v>10.096153846153847</v>
      </c>
    </row>
    <row r="1838" spans="1:2" x14ac:dyDescent="0.25">
      <c r="A1838" s="36" t="s">
        <v>890</v>
      </c>
      <c r="B1838" s="72">
        <v>12.692307692307692</v>
      </c>
    </row>
    <row r="1839" spans="1:2" x14ac:dyDescent="0.25">
      <c r="A1839" s="80" t="s">
        <v>1903</v>
      </c>
      <c r="B1839" s="72">
        <v>12.692307692307692</v>
      </c>
    </row>
    <row r="1840" spans="1:2" x14ac:dyDescent="0.25">
      <c r="A1840" s="36" t="s">
        <v>892</v>
      </c>
      <c r="B1840" s="72">
        <v>26.653846153846153</v>
      </c>
    </row>
    <row r="1841" spans="1:2" x14ac:dyDescent="0.25">
      <c r="A1841" s="80" t="s">
        <v>1903</v>
      </c>
      <c r="B1841" s="72">
        <v>26.653846153846153</v>
      </c>
    </row>
    <row r="1842" spans="1:2" x14ac:dyDescent="0.25">
      <c r="A1842" s="36" t="s">
        <v>371</v>
      </c>
      <c r="B1842" s="72">
        <v>71.36</v>
      </c>
    </row>
    <row r="1843" spans="1:2" x14ac:dyDescent="0.25">
      <c r="A1843" s="80" t="s">
        <v>1903</v>
      </c>
      <c r="B1843" s="72">
        <v>75.944153846153853</v>
      </c>
    </row>
    <row r="1844" spans="1:2" x14ac:dyDescent="0.25">
      <c r="A1844" s="80" t="s">
        <v>1901</v>
      </c>
      <c r="B1844" s="72">
        <v>72.819999999999993</v>
      </c>
    </row>
    <row r="1845" spans="1:2" x14ac:dyDescent="0.25">
      <c r="A1845" s="80" t="s">
        <v>1902</v>
      </c>
      <c r="B1845" s="72">
        <v>71.36</v>
      </c>
    </row>
    <row r="1846" spans="1:2" x14ac:dyDescent="0.25">
      <c r="A1846" s="80" t="s">
        <v>1900</v>
      </c>
      <c r="B1846" s="72">
        <v>74.499999999999986</v>
      </c>
    </row>
    <row r="1847" spans="1:2" x14ac:dyDescent="0.25">
      <c r="A1847" s="36" t="s">
        <v>373</v>
      </c>
      <c r="B1847" s="72">
        <v>50.29</v>
      </c>
    </row>
    <row r="1848" spans="1:2" x14ac:dyDescent="0.25">
      <c r="A1848" s="80" t="s">
        <v>1903</v>
      </c>
      <c r="B1848" s="72">
        <v>53.517692307692315</v>
      </c>
    </row>
    <row r="1849" spans="1:2" x14ac:dyDescent="0.25">
      <c r="A1849" s="80" t="s">
        <v>1901</v>
      </c>
      <c r="B1849" s="72">
        <v>51.32</v>
      </c>
    </row>
    <row r="1850" spans="1:2" x14ac:dyDescent="0.25">
      <c r="A1850" s="80" t="s">
        <v>1902</v>
      </c>
      <c r="B1850" s="72">
        <v>50.29</v>
      </c>
    </row>
    <row r="1851" spans="1:2" x14ac:dyDescent="0.25">
      <c r="A1851" s="80" t="s">
        <v>1900</v>
      </c>
      <c r="B1851" s="72">
        <v>52.5</v>
      </c>
    </row>
    <row r="1852" spans="1:2" x14ac:dyDescent="0.25">
      <c r="A1852" s="36" t="s">
        <v>894</v>
      </c>
      <c r="B1852" s="72">
        <v>36.426923076923075</v>
      </c>
    </row>
    <row r="1853" spans="1:2" x14ac:dyDescent="0.25">
      <c r="A1853" s="80" t="s">
        <v>1903</v>
      </c>
      <c r="B1853" s="72">
        <v>36.426923076923075</v>
      </c>
    </row>
    <row r="1854" spans="1:2" x14ac:dyDescent="0.25">
      <c r="A1854" s="36" t="s">
        <v>1487</v>
      </c>
      <c r="B1854" s="72">
        <v>35.36</v>
      </c>
    </row>
    <row r="1855" spans="1:2" x14ac:dyDescent="0.25">
      <c r="A1855" s="80" t="s">
        <v>1901</v>
      </c>
      <c r="B1855" s="72">
        <v>35.36</v>
      </c>
    </row>
    <row r="1856" spans="1:2" x14ac:dyDescent="0.25">
      <c r="A1856" s="36" t="s">
        <v>895</v>
      </c>
      <c r="B1856" s="72">
        <v>6.5153846153846153</v>
      </c>
    </row>
    <row r="1857" spans="1:2" x14ac:dyDescent="0.25">
      <c r="A1857" s="80" t="s">
        <v>1903</v>
      </c>
      <c r="B1857" s="72">
        <v>6.5153846153846153</v>
      </c>
    </row>
    <row r="1858" spans="1:2" x14ac:dyDescent="0.25">
      <c r="A1858" s="36" t="s">
        <v>374</v>
      </c>
      <c r="B1858" s="72">
        <v>20.84</v>
      </c>
    </row>
    <row r="1859" spans="1:2" x14ac:dyDescent="0.25">
      <c r="A1859" s="80" t="s">
        <v>1903</v>
      </c>
      <c r="B1859" s="72">
        <v>22.171615384615389</v>
      </c>
    </row>
    <row r="1860" spans="1:2" x14ac:dyDescent="0.25">
      <c r="A1860" s="80" t="s">
        <v>1901</v>
      </c>
      <c r="B1860" s="72">
        <v>21.26</v>
      </c>
    </row>
    <row r="1861" spans="1:2" x14ac:dyDescent="0.25">
      <c r="A1861" s="80" t="s">
        <v>1902</v>
      </c>
      <c r="B1861" s="72">
        <v>20.84</v>
      </c>
    </row>
    <row r="1862" spans="1:2" x14ac:dyDescent="0.25">
      <c r="A1862" s="80" t="s">
        <v>1900</v>
      </c>
      <c r="B1862" s="72">
        <v>21.75</v>
      </c>
    </row>
    <row r="1863" spans="1:2" x14ac:dyDescent="0.25">
      <c r="A1863" s="36" t="s">
        <v>897</v>
      </c>
      <c r="B1863" s="72">
        <v>7.2115384615384617</v>
      </c>
    </row>
    <row r="1864" spans="1:2" x14ac:dyDescent="0.25">
      <c r="A1864" s="80" t="s">
        <v>1903</v>
      </c>
      <c r="B1864" s="72">
        <v>7.2115384615384617</v>
      </c>
    </row>
    <row r="1865" spans="1:2" x14ac:dyDescent="0.25">
      <c r="A1865" s="36" t="s">
        <v>899</v>
      </c>
      <c r="B1865" s="72">
        <v>8.365384615384615</v>
      </c>
    </row>
    <row r="1866" spans="1:2" x14ac:dyDescent="0.25">
      <c r="A1866" s="80" t="s">
        <v>1903</v>
      </c>
      <c r="B1866" s="72">
        <v>8.365384615384615</v>
      </c>
    </row>
    <row r="1867" spans="1:2" x14ac:dyDescent="0.25">
      <c r="A1867" s="36" t="s">
        <v>1347</v>
      </c>
      <c r="B1867" s="72">
        <v>11.076923076923077</v>
      </c>
    </row>
    <row r="1868" spans="1:2" x14ac:dyDescent="0.25">
      <c r="A1868" s="80" t="s">
        <v>1903</v>
      </c>
      <c r="B1868" s="72">
        <v>11.076923076923077</v>
      </c>
    </row>
    <row r="1869" spans="1:2" x14ac:dyDescent="0.25">
      <c r="A1869" s="36" t="s">
        <v>901</v>
      </c>
      <c r="B1869" s="72">
        <v>12.403846153846157</v>
      </c>
    </row>
    <row r="1870" spans="1:2" x14ac:dyDescent="0.25">
      <c r="A1870" s="80" t="s">
        <v>1903</v>
      </c>
      <c r="B1870" s="72">
        <v>12.403846153846157</v>
      </c>
    </row>
    <row r="1871" spans="1:2" x14ac:dyDescent="0.25">
      <c r="A1871" s="36" t="s">
        <v>1348</v>
      </c>
      <c r="B1871" s="72">
        <v>15.711538461538463</v>
      </c>
    </row>
    <row r="1872" spans="1:2" x14ac:dyDescent="0.25">
      <c r="A1872" s="80" t="s">
        <v>1903</v>
      </c>
      <c r="B1872" s="72">
        <v>15.711538461538463</v>
      </c>
    </row>
    <row r="1873" spans="1:2" x14ac:dyDescent="0.25">
      <c r="A1873" s="36" t="s">
        <v>903</v>
      </c>
      <c r="B1873" s="72">
        <v>21.634615384615383</v>
      </c>
    </row>
    <row r="1874" spans="1:2" x14ac:dyDescent="0.25">
      <c r="A1874" s="80" t="s">
        <v>1903</v>
      </c>
      <c r="B1874" s="72">
        <v>21.634615384615383</v>
      </c>
    </row>
    <row r="1875" spans="1:2" x14ac:dyDescent="0.25">
      <c r="A1875" s="36" t="s">
        <v>905</v>
      </c>
      <c r="B1875" s="72">
        <v>8.6538461538461533</v>
      </c>
    </row>
    <row r="1876" spans="1:2" x14ac:dyDescent="0.25">
      <c r="A1876" s="80" t="s">
        <v>1903</v>
      </c>
      <c r="B1876" s="72">
        <v>8.6538461538461533</v>
      </c>
    </row>
    <row r="1877" spans="1:2" x14ac:dyDescent="0.25">
      <c r="A1877" s="36" t="s">
        <v>1349</v>
      </c>
      <c r="B1877" s="72">
        <v>13.230769230769234</v>
      </c>
    </row>
    <row r="1878" spans="1:2" x14ac:dyDescent="0.25">
      <c r="A1878" s="80" t="s">
        <v>1903</v>
      </c>
      <c r="B1878" s="72">
        <v>13.230769230769234</v>
      </c>
    </row>
    <row r="1879" spans="1:2" x14ac:dyDescent="0.25">
      <c r="A1879" s="36" t="s">
        <v>907</v>
      </c>
      <c r="B1879" s="72">
        <v>12.403846153846157</v>
      </c>
    </row>
    <row r="1880" spans="1:2" x14ac:dyDescent="0.25">
      <c r="A1880" s="80" t="s">
        <v>1903</v>
      </c>
      <c r="B1880" s="72">
        <v>12.403846153846157</v>
      </c>
    </row>
    <row r="1881" spans="1:2" x14ac:dyDescent="0.25">
      <c r="A1881" s="36" t="s">
        <v>376</v>
      </c>
      <c r="B1881" s="72">
        <v>3.7399999999999998</v>
      </c>
    </row>
    <row r="1882" spans="1:2" x14ac:dyDescent="0.25">
      <c r="A1882" s="80" t="s">
        <v>1903</v>
      </c>
      <c r="B1882" s="72">
        <v>3.9756</v>
      </c>
    </row>
    <row r="1883" spans="1:2" x14ac:dyDescent="0.25">
      <c r="A1883" s="80" t="s">
        <v>1901</v>
      </c>
      <c r="B1883" s="72">
        <v>3.81</v>
      </c>
    </row>
    <row r="1884" spans="1:2" x14ac:dyDescent="0.25">
      <c r="A1884" s="80" t="s">
        <v>1902</v>
      </c>
      <c r="B1884" s="72">
        <v>3.7399999999999998</v>
      </c>
    </row>
    <row r="1885" spans="1:2" x14ac:dyDescent="0.25">
      <c r="A1885" s="80" t="s">
        <v>1900</v>
      </c>
      <c r="B1885" s="72">
        <v>3.9</v>
      </c>
    </row>
    <row r="1886" spans="1:2" x14ac:dyDescent="0.25">
      <c r="A1886" s="36" t="s">
        <v>909</v>
      </c>
      <c r="B1886" s="72">
        <v>5.0192307692307692</v>
      </c>
    </row>
    <row r="1887" spans="1:2" x14ac:dyDescent="0.25">
      <c r="A1887" s="80" t="s">
        <v>1903</v>
      </c>
      <c r="B1887" s="72">
        <v>5.0192307692307692</v>
      </c>
    </row>
    <row r="1888" spans="1:2" x14ac:dyDescent="0.25">
      <c r="A1888" s="36" t="s">
        <v>911</v>
      </c>
      <c r="B1888" s="72">
        <v>5.1923076923076925</v>
      </c>
    </row>
    <row r="1889" spans="1:2" x14ac:dyDescent="0.25">
      <c r="A1889" s="80" t="s">
        <v>1903</v>
      </c>
      <c r="B1889" s="72">
        <v>5.1923076923076925</v>
      </c>
    </row>
    <row r="1890" spans="1:2" x14ac:dyDescent="0.25">
      <c r="A1890" s="36" t="s">
        <v>913</v>
      </c>
      <c r="B1890" s="72">
        <v>5.5961538461538458</v>
      </c>
    </row>
    <row r="1891" spans="1:2" x14ac:dyDescent="0.25">
      <c r="A1891" s="80" t="s">
        <v>1903</v>
      </c>
      <c r="B1891" s="72">
        <v>5.5961538461538458</v>
      </c>
    </row>
    <row r="1892" spans="1:2" x14ac:dyDescent="0.25">
      <c r="A1892" s="36" t="s">
        <v>915</v>
      </c>
      <c r="B1892" s="72">
        <v>3.8653846153846154</v>
      </c>
    </row>
    <row r="1893" spans="1:2" x14ac:dyDescent="0.25">
      <c r="A1893" s="80" t="s">
        <v>1903</v>
      </c>
      <c r="B1893" s="72">
        <v>3.8653846153846154</v>
      </c>
    </row>
    <row r="1894" spans="1:2" x14ac:dyDescent="0.25">
      <c r="A1894" s="36" t="s">
        <v>917</v>
      </c>
      <c r="B1894" s="72">
        <v>6.634615384615385</v>
      </c>
    </row>
    <row r="1895" spans="1:2" x14ac:dyDescent="0.25">
      <c r="A1895" s="80" t="s">
        <v>1903</v>
      </c>
      <c r="B1895" s="72">
        <v>6.634615384615385</v>
      </c>
    </row>
    <row r="1896" spans="1:2" x14ac:dyDescent="0.25">
      <c r="A1896" s="36" t="s">
        <v>919</v>
      </c>
      <c r="B1896" s="72">
        <v>6.634615384615385</v>
      </c>
    </row>
    <row r="1897" spans="1:2" x14ac:dyDescent="0.25">
      <c r="A1897" s="80" t="s">
        <v>1903</v>
      </c>
      <c r="B1897" s="72">
        <v>6.634615384615385</v>
      </c>
    </row>
    <row r="1898" spans="1:2" x14ac:dyDescent="0.25">
      <c r="A1898" s="36" t="s">
        <v>921</v>
      </c>
      <c r="B1898" s="72">
        <v>15</v>
      </c>
    </row>
    <row r="1899" spans="1:2" x14ac:dyDescent="0.25">
      <c r="A1899" s="80" t="s">
        <v>1903</v>
      </c>
      <c r="B1899" s="72">
        <v>15</v>
      </c>
    </row>
    <row r="1900" spans="1:2" x14ac:dyDescent="0.25">
      <c r="A1900" s="36" t="s">
        <v>923</v>
      </c>
      <c r="B1900" s="72">
        <v>3.1730769230769229</v>
      </c>
    </row>
    <row r="1901" spans="1:2" x14ac:dyDescent="0.25">
      <c r="A1901" s="80" t="s">
        <v>1903</v>
      </c>
      <c r="B1901" s="72">
        <v>3.1730769230769229</v>
      </c>
    </row>
    <row r="1902" spans="1:2" x14ac:dyDescent="0.25">
      <c r="A1902" s="36" t="s">
        <v>1350</v>
      </c>
      <c r="B1902" s="72">
        <v>27.784615384615389</v>
      </c>
    </row>
    <row r="1903" spans="1:2" x14ac:dyDescent="0.25">
      <c r="A1903" s="80" t="s">
        <v>1903</v>
      </c>
      <c r="B1903" s="72">
        <v>27.784615384615389</v>
      </c>
    </row>
    <row r="1904" spans="1:2" x14ac:dyDescent="0.25">
      <c r="A1904" s="36" t="s">
        <v>1352</v>
      </c>
      <c r="B1904" s="72">
        <v>27.784615384615389</v>
      </c>
    </row>
    <row r="1905" spans="1:2" x14ac:dyDescent="0.25">
      <c r="A1905" s="80" t="s">
        <v>1903</v>
      </c>
      <c r="B1905" s="72">
        <v>27.784615384615389</v>
      </c>
    </row>
    <row r="1906" spans="1:2" x14ac:dyDescent="0.25">
      <c r="A1906" s="36" t="s">
        <v>1353</v>
      </c>
      <c r="B1906" s="72">
        <v>56.215384615384622</v>
      </c>
    </row>
    <row r="1907" spans="1:2" x14ac:dyDescent="0.25">
      <c r="A1907" s="80" t="s">
        <v>1903</v>
      </c>
      <c r="B1907" s="72">
        <v>56.215384615384622</v>
      </c>
    </row>
    <row r="1908" spans="1:2" x14ac:dyDescent="0.25">
      <c r="A1908" s="36" t="s">
        <v>1355</v>
      </c>
      <c r="B1908" s="72">
        <v>56.215384615384622</v>
      </c>
    </row>
    <row r="1909" spans="1:2" x14ac:dyDescent="0.25">
      <c r="A1909" s="80" t="s">
        <v>1903</v>
      </c>
      <c r="B1909" s="72">
        <v>56.215384615384622</v>
      </c>
    </row>
    <row r="1910" spans="1:2" x14ac:dyDescent="0.25">
      <c r="A1910" s="36" t="s">
        <v>1356</v>
      </c>
      <c r="B1910" s="72">
        <v>57.723076923076931</v>
      </c>
    </row>
    <row r="1911" spans="1:2" x14ac:dyDescent="0.25">
      <c r="A1911" s="80" t="s">
        <v>1903</v>
      </c>
      <c r="B1911" s="72">
        <v>57.723076923076931</v>
      </c>
    </row>
    <row r="1912" spans="1:2" x14ac:dyDescent="0.25">
      <c r="A1912" s="36" t="s">
        <v>925</v>
      </c>
      <c r="B1912" s="72">
        <v>20.346153846153847</v>
      </c>
    </row>
    <row r="1913" spans="1:2" x14ac:dyDescent="0.25">
      <c r="A1913" s="80" t="s">
        <v>1903</v>
      </c>
      <c r="B1913" s="72">
        <v>20.346153846153847</v>
      </c>
    </row>
    <row r="1914" spans="1:2" x14ac:dyDescent="0.25">
      <c r="A1914" s="36" t="s">
        <v>1357</v>
      </c>
      <c r="B1914" s="72">
        <v>9.1730769230769234</v>
      </c>
    </row>
    <row r="1915" spans="1:2" x14ac:dyDescent="0.25">
      <c r="A1915" s="80" t="s">
        <v>1903</v>
      </c>
      <c r="B1915" s="72">
        <v>9.1730769230769234</v>
      </c>
    </row>
    <row r="1916" spans="1:2" x14ac:dyDescent="0.25">
      <c r="A1916" s="36" t="s">
        <v>378</v>
      </c>
      <c r="B1916" s="72">
        <v>10.78</v>
      </c>
    </row>
    <row r="1917" spans="1:2" x14ac:dyDescent="0.25">
      <c r="A1917" s="80" t="s">
        <v>1903</v>
      </c>
      <c r="B1917" s="72">
        <v>11.468076923076925</v>
      </c>
    </row>
    <row r="1918" spans="1:2" x14ac:dyDescent="0.25">
      <c r="A1918" s="80" t="s">
        <v>1901</v>
      </c>
      <c r="B1918" s="72">
        <v>11</v>
      </c>
    </row>
    <row r="1919" spans="1:2" x14ac:dyDescent="0.25">
      <c r="A1919" s="80" t="s">
        <v>1902</v>
      </c>
      <c r="B1919" s="72">
        <v>10.78</v>
      </c>
    </row>
    <row r="1920" spans="1:2" x14ac:dyDescent="0.25">
      <c r="A1920" s="80" t="s">
        <v>1900</v>
      </c>
      <c r="B1920" s="72">
        <v>11.25</v>
      </c>
    </row>
    <row r="1921" spans="1:2" x14ac:dyDescent="0.25">
      <c r="A1921" s="36" t="s">
        <v>927</v>
      </c>
      <c r="B1921" s="72">
        <v>12.98076923076923</v>
      </c>
    </row>
    <row r="1922" spans="1:2" x14ac:dyDescent="0.25">
      <c r="A1922" s="80" t="s">
        <v>1903</v>
      </c>
      <c r="B1922" s="72">
        <v>12.98076923076923</v>
      </c>
    </row>
    <row r="1923" spans="1:2" x14ac:dyDescent="0.25">
      <c r="A1923" s="36" t="s">
        <v>929</v>
      </c>
      <c r="B1923" s="72">
        <v>12.98076923076923</v>
      </c>
    </row>
    <row r="1924" spans="1:2" x14ac:dyDescent="0.25">
      <c r="A1924" s="80" t="s">
        <v>1903</v>
      </c>
      <c r="B1924" s="72">
        <v>12.98076923076923</v>
      </c>
    </row>
    <row r="1925" spans="1:2" x14ac:dyDescent="0.25">
      <c r="A1925" s="36" t="s">
        <v>930</v>
      </c>
      <c r="B1925" s="72">
        <v>470.19230769230768</v>
      </c>
    </row>
    <row r="1926" spans="1:2" x14ac:dyDescent="0.25">
      <c r="A1926" s="80" t="s">
        <v>1903</v>
      </c>
      <c r="B1926" s="72">
        <v>470.19230769230768</v>
      </c>
    </row>
    <row r="1927" spans="1:2" x14ac:dyDescent="0.25">
      <c r="A1927" s="36" t="s">
        <v>932</v>
      </c>
      <c r="B1927" s="72">
        <v>125.76923076923077</v>
      </c>
    </row>
    <row r="1928" spans="1:2" x14ac:dyDescent="0.25">
      <c r="A1928" s="80" t="s">
        <v>1903</v>
      </c>
      <c r="B1928" s="72">
        <v>125.76923076923077</v>
      </c>
    </row>
    <row r="1929" spans="1:2" x14ac:dyDescent="0.25">
      <c r="A1929" s="36" t="s">
        <v>1358</v>
      </c>
      <c r="B1929" s="72">
        <v>325.96153846153845</v>
      </c>
    </row>
    <row r="1930" spans="1:2" x14ac:dyDescent="0.25">
      <c r="A1930" s="80" t="s">
        <v>1903</v>
      </c>
      <c r="B1930" s="72">
        <v>325.96153846153845</v>
      </c>
    </row>
    <row r="1931" spans="1:2" x14ac:dyDescent="0.25">
      <c r="A1931" s="36" t="s">
        <v>934</v>
      </c>
      <c r="B1931" s="72">
        <v>6.9230769230769234</v>
      </c>
    </row>
    <row r="1932" spans="1:2" x14ac:dyDescent="0.25">
      <c r="A1932" s="80" t="s">
        <v>1903</v>
      </c>
      <c r="B1932" s="72">
        <v>6.9230769230769234</v>
      </c>
    </row>
    <row r="1933" spans="1:2" x14ac:dyDescent="0.25">
      <c r="A1933" s="36" t="s">
        <v>1359</v>
      </c>
      <c r="B1933" s="72">
        <v>3.9261538461538463</v>
      </c>
    </row>
    <row r="1934" spans="1:2" x14ac:dyDescent="0.25">
      <c r="A1934" s="80" t="s">
        <v>1903</v>
      </c>
      <c r="B1934" s="72">
        <v>3.9261538461538463</v>
      </c>
    </row>
    <row r="1935" spans="1:2" x14ac:dyDescent="0.25">
      <c r="A1935" s="36" t="s">
        <v>936</v>
      </c>
      <c r="B1935" s="72">
        <v>1.8461538461538463</v>
      </c>
    </row>
    <row r="1936" spans="1:2" x14ac:dyDescent="0.25">
      <c r="A1936" s="80" t="s">
        <v>1903</v>
      </c>
      <c r="B1936" s="72">
        <v>1.8461538461538463</v>
      </c>
    </row>
    <row r="1937" spans="1:2" x14ac:dyDescent="0.25">
      <c r="A1937" s="36" t="s">
        <v>1360</v>
      </c>
      <c r="B1937" s="72">
        <v>2.0676923076923082</v>
      </c>
    </row>
    <row r="1938" spans="1:2" x14ac:dyDescent="0.25">
      <c r="A1938" s="80" t="s">
        <v>1903</v>
      </c>
      <c r="B1938" s="72">
        <v>2.0676923076923082</v>
      </c>
    </row>
    <row r="1939" spans="1:2" x14ac:dyDescent="0.25">
      <c r="A1939" s="36" t="s">
        <v>938</v>
      </c>
      <c r="B1939" s="72">
        <v>5.365384615384615</v>
      </c>
    </row>
    <row r="1940" spans="1:2" x14ac:dyDescent="0.25">
      <c r="A1940" s="80" t="s">
        <v>1903</v>
      </c>
      <c r="B1940" s="72">
        <v>5.365384615384615</v>
      </c>
    </row>
    <row r="1941" spans="1:2" x14ac:dyDescent="0.25">
      <c r="A1941" s="36" t="s">
        <v>940</v>
      </c>
      <c r="B1941" s="72">
        <v>23.942307692307693</v>
      </c>
    </row>
    <row r="1942" spans="1:2" x14ac:dyDescent="0.25">
      <c r="A1942" s="80" t="s">
        <v>1903</v>
      </c>
      <c r="B1942" s="72">
        <v>23.942307692307693</v>
      </c>
    </row>
    <row r="1943" spans="1:2" x14ac:dyDescent="0.25">
      <c r="A1943" s="36" t="s">
        <v>942</v>
      </c>
      <c r="B1943" s="72">
        <v>8.6538461538461533</v>
      </c>
    </row>
    <row r="1944" spans="1:2" x14ac:dyDescent="0.25">
      <c r="A1944" s="80" t="s">
        <v>1903</v>
      </c>
      <c r="B1944" s="72">
        <v>8.6538461538461533</v>
      </c>
    </row>
    <row r="1945" spans="1:2" x14ac:dyDescent="0.25">
      <c r="A1945" s="36" t="s">
        <v>944</v>
      </c>
      <c r="B1945" s="72">
        <v>4.1538461538461542</v>
      </c>
    </row>
    <row r="1946" spans="1:2" x14ac:dyDescent="0.25">
      <c r="A1946" s="80" t="s">
        <v>1903</v>
      </c>
      <c r="B1946" s="72">
        <v>4.1538461538461542</v>
      </c>
    </row>
    <row r="1947" spans="1:2" x14ac:dyDescent="0.25">
      <c r="A1947" s="36" t="s">
        <v>946</v>
      </c>
      <c r="B1947" s="72">
        <v>9.8076923076923084</v>
      </c>
    </row>
    <row r="1948" spans="1:2" x14ac:dyDescent="0.25">
      <c r="A1948" s="80" t="s">
        <v>1903</v>
      </c>
      <c r="B1948" s="72">
        <v>9.8076923076923084</v>
      </c>
    </row>
    <row r="1949" spans="1:2" x14ac:dyDescent="0.25">
      <c r="A1949" s="36" t="s">
        <v>1362</v>
      </c>
      <c r="B1949" s="72">
        <v>9.3538461538461544</v>
      </c>
    </row>
    <row r="1950" spans="1:2" x14ac:dyDescent="0.25">
      <c r="A1950" s="80" t="s">
        <v>1903</v>
      </c>
      <c r="B1950" s="72">
        <v>9.3538461538461544</v>
      </c>
    </row>
    <row r="1951" spans="1:2" x14ac:dyDescent="0.25">
      <c r="A1951" s="36" t="s">
        <v>1364</v>
      </c>
      <c r="B1951" s="72">
        <v>54.000000000000007</v>
      </c>
    </row>
    <row r="1952" spans="1:2" x14ac:dyDescent="0.25">
      <c r="A1952" s="80" t="s">
        <v>1903</v>
      </c>
      <c r="B1952" s="72">
        <v>54.000000000000007</v>
      </c>
    </row>
    <row r="1953" spans="1:2" x14ac:dyDescent="0.25">
      <c r="A1953" s="36" t="s">
        <v>948</v>
      </c>
      <c r="B1953" s="72">
        <v>20.192307692307693</v>
      </c>
    </row>
    <row r="1954" spans="1:2" x14ac:dyDescent="0.25">
      <c r="A1954" s="80" t="s">
        <v>1903</v>
      </c>
      <c r="B1954" s="72">
        <v>20.192307692307693</v>
      </c>
    </row>
    <row r="1955" spans="1:2" x14ac:dyDescent="0.25">
      <c r="A1955" s="36" t="s">
        <v>1366</v>
      </c>
      <c r="B1955" s="72">
        <v>12.923076923076923</v>
      </c>
    </row>
    <row r="1956" spans="1:2" x14ac:dyDescent="0.25">
      <c r="A1956" s="80" t="s">
        <v>1903</v>
      </c>
      <c r="B1956" s="72">
        <v>12.923076923076923</v>
      </c>
    </row>
    <row r="1957" spans="1:2" x14ac:dyDescent="0.25">
      <c r="A1957" s="36" t="s">
        <v>1368</v>
      </c>
      <c r="B1957" s="72">
        <v>11.930769230769233</v>
      </c>
    </row>
    <row r="1958" spans="1:2" x14ac:dyDescent="0.25">
      <c r="A1958" s="80" t="s">
        <v>1903</v>
      </c>
      <c r="B1958" s="72">
        <v>11.930769230769233</v>
      </c>
    </row>
    <row r="1959" spans="1:2" x14ac:dyDescent="0.25">
      <c r="A1959" s="36" t="s">
        <v>950</v>
      </c>
      <c r="B1959" s="72">
        <v>41.25</v>
      </c>
    </row>
    <row r="1960" spans="1:2" x14ac:dyDescent="0.25">
      <c r="A1960" s="80" t="s">
        <v>1903</v>
      </c>
      <c r="B1960" s="72">
        <v>41.25</v>
      </c>
    </row>
    <row r="1961" spans="1:2" x14ac:dyDescent="0.25">
      <c r="A1961" s="36" t="s">
        <v>952</v>
      </c>
      <c r="B1961" s="72">
        <v>57.115384615384613</v>
      </c>
    </row>
    <row r="1962" spans="1:2" x14ac:dyDescent="0.25">
      <c r="A1962" s="80" t="s">
        <v>1903</v>
      </c>
      <c r="B1962" s="72">
        <v>57.115384615384613</v>
      </c>
    </row>
    <row r="1963" spans="1:2" x14ac:dyDescent="0.25">
      <c r="A1963" s="36" t="s">
        <v>954</v>
      </c>
      <c r="B1963" s="72">
        <v>41.25</v>
      </c>
    </row>
    <row r="1964" spans="1:2" x14ac:dyDescent="0.25">
      <c r="A1964" s="80" t="s">
        <v>1903</v>
      </c>
      <c r="B1964" s="72">
        <v>41.25</v>
      </c>
    </row>
    <row r="1965" spans="1:2" x14ac:dyDescent="0.25">
      <c r="A1965" s="36" t="s">
        <v>955</v>
      </c>
      <c r="B1965" s="72">
        <v>57.115384615384613</v>
      </c>
    </row>
    <row r="1966" spans="1:2" x14ac:dyDescent="0.25">
      <c r="A1966" s="80" t="s">
        <v>1903</v>
      </c>
      <c r="B1966" s="72">
        <v>57.115384615384613</v>
      </c>
    </row>
    <row r="1967" spans="1:2" x14ac:dyDescent="0.25">
      <c r="A1967" s="36" t="s">
        <v>957</v>
      </c>
      <c r="B1967" s="72">
        <v>56.53846153846154</v>
      </c>
    </row>
    <row r="1968" spans="1:2" x14ac:dyDescent="0.25">
      <c r="A1968" s="80" t="s">
        <v>1903</v>
      </c>
      <c r="B1968" s="72">
        <v>56.53846153846154</v>
      </c>
    </row>
    <row r="1969" spans="1:2" x14ac:dyDescent="0.25">
      <c r="A1969" s="36" t="s">
        <v>380</v>
      </c>
      <c r="B1969" s="72">
        <v>80.72</v>
      </c>
    </row>
    <row r="1970" spans="1:2" x14ac:dyDescent="0.25">
      <c r="A1970" s="80" t="s">
        <v>1903</v>
      </c>
      <c r="B1970" s="72">
        <v>86.724384615384622</v>
      </c>
    </row>
    <row r="1971" spans="1:2" x14ac:dyDescent="0.25">
      <c r="A1971" s="80" t="s">
        <v>1901</v>
      </c>
      <c r="B1971" s="72">
        <v>82.63</v>
      </c>
    </row>
    <row r="1972" spans="1:2" x14ac:dyDescent="0.25">
      <c r="A1972" s="80" t="s">
        <v>1902</v>
      </c>
      <c r="B1972" s="72">
        <v>80.72</v>
      </c>
    </row>
    <row r="1973" spans="1:2" x14ac:dyDescent="0.25">
      <c r="A1973" s="80" t="s">
        <v>1900</v>
      </c>
      <c r="B1973" s="72">
        <v>84.107142857142861</v>
      </c>
    </row>
    <row r="1974" spans="1:2" x14ac:dyDescent="0.25">
      <c r="A1974" s="36" t="s">
        <v>1370</v>
      </c>
      <c r="B1974" s="72">
        <v>202.56923076923073</v>
      </c>
    </row>
    <row r="1975" spans="1:2" x14ac:dyDescent="0.25">
      <c r="A1975" s="80" t="s">
        <v>1903</v>
      </c>
      <c r="B1975" s="72">
        <v>202.56923076923073</v>
      </c>
    </row>
    <row r="1976" spans="1:2" x14ac:dyDescent="0.25">
      <c r="A1976" s="36" t="s">
        <v>1371</v>
      </c>
      <c r="B1976" s="72">
        <v>202.56923076923073</v>
      </c>
    </row>
    <row r="1977" spans="1:2" x14ac:dyDescent="0.25">
      <c r="A1977" s="80" t="s">
        <v>1903</v>
      </c>
      <c r="B1977" s="72">
        <v>202.56923076923073</v>
      </c>
    </row>
    <row r="1978" spans="1:2" x14ac:dyDescent="0.25">
      <c r="A1978" s="36" t="s">
        <v>382</v>
      </c>
      <c r="B1978" s="72">
        <v>20.310000000000002</v>
      </c>
    </row>
    <row r="1979" spans="1:2" x14ac:dyDescent="0.25">
      <c r="A1979" s="80" t="s">
        <v>1903</v>
      </c>
      <c r="B1979" s="72">
        <v>21.819192307692308</v>
      </c>
    </row>
    <row r="1980" spans="1:2" x14ac:dyDescent="0.25">
      <c r="A1980" s="80" t="s">
        <v>1901</v>
      </c>
      <c r="B1980" s="72">
        <v>20.79</v>
      </c>
    </row>
    <row r="1981" spans="1:2" x14ac:dyDescent="0.25">
      <c r="A1981" s="80" t="s">
        <v>1902</v>
      </c>
      <c r="B1981" s="72">
        <v>20.310000000000002</v>
      </c>
    </row>
    <row r="1982" spans="1:2" x14ac:dyDescent="0.25">
      <c r="A1982" s="80" t="s">
        <v>1900</v>
      </c>
      <c r="B1982" s="72">
        <v>21.160714285714285</v>
      </c>
    </row>
    <row r="1983" spans="1:2" x14ac:dyDescent="0.25">
      <c r="A1983" s="36" t="s">
        <v>958</v>
      </c>
      <c r="B1983" s="72">
        <v>67.5</v>
      </c>
    </row>
    <row r="1984" spans="1:2" x14ac:dyDescent="0.25">
      <c r="A1984" s="80" t="s">
        <v>1903</v>
      </c>
      <c r="B1984" s="72">
        <v>67.5</v>
      </c>
    </row>
    <row r="1985" spans="1:2" x14ac:dyDescent="0.25">
      <c r="A1985" s="36" t="s">
        <v>959</v>
      </c>
      <c r="B1985" s="72">
        <v>162.11538461538461</v>
      </c>
    </row>
    <row r="1986" spans="1:2" x14ac:dyDescent="0.25">
      <c r="A1986" s="80" t="s">
        <v>1903</v>
      </c>
      <c r="B1986" s="72">
        <v>162.11538461538461</v>
      </c>
    </row>
    <row r="1987" spans="1:2" x14ac:dyDescent="0.25">
      <c r="A1987" s="36" t="s">
        <v>384</v>
      </c>
      <c r="B1987" s="72">
        <v>47.559999999999995</v>
      </c>
    </row>
    <row r="1988" spans="1:2" x14ac:dyDescent="0.25">
      <c r="A1988" s="80" t="s">
        <v>1903</v>
      </c>
      <c r="B1988" s="72">
        <v>51.095576923076926</v>
      </c>
    </row>
    <row r="1989" spans="1:2" x14ac:dyDescent="0.25">
      <c r="A1989" s="80" t="s">
        <v>1901</v>
      </c>
      <c r="B1989" s="72">
        <v>48.68</v>
      </c>
    </row>
    <row r="1990" spans="1:2" x14ac:dyDescent="0.25">
      <c r="A1990" s="80" t="s">
        <v>1902</v>
      </c>
      <c r="B1990" s="72">
        <v>47.559999999999995</v>
      </c>
    </row>
    <row r="1991" spans="1:2" x14ac:dyDescent="0.25">
      <c r="A1991" s="80" t="s">
        <v>1900</v>
      </c>
      <c r="B1991" s="72">
        <v>49.553571428571431</v>
      </c>
    </row>
    <row r="1992" spans="1:2" x14ac:dyDescent="0.25">
      <c r="A1992" s="36" t="s">
        <v>960</v>
      </c>
      <c r="B1992" s="72">
        <v>57.115384615384613</v>
      </c>
    </row>
    <row r="1993" spans="1:2" x14ac:dyDescent="0.25">
      <c r="A1993" s="80" t="s">
        <v>1903</v>
      </c>
      <c r="B1993" s="72">
        <v>57.115384615384613</v>
      </c>
    </row>
    <row r="1994" spans="1:2" x14ac:dyDescent="0.25">
      <c r="A1994" s="36" t="s">
        <v>962</v>
      </c>
      <c r="B1994" s="72">
        <v>44.134615384615387</v>
      </c>
    </row>
    <row r="1995" spans="1:2" x14ac:dyDescent="0.25">
      <c r="A1995" s="80" t="s">
        <v>1903</v>
      </c>
      <c r="B1995" s="72">
        <v>44.134615384615387</v>
      </c>
    </row>
    <row r="1996" spans="1:2" x14ac:dyDescent="0.25">
      <c r="A1996" s="36" t="s">
        <v>963</v>
      </c>
      <c r="B1996" s="72">
        <v>58.269230769230766</v>
      </c>
    </row>
    <row r="1997" spans="1:2" x14ac:dyDescent="0.25">
      <c r="A1997" s="80" t="s">
        <v>1903</v>
      </c>
      <c r="B1997" s="72">
        <v>58.269230769230766</v>
      </c>
    </row>
    <row r="1998" spans="1:2" x14ac:dyDescent="0.25">
      <c r="A1998" s="36" t="s">
        <v>964</v>
      </c>
      <c r="B1998" s="72">
        <v>64.615384615384613</v>
      </c>
    </row>
    <row r="1999" spans="1:2" x14ac:dyDescent="0.25">
      <c r="A1999" s="80" t="s">
        <v>1903</v>
      </c>
      <c r="B1999" s="72">
        <v>64.615384615384613</v>
      </c>
    </row>
    <row r="2000" spans="1:2" x14ac:dyDescent="0.25">
      <c r="A2000" s="36" t="s">
        <v>965</v>
      </c>
      <c r="B2000" s="72">
        <v>55.67307692307692</v>
      </c>
    </row>
    <row r="2001" spans="1:2" x14ac:dyDescent="0.25">
      <c r="A2001" s="80" t="s">
        <v>1903</v>
      </c>
      <c r="B2001" s="72">
        <v>55.67307692307692</v>
      </c>
    </row>
    <row r="2002" spans="1:2" x14ac:dyDescent="0.25">
      <c r="A2002" s="36" t="s">
        <v>386</v>
      </c>
      <c r="B2002" s="72">
        <v>41.91</v>
      </c>
    </row>
    <row r="2003" spans="1:2" x14ac:dyDescent="0.25">
      <c r="A2003" s="80" t="s">
        <v>1903</v>
      </c>
      <c r="B2003" s="72">
        <v>44.598076923076931</v>
      </c>
    </row>
    <row r="2004" spans="1:2" x14ac:dyDescent="0.25">
      <c r="A2004" s="80" t="s">
        <v>1901</v>
      </c>
      <c r="B2004" s="72">
        <v>42.76</v>
      </c>
    </row>
    <row r="2005" spans="1:2" x14ac:dyDescent="0.25">
      <c r="A2005" s="80" t="s">
        <v>1902</v>
      </c>
      <c r="B2005" s="72">
        <v>41.91</v>
      </c>
    </row>
    <row r="2006" spans="1:2" x14ac:dyDescent="0.25">
      <c r="A2006" s="80" t="s">
        <v>1900</v>
      </c>
      <c r="B2006" s="72">
        <v>43.75</v>
      </c>
    </row>
    <row r="2007" spans="1:2" x14ac:dyDescent="0.25">
      <c r="A2007" s="36" t="s">
        <v>967</v>
      </c>
      <c r="B2007" s="72">
        <v>76.15384615384616</v>
      </c>
    </row>
    <row r="2008" spans="1:2" x14ac:dyDescent="0.25">
      <c r="A2008" s="80" t="s">
        <v>1903</v>
      </c>
      <c r="B2008" s="72">
        <v>76.15384615384616</v>
      </c>
    </row>
    <row r="2009" spans="1:2" x14ac:dyDescent="0.25">
      <c r="A2009" s="36" t="s">
        <v>388</v>
      </c>
      <c r="B2009" s="72">
        <v>79.02000000000001</v>
      </c>
    </row>
    <row r="2010" spans="1:2" x14ac:dyDescent="0.25">
      <c r="A2010" s="80" t="s">
        <v>1903</v>
      </c>
      <c r="B2010" s="72">
        <v>84.099230769230786</v>
      </c>
    </row>
    <row r="2011" spans="1:2" x14ac:dyDescent="0.25">
      <c r="A2011" s="80" t="s">
        <v>1901</v>
      </c>
      <c r="B2011" s="72">
        <v>80.64</v>
      </c>
    </row>
    <row r="2012" spans="1:2" x14ac:dyDescent="0.25">
      <c r="A2012" s="80" t="s">
        <v>1902</v>
      </c>
      <c r="B2012" s="72">
        <v>79.02000000000001</v>
      </c>
    </row>
    <row r="2013" spans="1:2" x14ac:dyDescent="0.25">
      <c r="A2013" s="80" t="s">
        <v>1900</v>
      </c>
      <c r="B2013" s="72">
        <v>82.5</v>
      </c>
    </row>
    <row r="2014" spans="1:2" x14ac:dyDescent="0.25">
      <c r="A2014" s="36" t="s">
        <v>968</v>
      </c>
      <c r="B2014" s="72">
        <v>148.84615384615384</v>
      </c>
    </row>
    <row r="2015" spans="1:2" x14ac:dyDescent="0.25">
      <c r="A2015" s="80" t="s">
        <v>1903</v>
      </c>
      <c r="B2015" s="72">
        <v>148.84615384615384</v>
      </c>
    </row>
    <row r="2016" spans="1:2" x14ac:dyDescent="0.25">
      <c r="A2016" s="36" t="s">
        <v>969</v>
      </c>
      <c r="B2016" s="72">
        <v>53.365384615384613</v>
      </c>
    </row>
    <row r="2017" spans="1:2" x14ac:dyDescent="0.25">
      <c r="A2017" s="80" t="s">
        <v>1903</v>
      </c>
      <c r="B2017" s="72">
        <v>53.365384615384613</v>
      </c>
    </row>
    <row r="2018" spans="1:2" x14ac:dyDescent="0.25">
      <c r="A2018" s="36" t="s">
        <v>971</v>
      </c>
      <c r="B2018" s="72">
        <v>56.53846153846154</v>
      </c>
    </row>
    <row r="2019" spans="1:2" x14ac:dyDescent="0.25">
      <c r="A2019" s="80" t="s">
        <v>1903</v>
      </c>
      <c r="B2019" s="72">
        <v>56.53846153846154</v>
      </c>
    </row>
    <row r="2020" spans="1:2" x14ac:dyDescent="0.25">
      <c r="A2020" s="36" t="s">
        <v>1372</v>
      </c>
      <c r="B2020" s="72">
        <v>202.56923076923073</v>
      </c>
    </row>
    <row r="2021" spans="1:2" x14ac:dyDescent="0.25">
      <c r="A2021" s="80" t="s">
        <v>1903</v>
      </c>
      <c r="B2021" s="72">
        <v>202.56923076923073</v>
      </c>
    </row>
    <row r="2022" spans="1:2" x14ac:dyDescent="0.25">
      <c r="A2022" s="36" t="s">
        <v>1373</v>
      </c>
      <c r="B2022" s="72">
        <v>202.56923076923073</v>
      </c>
    </row>
    <row r="2023" spans="1:2" x14ac:dyDescent="0.25">
      <c r="A2023" s="80" t="s">
        <v>1903</v>
      </c>
      <c r="B2023" s="72">
        <v>202.56923076923073</v>
      </c>
    </row>
    <row r="2024" spans="1:2" x14ac:dyDescent="0.25">
      <c r="A2024" s="36" t="s">
        <v>972</v>
      </c>
      <c r="B2024" s="72">
        <v>67.5</v>
      </c>
    </row>
    <row r="2025" spans="1:2" x14ac:dyDescent="0.25">
      <c r="A2025" s="80" t="s">
        <v>1903</v>
      </c>
      <c r="B2025" s="72">
        <v>67.5</v>
      </c>
    </row>
    <row r="2026" spans="1:2" x14ac:dyDescent="0.25">
      <c r="A2026" s="36" t="s">
        <v>389</v>
      </c>
      <c r="B2026" s="72">
        <v>47.559999999999995</v>
      </c>
    </row>
    <row r="2027" spans="1:2" x14ac:dyDescent="0.25">
      <c r="A2027" s="80" t="s">
        <v>1903</v>
      </c>
      <c r="B2027" s="72">
        <v>51.095576923076926</v>
      </c>
    </row>
    <row r="2028" spans="1:2" x14ac:dyDescent="0.25">
      <c r="A2028" s="80" t="s">
        <v>1901</v>
      </c>
      <c r="B2028" s="72">
        <v>48.68</v>
      </c>
    </row>
    <row r="2029" spans="1:2" x14ac:dyDescent="0.25">
      <c r="A2029" s="80" t="s">
        <v>1902</v>
      </c>
      <c r="B2029" s="72">
        <v>47.559999999999995</v>
      </c>
    </row>
    <row r="2030" spans="1:2" x14ac:dyDescent="0.25">
      <c r="A2030" s="80" t="s">
        <v>1900</v>
      </c>
      <c r="B2030" s="72">
        <v>49.553571428571431</v>
      </c>
    </row>
    <row r="2031" spans="1:2" x14ac:dyDescent="0.25">
      <c r="A2031" s="36" t="s">
        <v>390</v>
      </c>
      <c r="B2031" s="72">
        <v>94.08</v>
      </c>
    </row>
    <row r="2032" spans="1:2" x14ac:dyDescent="0.25">
      <c r="A2032" s="80" t="s">
        <v>1903</v>
      </c>
      <c r="B2032" s="72">
        <v>101.08638461538462</v>
      </c>
    </row>
    <row r="2033" spans="1:2" x14ac:dyDescent="0.25">
      <c r="A2033" s="80" t="s">
        <v>1901</v>
      </c>
      <c r="B2033" s="72">
        <v>96.32</v>
      </c>
    </row>
    <row r="2034" spans="1:2" x14ac:dyDescent="0.25">
      <c r="A2034" s="80" t="s">
        <v>1902</v>
      </c>
      <c r="B2034" s="72">
        <v>94.08</v>
      </c>
    </row>
    <row r="2035" spans="1:2" x14ac:dyDescent="0.25">
      <c r="A2035" s="80" t="s">
        <v>1900</v>
      </c>
      <c r="B2035" s="72">
        <v>98.035714285714292</v>
      </c>
    </row>
    <row r="2036" spans="1:2" x14ac:dyDescent="0.25">
      <c r="A2036" s="36" t="s">
        <v>973</v>
      </c>
      <c r="B2036" s="72">
        <v>57.115384615384613</v>
      </c>
    </row>
    <row r="2037" spans="1:2" x14ac:dyDescent="0.25">
      <c r="A2037" s="80" t="s">
        <v>1903</v>
      </c>
      <c r="B2037" s="72">
        <v>57.115384615384613</v>
      </c>
    </row>
    <row r="2038" spans="1:2" x14ac:dyDescent="0.25">
      <c r="A2038" s="36" t="s">
        <v>975</v>
      </c>
      <c r="B2038" s="72">
        <v>44.134615384615387</v>
      </c>
    </row>
    <row r="2039" spans="1:2" x14ac:dyDescent="0.25">
      <c r="A2039" s="80" t="s">
        <v>1903</v>
      </c>
      <c r="B2039" s="72">
        <v>44.134615384615387</v>
      </c>
    </row>
    <row r="2040" spans="1:2" x14ac:dyDescent="0.25">
      <c r="A2040" s="36" t="s">
        <v>976</v>
      </c>
      <c r="B2040" s="72">
        <v>58.269230769230766</v>
      </c>
    </row>
    <row r="2041" spans="1:2" x14ac:dyDescent="0.25">
      <c r="A2041" s="80" t="s">
        <v>1903</v>
      </c>
      <c r="B2041" s="72">
        <v>58.269230769230766</v>
      </c>
    </row>
    <row r="2042" spans="1:2" x14ac:dyDescent="0.25">
      <c r="A2042" s="36" t="s">
        <v>977</v>
      </c>
      <c r="B2042" s="72">
        <v>64.615384615384613</v>
      </c>
    </row>
    <row r="2043" spans="1:2" x14ac:dyDescent="0.25">
      <c r="A2043" s="80" t="s">
        <v>1903</v>
      </c>
      <c r="B2043" s="72">
        <v>64.615384615384613</v>
      </c>
    </row>
    <row r="2044" spans="1:2" x14ac:dyDescent="0.25">
      <c r="A2044" s="36" t="s">
        <v>978</v>
      </c>
      <c r="B2044" s="72">
        <v>55.67307692307692</v>
      </c>
    </row>
    <row r="2045" spans="1:2" x14ac:dyDescent="0.25">
      <c r="A2045" s="80" t="s">
        <v>1903</v>
      </c>
      <c r="B2045" s="72">
        <v>55.67307692307692</v>
      </c>
    </row>
    <row r="2046" spans="1:2" x14ac:dyDescent="0.25">
      <c r="A2046" s="36" t="s">
        <v>391</v>
      </c>
      <c r="B2046" s="72">
        <v>41.91</v>
      </c>
    </row>
    <row r="2047" spans="1:2" x14ac:dyDescent="0.25">
      <c r="A2047" s="80" t="s">
        <v>1903</v>
      </c>
      <c r="B2047" s="72">
        <v>44.598076923076931</v>
      </c>
    </row>
    <row r="2048" spans="1:2" x14ac:dyDescent="0.25">
      <c r="A2048" s="80" t="s">
        <v>1901</v>
      </c>
      <c r="B2048" s="72">
        <v>42.76</v>
      </c>
    </row>
    <row r="2049" spans="1:2" x14ac:dyDescent="0.25">
      <c r="A2049" s="80" t="s">
        <v>1902</v>
      </c>
      <c r="B2049" s="72">
        <v>41.91</v>
      </c>
    </row>
    <row r="2050" spans="1:2" x14ac:dyDescent="0.25">
      <c r="A2050" s="80" t="s">
        <v>1900</v>
      </c>
      <c r="B2050" s="72">
        <v>43.75</v>
      </c>
    </row>
    <row r="2051" spans="1:2" x14ac:dyDescent="0.25">
      <c r="A2051" s="36" t="s">
        <v>980</v>
      </c>
      <c r="B2051" s="72">
        <v>76.15384615384616</v>
      </c>
    </row>
    <row r="2052" spans="1:2" x14ac:dyDescent="0.25">
      <c r="A2052" s="80" t="s">
        <v>1903</v>
      </c>
      <c r="B2052" s="72">
        <v>76.15384615384616</v>
      </c>
    </row>
    <row r="2053" spans="1:2" x14ac:dyDescent="0.25">
      <c r="A2053" s="36" t="s">
        <v>981</v>
      </c>
      <c r="B2053" s="72">
        <v>76.15384615384616</v>
      </c>
    </row>
    <row r="2054" spans="1:2" x14ac:dyDescent="0.25">
      <c r="A2054" s="80" t="s">
        <v>1903</v>
      </c>
      <c r="B2054" s="72">
        <v>76.15384615384616</v>
      </c>
    </row>
    <row r="2055" spans="1:2" x14ac:dyDescent="0.25">
      <c r="A2055" s="36" t="s">
        <v>393</v>
      </c>
      <c r="B2055" s="72">
        <v>79.02000000000001</v>
      </c>
    </row>
    <row r="2056" spans="1:2" x14ac:dyDescent="0.25">
      <c r="A2056" s="80" t="s">
        <v>1903</v>
      </c>
      <c r="B2056" s="72">
        <v>84.099230769230786</v>
      </c>
    </row>
    <row r="2057" spans="1:2" x14ac:dyDescent="0.25">
      <c r="A2057" s="80" t="s">
        <v>1901</v>
      </c>
      <c r="B2057" s="72">
        <v>80.64</v>
      </c>
    </row>
    <row r="2058" spans="1:2" x14ac:dyDescent="0.25">
      <c r="A2058" s="80" t="s">
        <v>1902</v>
      </c>
      <c r="B2058" s="72">
        <v>79.02000000000001</v>
      </c>
    </row>
    <row r="2059" spans="1:2" x14ac:dyDescent="0.25">
      <c r="A2059" s="80" t="s">
        <v>1900</v>
      </c>
      <c r="B2059" s="72">
        <v>82.5</v>
      </c>
    </row>
    <row r="2060" spans="1:2" x14ac:dyDescent="0.25">
      <c r="A2060" s="36" t="s">
        <v>1374</v>
      </c>
      <c r="B2060" s="72">
        <v>46.307692307692307</v>
      </c>
    </row>
    <row r="2061" spans="1:2" x14ac:dyDescent="0.25">
      <c r="A2061" s="80" t="s">
        <v>1903</v>
      </c>
      <c r="B2061" s="72">
        <v>46.307692307692307</v>
      </c>
    </row>
    <row r="2062" spans="1:2" x14ac:dyDescent="0.25">
      <c r="A2062" s="36" t="s">
        <v>982</v>
      </c>
      <c r="B2062" s="72">
        <v>28.430769230769236</v>
      </c>
    </row>
    <row r="2063" spans="1:2" x14ac:dyDescent="0.25">
      <c r="A2063" s="80" t="s">
        <v>1903</v>
      </c>
      <c r="B2063" s="72">
        <v>28.430769230769236</v>
      </c>
    </row>
    <row r="2064" spans="1:2" x14ac:dyDescent="0.25">
      <c r="A2064" s="36" t="s">
        <v>984</v>
      </c>
      <c r="B2064" s="72">
        <v>62.884615384615387</v>
      </c>
    </row>
    <row r="2065" spans="1:2" x14ac:dyDescent="0.25">
      <c r="A2065" s="80" t="s">
        <v>1903</v>
      </c>
      <c r="B2065" s="72">
        <v>62.884615384615387</v>
      </c>
    </row>
    <row r="2066" spans="1:2" x14ac:dyDescent="0.25">
      <c r="A2066" s="36" t="s">
        <v>986</v>
      </c>
      <c r="B2066" s="72">
        <v>43.557692307692307</v>
      </c>
    </row>
    <row r="2067" spans="1:2" x14ac:dyDescent="0.25">
      <c r="A2067" s="80" t="s">
        <v>1903</v>
      </c>
      <c r="B2067" s="72">
        <v>43.557692307692307</v>
      </c>
    </row>
    <row r="2068" spans="1:2" x14ac:dyDescent="0.25">
      <c r="A2068" s="36" t="s">
        <v>1376</v>
      </c>
      <c r="B2068" s="72">
        <v>46.307692307692307</v>
      </c>
    </row>
    <row r="2069" spans="1:2" x14ac:dyDescent="0.25">
      <c r="A2069" s="80" t="s">
        <v>1903</v>
      </c>
      <c r="B2069" s="72">
        <v>46.307692307692307</v>
      </c>
    </row>
    <row r="2070" spans="1:2" x14ac:dyDescent="0.25">
      <c r="A2070" s="36" t="s">
        <v>988</v>
      </c>
      <c r="B2070" s="72">
        <v>28.430769230769236</v>
      </c>
    </row>
    <row r="2071" spans="1:2" x14ac:dyDescent="0.25">
      <c r="A2071" s="80" t="s">
        <v>1903</v>
      </c>
      <c r="B2071" s="72">
        <v>28.430769230769236</v>
      </c>
    </row>
    <row r="2072" spans="1:2" x14ac:dyDescent="0.25">
      <c r="A2072" s="36" t="s">
        <v>990</v>
      </c>
      <c r="B2072" s="72">
        <v>43.557692307692307</v>
      </c>
    </row>
    <row r="2073" spans="1:2" x14ac:dyDescent="0.25">
      <c r="A2073" s="80" t="s">
        <v>1903</v>
      </c>
      <c r="B2073" s="72">
        <v>43.557692307692307</v>
      </c>
    </row>
    <row r="2074" spans="1:2" x14ac:dyDescent="0.25">
      <c r="A2074" s="36" t="s">
        <v>1378</v>
      </c>
      <c r="B2074" s="72">
        <v>20.923076923076923</v>
      </c>
    </row>
    <row r="2075" spans="1:2" x14ac:dyDescent="0.25">
      <c r="A2075" s="80" t="s">
        <v>1903</v>
      </c>
      <c r="B2075" s="72">
        <v>20.923076923076923</v>
      </c>
    </row>
    <row r="2076" spans="1:2" x14ac:dyDescent="0.25">
      <c r="A2076" s="36" t="s">
        <v>1380</v>
      </c>
      <c r="B2076" s="72">
        <v>20.923076923076923</v>
      </c>
    </row>
    <row r="2077" spans="1:2" x14ac:dyDescent="0.25">
      <c r="A2077" s="80" t="s">
        <v>1903</v>
      </c>
      <c r="B2077" s="72">
        <v>20.923076923076923</v>
      </c>
    </row>
    <row r="2078" spans="1:2" x14ac:dyDescent="0.25">
      <c r="A2078" s="36" t="s">
        <v>992</v>
      </c>
      <c r="B2078" s="72">
        <v>4.1538461538461542</v>
      </c>
    </row>
    <row r="2079" spans="1:2" x14ac:dyDescent="0.25">
      <c r="A2079" s="80" t="s">
        <v>1903</v>
      </c>
      <c r="B2079" s="72">
        <v>4.1538461538461542</v>
      </c>
    </row>
    <row r="2080" spans="1:2" x14ac:dyDescent="0.25">
      <c r="A2080" s="36" t="s">
        <v>394</v>
      </c>
      <c r="B2080" s="72">
        <v>12.459999999999999</v>
      </c>
    </row>
    <row r="2081" spans="1:2" x14ac:dyDescent="0.25">
      <c r="A2081" s="80" t="s">
        <v>1903</v>
      </c>
      <c r="B2081" s="72">
        <v>13.252000000000002</v>
      </c>
    </row>
    <row r="2082" spans="1:2" x14ac:dyDescent="0.25">
      <c r="A2082" s="80" t="s">
        <v>1901</v>
      </c>
      <c r="B2082" s="72">
        <v>12.71</v>
      </c>
    </row>
    <row r="2083" spans="1:2" x14ac:dyDescent="0.25">
      <c r="A2083" s="80" t="s">
        <v>1902</v>
      </c>
      <c r="B2083" s="72">
        <v>12.459999999999999</v>
      </c>
    </row>
    <row r="2084" spans="1:2" x14ac:dyDescent="0.25">
      <c r="A2084" s="80" t="s">
        <v>1900</v>
      </c>
      <c r="B2084" s="72">
        <v>13</v>
      </c>
    </row>
    <row r="2085" spans="1:2" x14ac:dyDescent="0.25">
      <c r="A2085" s="36" t="s">
        <v>396</v>
      </c>
      <c r="B2085" s="72">
        <v>12.459999999999999</v>
      </c>
    </row>
    <row r="2086" spans="1:2" x14ac:dyDescent="0.25">
      <c r="A2086" s="80" t="s">
        <v>1903</v>
      </c>
      <c r="B2086" s="72">
        <v>13.252000000000002</v>
      </c>
    </row>
    <row r="2087" spans="1:2" x14ac:dyDescent="0.25">
      <c r="A2087" s="80" t="s">
        <v>1901</v>
      </c>
      <c r="B2087" s="72">
        <v>12.71</v>
      </c>
    </row>
    <row r="2088" spans="1:2" x14ac:dyDescent="0.25">
      <c r="A2088" s="80" t="s">
        <v>1902</v>
      </c>
      <c r="B2088" s="72">
        <v>12.459999999999999</v>
      </c>
    </row>
    <row r="2089" spans="1:2" x14ac:dyDescent="0.25">
      <c r="A2089" s="80" t="s">
        <v>1900</v>
      </c>
      <c r="B2089" s="72">
        <v>13</v>
      </c>
    </row>
    <row r="2090" spans="1:2" x14ac:dyDescent="0.25">
      <c r="A2090" s="36" t="s">
        <v>994</v>
      </c>
      <c r="B2090" s="72">
        <v>34.903846153846153</v>
      </c>
    </row>
    <row r="2091" spans="1:2" x14ac:dyDescent="0.25">
      <c r="A2091" s="80" t="s">
        <v>1903</v>
      </c>
      <c r="B2091" s="72">
        <v>34.903846153846153</v>
      </c>
    </row>
    <row r="2092" spans="1:2" x14ac:dyDescent="0.25">
      <c r="A2092" s="36" t="s">
        <v>398</v>
      </c>
      <c r="B2092" s="72">
        <v>24.680000000000003</v>
      </c>
    </row>
    <row r="2093" spans="1:2" x14ac:dyDescent="0.25">
      <c r="A2093" s="80" t="s">
        <v>1903</v>
      </c>
      <c r="B2093" s="72">
        <v>26.514461538461539</v>
      </c>
    </row>
    <row r="2094" spans="1:2" x14ac:dyDescent="0.25">
      <c r="A2094" s="80" t="s">
        <v>1901</v>
      </c>
      <c r="B2094" s="72">
        <v>25.26</v>
      </c>
    </row>
    <row r="2095" spans="1:2" x14ac:dyDescent="0.25">
      <c r="A2095" s="80" t="s">
        <v>1902</v>
      </c>
      <c r="B2095" s="72">
        <v>24.680000000000003</v>
      </c>
    </row>
    <row r="2096" spans="1:2" x14ac:dyDescent="0.25">
      <c r="A2096" s="80" t="s">
        <v>1900</v>
      </c>
      <c r="B2096" s="72">
        <v>25.714285714285715</v>
      </c>
    </row>
    <row r="2097" spans="1:2" x14ac:dyDescent="0.25">
      <c r="A2097" s="36" t="s">
        <v>995</v>
      </c>
      <c r="B2097" s="72">
        <v>34.903846153846153</v>
      </c>
    </row>
    <row r="2098" spans="1:2" x14ac:dyDescent="0.25">
      <c r="A2098" s="80" t="s">
        <v>1903</v>
      </c>
      <c r="B2098" s="72">
        <v>34.903846153846153</v>
      </c>
    </row>
    <row r="2099" spans="1:2" x14ac:dyDescent="0.25">
      <c r="A2099" s="36" t="s">
        <v>996</v>
      </c>
      <c r="B2099" s="72">
        <v>42.980769230769234</v>
      </c>
    </row>
    <row r="2100" spans="1:2" x14ac:dyDescent="0.25">
      <c r="A2100" s="80" t="s">
        <v>1903</v>
      </c>
      <c r="B2100" s="72">
        <v>42.980769230769234</v>
      </c>
    </row>
    <row r="2101" spans="1:2" x14ac:dyDescent="0.25">
      <c r="A2101" s="36" t="s">
        <v>997</v>
      </c>
      <c r="B2101" s="72">
        <v>37.78846153846154</v>
      </c>
    </row>
    <row r="2102" spans="1:2" x14ac:dyDescent="0.25">
      <c r="A2102" s="80" t="s">
        <v>1903</v>
      </c>
      <c r="B2102" s="72">
        <v>37.78846153846154</v>
      </c>
    </row>
    <row r="2103" spans="1:2" x14ac:dyDescent="0.25">
      <c r="A2103" s="36" t="s">
        <v>400</v>
      </c>
      <c r="B2103" s="72">
        <v>28.540000000000003</v>
      </c>
    </row>
    <row r="2104" spans="1:2" x14ac:dyDescent="0.25">
      <c r="A2104" s="80" t="s">
        <v>1903</v>
      </c>
      <c r="B2104" s="72">
        <v>30.657346153846152</v>
      </c>
    </row>
    <row r="2105" spans="1:2" x14ac:dyDescent="0.25">
      <c r="A2105" s="80" t="s">
        <v>1901</v>
      </c>
      <c r="B2105" s="72">
        <v>29.21</v>
      </c>
    </row>
    <row r="2106" spans="1:2" x14ac:dyDescent="0.25">
      <c r="A2106" s="80" t="s">
        <v>1902</v>
      </c>
      <c r="B2106" s="72">
        <v>28.540000000000003</v>
      </c>
    </row>
    <row r="2107" spans="1:2" x14ac:dyDescent="0.25">
      <c r="A2107" s="80" t="s">
        <v>1900</v>
      </c>
      <c r="B2107" s="72">
        <v>29.732142857142858</v>
      </c>
    </row>
    <row r="2108" spans="1:2" x14ac:dyDescent="0.25">
      <c r="A2108" s="36" t="s">
        <v>998</v>
      </c>
      <c r="B2108" s="72">
        <v>36.92307692307692</v>
      </c>
    </row>
    <row r="2109" spans="1:2" x14ac:dyDescent="0.25">
      <c r="A2109" s="80" t="s">
        <v>1903</v>
      </c>
      <c r="B2109" s="72">
        <v>36.92307692307692</v>
      </c>
    </row>
    <row r="2110" spans="1:2" x14ac:dyDescent="0.25">
      <c r="A2110" s="36" t="s">
        <v>1000</v>
      </c>
      <c r="B2110" s="72">
        <v>24.807692307692307</v>
      </c>
    </row>
    <row r="2111" spans="1:2" x14ac:dyDescent="0.25">
      <c r="A2111" s="80" t="s">
        <v>1903</v>
      </c>
      <c r="B2111" s="72">
        <v>24.807692307692307</v>
      </c>
    </row>
    <row r="2112" spans="1:2" x14ac:dyDescent="0.25">
      <c r="A2112" s="36" t="s">
        <v>1002</v>
      </c>
      <c r="B2112" s="72">
        <v>23.942307692307693</v>
      </c>
    </row>
    <row r="2113" spans="1:2" x14ac:dyDescent="0.25">
      <c r="A2113" s="80" t="s">
        <v>1903</v>
      </c>
      <c r="B2113" s="72">
        <v>23.942307692307693</v>
      </c>
    </row>
    <row r="2114" spans="1:2" x14ac:dyDescent="0.25">
      <c r="A2114" s="36" t="s">
        <v>1003</v>
      </c>
      <c r="B2114" s="72">
        <v>53.942307692307693</v>
      </c>
    </row>
    <row r="2115" spans="1:2" x14ac:dyDescent="0.25">
      <c r="A2115" s="80" t="s">
        <v>1903</v>
      </c>
      <c r="B2115" s="72">
        <v>53.942307692307693</v>
      </c>
    </row>
    <row r="2116" spans="1:2" x14ac:dyDescent="0.25">
      <c r="A2116" s="36" t="s">
        <v>1004</v>
      </c>
      <c r="B2116" s="72">
        <v>34.03846153846154</v>
      </c>
    </row>
    <row r="2117" spans="1:2" x14ac:dyDescent="0.25">
      <c r="A2117" s="80" t="s">
        <v>1903</v>
      </c>
      <c r="B2117" s="72">
        <v>34.03846153846154</v>
      </c>
    </row>
    <row r="2118" spans="1:2" x14ac:dyDescent="0.25">
      <c r="A2118" s="36" t="s">
        <v>1006</v>
      </c>
      <c r="B2118" s="72">
        <v>34.903846153846153</v>
      </c>
    </row>
    <row r="2119" spans="1:2" x14ac:dyDescent="0.25">
      <c r="A2119" s="80" t="s">
        <v>1903</v>
      </c>
      <c r="B2119" s="72">
        <v>34.903846153846153</v>
      </c>
    </row>
    <row r="2120" spans="1:2" x14ac:dyDescent="0.25">
      <c r="A2120" s="36" t="s">
        <v>402</v>
      </c>
      <c r="B2120" s="72">
        <v>23.91</v>
      </c>
    </row>
    <row r="2121" spans="1:2" x14ac:dyDescent="0.25">
      <c r="A2121" s="80" t="s">
        <v>1903</v>
      </c>
      <c r="B2121" s="72">
        <v>25.685884615384616</v>
      </c>
    </row>
    <row r="2122" spans="1:2" x14ac:dyDescent="0.25">
      <c r="A2122" s="80" t="s">
        <v>1901</v>
      </c>
      <c r="B2122" s="72">
        <v>24.47</v>
      </c>
    </row>
    <row r="2123" spans="1:2" x14ac:dyDescent="0.25">
      <c r="A2123" s="80" t="s">
        <v>1902</v>
      </c>
      <c r="B2123" s="72">
        <v>23.91</v>
      </c>
    </row>
    <row r="2124" spans="1:2" x14ac:dyDescent="0.25">
      <c r="A2124" s="80" t="s">
        <v>1900</v>
      </c>
      <c r="B2124" s="72">
        <v>24.910714285714285</v>
      </c>
    </row>
    <row r="2125" spans="1:2" x14ac:dyDescent="0.25">
      <c r="A2125" s="36" t="s">
        <v>1007</v>
      </c>
      <c r="B2125" s="72">
        <v>34.903846153846153</v>
      </c>
    </row>
    <row r="2126" spans="1:2" x14ac:dyDescent="0.25">
      <c r="A2126" s="80" t="s">
        <v>1903</v>
      </c>
      <c r="B2126" s="72">
        <v>34.903846153846153</v>
      </c>
    </row>
    <row r="2127" spans="1:2" x14ac:dyDescent="0.25">
      <c r="A2127" s="36" t="s">
        <v>1008</v>
      </c>
      <c r="B2127" s="72">
        <v>37.78846153846154</v>
      </c>
    </row>
    <row r="2128" spans="1:2" x14ac:dyDescent="0.25">
      <c r="A2128" s="80" t="s">
        <v>1903</v>
      </c>
      <c r="B2128" s="72">
        <v>37.78846153846154</v>
      </c>
    </row>
    <row r="2129" spans="1:2" x14ac:dyDescent="0.25">
      <c r="A2129" s="36" t="s">
        <v>403</v>
      </c>
      <c r="B2129" s="72">
        <v>26.580000000000002</v>
      </c>
    </row>
    <row r="2130" spans="1:2" x14ac:dyDescent="0.25">
      <c r="A2130" s="80" t="s">
        <v>1903</v>
      </c>
      <c r="B2130" s="72">
        <v>28.287923076923082</v>
      </c>
    </row>
    <row r="2131" spans="1:2" x14ac:dyDescent="0.25">
      <c r="A2131" s="80" t="s">
        <v>1901</v>
      </c>
      <c r="B2131" s="72">
        <v>27.12</v>
      </c>
    </row>
    <row r="2132" spans="1:2" x14ac:dyDescent="0.25">
      <c r="A2132" s="80" t="s">
        <v>1902</v>
      </c>
      <c r="B2132" s="72">
        <v>26.580000000000002</v>
      </c>
    </row>
    <row r="2133" spans="1:2" x14ac:dyDescent="0.25">
      <c r="A2133" s="80" t="s">
        <v>1900</v>
      </c>
      <c r="B2133" s="72">
        <v>27.75</v>
      </c>
    </row>
    <row r="2134" spans="1:2" x14ac:dyDescent="0.25">
      <c r="A2134" s="36" t="s">
        <v>1009</v>
      </c>
      <c r="B2134" s="72">
        <v>33.75</v>
      </c>
    </row>
    <row r="2135" spans="1:2" x14ac:dyDescent="0.25">
      <c r="A2135" s="80" t="s">
        <v>1903</v>
      </c>
      <c r="B2135" s="72">
        <v>33.75</v>
      </c>
    </row>
    <row r="2136" spans="1:2" x14ac:dyDescent="0.25">
      <c r="A2136" s="36" t="s">
        <v>1011</v>
      </c>
      <c r="B2136" s="72">
        <v>24.807692307692307</v>
      </c>
    </row>
    <row r="2137" spans="1:2" x14ac:dyDescent="0.25">
      <c r="A2137" s="80" t="s">
        <v>1903</v>
      </c>
      <c r="B2137" s="72">
        <v>24.807692307692307</v>
      </c>
    </row>
    <row r="2138" spans="1:2" x14ac:dyDescent="0.25">
      <c r="A2138" s="36" t="s">
        <v>1013</v>
      </c>
      <c r="B2138" s="72">
        <v>23.942307692307693</v>
      </c>
    </row>
    <row r="2139" spans="1:2" x14ac:dyDescent="0.25">
      <c r="A2139" s="80" t="s">
        <v>1903</v>
      </c>
      <c r="B2139" s="72">
        <v>23.942307692307693</v>
      </c>
    </row>
    <row r="2140" spans="1:2" x14ac:dyDescent="0.25">
      <c r="A2140" s="36" t="s">
        <v>1014</v>
      </c>
      <c r="B2140" s="72">
        <v>53.942307692307693</v>
      </c>
    </row>
    <row r="2141" spans="1:2" x14ac:dyDescent="0.25">
      <c r="A2141" s="80" t="s">
        <v>1903</v>
      </c>
      <c r="B2141" s="72">
        <v>53.942307692307693</v>
      </c>
    </row>
    <row r="2142" spans="1:2" x14ac:dyDescent="0.25">
      <c r="A2142" s="36" t="s">
        <v>1015</v>
      </c>
      <c r="B2142" s="72">
        <v>33.75</v>
      </c>
    </row>
    <row r="2143" spans="1:2" x14ac:dyDescent="0.25">
      <c r="A2143" s="80" t="s">
        <v>1903</v>
      </c>
      <c r="B2143" s="72">
        <v>33.75</v>
      </c>
    </row>
    <row r="2144" spans="1:2" x14ac:dyDescent="0.25">
      <c r="A2144" s="36" t="s">
        <v>1017</v>
      </c>
      <c r="B2144" s="72">
        <v>24.807692307692307</v>
      </c>
    </row>
    <row r="2145" spans="1:2" x14ac:dyDescent="0.25">
      <c r="A2145" s="80" t="s">
        <v>1903</v>
      </c>
      <c r="B2145" s="72">
        <v>24.807692307692307</v>
      </c>
    </row>
    <row r="2146" spans="1:2" x14ac:dyDescent="0.25">
      <c r="A2146" s="36" t="s">
        <v>1019</v>
      </c>
      <c r="B2146" s="72">
        <v>46.730769230769234</v>
      </c>
    </row>
    <row r="2147" spans="1:2" x14ac:dyDescent="0.25">
      <c r="A2147" s="80" t="s">
        <v>1903</v>
      </c>
      <c r="B2147" s="72">
        <v>46.730769230769234</v>
      </c>
    </row>
    <row r="2148" spans="1:2" x14ac:dyDescent="0.25">
      <c r="A2148" s="36" t="s">
        <v>1020</v>
      </c>
      <c r="B2148" s="72">
        <v>49.615384615384613</v>
      </c>
    </row>
    <row r="2149" spans="1:2" x14ac:dyDescent="0.25">
      <c r="A2149" s="80" t="s">
        <v>1903</v>
      </c>
      <c r="B2149" s="72">
        <v>49.615384615384613</v>
      </c>
    </row>
    <row r="2150" spans="1:2" x14ac:dyDescent="0.25">
      <c r="A2150" s="36" t="s">
        <v>1021</v>
      </c>
      <c r="B2150" s="72">
        <v>24.807692307692307</v>
      </c>
    </row>
    <row r="2151" spans="1:2" x14ac:dyDescent="0.25">
      <c r="A2151" s="80" t="s">
        <v>1903</v>
      </c>
      <c r="B2151" s="72">
        <v>24.807692307692307</v>
      </c>
    </row>
    <row r="2152" spans="1:2" x14ac:dyDescent="0.25">
      <c r="A2152" s="36" t="s">
        <v>1023</v>
      </c>
      <c r="B2152" s="72">
        <v>49.615384615384613</v>
      </c>
    </row>
    <row r="2153" spans="1:2" x14ac:dyDescent="0.25">
      <c r="A2153" s="80" t="s">
        <v>1903</v>
      </c>
      <c r="B2153" s="72">
        <v>49.615384615384613</v>
      </c>
    </row>
    <row r="2154" spans="1:2" x14ac:dyDescent="0.25">
      <c r="A2154" s="36" t="s">
        <v>1024</v>
      </c>
      <c r="B2154" s="72">
        <v>9.5923076923076938</v>
      </c>
    </row>
    <row r="2155" spans="1:2" x14ac:dyDescent="0.25">
      <c r="A2155" s="80" t="s">
        <v>1903</v>
      </c>
      <c r="B2155" s="72">
        <v>9.5923076923076938</v>
      </c>
    </row>
    <row r="2156" spans="1:2" x14ac:dyDescent="0.25">
      <c r="A2156" s="36" t="s">
        <v>1026</v>
      </c>
      <c r="B2156" s="72">
        <v>9.5923076923076938</v>
      </c>
    </row>
    <row r="2157" spans="1:2" x14ac:dyDescent="0.25">
      <c r="A2157" s="80" t="s">
        <v>1903</v>
      </c>
      <c r="B2157" s="72">
        <v>9.5923076923076938</v>
      </c>
    </row>
    <row r="2158" spans="1:2" x14ac:dyDescent="0.25">
      <c r="A2158" s="36" t="s">
        <v>1382</v>
      </c>
      <c r="B2158" s="72">
        <v>1.9292307692307689</v>
      </c>
    </row>
    <row r="2159" spans="1:2" x14ac:dyDescent="0.25">
      <c r="A2159" s="80" t="s">
        <v>1903</v>
      </c>
      <c r="B2159" s="72">
        <v>1.9292307692307689</v>
      </c>
    </row>
    <row r="2160" spans="1:2" x14ac:dyDescent="0.25">
      <c r="A2160" s="36" t="s">
        <v>1028</v>
      </c>
      <c r="B2160" s="72">
        <v>5.1269230769230782</v>
      </c>
    </row>
    <row r="2161" spans="1:2" x14ac:dyDescent="0.25">
      <c r="A2161" s="80" t="s">
        <v>1903</v>
      </c>
      <c r="B2161" s="72">
        <v>5.1269230769230782</v>
      </c>
    </row>
    <row r="2162" spans="1:2" x14ac:dyDescent="0.25">
      <c r="A2162" s="36" t="s">
        <v>1030</v>
      </c>
      <c r="B2162" s="72">
        <v>13.846153846153847</v>
      </c>
    </row>
    <row r="2163" spans="1:2" x14ac:dyDescent="0.25">
      <c r="A2163" s="80" t="s">
        <v>1903</v>
      </c>
      <c r="B2163" s="72">
        <v>13.846153846153847</v>
      </c>
    </row>
    <row r="2164" spans="1:2" x14ac:dyDescent="0.25">
      <c r="A2164" s="36" t="s">
        <v>1032</v>
      </c>
      <c r="B2164" s="72">
        <v>7.4730769230769241</v>
      </c>
    </row>
    <row r="2165" spans="1:2" x14ac:dyDescent="0.25">
      <c r="A2165" s="80" t="s">
        <v>1903</v>
      </c>
      <c r="B2165" s="72">
        <v>7.4730769230769241</v>
      </c>
    </row>
    <row r="2166" spans="1:2" x14ac:dyDescent="0.25">
      <c r="A2166" s="36" t="s">
        <v>1034</v>
      </c>
      <c r="B2166" s="72">
        <v>5.1692307692307695</v>
      </c>
    </row>
    <row r="2167" spans="1:2" x14ac:dyDescent="0.25">
      <c r="A2167" s="80" t="s">
        <v>1903</v>
      </c>
      <c r="B2167" s="72">
        <v>5.1692307692307695</v>
      </c>
    </row>
    <row r="2168" spans="1:2" x14ac:dyDescent="0.25">
      <c r="A2168" s="36" t="s">
        <v>1383</v>
      </c>
      <c r="B2168" s="72">
        <v>1.9292307692307689</v>
      </c>
    </row>
    <row r="2169" spans="1:2" x14ac:dyDescent="0.25">
      <c r="A2169" s="80" t="s">
        <v>1903</v>
      </c>
      <c r="B2169" s="72">
        <v>1.9292307692307689</v>
      </c>
    </row>
    <row r="2170" spans="1:2" x14ac:dyDescent="0.25">
      <c r="A2170" s="36" t="s">
        <v>1035</v>
      </c>
      <c r="B2170" s="72">
        <v>5.1269230769230782</v>
      </c>
    </row>
    <row r="2171" spans="1:2" x14ac:dyDescent="0.25">
      <c r="A2171" s="80" t="s">
        <v>1903</v>
      </c>
      <c r="B2171" s="72">
        <v>5.1269230769230782</v>
      </c>
    </row>
    <row r="2172" spans="1:2" x14ac:dyDescent="0.25">
      <c r="A2172" s="36" t="s">
        <v>1037</v>
      </c>
      <c r="B2172" s="72">
        <v>7.4730769230769241</v>
      </c>
    </row>
    <row r="2173" spans="1:2" x14ac:dyDescent="0.25">
      <c r="A2173" s="80" t="s">
        <v>1903</v>
      </c>
      <c r="B2173" s="72">
        <v>7.4730769230769241</v>
      </c>
    </row>
    <row r="2174" spans="1:2" x14ac:dyDescent="0.25">
      <c r="A2174" s="36" t="s">
        <v>1039</v>
      </c>
      <c r="B2174" s="72">
        <v>5.1692307692307695</v>
      </c>
    </row>
    <row r="2175" spans="1:2" x14ac:dyDescent="0.25">
      <c r="A2175" s="80" t="s">
        <v>1903</v>
      </c>
      <c r="B2175" s="72">
        <v>5.1692307692307695</v>
      </c>
    </row>
    <row r="2176" spans="1:2" x14ac:dyDescent="0.25">
      <c r="A2176" s="36" t="s">
        <v>1040</v>
      </c>
      <c r="B2176" s="72">
        <v>44.134615384615387</v>
      </c>
    </row>
    <row r="2177" spans="1:2" x14ac:dyDescent="0.25">
      <c r="A2177" s="80" t="s">
        <v>1903</v>
      </c>
      <c r="B2177" s="72">
        <v>44.134615384615387</v>
      </c>
    </row>
    <row r="2178" spans="1:2" x14ac:dyDescent="0.25">
      <c r="A2178" s="36" t="s">
        <v>405</v>
      </c>
      <c r="B2178" s="72">
        <v>22.37</v>
      </c>
    </row>
    <row r="2179" spans="1:2" x14ac:dyDescent="0.25">
      <c r="A2179" s="80" t="s">
        <v>1903</v>
      </c>
      <c r="B2179" s="72">
        <v>24.028730769230769</v>
      </c>
    </row>
    <row r="2180" spans="1:2" x14ac:dyDescent="0.25">
      <c r="A2180" s="80" t="s">
        <v>1901</v>
      </c>
      <c r="B2180" s="72">
        <v>22.89</v>
      </c>
    </row>
    <row r="2181" spans="1:2" x14ac:dyDescent="0.25">
      <c r="A2181" s="80" t="s">
        <v>1902</v>
      </c>
      <c r="B2181" s="72">
        <v>22.37</v>
      </c>
    </row>
    <row r="2182" spans="1:2" x14ac:dyDescent="0.25">
      <c r="A2182" s="80" t="s">
        <v>1900</v>
      </c>
      <c r="B2182" s="72">
        <v>23.303571428571427</v>
      </c>
    </row>
    <row r="2183" spans="1:2" x14ac:dyDescent="0.25">
      <c r="A2183" s="36" t="s">
        <v>1384</v>
      </c>
      <c r="B2183" s="72">
        <v>49.323076923076933</v>
      </c>
    </row>
    <row r="2184" spans="1:2" x14ac:dyDescent="0.25">
      <c r="A2184" s="80" t="s">
        <v>1903</v>
      </c>
      <c r="B2184" s="72">
        <v>49.323076923076933</v>
      </c>
    </row>
    <row r="2185" spans="1:2" x14ac:dyDescent="0.25">
      <c r="A2185" s="36" t="s">
        <v>1386</v>
      </c>
      <c r="B2185" s="72">
        <v>16.246153846153852</v>
      </c>
    </row>
    <row r="2186" spans="1:2" x14ac:dyDescent="0.25">
      <c r="A2186" s="80" t="s">
        <v>1903</v>
      </c>
      <c r="B2186" s="72">
        <v>16.246153846153852</v>
      </c>
    </row>
    <row r="2187" spans="1:2" x14ac:dyDescent="0.25">
      <c r="A2187" s="36" t="s">
        <v>407</v>
      </c>
      <c r="B2187" s="72">
        <v>13.17</v>
      </c>
    </row>
    <row r="2188" spans="1:2" x14ac:dyDescent="0.25">
      <c r="A2188" s="80" t="s">
        <v>1903</v>
      </c>
      <c r="B2188" s="72">
        <v>13.872000000000002</v>
      </c>
    </row>
    <row r="2189" spans="1:2" x14ac:dyDescent="0.25">
      <c r="A2189" s="80" t="s">
        <v>1901</v>
      </c>
      <c r="B2189" s="72">
        <v>13.17</v>
      </c>
    </row>
    <row r="2190" spans="1:2" x14ac:dyDescent="0.25">
      <c r="A2190" s="80" t="s">
        <v>1902</v>
      </c>
      <c r="B2190" s="72">
        <v>13.19</v>
      </c>
    </row>
    <row r="2191" spans="1:2" x14ac:dyDescent="0.25">
      <c r="A2191" s="80" t="s">
        <v>1900</v>
      </c>
      <c r="B2191" s="72">
        <v>13.371428571428572</v>
      </c>
    </row>
    <row r="2192" spans="1:2" x14ac:dyDescent="0.25">
      <c r="A2192" s="36" t="s">
        <v>1388</v>
      </c>
      <c r="B2192" s="72">
        <v>69.138461538461542</v>
      </c>
    </row>
    <row r="2193" spans="1:2" x14ac:dyDescent="0.25">
      <c r="A2193" s="80" t="s">
        <v>1903</v>
      </c>
      <c r="B2193" s="72">
        <v>69.138461538461542</v>
      </c>
    </row>
    <row r="2194" spans="1:2" x14ac:dyDescent="0.25">
      <c r="A2194" s="36" t="s">
        <v>1390</v>
      </c>
      <c r="B2194" s="72">
        <v>42.969230769230769</v>
      </c>
    </row>
    <row r="2195" spans="1:2" x14ac:dyDescent="0.25">
      <c r="A2195" s="80" t="s">
        <v>1903</v>
      </c>
      <c r="B2195" s="72">
        <v>42.969230769230769</v>
      </c>
    </row>
    <row r="2196" spans="1:2" x14ac:dyDescent="0.25">
      <c r="A2196" s="36" t="s">
        <v>409</v>
      </c>
      <c r="B2196" s="72">
        <v>12.459999999999999</v>
      </c>
    </row>
    <row r="2197" spans="1:2" x14ac:dyDescent="0.25">
      <c r="A2197" s="80" t="s">
        <v>1903</v>
      </c>
      <c r="B2197" s="72">
        <v>13.252000000000002</v>
      </c>
    </row>
    <row r="2198" spans="1:2" x14ac:dyDescent="0.25">
      <c r="A2198" s="80" t="s">
        <v>1901</v>
      </c>
      <c r="B2198" s="72">
        <v>12.71</v>
      </c>
    </row>
    <row r="2199" spans="1:2" x14ac:dyDescent="0.25">
      <c r="A2199" s="80" t="s">
        <v>1902</v>
      </c>
      <c r="B2199" s="72">
        <v>12.459999999999999</v>
      </c>
    </row>
    <row r="2200" spans="1:2" x14ac:dyDescent="0.25">
      <c r="A2200" s="80" t="s">
        <v>1900</v>
      </c>
      <c r="B2200" s="72">
        <v>13</v>
      </c>
    </row>
    <row r="2201" spans="1:2" x14ac:dyDescent="0.25">
      <c r="A2201" s="36" t="s">
        <v>1041</v>
      </c>
      <c r="B2201" s="72">
        <v>2.6538461538461537</v>
      </c>
    </row>
    <row r="2202" spans="1:2" x14ac:dyDescent="0.25">
      <c r="A2202" s="80" t="s">
        <v>1903</v>
      </c>
      <c r="B2202" s="72">
        <v>2.6538461538461537</v>
      </c>
    </row>
    <row r="2203" spans="1:2" x14ac:dyDescent="0.25">
      <c r="A2203" s="36" t="s">
        <v>1392</v>
      </c>
      <c r="B2203" s="72">
        <v>21.33461538461539</v>
      </c>
    </row>
    <row r="2204" spans="1:2" x14ac:dyDescent="0.25">
      <c r="A2204" s="80" t="s">
        <v>1903</v>
      </c>
      <c r="B2204" s="72">
        <v>21.33461538461539</v>
      </c>
    </row>
    <row r="2205" spans="1:2" x14ac:dyDescent="0.25">
      <c r="A2205" s="36" t="s">
        <v>1043</v>
      </c>
      <c r="B2205" s="72">
        <v>38.07692307692308</v>
      </c>
    </row>
    <row r="2206" spans="1:2" x14ac:dyDescent="0.25">
      <c r="A2206" s="80" t="s">
        <v>1903</v>
      </c>
      <c r="B2206" s="72">
        <v>38.07692307692308</v>
      </c>
    </row>
    <row r="2207" spans="1:2" x14ac:dyDescent="0.25">
      <c r="A2207" s="36" t="s">
        <v>411</v>
      </c>
      <c r="B2207" s="72">
        <v>11.26</v>
      </c>
    </row>
    <row r="2208" spans="1:2" x14ac:dyDescent="0.25">
      <c r="A2208" s="80" t="s">
        <v>1903</v>
      </c>
      <c r="B2208" s="72">
        <v>11.977769230769233</v>
      </c>
    </row>
    <row r="2209" spans="1:2" x14ac:dyDescent="0.25">
      <c r="A2209" s="80" t="s">
        <v>1901</v>
      </c>
      <c r="B2209" s="72">
        <v>11.48</v>
      </c>
    </row>
    <row r="2210" spans="1:2" x14ac:dyDescent="0.25">
      <c r="A2210" s="80" t="s">
        <v>1902</v>
      </c>
      <c r="B2210" s="72">
        <v>11.26</v>
      </c>
    </row>
    <row r="2211" spans="1:2" x14ac:dyDescent="0.25">
      <c r="A2211" s="80" t="s">
        <v>1900</v>
      </c>
      <c r="B2211" s="72">
        <v>11.75</v>
      </c>
    </row>
    <row r="2212" spans="1:2" x14ac:dyDescent="0.25">
      <c r="A2212" s="36" t="s">
        <v>1394</v>
      </c>
      <c r="B2212" s="72">
        <v>20.342307692307696</v>
      </c>
    </row>
    <row r="2213" spans="1:2" x14ac:dyDescent="0.25">
      <c r="A2213" s="80" t="s">
        <v>1903</v>
      </c>
      <c r="B2213" s="72">
        <v>20.342307692307696</v>
      </c>
    </row>
    <row r="2214" spans="1:2" x14ac:dyDescent="0.25">
      <c r="A2214" s="36" t="s">
        <v>1045</v>
      </c>
      <c r="B2214" s="72">
        <v>1.8461538461538463</v>
      </c>
    </row>
    <row r="2215" spans="1:2" x14ac:dyDescent="0.25">
      <c r="A2215" s="80" t="s">
        <v>1903</v>
      </c>
      <c r="B2215" s="72">
        <v>1.8461538461538463</v>
      </c>
    </row>
    <row r="2216" spans="1:2" x14ac:dyDescent="0.25">
      <c r="A2216" s="36" t="s">
        <v>1396</v>
      </c>
      <c r="B2216" s="72">
        <v>13.384615384615385</v>
      </c>
    </row>
    <row r="2217" spans="1:2" x14ac:dyDescent="0.25">
      <c r="A2217" s="80" t="s">
        <v>1903</v>
      </c>
      <c r="B2217" s="72">
        <v>13.384615384615385</v>
      </c>
    </row>
    <row r="2218" spans="1:2" x14ac:dyDescent="0.25">
      <c r="A2218" s="36" t="s">
        <v>1398</v>
      </c>
      <c r="B2218" s="72">
        <v>9.9230769230769234</v>
      </c>
    </row>
    <row r="2219" spans="1:2" x14ac:dyDescent="0.25">
      <c r="A2219" s="80" t="s">
        <v>1903</v>
      </c>
      <c r="B2219" s="72">
        <v>9.9230769230769234</v>
      </c>
    </row>
    <row r="2220" spans="1:2" x14ac:dyDescent="0.25">
      <c r="A2220" s="36" t="s">
        <v>1399</v>
      </c>
      <c r="B2220" s="72">
        <v>34.130769230769225</v>
      </c>
    </row>
    <row r="2221" spans="1:2" x14ac:dyDescent="0.25">
      <c r="A2221" s="80" t="s">
        <v>1903</v>
      </c>
      <c r="B2221" s="72">
        <v>34.130769230769225</v>
      </c>
    </row>
    <row r="2222" spans="1:2" x14ac:dyDescent="0.25">
      <c r="A2222" s="36" t="s">
        <v>1047</v>
      </c>
      <c r="B2222" s="72">
        <v>28.846153846153847</v>
      </c>
    </row>
    <row r="2223" spans="1:2" x14ac:dyDescent="0.25">
      <c r="A2223" s="80" t="s">
        <v>1903</v>
      </c>
      <c r="B2223" s="72">
        <v>28.846153846153847</v>
      </c>
    </row>
    <row r="2224" spans="1:2" x14ac:dyDescent="0.25">
      <c r="A2224" s="36" t="s">
        <v>1049</v>
      </c>
      <c r="B2224" s="72">
        <v>28.846153846153847</v>
      </c>
    </row>
    <row r="2225" spans="1:2" x14ac:dyDescent="0.25">
      <c r="A2225" s="80" t="s">
        <v>1903</v>
      </c>
      <c r="B2225" s="72">
        <v>28.846153846153847</v>
      </c>
    </row>
    <row r="2226" spans="1:2" x14ac:dyDescent="0.25">
      <c r="A2226" s="36" t="s">
        <v>413</v>
      </c>
      <c r="B2226" s="72">
        <v>34.19</v>
      </c>
    </row>
    <row r="2227" spans="1:2" x14ac:dyDescent="0.25">
      <c r="A2227" s="80" t="s">
        <v>1903</v>
      </c>
      <c r="B2227" s="72">
        <v>36.733576923076924</v>
      </c>
    </row>
    <row r="2228" spans="1:2" x14ac:dyDescent="0.25">
      <c r="A2228" s="80" t="s">
        <v>1901</v>
      </c>
      <c r="B2228" s="72">
        <v>35</v>
      </c>
    </row>
    <row r="2229" spans="1:2" x14ac:dyDescent="0.25">
      <c r="A2229" s="80" t="s">
        <v>1902</v>
      </c>
      <c r="B2229" s="72">
        <v>34.19</v>
      </c>
    </row>
    <row r="2230" spans="1:2" x14ac:dyDescent="0.25">
      <c r="A2230" s="80" t="s">
        <v>1900</v>
      </c>
      <c r="B2230" s="72">
        <v>35.625</v>
      </c>
    </row>
    <row r="2231" spans="1:2" x14ac:dyDescent="0.25">
      <c r="A2231" s="36" t="s">
        <v>415</v>
      </c>
      <c r="B2231" s="72">
        <v>7.46</v>
      </c>
    </row>
    <row r="2232" spans="1:2" x14ac:dyDescent="0.25">
      <c r="A2232" s="80" t="s">
        <v>1903</v>
      </c>
      <c r="B2232" s="72">
        <v>8.0095769230769225</v>
      </c>
    </row>
    <row r="2233" spans="1:2" x14ac:dyDescent="0.25">
      <c r="A2233" s="80" t="s">
        <v>1901</v>
      </c>
      <c r="B2233" s="72">
        <v>7.63</v>
      </c>
    </row>
    <row r="2234" spans="1:2" x14ac:dyDescent="0.25">
      <c r="A2234" s="80" t="s">
        <v>1902</v>
      </c>
      <c r="B2234" s="72">
        <v>7.46</v>
      </c>
    </row>
    <row r="2235" spans="1:2" x14ac:dyDescent="0.25">
      <c r="A2235" s="80" t="s">
        <v>1900</v>
      </c>
      <c r="B2235" s="72">
        <v>7.7678571428571432</v>
      </c>
    </row>
    <row r="2236" spans="1:2" x14ac:dyDescent="0.25">
      <c r="A2236" s="36" t="s">
        <v>417</v>
      </c>
      <c r="B2236" s="72">
        <v>10.029999999999999</v>
      </c>
    </row>
    <row r="2237" spans="1:2" x14ac:dyDescent="0.25">
      <c r="A2237" s="80" t="s">
        <v>1903</v>
      </c>
      <c r="B2237" s="72">
        <v>10.7715</v>
      </c>
    </row>
    <row r="2238" spans="1:2" x14ac:dyDescent="0.25">
      <c r="A2238" s="80" t="s">
        <v>1901</v>
      </c>
      <c r="B2238" s="72">
        <v>10.26</v>
      </c>
    </row>
    <row r="2239" spans="1:2" x14ac:dyDescent="0.25">
      <c r="A2239" s="80" t="s">
        <v>1902</v>
      </c>
      <c r="B2239" s="72">
        <v>10.029999999999999</v>
      </c>
    </row>
    <row r="2240" spans="1:2" x14ac:dyDescent="0.25">
      <c r="A2240" s="80" t="s">
        <v>1900</v>
      </c>
      <c r="B2240" s="72">
        <v>10.446428571428571</v>
      </c>
    </row>
    <row r="2241" spans="1:2" x14ac:dyDescent="0.25">
      <c r="A2241" s="36" t="s">
        <v>418</v>
      </c>
      <c r="B2241" s="72">
        <v>6.43</v>
      </c>
    </row>
    <row r="2242" spans="1:2" x14ac:dyDescent="0.25">
      <c r="A2242" s="80" t="s">
        <v>1903</v>
      </c>
      <c r="B2242" s="72">
        <v>6.904807692307692</v>
      </c>
    </row>
    <row r="2243" spans="1:2" x14ac:dyDescent="0.25">
      <c r="A2243" s="80" t="s">
        <v>1901</v>
      </c>
      <c r="B2243" s="72">
        <v>6.58</v>
      </c>
    </row>
    <row r="2244" spans="1:2" x14ac:dyDescent="0.25">
      <c r="A2244" s="80" t="s">
        <v>1902</v>
      </c>
      <c r="B2244" s="72">
        <v>6.43</v>
      </c>
    </row>
    <row r="2245" spans="1:2" x14ac:dyDescent="0.25">
      <c r="A2245" s="80" t="s">
        <v>1900</v>
      </c>
      <c r="B2245" s="72">
        <v>6.6964285714285712</v>
      </c>
    </row>
    <row r="2246" spans="1:2" x14ac:dyDescent="0.25">
      <c r="A2246" s="36" t="s">
        <v>421</v>
      </c>
      <c r="B2246" s="72">
        <v>12.18</v>
      </c>
    </row>
    <row r="2247" spans="1:2" x14ac:dyDescent="0.25">
      <c r="A2247" s="80" t="s">
        <v>1903</v>
      </c>
      <c r="B2247" s="72">
        <v>12.812884615384615</v>
      </c>
    </row>
    <row r="2248" spans="1:2" x14ac:dyDescent="0.25">
      <c r="A2248" s="80" t="s">
        <v>1901</v>
      </c>
      <c r="B2248" s="72">
        <v>12.18</v>
      </c>
    </row>
    <row r="2249" spans="1:2" x14ac:dyDescent="0.25">
      <c r="A2249" s="80" t="s">
        <v>1902</v>
      </c>
      <c r="B2249" s="72">
        <v>12.36</v>
      </c>
    </row>
    <row r="2250" spans="1:2" x14ac:dyDescent="0.25">
      <c r="A2250" s="80" t="s">
        <v>1900</v>
      </c>
      <c r="B2250" s="72">
        <v>12.375</v>
      </c>
    </row>
    <row r="2251" spans="1:2" x14ac:dyDescent="0.25">
      <c r="A2251" s="36" t="s">
        <v>1051</v>
      </c>
      <c r="B2251" s="72">
        <v>4.0384615384615383</v>
      </c>
    </row>
    <row r="2252" spans="1:2" x14ac:dyDescent="0.25">
      <c r="A2252" s="80" t="s">
        <v>1903</v>
      </c>
      <c r="B2252" s="72">
        <v>4.0384615384615383</v>
      </c>
    </row>
    <row r="2253" spans="1:2" x14ac:dyDescent="0.25">
      <c r="A2253" s="36" t="s">
        <v>423</v>
      </c>
      <c r="B2253" s="72">
        <v>6.9723076923076901</v>
      </c>
    </row>
    <row r="2254" spans="1:2" x14ac:dyDescent="0.25">
      <c r="A2254" s="80" t="s">
        <v>1903</v>
      </c>
      <c r="B2254" s="72">
        <v>6.9723076923076901</v>
      </c>
    </row>
    <row r="2255" spans="1:2" x14ac:dyDescent="0.25">
      <c r="A2255" s="80" t="s">
        <v>1901</v>
      </c>
      <c r="B2255" s="72">
        <v>7.24</v>
      </c>
    </row>
    <row r="2256" spans="1:2" x14ac:dyDescent="0.25">
      <c r="A2256" s="80" t="s">
        <v>1902</v>
      </c>
      <c r="B2256" s="72">
        <v>7.3599999999999994</v>
      </c>
    </row>
    <row r="2257" spans="1:2" x14ac:dyDescent="0.25">
      <c r="A2257" s="80" t="s">
        <v>1900</v>
      </c>
      <c r="B2257" s="72">
        <v>7.8571428571428559</v>
      </c>
    </row>
    <row r="2258" spans="1:2" x14ac:dyDescent="0.25">
      <c r="A2258" s="36" t="s">
        <v>1053</v>
      </c>
      <c r="B2258" s="72">
        <v>12.98076923076923</v>
      </c>
    </row>
    <row r="2259" spans="1:2" x14ac:dyDescent="0.25">
      <c r="A2259" s="80" t="s">
        <v>1903</v>
      </c>
      <c r="B2259" s="72">
        <v>12.98076923076923</v>
      </c>
    </row>
    <row r="2260" spans="1:2" x14ac:dyDescent="0.25">
      <c r="A2260" s="36" t="s">
        <v>1055</v>
      </c>
      <c r="B2260" s="72">
        <v>11.25</v>
      </c>
    </row>
    <row r="2261" spans="1:2" x14ac:dyDescent="0.25">
      <c r="A2261" s="80" t="s">
        <v>1903</v>
      </c>
      <c r="B2261" s="72">
        <v>11.25</v>
      </c>
    </row>
    <row r="2262" spans="1:2" x14ac:dyDescent="0.25">
      <c r="A2262" s="36" t="s">
        <v>1057</v>
      </c>
      <c r="B2262" s="72">
        <v>6.9230769230769234</v>
      </c>
    </row>
    <row r="2263" spans="1:2" x14ac:dyDescent="0.25">
      <c r="A2263" s="80" t="s">
        <v>1903</v>
      </c>
      <c r="B2263" s="72">
        <v>6.9230769230769234</v>
      </c>
    </row>
    <row r="2264" spans="1:2" x14ac:dyDescent="0.25">
      <c r="A2264" s="36" t="s">
        <v>1059</v>
      </c>
      <c r="B2264" s="72">
        <v>7.5</v>
      </c>
    </row>
    <row r="2265" spans="1:2" x14ac:dyDescent="0.25">
      <c r="A2265" s="80" t="s">
        <v>1903</v>
      </c>
      <c r="B2265" s="72">
        <v>7.5</v>
      </c>
    </row>
    <row r="2266" spans="1:2" x14ac:dyDescent="0.25">
      <c r="A2266" s="36" t="s">
        <v>1061</v>
      </c>
      <c r="B2266" s="72">
        <v>130.24615384615387</v>
      </c>
    </row>
    <row r="2267" spans="1:2" x14ac:dyDescent="0.25">
      <c r="A2267" s="80" t="s">
        <v>1903</v>
      </c>
      <c r="B2267" s="72">
        <v>130.24615384615387</v>
      </c>
    </row>
    <row r="2268" spans="1:2" x14ac:dyDescent="0.25">
      <c r="A2268" s="36" t="s">
        <v>1063</v>
      </c>
      <c r="B2268" s="72">
        <v>28.092307692307696</v>
      </c>
    </row>
    <row r="2269" spans="1:2" x14ac:dyDescent="0.25">
      <c r="A2269" s="80" t="s">
        <v>1903</v>
      </c>
      <c r="B2269" s="72">
        <v>28.092307692307696</v>
      </c>
    </row>
    <row r="2270" spans="1:2" x14ac:dyDescent="0.25">
      <c r="A2270" s="36" t="s">
        <v>425</v>
      </c>
      <c r="B2270" s="72">
        <v>12.22</v>
      </c>
    </row>
    <row r="2271" spans="1:2" x14ac:dyDescent="0.25">
      <c r="A2271" s="80" t="s">
        <v>1903</v>
      </c>
      <c r="B2271" s="72">
        <v>12.997153846153848</v>
      </c>
    </row>
    <row r="2272" spans="1:2" x14ac:dyDescent="0.25">
      <c r="A2272" s="80" t="s">
        <v>1901</v>
      </c>
      <c r="B2272" s="72">
        <v>12.46</v>
      </c>
    </row>
    <row r="2273" spans="1:2" x14ac:dyDescent="0.25">
      <c r="A2273" s="80" t="s">
        <v>1902</v>
      </c>
      <c r="B2273" s="72">
        <v>12.22</v>
      </c>
    </row>
    <row r="2274" spans="1:2" x14ac:dyDescent="0.25">
      <c r="A2274" s="80" t="s">
        <v>1900</v>
      </c>
      <c r="B2274" s="72">
        <v>13.842857142857143</v>
      </c>
    </row>
    <row r="2275" spans="1:2" x14ac:dyDescent="0.25">
      <c r="A2275" s="36" t="s">
        <v>427</v>
      </c>
      <c r="B2275" s="72">
        <v>5.52</v>
      </c>
    </row>
    <row r="2276" spans="1:2" x14ac:dyDescent="0.25">
      <c r="A2276" s="80" t="s">
        <v>1903</v>
      </c>
      <c r="B2276" s="72">
        <v>6.5350384615384627</v>
      </c>
    </row>
    <row r="2277" spans="1:2" x14ac:dyDescent="0.25">
      <c r="A2277" s="80" t="s">
        <v>1901</v>
      </c>
      <c r="B2277" s="72">
        <v>6.39</v>
      </c>
    </row>
    <row r="2278" spans="1:2" x14ac:dyDescent="0.25">
      <c r="A2278" s="80" t="s">
        <v>1902</v>
      </c>
      <c r="B2278" s="72">
        <v>5.52</v>
      </c>
    </row>
    <row r="2279" spans="1:2" x14ac:dyDescent="0.25">
      <c r="A2279" s="80" t="s">
        <v>1900</v>
      </c>
      <c r="B2279" s="72">
        <v>6.364285714285713</v>
      </c>
    </row>
    <row r="2280" spans="1:2" x14ac:dyDescent="0.25">
      <c r="A2280" s="36" t="s">
        <v>428</v>
      </c>
      <c r="B2280" s="72">
        <v>19.400000000000002</v>
      </c>
    </row>
    <row r="2281" spans="1:2" x14ac:dyDescent="0.25">
      <c r="A2281" s="80" t="s">
        <v>1903</v>
      </c>
      <c r="B2281" s="72">
        <v>20.642538461538464</v>
      </c>
    </row>
    <row r="2282" spans="1:2" x14ac:dyDescent="0.25">
      <c r="A2282" s="80" t="s">
        <v>1901</v>
      </c>
      <c r="B2282" s="72">
        <v>19.79</v>
      </c>
    </row>
    <row r="2283" spans="1:2" x14ac:dyDescent="0.25">
      <c r="A2283" s="80" t="s">
        <v>1902</v>
      </c>
      <c r="B2283" s="72">
        <v>19.400000000000002</v>
      </c>
    </row>
    <row r="2284" spans="1:2" x14ac:dyDescent="0.25">
      <c r="A2284" s="80" t="s">
        <v>1900</v>
      </c>
      <c r="B2284" s="72">
        <v>21.985714285714284</v>
      </c>
    </row>
    <row r="2285" spans="1:2" x14ac:dyDescent="0.25">
      <c r="A2285" s="36" t="s">
        <v>430</v>
      </c>
      <c r="B2285" s="72">
        <v>20.360000000000003</v>
      </c>
    </row>
    <row r="2286" spans="1:2" x14ac:dyDescent="0.25">
      <c r="A2286" s="80" t="s">
        <v>1903</v>
      </c>
      <c r="B2286" s="72">
        <v>21.661923076923081</v>
      </c>
    </row>
    <row r="2287" spans="1:2" x14ac:dyDescent="0.25">
      <c r="A2287" s="80" t="s">
        <v>1901</v>
      </c>
      <c r="B2287" s="72">
        <v>20.77</v>
      </c>
    </row>
    <row r="2288" spans="1:2" x14ac:dyDescent="0.25">
      <c r="A2288" s="80" t="s">
        <v>1902</v>
      </c>
      <c r="B2288" s="72">
        <v>20.360000000000003</v>
      </c>
    </row>
    <row r="2289" spans="1:2" x14ac:dyDescent="0.25">
      <c r="A2289" s="80" t="s">
        <v>1900</v>
      </c>
      <c r="B2289" s="72">
        <v>23.071428571428573</v>
      </c>
    </row>
    <row r="2290" spans="1:2" x14ac:dyDescent="0.25">
      <c r="A2290" s="36" t="s">
        <v>1065</v>
      </c>
      <c r="B2290" s="72">
        <v>192.11538461538461</v>
      </c>
    </row>
    <row r="2291" spans="1:2" x14ac:dyDescent="0.25">
      <c r="A2291" s="80" t="s">
        <v>1903</v>
      </c>
      <c r="B2291" s="72">
        <v>192.11538461538461</v>
      </c>
    </row>
    <row r="2292" spans="1:2" x14ac:dyDescent="0.25">
      <c r="A2292" s="36" t="s">
        <v>1067</v>
      </c>
      <c r="B2292" s="72">
        <v>85.961538461538467</v>
      </c>
    </row>
    <row r="2293" spans="1:2" x14ac:dyDescent="0.25">
      <c r="A2293" s="80" t="s">
        <v>1903</v>
      </c>
      <c r="B2293" s="72">
        <v>85.961538461538467</v>
      </c>
    </row>
    <row r="2294" spans="1:2" x14ac:dyDescent="0.25">
      <c r="A2294" s="36" t="s">
        <v>432</v>
      </c>
      <c r="B2294" s="72">
        <v>55.08</v>
      </c>
    </row>
    <row r="2295" spans="1:2" x14ac:dyDescent="0.25">
      <c r="A2295" s="80" t="s">
        <v>1903</v>
      </c>
      <c r="B2295" s="72">
        <v>58.614615384615391</v>
      </c>
    </row>
    <row r="2296" spans="1:2" x14ac:dyDescent="0.25">
      <c r="A2296" s="80" t="s">
        <v>1901</v>
      </c>
      <c r="B2296" s="72">
        <v>56.2</v>
      </c>
    </row>
    <row r="2297" spans="1:2" x14ac:dyDescent="0.25">
      <c r="A2297" s="80" t="s">
        <v>1902</v>
      </c>
      <c r="B2297" s="72">
        <v>55.08</v>
      </c>
    </row>
    <row r="2298" spans="1:2" x14ac:dyDescent="0.25">
      <c r="A2298" s="80" t="s">
        <v>1900</v>
      </c>
      <c r="B2298" s="72">
        <v>57.5</v>
      </c>
    </row>
    <row r="2299" spans="1:2" x14ac:dyDescent="0.25">
      <c r="A2299" s="36" t="s">
        <v>1068</v>
      </c>
      <c r="B2299" s="72">
        <v>23.076923076923077</v>
      </c>
    </row>
    <row r="2300" spans="1:2" x14ac:dyDescent="0.25">
      <c r="A2300" s="80" t="s">
        <v>1903</v>
      </c>
      <c r="B2300" s="72">
        <v>23.076923076923077</v>
      </c>
    </row>
    <row r="2301" spans="1:2" x14ac:dyDescent="0.25">
      <c r="A2301" s="36" t="s">
        <v>1401</v>
      </c>
      <c r="B2301" s="72">
        <v>20.942307692307693</v>
      </c>
    </row>
    <row r="2302" spans="1:2" x14ac:dyDescent="0.25">
      <c r="A2302" s="80" t="s">
        <v>1903</v>
      </c>
      <c r="B2302" s="72">
        <v>20.942307692307693</v>
      </c>
    </row>
    <row r="2303" spans="1:2" x14ac:dyDescent="0.25">
      <c r="A2303" s="36" t="s">
        <v>434</v>
      </c>
      <c r="B2303" s="72">
        <v>2.4899999999999998</v>
      </c>
    </row>
    <row r="2304" spans="1:2" x14ac:dyDescent="0.25">
      <c r="A2304" s="80" t="s">
        <v>1903</v>
      </c>
      <c r="B2304" s="72">
        <v>2.6151999999999997</v>
      </c>
    </row>
    <row r="2305" spans="1:2" x14ac:dyDescent="0.25">
      <c r="A2305" s="80" t="s">
        <v>1901</v>
      </c>
      <c r="B2305" s="72">
        <v>2.5299999999999998</v>
      </c>
    </row>
    <row r="2306" spans="1:2" x14ac:dyDescent="0.25">
      <c r="A2306" s="80" t="s">
        <v>1902</v>
      </c>
      <c r="B2306" s="72">
        <v>2.4899999999999998</v>
      </c>
    </row>
    <row r="2307" spans="1:2" x14ac:dyDescent="0.25">
      <c r="A2307" s="80" t="s">
        <v>1900</v>
      </c>
      <c r="B2307" s="72">
        <v>2.5999999999999996</v>
      </c>
    </row>
    <row r="2308" spans="1:2" x14ac:dyDescent="0.25">
      <c r="A2308" s="36" t="s">
        <v>1069</v>
      </c>
      <c r="B2308" s="72">
        <v>12.692307692307692</v>
      </c>
    </row>
    <row r="2309" spans="1:2" x14ac:dyDescent="0.25">
      <c r="A2309" s="80" t="s">
        <v>1903</v>
      </c>
      <c r="B2309" s="72">
        <v>12.692307692307692</v>
      </c>
    </row>
    <row r="2310" spans="1:2" x14ac:dyDescent="0.25">
      <c r="A2310" s="36" t="s">
        <v>1071</v>
      </c>
      <c r="B2310" s="72">
        <v>11.826923076923077</v>
      </c>
    </row>
    <row r="2311" spans="1:2" x14ac:dyDescent="0.25">
      <c r="A2311" s="80" t="s">
        <v>1903</v>
      </c>
      <c r="B2311" s="72">
        <v>11.826923076923077</v>
      </c>
    </row>
    <row r="2312" spans="1:2" x14ac:dyDescent="0.25">
      <c r="A2312" s="36" t="s">
        <v>1072</v>
      </c>
      <c r="B2312" s="72">
        <v>7.2769230769230777</v>
      </c>
    </row>
    <row r="2313" spans="1:2" x14ac:dyDescent="0.25">
      <c r="A2313" s="80" t="s">
        <v>1903</v>
      </c>
      <c r="B2313" s="72">
        <v>7.2769230769230777</v>
      </c>
    </row>
    <row r="2314" spans="1:2" x14ac:dyDescent="0.25">
      <c r="A2314" s="36" t="s">
        <v>1074</v>
      </c>
      <c r="B2314" s="72">
        <v>17.307692307692307</v>
      </c>
    </row>
    <row r="2315" spans="1:2" x14ac:dyDescent="0.25">
      <c r="A2315" s="80" t="s">
        <v>1903</v>
      </c>
      <c r="B2315" s="72">
        <v>17.307692307692307</v>
      </c>
    </row>
    <row r="2316" spans="1:2" x14ac:dyDescent="0.25">
      <c r="A2316" s="36" t="s">
        <v>1076</v>
      </c>
      <c r="B2316" s="72">
        <v>16.73076923076923</v>
      </c>
    </row>
    <row r="2317" spans="1:2" x14ac:dyDescent="0.25">
      <c r="A2317" s="80" t="s">
        <v>1903</v>
      </c>
      <c r="B2317" s="72">
        <v>16.73076923076923</v>
      </c>
    </row>
    <row r="2318" spans="1:2" x14ac:dyDescent="0.25">
      <c r="A2318" s="36" t="s">
        <v>1078</v>
      </c>
      <c r="B2318" s="72">
        <v>9.0961538461538467</v>
      </c>
    </row>
    <row r="2319" spans="1:2" x14ac:dyDescent="0.25">
      <c r="A2319" s="80" t="s">
        <v>1903</v>
      </c>
      <c r="B2319" s="72">
        <v>9.0961538461538467</v>
      </c>
    </row>
    <row r="2320" spans="1:2" x14ac:dyDescent="0.25">
      <c r="A2320" s="36" t="s">
        <v>1080</v>
      </c>
      <c r="B2320" s="72">
        <v>23.076923076923077</v>
      </c>
    </row>
    <row r="2321" spans="1:2" x14ac:dyDescent="0.25">
      <c r="A2321" s="80" t="s">
        <v>1903</v>
      </c>
      <c r="B2321" s="72">
        <v>23.076923076923077</v>
      </c>
    </row>
    <row r="2322" spans="1:2" x14ac:dyDescent="0.25">
      <c r="A2322" s="36" t="s">
        <v>436</v>
      </c>
      <c r="B2322" s="72">
        <v>2.4899999999999998</v>
      </c>
    </row>
    <row r="2323" spans="1:2" x14ac:dyDescent="0.25">
      <c r="A2323" s="80" t="s">
        <v>1903</v>
      </c>
      <c r="B2323" s="72">
        <v>2.6151999999999997</v>
      </c>
    </row>
    <row r="2324" spans="1:2" x14ac:dyDescent="0.25">
      <c r="A2324" s="80" t="s">
        <v>1901</v>
      </c>
      <c r="B2324" s="72">
        <v>2.5299999999999998</v>
      </c>
    </row>
    <row r="2325" spans="1:2" x14ac:dyDescent="0.25">
      <c r="A2325" s="80" t="s">
        <v>1902</v>
      </c>
      <c r="B2325" s="72">
        <v>2.4899999999999998</v>
      </c>
    </row>
    <row r="2326" spans="1:2" x14ac:dyDescent="0.25">
      <c r="A2326" s="80" t="s">
        <v>1900</v>
      </c>
      <c r="B2326" s="72">
        <v>2.5999999999999996</v>
      </c>
    </row>
    <row r="2327" spans="1:2" x14ac:dyDescent="0.25">
      <c r="A2327" s="36" t="s">
        <v>1081</v>
      </c>
      <c r="B2327" s="72">
        <v>5.4807692307692308</v>
      </c>
    </row>
    <row r="2328" spans="1:2" x14ac:dyDescent="0.25">
      <c r="A2328" s="80" t="s">
        <v>1903</v>
      </c>
      <c r="B2328" s="72">
        <v>5.4807692307692308</v>
      </c>
    </row>
    <row r="2329" spans="1:2" x14ac:dyDescent="0.25">
      <c r="A2329" s="36" t="s">
        <v>1083</v>
      </c>
      <c r="B2329" s="72">
        <v>7.2769230769230777</v>
      </c>
    </row>
    <row r="2330" spans="1:2" x14ac:dyDescent="0.25">
      <c r="A2330" s="80" t="s">
        <v>1903</v>
      </c>
      <c r="B2330" s="72">
        <v>7.2769230769230777</v>
      </c>
    </row>
    <row r="2331" spans="1:2" x14ac:dyDescent="0.25">
      <c r="A2331" s="36" t="s">
        <v>1085</v>
      </c>
      <c r="B2331" s="72">
        <v>9.0961538461538467</v>
      </c>
    </row>
    <row r="2332" spans="1:2" x14ac:dyDescent="0.25">
      <c r="A2332" s="80" t="s">
        <v>1903</v>
      </c>
      <c r="B2332" s="72">
        <v>9.0961538461538467</v>
      </c>
    </row>
    <row r="2333" spans="1:2" x14ac:dyDescent="0.25">
      <c r="A2333" s="36" t="s">
        <v>1087</v>
      </c>
      <c r="B2333" s="72">
        <v>29.61</v>
      </c>
    </row>
    <row r="2334" spans="1:2" x14ac:dyDescent="0.25">
      <c r="A2334" s="80" t="s">
        <v>1903</v>
      </c>
      <c r="B2334" s="72">
        <v>67.038461538461547</v>
      </c>
    </row>
    <row r="2335" spans="1:2" x14ac:dyDescent="0.25">
      <c r="A2335" s="80" t="s">
        <v>1901</v>
      </c>
      <c r="B2335" s="72">
        <v>29.61</v>
      </c>
    </row>
    <row r="2336" spans="1:2" x14ac:dyDescent="0.25">
      <c r="A2336" s="36" t="s">
        <v>1485</v>
      </c>
      <c r="B2336" s="72">
        <v>171.43</v>
      </c>
    </row>
    <row r="2337" spans="1:2" x14ac:dyDescent="0.25">
      <c r="A2337" s="80" t="s">
        <v>1901</v>
      </c>
      <c r="B2337" s="72">
        <v>171.43</v>
      </c>
    </row>
    <row r="2338" spans="1:2" x14ac:dyDescent="0.25">
      <c r="A2338" s="36" t="s">
        <v>1089</v>
      </c>
      <c r="B2338" s="72">
        <v>4.0861538461538469</v>
      </c>
    </row>
    <row r="2339" spans="1:2" x14ac:dyDescent="0.25">
      <c r="A2339" s="80" t="s">
        <v>1903</v>
      </c>
      <c r="B2339" s="72">
        <v>4.0861538461538469</v>
      </c>
    </row>
    <row r="2340" spans="1:2" x14ac:dyDescent="0.25">
      <c r="A2340" s="36" t="s">
        <v>1091</v>
      </c>
      <c r="B2340" s="72">
        <v>5.554615384615385</v>
      </c>
    </row>
    <row r="2341" spans="1:2" x14ac:dyDescent="0.25">
      <c r="A2341" s="80" t="s">
        <v>1903</v>
      </c>
      <c r="B2341" s="72">
        <v>5.554615384615385</v>
      </c>
    </row>
    <row r="2342" spans="1:2" x14ac:dyDescent="0.25">
      <c r="A2342" s="36" t="s">
        <v>1093</v>
      </c>
      <c r="B2342" s="72">
        <v>36.711538461538467</v>
      </c>
    </row>
    <row r="2343" spans="1:2" x14ac:dyDescent="0.25">
      <c r="A2343" s="80" t="s">
        <v>1903</v>
      </c>
      <c r="B2343" s="72">
        <v>36.711538461538467</v>
      </c>
    </row>
    <row r="2344" spans="1:2" x14ac:dyDescent="0.25">
      <c r="A2344" s="36" t="s">
        <v>1095</v>
      </c>
      <c r="B2344" s="72">
        <v>25.219230769230769</v>
      </c>
    </row>
    <row r="2345" spans="1:2" x14ac:dyDescent="0.25">
      <c r="A2345" s="80" t="s">
        <v>1903</v>
      </c>
      <c r="B2345" s="72">
        <v>25.219230769230769</v>
      </c>
    </row>
    <row r="2346" spans="1:2" x14ac:dyDescent="0.25">
      <c r="A2346" s="36" t="s">
        <v>1097</v>
      </c>
      <c r="B2346" s="72">
        <v>1.5323076923076924</v>
      </c>
    </row>
    <row r="2347" spans="1:2" x14ac:dyDescent="0.25">
      <c r="A2347" s="80" t="s">
        <v>1903</v>
      </c>
      <c r="B2347" s="72">
        <v>1.5323076923076924</v>
      </c>
    </row>
    <row r="2348" spans="1:2" x14ac:dyDescent="0.25">
      <c r="A2348" s="36" t="s">
        <v>1403</v>
      </c>
      <c r="B2348" s="72">
        <v>107.10000000000002</v>
      </c>
    </row>
    <row r="2349" spans="1:2" x14ac:dyDescent="0.25">
      <c r="A2349" s="80" t="s">
        <v>1903</v>
      </c>
      <c r="B2349" s="72">
        <v>107.10000000000002</v>
      </c>
    </row>
    <row r="2350" spans="1:2" x14ac:dyDescent="0.25">
      <c r="A2350" s="36" t="s">
        <v>1405</v>
      </c>
      <c r="B2350" s="72">
        <v>90.461538461538481</v>
      </c>
    </row>
    <row r="2351" spans="1:2" x14ac:dyDescent="0.25">
      <c r="A2351" s="80" t="s">
        <v>1903</v>
      </c>
      <c r="B2351" s="72">
        <v>90.461538461538481</v>
      </c>
    </row>
    <row r="2352" spans="1:2" x14ac:dyDescent="0.25">
      <c r="A2352" s="36" t="s">
        <v>1406</v>
      </c>
      <c r="B2352" s="72">
        <v>104.48461538461541</v>
      </c>
    </row>
    <row r="2353" spans="1:2" x14ac:dyDescent="0.25">
      <c r="A2353" s="80" t="s">
        <v>1903</v>
      </c>
      <c r="B2353" s="72">
        <v>104.48461538461541</v>
      </c>
    </row>
    <row r="2354" spans="1:2" x14ac:dyDescent="0.25">
      <c r="A2354" s="36" t="s">
        <v>1099</v>
      </c>
      <c r="B2354" s="72">
        <v>93.461538461538467</v>
      </c>
    </row>
    <row r="2355" spans="1:2" x14ac:dyDescent="0.25">
      <c r="A2355" s="80" t="s">
        <v>1903</v>
      </c>
      <c r="B2355" s="72">
        <v>93.461538461538467</v>
      </c>
    </row>
    <row r="2356" spans="1:2" x14ac:dyDescent="0.25">
      <c r="A2356" s="36" t="s">
        <v>1407</v>
      </c>
      <c r="B2356" s="72">
        <v>20.792307692307691</v>
      </c>
    </row>
    <row r="2357" spans="1:2" x14ac:dyDescent="0.25">
      <c r="A2357" s="80" t="s">
        <v>1903</v>
      </c>
      <c r="B2357" s="72">
        <v>20.792307692307691</v>
      </c>
    </row>
    <row r="2358" spans="1:2" x14ac:dyDescent="0.25">
      <c r="A2358" s="36" t="s">
        <v>1409</v>
      </c>
      <c r="B2358" s="72">
        <v>41.176923076923075</v>
      </c>
    </row>
    <row r="2359" spans="1:2" x14ac:dyDescent="0.25">
      <c r="A2359" s="80" t="s">
        <v>1903</v>
      </c>
      <c r="B2359" s="72">
        <v>41.176923076923075</v>
      </c>
    </row>
    <row r="2360" spans="1:2" x14ac:dyDescent="0.25">
      <c r="A2360" s="36" t="s">
        <v>1411</v>
      </c>
      <c r="B2360" s="72">
        <v>62.461538461538467</v>
      </c>
    </row>
    <row r="2361" spans="1:2" x14ac:dyDescent="0.25">
      <c r="A2361" s="80" t="s">
        <v>1903</v>
      </c>
      <c r="B2361" s="72">
        <v>62.461538461538467</v>
      </c>
    </row>
    <row r="2362" spans="1:2" x14ac:dyDescent="0.25">
      <c r="A2362" s="36" t="s">
        <v>1101</v>
      </c>
      <c r="B2362" s="72">
        <v>69.300000000000011</v>
      </c>
    </row>
    <row r="2363" spans="1:2" x14ac:dyDescent="0.25">
      <c r="A2363" s="80" t="s">
        <v>1903</v>
      </c>
      <c r="B2363" s="72">
        <v>69.300000000000011</v>
      </c>
    </row>
    <row r="2364" spans="1:2" x14ac:dyDescent="0.25">
      <c r="A2364" s="36" t="s">
        <v>438</v>
      </c>
      <c r="B2364" s="72">
        <v>29.220000000000002</v>
      </c>
    </row>
    <row r="2365" spans="1:2" x14ac:dyDescent="0.25">
      <c r="A2365" s="80" t="s">
        <v>1903</v>
      </c>
      <c r="B2365" s="72">
        <v>31.091230769230773</v>
      </c>
    </row>
    <row r="2366" spans="1:2" x14ac:dyDescent="0.25">
      <c r="A2366" s="80" t="s">
        <v>1901</v>
      </c>
      <c r="B2366" s="72">
        <v>29.81</v>
      </c>
    </row>
    <row r="2367" spans="1:2" x14ac:dyDescent="0.25">
      <c r="A2367" s="80" t="s">
        <v>1902</v>
      </c>
      <c r="B2367" s="72">
        <v>29.220000000000002</v>
      </c>
    </row>
    <row r="2368" spans="1:2" x14ac:dyDescent="0.25">
      <c r="A2368" s="80" t="s">
        <v>1900</v>
      </c>
      <c r="B2368" s="72">
        <v>30.5</v>
      </c>
    </row>
    <row r="2369" spans="1:2" x14ac:dyDescent="0.25">
      <c r="A2369" s="36" t="s">
        <v>1103</v>
      </c>
      <c r="B2369" s="72">
        <v>31.73076923076923</v>
      </c>
    </row>
    <row r="2370" spans="1:2" x14ac:dyDescent="0.25">
      <c r="A2370" s="80" t="s">
        <v>1903</v>
      </c>
      <c r="B2370" s="72">
        <v>31.73076923076923</v>
      </c>
    </row>
    <row r="2371" spans="1:2" x14ac:dyDescent="0.25">
      <c r="A2371" s="36" t="s">
        <v>1104</v>
      </c>
      <c r="B2371" s="72">
        <v>28.557692307692307</v>
      </c>
    </row>
    <row r="2372" spans="1:2" x14ac:dyDescent="0.25">
      <c r="A2372" s="80" t="s">
        <v>1903</v>
      </c>
      <c r="B2372" s="72">
        <v>28.557692307692307</v>
      </c>
    </row>
    <row r="2373" spans="1:2" x14ac:dyDescent="0.25">
      <c r="A2373" s="36" t="s">
        <v>1413</v>
      </c>
      <c r="B2373" s="72">
        <v>51.307692307692307</v>
      </c>
    </row>
    <row r="2374" spans="1:2" x14ac:dyDescent="0.25">
      <c r="A2374" s="80" t="s">
        <v>1903</v>
      </c>
      <c r="B2374" s="72">
        <v>51.307692307692307</v>
      </c>
    </row>
    <row r="2375" spans="1:2" x14ac:dyDescent="0.25">
      <c r="A2375" s="36" t="s">
        <v>1415</v>
      </c>
      <c r="B2375" s="72">
        <v>45.546153846153857</v>
      </c>
    </row>
    <row r="2376" spans="1:2" x14ac:dyDescent="0.25">
      <c r="A2376" s="80" t="s">
        <v>1903</v>
      </c>
      <c r="B2376" s="72">
        <v>45.546153846153857</v>
      </c>
    </row>
    <row r="2377" spans="1:2" x14ac:dyDescent="0.25">
      <c r="A2377" s="36" t="s">
        <v>1417</v>
      </c>
      <c r="B2377" s="72">
        <v>78.184615384615398</v>
      </c>
    </row>
    <row r="2378" spans="1:2" x14ac:dyDescent="0.25">
      <c r="A2378" s="80" t="s">
        <v>1903</v>
      </c>
      <c r="B2378" s="72">
        <v>78.184615384615398</v>
      </c>
    </row>
    <row r="2379" spans="1:2" x14ac:dyDescent="0.25">
      <c r="A2379" s="36" t="s">
        <v>1418</v>
      </c>
      <c r="B2379" s="72">
        <v>48.830769230769228</v>
      </c>
    </row>
    <row r="2380" spans="1:2" x14ac:dyDescent="0.25">
      <c r="A2380" s="80" t="s">
        <v>1903</v>
      </c>
      <c r="B2380" s="72">
        <v>48.830769230769228</v>
      </c>
    </row>
    <row r="2381" spans="1:2" x14ac:dyDescent="0.25">
      <c r="A2381" s="36" t="s">
        <v>1420</v>
      </c>
      <c r="B2381" s="72">
        <v>45.546153846153857</v>
      </c>
    </row>
    <row r="2382" spans="1:2" x14ac:dyDescent="0.25">
      <c r="A2382" s="80" t="s">
        <v>1903</v>
      </c>
      <c r="B2382" s="72">
        <v>45.546153846153857</v>
      </c>
    </row>
    <row r="2383" spans="1:2" x14ac:dyDescent="0.25">
      <c r="A2383" s="36" t="s">
        <v>1422</v>
      </c>
      <c r="B2383" s="72">
        <v>78.184615384615398</v>
      </c>
    </row>
    <row r="2384" spans="1:2" x14ac:dyDescent="0.25">
      <c r="A2384" s="80" t="s">
        <v>1903</v>
      </c>
      <c r="B2384" s="72">
        <v>78.184615384615398</v>
      </c>
    </row>
    <row r="2385" spans="1:2" x14ac:dyDescent="0.25">
      <c r="A2385" s="36" t="s">
        <v>1423</v>
      </c>
      <c r="B2385" s="72">
        <v>48.484615384615395</v>
      </c>
    </row>
    <row r="2386" spans="1:2" x14ac:dyDescent="0.25">
      <c r="A2386" s="80" t="s">
        <v>1903</v>
      </c>
      <c r="B2386" s="72">
        <v>48.484615384615395</v>
      </c>
    </row>
    <row r="2387" spans="1:2" x14ac:dyDescent="0.25">
      <c r="A2387" s="36" t="s">
        <v>1425</v>
      </c>
      <c r="B2387" s="72">
        <v>360.46153846153851</v>
      </c>
    </row>
    <row r="2388" spans="1:2" x14ac:dyDescent="0.25">
      <c r="A2388" s="80" t="s">
        <v>1903</v>
      </c>
      <c r="B2388" s="72">
        <v>360.46153846153851</v>
      </c>
    </row>
    <row r="2389" spans="1:2" x14ac:dyDescent="0.25">
      <c r="A2389" s="36" t="s">
        <v>1427</v>
      </c>
      <c r="B2389" s="72">
        <v>174.90000000000003</v>
      </c>
    </row>
    <row r="2390" spans="1:2" x14ac:dyDescent="0.25">
      <c r="A2390" s="80" t="s">
        <v>1903</v>
      </c>
      <c r="B2390" s="72">
        <v>174.90000000000003</v>
      </c>
    </row>
    <row r="2391" spans="1:2" x14ac:dyDescent="0.25">
      <c r="A2391" s="36" t="s">
        <v>1428</v>
      </c>
      <c r="B2391" s="72">
        <v>85.207692307692312</v>
      </c>
    </row>
    <row r="2392" spans="1:2" x14ac:dyDescent="0.25">
      <c r="A2392" s="80" t="s">
        <v>1903</v>
      </c>
      <c r="B2392" s="72">
        <v>85.207692307692312</v>
      </c>
    </row>
    <row r="2393" spans="1:2" x14ac:dyDescent="0.25">
      <c r="A2393" s="36" t="s">
        <v>1429</v>
      </c>
      <c r="B2393" s="72">
        <v>96.623076923076923</v>
      </c>
    </row>
    <row r="2394" spans="1:2" x14ac:dyDescent="0.25">
      <c r="A2394" s="80" t="s">
        <v>1903</v>
      </c>
      <c r="B2394" s="72">
        <v>96.623076923076923</v>
      </c>
    </row>
    <row r="2395" spans="1:2" x14ac:dyDescent="0.25">
      <c r="A2395" s="36" t="s">
        <v>1430</v>
      </c>
      <c r="B2395" s="72">
        <v>97.438461538461539</v>
      </c>
    </row>
    <row r="2396" spans="1:2" x14ac:dyDescent="0.25">
      <c r="A2396" s="80" t="s">
        <v>1903</v>
      </c>
      <c r="B2396" s="72">
        <v>97.438461538461539</v>
      </c>
    </row>
    <row r="2397" spans="1:2" x14ac:dyDescent="0.25">
      <c r="A2397" s="36" t="s">
        <v>1105</v>
      </c>
      <c r="B2397" s="72">
        <v>17.884615384615383</v>
      </c>
    </row>
    <row r="2398" spans="1:2" x14ac:dyDescent="0.25">
      <c r="A2398" s="80" t="s">
        <v>1903</v>
      </c>
      <c r="B2398" s="72">
        <v>17.884615384615383</v>
      </c>
    </row>
    <row r="2399" spans="1:2" x14ac:dyDescent="0.25">
      <c r="A2399" s="36" t="s">
        <v>1895</v>
      </c>
      <c r="B2399" s="72">
        <v>1.75</v>
      </c>
    </row>
    <row r="2400" spans="1:2" x14ac:dyDescent="0.25">
      <c r="A2400" s="80" t="s">
        <v>1900</v>
      </c>
      <c r="B2400" s="72">
        <v>1.75</v>
      </c>
    </row>
    <row r="2401" spans="1:2" x14ac:dyDescent="0.25">
      <c r="A2401" s="36" t="s">
        <v>440</v>
      </c>
      <c r="B2401" s="72">
        <v>2.73</v>
      </c>
    </row>
    <row r="2402" spans="1:2" x14ac:dyDescent="0.25">
      <c r="A2402" s="80" t="s">
        <v>1903</v>
      </c>
      <c r="B2402" s="72">
        <v>2.9276384615384612</v>
      </c>
    </row>
    <row r="2403" spans="1:2" x14ac:dyDescent="0.25">
      <c r="A2403" s="80" t="s">
        <v>1901</v>
      </c>
      <c r="B2403" s="72">
        <v>2.79</v>
      </c>
    </row>
    <row r="2404" spans="1:2" x14ac:dyDescent="0.25">
      <c r="A2404" s="80" t="s">
        <v>1902</v>
      </c>
      <c r="B2404" s="72">
        <v>2.73</v>
      </c>
    </row>
    <row r="2405" spans="1:2" x14ac:dyDescent="0.25">
      <c r="A2405" s="80" t="s">
        <v>1900</v>
      </c>
      <c r="B2405" s="72">
        <v>2.8392857142857144</v>
      </c>
    </row>
    <row r="2406" spans="1:2" x14ac:dyDescent="0.25">
      <c r="A2406" s="36" t="s">
        <v>1431</v>
      </c>
      <c r="B2406" s="72">
        <v>39.45384615384615</v>
      </c>
    </row>
    <row r="2407" spans="1:2" x14ac:dyDescent="0.25">
      <c r="A2407" s="80" t="s">
        <v>1903</v>
      </c>
      <c r="B2407" s="72">
        <v>39.45384615384615</v>
      </c>
    </row>
    <row r="2408" spans="1:2" x14ac:dyDescent="0.25">
      <c r="A2408" s="36" t="s">
        <v>1433</v>
      </c>
      <c r="B2408" s="72">
        <v>46.2</v>
      </c>
    </row>
    <row r="2409" spans="1:2" x14ac:dyDescent="0.25">
      <c r="A2409" s="80" t="s">
        <v>1903</v>
      </c>
      <c r="B2409" s="72">
        <v>46.2</v>
      </c>
    </row>
    <row r="2410" spans="1:2" x14ac:dyDescent="0.25">
      <c r="A2410" s="36" t="s">
        <v>1434</v>
      </c>
      <c r="B2410" s="72">
        <v>30.800000000000004</v>
      </c>
    </row>
    <row r="2411" spans="1:2" x14ac:dyDescent="0.25">
      <c r="A2411" s="80" t="s">
        <v>1903</v>
      </c>
      <c r="B2411" s="72">
        <v>30.800000000000004</v>
      </c>
    </row>
    <row r="2412" spans="1:2" x14ac:dyDescent="0.25">
      <c r="A2412" s="36" t="s">
        <v>1436</v>
      </c>
      <c r="B2412" s="72">
        <v>163.48461538461538</v>
      </c>
    </row>
    <row r="2413" spans="1:2" x14ac:dyDescent="0.25">
      <c r="A2413" s="80" t="s">
        <v>1903</v>
      </c>
      <c r="B2413" s="72">
        <v>163.48461538461538</v>
      </c>
    </row>
    <row r="2414" spans="1:2" x14ac:dyDescent="0.25">
      <c r="A2414" s="36" t="s">
        <v>1438</v>
      </c>
      <c r="B2414" s="72">
        <v>168.64615384615385</v>
      </c>
    </row>
    <row r="2415" spans="1:2" x14ac:dyDescent="0.25">
      <c r="A2415" s="80" t="s">
        <v>1903</v>
      </c>
      <c r="B2415" s="72">
        <v>168.64615384615385</v>
      </c>
    </row>
    <row r="2416" spans="1:2" x14ac:dyDescent="0.25">
      <c r="A2416" s="36" t="s">
        <v>442</v>
      </c>
      <c r="B2416" s="72">
        <v>14.87</v>
      </c>
    </row>
    <row r="2417" spans="1:2" x14ac:dyDescent="0.25">
      <c r="A2417" s="80" t="s">
        <v>1903</v>
      </c>
      <c r="B2417" s="72">
        <v>15.644500000000001</v>
      </c>
    </row>
    <row r="2418" spans="1:2" x14ac:dyDescent="0.25">
      <c r="A2418" s="80" t="s">
        <v>1901</v>
      </c>
      <c r="B2418" s="72">
        <v>15.11</v>
      </c>
    </row>
    <row r="2419" spans="1:2" x14ac:dyDescent="0.25">
      <c r="A2419" s="80" t="s">
        <v>1902</v>
      </c>
      <c r="B2419" s="72">
        <v>14.87</v>
      </c>
    </row>
    <row r="2420" spans="1:2" x14ac:dyDescent="0.25">
      <c r="A2420" s="80" t="s">
        <v>1900</v>
      </c>
      <c r="B2420" s="72">
        <v>15.553571428571427</v>
      </c>
    </row>
    <row r="2421" spans="1:2" x14ac:dyDescent="0.25">
      <c r="A2421" s="36" t="s">
        <v>444</v>
      </c>
      <c r="B2421" s="72">
        <v>1.97</v>
      </c>
    </row>
    <row r="2422" spans="1:2" x14ac:dyDescent="0.25">
      <c r="A2422" s="80" t="s">
        <v>1903</v>
      </c>
      <c r="B2422" s="72">
        <v>2.0897384615384618</v>
      </c>
    </row>
    <row r="2423" spans="1:2" x14ac:dyDescent="0.25">
      <c r="A2423" s="80" t="s">
        <v>1901</v>
      </c>
      <c r="B2423" s="72">
        <v>2</v>
      </c>
    </row>
    <row r="2424" spans="1:2" x14ac:dyDescent="0.25">
      <c r="A2424" s="80" t="s">
        <v>1902</v>
      </c>
      <c r="B2424" s="72">
        <v>1.97</v>
      </c>
    </row>
    <row r="2425" spans="1:2" x14ac:dyDescent="0.25">
      <c r="A2425" s="80" t="s">
        <v>1900</v>
      </c>
      <c r="B2425" s="72">
        <v>2.0499999999999998</v>
      </c>
    </row>
    <row r="2426" spans="1:2" x14ac:dyDescent="0.25">
      <c r="A2426" s="36" t="s">
        <v>446</v>
      </c>
      <c r="B2426" s="72">
        <v>4.4799999999999995</v>
      </c>
    </row>
    <row r="2427" spans="1:2" x14ac:dyDescent="0.25">
      <c r="A2427" s="80" t="s">
        <v>1903</v>
      </c>
      <c r="B2427" s="72">
        <v>4.5793846153846154</v>
      </c>
    </row>
    <row r="2428" spans="1:2" x14ac:dyDescent="0.25">
      <c r="A2428" s="80" t="s">
        <v>1901</v>
      </c>
      <c r="B2428" s="72">
        <v>4.51</v>
      </c>
    </row>
    <row r="2429" spans="1:2" x14ac:dyDescent="0.25">
      <c r="A2429" s="80" t="s">
        <v>1902</v>
      </c>
      <c r="B2429" s="72">
        <v>4.4799999999999995</v>
      </c>
    </row>
    <row r="2430" spans="1:2" x14ac:dyDescent="0.25">
      <c r="A2430" s="80" t="s">
        <v>1900</v>
      </c>
      <c r="B2430" s="72">
        <v>4.7142857142857144</v>
      </c>
    </row>
    <row r="2431" spans="1:2" x14ac:dyDescent="0.25">
      <c r="A2431" s="36" t="s">
        <v>1107</v>
      </c>
      <c r="B2431" s="72">
        <v>0.57692307692307687</v>
      </c>
    </row>
    <row r="2432" spans="1:2" x14ac:dyDescent="0.25">
      <c r="A2432" s="80" t="s">
        <v>1903</v>
      </c>
      <c r="B2432" s="72">
        <v>0.57692307692307687</v>
      </c>
    </row>
    <row r="2433" spans="1:2" x14ac:dyDescent="0.25">
      <c r="A2433" s="36" t="s">
        <v>1109</v>
      </c>
      <c r="B2433" s="72">
        <v>0.95</v>
      </c>
    </row>
    <row r="2434" spans="1:2" x14ac:dyDescent="0.25">
      <c r="A2434" s="80" t="s">
        <v>1903</v>
      </c>
      <c r="B2434" s="72">
        <v>1.0961538461538463</v>
      </c>
    </row>
    <row r="2435" spans="1:2" x14ac:dyDescent="0.25">
      <c r="A2435" s="80" t="s">
        <v>1900</v>
      </c>
      <c r="B2435" s="72">
        <v>0.95</v>
      </c>
    </row>
    <row r="2436" spans="1:2" x14ac:dyDescent="0.25">
      <c r="A2436" s="36" t="s">
        <v>1111</v>
      </c>
      <c r="B2436" s="72">
        <v>0.69230769230769229</v>
      </c>
    </row>
    <row r="2437" spans="1:2" x14ac:dyDescent="0.25">
      <c r="A2437" s="80" t="s">
        <v>1903</v>
      </c>
      <c r="B2437" s="72">
        <v>0.69230769230769229</v>
      </c>
    </row>
    <row r="2438" spans="1:2" x14ac:dyDescent="0.25">
      <c r="A2438" s="36" t="s">
        <v>1113</v>
      </c>
      <c r="B2438" s="72">
        <v>2</v>
      </c>
    </row>
    <row r="2439" spans="1:2" x14ac:dyDescent="0.25">
      <c r="A2439" s="80" t="s">
        <v>1903</v>
      </c>
      <c r="B2439" s="72">
        <v>2.3076923076923075</v>
      </c>
    </row>
    <row r="2440" spans="1:2" x14ac:dyDescent="0.25">
      <c r="A2440" s="80" t="s">
        <v>1900</v>
      </c>
      <c r="B2440" s="72">
        <v>2</v>
      </c>
    </row>
    <row r="2441" spans="1:2" x14ac:dyDescent="0.25">
      <c r="A2441" s="36" t="s">
        <v>1115</v>
      </c>
      <c r="B2441" s="72">
        <v>7.2115384615384617</v>
      </c>
    </row>
    <row r="2442" spans="1:2" x14ac:dyDescent="0.25">
      <c r="A2442" s="80" t="s">
        <v>1903</v>
      </c>
      <c r="B2442" s="72">
        <v>7.2115384615384617</v>
      </c>
    </row>
    <row r="2443" spans="1:2" x14ac:dyDescent="0.25">
      <c r="A2443" s="36" t="s">
        <v>1116</v>
      </c>
      <c r="B2443" s="72">
        <v>12.23076923076923</v>
      </c>
    </row>
    <row r="2444" spans="1:2" x14ac:dyDescent="0.25">
      <c r="A2444" s="80" t="s">
        <v>1903</v>
      </c>
      <c r="B2444" s="72">
        <v>12.23076923076923</v>
      </c>
    </row>
    <row r="2445" spans="1:2" x14ac:dyDescent="0.25">
      <c r="A2445" s="36" t="s">
        <v>1440</v>
      </c>
      <c r="B2445" s="72">
        <v>19.092307692307688</v>
      </c>
    </row>
    <row r="2446" spans="1:2" x14ac:dyDescent="0.25">
      <c r="A2446" s="80" t="s">
        <v>1903</v>
      </c>
      <c r="B2446" s="72">
        <v>19.092307692307688</v>
      </c>
    </row>
    <row r="2447" spans="1:2" x14ac:dyDescent="0.25">
      <c r="A2447" s="36" t="s">
        <v>1442</v>
      </c>
      <c r="B2447" s="72">
        <v>14.676923076923076</v>
      </c>
    </row>
    <row r="2448" spans="1:2" x14ac:dyDescent="0.25">
      <c r="A2448" s="80" t="s">
        <v>1903</v>
      </c>
      <c r="B2448" s="72">
        <v>14.676923076923076</v>
      </c>
    </row>
    <row r="2449" spans="1:2" x14ac:dyDescent="0.25">
      <c r="A2449" s="36" t="s">
        <v>448</v>
      </c>
      <c r="B2449" s="72">
        <v>4.22</v>
      </c>
    </row>
    <row r="2450" spans="1:2" x14ac:dyDescent="0.25">
      <c r="A2450" s="80" t="s">
        <v>1903</v>
      </c>
      <c r="B2450" s="72">
        <v>4.4852923076923084</v>
      </c>
    </row>
    <row r="2451" spans="1:2" x14ac:dyDescent="0.25">
      <c r="A2451" s="80" t="s">
        <v>1901</v>
      </c>
      <c r="B2451" s="72">
        <v>4.3</v>
      </c>
    </row>
    <row r="2452" spans="1:2" x14ac:dyDescent="0.25">
      <c r="A2452" s="80" t="s">
        <v>1902</v>
      </c>
      <c r="B2452" s="72">
        <v>4.22</v>
      </c>
    </row>
    <row r="2453" spans="1:2" x14ac:dyDescent="0.25">
      <c r="A2453" s="80" t="s">
        <v>1900</v>
      </c>
      <c r="B2453" s="72">
        <v>4.3999999999999995</v>
      </c>
    </row>
    <row r="2454" spans="1:2" x14ac:dyDescent="0.25">
      <c r="A2454" s="36" t="s">
        <v>1118</v>
      </c>
      <c r="B2454" s="72">
        <v>6.9230769230769234</v>
      </c>
    </row>
    <row r="2455" spans="1:2" x14ac:dyDescent="0.25">
      <c r="A2455" s="80" t="s">
        <v>1903</v>
      </c>
      <c r="B2455" s="72">
        <v>6.9230769230769234</v>
      </c>
    </row>
    <row r="2456" spans="1:2" x14ac:dyDescent="0.25">
      <c r="A2456" s="36" t="s">
        <v>1119</v>
      </c>
      <c r="B2456" s="72">
        <v>7.2115384615384617</v>
      </c>
    </row>
    <row r="2457" spans="1:2" x14ac:dyDescent="0.25">
      <c r="A2457" s="80" t="s">
        <v>1903</v>
      </c>
      <c r="B2457" s="72">
        <v>7.2115384615384617</v>
      </c>
    </row>
    <row r="2458" spans="1:2" x14ac:dyDescent="0.25">
      <c r="A2458" s="36" t="s">
        <v>1120</v>
      </c>
      <c r="B2458" s="72">
        <v>7.2115384615384617</v>
      </c>
    </row>
    <row r="2459" spans="1:2" x14ac:dyDescent="0.25">
      <c r="A2459" s="80" t="s">
        <v>1903</v>
      </c>
      <c r="B2459" s="72">
        <v>7.2115384615384617</v>
      </c>
    </row>
    <row r="2460" spans="1:2" x14ac:dyDescent="0.25">
      <c r="A2460" s="36" t="s">
        <v>1122</v>
      </c>
      <c r="B2460" s="72">
        <v>8.365384615384615</v>
      </c>
    </row>
    <row r="2461" spans="1:2" x14ac:dyDescent="0.25">
      <c r="A2461" s="80" t="s">
        <v>1903</v>
      </c>
      <c r="B2461" s="72">
        <v>8.365384615384615</v>
      </c>
    </row>
    <row r="2462" spans="1:2" x14ac:dyDescent="0.25">
      <c r="A2462" s="36" t="s">
        <v>1123</v>
      </c>
      <c r="B2462" s="72">
        <v>7.5</v>
      </c>
    </row>
    <row r="2463" spans="1:2" x14ac:dyDescent="0.25">
      <c r="A2463" s="80" t="s">
        <v>1903</v>
      </c>
      <c r="B2463" s="72">
        <v>7.5</v>
      </c>
    </row>
    <row r="2464" spans="1:2" x14ac:dyDescent="0.25">
      <c r="A2464" s="36" t="s">
        <v>1444</v>
      </c>
      <c r="B2464" s="72">
        <v>4.9538461538461531</v>
      </c>
    </row>
    <row r="2465" spans="1:2" x14ac:dyDescent="0.25">
      <c r="A2465" s="80" t="s">
        <v>1903</v>
      </c>
      <c r="B2465" s="72">
        <v>4.9538461538461531</v>
      </c>
    </row>
    <row r="2466" spans="1:2" x14ac:dyDescent="0.25">
      <c r="A2466" s="36" t="s">
        <v>1124</v>
      </c>
      <c r="B2466" s="72">
        <v>2.1923076923076925</v>
      </c>
    </row>
    <row r="2467" spans="1:2" x14ac:dyDescent="0.25">
      <c r="A2467" s="80" t="s">
        <v>1903</v>
      </c>
      <c r="B2467" s="72">
        <v>2.1923076923076925</v>
      </c>
    </row>
    <row r="2468" spans="1:2" x14ac:dyDescent="0.25">
      <c r="A2468" s="36" t="s">
        <v>1445</v>
      </c>
      <c r="B2468" s="72">
        <v>12.207692307692311</v>
      </c>
    </row>
    <row r="2469" spans="1:2" x14ac:dyDescent="0.25">
      <c r="A2469" s="80" t="s">
        <v>1903</v>
      </c>
      <c r="B2469" s="72">
        <v>12.207692307692311</v>
      </c>
    </row>
    <row r="2470" spans="1:2" x14ac:dyDescent="0.25">
      <c r="A2470" s="36" t="s">
        <v>1126</v>
      </c>
      <c r="B2470" s="72">
        <v>0.51923076923076927</v>
      </c>
    </row>
    <row r="2471" spans="1:2" x14ac:dyDescent="0.25">
      <c r="A2471" s="80" t="s">
        <v>1903</v>
      </c>
      <c r="B2471" s="72">
        <v>0.51923076923076927</v>
      </c>
    </row>
    <row r="2472" spans="1:2" x14ac:dyDescent="0.25">
      <c r="A2472" s="36" t="s">
        <v>1127</v>
      </c>
      <c r="B2472" s="72">
        <v>0.51923076923076927</v>
      </c>
    </row>
    <row r="2473" spans="1:2" x14ac:dyDescent="0.25">
      <c r="A2473" s="80" t="s">
        <v>1903</v>
      </c>
      <c r="B2473" s="72">
        <v>0.51923076923076927</v>
      </c>
    </row>
    <row r="2474" spans="1:2" x14ac:dyDescent="0.25">
      <c r="A2474" s="36" t="s">
        <v>1128</v>
      </c>
      <c r="B2474" s="72">
        <v>0.88</v>
      </c>
    </row>
    <row r="2475" spans="1:2" x14ac:dyDescent="0.25">
      <c r="A2475" s="80" t="s">
        <v>1903</v>
      </c>
      <c r="B2475" s="72">
        <v>0.97230769230769232</v>
      </c>
    </row>
    <row r="2476" spans="1:2" x14ac:dyDescent="0.25">
      <c r="A2476" s="80" t="s">
        <v>1900</v>
      </c>
      <c r="B2476" s="72">
        <v>0.88</v>
      </c>
    </row>
    <row r="2477" spans="1:2" x14ac:dyDescent="0.25">
      <c r="A2477" s="36" t="s">
        <v>1130</v>
      </c>
      <c r="B2477" s="72">
        <v>9.2499999999999982</v>
      </c>
    </row>
    <row r="2478" spans="1:2" x14ac:dyDescent="0.25">
      <c r="A2478" s="80" t="s">
        <v>1903</v>
      </c>
      <c r="B2478" s="72">
        <v>10.673076923076923</v>
      </c>
    </row>
    <row r="2479" spans="1:2" x14ac:dyDescent="0.25">
      <c r="A2479" s="80" t="s">
        <v>1900</v>
      </c>
      <c r="B2479" s="72">
        <v>9.2499999999999982</v>
      </c>
    </row>
    <row r="2480" spans="1:2" x14ac:dyDescent="0.25">
      <c r="A2480" s="36" t="s">
        <v>1132</v>
      </c>
      <c r="B2480" s="72">
        <v>2.5384615384615383</v>
      </c>
    </row>
    <row r="2481" spans="1:2" x14ac:dyDescent="0.25">
      <c r="A2481" s="80" t="s">
        <v>1903</v>
      </c>
      <c r="B2481" s="72">
        <v>2.5384615384615383</v>
      </c>
    </row>
    <row r="2482" spans="1:2" x14ac:dyDescent="0.25">
      <c r="A2482" s="36" t="s">
        <v>1134</v>
      </c>
      <c r="B2482" s="72">
        <v>8.0769230769230766</v>
      </c>
    </row>
    <row r="2483" spans="1:2" x14ac:dyDescent="0.25">
      <c r="A2483" s="80" t="s">
        <v>1903</v>
      </c>
      <c r="B2483" s="72">
        <v>8.0769230769230766</v>
      </c>
    </row>
    <row r="2484" spans="1:2" x14ac:dyDescent="0.25">
      <c r="A2484" s="36" t="s">
        <v>1136</v>
      </c>
      <c r="B2484" s="72">
        <v>3.3461538461538463</v>
      </c>
    </row>
    <row r="2485" spans="1:2" x14ac:dyDescent="0.25">
      <c r="A2485" s="80" t="s">
        <v>1903</v>
      </c>
      <c r="B2485" s="72">
        <v>3.3461538461538463</v>
      </c>
    </row>
    <row r="2486" spans="1:2" x14ac:dyDescent="0.25">
      <c r="A2486" s="36" t="s">
        <v>1138</v>
      </c>
      <c r="B2486" s="72">
        <v>3.9807692307692308</v>
      </c>
    </row>
    <row r="2487" spans="1:2" x14ac:dyDescent="0.25">
      <c r="A2487" s="80" t="s">
        <v>1903</v>
      </c>
      <c r="B2487" s="72">
        <v>3.9807692307692308</v>
      </c>
    </row>
    <row r="2488" spans="1:2" x14ac:dyDescent="0.25">
      <c r="A2488" s="36" t="s">
        <v>450</v>
      </c>
      <c r="B2488" s="72">
        <v>1.44</v>
      </c>
    </row>
    <row r="2489" spans="1:2" x14ac:dyDescent="0.25">
      <c r="A2489" s="80" t="s">
        <v>1903</v>
      </c>
      <c r="B2489" s="72">
        <v>1.5290769230769234</v>
      </c>
    </row>
    <row r="2490" spans="1:2" x14ac:dyDescent="0.25">
      <c r="A2490" s="80" t="s">
        <v>1901</v>
      </c>
      <c r="B2490" s="72">
        <v>1.47</v>
      </c>
    </row>
    <row r="2491" spans="1:2" x14ac:dyDescent="0.25">
      <c r="A2491" s="80" t="s">
        <v>1902</v>
      </c>
      <c r="B2491" s="72">
        <v>1.44</v>
      </c>
    </row>
    <row r="2492" spans="1:2" x14ac:dyDescent="0.25">
      <c r="A2492" s="80" t="s">
        <v>1900</v>
      </c>
      <c r="B2492" s="72">
        <v>1.5</v>
      </c>
    </row>
    <row r="2493" spans="1:2" x14ac:dyDescent="0.25">
      <c r="A2493" s="36" t="s">
        <v>452</v>
      </c>
      <c r="B2493" s="72">
        <v>1.1100000000000001</v>
      </c>
    </row>
    <row r="2494" spans="1:2" x14ac:dyDescent="0.25">
      <c r="A2494" s="80" t="s">
        <v>1903</v>
      </c>
      <c r="B2494" s="72">
        <v>1.1722923076923077</v>
      </c>
    </row>
    <row r="2495" spans="1:2" x14ac:dyDescent="0.25">
      <c r="A2495" s="80" t="s">
        <v>1901</v>
      </c>
      <c r="B2495" s="72">
        <v>1.1200000000000001</v>
      </c>
    </row>
    <row r="2496" spans="1:2" x14ac:dyDescent="0.25">
      <c r="A2496" s="80" t="s">
        <v>1902</v>
      </c>
      <c r="B2496" s="72">
        <v>1.1100000000000001</v>
      </c>
    </row>
    <row r="2497" spans="1:2" x14ac:dyDescent="0.25">
      <c r="A2497" s="80" t="s">
        <v>1900</v>
      </c>
      <c r="B2497" s="72">
        <v>1.1499999999999999</v>
      </c>
    </row>
    <row r="2498" spans="1:2" x14ac:dyDescent="0.25">
      <c r="A2498" s="36" t="s">
        <v>1447</v>
      </c>
      <c r="B2498" s="72">
        <v>1.6869230769230772</v>
      </c>
    </row>
    <row r="2499" spans="1:2" x14ac:dyDescent="0.25">
      <c r="A2499" s="80" t="s">
        <v>1903</v>
      </c>
      <c r="B2499" s="72">
        <v>1.6869230769230772</v>
      </c>
    </row>
    <row r="2500" spans="1:2" x14ac:dyDescent="0.25">
      <c r="A2500" s="36" t="s">
        <v>1449</v>
      </c>
      <c r="B2500" s="72">
        <v>12.599999999999998</v>
      </c>
    </row>
    <row r="2501" spans="1:2" x14ac:dyDescent="0.25">
      <c r="A2501" s="80" t="s">
        <v>1903</v>
      </c>
      <c r="B2501" s="72">
        <v>12.599999999999998</v>
      </c>
    </row>
    <row r="2502" spans="1:2" x14ac:dyDescent="0.25">
      <c r="A2502" s="36" t="s">
        <v>454</v>
      </c>
      <c r="B2502" s="72">
        <v>24.180000000000003</v>
      </c>
    </row>
    <row r="2503" spans="1:2" x14ac:dyDescent="0.25">
      <c r="A2503" s="80" t="s">
        <v>1903</v>
      </c>
      <c r="B2503" s="72">
        <v>25.451499999999999</v>
      </c>
    </row>
    <row r="2504" spans="1:2" x14ac:dyDescent="0.25">
      <c r="A2504" s="80" t="s">
        <v>1901</v>
      </c>
      <c r="B2504" s="72">
        <v>24.59</v>
      </c>
    </row>
    <row r="2505" spans="1:2" x14ac:dyDescent="0.25">
      <c r="A2505" s="80" t="s">
        <v>1902</v>
      </c>
      <c r="B2505" s="72">
        <v>24.180000000000003</v>
      </c>
    </row>
    <row r="2506" spans="1:2" x14ac:dyDescent="0.25">
      <c r="A2506" s="80" t="s">
        <v>1900</v>
      </c>
      <c r="B2506" s="72">
        <v>25.303571428571423</v>
      </c>
    </row>
    <row r="2507" spans="1:2" x14ac:dyDescent="0.25">
      <c r="A2507" s="36" t="s">
        <v>1140</v>
      </c>
      <c r="B2507" s="72">
        <v>0.75</v>
      </c>
    </row>
    <row r="2508" spans="1:2" x14ac:dyDescent="0.25">
      <c r="A2508" s="80" t="s">
        <v>1903</v>
      </c>
      <c r="B2508" s="72">
        <v>0.75</v>
      </c>
    </row>
    <row r="2509" spans="1:2" x14ac:dyDescent="0.25">
      <c r="A2509" s="36" t="s">
        <v>1142</v>
      </c>
      <c r="B2509" s="72">
        <v>0.98076923076923073</v>
      </c>
    </row>
    <row r="2510" spans="1:2" x14ac:dyDescent="0.25">
      <c r="A2510" s="80" t="s">
        <v>1903</v>
      </c>
      <c r="B2510" s="72">
        <v>0.98076923076923073</v>
      </c>
    </row>
    <row r="2511" spans="1:2" x14ac:dyDescent="0.25">
      <c r="A2511" s="36" t="s">
        <v>1143</v>
      </c>
      <c r="B2511" s="72">
        <v>0.89230769230769236</v>
      </c>
    </row>
    <row r="2512" spans="1:2" x14ac:dyDescent="0.25">
      <c r="A2512" s="80" t="s">
        <v>1903</v>
      </c>
      <c r="B2512" s="72">
        <v>0.89230769230769236</v>
      </c>
    </row>
    <row r="2513" spans="1:2" x14ac:dyDescent="0.25">
      <c r="A2513" s="36" t="s">
        <v>1144</v>
      </c>
      <c r="B2513" s="72">
        <v>1.1538461538461537</v>
      </c>
    </row>
    <row r="2514" spans="1:2" x14ac:dyDescent="0.25">
      <c r="A2514" s="80" t="s">
        <v>1903</v>
      </c>
      <c r="B2514" s="72">
        <v>1.1538461538461537</v>
      </c>
    </row>
    <row r="2515" spans="1:2" x14ac:dyDescent="0.25">
      <c r="A2515" s="36" t="s">
        <v>456</v>
      </c>
      <c r="B2515" s="72">
        <v>1.6</v>
      </c>
    </row>
    <row r="2516" spans="1:2" x14ac:dyDescent="0.25">
      <c r="A2516" s="80" t="s">
        <v>1903</v>
      </c>
      <c r="B2516" s="72">
        <v>1.7123923076923075</v>
      </c>
    </row>
    <row r="2517" spans="1:2" x14ac:dyDescent="0.25">
      <c r="A2517" s="80" t="s">
        <v>1901</v>
      </c>
      <c r="B2517" s="72">
        <v>1.63</v>
      </c>
    </row>
    <row r="2518" spans="1:2" x14ac:dyDescent="0.25">
      <c r="A2518" s="80" t="s">
        <v>1902</v>
      </c>
      <c r="B2518" s="72">
        <v>1.6</v>
      </c>
    </row>
    <row r="2519" spans="1:2" x14ac:dyDescent="0.25">
      <c r="A2519" s="80" t="s">
        <v>1900</v>
      </c>
      <c r="B2519" s="72">
        <v>1.6607142857142858</v>
      </c>
    </row>
    <row r="2520" spans="1:2" x14ac:dyDescent="0.25">
      <c r="A2520" s="36" t="s">
        <v>458</v>
      </c>
      <c r="B2520" s="72">
        <v>1.91</v>
      </c>
    </row>
    <row r="2521" spans="1:2" x14ac:dyDescent="0.25">
      <c r="A2521" s="80" t="s">
        <v>1903</v>
      </c>
      <c r="B2521" s="72">
        <v>2.0438230769230765</v>
      </c>
    </row>
    <row r="2522" spans="1:2" x14ac:dyDescent="0.25">
      <c r="A2522" s="80" t="s">
        <v>1901</v>
      </c>
      <c r="B2522" s="72">
        <v>1.95</v>
      </c>
    </row>
    <row r="2523" spans="1:2" x14ac:dyDescent="0.25">
      <c r="A2523" s="80" t="s">
        <v>1902</v>
      </c>
      <c r="B2523" s="72">
        <v>1.91</v>
      </c>
    </row>
    <row r="2524" spans="1:2" x14ac:dyDescent="0.25">
      <c r="A2524" s="80" t="s">
        <v>1900</v>
      </c>
      <c r="B2524" s="72">
        <v>1.9821428571428572</v>
      </c>
    </row>
    <row r="2525" spans="1:2" x14ac:dyDescent="0.25">
      <c r="A2525" s="36" t="s">
        <v>459</v>
      </c>
      <c r="B2525" s="72">
        <v>12.72</v>
      </c>
    </row>
    <row r="2526" spans="1:2" x14ac:dyDescent="0.25">
      <c r="A2526" s="80" t="s">
        <v>1903</v>
      </c>
      <c r="B2526" s="72">
        <v>13.382346153846154</v>
      </c>
    </row>
    <row r="2527" spans="1:2" x14ac:dyDescent="0.25">
      <c r="A2527" s="80" t="s">
        <v>1901</v>
      </c>
      <c r="B2527" s="72">
        <v>12.72</v>
      </c>
    </row>
    <row r="2528" spans="1:2" x14ac:dyDescent="0.25">
      <c r="A2528" s="80" t="s">
        <v>1902</v>
      </c>
      <c r="B2528" s="72">
        <v>12.91</v>
      </c>
    </row>
    <row r="2529" spans="1:2" x14ac:dyDescent="0.25">
      <c r="A2529" s="80" t="s">
        <v>1900</v>
      </c>
      <c r="B2529" s="72">
        <v>12.925000000000001</v>
      </c>
    </row>
    <row r="2530" spans="1:2" x14ac:dyDescent="0.25">
      <c r="A2530" s="36" t="s">
        <v>1896</v>
      </c>
      <c r="B2530" s="72">
        <v>10.25</v>
      </c>
    </row>
    <row r="2531" spans="1:2" x14ac:dyDescent="0.25">
      <c r="A2531" s="80" t="s">
        <v>1900</v>
      </c>
      <c r="B2531" s="72">
        <v>10.25</v>
      </c>
    </row>
    <row r="2532" spans="1:2" x14ac:dyDescent="0.25">
      <c r="A2532" s="36" t="s">
        <v>1145</v>
      </c>
      <c r="B2532" s="72">
        <v>11.374999999999998</v>
      </c>
    </row>
    <row r="2533" spans="1:2" x14ac:dyDescent="0.25">
      <c r="A2533" s="80" t="s">
        <v>1903</v>
      </c>
      <c r="B2533" s="72">
        <v>14.134615384615385</v>
      </c>
    </row>
    <row r="2534" spans="1:2" x14ac:dyDescent="0.25">
      <c r="A2534" s="80" t="s">
        <v>1900</v>
      </c>
      <c r="B2534" s="72">
        <v>11.374999999999998</v>
      </c>
    </row>
    <row r="2535" spans="1:2" x14ac:dyDescent="0.25">
      <c r="A2535" s="36" t="s">
        <v>461</v>
      </c>
      <c r="B2535" s="72">
        <v>26.8</v>
      </c>
    </row>
    <row r="2536" spans="1:2" x14ac:dyDescent="0.25">
      <c r="A2536" s="80" t="s">
        <v>1903</v>
      </c>
      <c r="B2536" s="72">
        <v>28.188346153846155</v>
      </c>
    </row>
    <row r="2537" spans="1:2" x14ac:dyDescent="0.25">
      <c r="A2537" s="80" t="s">
        <v>1901</v>
      </c>
      <c r="B2537" s="72">
        <v>26.8</v>
      </c>
    </row>
    <row r="2538" spans="1:2" x14ac:dyDescent="0.25">
      <c r="A2538" s="80" t="s">
        <v>1902</v>
      </c>
      <c r="B2538" s="72">
        <v>27.200000000000003</v>
      </c>
    </row>
    <row r="2539" spans="1:2" x14ac:dyDescent="0.25">
      <c r="A2539" s="80" t="s">
        <v>1900</v>
      </c>
      <c r="B2539" s="72">
        <v>27.225000000000001</v>
      </c>
    </row>
    <row r="2540" spans="1:2" x14ac:dyDescent="0.25">
      <c r="A2540" s="36" t="s">
        <v>1146</v>
      </c>
      <c r="B2540" s="72">
        <v>80.769230769230774</v>
      </c>
    </row>
    <row r="2541" spans="1:2" x14ac:dyDescent="0.25">
      <c r="A2541" s="80" t="s">
        <v>1903</v>
      </c>
      <c r="B2541" s="72">
        <v>80.769230769230774</v>
      </c>
    </row>
    <row r="2542" spans="1:2" x14ac:dyDescent="0.25">
      <c r="A2542" s="36" t="s">
        <v>1147</v>
      </c>
      <c r="B2542" s="72">
        <v>15.288461538461538</v>
      </c>
    </row>
    <row r="2543" spans="1:2" x14ac:dyDescent="0.25">
      <c r="A2543" s="80" t="s">
        <v>1903</v>
      </c>
      <c r="B2543" s="72">
        <v>15.288461538461538</v>
      </c>
    </row>
    <row r="2544" spans="1:2" x14ac:dyDescent="0.25">
      <c r="A2544" s="36" t="s">
        <v>1450</v>
      </c>
      <c r="B2544" s="72">
        <v>9.5923076923076938</v>
      </c>
    </row>
    <row r="2545" spans="1:2" x14ac:dyDescent="0.25">
      <c r="A2545" s="80" t="s">
        <v>1903</v>
      </c>
      <c r="B2545" s="72">
        <v>9.5923076923076938</v>
      </c>
    </row>
    <row r="2546" spans="1:2" x14ac:dyDescent="0.25">
      <c r="A2546" s="36" t="s">
        <v>1897</v>
      </c>
      <c r="B2546" s="72">
        <v>0.82499999999999996</v>
      </c>
    </row>
    <row r="2547" spans="1:2" x14ac:dyDescent="0.25">
      <c r="A2547" s="80" t="s">
        <v>1900</v>
      </c>
      <c r="B2547" s="72">
        <v>0.82499999999999996</v>
      </c>
    </row>
    <row r="2548" spans="1:2" x14ac:dyDescent="0.25">
      <c r="A2548" s="36" t="s">
        <v>1148</v>
      </c>
      <c r="B2548" s="72">
        <v>0.91153846153846152</v>
      </c>
    </row>
    <row r="2549" spans="1:2" x14ac:dyDescent="0.25">
      <c r="A2549" s="80" t="s">
        <v>1903</v>
      </c>
      <c r="B2549" s="72">
        <v>0.91153846153846152</v>
      </c>
    </row>
    <row r="2550" spans="1:2" x14ac:dyDescent="0.25">
      <c r="A2550" s="36" t="s">
        <v>1150</v>
      </c>
      <c r="B2550" s="72">
        <v>0.97230769230769232</v>
      </c>
    </row>
    <row r="2551" spans="1:2" x14ac:dyDescent="0.25">
      <c r="A2551" s="80" t="s">
        <v>1903</v>
      </c>
      <c r="B2551" s="72">
        <v>0.97230769230769232</v>
      </c>
    </row>
    <row r="2552" spans="1:2" x14ac:dyDescent="0.25">
      <c r="A2552" s="36" t="s">
        <v>1153</v>
      </c>
      <c r="B2552" s="72">
        <v>1.3369230769230769</v>
      </c>
    </row>
    <row r="2553" spans="1:2" x14ac:dyDescent="0.25">
      <c r="A2553" s="80" t="s">
        <v>1903</v>
      </c>
      <c r="B2553" s="72">
        <v>1.3369230769230769</v>
      </c>
    </row>
    <row r="2554" spans="1:2" x14ac:dyDescent="0.25">
      <c r="A2554" s="36" t="s">
        <v>1155</v>
      </c>
      <c r="B2554" s="72">
        <v>0.97230769230769232</v>
      </c>
    </row>
    <row r="2555" spans="1:2" x14ac:dyDescent="0.25">
      <c r="A2555" s="80" t="s">
        <v>1903</v>
      </c>
      <c r="B2555" s="72">
        <v>0.97230769230769232</v>
      </c>
    </row>
    <row r="2556" spans="1:2" x14ac:dyDescent="0.25">
      <c r="A2556" s="36" t="s">
        <v>1157</v>
      </c>
      <c r="B2556" s="72">
        <v>0.88</v>
      </c>
    </row>
    <row r="2557" spans="1:2" x14ac:dyDescent="0.25">
      <c r="A2557" s="80" t="s">
        <v>1903</v>
      </c>
      <c r="B2557" s="72">
        <v>0.97230769230769232</v>
      </c>
    </row>
    <row r="2558" spans="1:2" x14ac:dyDescent="0.25">
      <c r="A2558" s="80" t="s">
        <v>1900</v>
      </c>
      <c r="B2558" s="72">
        <v>0.88</v>
      </c>
    </row>
    <row r="2559" spans="1:2" x14ac:dyDescent="0.25">
      <c r="A2559" s="36" t="s">
        <v>1898</v>
      </c>
      <c r="B2559" s="72">
        <v>0.88</v>
      </c>
    </row>
    <row r="2560" spans="1:2" x14ac:dyDescent="0.25">
      <c r="A2560" s="80" t="s">
        <v>1900</v>
      </c>
      <c r="B2560" s="72">
        <v>0.88</v>
      </c>
    </row>
    <row r="2561" spans="1:2" x14ac:dyDescent="0.25">
      <c r="A2561" s="36" t="s">
        <v>1899</v>
      </c>
      <c r="B2561" s="72">
        <v>0.88</v>
      </c>
    </row>
    <row r="2562" spans="1:2" x14ac:dyDescent="0.25">
      <c r="A2562" s="80" t="s">
        <v>1900</v>
      </c>
      <c r="B2562" s="72">
        <v>0.88</v>
      </c>
    </row>
    <row r="2563" spans="1:2" x14ac:dyDescent="0.25">
      <c r="A2563" s="36" t="s">
        <v>1159</v>
      </c>
      <c r="B2563" s="72">
        <v>53.653846153846153</v>
      </c>
    </row>
    <row r="2564" spans="1:2" x14ac:dyDescent="0.25">
      <c r="A2564" s="80" t="s">
        <v>1903</v>
      </c>
      <c r="B2564" s="72">
        <v>53.653846153846153</v>
      </c>
    </row>
    <row r="2565" spans="1:2" x14ac:dyDescent="0.25">
      <c r="A2565" s="36" t="s">
        <v>1161</v>
      </c>
      <c r="B2565" s="72">
        <v>78.461538461538467</v>
      </c>
    </row>
    <row r="2566" spans="1:2" x14ac:dyDescent="0.25">
      <c r="A2566" s="80" t="s">
        <v>1903</v>
      </c>
      <c r="B2566" s="72">
        <v>78.461538461538467</v>
      </c>
    </row>
    <row r="2567" spans="1:2" x14ac:dyDescent="0.25">
      <c r="A2567" s="36" t="s">
        <v>1163</v>
      </c>
      <c r="B2567" s="72">
        <v>23.942307692307693</v>
      </c>
    </row>
    <row r="2568" spans="1:2" x14ac:dyDescent="0.25">
      <c r="A2568" s="80" t="s">
        <v>1903</v>
      </c>
      <c r="B2568" s="72">
        <v>23.942307692307693</v>
      </c>
    </row>
    <row r="2569" spans="1:2" x14ac:dyDescent="0.25">
      <c r="A2569" s="36" t="s">
        <v>1164</v>
      </c>
      <c r="B2569" s="72">
        <v>23.307692307692314</v>
      </c>
    </row>
    <row r="2570" spans="1:2" x14ac:dyDescent="0.25">
      <c r="A2570" s="80" t="s">
        <v>1903</v>
      </c>
      <c r="B2570" s="72">
        <v>23.307692307692314</v>
      </c>
    </row>
    <row r="2571" spans="1:2" x14ac:dyDescent="0.25">
      <c r="A2571" s="36" t="s">
        <v>1166</v>
      </c>
      <c r="B2571" s="72">
        <v>24.461538461538467</v>
      </c>
    </row>
    <row r="2572" spans="1:2" x14ac:dyDescent="0.25">
      <c r="A2572" s="80" t="s">
        <v>1903</v>
      </c>
      <c r="B2572" s="72">
        <v>24.461538461538467</v>
      </c>
    </row>
    <row r="2573" spans="1:2" x14ac:dyDescent="0.25">
      <c r="A2573" s="36" t="s">
        <v>1452</v>
      </c>
      <c r="B2573" s="72">
        <v>0.74307692307692319</v>
      </c>
    </row>
    <row r="2574" spans="1:2" x14ac:dyDescent="0.25">
      <c r="A2574" s="80" t="s">
        <v>1903</v>
      </c>
      <c r="B2574" s="72">
        <v>0.74307692307692319</v>
      </c>
    </row>
    <row r="2575" spans="1:2" x14ac:dyDescent="0.25">
      <c r="A2575" s="36" t="s">
        <v>463</v>
      </c>
      <c r="B2575" s="72">
        <v>3.7399999999999998</v>
      </c>
    </row>
    <row r="2576" spans="1:2" x14ac:dyDescent="0.25">
      <c r="A2576" s="80" t="s">
        <v>1903</v>
      </c>
      <c r="B2576" s="72">
        <v>3.9756</v>
      </c>
    </row>
    <row r="2577" spans="1:2" x14ac:dyDescent="0.25">
      <c r="A2577" s="80" t="s">
        <v>1901</v>
      </c>
      <c r="B2577" s="72">
        <v>3.81</v>
      </c>
    </row>
    <row r="2578" spans="1:2" x14ac:dyDescent="0.25">
      <c r="A2578" s="80" t="s">
        <v>1902</v>
      </c>
      <c r="B2578" s="72">
        <v>3.7399999999999998</v>
      </c>
    </row>
    <row r="2579" spans="1:2" x14ac:dyDescent="0.25">
      <c r="A2579" s="80" t="s">
        <v>1900</v>
      </c>
      <c r="B2579" s="72">
        <v>3.9</v>
      </c>
    </row>
    <row r="2580" spans="1:2" x14ac:dyDescent="0.25">
      <c r="A2580" s="36" t="s">
        <v>1167</v>
      </c>
      <c r="B2580" s="72">
        <v>4.7307692307692308</v>
      </c>
    </row>
    <row r="2581" spans="1:2" x14ac:dyDescent="0.25">
      <c r="A2581" s="80" t="s">
        <v>1903</v>
      </c>
      <c r="B2581" s="72">
        <v>4.7307692307692308</v>
      </c>
    </row>
    <row r="2582" spans="1:2" x14ac:dyDescent="0.25">
      <c r="A2582" s="36" t="s">
        <v>1454</v>
      </c>
      <c r="B2582" s="72">
        <v>4.092307692307692</v>
      </c>
    </row>
    <row r="2583" spans="1:2" x14ac:dyDescent="0.25">
      <c r="A2583" s="80" t="s">
        <v>1903</v>
      </c>
      <c r="B2583" s="72">
        <v>4.092307692307692</v>
      </c>
    </row>
    <row r="2584" spans="1:2" x14ac:dyDescent="0.25">
      <c r="A2584" s="36" t="s">
        <v>1456</v>
      </c>
      <c r="B2584" s="72">
        <v>4.092307692307692</v>
      </c>
    </row>
    <row r="2585" spans="1:2" x14ac:dyDescent="0.25">
      <c r="A2585" s="80" t="s">
        <v>1903</v>
      </c>
      <c r="B2585" s="72">
        <v>4.092307692307692</v>
      </c>
    </row>
    <row r="2586" spans="1:2" x14ac:dyDescent="0.25">
      <c r="A2586" s="36" t="s">
        <v>465</v>
      </c>
      <c r="B2586" s="72">
        <v>78.5</v>
      </c>
    </row>
    <row r="2587" spans="1:2" x14ac:dyDescent="0.25">
      <c r="A2587" s="80" t="s">
        <v>1903</v>
      </c>
      <c r="B2587" s="72">
        <v>82.571923076923071</v>
      </c>
    </row>
    <row r="2588" spans="1:2" x14ac:dyDescent="0.25">
      <c r="A2588" s="80" t="s">
        <v>1901</v>
      </c>
      <c r="B2588" s="72">
        <v>78.5</v>
      </c>
    </row>
    <row r="2589" spans="1:2" x14ac:dyDescent="0.25">
      <c r="A2589" s="80" t="s">
        <v>1902</v>
      </c>
      <c r="B2589" s="72">
        <v>79.650000000000006</v>
      </c>
    </row>
    <row r="2590" spans="1:2" x14ac:dyDescent="0.25">
      <c r="A2590" s="80" t="s">
        <v>1900</v>
      </c>
      <c r="B2590" s="72">
        <v>79.75</v>
      </c>
    </row>
    <row r="2591" spans="1:2" x14ac:dyDescent="0.25">
      <c r="A2591" s="36" t="s">
        <v>467</v>
      </c>
      <c r="B2591" s="72">
        <v>13.629999999999999</v>
      </c>
    </row>
    <row r="2592" spans="1:2" x14ac:dyDescent="0.25">
      <c r="A2592" s="80" t="s">
        <v>1903</v>
      </c>
      <c r="B2592" s="72">
        <v>14.638192307692307</v>
      </c>
    </row>
    <row r="2593" spans="1:2" x14ac:dyDescent="0.25">
      <c r="A2593" s="80" t="s">
        <v>1901</v>
      </c>
      <c r="B2593" s="72">
        <v>13.95</v>
      </c>
    </row>
    <row r="2594" spans="1:2" x14ac:dyDescent="0.25">
      <c r="A2594" s="80" t="s">
        <v>1902</v>
      </c>
      <c r="B2594" s="72">
        <v>13.629999999999999</v>
      </c>
    </row>
    <row r="2595" spans="1:2" x14ac:dyDescent="0.25">
      <c r="A2595" s="80" t="s">
        <v>1900</v>
      </c>
      <c r="B2595" s="72">
        <v>14.196428571428571</v>
      </c>
    </row>
    <row r="2596" spans="1:2" x14ac:dyDescent="0.25">
      <c r="A2596" s="36" t="s">
        <v>469</v>
      </c>
      <c r="B2596" s="72">
        <v>13.629999999999999</v>
      </c>
    </row>
    <row r="2597" spans="1:2" x14ac:dyDescent="0.25">
      <c r="A2597" s="80" t="s">
        <v>1903</v>
      </c>
      <c r="B2597" s="72">
        <v>14.638192307692307</v>
      </c>
    </row>
    <row r="2598" spans="1:2" x14ac:dyDescent="0.25">
      <c r="A2598" s="80" t="s">
        <v>1901</v>
      </c>
      <c r="B2598" s="72">
        <v>13.95</v>
      </c>
    </row>
    <row r="2599" spans="1:2" x14ac:dyDescent="0.25">
      <c r="A2599" s="80" t="s">
        <v>1902</v>
      </c>
      <c r="B2599" s="72">
        <v>13.629999999999999</v>
      </c>
    </row>
    <row r="2600" spans="1:2" x14ac:dyDescent="0.25">
      <c r="A2600" s="80" t="s">
        <v>1900</v>
      </c>
      <c r="B2600" s="72">
        <v>14.196428571428571</v>
      </c>
    </row>
    <row r="2601" spans="1:2" x14ac:dyDescent="0.25">
      <c r="A2601" s="36" t="s">
        <v>470</v>
      </c>
      <c r="B2601" s="72">
        <v>3.8</v>
      </c>
    </row>
    <row r="2602" spans="1:2" x14ac:dyDescent="0.25">
      <c r="A2602" s="80" t="s">
        <v>1903</v>
      </c>
      <c r="B2602" s="72">
        <v>3.9460615384615383</v>
      </c>
    </row>
    <row r="2603" spans="1:2" x14ac:dyDescent="0.25">
      <c r="A2603" s="80" t="s">
        <v>1901</v>
      </c>
      <c r="B2603" s="72">
        <v>3.85</v>
      </c>
    </row>
    <row r="2604" spans="1:2" x14ac:dyDescent="0.25">
      <c r="A2604" s="80" t="s">
        <v>1902</v>
      </c>
      <c r="B2604" s="72">
        <v>3.8</v>
      </c>
    </row>
    <row r="2605" spans="1:2" x14ac:dyDescent="0.25">
      <c r="A2605" s="80" t="s">
        <v>1900</v>
      </c>
      <c r="B2605" s="72">
        <v>4.3842857142857135</v>
      </c>
    </row>
    <row r="2606" spans="1:2" x14ac:dyDescent="0.25">
      <c r="A2606" s="36" t="s">
        <v>472</v>
      </c>
      <c r="B2606" s="72">
        <v>3.8</v>
      </c>
    </row>
    <row r="2607" spans="1:2" x14ac:dyDescent="0.25">
      <c r="A2607" s="80" t="s">
        <v>1903</v>
      </c>
      <c r="B2607" s="72">
        <v>3.9460615384615383</v>
      </c>
    </row>
    <row r="2608" spans="1:2" x14ac:dyDescent="0.25">
      <c r="A2608" s="80" t="s">
        <v>1901</v>
      </c>
      <c r="B2608" s="72">
        <v>3.85</v>
      </c>
    </row>
    <row r="2609" spans="1:2" x14ac:dyDescent="0.25">
      <c r="A2609" s="80" t="s">
        <v>1902</v>
      </c>
      <c r="B2609" s="72">
        <v>3.8</v>
      </c>
    </row>
    <row r="2610" spans="1:2" x14ac:dyDescent="0.25">
      <c r="A2610" s="80" t="s">
        <v>1900</v>
      </c>
      <c r="B2610" s="72">
        <v>4.3842857142857135</v>
      </c>
    </row>
    <row r="2611" spans="1:2" x14ac:dyDescent="0.25">
      <c r="A2611" s="36" t="s">
        <v>473</v>
      </c>
      <c r="B2611" s="72">
        <v>3.8</v>
      </c>
    </row>
    <row r="2612" spans="1:2" x14ac:dyDescent="0.25">
      <c r="A2612" s="80" t="s">
        <v>1903</v>
      </c>
      <c r="B2612" s="72">
        <v>3.9460615384615383</v>
      </c>
    </row>
    <row r="2613" spans="1:2" x14ac:dyDescent="0.25">
      <c r="A2613" s="80" t="s">
        <v>1901</v>
      </c>
      <c r="B2613" s="72">
        <v>3.85</v>
      </c>
    </row>
    <row r="2614" spans="1:2" x14ac:dyDescent="0.25">
      <c r="A2614" s="80" t="s">
        <v>1902</v>
      </c>
      <c r="B2614" s="72">
        <v>3.8</v>
      </c>
    </row>
    <row r="2615" spans="1:2" x14ac:dyDescent="0.25">
      <c r="A2615" s="80" t="s">
        <v>1900</v>
      </c>
      <c r="B2615" s="72">
        <v>4.3842857142857135</v>
      </c>
    </row>
    <row r="2616" spans="1:2" x14ac:dyDescent="0.25">
      <c r="A2616" s="36" t="s">
        <v>1457</v>
      </c>
      <c r="B2616" s="72">
        <v>5.7184615384615372</v>
      </c>
    </row>
    <row r="2617" spans="1:2" x14ac:dyDescent="0.25">
      <c r="A2617" s="80" t="s">
        <v>1903</v>
      </c>
      <c r="B2617" s="72">
        <v>5.7184615384615372</v>
      </c>
    </row>
    <row r="2618" spans="1:2" x14ac:dyDescent="0.25">
      <c r="A2618" s="36" t="s">
        <v>1459</v>
      </c>
      <c r="B2618" s="72">
        <v>5.7184615384615372</v>
      </c>
    </row>
    <row r="2619" spans="1:2" x14ac:dyDescent="0.25">
      <c r="A2619" s="80" t="s">
        <v>1903</v>
      </c>
      <c r="B2619" s="72">
        <v>5.7184615384615372</v>
      </c>
    </row>
    <row r="2620" spans="1:2" x14ac:dyDescent="0.25">
      <c r="A2620" s="36" t="s">
        <v>1461</v>
      </c>
      <c r="B2620" s="72">
        <v>6.9299999999999988</v>
      </c>
    </row>
    <row r="2621" spans="1:2" x14ac:dyDescent="0.25">
      <c r="A2621" s="80" t="s">
        <v>1903</v>
      </c>
      <c r="B2621" s="72">
        <v>6.9299999999999988</v>
      </c>
    </row>
    <row r="2622" spans="1:2" x14ac:dyDescent="0.25">
      <c r="A2622" s="36" t="s">
        <v>1463</v>
      </c>
      <c r="B2622" s="72">
        <v>6.7361538461538446</v>
      </c>
    </row>
    <row r="2623" spans="1:2" x14ac:dyDescent="0.25">
      <c r="A2623" s="80" t="s">
        <v>1903</v>
      </c>
      <c r="B2623" s="72">
        <v>6.7361538461538446</v>
      </c>
    </row>
    <row r="2624" spans="1:2" x14ac:dyDescent="0.25">
      <c r="A2624" s="36" t="s">
        <v>1465</v>
      </c>
      <c r="B2624" s="72">
        <v>76.915384615384639</v>
      </c>
    </row>
    <row r="2625" spans="1:2" x14ac:dyDescent="0.25">
      <c r="A2625" s="80" t="s">
        <v>1903</v>
      </c>
      <c r="B2625" s="72">
        <v>76.915384615384639</v>
      </c>
    </row>
    <row r="2626" spans="1:2" x14ac:dyDescent="0.25">
      <c r="A2626" s="36" t="s">
        <v>474</v>
      </c>
      <c r="B2626" s="72">
        <v>8.9700000000000006</v>
      </c>
    </row>
    <row r="2627" spans="1:2" x14ac:dyDescent="0.25">
      <c r="A2627" s="80" t="s">
        <v>1903</v>
      </c>
      <c r="B2627" s="72">
        <v>9.4333999999999989</v>
      </c>
    </row>
    <row r="2628" spans="1:2" x14ac:dyDescent="0.25">
      <c r="A2628" s="80" t="s">
        <v>1901</v>
      </c>
      <c r="B2628" s="72">
        <v>9.11</v>
      </c>
    </row>
    <row r="2629" spans="1:2" x14ac:dyDescent="0.25">
      <c r="A2629" s="80" t="s">
        <v>1902</v>
      </c>
      <c r="B2629" s="72">
        <v>8.9700000000000006</v>
      </c>
    </row>
    <row r="2630" spans="1:2" x14ac:dyDescent="0.25">
      <c r="A2630" s="80" t="s">
        <v>1900</v>
      </c>
      <c r="B2630" s="72">
        <v>9.3785714285714263</v>
      </c>
    </row>
    <row r="2631" spans="1:2" x14ac:dyDescent="0.25">
      <c r="A2631" s="36" t="s">
        <v>1467</v>
      </c>
      <c r="B2631" s="72">
        <v>10.509230769230772</v>
      </c>
    </row>
    <row r="2632" spans="1:2" x14ac:dyDescent="0.25">
      <c r="A2632" s="80" t="s">
        <v>1903</v>
      </c>
      <c r="B2632" s="72">
        <v>10.509230769230772</v>
      </c>
    </row>
    <row r="2633" spans="1:2" x14ac:dyDescent="0.25">
      <c r="A2633" s="36" t="s">
        <v>1469</v>
      </c>
      <c r="B2633" s="72">
        <v>10.509230769230772</v>
      </c>
    </row>
    <row r="2634" spans="1:2" x14ac:dyDescent="0.25">
      <c r="A2634" s="80" t="s">
        <v>1903</v>
      </c>
      <c r="B2634" s="72">
        <v>10.509230769230772</v>
      </c>
    </row>
    <row r="2635" spans="1:2" x14ac:dyDescent="0.25">
      <c r="A2635" s="36" t="s">
        <v>476</v>
      </c>
      <c r="B2635" s="72">
        <v>9.68</v>
      </c>
    </row>
    <row r="2636" spans="1:2" x14ac:dyDescent="0.25">
      <c r="A2636" s="80" t="s">
        <v>1903</v>
      </c>
      <c r="B2636" s="72">
        <v>10.295784615384616</v>
      </c>
    </row>
    <row r="2637" spans="1:2" x14ac:dyDescent="0.25">
      <c r="A2637" s="80" t="s">
        <v>1901</v>
      </c>
      <c r="B2637" s="72">
        <v>9.8699999999999992</v>
      </c>
    </row>
    <row r="2638" spans="1:2" x14ac:dyDescent="0.25">
      <c r="A2638" s="80" t="s">
        <v>1902</v>
      </c>
      <c r="B2638" s="72">
        <v>9.68</v>
      </c>
    </row>
    <row r="2639" spans="1:2" x14ac:dyDescent="0.25">
      <c r="A2639" s="80" t="s">
        <v>1900</v>
      </c>
      <c r="B2639" s="72">
        <v>10.1</v>
      </c>
    </row>
    <row r="2640" spans="1:2" x14ac:dyDescent="0.25">
      <c r="A2640" s="36" t="s">
        <v>1471</v>
      </c>
      <c r="B2640" s="72">
        <v>11.07</v>
      </c>
    </row>
    <row r="2641" spans="1:2" x14ac:dyDescent="0.25">
      <c r="A2641" s="80" t="s">
        <v>1903</v>
      </c>
      <c r="B2641" s="72">
        <v>11.07</v>
      </c>
    </row>
    <row r="2642" spans="1:2" x14ac:dyDescent="0.25">
      <c r="A2642" s="36" t="s">
        <v>1473</v>
      </c>
      <c r="B2642" s="72">
        <v>11.07</v>
      </c>
    </row>
    <row r="2643" spans="1:2" x14ac:dyDescent="0.25">
      <c r="A2643" s="80" t="s">
        <v>1903</v>
      </c>
      <c r="B2643" s="72">
        <v>11.07</v>
      </c>
    </row>
    <row r="2644" spans="1:2" x14ac:dyDescent="0.25">
      <c r="A2644" s="36" t="s">
        <v>478</v>
      </c>
      <c r="B2644" s="72">
        <v>14.37</v>
      </c>
    </row>
    <row r="2645" spans="1:2" x14ac:dyDescent="0.25">
      <c r="A2645" s="80" t="s">
        <v>1903</v>
      </c>
      <c r="B2645" s="72">
        <v>15.290769230769232</v>
      </c>
    </row>
    <row r="2646" spans="1:2" x14ac:dyDescent="0.25">
      <c r="A2646" s="80" t="s">
        <v>1901</v>
      </c>
      <c r="B2646" s="72">
        <v>14.66</v>
      </c>
    </row>
    <row r="2647" spans="1:2" x14ac:dyDescent="0.25">
      <c r="A2647" s="80" t="s">
        <v>1902</v>
      </c>
      <c r="B2647" s="72">
        <v>14.37</v>
      </c>
    </row>
    <row r="2648" spans="1:2" x14ac:dyDescent="0.25">
      <c r="A2648" s="80" t="s">
        <v>1900</v>
      </c>
      <c r="B2648" s="72">
        <v>15</v>
      </c>
    </row>
    <row r="2649" spans="1:2" x14ac:dyDescent="0.25">
      <c r="A2649" s="36" t="s">
        <v>1922</v>
      </c>
      <c r="B2649" s="72">
        <v>0.51923076923076927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A083C-C4E8-45ED-B031-3895BFCAAEB4}">
  <dimension ref="A3:G909"/>
  <sheetViews>
    <sheetView workbookViewId="0">
      <selection activeCell="G5" sqref="G5"/>
    </sheetView>
  </sheetViews>
  <sheetFormatPr defaultRowHeight="15" x14ac:dyDescent="0.25"/>
  <cols>
    <col min="1" max="1" width="16.140625" bestFit="1" customWidth="1"/>
    <col min="2" max="2" width="22.42578125" bestFit="1" customWidth="1"/>
    <col min="3" max="3" width="15.42578125" bestFit="1" customWidth="1"/>
    <col min="4" max="4" width="7" bestFit="1" customWidth="1"/>
    <col min="5" max="6" width="12" bestFit="1" customWidth="1"/>
    <col min="7" max="7" width="22" bestFit="1" customWidth="1"/>
  </cols>
  <sheetData>
    <row r="3" spans="1:7" x14ac:dyDescent="0.25">
      <c r="A3" s="79" t="s">
        <v>1924</v>
      </c>
      <c r="B3" s="79" t="s">
        <v>1923</v>
      </c>
    </row>
    <row r="4" spans="1:7" x14ac:dyDescent="0.25">
      <c r="A4" s="79" t="s">
        <v>1921</v>
      </c>
      <c r="B4" t="s">
        <v>1903</v>
      </c>
      <c r="C4" t="s">
        <v>1901</v>
      </c>
      <c r="D4" t="s">
        <v>1902</v>
      </c>
      <c r="E4" t="s">
        <v>1900</v>
      </c>
      <c r="F4" t="s">
        <v>1927</v>
      </c>
      <c r="G4" t="s">
        <v>1928</v>
      </c>
    </row>
    <row r="5" spans="1:7" x14ac:dyDescent="0.25">
      <c r="A5" s="36" t="s">
        <v>481</v>
      </c>
      <c r="B5">
        <v>3.4476923076923081</v>
      </c>
      <c r="F5" s="72">
        <f>MIN(B5:E5)</f>
        <v>3.4476923076923081</v>
      </c>
      <c r="G5" t="str">
        <f>IF(B5=F5,$B$4,IF(F5=C5,$C$4,IF(F5=D5,$D$4,$E$4)))</f>
        <v>3, CAMPAIGN USD SPEC</v>
      </c>
    </row>
    <row r="6" spans="1:7" x14ac:dyDescent="0.25">
      <c r="A6" s="36" t="s">
        <v>12</v>
      </c>
      <c r="B6">
        <v>93.961153846153849</v>
      </c>
      <c r="C6">
        <v>89.32</v>
      </c>
      <c r="D6">
        <v>90.64</v>
      </c>
      <c r="E6">
        <v>90.75</v>
      </c>
      <c r="F6" s="72">
        <f t="shared" ref="F6:F69" si="0">MIN(B6:E6)</f>
        <v>89.32</v>
      </c>
      <c r="G6" t="str">
        <f t="shared" ref="G6:G69" si="1">IF(B6=F6,$B$4,IF(F6=C6,$C$4,IF(F6=D6,$D$4,$E$4)))</f>
        <v>FOB SEPTEMBER</v>
      </c>
    </row>
    <row r="7" spans="1:7" x14ac:dyDescent="0.25">
      <c r="A7" s="36" t="s">
        <v>16</v>
      </c>
      <c r="B7">
        <v>10.5075</v>
      </c>
      <c r="C7">
        <v>10.15</v>
      </c>
      <c r="D7">
        <v>9.99</v>
      </c>
      <c r="E7">
        <v>10.446428571428569</v>
      </c>
      <c r="F7" s="72">
        <f t="shared" si="0"/>
        <v>9.99</v>
      </c>
      <c r="G7" t="str">
        <f t="shared" si="1"/>
        <v>TASTI</v>
      </c>
    </row>
    <row r="8" spans="1:7" x14ac:dyDescent="0.25">
      <c r="A8" s="36" t="s">
        <v>19</v>
      </c>
      <c r="B8">
        <v>11.722923076923079</v>
      </c>
      <c r="C8">
        <v>11.24</v>
      </c>
      <c r="D8">
        <v>11.02</v>
      </c>
      <c r="E8">
        <v>11.5</v>
      </c>
      <c r="F8" s="72">
        <f t="shared" si="0"/>
        <v>11.02</v>
      </c>
      <c r="G8" t="str">
        <f t="shared" si="1"/>
        <v>TASTI</v>
      </c>
    </row>
    <row r="9" spans="1:7" x14ac:dyDescent="0.25">
      <c r="A9" s="36" t="s">
        <v>22</v>
      </c>
      <c r="B9">
        <v>31.091230769230773</v>
      </c>
      <c r="C9">
        <v>29.81</v>
      </c>
      <c r="D9">
        <v>29.220000000000002</v>
      </c>
      <c r="E9">
        <v>30.5</v>
      </c>
      <c r="F9" s="72">
        <f t="shared" si="0"/>
        <v>29.220000000000002</v>
      </c>
      <c r="G9" t="str">
        <f t="shared" si="1"/>
        <v>TASTI</v>
      </c>
    </row>
    <row r="10" spans="1:7" x14ac:dyDescent="0.25">
      <c r="A10" s="36" t="s">
        <v>24</v>
      </c>
      <c r="B10">
        <v>21.354807692307691</v>
      </c>
      <c r="C10">
        <v>20.3</v>
      </c>
      <c r="D10">
        <v>20.6</v>
      </c>
      <c r="E10">
        <v>20.625</v>
      </c>
      <c r="F10" s="72">
        <f t="shared" si="0"/>
        <v>20.3</v>
      </c>
      <c r="G10" t="str">
        <f t="shared" si="1"/>
        <v>FOB SEPTEMBER</v>
      </c>
    </row>
    <row r="11" spans="1:7" x14ac:dyDescent="0.25">
      <c r="A11" s="36" t="s">
        <v>27</v>
      </c>
      <c r="B11">
        <v>34.96489230769231</v>
      </c>
      <c r="C11">
        <v>33.53</v>
      </c>
      <c r="D11">
        <v>32.86</v>
      </c>
      <c r="E11">
        <v>34.299999999999997</v>
      </c>
      <c r="F11" s="72">
        <f t="shared" si="0"/>
        <v>32.86</v>
      </c>
      <c r="G11" t="str">
        <f t="shared" si="1"/>
        <v>TASTI</v>
      </c>
    </row>
    <row r="12" spans="1:7" x14ac:dyDescent="0.25">
      <c r="A12" s="36" t="s">
        <v>29</v>
      </c>
      <c r="B12">
        <v>55.80723076923077</v>
      </c>
      <c r="C12">
        <v>53.05</v>
      </c>
      <c r="D12">
        <v>53.839999999999996</v>
      </c>
      <c r="E12">
        <v>53.9</v>
      </c>
      <c r="F12" s="72">
        <f t="shared" si="0"/>
        <v>53.05</v>
      </c>
      <c r="G12" t="str">
        <f t="shared" si="1"/>
        <v>FOB SEPTEMBER</v>
      </c>
    </row>
    <row r="13" spans="1:7" x14ac:dyDescent="0.25">
      <c r="A13" s="36" t="s">
        <v>31</v>
      </c>
      <c r="B13">
        <v>51.251538461538459</v>
      </c>
      <c r="C13">
        <v>48.72</v>
      </c>
      <c r="D13">
        <v>49.44</v>
      </c>
      <c r="E13">
        <v>49.5</v>
      </c>
      <c r="F13" s="72">
        <f t="shared" si="0"/>
        <v>48.72</v>
      </c>
      <c r="G13" t="str">
        <f t="shared" si="1"/>
        <v>FOB SEPTEMBER</v>
      </c>
    </row>
    <row r="14" spans="1:7" x14ac:dyDescent="0.25">
      <c r="A14" s="36" t="s">
        <v>32</v>
      </c>
      <c r="B14">
        <v>70.337538461538472</v>
      </c>
      <c r="C14">
        <v>67.44</v>
      </c>
      <c r="D14">
        <v>66.09</v>
      </c>
      <c r="E14">
        <v>68.999999999999986</v>
      </c>
      <c r="F14" s="72">
        <f t="shared" si="0"/>
        <v>66.09</v>
      </c>
      <c r="G14" t="str">
        <f t="shared" si="1"/>
        <v>TASTI</v>
      </c>
    </row>
    <row r="15" spans="1:7" x14ac:dyDescent="0.25">
      <c r="A15" s="36" t="s">
        <v>35</v>
      </c>
      <c r="B15">
        <v>99.89969230769232</v>
      </c>
      <c r="C15">
        <v>95.79</v>
      </c>
      <c r="D15">
        <v>93.86</v>
      </c>
      <c r="E15">
        <v>98</v>
      </c>
      <c r="F15" s="72">
        <f t="shared" si="0"/>
        <v>93.86</v>
      </c>
      <c r="G15" t="str">
        <f t="shared" si="1"/>
        <v>TASTI</v>
      </c>
    </row>
    <row r="16" spans="1:7" x14ac:dyDescent="0.25">
      <c r="A16" s="36" t="s">
        <v>484</v>
      </c>
      <c r="B16">
        <v>39.519230769230766</v>
      </c>
      <c r="F16" s="72">
        <f t="shared" si="0"/>
        <v>39.519230769230766</v>
      </c>
      <c r="G16" t="str">
        <f t="shared" si="1"/>
        <v>3, CAMPAIGN USD SPEC</v>
      </c>
    </row>
    <row r="17" spans="1:7" x14ac:dyDescent="0.25">
      <c r="A17" s="36" t="s">
        <v>485</v>
      </c>
      <c r="B17">
        <v>30.576923076923077</v>
      </c>
      <c r="F17" s="72">
        <f t="shared" si="0"/>
        <v>30.576923076923077</v>
      </c>
      <c r="G17" t="str">
        <f t="shared" si="1"/>
        <v>3, CAMPAIGN USD SPEC</v>
      </c>
    </row>
    <row r="18" spans="1:7" x14ac:dyDescent="0.25">
      <c r="A18" s="36" t="s">
        <v>37</v>
      </c>
      <c r="B18">
        <v>42.559307692307698</v>
      </c>
      <c r="C18">
        <v>40.81</v>
      </c>
      <c r="D18">
        <v>39.989999999999995</v>
      </c>
      <c r="E18">
        <v>41.75</v>
      </c>
      <c r="F18" s="72">
        <f t="shared" si="0"/>
        <v>39.989999999999995</v>
      </c>
      <c r="G18" t="str">
        <f t="shared" si="1"/>
        <v>TASTI</v>
      </c>
    </row>
    <row r="19" spans="1:7" x14ac:dyDescent="0.25">
      <c r="A19" s="36" t="s">
        <v>39</v>
      </c>
      <c r="B19">
        <v>39.862307692307688</v>
      </c>
      <c r="C19">
        <v>37.89</v>
      </c>
      <c r="D19">
        <v>38.46</v>
      </c>
      <c r="E19">
        <v>38.5</v>
      </c>
      <c r="F19" s="72">
        <f t="shared" si="0"/>
        <v>37.89</v>
      </c>
      <c r="G19" t="str">
        <f t="shared" si="1"/>
        <v>FOB SEPTEMBER</v>
      </c>
    </row>
    <row r="20" spans="1:7" x14ac:dyDescent="0.25">
      <c r="A20" s="36" t="s">
        <v>41</v>
      </c>
      <c r="B20">
        <v>52.498307692307698</v>
      </c>
      <c r="C20">
        <v>50.34</v>
      </c>
      <c r="D20">
        <v>49.33</v>
      </c>
      <c r="E20">
        <v>51.5</v>
      </c>
      <c r="F20" s="72">
        <f t="shared" si="0"/>
        <v>49.33</v>
      </c>
      <c r="G20" t="str">
        <f t="shared" si="1"/>
        <v>TASTI</v>
      </c>
    </row>
    <row r="21" spans="1:7" x14ac:dyDescent="0.25">
      <c r="A21" s="36" t="s">
        <v>43</v>
      </c>
      <c r="B21">
        <v>45.084000000000003</v>
      </c>
      <c r="C21">
        <v>42.81</v>
      </c>
      <c r="D21">
        <v>42.85</v>
      </c>
      <c r="E21">
        <v>43.457142857142856</v>
      </c>
      <c r="F21" s="72">
        <f t="shared" si="0"/>
        <v>42.81</v>
      </c>
      <c r="G21" t="str">
        <f t="shared" si="1"/>
        <v>FOB SEPTEMBER</v>
      </c>
    </row>
    <row r="22" spans="1:7" x14ac:dyDescent="0.25">
      <c r="A22" s="36" t="s">
        <v>44</v>
      </c>
      <c r="B22">
        <v>55.777000000000008</v>
      </c>
      <c r="C22">
        <v>52.97</v>
      </c>
      <c r="D22">
        <v>53.01</v>
      </c>
      <c r="E22">
        <v>53.764285714285712</v>
      </c>
      <c r="F22" s="72">
        <f t="shared" si="0"/>
        <v>52.97</v>
      </c>
      <c r="G22" t="str">
        <f t="shared" si="1"/>
        <v>FOB SEPTEMBER</v>
      </c>
    </row>
    <row r="23" spans="1:7" x14ac:dyDescent="0.25">
      <c r="A23" s="36" t="s">
        <v>46</v>
      </c>
      <c r="B23">
        <v>58.000384615384618</v>
      </c>
      <c r="C23">
        <v>55.26</v>
      </c>
      <c r="D23">
        <v>53.98</v>
      </c>
      <c r="E23">
        <v>56.25</v>
      </c>
      <c r="F23" s="72">
        <f t="shared" si="0"/>
        <v>53.98</v>
      </c>
      <c r="G23" t="str">
        <f t="shared" si="1"/>
        <v>TASTI</v>
      </c>
    </row>
    <row r="24" spans="1:7" x14ac:dyDescent="0.25">
      <c r="A24" s="36" t="s">
        <v>48</v>
      </c>
      <c r="B24">
        <v>13.809615384615384</v>
      </c>
      <c r="C24">
        <v>13.16</v>
      </c>
      <c r="D24">
        <v>12.86</v>
      </c>
      <c r="E24">
        <v>13.392857142857142</v>
      </c>
      <c r="F24" s="72">
        <f t="shared" si="0"/>
        <v>12.86</v>
      </c>
      <c r="G24" t="str">
        <f t="shared" si="1"/>
        <v>TASTI</v>
      </c>
    </row>
    <row r="25" spans="1:7" x14ac:dyDescent="0.25">
      <c r="A25" s="36" t="s">
        <v>50</v>
      </c>
      <c r="B25">
        <v>17.676307692307692</v>
      </c>
      <c r="C25">
        <v>16.84</v>
      </c>
      <c r="D25">
        <v>16.46</v>
      </c>
      <c r="E25">
        <v>17.142857142857142</v>
      </c>
      <c r="F25" s="72">
        <f t="shared" si="0"/>
        <v>16.46</v>
      </c>
      <c r="G25" t="str">
        <f t="shared" si="1"/>
        <v>TASTI</v>
      </c>
    </row>
    <row r="26" spans="1:7" x14ac:dyDescent="0.25">
      <c r="A26" s="36" t="s">
        <v>53</v>
      </c>
      <c r="B26">
        <v>15.190576923076923</v>
      </c>
      <c r="C26">
        <v>14.47</v>
      </c>
      <c r="D26">
        <v>14.14</v>
      </c>
      <c r="E26">
        <v>14.732142857142858</v>
      </c>
      <c r="F26" s="72">
        <f t="shared" si="0"/>
        <v>14.14</v>
      </c>
      <c r="G26" t="str">
        <f t="shared" si="1"/>
        <v>TASTI</v>
      </c>
    </row>
    <row r="27" spans="1:7" x14ac:dyDescent="0.25">
      <c r="A27" s="36" t="s">
        <v>55</v>
      </c>
      <c r="B27">
        <v>13.533423076923077</v>
      </c>
      <c r="C27">
        <v>12.89</v>
      </c>
      <c r="D27">
        <v>12.6</v>
      </c>
      <c r="E27">
        <v>13.125</v>
      </c>
      <c r="F27" s="72">
        <f t="shared" si="0"/>
        <v>12.6</v>
      </c>
      <c r="G27" t="str">
        <f t="shared" si="1"/>
        <v>TASTI</v>
      </c>
    </row>
    <row r="28" spans="1:7" x14ac:dyDescent="0.25">
      <c r="A28" s="36" t="s">
        <v>56</v>
      </c>
      <c r="B28">
        <v>16.229653846153845</v>
      </c>
      <c r="C28">
        <v>15.43</v>
      </c>
      <c r="D28">
        <v>15.66</v>
      </c>
      <c r="E28">
        <v>15.675000000000001</v>
      </c>
      <c r="F28" s="72">
        <f t="shared" si="0"/>
        <v>15.43</v>
      </c>
      <c r="G28" t="str">
        <f t="shared" si="1"/>
        <v>FOB SEPTEMBER</v>
      </c>
    </row>
    <row r="29" spans="1:7" x14ac:dyDescent="0.25">
      <c r="A29" s="36" t="s">
        <v>58</v>
      </c>
      <c r="B29">
        <v>19.333461538461538</v>
      </c>
      <c r="C29">
        <v>18.420000000000002</v>
      </c>
      <c r="D29">
        <v>18</v>
      </c>
      <c r="E29">
        <v>18.75</v>
      </c>
      <c r="F29" s="72">
        <f t="shared" si="0"/>
        <v>18</v>
      </c>
      <c r="G29" t="str">
        <f t="shared" si="1"/>
        <v>TASTI</v>
      </c>
    </row>
    <row r="30" spans="1:7" x14ac:dyDescent="0.25">
      <c r="A30" s="36" t="s">
        <v>59</v>
      </c>
      <c r="B30">
        <v>13.761692307692311</v>
      </c>
      <c r="C30">
        <v>13.2</v>
      </c>
      <c r="D30">
        <v>12.93</v>
      </c>
      <c r="E30">
        <v>13.5</v>
      </c>
      <c r="F30" s="72">
        <f t="shared" si="0"/>
        <v>12.93</v>
      </c>
      <c r="G30" t="str">
        <f t="shared" si="1"/>
        <v>TASTI</v>
      </c>
    </row>
    <row r="31" spans="1:7" x14ac:dyDescent="0.25">
      <c r="A31" s="36" t="s">
        <v>60</v>
      </c>
      <c r="B31">
        <v>43.362192307692311</v>
      </c>
      <c r="C31">
        <v>41.32</v>
      </c>
      <c r="D31">
        <v>40.36</v>
      </c>
      <c r="E31">
        <v>42.053571428571431</v>
      </c>
      <c r="F31" s="72">
        <f t="shared" si="0"/>
        <v>40.36</v>
      </c>
      <c r="G31" t="str">
        <f t="shared" si="1"/>
        <v>TASTI</v>
      </c>
    </row>
    <row r="32" spans="1:7" x14ac:dyDescent="0.25">
      <c r="A32" s="36" t="s">
        <v>62</v>
      </c>
      <c r="B32">
        <v>61.94892307692308</v>
      </c>
      <c r="C32">
        <v>60.38</v>
      </c>
      <c r="D32">
        <v>59.64</v>
      </c>
      <c r="E32">
        <v>62.571428571428577</v>
      </c>
      <c r="F32" s="72">
        <f t="shared" si="0"/>
        <v>59.64</v>
      </c>
      <c r="G32" t="str">
        <f t="shared" si="1"/>
        <v>TASTI</v>
      </c>
    </row>
    <row r="33" spans="1:7" x14ac:dyDescent="0.25">
      <c r="A33" s="36" t="s">
        <v>63</v>
      </c>
      <c r="B33">
        <v>25.739461538461544</v>
      </c>
      <c r="C33">
        <v>24.68</v>
      </c>
      <c r="D33">
        <v>24.19</v>
      </c>
      <c r="E33">
        <v>25.25</v>
      </c>
      <c r="F33" s="72">
        <f t="shared" si="0"/>
        <v>24.19</v>
      </c>
      <c r="G33" t="str">
        <f t="shared" si="1"/>
        <v>TASTI</v>
      </c>
    </row>
    <row r="34" spans="1:7" x14ac:dyDescent="0.25">
      <c r="A34" s="36" t="s">
        <v>486</v>
      </c>
      <c r="B34">
        <v>13.26923076923077</v>
      </c>
      <c r="F34" s="72">
        <f t="shared" si="0"/>
        <v>13.26923076923077</v>
      </c>
      <c r="G34" t="str">
        <f t="shared" si="1"/>
        <v>3, CAMPAIGN USD SPEC</v>
      </c>
    </row>
    <row r="35" spans="1:7" x14ac:dyDescent="0.25">
      <c r="A35" s="36" t="s">
        <v>488</v>
      </c>
      <c r="B35">
        <v>11.826923076923077</v>
      </c>
      <c r="F35" s="72">
        <f t="shared" si="0"/>
        <v>11.826923076923077</v>
      </c>
      <c r="G35" t="str">
        <f t="shared" si="1"/>
        <v>3, CAMPAIGN USD SPEC</v>
      </c>
    </row>
    <row r="36" spans="1:7" x14ac:dyDescent="0.25">
      <c r="A36" s="36" t="s">
        <v>66</v>
      </c>
      <c r="B36">
        <v>15.190576923076923</v>
      </c>
      <c r="C36">
        <v>14.47</v>
      </c>
      <c r="D36">
        <v>14.14</v>
      </c>
      <c r="E36">
        <v>14.732142857142858</v>
      </c>
      <c r="F36" s="72">
        <f t="shared" si="0"/>
        <v>14.14</v>
      </c>
      <c r="G36" t="str">
        <f t="shared" si="1"/>
        <v>TASTI</v>
      </c>
    </row>
    <row r="37" spans="1:7" x14ac:dyDescent="0.25">
      <c r="A37" s="36" t="s">
        <v>68</v>
      </c>
      <c r="B37">
        <v>17.083846153846153</v>
      </c>
      <c r="C37">
        <v>16.239999999999998</v>
      </c>
      <c r="D37">
        <v>16.48</v>
      </c>
      <c r="E37">
        <v>16.5</v>
      </c>
      <c r="F37" s="72">
        <f t="shared" si="0"/>
        <v>16.239999999999998</v>
      </c>
      <c r="G37" t="str">
        <f t="shared" si="1"/>
        <v>FOB SEPTEMBER</v>
      </c>
    </row>
    <row r="38" spans="1:7" x14ac:dyDescent="0.25">
      <c r="A38" s="36" t="s">
        <v>70</v>
      </c>
      <c r="B38">
        <v>8.7276769230769222</v>
      </c>
      <c r="C38">
        <v>8.32</v>
      </c>
      <c r="D38">
        <v>8.129999999999999</v>
      </c>
      <c r="E38">
        <v>8.4642857142857135</v>
      </c>
      <c r="F38" s="72">
        <f t="shared" si="0"/>
        <v>8.129999999999999</v>
      </c>
      <c r="G38" t="str">
        <f t="shared" si="1"/>
        <v>TASTI</v>
      </c>
    </row>
    <row r="39" spans="1:7" x14ac:dyDescent="0.25">
      <c r="A39" s="36" t="s">
        <v>71</v>
      </c>
      <c r="B39">
        <v>11.389230769230769</v>
      </c>
      <c r="C39">
        <v>10.83</v>
      </c>
      <c r="D39">
        <v>10.99</v>
      </c>
      <c r="E39">
        <v>11</v>
      </c>
      <c r="F39" s="72">
        <f t="shared" si="0"/>
        <v>10.83</v>
      </c>
      <c r="G39" t="str">
        <f t="shared" si="1"/>
        <v>FOB SEPTEMBER</v>
      </c>
    </row>
    <row r="40" spans="1:7" x14ac:dyDescent="0.25">
      <c r="A40" s="36" t="s">
        <v>73</v>
      </c>
      <c r="B40">
        <v>11.389230769230769</v>
      </c>
      <c r="C40">
        <v>10.83</v>
      </c>
      <c r="D40">
        <v>10.99</v>
      </c>
      <c r="E40">
        <v>11</v>
      </c>
      <c r="F40" s="72">
        <f t="shared" si="0"/>
        <v>10.83</v>
      </c>
      <c r="G40" t="str">
        <f t="shared" si="1"/>
        <v>FOB SEPTEMBER</v>
      </c>
    </row>
    <row r="41" spans="1:7" x14ac:dyDescent="0.25">
      <c r="A41" s="36" t="s">
        <v>75</v>
      </c>
      <c r="B41">
        <v>17.123923076923077</v>
      </c>
      <c r="C41">
        <v>16.32</v>
      </c>
      <c r="D41">
        <v>15.94</v>
      </c>
      <c r="E41">
        <v>16.607142857142858</v>
      </c>
      <c r="F41" s="72">
        <f t="shared" si="0"/>
        <v>15.94</v>
      </c>
      <c r="G41" t="str">
        <f t="shared" si="1"/>
        <v>TASTI</v>
      </c>
    </row>
    <row r="42" spans="1:7" x14ac:dyDescent="0.25">
      <c r="A42" s="36" t="s">
        <v>1168</v>
      </c>
      <c r="B42">
        <v>5.5038461538461538</v>
      </c>
      <c r="F42" s="72">
        <f t="shared" si="0"/>
        <v>5.5038461538461538</v>
      </c>
      <c r="G42" t="str">
        <f t="shared" si="1"/>
        <v>3, CAMPAIGN USD SPEC</v>
      </c>
    </row>
    <row r="43" spans="1:7" x14ac:dyDescent="0.25">
      <c r="A43" s="36" t="s">
        <v>76</v>
      </c>
      <c r="B43">
        <v>5.6066153846153854</v>
      </c>
      <c r="C43">
        <v>5.38</v>
      </c>
      <c r="D43">
        <v>5.27</v>
      </c>
      <c r="E43">
        <v>5.5</v>
      </c>
      <c r="F43" s="72">
        <f t="shared" si="0"/>
        <v>5.27</v>
      </c>
      <c r="G43" t="str">
        <f t="shared" si="1"/>
        <v>TASTI</v>
      </c>
    </row>
    <row r="44" spans="1:7" x14ac:dyDescent="0.25">
      <c r="A44" s="36" t="s">
        <v>490</v>
      </c>
      <c r="B44">
        <v>2.25</v>
      </c>
      <c r="F44" s="72">
        <f t="shared" si="0"/>
        <v>2.25</v>
      </c>
      <c r="G44" t="str">
        <f t="shared" si="1"/>
        <v>3, CAMPAIGN USD SPEC</v>
      </c>
    </row>
    <row r="45" spans="1:7" x14ac:dyDescent="0.25">
      <c r="A45" s="36" t="s">
        <v>492</v>
      </c>
      <c r="B45">
        <v>3.0576923076923075</v>
      </c>
      <c r="F45" s="72">
        <f t="shared" si="0"/>
        <v>3.0576923076923075</v>
      </c>
      <c r="G45" t="str">
        <f t="shared" si="1"/>
        <v>3, CAMPAIGN USD SPEC</v>
      </c>
    </row>
    <row r="46" spans="1:7" x14ac:dyDescent="0.25">
      <c r="A46" s="36" t="s">
        <v>495</v>
      </c>
      <c r="B46">
        <v>8.9423076923076916</v>
      </c>
      <c r="E46">
        <v>7.75</v>
      </c>
      <c r="F46" s="72">
        <f t="shared" si="0"/>
        <v>7.75</v>
      </c>
      <c r="G46" t="str">
        <f t="shared" si="1"/>
        <v>TMC</v>
      </c>
    </row>
    <row r="47" spans="1:7" x14ac:dyDescent="0.25">
      <c r="A47" s="36" t="s">
        <v>78</v>
      </c>
      <c r="B47">
        <v>2.5962076923076922</v>
      </c>
      <c r="C47">
        <v>2.4700000000000002</v>
      </c>
      <c r="D47">
        <v>2.42</v>
      </c>
      <c r="E47">
        <v>2.5178571428571428</v>
      </c>
      <c r="F47" s="72">
        <f t="shared" si="0"/>
        <v>2.42</v>
      </c>
      <c r="G47" t="str">
        <f t="shared" si="1"/>
        <v>TASTI</v>
      </c>
    </row>
    <row r="48" spans="1:7" x14ac:dyDescent="0.25">
      <c r="A48" s="36" t="s">
        <v>497</v>
      </c>
      <c r="B48">
        <v>7.5</v>
      </c>
      <c r="E48">
        <v>6.5</v>
      </c>
      <c r="F48" s="72">
        <f t="shared" si="0"/>
        <v>6.5</v>
      </c>
      <c r="G48" t="str">
        <f t="shared" si="1"/>
        <v>TMC</v>
      </c>
    </row>
    <row r="49" spans="1:7" x14ac:dyDescent="0.25">
      <c r="A49" s="36" t="s">
        <v>80</v>
      </c>
      <c r="B49">
        <v>2.0438230769230765</v>
      </c>
      <c r="C49">
        <v>1.95</v>
      </c>
      <c r="D49">
        <v>1.91</v>
      </c>
      <c r="E49">
        <v>1.9821428571428572</v>
      </c>
      <c r="F49" s="72">
        <f t="shared" si="0"/>
        <v>1.91</v>
      </c>
      <c r="G49" t="str">
        <f t="shared" si="1"/>
        <v>TASTI</v>
      </c>
    </row>
    <row r="50" spans="1:7" x14ac:dyDescent="0.25">
      <c r="A50" s="36" t="s">
        <v>1170</v>
      </c>
      <c r="B50">
        <v>43.207692307692305</v>
      </c>
      <c r="F50" s="72">
        <f t="shared" si="0"/>
        <v>43.207692307692305</v>
      </c>
      <c r="G50" t="str">
        <f t="shared" si="1"/>
        <v>3, CAMPAIGN USD SPEC</v>
      </c>
    </row>
    <row r="51" spans="1:7" x14ac:dyDescent="0.25">
      <c r="A51" s="36" t="s">
        <v>499</v>
      </c>
      <c r="B51">
        <v>11.25</v>
      </c>
      <c r="F51" s="72">
        <f t="shared" si="0"/>
        <v>11.25</v>
      </c>
      <c r="G51" t="str">
        <f t="shared" si="1"/>
        <v>3, CAMPAIGN USD SPEC</v>
      </c>
    </row>
    <row r="52" spans="1:7" x14ac:dyDescent="0.25">
      <c r="A52" s="36" t="s">
        <v>501</v>
      </c>
      <c r="B52">
        <v>29.71153846153846</v>
      </c>
      <c r="F52" s="72">
        <f t="shared" si="0"/>
        <v>29.71153846153846</v>
      </c>
      <c r="G52" t="str">
        <f t="shared" si="1"/>
        <v>3, CAMPAIGN USD SPEC</v>
      </c>
    </row>
    <row r="53" spans="1:7" x14ac:dyDescent="0.25">
      <c r="A53" s="36" t="s">
        <v>502</v>
      </c>
      <c r="B53">
        <v>16.615384615384617</v>
      </c>
      <c r="F53" s="72">
        <f t="shared" si="0"/>
        <v>16.615384615384617</v>
      </c>
      <c r="G53" t="str">
        <f t="shared" si="1"/>
        <v>3, CAMPAIGN USD SPEC</v>
      </c>
    </row>
    <row r="54" spans="1:7" x14ac:dyDescent="0.25">
      <c r="A54" s="36" t="s">
        <v>503</v>
      </c>
      <c r="B54">
        <v>10.038461538461537</v>
      </c>
      <c r="F54" s="72">
        <f t="shared" si="0"/>
        <v>10.038461538461537</v>
      </c>
      <c r="G54" t="str">
        <f t="shared" si="1"/>
        <v>3, CAMPAIGN USD SPEC</v>
      </c>
    </row>
    <row r="55" spans="1:7" x14ac:dyDescent="0.25">
      <c r="A55" s="36" t="s">
        <v>1172</v>
      </c>
      <c r="B55">
        <v>14.615384615384615</v>
      </c>
      <c r="F55" s="72">
        <f t="shared" si="0"/>
        <v>14.615384615384615</v>
      </c>
      <c r="G55" t="str">
        <f t="shared" si="1"/>
        <v>3, CAMPAIGN USD SPEC</v>
      </c>
    </row>
    <row r="56" spans="1:7" x14ac:dyDescent="0.25">
      <c r="A56" s="36" t="s">
        <v>504</v>
      </c>
      <c r="B56">
        <v>9.2307692307692299</v>
      </c>
      <c r="F56" s="72">
        <f t="shared" si="0"/>
        <v>9.2307692307692299</v>
      </c>
      <c r="G56" t="str">
        <f t="shared" si="1"/>
        <v>3, CAMPAIGN USD SPEC</v>
      </c>
    </row>
    <row r="57" spans="1:7" x14ac:dyDescent="0.25">
      <c r="A57" s="36" t="s">
        <v>1174</v>
      </c>
      <c r="B57">
        <v>18.735092307692309</v>
      </c>
      <c r="F57" s="72">
        <f t="shared" si="0"/>
        <v>18.735092307692309</v>
      </c>
      <c r="G57" t="str">
        <f t="shared" si="1"/>
        <v>3, CAMPAIGN USD SPEC</v>
      </c>
    </row>
    <row r="58" spans="1:7" x14ac:dyDescent="0.25">
      <c r="A58" s="36" t="s">
        <v>505</v>
      </c>
      <c r="B58">
        <v>5.7115384615384617</v>
      </c>
      <c r="F58" s="72">
        <f t="shared" si="0"/>
        <v>5.7115384615384617</v>
      </c>
      <c r="G58" t="str">
        <f t="shared" si="1"/>
        <v>3, CAMPAIGN USD SPEC</v>
      </c>
    </row>
    <row r="59" spans="1:7" x14ac:dyDescent="0.25">
      <c r="A59" s="36" t="s">
        <v>507</v>
      </c>
      <c r="B59">
        <v>0.57692307692307687</v>
      </c>
      <c r="F59" s="72">
        <f t="shared" si="0"/>
        <v>0.57692307692307687</v>
      </c>
      <c r="G59" t="str">
        <f t="shared" si="1"/>
        <v>3, CAMPAIGN USD SPEC</v>
      </c>
    </row>
    <row r="60" spans="1:7" x14ac:dyDescent="0.25">
      <c r="A60" s="36" t="s">
        <v>82</v>
      </c>
      <c r="B60">
        <v>126.49607692307693</v>
      </c>
      <c r="C60">
        <v>120.53</v>
      </c>
      <c r="D60">
        <v>117.73</v>
      </c>
      <c r="E60">
        <v>122.67857142857143</v>
      </c>
      <c r="F60" s="72">
        <f t="shared" si="0"/>
        <v>117.73</v>
      </c>
      <c r="G60" t="str">
        <f t="shared" si="1"/>
        <v>TASTI</v>
      </c>
    </row>
    <row r="61" spans="1:7" x14ac:dyDescent="0.25">
      <c r="A61" s="36" t="s">
        <v>509</v>
      </c>
      <c r="B61">
        <v>7.2115384615384617</v>
      </c>
      <c r="F61" s="72">
        <f t="shared" si="0"/>
        <v>7.2115384615384617</v>
      </c>
      <c r="G61" t="str">
        <f t="shared" si="1"/>
        <v>3, CAMPAIGN USD SPEC</v>
      </c>
    </row>
    <row r="62" spans="1:7" x14ac:dyDescent="0.25">
      <c r="A62" s="36" t="s">
        <v>1176</v>
      </c>
      <c r="B62">
        <v>4.4423076923076934</v>
      </c>
      <c r="F62" s="72">
        <f t="shared" si="0"/>
        <v>4.4423076923076934</v>
      </c>
      <c r="G62" t="str">
        <f t="shared" si="1"/>
        <v>3, CAMPAIGN USD SPEC</v>
      </c>
    </row>
    <row r="63" spans="1:7" x14ac:dyDescent="0.25">
      <c r="A63" s="36" t="s">
        <v>1178</v>
      </c>
      <c r="B63">
        <v>3.3115384615384613</v>
      </c>
      <c r="F63" s="72">
        <f t="shared" si="0"/>
        <v>3.3115384615384613</v>
      </c>
      <c r="G63" t="str">
        <f t="shared" si="1"/>
        <v>3, CAMPAIGN USD SPEC</v>
      </c>
    </row>
    <row r="64" spans="1:7" x14ac:dyDescent="0.25">
      <c r="A64" s="36" t="s">
        <v>511</v>
      </c>
      <c r="B64">
        <v>14.9</v>
      </c>
      <c r="F64" s="72">
        <f t="shared" si="0"/>
        <v>14.9</v>
      </c>
      <c r="G64" t="str">
        <f t="shared" si="1"/>
        <v>3, CAMPAIGN USD SPEC</v>
      </c>
    </row>
    <row r="65" spans="1:7" x14ac:dyDescent="0.25">
      <c r="A65" s="36" t="s">
        <v>513</v>
      </c>
      <c r="B65">
        <v>29.423076923076923</v>
      </c>
      <c r="F65" s="72">
        <f t="shared" si="0"/>
        <v>29.423076923076923</v>
      </c>
      <c r="G65" t="str">
        <f t="shared" si="1"/>
        <v>3, CAMPAIGN USD SPEC</v>
      </c>
    </row>
    <row r="66" spans="1:7" x14ac:dyDescent="0.25">
      <c r="A66" s="36" t="s">
        <v>1180</v>
      </c>
      <c r="B66">
        <v>20.676923076923078</v>
      </c>
      <c r="F66" s="72">
        <f t="shared" si="0"/>
        <v>20.676923076923078</v>
      </c>
      <c r="G66" t="str">
        <f t="shared" si="1"/>
        <v>3, CAMPAIGN USD SPEC</v>
      </c>
    </row>
    <row r="67" spans="1:7" x14ac:dyDescent="0.25">
      <c r="A67" s="36" t="s">
        <v>1181</v>
      </c>
      <c r="B67">
        <v>29.669230769230769</v>
      </c>
      <c r="F67" s="72">
        <f t="shared" si="0"/>
        <v>29.669230769230769</v>
      </c>
      <c r="G67" t="str">
        <f t="shared" si="1"/>
        <v>3, CAMPAIGN USD SPEC</v>
      </c>
    </row>
    <row r="68" spans="1:7" x14ac:dyDescent="0.25">
      <c r="A68" s="36" t="s">
        <v>1182</v>
      </c>
      <c r="B68">
        <v>20.492307692307691</v>
      </c>
      <c r="F68" s="72">
        <f t="shared" si="0"/>
        <v>20.492307692307691</v>
      </c>
      <c r="G68" t="str">
        <f t="shared" si="1"/>
        <v>3, CAMPAIGN USD SPEC</v>
      </c>
    </row>
    <row r="69" spans="1:7" x14ac:dyDescent="0.25">
      <c r="A69" s="36" t="s">
        <v>1184</v>
      </c>
      <c r="B69">
        <v>20.492307692307691</v>
      </c>
      <c r="F69" s="72">
        <f t="shared" si="0"/>
        <v>20.492307692307691</v>
      </c>
      <c r="G69" t="str">
        <f t="shared" si="1"/>
        <v>3, CAMPAIGN USD SPEC</v>
      </c>
    </row>
    <row r="70" spans="1:7" x14ac:dyDescent="0.25">
      <c r="A70" s="36" t="s">
        <v>1185</v>
      </c>
      <c r="B70">
        <v>23.980769230769234</v>
      </c>
      <c r="F70" s="72">
        <f t="shared" ref="F70:F133" si="2">MIN(B70:E70)</f>
        <v>23.980769230769234</v>
      </c>
      <c r="G70" t="str">
        <f t="shared" ref="G70:G133" si="3">IF(B70=F70,$B$4,IF(F70=C70,$C$4,IF(F70=D70,$D$4,$E$4)))</f>
        <v>3, CAMPAIGN USD SPEC</v>
      </c>
    </row>
    <row r="71" spans="1:7" x14ac:dyDescent="0.25">
      <c r="A71" s="36" t="s">
        <v>1187</v>
      </c>
      <c r="B71">
        <v>23.980769230769234</v>
      </c>
      <c r="F71" s="72">
        <f t="shared" si="2"/>
        <v>23.980769230769234</v>
      </c>
      <c r="G71" t="str">
        <f t="shared" si="3"/>
        <v>3, CAMPAIGN USD SPEC</v>
      </c>
    </row>
    <row r="72" spans="1:7" x14ac:dyDescent="0.25">
      <c r="A72" s="36" t="s">
        <v>1188</v>
      </c>
      <c r="B72">
        <v>20.492307692307691</v>
      </c>
      <c r="F72" s="72">
        <f t="shared" si="2"/>
        <v>20.492307692307691</v>
      </c>
      <c r="G72" t="str">
        <f t="shared" si="3"/>
        <v>3, CAMPAIGN USD SPEC</v>
      </c>
    </row>
    <row r="73" spans="1:7" x14ac:dyDescent="0.25">
      <c r="A73" s="36" t="s">
        <v>1189</v>
      </c>
      <c r="B73">
        <v>11.153846153846153</v>
      </c>
      <c r="F73" s="72">
        <f t="shared" si="2"/>
        <v>11.153846153846153</v>
      </c>
      <c r="G73" t="str">
        <f t="shared" si="3"/>
        <v>3, CAMPAIGN USD SPEC</v>
      </c>
    </row>
    <row r="74" spans="1:7" x14ac:dyDescent="0.25">
      <c r="A74" s="36" t="s">
        <v>84</v>
      </c>
      <c r="B74">
        <v>11.213230769230771</v>
      </c>
      <c r="C74">
        <v>10.75</v>
      </c>
      <c r="D74">
        <v>10.54</v>
      </c>
      <c r="E74">
        <v>11</v>
      </c>
      <c r="F74" s="72">
        <f t="shared" si="2"/>
        <v>10.54</v>
      </c>
      <c r="G74" t="str">
        <f t="shared" si="3"/>
        <v>TASTI</v>
      </c>
    </row>
    <row r="75" spans="1:7" x14ac:dyDescent="0.25">
      <c r="A75" s="36" t="s">
        <v>86</v>
      </c>
      <c r="B75">
        <v>18.68</v>
      </c>
      <c r="C75">
        <v>18.05</v>
      </c>
      <c r="D75">
        <v>17.75</v>
      </c>
      <c r="E75">
        <v>18.571428571428569</v>
      </c>
      <c r="F75" s="72">
        <f t="shared" si="2"/>
        <v>17.75</v>
      </c>
      <c r="G75" t="str">
        <f t="shared" si="3"/>
        <v>TASTI</v>
      </c>
    </row>
    <row r="76" spans="1:7" x14ac:dyDescent="0.25">
      <c r="A76" s="36" t="s">
        <v>88</v>
      </c>
      <c r="B76">
        <v>21.851846153846154</v>
      </c>
      <c r="C76">
        <v>21.3</v>
      </c>
      <c r="D76">
        <v>21.040000000000003</v>
      </c>
      <c r="E76">
        <v>22.071428571428577</v>
      </c>
      <c r="F76" s="72">
        <f t="shared" si="2"/>
        <v>21.040000000000003</v>
      </c>
      <c r="G76" t="str">
        <f t="shared" si="3"/>
        <v>TASTI</v>
      </c>
    </row>
    <row r="77" spans="1:7" x14ac:dyDescent="0.25">
      <c r="A77" s="36" t="s">
        <v>90</v>
      </c>
      <c r="B77">
        <v>21.851846153846154</v>
      </c>
      <c r="C77">
        <v>21.3</v>
      </c>
      <c r="D77">
        <v>21.040000000000003</v>
      </c>
      <c r="E77">
        <v>22.071428571428577</v>
      </c>
      <c r="F77" s="72">
        <f t="shared" si="2"/>
        <v>21.040000000000003</v>
      </c>
      <c r="G77" t="str">
        <f t="shared" si="3"/>
        <v>TASTI</v>
      </c>
    </row>
    <row r="78" spans="1:7" x14ac:dyDescent="0.25">
      <c r="A78" s="36" t="s">
        <v>516</v>
      </c>
      <c r="B78">
        <v>9.0230769230769212</v>
      </c>
      <c r="F78" s="72">
        <f t="shared" si="2"/>
        <v>9.0230769230769212</v>
      </c>
      <c r="G78" t="str">
        <f t="shared" si="3"/>
        <v>3, CAMPAIGN USD SPEC</v>
      </c>
    </row>
    <row r="79" spans="1:7" x14ac:dyDescent="0.25">
      <c r="A79" s="36" t="s">
        <v>518</v>
      </c>
      <c r="B79">
        <v>33.17307692307692</v>
      </c>
      <c r="F79" s="72">
        <f t="shared" si="2"/>
        <v>33.17307692307692</v>
      </c>
      <c r="G79" t="str">
        <f t="shared" si="3"/>
        <v>3, CAMPAIGN USD SPEC</v>
      </c>
    </row>
    <row r="80" spans="1:7" x14ac:dyDescent="0.25">
      <c r="A80" s="36" t="s">
        <v>91</v>
      </c>
      <c r="B80">
        <v>21.851846153846154</v>
      </c>
      <c r="C80">
        <v>21.3</v>
      </c>
      <c r="D80">
        <v>21.040000000000003</v>
      </c>
      <c r="E80">
        <v>22.071428571428577</v>
      </c>
      <c r="F80" s="72">
        <f t="shared" si="2"/>
        <v>21.040000000000003</v>
      </c>
      <c r="G80" t="str">
        <f t="shared" si="3"/>
        <v>TASTI</v>
      </c>
    </row>
    <row r="81" spans="1:7" x14ac:dyDescent="0.25">
      <c r="A81" s="36" t="s">
        <v>93</v>
      </c>
      <c r="B81">
        <v>21.851846153846154</v>
      </c>
      <c r="C81">
        <v>21.3</v>
      </c>
      <c r="D81">
        <v>21.040000000000003</v>
      </c>
      <c r="E81">
        <v>22.071428571428577</v>
      </c>
      <c r="F81" s="72">
        <f t="shared" si="2"/>
        <v>21.040000000000003</v>
      </c>
      <c r="G81" t="str">
        <f t="shared" si="3"/>
        <v>TASTI</v>
      </c>
    </row>
    <row r="82" spans="1:7" x14ac:dyDescent="0.25">
      <c r="A82" s="36" t="s">
        <v>520</v>
      </c>
      <c r="B82">
        <v>39.519230769230766</v>
      </c>
      <c r="F82" s="72">
        <f t="shared" si="2"/>
        <v>39.519230769230766</v>
      </c>
      <c r="G82" t="str">
        <f t="shared" si="3"/>
        <v>3, CAMPAIGN USD SPEC</v>
      </c>
    </row>
    <row r="83" spans="1:7" x14ac:dyDescent="0.25">
      <c r="A83" s="36" t="s">
        <v>94</v>
      </c>
      <c r="B83">
        <v>25.670615384615385</v>
      </c>
      <c r="C83">
        <v>25.02</v>
      </c>
      <c r="D83">
        <v>24.720000000000002</v>
      </c>
      <c r="E83">
        <v>25.928571428571434</v>
      </c>
      <c r="F83" s="72">
        <f t="shared" si="2"/>
        <v>24.720000000000002</v>
      </c>
      <c r="G83" t="str">
        <f t="shared" si="3"/>
        <v>TASTI</v>
      </c>
    </row>
    <row r="84" spans="1:7" x14ac:dyDescent="0.25">
      <c r="A84" s="36" t="s">
        <v>96</v>
      </c>
      <c r="B84">
        <v>25.670615384615385</v>
      </c>
      <c r="C84">
        <v>25.02</v>
      </c>
      <c r="D84">
        <v>24.720000000000002</v>
      </c>
      <c r="E84">
        <v>25.928571428571434</v>
      </c>
      <c r="F84" s="72">
        <f t="shared" si="2"/>
        <v>24.720000000000002</v>
      </c>
      <c r="G84" t="str">
        <f t="shared" si="3"/>
        <v>TASTI</v>
      </c>
    </row>
    <row r="85" spans="1:7" x14ac:dyDescent="0.25">
      <c r="A85" s="36" t="s">
        <v>1191</v>
      </c>
      <c r="B85">
        <v>15.492307692307692</v>
      </c>
      <c r="F85" s="72">
        <f t="shared" si="2"/>
        <v>15.492307692307692</v>
      </c>
      <c r="G85" t="str">
        <f t="shared" si="3"/>
        <v>3, CAMPAIGN USD SPEC</v>
      </c>
    </row>
    <row r="86" spans="1:7" x14ac:dyDescent="0.25">
      <c r="A86" s="36" t="s">
        <v>97</v>
      </c>
      <c r="B86">
        <v>23.973384615384614</v>
      </c>
      <c r="C86">
        <v>23.36</v>
      </c>
      <c r="D86">
        <v>23.080000000000002</v>
      </c>
      <c r="E86">
        <v>24.214285714285719</v>
      </c>
      <c r="F86" s="72">
        <f t="shared" si="2"/>
        <v>23.080000000000002</v>
      </c>
      <c r="G86" t="str">
        <f t="shared" si="3"/>
        <v>TASTI</v>
      </c>
    </row>
    <row r="87" spans="1:7" x14ac:dyDescent="0.25">
      <c r="A87" s="36" t="s">
        <v>522</v>
      </c>
      <c r="B87">
        <v>42.980769230769234</v>
      </c>
      <c r="E87">
        <v>31.928571428571434</v>
      </c>
      <c r="F87" s="72">
        <f t="shared" si="2"/>
        <v>31.928571428571434</v>
      </c>
      <c r="G87" t="str">
        <f t="shared" si="3"/>
        <v>TMC</v>
      </c>
    </row>
    <row r="88" spans="1:7" x14ac:dyDescent="0.25">
      <c r="A88" s="36" t="s">
        <v>100</v>
      </c>
      <c r="B88">
        <v>36.659500000000001</v>
      </c>
      <c r="C88">
        <v>35.409999999999997</v>
      </c>
      <c r="D88">
        <v>34.83</v>
      </c>
      <c r="E88">
        <v>36.446428571428569</v>
      </c>
      <c r="F88" s="72">
        <f t="shared" si="2"/>
        <v>34.83</v>
      </c>
      <c r="G88" t="str">
        <f t="shared" si="3"/>
        <v>TASTI</v>
      </c>
    </row>
    <row r="89" spans="1:7" x14ac:dyDescent="0.25">
      <c r="A89" s="36" t="s">
        <v>102</v>
      </c>
      <c r="B89">
        <v>46.636846153846164</v>
      </c>
      <c r="C89">
        <v>44.72</v>
      </c>
      <c r="D89">
        <v>43.82</v>
      </c>
      <c r="E89">
        <v>45.75</v>
      </c>
      <c r="F89" s="72">
        <f t="shared" si="2"/>
        <v>43.82</v>
      </c>
      <c r="G89" t="str">
        <f t="shared" si="3"/>
        <v>TASTI</v>
      </c>
    </row>
    <row r="90" spans="1:7" x14ac:dyDescent="0.25">
      <c r="A90" s="36" t="s">
        <v>103</v>
      </c>
      <c r="B90">
        <v>62.110999999999997</v>
      </c>
      <c r="C90">
        <v>60</v>
      </c>
      <c r="D90">
        <v>59.01</v>
      </c>
      <c r="E90">
        <v>61.749999999999993</v>
      </c>
      <c r="F90" s="72">
        <f t="shared" si="2"/>
        <v>59.01</v>
      </c>
      <c r="G90" t="str">
        <f t="shared" si="3"/>
        <v>TASTI</v>
      </c>
    </row>
    <row r="91" spans="1:7" x14ac:dyDescent="0.25">
      <c r="A91" s="36" t="s">
        <v>104</v>
      </c>
      <c r="B91">
        <v>96.114923076923077</v>
      </c>
      <c r="C91">
        <v>91.58</v>
      </c>
      <c r="D91">
        <v>89.460000000000008</v>
      </c>
      <c r="E91">
        <v>93.214285714285708</v>
      </c>
      <c r="F91" s="72">
        <f t="shared" si="2"/>
        <v>89.460000000000008</v>
      </c>
      <c r="G91" t="str">
        <f t="shared" si="3"/>
        <v>TASTI</v>
      </c>
    </row>
    <row r="92" spans="1:7" x14ac:dyDescent="0.25">
      <c r="A92" s="36" t="s">
        <v>105</v>
      </c>
      <c r="B92">
        <v>70.337538461538472</v>
      </c>
      <c r="C92">
        <v>67.44</v>
      </c>
      <c r="D92">
        <v>66.09</v>
      </c>
      <c r="E92">
        <v>68.999999999999986</v>
      </c>
      <c r="F92" s="72">
        <f t="shared" si="2"/>
        <v>66.09</v>
      </c>
      <c r="G92" t="str">
        <f t="shared" si="3"/>
        <v>TASTI</v>
      </c>
    </row>
    <row r="93" spans="1:7" x14ac:dyDescent="0.25">
      <c r="A93" s="36" t="s">
        <v>106</v>
      </c>
      <c r="B93">
        <v>22.426461538461542</v>
      </c>
      <c r="C93">
        <v>21.5</v>
      </c>
      <c r="D93">
        <v>21.080000000000002</v>
      </c>
      <c r="E93">
        <v>22</v>
      </c>
      <c r="F93" s="72">
        <f t="shared" si="2"/>
        <v>21.080000000000002</v>
      </c>
      <c r="G93" t="str">
        <f t="shared" si="3"/>
        <v>TASTI</v>
      </c>
    </row>
    <row r="94" spans="1:7" x14ac:dyDescent="0.25">
      <c r="A94" s="36" t="s">
        <v>107</v>
      </c>
      <c r="B94">
        <v>25.739461538461544</v>
      </c>
      <c r="C94">
        <v>24.68</v>
      </c>
      <c r="D94">
        <v>24.19</v>
      </c>
      <c r="E94">
        <v>25.25</v>
      </c>
      <c r="F94" s="72">
        <f t="shared" si="2"/>
        <v>24.19</v>
      </c>
      <c r="G94" t="str">
        <f t="shared" si="3"/>
        <v>TASTI</v>
      </c>
    </row>
    <row r="95" spans="1:7" x14ac:dyDescent="0.25">
      <c r="A95" s="36" t="s">
        <v>523</v>
      </c>
      <c r="B95">
        <v>35.192307692307693</v>
      </c>
      <c r="F95" s="72">
        <f t="shared" si="2"/>
        <v>35.192307692307693</v>
      </c>
      <c r="G95" t="str">
        <f t="shared" si="3"/>
        <v>3, CAMPAIGN USD SPEC</v>
      </c>
    </row>
    <row r="96" spans="1:7" x14ac:dyDescent="0.25">
      <c r="A96" s="36" t="s">
        <v>524</v>
      </c>
      <c r="B96">
        <v>33.253846153846162</v>
      </c>
      <c r="F96" s="72">
        <f t="shared" si="2"/>
        <v>33.253846153846162</v>
      </c>
      <c r="G96" t="str">
        <f t="shared" si="3"/>
        <v>3, CAMPAIGN USD SPEC</v>
      </c>
    </row>
    <row r="97" spans="1:7" x14ac:dyDescent="0.25">
      <c r="A97" s="36" t="s">
        <v>526</v>
      </c>
      <c r="B97">
        <v>60.57692307692308</v>
      </c>
      <c r="F97" s="72">
        <f t="shared" si="2"/>
        <v>60.57692307692308</v>
      </c>
      <c r="G97" t="str">
        <f t="shared" si="3"/>
        <v>3, CAMPAIGN USD SPEC</v>
      </c>
    </row>
    <row r="98" spans="1:7" x14ac:dyDescent="0.25">
      <c r="A98" s="36" t="s">
        <v>528</v>
      </c>
      <c r="B98">
        <v>60.57692307692308</v>
      </c>
      <c r="F98" s="72">
        <f t="shared" si="2"/>
        <v>60.57692307692308</v>
      </c>
      <c r="G98" t="str">
        <f t="shared" si="3"/>
        <v>3, CAMPAIGN USD SPEC</v>
      </c>
    </row>
    <row r="99" spans="1:7" x14ac:dyDescent="0.25">
      <c r="A99" s="36" t="s">
        <v>529</v>
      </c>
      <c r="B99">
        <v>41.53846153846154</v>
      </c>
      <c r="F99" s="72">
        <f t="shared" si="2"/>
        <v>41.53846153846154</v>
      </c>
      <c r="G99" t="str">
        <f t="shared" si="3"/>
        <v>3, CAMPAIGN USD SPEC</v>
      </c>
    </row>
    <row r="100" spans="1:7" x14ac:dyDescent="0.25">
      <c r="A100" s="36" t="s">
        <v>530</v>
      </c>
      <c r="B100">
        <v>71.538461538461533</v>
      </c>
      <c r="F100" s="72">
        <f t="shared" si="2"/>
        <v>71.538461538461533</v>
      </c>
      <c r="G100" t="str">
        <f t="shared" si="3"/>
        <v>3, CAMPAIGN USD SPEC</v>
      </c>
    </row>
    <row r="101" spans="1:7" x14ac:dyDescent="0.25">
      <c r="A101" s="36" t="s">
        <v>532</v>
      </c>
      <c r="B101">
        <v>64.038461538461533</v>
      </c>
      <c r="F101" s="72">
        <f t="shared" si="2"/>
        <v>64.038461538461533</v>
      </c>
      <c r="G101" t="str">
        <f t="shared" si="3"/>
        <v>3, CAMPAIGN USD SPEC</v>
      </c>
    </row>
    <row r="102" spans="1:7" x14ac:dyDescent="0.25">
      <c r="A102" s="36" t="s">
        <v>534</v>
      </c>
      <c r="B102">
        <v>23.365384615384617</v>
      </c>
      <c r="F102" s="72">
        <f t="shared" si="2"/>
        <v>23.365384615384617</v>
      </c>
      <c r="G102" t="str">
        <f t="shared" si="3"/>
        <v>3, CAMPAIGN USD SPEC</v>
      </c>
    </row>
    <row r="103" spans="1:7" x14ac:dyDescent="0.25">
      <c r="A103" s="36" t="s">
        <v>535</v>
      </c>
      <c r="B103">
        <v>72.115384615384613</v>
      </c>
      <c r="F103" s="72">
        <f t="shared" si="2"/>
        <v>72.115384615384613</v>
      </c>
      <c r="G103" t="str">
        <f t="shared" si="3"/>
        <v>3, CAMPAIGN USD SPEC</v>
      </c>
    </row>
    <row r="104" spans="1:7" x14ac:dyDescent="0.25">
      <c r="A104" s="36" t="s">
        <v>108</v>
      </c>
      <c r="B104">
        <v>31.762115384615385</v>
      </c>
      <c r="C104">
        <v>30.26</v>
      </c>
      <c r="D104">
        <v>29.560000000000002</v>
      </c>
      <c r="E104">
        <v>30.803571428571427</v>
      </c>
      <c r="F104" s="72">
        <f t="shared" si="2"/>
        <v>29.560000000000002</v>
      </c>
      <c r="G104" t="str">
        <f t="shared" si="3"/>
        <v>TASTI</v>
      </c>
    </row>
    <row r="105" spans="1:7" x14ac:dyDescent="0.25">
      <c r="A105" s="36" t="s">
        <v>537</v>
      </c>
      <c r="B105">
        <v>28.26923076923077</v>
      </c>
      <c r="F105" s="72">
        <f t="shared" si="2"/>
        <v>28.26923076923077</v>
      </c>
      <c r="G105" t="str">
        <f t="shared" si="3"/>
        <v>3, CAMPAIGN USD SPEC</v>
      </c>
    </row>
    <row r="106" spans="1:7" x14ac:dyDescent="0.25">
      <c r="A106" s="36" t="s">
        <v>110</v>
      </c>
      <c r="B106">
        <v>23.75253846153846</v>
      </c>
      <c r="C106">
        <v>22.63</v>
      </c>
      <c r="D106">
        <v>22.110000000000003</v>
      </c>
      <c r="E106">
        <v>23.035714285714285</v>
      </c>
      <c r="F106" s="72">
        <f t="shared" si="2"/>
        <v>22.110000000000003</v>
      </c>
      <c r="G106" t="str">
        <f t="shared" si="3"/>
        <v>TASTI</v>
      </c>
    </row>
    <row r="107" spans="1:7" x14ac:dyDescent="0.25">
      <c r="A107" s="36" t="s">
        <v>112</v>
      </c>
      <c r="B107">
        <v>23.75253846153846</v>
      </c>
      <c r="C107">
        <v>22.63</v>
      </c>
      <c r="D107">
        <v>22.110000000000003</v>
      </c>
      <c r="E107">
        <v>23.035714285714285</v>
      </c>
      <c r="F107" s="72">
        <f t="shared" si="2"/>
        <v>22.110000000000003</v>
      </c>
      <c r="G107" t="str">
        <f t="shared" si="3"/>
        <v>TASTI</v>
      </c>
    </row>
    <row r="108" spans="1:7" x14ac:dyDescent="0.25">
      <c r="A108" s="36" t="s">
        <v>113</v>
      </c>
      <c r="B108">
        <v>14.944000000000001</v>
      </c>
      <c r="C108">
        <v>14.44</v>
      </c>
      <c r="D108">
        <v>14.2</v>
      </c>
      <c r="E108">
        <v>14.857142857142856</v>
      </c>
      <c r="F108" s="72">
        <f t="shared" si="2"/>
        <v>14.2</v>
      </c>
      <c r="G108" t="str">
        <f t="shared" si="3"/>
        <v>TASTI</v>
      </c>
    </row>
    <row r="109" spans="1:7" x14ac:dyDescent="0.25">
      <c r="A109" s="36" t="s">
        <v>115</v>
      </c>
      <c r="B109">
        <v>20.387692307692312</v>
      </c>
      <c r="C109">
        <v>19.55</v>
      </c>
      <c r="D109">
        <v>19.16</v>
      </c>
      <c r="E109">
        <v>20</v>
      </c>
      <c r="F109" s="72">
        <f t="shared" si="2"/>
        <v>19.16</v>
      </c>
      <c r="G109" t="str">
        <f t="shared" si="3"/>
        <v>TASTI</v>
      </c>
    </row>
    <row r="110" spans="1:7" x14ac:dyDescent="0.25">
      <c r="A110" s="36" t="s">
        <v>116</v>
      </c>
      <c r="B110">
        <v>33.695461538461537</v>
      </c>
      <c r="C110">
        <v>32.11</v>
      </c>
      <c r="D110">
        <v>31.360000000000003</v>
      </c>
      <c r="E110">
        <v>32.678571428571431</v>
      </c>
      <c r="F110" s="72">
        <f t="shared" si="2"/>
        <v>31.360000000000003</v>
      </c>
      <c r="G110" t="str">
        <f t="shared" si="3"/>
        <v>TASTI</v>
      </c>
    </row>
    <row r="111" spans="1:7" x14ac:dyDescent="0.25">
      <c r="A111" s="36" t="s">
        <v>538</v>
      </c>
      <c r="B111">
        <v>2.7692307692307692</v>
      </c>
      <c r="F111" s="72">
        <f t="shared" si="2"/>
        <v>2.7692307692307692</v>
      </c>
      <c r="G111" t="str">
        <f t="shared" si="3"/>
        <v>3, CAMPAIGN USD SPEC</v>
      </c>
    </row>
    <row r="112" spans="1:7" x14ac:dyDescent="0.25">
      <c r="A112" s="36" t="s">
        <v>540</v>
      </c>
      <c r="B112">
        <v>337.5</v>
      </c>
      <c r="F112" s="72">
        <f t="shared" si="2"/>
        <v>337.5</v>
      </c>
      <c r="G112" t="str">
        <f t="shared" si="3"/>
        <v>3, CAMPAIGN USD SPEC</v>
      </c>
    </row>
    <row r="113" spans="1:7" x14ac:dyDescent="0.25">
      <c r="A113" s="36" t="s">
        <v>542</v>
      </c>
      <c r="B113">
        <v>19.326923076923077</v>
      </c>
      <c r="F113" s="72">
        <f t="shared" si="2"/>
        <v>19.326923076923077</v>
      </c>
      <c r="G113" t="str">
        <f t="shared" si="3"/>
        <v>3, CAMPAIGN USD SPEC</v>
      </c>
    </row>
    <row r="114" spans="1:7" x14ac:dyDescent="0.25">
      <c r="A114" s="36" t="s">
        <v>118</v>
      </c>
      <c r="B114">
        <v>21.152230769230773</v>
      </c>
      <c r="C114">
        <v>20.28</v>
      </c>
      <c r="D114">
        <v>19.880000000000003</v>
      </c>
      <c r="E114">
        <v>20.75</v>
      </c>
      <c r="F114" s="72">
        <f t="shared" si="2"/>
        <v>19.880000000000003</v>
      </c>
      <c r="G114" t="str">
        <f t="shared" si="3"/>
        <v>TASTI</v>
      </c>
    </row>
    <row r="115" spans="1:7" x14ac:dyDescent="0.25">
      <c r="A115" s="36" t="s">
        <v>543</v>
      </c>
      <c r="B115">
        <v>22.78846153846154</v>
      </c>
      <c r="F115" s="72">
        <f t="shared" si="2"/>
        <v>22.78846153846154</v>
      </c>
      <c r="G115" t="str">
        <f t="shared" si="3"/>
        <v>3, CAMPAIGN USD SPEC</v>
      </c>
    </row>
    <row r="116" spans="1:7" x14ac:dyDescent="0.25">
      <c r="A116" s="36" t="s">
        <v>1192</v>
      </c>
      <c r="B116">
        <v>31.730769230769241</v>
      </c>
      <c r="F116" s="72">
        <f t="shared" si="2"/>
        <v>31.730769230769241</v>
      </c>
      <c r="G116" t="str">
        <f t="shared" si="3"/>
        <v>3, CAMPAIGN USD SPEC</v>
      </c>
    </row>
    <row r="117" spans="1:7" x14ac:dyDescent="0.25">
      <c r="A117" s="36" t="s">
        <v>544</v>
      </c>
      <c r="B117">
        <v>17.155384615384612</v>
      </c>
      <c r="F117" s="72">
        <f t="shared" si="2"/>
        <v>17.155384615384612</v>
      </c>
      <c r="G117" t="str">
        <f t="shared" si="3"/>
        <v>3, CAMPAIGN USD SPEC</v>
      </c>
    </row>
    <row r="118" spans="1:7" x14ac:dyDescent="0.25">
      <c r="A118" s="36" t="s">
        <v>546</v>
      </c>
      <c r="B118">
        <v>20.76923076923077</v>
      </c>
      <c r="F118" s="72">
        <f t="shared" si="2"/>
        <v>20.76923076923077</v>
      </c>
      <c r="G118" t="str">
        <f t="shared" si="3"/>
        <v>3, CAMPAIGN USD SPEC</v>
      </c>
    </row>
    <row r="119" spans="1:7" x14ac:dyDescent="0.25">
      <c r="A119" s="36" t="s">
        <v>548</v>
      </c>
      <c r="B119">
        <v>10.088461538461541</v>
      </c>
      <c r="F119" s="72">
        <f t="shared" si="2"/>
        <v>10.088461538461541</v>
      </c>
      <c r="G119" t="str">
        <f t="shared" si="3"/>
        <v>3, CAMPAIGN USD SPEC</v>
      </c>
    </row>
    <row r="120" spans="1:7" x14ac:dyDescent="0.25">
      <c r="A120" s="36" t="s">
        <v>120</v>
      </c>
      <c r="B120">
        <v>32.714800000000004</v>
      </c>
      <c r="C120">
        <v>31.07</v>
      </c>
      <c r="D120">
        <v>31.1</v>
      </c>
      <c r="E120">
        <v>31.534285714285716</v>
      </c>
      <c r="F120" s="72">
        <f t="shared" si="2"/>
        <v>31.07</v>
      </c>
      <c r="G120" t="str">
        <f t="shared" si="3"/>
        <v>FOB SEPTEMBER</v>
      </c>
    </row>
    <row r="121" spans="1:7" x14ac:dyDescent="0.25">
      <c r="A121" s="36" t="s">
        <v>123</v>
      </c>
      <c r="B121">
        <v>30.750923076923076</v>
      </c>
      <c r="C121">
        <v>29.23</v>
      </c>
      <c r="D121">
        <v>29.67</v>
      </c>
      <c r="E121">
        <v>29.7</v>
      </c>
      <c r="F121" s="72">
        <f t="shared" si="2"/>
        <v>29.23</v>
      </c>
      <c r="G121" t="str">
        <f t="shared" si="3"/>
        <v>FOB SEPTEMBER</v>
      </c>
    </row>
    <row r="122" spans="1:7" x14ac:dyDescent="0.25">
      <c r="A122" s="36" t="s">
        <v>550</v>
      </c>
      <c r="B122">
        <v>6.319230769230769</v>
      </c>
      <c r="F122" s="72">
        <f t="shared" si="2"/>
        <v>6.319230769230769</v>
      </c>
      <c r="G122" t="str">
        <f t="shared" si="3"/>
        <v>3, CAMPAIGN USD SPEC</v>
      </c>
    </row>
    <row r="123" spans="1:7" x14ac:dyDescent="0.25">
      <c r="A123" s="36" t="s">
        <v>551</v>
      </c>
      <c r="B123">
        <v>7.95</v>
      </c>
      <c r="F123" s="72">
        <f t="shared" si="2"/>
        <v>7.95</v>
      </c>
      <c r="G123" t="str">
        <f t="shared" si="3"/>
        <v>3, CAMPAIGN USD SPEC</v>
      </c>
    </row>
    <row r="124" spans="1:7" x14ac:dyDescent="0.25">
      <c r="A124" s="36" t="s">
        <v>125</v>
      </c>
      <c r="B124">
        <v>3.5491999999999999</v>
      </c>
      <c r="C124">
        <v>3.43</v>
      </c>
      <c r="D124">
        <v>3.38</v>
      </c>
      <c r="E124">
        <v>3.528571428571428</v>
      </c>
      <c r="F124" s="72">
        <f t="shared" si="2"/>
        <v>3.38</v>
      </c>
      <c r="G124" t="str">
        <f t="shared" si="3"/>
        <v>TASTI</v>
      </c>
    </row>
    <row r="125" spans="1:7" x14ac:dyDescent="0.25">
      <c r="A125" s="36" t="s">
        <v>552</v>
      </c>
      <c r="B125">
        <v>11.25</v>
      </c>
      <c r="F125" s="72">
        <f t="shared" si="2"/>
        <v>11.25</v>
      </c>
      <c r="G125" t="str">
        <f t="shared" si="3"/>
        <v>3, CAMPAIGN USD SPEC</v>
      </c>
    </row>
    <row r="126" spans="1:7" x14ac:dyDescent="0.25">
      <c r="A126" s="36" t="s">
        <v>553</v>
      </c>
      <c r="B126">
        <v>11.415384615384616</v>
      </c>
      <c r="F126" s="72">
        <f t="shared" si="2"/>
        <v>11.415384615384616</v>
      </c>
      <c r="G126" t="str">
        <f t="shared" si="3"/>
        <v>3, CAMPAIGN USD SPEC</v>
      </c>
    </row>
    <row r="127" spans="1:7" x14ac:dyDescent="0.25">
      <c r="A127" s="36" t="s">
        <v>127</v>
      </c>
      <c r="B127">
        <v>4.3323846153846155</v>
      </c>
      <c r="C127">
        <v>4.1500000000000004</v>
      </c>
      <c r="D127">
        <v>4.08</v>
      </c>
      <c r="E127">
        <v>4.2499999999999991</v>
      </c>
      <c r="F127" s="72">
        <f t="shared" si="2"/>
        <v>4.08</v>
      </c>
      <c r="G127" t="str">
        <f t="shared" si="3"/>
        <v>TASTI</v>
      </c>
    </row>
    <row r="128" spans="1:7" x14ac:dyDescent="0.25">
      <c r="A128" s="36" t="s">
        <v>129</v>
      </c>
      <c r="B128">
        <v>10.193846153846156</v>
      </c>
      <c r="C128">
        <v>9.77</v>
      </c>
      <c r="D128">
        <v>9.58</v>
      </c>
      <c r="E128">
        <v>10</v>
      </c>
      <c r="F128" s="72">
        <f t="shared" si="2"/>
        <v>9.58</v>
      </c>
      <c r="G128" t="str">
        <f t="shared" si="3"/>
        <v>TASTI</v>
      </c>
    </row>
    <row r="129" spans="1:7" x14ac:dyDescent="0.25">
      <c r="A129" s="36" t="s">
        <v>1194</v>
      </c>
      <c r="B129">
        <v>31.257692307692313</v>
      </c>
      <c r="F129" s="72">
        <f t="shared" si="2"/>
        <v>31.257692307692313</v>
      </c>
      <c r="G129" t="str">
        <f t="shared" si="3"/>
        <v>3, CAMPAIGN USD SPEC</v>
      </c>
    </row>
    <row r="130" spans="1:7" x14ac:dyDescent="0.25">
      <c r="A130" s="36" t="s">
        <v>554</v>
      </c>
      <c r="B130">
        <v>38.526923076923076</v>
      </c>
      <c r="F130" s="72">
        <f t="shared" si="2"/>
        <v>38.526923076923076</v>
      </c>
      <c r="G130" t="str">
        <f t="shared" si="3"/>
        <v>3, CAMPAIGN USD SPEC</v>
      </c>
    </row>
    <row r="131" spans="1:7" x14ac:dyDescent="0.25">
      <c r="A131" s="36" t="s">
        <v>556</v>
      </c>
      <c r="B131">
        <v>1.8461538461538463</v>
      </c>
      <c r="F131" s="72">
        <f t="shared" si="2"/>
        <v>1.8461538461538463</v>
      </c>
      <c r="G131" t="str">
        <f t="shared" si="3"/>
        <v>3, CAMPAIGN USD SPEC</v>
      </c>
    </row>
    <row r="132" spans="1:7" x14ac:dyDescent="0.25">
      <c r="A132" s="36" t="s">
        <v>131</v>
      </c>
      <c r="B132">
        <v>21.152230769230773</v>
      </c>
      <c r="C132">
        <v>20.28</v>
      </c>
      <c r="D132">
        <v>19.880000000000003</v>
      </c>
      <c r="E132">
        <v>20.75</v>
      </c>
      <c r="F132" s="72">
        <f t="shared" si="2"/>
        <v>19.880000000000003</v>
      </c>
      <c r="G132" t="str">
        <f t="shared" si="3"/>
        <v>TASTI</v>
      </c>
    </row>
    <row r="133" spans="1:7" x14ac:dyDescent="0.25">
      <c r="A133" s="36" t="s">
        <v>1196</v>
      </c>
      <c r="B133">
        <v>36.92307692307692</v>
      </c>
      <c r="F133" s="72">
        <f t="shared" si="2"/>
        <v>36.92307692307692</v>
      </c>
      <c r="G133" t="str">
        <f t="shared" si="3"/>
        <v>3, CAMPAIGN USD SPEC</v>
      </c>
    </row>
    <row r="134" spans="1:7" x14ac:dyDescent="0.25">
      <c r="A134" s="36" t="s">
        <v>558</v>
      </c>
      <c r="B134">
        <v>51.346153846153847</v>
      </c>
      <c r="F134" s="72">
        <f t="shared" ref="F134:F197" si="4">MIN(B134:E134)</f>
        <v>51.346153846153847</v>
      </c>
      <c r="G134" t="str">
        <f t="shared" ref="G134:G197" si="5">IF(B134=F134,$B$4,IF(F134=C134,$C$4,IF(F134=D134,$D$4,$E$4)))</f>
        <v>3, CAMPAIGN USD SPEC</v>
      </c>
    </row>
    <row r="135" spans="1:7" x14ac:dyDescent="0.25">
      <c r="A135" s="36" t="s">
        <v>134</v>
      </c>
      <c r="B135">
        <v>38.736615384615391</v>
      </c>
      <c r="C135">
        <v>37.14</v>
      </c>
      <c r="D135">
        <v>36.4</v>
      </c>
      <c r="E135">
        <v>38</v>
      </c>
      <c r="F135" s="72">
        <f t="shared" si="4"/>
        <v>36.4</v>
      </c>
      <c r="G135" t="str">
        <f t="shared" si="5"/>
        <v>TASTI</v>
      </c>
    </row>
    <row r="136" spans="1:7" x14ac:dyDescent="0.25">
      <c r="A136" s="36" t="s">
        <v>136</v>
      </c>
      <c r="B136">
        <v>45.362615384615395</v>
      </c>
      <c r="C136">
        <v>43.5</v>
      </c>
      <c r="D136">
        <v>42.62</v>
      </c>
      <c r="E136">
        <v>44.5</v>
      </c>
      <c r="F136" s="72">
        <f t="shared" si="4"/>
        <v>42.62</v>
      </c>
      <c r="G136" t="str">
        <f t="shared" si="5"/>
        <v>TASTI</v>
      </c>
    </row>
    <row r="137" spans="1:7" x14ac:dyDescent="0.25">
      <c r="A137" s="36" t="s">
        <v>559</v>
      </c>
      <c r="B137">
        <v>38.653846153846153</v>
      </c>
      <c r="F137" s="72">
        <f t="shared" si="4"/>
        <v>38.653846153846153</v>
      </c>
      <c r="G137" t="str">
        <f t="shared" si="5"/>
        <v>3, CAMPAIGN USD SPEC</v>
      </c>
    </row>
    <row r="138" spans="1:7" x14ac:dyDescent="0.25">
      <c r="A138" s="36" t="s">
        <v>560</v>
      </c>
      <c r="B138">
        <v>43.846153846153847</v>
      </c>
      <c r="E138">
        <v>38</v>
      </c>
      <c r="F138" s="72">
        <f t="shared" si="4"/>
        <v>38</v>
      </c>
      <c r="G138" t="str">
        <f t="shared" si="5"/>
        <v>TMC</v>
      </c>
    </row>
    <row r="139" spans="1:7" x14ac:dyDescent="0.25">
      <c r="A139" s="36" t="s">
        <v>562</v>
      </c>
      <c r="B139">
        <v>165.57692307692307</v>
      </c>
      <c r="F139" s="72">
        <f t="shared" si="4"/>
        <v>165.57692307692307</v>
      </c>
      <c r="G139" t="str">
        <f t="shared" si="5"/>
        <v>3, CAMPAIGN USD SPEC</v>
      </c>
    </row>
    <row r="140" spans="1:7" x14ac:dyDescent="0.25">
      <c r="A140" s="36" t="s">
        <v>137</v>
      </c>
      <c r="B140">
        <v>182.4523076923077</v>
      </c>
      <c r="C140">
        <v>177.82</v>
      </c>
      <c r="D140">
        <v>175.64</v>
      </c>
      <c r="E140">
        <v>184.28571428571431</v>
      </c>
      <c r="F140" s="72">
        <f t="shared" si="4"/>
        <v>175.64</v>
      </c>
      <c r="G140" t="str">
        <f t="shared" si="5"/>
        <v>TASTI</v>
      </c>
    </row>
    <row r="141" spans="1:7" x14ac:dyDescent="0.25">
      <c r="A141" s="36" t="s">
        <v>563</v>
      </c>
      <c r="B141">
        <v>217.5</v>
      </c>
      <c r="F141" s="72">
        <f t="shared" si="4"/>
        <v>217.5</v>
      </c>
      <c r="G141" t="str">
        <f t="shared" si="5"/>
        <v>3, CAMPAIGN USD SPEC</v>
      </c>
    </row>
    <row r="142" spans="1:7" x14ac:dyDescent="0.25">
      <c r="A142" s="36" t="s">
        <v>564</v>
      </c>
      <c r="B142">
        <v>217.5</v>
      </c>
      <c r="F142" s="72">
        <f t="shared" si="4"/>
        <v>217.5</v>
      </c>
      <c r="G142" t="str">
        <f t="shared" si="5"/>
        <v>3, CAMPAIGN USD SPEC</v>
      </c>
    </row>
    <row r="143" spans="1:7" x14ac:dyDescent="0.25">
      <c r="A143" s="36" t="s">
        <v>139</v>
      </c>
      <c r="B143">
        <v>111.58169230769231</v>
      </c>
      <c r="C143">
        <v>106.32</v>
      </c>
      <c r="D143">
        <v>103.85000000000001</v>
      </c>
      <c r="E143">
        <v>108.21428571428571</v>
      </c>
      <c r="F143" s="72">
        <f t="shared" si="4"/>
        <v>103.85000000000001</v>
      </c>
      <c r="G143" t="str">
        <f t="shared" si="5"/>
        <v>TASTI</v>
      </c>
    </row>
    <row r="144" spans="1:7" x14ac:dyDescent="0.25">
      <c r="A144" s="36" t="s">
        <v>140</v>
      </c>
      <c r="B144">
        <v>79.002307692307696</v>
      </c>
      <c r="C144">
        <v>75.75</v>
      </c>
      <c r="D144">
        <v>74.23</v>
      </c>
      <c r="E144">
        <v>77.5</v>
      </c>
      <c r="F144" s="72">
        <f t="shared" si="4"/>
        <v>74.23</v>
      </c>
      <c r="G144" t="str">
        <f t="shared" si="5"/>
        <v>TASTI</v>
      </c>
    </row>
    <row r="145" spans="1:7" x14ac:dyDescent="0.25">
      <c r="A145" s="36" t="s">
        <v>141</v>
      </c>
      <c r="B145">
        <v>98.07</v>
      </c>
      <c r="C145">
        <v>94.74</v>
      </c>
      <c r="D145">
        <v>93.17</v>
      </c>
      <c r="E145">
        <v>97.499999999999986</v>
      </c>
      <c r="F145" s="72">
        <f t="shared" si="4"/>
        <v>93.17</v>
      </c>
      <c r="G145" t="str">
        <f t="shared" si="5"/>
        <v>TASTI</v>
      </c>
    </row>
    <row r="146" spans="1:7" x14ac:dyDescent="0.25">
      <c r="A146" s="36" t="s">
        <v>565</v>
      </c>
      <c r="B146">
        <v>37.78846153846154</v>
      </c>
      <c r="F146" s="72">
        <f t="shared" si="4"/>
        <v>37.78846153846154</v>
      </c>
      <c r="G146" t="str">
        <f t="shared" si="5"/>
        <v>3, CAMPAIGN USD SPEC</v>
      </c>
    </row>
    <row r="147" spans="1:7" x14ac:dyDescent="0.25">
      <c r="A147" s="36" t="s">
        <v>142</v>
      </c>
      <c r="B147">
        <v>79.002307692307696</v>
      </c>
      <c r="C147">
        <v>75.75</v>
      </c>
      <c r="D147">
        <v>74.23</v>
      </c>
      <c r="E147">
        <v>77.5</v>
      </c>
      <c r="F147" s="72">
        <f t="shared" si="4"/>
        <v>74.23</v>
      </c>
      <c r="G147" t="str">
        <f t="shared" si="5"/>
        <v>TASTI</v>
      </c>
    </row>
    <row r="148" spans="1:7" x14ac:dyDescent="0.25">
      <c r="A148" s="36" t="s">
        <v>143</v>
      </c>
      <c r="B148">
        <v>45.617461538461548</v>
      </c>
      <c r="C148">
        <v>43.74</v>
      </c>
      <c r="D148">
        <v>42.86</v>
      </c>
      <c r="E148">
        <v>44.75</v>
      </c>
      <c r="F148" s="72">
        <f t="shared" si="4"/>
        <v>42.86</v>
      </c>
      <c r="G148" t="str">
        <f t="shared" si="5"/>
        <v>TASTI</v>
      </c>
    </row>
    <row r="149" spans="1:7" x14ac:dyDescent="0.25">
      <c r="A149" s="36" t="s">
        <v>1888</v>
      </c>
      <c r="E149">
        <v>3.7</v>
      </c>
      <c r="F149" s="72">
        <f t="shared" si="4"/>
        <v>3.7</v>
      </c>
      <c r="G149" t="str">
        <f t="shared" si="5"/>
        <v>TMC</v>
      </c>
    </row>
    <row r="150" spans="1:7" x14ac:dyDescent="0.25">
      <c r="A150" s="36" t="s">
        <v>566</v>
      </c>
      <c r="B150">
        <v>1.7307692307692308</v>
      </c>
      <c r="F150" s="72">
        <f t="shared" si="4"/>
        <v>1.7307692307692308</v>
      </c>
      <c r="G150" t="str">
        <f t="shared" si="5"/>
        <v>3, CAMPAIGN USD SPEC</v>
      </c>
    </row>
    <row r="151" spans="1:7" x14ac:dyDescent="0.25">
      <c r="A151" s="36" t="s">
        <v>568</v>
      </c>
      <c r="B151">
        <v>9.5192307692307701</v>
      </c>
      <c r="F151" s="72">
        <f t="shared" si="4"/>
        <v>9.5192307692307701</v>
      </c>
      <c r="G151" t="str">
        <f t="shared" si="5"/>
        <v>3, CAMPAIGN USD SPEC</v>
      </c>
    </row>
    <row r="152" spans="1:7" x14ac:dyDescent="0.25">
      <c r="A152" s="36" t="s">
        <v>570</v>
      </c>
      <c r="B152">
        <v>3.75</v>
      </c>
      <c r="F152" s="72">
        <f t="shared" si="4"/>
        <v>3.75</v>
      </c>
      <c r="G152" t="str">
        <f t="shared" si="5"/>
        <v>3, CAMPAIGN USD SPEC</v>
      </c>
    </row>
    <row r="153" spans="1:7" x14ac:dyDescent="0.25">
      <c r="A153" s="36" t="s">
        <v>572</v>
      </c>
      <c r="B153">
        <v>2.7692307692307692</v>
      </c>
      <c r="F153" s="72">
        <f t="shared" si="4"/>
        <v>2.7692307692307692</v>
      </c>
      <c r="G153" t="str">
        <f t="shared" si="5"/>
        <v>3, CAMPAIGN USD SPEC</v>
      </c>
    </row>
    <row r="154" spans="1:7" x14ac:dyDescent="0.25">
      <c r="A154" s="36" t="s">
        <v>573</v>
      </c>
      <c r="B154">
        <v>3.5192307692307692</v>
      </c>
      <c r="F154" s="72">
        <f t="shared" si="4"/>
        <v>3.5192307692307692</v>
      </c>
      <c r="G154" t="str">
        <f t="shared" si="5"/>
        <v>3, CAMPAIGN USD SPEC</v>
      </c>
    </row>
    <row r="155" spans="1:7" x14ac:dyDescent="0.25">
      <c r="A155" s="36" t="s">
        <v>574</v>
      </c>
      <c r="B155">
        <v>1.3846153846153846</v>
      </c>
      <c r="F155" s="72">
        <f t="shared" si="4"/>
        <v>1.3846153846153846</v>
      </c>
      <c r="G155" t="str">
        <f t="shared" si="5"/>
        <v>3, CAMPAIGN USD SPEC</v>
      </c>
    </row>
    <row r="156" spans="1:7" x14ac:dyDescent="0.25">
      <c r="A156" s="36" t="s">
        <v>576</v>
      </c>
      <c r="B156">
        <v>17.692307692307693</v>
      </c>
      <c r="F156" s="72">
        <f t="shared" si="4"/>
        <v>17.692307692307693</v>
      </c>
      <c r="G156" t="str">
        <f t="shared" si="5"/>
        <v>3, CAMPAIGN USD SPEC</v>
      </c>
    </row>
    <row r="157" spans="1:7" x14ac:dyDescent="0.25">
      <c r="A157" s="36" t="s">
        <v>578</v>
      </c>
      <c r="B157">
        <v>44.42307692307692</v>
      </c>
      <c r="F157" s="72">
        <f t="shared" si="4"/>
        <v>44.42307692307692</v>
      </c>
      <c r="G157" t="str">
        <f t="shared" si="5"/>
        <v>3, CAMPAIGN USD SPEC</v>
      </c>
    </row>
    <row r="158" spans="1:7" x14ac:dyDescent="0.25">
      <c r="A158" s="36" t="s">
        <v>1198</v>
      </c>
      <c r="B158">
        <v>21.957692307692312</v>
      </c>
      <c r="F158" s="72">
        <f t="shared" si="4"/>
        <v>21.957692307692312</v>
      </c>
      <c r="G158" t="str">
        <f t="shared" si="5"/>
        <v>3, CAMPAIGN USD SPEC</v>
      </c>
    </row>
    <row r="159" spans="1:7" x14ac:dyDescent="0.25">
      <c r="A159" s="36" t="s">
        <v>1200</v>
      </c>
      <c r="B159">
        <v>21.996153846153852</v>
      </c>
      <c r="F159" s="72">
        <f t="shared" si="4"/>
        <v>21.996153846153852</v>
      </c>
      <c r="G159" t="str">
        <f t="shared" si="5"/>
        <v>3, CAMPAIGN USD SPEC</v>
      </c>
    </row>
    <row r="160" spans="1:7" x14ac:dyDescent="0.25">
      <c r="A160" s="36" t="s">
        <v>580</v>
      </c>
      <c r="B160">
        <v>13.557692307692308</v>
      </c>
      <c r="F160" s="72">
        <f t="shared" si="4"/>
        <v>13.557692307692308</v>
      </c>
      <c r="G160" t="str">
        <f t="shared" si="5"/>
        <v>3, CAMPAIGN USD SPEC</v>
      </c>
    </row>
    <row r="161" spans="1:7" x14ac:dyDescent="0.25">
      <c r="A161" s="36" t="s">
        <v>582</v>
      </c>
      <c r="B161">
        <v>53.942307692307693</v>
      </c>
      <c r="F161" s="72">
        <f t="shared" si="4"/>
        <v>53.942307692307693</v>
      </c>
      <c r="G161" t="str">
        <f t="shared" si="5"/>
        <v>3, CAMPAIGN USD SPEC</v>
      </c>
    </row>
    <row r="162" spans="1:7" x14ac:dyDescent="0.25">
      <c r="A162" s="36" t="s">
        <v>583</v>
      </c>
      <c r="B162">
        <v>192.69230769230768</v>
      </c>
      <c r="F162" s="72">
        <f t="shared" si="4"/>
        <v>192.69230769230768</v>
      </c>
      <c r="G162" t="str">
        <f t="shared" si="5"/>
        <v>3, CAMPAIGN USD SPEC</v>
      </c>
    </row>
    <row r="163" spans="1:7" x14ac:dyDescent="0.25">
      <c r="A163" s="36" t="s">
        <v>144</v>
      </c>
      <c r="B163">
        <v>84.681846153846124</v>
      </c>
      <c r="C163">
        <v>87.89</v>
      </c>
      <c r="D163">
        <v>89.39</v>
      </c>
      <c r="E163">
        <v>95.428571428571431</v>
      </c>
      <c r="F163" s="72">
        <f t="shared" si="4"/>
        <v>84.681846153846124</v>
      </c>
      <c r="G163" t="str">
        <f t="shared" si="5"/>
        <v>3, CAMPAIGN USD SPEC</v>
      </c>
    </row>
    <row r="164" spans="1:7" x14ac:dyDescent="0.25">
      <c r="A164" s="36" t="s">
        <v>146</v>
      </c>
      <c r="B164">
        <v>84.681846153846124</v>
      </c>
      <c r="C164">
        <v>87.89</v>
      </c>
      <c r="D164">
        <v>89.39</v>
      </c>
      <c r="E164">
        <v>95.428571428571431</v>
      </c>
      <c r="F164" s="72">
        <f t="shared" si="4"/>
        <v>84.681846153846124</v>
      </c>
      <c r="G164" t="str">
        <f t="shared" si="5"/>
        <v>3, CAMPAIGN USD SPEC</v>
      </c>
    </row>
    <row r="165" spans="1:7" x14ac:dyDescent="0.25">
      <c r="A165" s="36" t="s">
        <v>1202</v>
      </c>
      <c r="B165">
        <v>40.515384615384619</v>
      </c>
      <c r="F165" s="72">
        <f t="shared" si="4"/>
        <v>40.515384615384619</v>
      </c>
      <c r="G165" t="str">
        <f t="shared" si="5"/>
        <v>3, CAMPAIGN USD SPEC</v>
      </c>
    </row>
    <row r="166" spans="1:7" x14ac:dyDescent="0.25">
      <c r="A166" s="36" t="s">
        <v>1204</v>
      </c>
      <c r="B166">
        <v>13.657692307692308</v>
      </c>
      <c r="F166" s="72">
        <f t="shared" si="4"/>
        <v>13.657692307692308</v>
      </c>
      <c r="G166" t="str">
        <f t="shared" si="5"/>
        <v>3, CAMPAIGN USD SPEC</v>
      </c>
    </row>
    <row r="167" spans="1:7" x14ac:dyDescent="0.25">
      <c r="A167" s="36" t="s">
        <v>1206</v>
      </c>
      <c r="B167">
        <v>982.15384615384619</v>
      </c>
      <c r="F167" s="72">
        <f t="shared" si="4"/>
        <v>982.15384615384619</v>
      </c>
      <c r="G167" t="str">
        <f t="shared" si="5"/>
        <v>3, CAMPAIGN USD SPEC</v>
      </c>
    </row>
    <row r="168" spans="1:7" x14ac:dyDescent="0.25">
      <c r="A168" s="36" t="s">
        <v>1208</v>
      </c>
      <c r="B168">
        <v>203.75384615384618</v>
      </c>
      <c r="F168" s="72">
        <f t="shared" si="4"/>
        <v>203.75384615384618</v>
      </c>
      <c r="G168" t="str">
        <f t="shared" si="5"/>
        <v>3, CAMPAIGN USD SPEC</v>
      </c>
    </row>
    <row r="169" spans="1:7" x14ac:dyDescent="0.25">
      <c r="A169" s="36" t="s">
        <v>147</v>
      </c>
      <c r="B169">
        <v>64.652307692307673</v>
      </c>
      <c r="C169">
        <v>67.11</v>
      </c>
      <c r="D169">
        <v>68.240000000000009</v>
      </c>
      <c r="E169">
        <v>72.857142857142847</v>
      </c>
      <c r="F169" s="72">
        <f t="shared" si="4"/>
        <v>64.652307692307673</v>
      </c>
      <c r="G169" t="str">
        <f t="shared" si="5"/>
        <v>3, CAMPAIGN USD SPEC</v>
      </c>
    </row>
    <row r="170" spans="1:7" x14ac:dyDescent="0.25">
      <c r="A170" s="36" t="s">
        <v>149</v>
      </c>
      <c r="B170">
        <v>96.598153846153807</v>
      </c>
      <c r="C170">
        <v>100.26</v>
      </c>
      <c r="D170">
        <v>101.96000000000001</v>
      </c>
      <c r="E170">
        <v>108.85714285714285</v>
      </c>
      <c r="F170" s="72">
        <f t="shared" si="4"/>
        <v>96.598153846153807</v>
      </c>
      <c r="G170" t="str">
        <f t="shared" si="5"/>
        <v>3, CAMPAIGN USD SPEC</v>
      </c>
    </row>
    <row r="171" spans="1:7" x14ac:dyDescent="0.25">
      <c r="A171" s="36" t="s">
        <v>150</v>
      </c>
      <c r="B171">
        <v>55.271384615384598</v>
      </c>
      <c r="C171">
        <v>57.37</v>
      </c>
      <c r="D171">
        <v>58.339999999999996</v>
      </c>
      <c r="E171">
        <v>62.285714285714278</v>
      </c>
      <c r="F171" s="72">
        <f t="shared" si="4"/>
        <v>55.271384615384598</v>
      </c>
      <c r="G171" t="str">
        <f t="shared" si="5"/>
        <v>3, CAMPAIGN USD SPEC</v>
      </c>
    </row>
    <row r="172" spans="1:7" x14ac:dyDescent="0.25">
      <c r="A172" s="36" t="s">
        <v>151</v>
      </c>
      <c r="B172">
        <v>22.526115384615384</v>
      </c>
      <c r="C172">
        <v>22.09</v>
      </c>
      <c r="D172">
        <v>21.89</v>
      </c>
      <c r="E172">
        <v>23.003571428571433</v>
      </c>
      <c r="F172" s="72">
        <f t="shared" si="4"/>
        <v>21.89</v>
      </c>
      <c r="G172" t="str">
        <f t="shared" si="5"/>
        <v>TASTI</v>
      </c>
    </row>
    <row r="173" spans="1:7" x14ac:dyDescent="0.25">
      <c r="A173" s="36" t="s">
        <v>584</v>
      </c>
      <c r="B173">
        <v>19.03846153846154</v>
      </c>
      <c r="F173" s="72">
        <f t="shared" si="4"/>
        <v>19.03846153846154</v>
      </c>
      <c r="G173" t="str">
        <f t="shared" si="5"/>
        <v>3, CAMPAIGN USD SPEC</v>
      </c>
    </row>
    <row r="174" spans="1:7" x14ac:dyDescent="0.25">
      <c r="A174" s="36" t="s">
        <v>585</v>
      </c>
      <c r="B174">
        <v>16.153846153846153</v>
      </c>
      <c r="F174" s="72">
        <f t="shared" si="4"/>
        <v>16.153846153846153</v>
      </c>
      <c r="G174" t="str">
        <f t="shared" si="5"/>
        <v>3, CAMPAIGN USD SPEC</v>
      </c>
    </row>
    <row r="175" spans="1:7" x14ac:dyDescent="0.25">
      <c r="A175" s="36" t="s">
        <v>152</v>
      </c>
      <c r="B175">
        <v>15.411</v>
      </c>
      <c r="C175">
        <v>14.89</v>
      </c>
      <c r="D175">
        <v>14.65</v>
      </c>
      <c r="E175">
        <v>15.321428571428569</v>
      </c>
      <c r="F175" s="72">
        <f t="shared" si="4"/>
        <v>14.65</v>
      </c>
      <c r="G175" t="str">
        <f t="shared" si="5"/>
        <v>TASTI</v>
      </c>
    </row>
    <row r="176" spans="1:7" x14ac:dyDescent="0.25">
      <c r="A176" s="36" t="s">
        <v>154</v>
      </c>
      <c r="B176">
        <v>23.955538461538467</v>
      </c>
      <c r="C176">
        <v>22.97</v>
      </c>
      <c r="D176">
        <v>22.51</v>
      </c>
      <c r="E176">
        <v>23.5</v>
      </c>
      <c r="F176" s="72">
        <f t="shared" si="4"/>
        <v>22.51</v>
      </c>
      <c r="G176" t="str">
        <f t="shared" si="5"/>
        <v>TASTI</v>
      </c>
    </row>
    <row r="177" spans="1:7" x14ac:dyDescent="0.25">
      <c r="A177" s="36" t="s">
        <v>156</v>
      </c>
      <c r="B177">
        <v>31.9895</v>
      </c>
      <c r="C177">
        <v>30.9</v>
      </c>
      <c r="D177">
        <v>30.400000000000002</v>
      </c>
      <c r="E177">
        <v>31.803571428571423</v>
      </c>
      <c r="F177" s="72">
        <f t="shared" si="4"/>
        <v>30.400000000000002</v>
      </c>
      <c r="G177" t="str">
        <f t="shared" si="5"/>
        <v>TASTI</v>
      </c>
    </row>
    <row r="178" spans="1:7" x14ac:dyDescent="0.25">
      <c r="A178" s="36" t="s">
        <v>587</v>
      </c>
      <c r="B178">
        <v>4.5</v>
      </c>
      <c r="F178" s="72">
        <f t="shared" si="4"/>
        <v>4.5</v>
      </c>
      <c r="G178" t="str">
        <f t="shared" si="5"/>
        <v>3, CAMPAIGN USD SPEC</v>
      </c>
    </row>
    <row r="179" spans="1:7" x14ac:dyDescent="0.25">
      <c r="A179" s="36" t="s">
        <v>588</v>
      </c>
      <c r="B179">
        <v>8.365384615384615</v>
      </c>
      <c r="F179" s="72">
        <f t="shared" si="4"/>
        <v>8.365384615384615</v>
      </c>
      <c r="G179" t="str">
        <f t="shared" si="5"/>
        <v>3, CAMPAIGN USD SPEC</v>
      </c>
    </row>
    <row r="180" spans="1:7" x14ac:dyDescent="0.25">
      <c r="A180" s="36" t="s">
        <v>157</v>
      </c>
      <c r="B180">
        <v>11.673961538461539</v>
      </c>
      <c r="C180">
        <v>11.1</v>
      </c>
      <c r="D180">
        <v>11.27</v>
      </c>
      <c r="E180">
        <v>11.275</v>
      </c>
      <c r="F180" s="72">
        <f t="shared" si="4"/>
        <v>11.1</v>
      </c>
      <c r="G180" t="str">
        <f t="shared" si="5"/>
        <v>FOB SEPTEMBER</v>
      </c>
    </row>
    <row r="181" spans="1:7" x14ac:dyDescent="0.25">
      <c r="A181" s="36" t="s">
        <v>158</v>
      </c>
      <c r="B181">
        <v>15.03592307692308</v>
      </c>
      <c r="C181">
        <v>14.42</v>
      </c>
      <c r="D181">
        <v>14.129999999999999</v>
      </c>
      <c r="E181">
        <v>13.696428571428569</v>
      </c>
      <c r="F181" s="72">
        <f t="shared" si="4"/>
        <v>13.696428571428569</v>
      </c>
      <c r="G181" t="str">
        <f t="shared" si="5"/>
        <v>TMC</v>
      </c>
    </row>
    <row r="182" spans="1:7" x14ac:dyDescent="0.25">
      <c r="A182" s="36" t="s">
        <v>159</v>
      </c>
      <c r="B182">
        <v>5.8000384615384615</v>
      </c>
      <c r="C182">
        <v>5.53</v>
      </c>
      <c r="D182">
        <v>5.3999999999999995</v>
      </c>
      <c r="E182">
        <v>5.625</v>
      </c>
      <c r="F182" s="72">
        <f t="shared" si="4"/>
        <v>5.3999999999999995</v>
      </c>
      <c r="G182" t="str">
        <f t="shared" si="5"/>
        <v>TASTI</v>
      </c>
    </row>
    <row r="183" spans="1:7" x14ac:dyDescent="0.25">
      <c r="A183" s="36" t="s">
        <v>161</v>
      </c>
      <c r="B183">
        <v>6.6260000000000012</v>
      </c>
      <c r="C183">
        <v>6.35</v>
      </c>
      <c r="D183">
        <v>6.2299999999999995</v>
      </c>
      <c r="E183">
        <v>6.5</v>
      </c>
      <c r="F183" s="72">
        <f t="shared" si="4"/>
        <v>6.2299999999999995</v>
      </c>
      <c r="G183" t="str">
        <f t="shared" si="5"/>
        <v>TASTI</v>
      </c>
    </row>
    <row r="184" spans="1:7" x14ac:dyDescent="0.25">
      <c r="A184" s="36" t="s">
        <v>163</v>
      </c>
      <c r="B184">
        <v>4.7911076923076932</v>
      </c>
      <c r="C184">
        <v>4.59</v>
      </c>
      <c r="D184">
        <v>4.51</v>
      </c>
      <c r="E184">
        <v>4.7</v>
      </c>
      <c r="F184" s="72">
        <f t="shared" si="4"/>
        <v>4.51</v>
      </c>
      <c r="G184" t="str">
        <f t="shared" si="5"/>
        <v>TASTI</v>
      </c>
    </row>
    <row r="185" spans="1:7" x14ac:dyDescent="0.25">
      <c r="A185" s="36" t="s">
        <v>164</v>
      </c>
      <c r="B185">
        <v>3.2038307692307688</v>
      </c>
      <c r="C185">
        <v>3.05</v>
      </c>
      <c r="D185">
        <v>2.9899999999999998</v>
      </c>
      <c r="E185">
        <v>3.1071428571428572</v>
      </c>
      <c r="F185" s="72">
        <f t="shared" si="4"/>
        <v>2.9899999999999998</v>
      </c>
      <c r="G185" t="str">
        <f t="shared" si="5"/>
        <v>TASTI</v>
      </c>
    </row>
    <row r="186" spans="1:7" x14ac:dyDescent="0.25">
      <c r="A186" s="36" t="s">
        <v>165</v>
      </c>
      <c r="B186">
        <v>3.2590692307692302</v>
      </c>
      <c r="C186">
        <v>3.11</v>
      </c>
      <c r="D186">
        <v>3.0399999999999996</v>
      </c>
      <c r="E186">
        <v>3.1607142857142856</v>
      </c>
      <c r="F186" s="72">
        <f t="shared" si="4"/>
        <v>3.0399999999999996</v>
      </c>
      <c r="G186" t="str">
        <f t="shared" si="5"/>
        <v>TASTI</v>
      </c>
    </row>
    <row r="187" spans="1:7" x14ac:dyDescent="0.25">
      <c r="A187" s="36" t="s">
        <v>1211</v>
      </c>
      <c r="B187">
        <v>25.138461538461538</v>
      </c>
      <c r="F187" s="72">
        <f t="shared" si="4"/>
        <v>25.138461538461538</v>
      </c>
      <c r="G187" t="str">
        <f t="shared" si="5"/>
        <v>3, CAMPAIGN USD SPEC</v>
      </c>
    </row>
    <row r="188" spans="1:7" x14ac:dyDescent="0.25">
      <c r="A188" s="36" t="s">
        <v>589</v>
      </c>
      <c r="B188">
        <v>8.6538461538461533</v>
      </c>
      <c r="F188" s="72">
        <f t="shared" si="4"/>
        <v>8.6538461538461533</v>
      </c>
      <c r="G188" t="str">
        <f t="shared" si="5"/>
        <v>3, CAMPAIGN USD SPEC</v>
      </c>
    </row>
    <row r="189" spans="1:7" x14ac:dyDescent="0.25">
      <c r="A189" s="36" t="s">
        <v>591</v>
      </c>
      <c r="B189">
        <v>11.826923076923077</v>
      </c>
      <c r="F189" s="72">
        <f t="shared" si="4"/>
        <v>11.826923076923077</v>
      </c>
      <c r="G189" t="str">
        <f t="shared" si="5"/>
        <v>3, CAMPAIGN USD SPEC</v>
      </c>
    </row>
    <row r="190" spans="1:7" x14ac:dyDescent="0.25">
      <c r="A190" s="36" t="s">
        <v>592</v>
      </c>
      <c r="B190">
        <v>11.25</v>
      </c>
      <c r="F190" s="72">
        <f t="shared" si="4"/>
        <v>11.25</v>
      </c>
      <c r="G190" t="str">
        <f t="shared" si="5"/>
        <v>3, CAMPAIGN USD SPEC</v>
      </c>
    </row>
    <row r="191" spans="1:7" x14ac:dyDescent="0.25">
      <c r="A191" s="36" t="s">
        <v>1212</v>
      </c>
      <c r="B191">
        <v>441.69230769230774</v>
      </c>
      <c r="F191" s="72">
        <f t="shared" si="4"/>
        <v>441.69230769230774</v>
      </c>
      <c r="G191" t="str">
        <f t="shared" si="5"/>
        <v>3, CAMPAIGN USD SPEC</v>
      </c>
    </row>
    <row r="192" spans="1:7" x14ac:dyDescent="0.25">
      <c r="A192" s="36" t="s">
        <v>1214</v>
      </c>
      <c r="B192">
        <v>404.84615384615387</v>
      </c>
      <c r="F192" s="72">
        <f t="shared" si="4"/>
        <v>404.84615384615387</v>
      </c>
      <c r="G192" t="str">
        <f t="shared" si="5"/>
        <v>3, CAMPAIGN USD SPEC</v>
      </c>
    </row>
    <row r="193" spans="1:7" x14ac:dyDescent="0.25">
      <c r="A193" s="36" t="s">
        <v>593</v>
      </c>
      <c r="B193">
        <v>20.76923076923077</v>
      </c>
      <c r="E193">
        <v>19.285714285714285</v>
      </c>
      <c r="F193" s="72">
        <f t="shared" si="4"/>
        <v>19.285714285714285</v>
      </c>
      <c r="G193" t="str">
        <f t="shared" si="5"/>
        <v>TMC</v>
      </c>
    </row>
    <row r="194" spans="1:7" x14ac:dyDescent="0.25">
      <c r="A194" s="36" t="s">
        <v>595</v>
      </c>
      <c r="B194">
        <v>5.0192307692307692</v>
      </c>
      <c r="F194" s="72">
        <f t="shared" si="4"/>
        <v>5.0192307692307692</v>
      </c>
      <c r="G194" t="str">
        <f t="shared" si="5"/>
        <v>3, CAMPAIGN USD SPEC</v>
      </c>
    </row>
    <row r="195" spans="1:7" x14ac:dyDescent="0.25">
      <c r="A195" s="36" t="s">
        <v>597</v>
      </c>
      <c r="B195">
        <v>109.61538461538461</v>
      </c>
      <c r="F195" s="72">
        <f t="shared" si="4"/>
        <v>109.61538461538461</v>
      </c>
      <c r="G195" t="str">
        <f t="shared" si="5"/>
        <v>3, CAMPAIGN USD SPEC</v>
      </c>
    </row>
    <row r="196" spans="1:7" x14ac:dyDescent="0.25">
      <c r="A196" s="36" t="s">
        <v>599</v>
      </c>
      <c r="B196">
        <v>90</v>
      </c>
      <c r="F196" s="72">
        <f t="shared" si="4"/>
        <v>90</v>
      </c>
      <c r="G196" t="str">
        <f t="shared" si="5"/>
        <v>3, CAMPAIGN USD SPEC</v>
      </c>
    </row>
    <row r="197" spans="1:7" x14ac:dyDescent="0.25">
      <c r="A197" s="36" t="s">
        <v>1215</v>
      </c>
      <c r="B197">
        <v>70.15384615384616</v>
      </c>
      <c r="F197" s="72">
        <f t="shared" si="4"/>
        <v>70.15384615384616</v>
      </c>
      <c r="G197" t="str">
        <f t="shared" si="5"/>
        <v>3, CAMPAIGN USD SPEC</v>
      </c>
    </row>
    <row r="198" spans="1:7" x14ac:dyDescent="0.25">
      <c r="A198" s="36" t="s">
        <v>601</v>
      </c>
      <c r="B198">
        <v>14.723076923076926</v>
      </c>
      <c r="F198" s="72">
        <f t="shared" ref="F198:F261" si="6">MIN(B198:E198)</f>
        <v>14.723076923076926</v>
      </c>
      <c r="G198" t="str">
        <f t="shared" ref="G198:G261" si="7">IF(B198=F198,$B$4,IF(F198=C198,$C$4,IF(F198=D198,$D$4,$E$4)))</f>
        <v>3, CAMPAIGN USD SPEC</v>
      </c>
    </row>
    <row r="199" spans="1:7" x14ac:dyDescent="0.25">
      <c r="A199" s="36" t="s">
        <v>602</v>
      </c>
      <c r="B199">
        <v>29.71153846153846</v>
      </c>
      <c r="F199" s="72">
        <f t="shared" si="6"/>
        <v>29.71153846153846</v>
      </c>
      <c r="G199" t="str">
        <f t="shared" si="7"/>
        <v>3, CAMPAIGN USD SPEC</v>
      </c>
    </row>
    <row r="200" spans="1:7" x14ac:dyDescent="0.25">
      <c r="A200" s="36" t="s">
        <v>604</v>
      </c>
      <c r="B200">
        <v>36.623076923076916</v>
      </c>
      <c r="F200" s="72">
        <f t="shared" si="6"/>
        <v>36.623076923076916</v>
      </c>
      <c r="G200" t="str">
        <f t="shared" si="7"/>
        <v>3, CAMPAIGN USD SPEC</v>
      </c>
    </row>
    <row r="201" spans="1:7" x14ac:dyDescent="0.25">
      <c r="A201" s="36" t="s">
        <v>167</v>
      </c>
      <c r="B201">
        <v>17.07469230769231</v>
      </c>
      <c r="C201">
        <v>16.37</v>
      </c>
      <c r="D201">
        <v>16.05</v>
      </c>
      <c r="E201">
        <v>16.749999999999996</v>
      </c>
      <c r="F201" s="72">
        <f t="shared" si="6"/>
        <v>16.05</v>
      </c>
      <c r="G201" t="str">
        <f t="shared" si="7"/>
        <v>TASTI</v>
      </c>
    </row>
    <row r="202" spans="1:7" x14ac:dyDescent="0.25">
      <c r="A202" s="36" t="s">
        <v>169</v>
      </c>
      <c r="B202">
        <v>29.307307692307695</v>
      </c>
      <c r="C202">
        <v>28.1</v>
      </c>
      <c r="D202">
        <v>27.540000000000003</v>
      </c>
      <c r="E202">
        <v>28.75</v>
      </c>
      <c r="F202" s="72">
        <f t="shared" si="6"/>
        <v>27.540000000000003</v>
      </c>
      <c r="G202" t="str">
        <f t="shared" si="7"/>
        <v>TASTI</v>
      </c>
    </row>
    <row r="203" spans="1:7" x14ac:dyDescent="0.25">
      <c r="A203" s="36" t="s">
        <v>1216</v>
      </c>
      <c r="B203">
        <v>327.38461538461536</v>
      </c>
      <c r="F203" s="72">
        <f t="shared" si="6"/>
        <v>327.38461538461536</v>
      </c>
      <c r="G203" t="str">
        <f t="shared" si="7"/>
        <v>3, CAMPAIGN USD SPEC</v>
      </c>
    </row>
    <row r="204" spans="1:7" x14ac:dyDescent="0.25">
      <c r="A204" s="36" t="s">
        <v>1218</v>
      </c>
      <c r="B204">
        <v>160.42307692307693</v>
      </c>
      <c r="F204" s="72">
        <f t="shared" si="6"/>
        <v>160.42307692307693</v>
      </c>
      <c r="G204" t="str">
        <f t="shared" si="7"/>
        <v>3, CAMPAIGN USD SPEC</v>
      </c>
    </row>
    <row r="205" spans="1:7" x14ac:dyDescent="0.25">
      <c r="A205" s="36" t="s">
        <v>1219</v>
      </c>
      <c r="B205">
        <v>171.33846153846159</v>
      </c>
      <c r="F205" s="72">
        <f t="shared" si="6"/>
        <v>171.33846153846159</v>
      </c>
      <c r="G205" t="str">
        <f t="shared" si="7"/>
        <v>3, CAMPAIGN USD SPEC</v>
      </c>
    </row>
    <row r="206" spans="1:7" x14ac:dyDescent="0.25">
      <c r="A206" s="36" t="s">
        <v>1220</v>
      </c>
      <c r="B206">
        <v>167.70000000000005</v>
      </c>
      <c r="F206" s="72">
        <f t="shared" si="6"/>
        <v>167.70000000000005</v>
      </c>
      <c r="G206" t="str">
        <f t="shared" si="7"/>
        <v>3, CAMPAIGN USD SPEC</v>
      </c>
    </row>
    <row r="207" spans="1:7" x14ac:dyDescent="0.25">
      <c r="A207" s="36" t="s">
        <v>606</v>
      </c>
      <c r="B207">
        <v>154.61538461538461</v>
      </c>
      <c r="F207" s="72">
        <f t="shared" si="6"/>
        <v>154.61538461538461</v>
      </c>
      <c r="G207" t="str">
        <f t="shared" si="7"/>
        <v>3, CAMPAIGN USD SPEC</v>
      </c>
    </row>
    <row r="208" spans="1:7" x14ac:dyDescent="0.25">
      <c r="A208" s="36" t="s">
        <v>608</v>
      </c>
      <c r="B208">
        <v>149.42307692307693</v>
      </c>
      <c r="F208" s="72">
        <f t="shared" si="6"/>
        <v>149.42307692307693</v>
      </c>
      <c r="G208" t="str">
        <f t="shared" si="7"/>
        <v>3, CAMPAIGN USD SPEC</v>
      </c>
    </row>
    <row r="209" spans="1:7" x14ac:dyDescent="0.25">
      <c r="A209" s="36" t="s">
        <v>1221</v>
      </c>
      <c r="B209">
        <v>117.00769230769231</v>
      </c>
      <c r="F209" s="72">
        <f t="shared" si="6"/>
        <v>117.00769230769231</v>
      </c>
      <c r="G209" t="str">
        <f t="shared" si="7"/>
        <v>3, CAMPAIGN USD SPEC</v>
      </c>
    </row>
    <row r="210" spans="1:7" x14ac:dyDescent="0.25">
      <c r="A210" s="36" t="s">
        <v>171</v>
      </c>
      <c r="B210">
        <v>42.049615384615393</v>
      </c>
      <c r="C210">
        <v>40.32</v>
      </c>
      <c r="D210">
        <v>39.51</v>
      </c>
      <c r="E210">
        <v>41.25</v>
      </c>
      <c r="F210" s="72">
        <f t="shared" si="6"/>
        <v>39.51</v>
      </c>
      <c r="G210" t="str">
        <f t="shared" si="7"/>
        <v>TASTI</v>
      </c>
    </row>
    <row r="211" spans="1:7" x14ac:dyDescent="0.25">
      <c r="A211" s="36" t="s">
        <v>173</v>
      </c>
      <c r="B211">
        <v>45.571730769230768</v>
      </c>
      <c r="C211">
        <v>43.42</v>
      </c>
      <c r="D211">
        <v>42.419999999999995</v>
      </c>
      <c r="E211">
        <v>44.196428571428569</v>
      </c>
      <c r="F211" s="72">
        <f t="shared" si="6"/>
        <v>42.419999999999995</v>
      </c>
      <c r="G211" t="str">
        <f t="shared" si="7"/>
        <v>TASTI</v>
      </c>
    </row>
    <row r="212" spans="1:7" x14ac:dyDescent="0.25">
      <c r="A212" s="36" t="s">
        <v>175</v>
      </c>
      <c r="B212">
        <v>83.589538461538481</v>
      </c>
      <c r="C212">
        <v>80.150000000000006</v>
      </c>
      <c r="D212">
        <v>78.540000000000006</v>
      </c>
      <c r="E212">
        <v>82</v>
      </c>
      <c r="F212" s="72">
        <f t="shared" si="6"/>
        <v>78.540000000000006</v>
      </c>
      <c r="G212" t="str">
        <f t="shared" si="7"/>
        <v>TASTI</v>
      </c>
    </row>
    <row r="213" spans="1:7" x14ac:dyDescent="0.25">
      <c r="A213" s="36" t="s">
        <v>177</v>
      </c>
      <c r="B213">
        <v>2.0387692307692311</v>
      </c>
      <c r="C213">
        <v>1.95</v>
      </c>
      <c r="D213">
        <v>1.92</v>
      </c>
      <c r="E213">
        <v>2</v>
      </c>
      <c r="F213" s="72">
        <f t="shared" si="6"/>
        <v>1.92</v>
      </c>
      <c r="G213" t="str">
        <f t="shared" si="7"/>
        <v>TASTI</v>
      </c>
    </row>
    <row r="214" spans="1:7" x14ac:dyDescent="0.25">
      <c r="A214" s="36" t="s">
        <v>180</v>
      </c>
      <c r="B214">
        <v>48.93046153846155</v>
      </c>
      <c r="C214">
        <v>52.69</v>
      </c>
      <c r="D214">
        <v>45.98</v>
      </c>
      <c r="E214">
        <v>48.314285714285717</v>
      </c>
      <c r="F214" s="72">
        <f t="shared" si="6"/>
        <v>45.98</v>
      </c>
      <c r="G214" t="str">
        <f t="shared" si="7"/>
        <v>TASTI</v>
      </c>
    </row>
    <row r="215" spans="1:7" x14ac:dyDescent="0.25">
      <c r="A215" s="36" t="s">
        <v>182</v>
      </c>
      <c r="B215">
        <v>48.93046153846155</v>
      </c>
      <c r="C215">
        <v>52.69</v>
      </c>
      <c r="D215">
        <v>45.98</v>
      </c>
      <c r="E215">
        <v>48.314285714285717</v>
      </c>
      <c r="F215" s="72">
        <f t="shared" si="6"/>
        <v>45.98</v>
      </c>
      <c r="G215" t="str">
        <f t="shared" si="7"/>
        <v>TASTI</v>
      </c>
    </row>
    <row r="216" spans="1:7" x14ac:dyDescent="0.25">
      <c r="A216" s="36" t="s">
        <v>184</v>
      </c>
      <c r="B216">
        <v>49.185307692307703</v>
      </c>
      <c r="C216">
        <v>52.97</v>
      </c>
      <c r="D216">
        <v>46.22</v>
      </c>
      <c r="E216">
        <v>48.314285714285717</v>
      </c>
      <c r="F216" s="72">
        <f t="shared" si="6"/>
        <v>46.22</v>
      </c>
      <c r="G216" t="str">
        <f t="shared" si="7"/>
        <v>TASTI</v>
      </c>
    </row>
    <row r="217" spans="1:7" x14ac:dyDescent="0.25">
      <c r="A217" s="36" t="s">
        <v>186</v>
      </c>
      <c r="B217">
        <v>49.185307692307703</v>
      </c>
      <c r="C217">
        <v>52.97</v>
      </c>
      <c r="D217">
        <v>46.22</v>
      </c>
      <c r="E217">
        <v>49.671428571428571</v>
      </c>
      <c r="F217" s="72">
        <f t="shared" si="6"/>
        <v>46.22</v>
      </c>
      <c r="G217" t="str">
        <f t="shared" si="7"/>
        <v>TASTI</v>
      </c>
    </row>
    <row r="218" spans="1:7" x14ac:dyDescent="0.25">
      <c r="A218" s="36" t="s">
        <v>188</v>
      </c>
      <c r="B218">
        <v>53.6706</v>
      </c>
      <c r="C218">
        <v>57.8</v>
      </c>
      <c r="D218">
        <v>50.43</v>
      </c>
      <c r="E218">
        <v>57.162857142857142</v>
      </c>
      <c r="F218" s="72">
        <f t="shared" si="6"/>
        <v>50.43</v>
      </c>
      <c r="G218" t="str">
        <f t="shared" si="7"/>
        <v>TASTI</v>
      </c>
    </row>
    <row r="219" spans="1:7" x14ac:dyDescent="0.25">
      <c r="A219" s="36" t="s">
        <v>190</v>
      </c>
      <c r="B219">
        <v>72.376307692307705</v>
      </c>
      <c r="C219">
        <v>77.94</v>
      </c>
      <c r="D219">
        <v>68</v>
      </c>
      <c r="E219">
        <v>74.371428571428567</v>
      </c>
      <c r="F219" s="72">
        <f t="shared" si="6"/>
        <v>68</v>
      </c>
      <c r="G219" t="str">
        <f t="shared" si="7"/>
        <v>TASTI</v>
      </c>
    </row>
    <row r="220" spans="1:7" x14ac:dyDescent="0.25">
      <c r="A220" s="36" t="s">
        <v>192</v>
      </c>
      <c r="B220">
        <v>88.023861538461546</v>
      </c>
      <c r="C220">
        <v>94.79</v>
      </c>
      <c r="D220">
        <v>82.710000000000008</v>
      </c>
      <c r="E220">
        <v>93.751428571428576</v>
      </c>
      <c r="F220" s="72">
        <f t="shared" si="6"/>
        <v>82.710000000000008</v>
      </c>
      <c r="G220" t="str">
        <f t="shared" si="7"/>
        <v>TASTI</v>
      </c>
    </row>
    <row r="221" spans="1:7" x14ac:dyDescent="0.25">
      <c r="A221" s="36" t="s">
        <v>194</v>
      </c>
      <c r="B221">
        <v>88.023861538461546</v>
      </c>
      <c r="C221">
        <v>94.79</v>
      </c>
      <c r="D221">
        <v>82.710000000000008</v>
      </c>
      <c r="E221">
        <v>93.751428571428576</v>
      </c>
      <c r="F221" s="72">
        <f t="shared" si="6"/>
        <v>82.710000000000008</v>
      </c>
      <c r="G221" t="str">
        <f t="shared" si="7"/>
        <v>TASTI</v>
      </c>
    </row>
    <row r="222" spans="1:7" x14ac:dyDescent="0.25">
      <c r="A222" s="36" t="s">
        <v>196</v>
      </c>
      <c r="B222">
        <v>101.42876923076925</v>
      </c>
      <c r="C222">
        <v>109.23</v>
      </c>
      <c r="D222">
        <v>95.300000000000011</v>
      </c>
      <c r="E222">
        <v>108.02857142857142</v>
      </c>
      <c r="F222" s="72">
        <f t="shared" si="6"/>
        <v>95.300000000000011</v>
      </c>
      <c r="G222" t="str">
        <f t="shared" si="7"/>
        <v>TASTI</v>
      </c>
    </row>
    <row r="223" spans="1:7" x14ac:dyDescent="0.25">
      <c r="A223" s="36" t="s">
        <v>198</v>
      </c>
      <c r="B223">
        <v>116.30923076923077</v>
      </c>
      <c r="C223">
        <v>111.43</v>
      </c>
      <c r="D223">
        <v>97.68</v>
      </c>
      <c r="E223">
        <v>107.21428571428571</v>
      </c>
      <c r="F223" s="72">
        <f t="shared" si="6"/>
        <v>97.68</v>
      </c>
      <c r="G223" t="str">
        <f t="shared" si="7"/>
        <v>TASTI</v>
      </c>
    </row>
    <row r="224" spans="1:7" x14ac:dyDescent="0.25">
      <c r="A224" s="36" t="s">
        <v>200</v>
      </c>
      <c r="B224">
        <v>150.33784615384616</v>
      </c>
      <c r="C224">
        <v>144.9</v>
      </c>
      <c r="D224">
        <v>126.43</v>
      </c>
      <c r="E224">
        <v>143.31428571428572</v>
      </c>
      <c r="F224" s="72">
        <f t="shared" si="6"/>
        <v>126.43</v>
      </c>
      <c r="G224" t="str">
        <f t="shared" si="7"/>
        <v>TASTI</v>
      </c>
    </row>
    <row r="225" spans="1:7" x14ac:dyDescent="0.25">
      <c r="A225" s="36" t="s">
        <v>202</v>
      </c>
      <c r="B225">
        <v>47.747999999999998</v>
      </c>
      <c r="C225">
        <v>45.74</v>
      </c>
      <c r="D225">
        <v>40.1</v>
      </c>
      <c r="E225">
        <v>44.014285714285712</v>
      </c>
      <c r="F225" s="72">
        <f t="shared" si="6"/>
        <v>40.1</v>
      </c>
      <c r="G225" t="str">
        <f t="shared" si="7"/>
        <v>TASTI</v>
      </c>
    </row>
    <row r="226" spans="1:7" x14ac:dyDescent="0.25">
      <c r="A226" s="36" t="s">
        <v>204</v>
      </c>
      <c r="B226">
        <v>238.53600000000003</v>
      </c>
      <c r="C226">
        <v>228.72</v>
      </c>
      <c r="D226">
        <v>224.12</v>
      </c>
      <c r="E226">
        <v>254.05714285714285</v>
      </c>
      <c r="F226" s="72">
        <f t="shared" si="6"/>
        <v>224.12</v>
      </c>
      <c r="G226" t="str">
        <f t="shared" si="7"/>
        <v>TASTI</v>
      </c>
    </row>
    <row r="227" spans="1:7" x14ac:dyDescent="0.25">
      <c r="A227" s="36" t="s">
        <v>609</v>
      </c>
      <c r="B227">
        <v>33.75</v>
      </c>
      <c r="F227" s="72">
        <f t="shared" si="6"/>
        <v>33.75</v>
      </c>
      <c r="G227" t="str">
        <f t="shared" si="7"/>
        <v>3, CAMPAIGN USD SPEC</v>
      </c>
    </row>
    <row r="228" spans="1:7" x14ac:dyDescent="0.25">
      <c r="A228" s="36" t="s">
        <v>610</v>
      </c>
      <c r="B228">
        <v>43.557692307692307</v>
      </c>
      <c r="F228" s="72">
        <f t="shared" si="6"/>
        <v>43.557692307692307</v>
      </c>
      <c r="G228" t="str">
        <f t="shared" si="7"/>
        <v>3, CAMPAIGN USD SPEC</v>
      </c>
    </row>
    <row r="229" spans="1:7" x14ac:dyDescent="0.25">
      <c r="A229" s="36" t="s">
        <v>206</v>
      </c>
      <c r="B229">
        <v>42.257423076923075</v>
      </c>
      <c r="C229">
        <v>40.26</v>
      </c>
      <c r="D229">
        <v>39.33</v>
      </c>
      <c r="E229">
        <v>40.982142857142854</v>
      </c>
      <c r="F229" s="72">
        <f t="shared" si="6"/>
        <v>39.33</v>
      </c>
      <c r="G229" t="str">
        <f t="shared" si="7"/>
        <v>TASTI</v>
      </c>
    </row>
    <row r="230" spans="1:7" x14ac:dyDescent="0.25">
      <c r="A230" s="36" t="s">
        <v>611</v>
      </c>
      <c r="B230">
        <v>22.78846153846154</v>
      </c>
      <c r="F230" s="72">
        <f t="shared" si="6"/>
        <v>22.78846153846154</v>
      </c>
      <c r="G230" t="str">
        <f t="shared" si="7"/>
        <v>3, CAMPAIGN USD SPEC</v>
      </c>
    </row>
    <row r="231" spans="1:7" x14ac:dyDescent="0.25">
      <c r="A231" s="36" t="s">
        <v>208</v>
      </c>
      <c r="B231">
        <v>20.132846153846156</v>
      </c>
      <c r="C231">
        <v>19.3</v>
      </c>
      <c r="D231">
        <v>18.920000000000002</v>
      </c>
      <c r="E231">
        <v>19.75</v>
      </c>
      <c r="F231" s="72">
        <f t="shared" si="6"/>
        <v>18.920000000000002</v>
      </c>
      <c r="G231" t="str">
        <f t="shared" si="7"/>
        <v>TASTI</v>
      </c>
    </row>
    <row r="232" spans="1:7" x14ac:dyDescent="0.25">
      <c r="A232" s="36" t="s">
        <v>612</v>
      </c>
      <c r="B232">
        <v>67.5</v>
      </c>
      <c r="E232">
        <v>58.5</v>
      </c>
      <c r="F232" s="72">
        <f t="shared" si="6"/>
        <v>58.5</v>
      </c>
      <c r="G232" t="str">
        <f t="shared" si="7"/>
        <v>TMC</v>
      </c>
    </row>
    <row r="233" spans="1:7" x14ac:dyDescent="0.25">
      <c r="A233" s="36" t="s">
        <v>1889</v>
      </c>
      <c r="E233">
        <v>58.5</v>
      </c>
      <c r="F233" s="72">
        <f t="shared" si="6"/>
        <v>58.5</v>
      </c>
      <c r="G233" t="str">
        <f t="shared" si="7"/>
        <v>TMC</v>
      </c>
    </row>
    <row r="234" spans="1:7" x14ac:dyDescent="0.25">
      <c r="A234" s="36" t="s">
        <v>613</v>
      </c>
      <c r="B234">
        <v>48.46153846153846</v>
      </c>
      <c r="E234">
        <v>42</v>
      </c>
      <c r="F234" s="72">
        <f t="shared" si="6"/>
        <v>42</v>
      </c>
      <c r="G234" t="str">
        <f t="shared" si="7"/>
        <v>TMC</v>
      </c>
    </row>
    <row r="235" spans="1:7" x14ac:dyDescent="0.25">
      <c r="A235" s="36" t="s">
        <v>614</v>
      </c>
      <c r="B235">
        <v>67.5</v>
      </c>
      <c r="E235">
        <v>54.321428571428562</v>
      </c>
      <c r="F235" s="72">
        <f t="shared" si="6"/>
        <v>54.321428571428562</v>
      </c>
      <c r="G235" t="str">
        <f t="shared" si="7"/>
        <v>TMC</v>
      </c>
    </row>
    <row r="236" spans="1:7" x14ac:dyDescent="0.25">
      <c r="A236" s="36" t="s">
        <v>209</v>
      </c>
      <c r="B236">
        <v>59.634000000000007</v>
      </c>
      <c r="C236">
        <v>57.18</v>
      </c>
      <c r="D236">
        <v>56.03</v>
      </c>
      <c r="E236">
        <v>58.5</v>
      </c>
      <c r="F236" s="72">
        <f t="shared" si="6"/>
        <v>56.03</v>
      </c>
      <c r="G236" t="str">
        <f t="shared" si="7"/>
        <v>TASTI</v>
      </c>
    </row>
    <row r="237" spans="1:7" x14ac:dyDescent="0.25">
      <c r="A237" s="36" t="s">
        <v>210</v>
      </c>
      <c r="B237">
        <v>39.228000000000002</v>
      </c>
      <c r="C237">
        <v>37.89</v>
      </c>
      <c r="D237">
        <v>37.269999999999996</v>
      </c>
      <c r="E237">
        <v>38.999999999999993</v>
      </c>
      <c r="F237" s="72">
        <f t="shared" si="6"/>
        <v>37.269999999999996</v>
      </c>
      <c r="G237" t="str">
        <f t="shared" si="7"/>
        <v>TASTI</v>
      </c>
    </row>
    <row r="238" spans="1:7" x14ac:dyDescent="0.25">
      <c r="A238" s="36" t="s">
        <v>615</v>
      </c>
      <c r="B238">
        <v>48.46153846153846</v>
      </c>
      <c r="F238" s="72">
        <f t="shared" si="6"/>
        <v>48.46153846153846</v>
      </c>
      <c r="G238" t="str">
        <f t="shared" si="7"/>
        <v>3, CAMPAIGN USD SPEC</v>
      </c>
    </row>
    <row r="239" spans="1:7" x14ac:dyDescent="0.25">
      <c r="A239" s="36" t="s">
        <v>1890</v>
      </c>
      <c r="E239">
        <v>47.142857142857146</v>
      </c>
      <c r="F239" s="72">
        <f t="shared" si="6"/>
        <v>47.142857142857146</v>
      </c>
      <c r="G239" t="str">
        <f t="shared" si="7"/>
        <v>TMC</v>
      </c>
    </row>
    <row r="240" spans="1:7" x14ac:dyDescent="0.25">
      <c r="A240" s="36" t="s">
        <v>616</v>
      </c>
      <c r="B240">
        <v>33.75</v>
      </c>
      <c r="F240" s="72">
        <f t="shared" si="6"/>
        <v>33.75</v>
      </c>
      <c r="G240" t="str">
        <f t="shared" si="7"/>
        <v>3, CAMPAIGN USD SPEC</v>
      </c>
    </row>
    <row r="241" spans="1:7" x14ac:dyDescent="0.25">
      <c r="A241" s="36" t="s">
        <v>211</v>
      </c>
      <c r="B241">
        <v>33.17307692307692</v>
      </c>
      <c r="C241">
        <v>31.56</v>
      </c>
      <c r="D241">
        <v>31.59</v>
      </c>
      <c r="E241">
        <v>32.035714285714285</v>
      </c>
      <c r="F241" s="72">
        <f t="shared" si="6"/>
        <v>31.56</v>
      </c>
      <c r="G241" t="str">
        <f t="shared" si="7"/>
        <v>FOB SEPTEMBER</v>
      </c>
    </row>
    <row r="242" spans="1:7" x14ac:dyDescent="0.25">
      <c r="A242" s="36" t="s">
        <v>617</v>
      </c>
      <c r="B242">
        <v>99.230769230769226</v>
      </c>
      <c r="F242" s="72">
        <f t="shared" si="6"/>
        <v>99.230769230769226</v>
      </c>
      <c r="G242" t="str">
        <f t="shared" si="7"/>
        <v>3, CAMPAIGN USD SPEC</v>
      </c>
    </row>
    <row r="243" spans="1:7" x14ac:dyDescent="0.25">
      <c r="A243" s="36" t="s">
        <v>213</v>
      </c>
      <c r="B243">
        <v>148.83015384615388</v>
      </c>
      <c r="C243">
        <v>142.71</v>
      </c>
      <c r="D243">
        <v>139.84</v>
      </c>
      <c r="E243">
        <v>145.99999999999997</v>
      </c>
      <c r="F243" s="72">
        <f t="shared" si="6"/>
        <v>139.84</v>
      </c>
      <c r="G243" t="str">
        <f t="shared" si="7"/>
        <v>TASTI</v>
      </c>
    </row>
    <row r="244" spans="1:7" x14ac:dyDescent="0.25">
      <c r="A244" s="36" t="s">
        <v>214</v>
      </c>
      <c r="B244">
        <v>203.87692307692311</v>
      </c>
      <c r="C244">
        <v>195.49</v>
      </c>
      <c r="D244">
        <v>191.54999999999998</v>
      </c>
      <c r="E244">
        <v>200</v>
      </c>
      <c r="F244" s="72">
        <f t="shared" si="6"/>
        <v>191.54999999999998</v>
      </c>
      <c r="G244" t="str">
        <f t="shared" si="7"/>
        <v>TASTI</v>
      </c>
    </row>
    <row r="245" spans="1:7" x14ac:dyDescent="0.25">
      <c r="A245" s="36" t="s">
        <v>215</v>
      </c>
      <c r="B245">
        <v>231.77800000000005</v>
      </c>
      <c r="C245">
        <v>220.1</v>
      </c>
      <c r="D245">
        <v>220.26999999999998</v>
      </c>
      <c r="E245">
        <v>223.41428571428571</v>
      </c>
      <c r="F245" s="72">
        <f t="shared" si="6"/>
        <v>220.1</v>
      </c>
      <c r="G245" t="str">
        <f t="shared" si="7"/>
        <v>FOB SEPTEMBER</v>
      </c>
    </row>
    <row r="246" spans="1:7" x14ac:dyDescent="0.25">
      <c r="A246" s="36" t="s">
        <v>619</v>
      </c>
      <c r="B246">
        <v>30</v>
      </c>
      <c r="F246" s="72">
        <f t="shared" si="6"/>
        <v>30</v>
      </c>
      <c r="G246" t="str">
        <f t="shared" si="7"/>
        <v>3, CAMPAIGN USD SPEC</v>
      </c>
    </row>
    <row r="247" spans="1:7" x14ac:dyDescent="0.25">
      <c r="A247" s="36" t="s">
        <v>620</v>
      </c>
      <c r="B247">
        <v>32.596153846153847</v>
      </c>
      <c r="F247" s="72">
        <f t="shared" si="6"/>
        <v>32.596153846153847</v>
      </c>
      <c r="G247" t="str">
        <f t="shared" si="7"/>
        <v>3, CAMPAIGN USD SPEC</v>
      </c>
    </row>
    <row r="248" spans="1:7" x14ac:dyDescent="0.25">
      <c r="A248" s="36" t="s">
        <v>216</v>
      </c>
      <c r="B248">
        <v>49.714615384615385</v>
      </c>
      <c r="C248">
        <v>47.37</v>
      </c>
      <c r="D248">
        <v>46.269999999999996</v>
      </c>
      <c r="E248">
        <v>48.214285714285715</v>
      </c>
      <c r="F248" s="72">
        <f t="shared" si="6"/>
        <v>46.269999999999996</v>
      </c>
      <c r="G248" t="str">
        <f t="shared" si="7"/>
        <v>TASTI</v>
      </c>
    </row>
    <row r="249" spans="1:7" x14ac:dyDescent="0.25">
      <c r="A249" s="36" t="s">
        <v>218</v>
      </c>
      <c r="B249">
        <v>38.991461538461543</v>
      </c>
      <c r="C249">
        <v>37.39</v>
      </c>
      <c r="D249">
        <v>36.64</v>
      </c>
      <c r="E249">
        <v>38.25</v>
      </c>
      <c r="F249" s="72">
        <f t="shared" si="6"/>
        <v>36.64</v>
      </c>
      <c r="G249" t="str">
        <f t="shared" si="7"/>
        <v>TASTI</v>
      </c>
    </row>
    <row r="250" spans="1:7" x14ac:dyDescent="0.25">
      <c r="A250" s="36" t="s">
        <v>221</v>
      </c>
      <c r="B250">
        <v>70.983999999999995</v>
      </c>
      <c r="C250">
        <v>68.569999999999993</v>
      </c>
      <c r="D250">
        <v>67.440000000000012</v>
      </c>
      <c r="E250">
        <v>70.571428571428569</v>
      </c>
      <c r="F250" s="72">
        <f t="shared" si="6"/>
        <v>67.440000000000012</v>
      </c>
      <c r="G250" t="str">
        <f t="shared" si="7"/>
        <v>TASTI</v>
      </c>
    </row>
    <row r="251" spans="1:7" x14ac:dyDescent="0.25">
      <c r="A251" s="36" t="s">
        <v>222</v>
      </c>
      <c r="B251">
        <v>84.51484615384615</v>
      </c>
      <c r="C251">
        <v>80.53</v>
      </c>
      <c r="D251">
        <v>78.660000000000011</v>
      </c>
      <c r="E251">
        <v>81.964285714285708</v>
      </c>
      <c r="F251" s="72">
        <f t="shared" si="6"/>
        <v>78.660000000000011</v>
      </c>
      <c r="G251" t="str">
        <f t="shared" si="7"/>
        <v>TASTI</v>
      </c>
    </row>
    <row r="252" spans="1:7" x14ac:dyDescent="0.25">
      <c r="A252" s="36" t="s">
        <v>621</v>
      </c>
      <c r="B252">
        <v>74.42307692307692</v>
      </c>
      <c r="F252" s="72">
        <f t="shared" si="6"/>
        <v>74.42307692307692</v>
      </c>
      <c r="G252" t="str">
        <f t="shared" si="7"/>
        <v>3, CAMPAIGN USD SPEC</v>
      </c>
    </row>
    <row r="253" spans="1:7" x14ac:dyDescent="0.25">
      <c r="A253" s="36" t="s">
        <v>223</v>
      </c>
      <c r="B253">
        <v>73.460538461538462</v>
      </c>
      <c r="C253">
        <v>69.83</v>
      </c>
      <c r="D253">
        <v>70.86</v>
      </c>
      <c r="E253">
        <v>70.95</v>
      </c>
      <c r="F253" s="72">
        <f t="shared" si="6"/>
        <v>69.83</v>
      </c>
      <c r="G253" t="str">
        <f t="shared" si="7"/>
        <v>FOB SEPTEMBER</v>
      </c>
    </row>
    <row r="254" spans="1:7" x14ac:dyDescent="0.25">
      <c r="A254" s="36" t="s">
        <v>622</v>
      </c>
      <c r="B254">
        <v>70.384615384615387</v>
      </c>
      <c r="F254" s="72">
        <f t="shared" si="6"/>
        <v>70.384615384615387</v>
      </c>
      <c r="G254" t="str">
        <f t="shared" si="7"/>
        <v>3, CAMPAIGN USD SPEC</v>
      </c>
    </row>
    <row r="255" spans="1:7" x14ac:dyDescent="0.25">
      <c r="A255" s="36" t="s">
        <v>1222</v>
      </c>
      <c r="B255">
        <v>48.484615384615395</v>
      </c>
      <c r="F255" s="72">
        <f t="shared" si="6"/>
        <v>48.484615384615395</v>
      </c>
      <c r="G255" t="str">
        <f t="shared" si="7"/>
        <v>3, CAMPAIGN USD SPEC</v>
      </c>
    </row>
    <row r="256" spans="1:7" x14ac:dyDescent="0.25">
      <c r="A256" s="36" t="s">
        <v>623</v>
      </c>
      <c r="B256">
        <v>13.26923076923077</v>
      </c>
      <c r="F256" s="72">
        <f t="shared" si="6"/>
        <v>13.26923076923077</v>
      </c>
      <c r="G256" t="str">
        <f t="shared" si="7"/>
        <v>3, CAMPAIGN USD SPEC</v>
      </c>
    </row>
    <row r="257" spans="1:7" x14ac:dyDescent="0.25">
      <c r="A257" s="36" t="s">
        <v>624</v>
      </c>
      <c r="B257">
        <v>14.88076923076923</v>
      </c>
      <c r="F257" s="72">
        <f t="shared" si="6"/>
        <v>14.88076923076923</v>
      </c>
      <c r="G257" t="str">
        <f t="shared" si="7"/>
        <v>3, CAMPAIGN USD SPEC</v>
      </c>
    </row>
    <row r="258" spans="1:7" x14ac:dyDescent="0.25">
      <c r="A258" s="36" t="s">
        <v>224</v>
      </c>
      <c r="B258">
        <v>35.168769230769236</v>
      </c>
      <c r="C258">
        <v>33.72</v>
      </c>
      <c r="D258">
        <v>33.049999999999997</v>
      </c>
      <c r="E258">
        <v>34.499999999999993</v>
      </c>
      <c r="F258" s="72">
        <f t="shared" si="6"/>
        <v>33.049999999999997</v>
      </c>
      <c r="G258" t="str">
        <f t="shared" si="7"/>
        <v>TASTI</v>
      </c>
    </row>
    <row r="259" spans="1:7" x14ac:dyDescent="0.25">
      <c r="A259" s="36" t="s">
        <v>227</v>
      </c>
      <c r="B259">
        <v>36.95269230769231</v>
      </c>
      <c r="C259">
        <v>35.43</v>
      </c>
      <c r="D259">
        <v>34.72</v>
      </c>
      <c r="E259">
        <v>36.249999999999993</v>
      </c>
      <c r="F259" s="72">
        <f t="shared" si="6"/>
        <v>34.72</v>
      </c>
      <c r="G259" t="str">
        <f t="shared" si="7"/>
        <v>TASTI</v>
      </c>
    </row>
    <row r="260" spans="1:7" x14ac:dyDescent="0.25">
      <c r="A260" s="36" t="s">
        <v>625</v>
      </c>
      <c r="B260">
        <v>76.730769230769226</v>
      </c>
      <c r="F260" s="72">
        <f t="shared" si="6"/>
        <v>76.730769230769226</v>
      </c>
      <c r="G260" t="str">
        <f t="shared" si="7"/>
        <v>3, CAMPAIGN USD SPEC</v>
      </c>
    </row>
    <row r="261" spans="1:7" x14ac:dyDescent="0.25">
      <c r="A261" s="36" t="s">
        <v>626</v>
      </c>
      <c r="B261">
        <v>45.865384615384613</v>
      </c>
      <c r="F261" s="72">
        <f t="shared" si="6"/>
        <v>45.865384615384613</v>
      </c>
      <c r="G261" t="str">
        <f t="shared" si="7"/>
        <v>3, CAMPAIGN USD SPEC</v>
      </c>
    </row>
    <row r="262" spans="1:7" x14ac:dyDescent="0.25">
      <c r="A262" s="36" t="s">
        <v>627</v>
      </c>
      <c r="B262">
        <v>34.615384615384613</v>
      </c>
      <c r="F262" s="72">
        <f t="shared" ref="F262:F325" si="8">MIN(B262:E262)</f>
        <v>34.615384615384613</v>
      </c>
      <c r="G262" t="str">
        <f t="shared" ref="G262:G325" si="9">IF(B262=F262,$B$4,IF(F262=C262,$C$4,IF(F262=D262,$D$4,$E$4)))</f>
        <v>3, CAMPAIGN USD SPEC</v>
      </c>
    </row>
    <row r="263" spans="1:7" x14ac:dyDescent="0.25">
      <c r="A263" s="36" t="s">
        <v>628</v>
      </c>
      <c r="B263">
        <v>88.84615384615384</v>
      </c>
      <c r="F263" s="72">
        <f t="shared" si="8"/>
        <v>88.84615384615384</v>
      </c>
      <c r="G263" t="str">
        <f t="shared" si="9"/>
        <v>3, CAMPAIGN USD SPEC</v>
      </c>
    </row>
    <row r="264" spans="1:7" x14ac:dyDescent="0.25">
      <c r="A264" s="36" t="s">
        <v>1891</v>
      </c>
      <c r="E264">
        <v>58.5</v>
      </c>
      <c r="F264" s="72">
        <f t="shared" si="8"/>
        <v>58.5</v>
      </c>
      <c r="G264" t="str">
        <f t="shared" si="9"/>
        <v>TMC</v>
      </c>
    </row>
    <row r="265" spans="1:7" x14ac:dyDescent="0.25">
      <c r="A265" s="36" t="s">
        <v>228</v>
      </c>
      <c r="B265">
        <v>54.639000000000003</v>
      </c>
      <c r="C265">
        <v>52.78</v>
      </c>
      <c r="D265">
        <v>51.91</v>
      </c>
      <c r="E265">
        <v>54.321428571428562</v>
      </c>
      <c r="F265" s="72">
        <f t="shared" si="8"/>
        <v>51.91</v>
      </c>
      <c r="G265" t="str">
        <f t="shared" si="9"/>
        <v>TASTI</v>
      </c>
    </row>
    <row r="266" spans="1:7" x14ac:dyDescent="0.25">
      <c r="A266" s="36" t="s">
        <v>229</v>
      </c>
      <c r="B266">
        <v>54.639000000000003</v>
      </c>
      <c r="C266">
        <v>52.78</v>
      </c>
      <c r="D266">
        <v>51.91</v>
      </c>
      <c r="E266">
        <v>54.321428571428562</v>
      </c>
      <c r="F266" s="72">
        <f t="shared" si="8"/>
        <v>51.91</v>
      </c>
      <c r="G266" t="str">
        <f t="shared" si="9"/>
        <v>TASTI</v>
      </c>
    </row>
    <row r="267" spans="1:7" x14ac:dyDescent="0.25">
      <c r="A267" s="36" t="s">
        <v>1892</v>
      </c>
      <c r="E267">
        <v>62.678571428571431</v>
      </c>
      <c r="F267" s="72">
        <f t="shared" si="8"/>
        <v>62.678571428571431</v>
      </c>
      <c r="G267" t="str">
        <f t="shared" si="9"/>
        <v>TMC</v>
      </c>
    </row>
    <row r="268" spans="1:7" x14ac:dyDescent="0.25">
      <c r="A268" s="36" t="s">
        <v>629</v>
      </c>
      <c r="B268">
        <v>163.26923076923077</v>
      </c>
      <c r="F268" s="72">
        <f t="shared" si="8"/>
        <v>163.26923076923077</v>
      </c>
      <c r="G268" t="str">
        <f t="shared" si="9"/>
        <v>3, CAMPAIGN USD SPEC</v>
      </c>
    </row>
    <row r="269" spans="1:7" x14ac:dyDescent="0.25">
      <c r="A269" s="36" t="s">
        <v>630</v>
      </c>
      <c r="B269">
        <v>37.5</v>
      </c>
      <c r="F269" s="72">
        <f t="shared" si="8"/>
        <v>37.5</v>
      </c>
      <c r="G269" t="str">
        <f t="shared" si="9"/>
        <v>3, CAMPAIGN USD SPEC</v>
      </c>
    </row>
    <row r="270" spans="1:7" x14ac:dyDescent="0.25">
      <c r="A270" s="36" t="s">
        <v>631</v>
      </c>
      <c r="B270">
        <v>32.596153846153847</v>
      </c>
      <c r="F270" s="72">
        <f t="shared" si="8"/>
        <v>32.596153846153847</v>
      </c>
      <c r="G270" t="str">
        <f t="shared" si="9"/>
        <v>3, CAMPAIGN USD SPEC</v>
      </c>
    </row>
    <row r="271" spans="1:7" x14ac:dyDescent="0.25">
      <c r="A271" s="36" t="s">
        <v>632</v>
      </c>
      <c r="B271">
        <v>37.5</v>
      </c>
      <c r="F271" s="72">
        <f t="shared" si="8"/>
        <v>37.5</v>
      </c>
      <c r="G271" t="str">
        <f t="shared" si="9"/>
        <v>3, CAMPAIGN USD SPEC</v>
      </c>
    </row>
    <row r="272" spans="1:7" x14ac:dyDescent="0.25">
      <c r="A272" s="36" t="s">
        <v>230</v>
      </c>
      <c r="B272">
        <v>21.266807692307694</v>
      </c>
      <c r="C272">
        <v>20.260000000000002</v>
      </c>
      <c r="D272">
        <v>19.8</v>
      </c>
      <c r="E272">
        <v>20.625</v>
      </c>
      <c r="F272" s="72">
        <f t="shared" si="8"/>
        <v>19.8</v>
      </c>
      <c r="G272" t="str">
        <f t="shared" si="9"/>
        <v>TASTI</v>
      </c>
    </row>
    <row r="273" spans="1:7" x14ac:dyDescent="0.25">
      <c r="A273" s="36" t="s">
        <v>232</v>
      </c>
      <c r="B273">
        <v>21.266807692307694</v>
      </c>
      <c r="C273">
        <v>20.260000000000002</v>
      </c>
      <c r="D273">
        <v>19.8</v>
      </c>
      <c r="E273">
        <v>20.625</v>
      </c>
      <c r="F273" s="72">
        <f t="shared" si="8"/>
        <v>19.8</v>
      </c>
      <c r="G273" t="str">
        <f t="shared" si="9"/>
        <v>TASTI</v>
      </c>
    </row>
    <row r="274" spans="1:7" x14ac:dyDescent="0.25">
      <c r="A274" s="36" t="s">
        <v>234</v>
      </c>
      <c r="B274">
        <v>21.266807692307694</v>
      </c>
      <c r="C274">
        <v>20.260000000000002</v>
      </c>
      <c r="D274">
        <v>19.8</v>
      </c>
      <c r="E274">
        <v>20.625</v>
      </c>
      <c r="F274" s="72">
        <f t="shared" si="8"/>
        <v>19.8</v>
      </c>
      <c r="G274" t="str">
        <f t="shared" si="9"/>
        <v>TASTI</v>
      </c>
    </row>
    <row r="275" spans="1:7" x14ac:dyDescent="0.25">
      <c r="A275" s="36" t="s">
        <v>235</v>
      </c>
      <c r="B275">
        <v>11.9085</v>
      </c>
      <c r="C275">
        <v>11.5</v>
      </c>
      <c r="D275">
        <v>11.32</v>
      </c>
      <c r="E275">
        <v>11.839285714285712</v>
      </c>
      <c r="F275" s="72">
        <f t="shared" si="8"/>
        <v>11.32</v>
      </c>
      <c r="G275" t="str">
        <f t="shared" si="9"/>
        <v>TASTI</v>
      </c>
    </row>
    <row r="276" spans="1:7" x14ac:dyDescent="0.25">
      <c r="A276" s="36" t="s">
        <v>633</v>
      </c>
      <c r="B276">
        <v>2.25</v>
      </c>
      <c r="F276" s="72">
        <f t="shared" si="8"/>
        <v>2.25</v>
      </c>
      <c r="G276" t="str">
        <f t="shared" si="9"/>
        <v>3, CAMPAIGN USD SPEC</v>
      </c>
    </row>
    <row r="277" spans="1:7" x14ac:dyDescent="0.25">
      <c r="A277" s="36" t="s">
        <v>635</v>
      </c>
      <c r="B277">
        <v>43.557692307692307</v>
      </c>
      <c r="F277" s="72">
        <f t="shared" si="8"/>
        <v>43.557692307692307</v>
      </c>
      <c r="G277" t="str">
        <f t="shared" si="9"/>
        <v>3, CAMPAIGN USD SPEC</v>
      </c>
    </row>
    <row r="278" spans="1:7" x14ac:dyDescent="0.25">
      <c r="A278" s="36" t="s">
        <v>237</v>
      </c>
      <c r="B278">
        <v>31.762115384615385</v>
      </c>
      <c r="C278">
        <v>30.26</v>
      </c>
      <c r="D278">
        <v>29.560000000000002</v>
      </c>
      <c r="E278">
        <v>30.803571428571427</v>
      </c>
      <c r="F278" s="72">
        <f t="shared" si="8"/>
        <v>29.560000000000002</v>
      </c>
      <c r="G278" t="str">
        <f t="shared" si="9"/>
        <v>TASTI</v>
      </c>
    </row>
    <row r="279" spans="1:7" x14ac:dyDescent="0.25">
      <c r="A279" s="36" t="s">
        <v>239</v>
      </c>
      <c r="B279">
        <v>16.565000000000001</v>
      </c>
      <c r="C279">
        <v>15.88</v>
      </c>
      <c r="D279">
        <v>15.57</v>
      </c>
      <c r="E279">
        <v>16.25</v>
      </c>
      <c r="F279" s="72">
        <f t="shared" si="8"/>
        <v>15.57</v>
      </c>
      <c r="G279" t="str">
        <f t="shared" si="9"/>
        <v>TASTI</v>
      </c>
    </row>
    <row r="280" spans="1:7" x14ac:dyDescent="0.25">
      <c r="A280" s="36" t="s">
        <v>1224</v>
      </c>
      <c r="B280">
        <v>10.253846153846156</v>
      </c>
      <c r="F280" s="72">
        <f t="shared" si="8"/>
        <v>10.253846153846156</v>
      </c>
      <c r="G280" t="str">
        <f t="shared" si="9"/>
        <v>3, CAMPAIGN USD SPEC</v>
      </c>
    </row>
    <row r="281" spans="1:7" x14ac:dyDescent="0.25">
      <c r="A281" s="36" t="s">
        <v>1226</v>
      </c>
      <c r="B281">
        <v>10.253846153846156</v>
      </c>
      <c r="F281" s="72">
        <f t="shared" si="8"/>
        <v>10.253846153846156</v>
      </c>
      <c r="G281" t="str">
        <f t="shared" si="9"/>
        <v>3, CAMPAIGN USD SPEC</v>
      </c>
    </row>
    <row r="282" spans="1:7" x14ac:dyDescent="0.25">
      <c r="A282" s="36" t="s">
        <v>637</v>
      </c>
      <c r="B282">
        <v>3.7176923076923076</v>
      </c>
      <c r="F282" s="72">
        <f t="shared" si="8"/>
        <v>3.7176923076923076</v>
      </c>
      <c r="G282" t="str">
        <f t="shared" si="9"/>
        <v>3, CAMPAIGN USD SPEC</v>
      </c>
    </row>
    <row r="283" spans="1:7" x14ac:dyDescent="0.25">
      <c r="A283" s="36" t="s">
        <v>241</v>
      </c>
      <c r="B283">
        <v>14.016538461538463</v>
      </c>
      <c r="C283">
        <v>13.44</v>
      </c>
      <c r="D283">
        <v>13.17</v>
      </c>
      <c r="E283">
        <v>13.75</v>
      </c>
      <c r="F283" s="72">
        <f t="shared" si="8"/>
        <v>13.17</v>
      </c>
      <c r="G283" t="str">
        <f t="shared" si="9"/>
        <v>TASTI</v>
      </c>
    </row>
    <row r="284" spans="1:7" x14ac:dyDescent="0.25">
      <c r="A284" s="36" t="s">
        <v>639</v>
      </c>
      <c r="B284">
        <v>22.925000000000004</v>
      </c>
      <c r="F284" s="72">
        <f t="shared" si="8"/>
        <v>22.925000000000004</v>
      </c>
      <c r="G284" t="str">
        <f t="shared" si="9"/>
        <v>3, CAMPAIGN USD SPEC</v>
      </c>
    </row>
    <row r="285" spans="1:7" x14ac:dyDescent="0.25">
      <c r="A285" s="36" t="s">
        <v>1228</v>
      </c>
      <c r="B285">
        <v>36.715384615384622</v>
      </c>
      <c r="F285" s="72">
        <f t="shared" si="8"/>
        <v>36.715384615384622</v>
      </c>
      <c r="G285" t="str">
        <f t="shared" si="9"/>
        <v>3, CAMPAIGN USD SPEC</v>
      </c>
    </row>
    <row r="286" spans="1:7" x14ac:dyDescent="0.25">
      <c r="A286" s="36" t="s">
        <v>1230</v>
      </c>
      <c r="B286">
        <v>276.52307692307699</v>
      </c>
      <c r="F286" s="72">
        <f t="shared" si="8"/>
        <v>276.52307692307699</v>
      </c>
      <c r="G286" t="str">
        <f t="shared" si="9"/>
        <v>3, CAMPAIGN USD SPEC</v>
      </c>
    </row>
    <row r="287" spans="1:7" x14ac:dyDescent="0.25">
      <c r="A287" s="36" t="s">
        <v>641</v>
      </c>
      <c r="B287">
        <v>267.11538461538464</v>
      </c>
      <c r="F287" s="72">
        <f t="shared" si="8"/>
        <v>267.11538461538464</v>
      </c>
      <c r="G287" t="str">
        <f t="shared" si="9"/>
        <v>3, CAMPAIGN USD SPEC</v>
      </c>
    </row>
    <row r="288" spans="1:7" x14ac:dyDescent="0.25">
      <c r="A288" s="36" t="s">
        <v>643</v>
      </c>
      <c r="B288">
        <v>351.92307692307691</v>
      </c>
      <c r="F288" s="72">
        <f t="shared" si="8"/>
        <v>351.92307692307691</v>
      </c>
      <c r="G288" t="str">
        <f t="shared" si="9"/>
        <v>3, CAMPAIGN USD SPEC</v>
      </c>
    </row>
    <row r="289" spans="1:7" x14ac:dyDescent="0.25">
      <c r="A289" s="36" t="s">
        <v>645</v>
      </c>
      <c r="B289">
        <v>269.42307692307691</v>
      </c>
      <c r="F289" s="72">
        <f t="shared" si="8"/>
        <v>269.42307692307691</v>
      </c>
      <c r="G289" t="str">
        <f t="shared" si="9"/>
        <v>3, CAMPAIGN USD SPEC</v>
      </c>
    </row>
    <row r="290" spans="1:7" x14ac:dyDescent="0.25">
      <c r="A290" s="36" t="s">
        <v>647</v>
      </c>
      <c r="B290">
        <v>132.11538461538461</v>
      </c>
      <c r="F290" s="72">
        <f t="shared" si="8"/>
        <v>132.11538461538461</v>
      </c>
      <c r="G290" t="str">
        <f t="shared" si="9"/>
        <v>3, CAMPAIGN USD SPEC</v>
      </c>
    </row>
    <row r="291" spans="1:7" x14ac:dyDescent="0.25">
      <c r="A291" s="36" t="s">
        <v>648</v>
      </c>
      <c r="B291">
        <v>39.807692307692307</v>
      </c>
      <c r="F291" s="72">
        <f t="shared" si="8"/>
        <v>39.807692307692307</v>
      </c>
      <c r="G291" t="str">
        <f t="shared" si="9"/>
        <v>3, CAMPAIGN USD SPEC</v>
      </c>
    </row>
    <row r="292" spans="1:7" x14ac:dyDescent="0.25">
      <c r="A292" s="36" t="s">
        <v>243</v>
      </c>
      <c r="B292">
        <v>81.143015384615396</v>
      </c>
      <c r="C292">
        <v>77.8</v>
      </c>
      <c r="D292">
        <v>76.240000000000009</v>
      </c>
      <c r="E292">
        <v>79.599999999999994</v>
      </c>
      <c r="F292" s="72">
        <f t="shared" si="8"/>
        <v>76.240000000000009</v>
      </c>
      <c r="G292" t="str">
        <f t="shared" si="9"/>
        <v>TASTI</v>
      </c>
    </row>
    <row r="293" spans="1:7" x14ac:dyDescent="0.25">
      <c r="A293" s="36" t="s">
        <v>650</v>
      </c>
      <c r="B293">
        <v>44.134615384615387</v>
      </c>
      <c r="F293" s="72">
        <f t="shared" si="8"/>
        <v>44.134615384615387</v>
      </c>
      <c r="G293" t="str">
        <f t="shared" si="9"/>
        <v>3, CAMPAIGN USD SPEC</v>
      </c>
    </row>
    <row r="294" spans="1:7" x14ac:dyDescent="0.25">
      <c r="A294" s="36" t="s">
        <v>652</v>
      </c>
      <c r="B294">
        <v>42.115384615384613</v>
      </c>
      <c r="F294" s="72">
        <f t="shared" si="8"/>
        <v>42.115384615384613</v>
      </c>
      <c r="G294" t="str">
        <f t="shared" si="9"/>
        <v>3, CAMPAIGN USD SPEC</v>
      </c>
    </row>
    <row r="295" spans="1:7" x14ac:dyDescent="0.25">
      <c r="A295" s="36" t="s">
        <v>654</v>
      </c>
      <c r="B295">
        <v>23.653846153846153</v>
      </c>
      <c r="F295" s="72">
        <f t="shared" si="8"/>
        <v>23.653846153846153</v>
      </c>
      <c r="G295" t="str">
        <f t="shared" si="9"/>
        <v>3, CAMPAIGN USD SPEC</v>
      </c>
    </row>
    <row r="296" spans="1:7" x14ac:dyDescent="0.25">
      <c r="A296" s="36" t="s">
        <v>656</v>
      </c>
      <c r="B296">
        <v>128.65384615384616</v>
      </c>
      <c r="F296" s="72">
        <f t="shared" si="8"/>
        <v>128.65384615384616</v>
      </c>
      <c r="G296" t="str">
        <f t="shared" si="9"/>
        <v>3, CAMPAIGN USD SPEC</v>
      </c>
    </row>
    <row r="297" spans="1:7" x14ac:dyDescent="0.25">
      <c r="A297" s="36" t="s">
        <v>1232</v>
      </c>
      <c r="B297">
        <v>105.81538461538462</v>
      </c>
      <c r="F297" s="72">
        <f t="shared" si="8"/>
        <v>105.81538461538462</v>
      </c>
      <c r="G297" t="str">
        <f t="shared" si="9"/>
        <v>3, CAMPAIGN USD SPEC</v>
      </c>
    </row>
    <row r="298" spans="1:7" x14ac:dyDescent="0.25">
      <c r="A298" s="36" t="s">
        <v>245</v>
      </c>
      <c r="B298">
        <v>14.271384615384617</v>
      </c>
      <c r="C298">
        <v>13.68</v>
      </c>
      <c r="D298">
        <v>13.41</v>
      </c>
      <c r="E298">
        <v>14</v>
      </c>
      <c r="F298" s="72">
        <f t="shared" si="8"/>
        <v>13.41</v>
      </c>
      <c r="G298" t="str">
        <f t="shared" si="9"/>
        <v>TASTI</v>
      </c>
    </row>
    <row r="299" spans="1:7" x14ac:dyDescent="0.25">
      <c r="A299" s="36" t="s">
        <v>658</v>
      </c>
      <c r="B299">
        <v>38.365384615384613</v>
      </c>
      <c r="F299" s="72">
        <f t="shared" si="8"/>
        <v>38.365384615384613</v>
      </c>
      <c r="G299" t="str">
        <f t="shared" si="9"/>
        <v>3, CAMPAIGN USD SPEC</v>
      </c>
    </row>
    <row r="300" spans="1:7" x14ac:dyDescent="0.25">
      <c r="A300" s="36" t="s">
        <v>660</v>
      </c>
      <c r="B300">
        <v>12.98076923076923</v>
      </c>
      <c r="F300" s="72">
        <f t="shared" si="8"/>
        <v>12.98076923076923</v>
      </c>
      <c r="G300" t="str">
        <f t="shared" si="9"/>
        <v>3, CAMPAIGN USD SPEC</v>
      </c>
    </row>
    <row r="301" spans="1:7" x14ac:dyDescent="0.25">
      <c r="A301" s="36" t="s">
        <v>1234</v>
      </c>
      <c r="B301">
        <v>158.73846153846156</v>
      </c>
      <c r="F301" s="72">
        <f t="shared" si="8"/>
        <v>158.73846153846156</v>
      </c>
      <c r="G301" t="str">
        <f t="shared" si="9"/>
        <v>3, CAMPAIGN USD SPEC</v>
      </c>
    </row>
    <row r="302" spans="1:7" x14ac:dyDescent="0.25">
      <c r="A302" s="36" t="s">
        <v>1236</v>
      </c>
      <c r="B302">
        <v>138.60000000000002</v>
      </c>
      <c r="F302" s="72">
        <f t="shared" si="8"/>
        <v>138.60000000000002</v>
      </c>
      <c r="G302" t="str">
        <f t="shared" si="9"/>
        <v>3, CAMPAIGN USD SPEC</v>
      </c>
    </row>
    <row r="303" spans="1:7" x14ac:dyDescent="0.25">
      <c r="A303" s="36" t="s">
        <v>1237</v>
      </c>
      <c r="B303">
        <v>233.04615384615389</v>
      </c>
      <c r="F303" s="72">
        <f t="shared" si="8"/>
        <v>233.04615384615389</v>
      </c>
      <c r="G303" t="str">
        <f t="shared" si="9"/>
        <v>3, CAMPAIGN USD SPEC</v>
      </c>
    </row>
    <row r="304" spans="1:7" x14ac:dyDescent="0.25">
      <c r="A304" s="36" t="s">
        <v>1239</v>
      </c>
      <c r="B304">
        <v>233.04615384615389</v>
      </c>
      <c r="F304" s="72">
        <f t="shared" si="8"/>
        <v>233.04615384615389</v>
      </c>
      <c r="G304" t="str">
        <f t="shared" si="9"/>
        <v>3, CAMPAIGN USD SPEC</v>
      </c>
    </row>
    <row r="305" spans="1:7" x14ac:dyDescent="0.25">
      <c r="A305" s="36" t="s">
        <v>662</v>
      </c>
      <c r="B305">
        <v>43.557692307692307</v>
      </c>
      <c r="F305" s="72">
        <f t="shared" si="8"/>
        <v>43.557692307692307</v>
      </c>
      <c r="G305" t="str">
        <f t="shared" si="9"/>
        <v>3, CAMPAIGN USD SPEC</v>
      </c>
    </row>
    <row r="306" spans="1:7" x14ac:dyDescent="0.25">
      <c r="A306" s="36" t="s">
        <v>247</v>
      </c>
      <c r="B306">
        <v>26.504000000000005</v>
      </c>
      <c r="C306">
        <v>25.41</v>
      </c>
      <c r="D306">
        <v>24.91</v>
      </c>
      <c r="E306">
        <v>26</v>
      </c>
      <c r="F306" s="72">
        <f t="shared" si="8"/>
        <v>24.91</v>
      </c>
      <c r="G306" t="str">
        <f t="shared" si="9"/>
        <v>TASTI</v>
      </c>
    </row>
    <row r="307" spans="1:7" x14ac:dyDescent="0.25">
      <c r="A307" s="36" t="s">
        <v>249</v>
      </c>
      <c r="B307">
        <v>133.1246923076923</v>
      </c>
      <c r="C307">
        <v>126.84</v>
      </c>
      <c r="D307">
        <v>123.9</v>
      </c>
      <c r="E307">
        <v>129.10714285714286</v>
      </c>
      <c r="F307" s="72">
        <f t="shared" si="8"/>
        <v>123.9</v>
      </c>
      <c r="G307" t="str">
        <f t="shared" si="9"/>
        <v>TASTI</v>
      </c>
    </row>
    <row r="308" spans="1:7" x14ac:dyDescent="0.25">
      <c r="A308" s="36" t="s">
        <v>250</v>
      </c>
      <c r="B308">
        <v>51.478923076923088</v>
      </c>
      <c r="C308">
        <v>49.36</v>
      </c>
      <c r="D308">
        <v>48.37</v>
      </c>
      <c r="E308">
        <v>50.5</v>
      </c>
      <c r="F308" s="72">
        <f t="shared" si="8"/>
        <v>48.37</v>
      </c>
      <c r="G308" t="str">
        <f t="shared" si="9"/>
        <v>TASTI</v>
      </c>
    </row>
    <row r="309" spans="1:7" x14ac:dyDescent="0.25">
      <c r="A309" s="36" t="s">
        <v>251</v>
      </c>
      <c r="B309">
        <v>24.028730769230769</v>
      </c>
      <c r="C309">
        <v>22.89</v>
      </c>
      <c r="D309">
        <v>22.37</v>
      </c>
      <c r="E309">
        <v>23.303571428571427</v>
      </c>
      <c r="F309" s="72">
        <f t="shared" si="8"/>
        <v>22.37</v>
      </c>
      <c r="G309" t="str">
        <f t="shared" si="9"/>
        <v>TASTI</v>
      </c>
    </row>
    <row r="310" spans="1:7" x14ac:dyDescent="0.25">
      <c r="A310" s="36" t="s">
        <v>252</v>
      </c>
      <c r="B310">
        <v>21.481999999999999</v>
      </c>
      <c r="C310">
        <v>20.75</v>
      </c>
      <c r="D310">
        <v>20.41</v>
      </c>
      <c r="E310">
        <v>21.357142857142854</v>
      </c>
      <c r="F310" s="72">
        <f t="shared" si="8"/>
        <v>20.41</v>
      </c>
      <c r="G310" t="str">
        <f t="shared" si="9"/>
        <v>TASTI</v>
      </c>
    </row>
    <row r="311" spans="1:7" x14ac:dyDescent="0.25">
      <c r="A311" s="36" t="s">
        <v>1240</v>
      </c>
      <c r="B311">
        <v>20.307692307692307</v>
      </c>
      <c r="F311" s="72">
        <f t="shared" si="8"/>
        <v>20.307692307692307</v>
      </c>
      <c r="G311" t="str">
        <f t="shared" si="9"/>
        <v>3, CAMPAIGN USD SPEC</v>
      </c>
    </row>
    <row r="312" spans="1:7" x14ac:dyDescent="0.25">
      <c r="A312" s="36" t="s">
        <v>254</v>
      </c>
      <c r="B312">
        <v>19.878000000000004</v>
      </c>
      <c r="C312">
        <v>19.059999999999999</v>
      </c>
      <c r="D312">
        <v>18.680000000000003</v>
      </c>
      <c r="E312">
        <v>19.5</v>
      </c>
      <c r="F312" s="72">
        <f t="shared" si="8"/>
        <v>18.680000000000003</v>
      </c>
      <c r="G312" t="str">
        <f t="shared" si="9"/>
        <v>TASTI</v>
      </c>
    </row>
    <row r="313" spans="1:7" x14ac:dyDescent="0.25">
      <c r="A313" s="36" t="s">
        <v>1241</v>
      </c>
      <c r="B313">
        <v>295.73076923076928</v>
      </c>
      <c r="F313" s="72">
        <f t="shared" si="8"/>
        <v>295.73076923076928</v>
      </c>
      <c r="G313" t="str">
        <f t="shared" si="9"/>
        <v>3, CAMPAIGN USD SPEC</v>
      </c>
    </row>
    <row r="314" spans="1:7" x14ac:dyDescent="0.25">
      <c r="A314" s="36" t="s">
        <v>1243</v>
      </c>
      <c r="B314">
        <v>144.65690769230767</v>
      </c>
      <c r="F314" s="72">
        <f t="shared" si="8"/>
        <v>144.65690769230767</v>
      </c>
      <c r="G314" t="str">
        <f t="shared" si="9"/>
        <v>3, CAMPAIGN USD SPEC</v>
      </c>
    </row>
    <row r="315" spans="1:7" x14ac:dyDescent="0.25">
      <c r="A315" s="36" t="s">
        <v>1245</v>
      </c>
      <c r="B315">
        <v>144.65690769230767</v>
      </c>
      <c r="F315" s="72">
        <f t="shared" si="8"/>
        <v>144.65690769230767</v>
      </c>
      <c r="G315" t="str">
        <f t="shared" si="9"/>
        <v>3, CAMPAIGN USD SPEC</v>
      </c>
    </row>
    <row r="316" spans="1:7" x14ac:dyDescent="0.25">
      <c r="A316" s="36" t="s">
        <v>1247</v>
      </c>
      <c r="B316">
        <v>161.44615384615389</v>
      </c>
      <c r="F316" s="72">
        <f t="shared" si="8"/>
        <v>161.44615384615389</v>
      </c>
      <c r="G316" t="str">
        <f t="shared" si="9"/>
        <v>3, CAMPAIGN USD SPEC</v>
      </c>
    </row>
    <row r="317" spans="1:7" x14ac:dyDescent="0.25">
      <c r="A317" s="36" t="s">
        <v>1249</v>
      </c>
      <c r="B317">
        <v>204.34615384615387</v>
      </c>
      <c r="F317" s="72">
        <f t="shared" si="8"/>
        <v>204.34615384615387</v>
      </c>
      <c r="G317" t="str">
        <f t="shared" si="9"/>
        <v>3, CAMPAIGN USD SPEC</v>
      </c>
    </row>
    <row r="318" spans="1:7" x14ac:dyDescent="0.25">
      <c r="A318" s="36" t="s">
        <v>1251</v>
      </c>
      <c r="B318">
        <v>204.34615384615387</v>
      </c>
      <c r="F318" s="72">
        <f t="shared" si="8"/>
        <v>204.34615384615387</v>
      </c>
      <c r="G318" t="str">
        <f t="shared" si="9"/>
        <v>3, CAMPAIGN USD SPEC</v>
      </c>
    </row>
    <row r="319" spans="1:7" x14ac:dyDescent="0.25">
      <c r="A319" s="36" t="s">
        <v>664</v>
      </c>
      <c r="B319">
        <v>21.923076923076923</v>
      </c>
      <c r="F319" s="72">
        <f t="shared" si="8"/>
        <v>21.923076923076923</v>
      </c>
      <c r="G319" t="str">
        <f t="shared" si="9"/>
        <v>3, CAMPAIGN USD SPEC</v>
      </c>
    </row>
    <row r="320" spans="1:7" x14ac:dyDescent="0.25">
      <c r="A320" s="36" t="s">
        <v>666</v>
      </c>
      <c r="B320">
        <v>11.826923076923077</v>
      </c>
      <c r="F320" s="72">
        <f t="shared" si="8"/>
        <v>11.826923076923077</v>
      </c>
      <c r="G320" t="str">
        <f t="shared" si="9"/>
        <v>3, CAMPAIGN USD SPEC</v>
      </c>
    </row>
    <row r="321" spans="1:7" x14ac:dyDescent="0.25">
      <c r="A321" s="36" t="s">
        <v>668</v>
      </c>
      <c r="B321">
        <v>8.9423076923076916</v>
      </c>
      <c r="F321" s="72">
        <f t="shared" si="8"/>
        <v>8.9423076923076916</v>
      </c>
      <c r="G321" t="str">
        <f t="shared" si="9"/>
        <v>3, CAMPAIGN USD SPEC</v>
      </c>
    </row>
    <row r="322" spans="1:7" x14ac:dyDescent="0.25">
      <c r="A322" s="36" t="s">
        <v>1252</v>
      </c>
      <c r="B322">
        <v>13.065384615384618</v>
      </c>
      <c r="F322" s="72">
        <f t="shared" si="8"/>
        <v>13.065384615384618</v>
      </c>
      <c r="G322" t="str">
        <f t="shared" si="9"/>
        <v>3, CAMPAIGN USD SPEC</v>
      </c>
    </row>
    <row r="323" spans="1:7" x14ac:dyDescent="0.25">
      <c r="A323" s="36" t="s">
        <v>1254</v>
      </c>
      <c r="B323">
        <v>16.373076923076926</v>
      </c>
      <c r="F323" s="72">
        <f t="shared" si="8"/>
        <v>16.373076923076926</v>
      </c>
      <c r="G323" t="str">
        <f t="shared" si="9"/>
        <v>3, CAMPAIGN USD SPEC</v>
      </c>
    </row>
    <row r="324" spans="1:7" x14ac:dyDescent="0.25">
      <c r="A324" s="36" t="s">
        <v>1255</v>
      </c>
      <c r="B324">
        <v>6.8307692307692305</v>
      </c>
      <c r="F324" s="72">
        <f t="shared" si="8"/>
        <v>6.8307692307692305</v>
      </c>
      <c r="G324" t="str">
        <f t="shared" si="9"/>
        <v>3, CAMPAIGN USD SPEC</v>
      </c>
    </row>
    <row r="325" spans="1:7" x14ac:dyDescent="0.25">
      <c r="A325" s="36" t="s">
        <v>256</v>
      </c>
      <c r="B325">
        <v>83.589538461538481</v>
      </c>
      <c r="C325">
        <v>80.150000000000006</v>
      </c>
      <c r="D325">
        <v>78.540000000000006</v>
      </c>
      <c r="E325">
        <v>82</v>
      </c>
      <c r="F325" s="72">
        <f t="shared" si="8"/>
        <v>78.540000000000006</v>
      </c>
      <c r="G325" t="str">
        <f t="shared" si="9"/>
        <v>TASTI</v>
      </c>
    </row>
    <row r="326" spans="1:7" x14ac:dyDescent="0.25">
      <c r="A326" s="36" t="s">
        <v>670</v>
      </c>
      <c r="B326">
        <v>66.34615384615384</v>
      </c>
      <c r="F326" s="72">
        <f t="shared" ref="F326:F389" si="10">MIN(B326:E326)</f>
        <v>66.34615384615384</v>
      </c>
      <c r="G326" t="str">
        <f t="shared" ref="G326:G389" si="11">IF(B326=F326,$B$4,IF(F326=C326,$C$4,IF(F326=D326,$D$4,$E$4)))</f>
        <v>3, CAMPAIGN USD SPEC</v>
      </c>
    </row>
    <row r="327" spans="1:7" x14ac:dyDescent="0.25">
      <c r="A327" s="36" t="s">
        <v>1257</v>
      </c>
      <c r="B327">
        <v>291.32307692307694</v>
      </c>
      <c r="F327" s="72">
        <f t="shared" si="10"/>
        <v>291.32307692307694</v>
      </c>
      <c r="G327" t="str">
        <f t="shared" si="11"/>
        <v>3, CAMPAIGN USD SPEC</v>
      </c>
    </row>
    <row r="328" spans="1:7" x14ac:dyDescent="0.25">
      <c r="A328" s="36" t="s">
        <v>1259</v>
      </c>
      <c r="B328">
        <v>304.98461538461538</v>
      </c>
      <c r="F328" s="72">
        <f t="shared" si="10"/>
        <v>304.98461538461538</v>
      </c>
      <c r="G328" t="str">
        <f t="shared" si="11"/>
        <v>3, CAMPAIGN USD SPEC</v>
      </c>
    </row>
    <row r="329" spans="1:7" x14ac:dyDescent="0.25">
      <c r="A329" s="36" t="s">
        <v>1261</v>
      </c>
      <c r="B329">
        <v>256.98461538461538</v>
      </c>
      <c r="F329" s="72">
        <f t="shared" si="10"/>
        <v>256.98461538461538</v>
      </c>
      <c r="G329" t="str">
        <f t="shared" si="11"/>
        <v>3, CAMPAIGN USD SPEC</v>
      </c>
    </row>
    <row r="330" spans="1:7" x14ac:dyDescent="0.25">
      <c r="A330" s="36" t="s">
        <v>672</v>
      </c>
      <c r="B330">
        <v>24.76923076923077</v>
      </c>
      <c r="F330" s="72">
        <f t="shared" si="10"/>
        <v>24.76923076923077</v>
      </c>
      <c r="G330" t="str">
        <f t="shared" si="11"/>
        <v>3, CAMPAIGN USD SPEC</v>
      </c>
    </row>
    <row r="331" spans="1:7" x14ac:dyDescent="0.25">
      <c r="A331" s="36" t="s">
        <v>258</v>
      </c>
      <c r="B331">
        <v>38.543153846153849</v>
      </c>
      <c r="C331">
        <v>37.97</v>
      </c>
      <c r="D331">
        <v>37.699999999999996</v>
      </c>
      <c r="E331">
        <v>39.678571428571431</v>
      </c>
      <c r="F331" s="72">
        <f t="shared" si="10"/>
        <v>37.699999999999996</v>
      </c>
      <c r="G331" t="str">
        <f t="shared" si="11"/>
        <v>TASTI</v>
      </c>
    </row>
    <row r="332" spans="1:7" x14ac:dyDescent="0.25">
      <c r="A332" s="36" t="s">
        <v>674</v>
      </c>
      <c r="B332">
        <v>25.638461538461542</v>
      </c>
      <c r="F332" s="72">
        <f t="shared" si="10"/>
        <v>25.638461538461542</v>
      </c>
      <c r="G332" t="str">
        <f t="shared" si="11"/>
        <v>3, CAMPAIGN USD SPEC</v>
      </c>
    </row>
    <row r="333" spans="1:7" x14ac:dyDescent="0.25">
      <c r="A333" s="36" t="s">
        <v>1263</v>
      </c>
      <c r="B333">
        <v>36.300000000000011</v>
      </c>
      <c r="F333" s="72">
        <f t="shared" si="10"/>
        <v>36.300000000000011</v>
      </c>
      <c r="G333" t="str">
        <f t="shared" si="11"/>
        <v>3, CAMPAIGN USD SPEC</v>
      </c>
    </row>
    <row r="334" spans="1:7" x14ac:dyDescent="0.25">
      <c r="A334" s="36" t="s">
        <v>1264</v>
      </c>
      <c r="B334">
        <v>16.8</v>
      </c>
      <c r="F334" s="72">
        <f t="shared" si="10"/>
        <v>16.8</v>
      </c>
      <c r="G334" t="str">
        <f t="shared" si="11"/>
        <v>3, CAMPAIGN USD SPEC</v>
      </c>
    </row>
    <row r="335" spans="1:7" x14ac:dyDescent="0.25">
      <c r="A335" s="36" t="s">
        <v>1266</v>
      </c>
      <c r="B335">
        <v>15.230769230769234</v>
      </c>
      <c r="F335" s="72">
        <f t="shared" si="10"/>
        <v>15.230769230769234</v>
      </c>
      <c r="G335" t="str">
        <f t="shared" si="11"/>
        <v>3, CAMPAIGN USD SPEC</v>
      </c>
    </row>
    <row r="336" spans="1:7" x14ac:dyDescent="0.25">
      <c r="A336" s="36" t="s">
        <v>1267</v>
      </c>
      <c r="B336">
        <v>25.800000000000004</v>
      </c>
      <c r="F336" s="72">
        <f t="shared" si="10"/>
        <v>25.800000000000004</v>
      </c>
      <c r="G336" t="str">
        <f t="shared" si="11"/>
        <v>3, CAMPAIGN USD SPEC</v>
      </c>
    </row>
    <row r="337" spans="1:7" x14ac:dyDescent="0.25">
      <c r="A337" s="36" t="s">
        <v>260</v>
      </c>
      <c r="B337">
        <v>33.095999999999997</v>
      </c>
      <c r="C337">
        <v>32.26</v>
      </c>
      <c r="D337">
        <v>31.860000000000003</v>
      </c>
      <c r="E337">
        <v>33.428571428571431</v>
      </c>
      <c r="F337" s="72">
        <f t="shared" si="10"/>
        <v>31.860000000000003</v>
      </c>
      <c r="G337" t="str">
        <f t="shared" si="11"/>
        <v>TASTI</v>
      </c>
    </row>
    <row r="338" spans="1:7" x14ac:dyDescent="0.25">
      <c r="A338" s="36" t="s">
        <v>676</v>
      </c>
      <c r="B338">
        <v>16.442307692307693</v>
      </c>
      <c r="F338" s="72">
        <f t="shared" si="10"/>
        <v>16.442307692307693</v>
      </c>
      <c r="G338" t="str">
        <f t="shared" si="11"/>
        <v>3, CAMPAIGN USD SPEC</v>
      </c>
    </row>
    <row r="339" spans="1:7" x14ac:dyDescent="0.25">
      <c r="A339" s="36" t="s">
        <v>1268</v>
      </c>
      <c r="B339">
        <v>5.9115384615384619</v>
      </c>
      <c r="F339" s="72">
        <f t="shared" si="10"/>
        <v>5.9115384615384619</v>
      </c>
      <c r="G339" t="str">
        <f t="shared" si="11"/>
        <v>3, CAMPAIGN USD SPEC</v>
      </c>
    </row>
    <row r="340" spans="1:7" x14ac:dyDescent="0.25">
      <c r="A340" s="36" t="s">
        <v>677</v>
      </c>
      <c r="B340">
        <v>270</v>
      </c>
      <c r="F340" s="72">
        <f t="shared" si="10"/>
        <v>270</v>
      </c>
      <c r="G340" t="str">
        <f t="shared" si="11"/>
        <v>3, CAMPAIGN USD SPEC</v>
      </c>
    </row>
    <row r="341" spans="1:7" x14ac:dyDescent="0.25">
      <c r="A341" s="36" t="s">
        <v>679</v>
      </c>
      <c r="B341">
        <v>188.07692307692307</v>
      </c>
      <c r="F341" s="72">
        <f t="shared" si="10"/>
        <v>188.07692307692307</v>
      </c>
      <c r="G341" t="str">
        <f t="shared" si="11"/>
        <v>3, CAMPAIGN USD SPEC</v>
      </c>
    </row>
    <row r="342" spans="1:7" x14ac:dyDescent="0.25">
      <c r="A342" s="36" t="s">
        <v>680</v>
      </c>
      <c r="B342">
        <v>19.03846153846154</v>
      </c>
      <c r="F342" s="72">
        <f t="shared" si="10"/>
        <v>19.03846153846154</v>
      </c>
      <c r="G342" t="str">
        <f t="shared" si="11"/>
        <v>3, CAMPAIGN USD SPEC</v>
      </c>
    </row>
    <row r="343" spans="1:7" x14ac:dyDescent="0.25">
      <c r="A343" s="36" t="s">
        <v>682</v>
      </c>
      <c r="B343">
        <v>11.538461538461538</v>
      </c>
      <c r="F343" s="72">
        <f t="shared" si="10"/>
        <v>11.538461538461538</v>
      </c>
      <c r="G343" t="str">
        <f t="shared" si="11"/>
        <v>3, CAMPAIGN USD SPEC</v>
      </c>
    </row>
    <row r="344" spans="1:7" x14ac:dyDescent="0.25">
      <c r="A344" s="36" t="s">
        <v>684</v>
      </c>
      <c r="B344">
        <v>11.538461538461538</v>
      </c>
      <c r="F344" s="72">
        <f t="shared" si="10"/>
        <v>11.538461538461538</v>
      </c>
      <c r="G344" t="str">
        <f t="shared" si="11"/>
        <v>3, CAMPAIGN USD SPEC</v>
      </c>
    </row>
    <row r="345" spans="1:7" x14ac:dyDescent="0.25">
      <c r="A345" s="36" t="s">
        <v>1269</v>
      </c>
      <c r="B345">
        <v>22.115384615384617</v>
      </c>
      <c r="F345" s="72">
        <f t="shared" si="10"/>
        <v>22.115384615384617</v>
      </c>
      <c r="G345" t="str">
        <f t="shared" si="11"/>
        <v>3, CAMPAIGN USD SPEC</v>
      </c>
    </row>
    <row r="346" spans="1:7" x14ac:dyDescent="0.25">
      <c r="A346" s="36" t="s">
        <v>261</v>
      </c>
      <c r="B346">
        <v>47.505076923076921</v>
      </c>
      <c r="C346">
        <v>45.26</v>
      </c>
      <c r="D346">
        <v>44.22</v>
      </c>
      <c r="E346">
        <v>46.071428571428569</v>
      </c>
      <c r="F346" s="72">
        <f t="shared" si="10"/>
        <v>44.22</v>
      </c>
      <c r="G346" t="str">
        <f t="shared" si="11"/>
        <v>TASTI</v>
      </c>
    </row>
    <row r="347" spans="1:7" x14ac:dyDescent="0.25">
      <c r="A347" s="36" t="s">
        <v>685</v>
      </c>
      <c r="B347">
        <v>2.3076923076923075</v>
      </c>
      <c r="F347" s="72">
        <f t="shared" si="10"/>
        <v>2.3076923076923075</v>
      </c>
      <c r="G347" t="str">
        <f t="shared" si="11"/>
        <v>3, CAMPAIGN USD SPEC</v>
      </c>
    </row>
    <row r="348" spans="1:7" x14ac:dyDescent="0.25">
      <c r="A348" s="36" t="s">
        <v>263</v>
      </c>
      <c r="B348">
        <v>9.5734999999999992</v>
      </c>
      <c r="C348">
        <v>9.25</v>
      </c>
      <c r="D348">
        <v>9.1</v>
      </c>
      <c r="E348">
        <v>9.5178571428571406</v>
      </c>
      <c r="F348" s="72">
        <f t="shared" si="10"/>
        <v>9.1</v>
      </c>
      <c r="G348" t="str">
        <f t="shared" si="11"/>
        <v>TASTI</v>
      </c>
    </row>
    <row r="349" spans="1:7" x14ac:dyDescent="0.25">
      <c r="A349" s="36" t="s">
        <v>1271</v>
      </c>
      <c r="B349">
        <v>56.261538461538464</v>
      </c>
      <c r="F349" s="72">
        <f t="shared" si="10"/>
        <v>56.261538461538464</v>
      </c>
      <c r="G349" t="str">
        <f t="shared" si="11"/>
        <v>3, CAMPAIGN USD SPEC</v>
      </c>
    </row>
    <row r="350" spans="1:7" x14ac:dyDescent="0.25">
      <c r="A350" s="36" t="s">
        <v>1273</v>
      </c>
      <c r="B350">
        <v>57.892307692307689</v>
      </c>
      <c r="F350" s="72">
        <f t="shared" si="10"/>
        <v>57.892307692307689</v>
      </c>
      <c r="G350" t="str">
        <f t="shared" si="11"/>
        <v>3, CAMPAIGN USD SPEC</v>
      </c>
    </row>
    <row r="351" spans="1:7" x14ac:dyDescent="0.25">
      <c r="A351" s="36" t="s">
        <v>1274</v>
      </c>
      <c r="B351">
        <v>18.96153846153846</v>
      </c>
      <c r="F351" s="72">
        <f t="shared" si="10"/>
        <v>18.96153846153846</v>
      </c>
      <c r="G351" t="str">
        <f t="shared" si="11"/>
        <v>3, CAMPAIGN USD SPEC</v>
      </c>
    </row>
    <row r="352" spans="1:7" x14ac:dyDescent="0.25">
      <c r="A352" s="36" t="s">
        <v>1275</v>
      </c>
      <c r="B352">
        <v>49.969230769230769</v>
      </c>
      <c r="F352" s="72">
        <f t="shared" si="10"/>
        <v>49.969230769230769</v>
      </c>
      <c r="G352" t="str">
        <f t="shared" si="11"/>
        <v>3, CAMPAIGN USD SPEC</v>
      </c>
    </row>
    <row r="353" spans="1:7" x14ac:dyDescent="0.25">
      <c r="A353" s="36" t="s">
        <v>1276</v>
      </c>
      <c r="B353">
        <v>21.861538461538462</v>
      </c>
      <c r="F353" s="72">
        <f t="shared" si="10"/>
        <v>21.861538461538462</v>
      </c>
      <c r="G353" t="str">
        <f t="shared" si="11"/>
        <v>3, CAMPAIGN USD SPEC</v>
      </c>
    </row>
    <row r="354" spans="1:7" x14ac:dyDescent="0.25">
      <c r="A354" s="36" t="s">
        <v>1277</v>
      </c>
      <c r="B354">
        <v>58.707692307692305</v>
      </c>
      <c r="F354" s="72">
        <f t="shared" si="10"/>
        <v>58.707692307692305</v>
      </c>
      <c r="G354" t="str">
        <f t="shared" si="11"/>
        <v>3, CAMPAIGN USD SPEC</v>
      </c>
    </row>
    <row r="355" spans="1:7" x14ac:dyDescent="0.25">
      <c r="A355" s="36" t="s">
        <v>1278</v>
      </c>
      <c r="B355">
        <v>56.261538461538464</v>
      </c>
      <c r="F355" s="72">
        <f t="shared" si="10"/>
        <v>56.261538461538464</v>
      </c>
      <c r="G355" t="str">
        <f t="shared" si="11"/>
        <v>3, CAMPAIGN USD SPEC</v>
      </c>
    </row>
    <row r="356" spans="1:7" x14ac:dyDescent="0.25">
      <c r="A356" s="36" t="s">
        <v>1279</v>
      </c>
      <c r="B356">
        <v>57.892307692307689</v>
      </c>
      <c r="F356" s="72">
        <f t="shared" si="10"/>
        <v>57.892307692307689</v>
      </c>
      <c r="G356" t="str">
        <f t="shared" si="11"/>
        <v>3, CAMPAIGN USD SPEC</v>
      </c>
    </row>
    <row r="357" spans="1:7" x14ac:dyDescent="0.25">
      <c r="A357" s="36" t="s">
        <v>1281</v>
      </c>
      <c r="B357">
        <v>18.96153846153846</v>
      </c>
      <c r="F357" s="72">
        <f t="shared" si="10"/>
        <v>18.96153846153846</v>
      </c>
      <c r="G357" t="str">
        <f t="shared" si="11"/>
        <v>3, CAMPAIGN USD SPEC</v>
      </c>
    </row>
    <row r="358" spans="1:7" x14ac:dyDescent="0.25">
      <c r="A358" s="36" t="s">
        <v>1282</v>
      </c>
      <c r="B358">
        <v>49.969230769230769</v>
      </c>
      <c r="F358" s="72">
        <f t="shared" si="10"/>
        <v>49.969230769230769</v>
      </c>
      <c r="G358" t="str">
        <f t="shared" si="11"/>
        <v>3, CAMPAIGN USD SPEC</v>
      </c>
    </row>
    <row r="359" spans="1:7" x14ac:dyDescent="0.25">
      <c r="A359" s="36" t="s">
        <v>1283</v>
      </c>
      <c r="B359">
        <v>21.861538461538462</v>
      </c>
      <c r="F359" s="72">
        <f t="shared" si="10"/>
        <v>21.861538461538462</v>
      </c>
      <c r="G359" t="str">
        <f t="shared" si="11"/>
        <v>3, CAMPAIGN USD SPEC</v>
      </c>
    </row>
    <row r="360" spans="1:7" x14ac:dyDescent="0.25">
      <c r="A360" s="36" t="s">
        <v>1284</v>
      </c>
      <c r="B360">
        <v>56.261538461538464</v>
      </c>
      <c r="F360" s="72">
        <f t="shared" si="10"/>
        <v>56.261538461538464</v>
      </c>
      <c r="G360" t="str">
        <f t="shared" si="11"/>
        <v>3, CAMPAIGN USD SPEC</v>
      </c>
    </row>
    <row r="361" spans="1:7" x14ac:dyDescent="0.25">
      <c r="A361" s="36" t="s">
        <v>1285</v>
      </c>
      <c r="B361">
        <v>1.956923076923077</v>
      </c>
      <c r="F361" s="72">
        <f t="shared" si="10"/>
        <v>1.956923076923077</v>
      </c>
      <c r="G361" t="str">
        <f t="shared" si="11"/>
        <v>3, CAMPAIGN USD SPEC</v>
      </c>
    </row>
    <row r="362" spans="1:7" x14ac:dyDescent="0.25">
      <c r="A362" s="36" t="s">
        <v>1287</v>
      </c>
      <c r="B362">
        <v>1.7846153846153847</v>
      </c>
      <c r="F362" s="72">
        <f t="shared" si="10"/>
        <v>1.7846153846153847</v>
      </c>
      <c r="G362" t="str">
        <f t="shared" si="11"/>
        <v>3, CAMPAIGN USD SPEC</v>
      </c>
    </row>
    <row r="363" spans="1:7" x14ac:dyDescent="0.25">
      <c r="A363" s="36" t="s">
        <v>687</v>
      </c>
      <c r="B363">
        <v>3.1730769230769229</v>
      </c>
      <c r="F363" s="72">
        <f t="shared" si="10"/>
        <v>3.1730769230769229</v>
      </c>
      <c r="G363" t="str">
        <f t="shared" si="11"/>
        <v>3, CAMPAIGN USD SPEC</v>
      </c>
    </row>
    <row r="364" spans="1:7" x14ac:dyDescent="0.25">
      <c r="A364" s="36" t="s">
        <v>689</v>
      </c>
      <c r="B364">
        <v>5.5961538461538458</v>
      </c>
      <c r="F364" s="72">
        <f t="shared" si="10"/>
        <v>5.5961538461538458</v>
      </c>
      <c r="G364" t="str">
        <f t="shared" si="11"/>
        <v>3, CAMPAIGN USD SPEC</v>
      </c>
    </row>
    <row r="365" spans="1:7" x14ac:dyDescent="0.25">
      <c r="A365" s="36" t="s">
        <v>265</v>
      </c>
      <c r="B365">
        <v>15.190576923076923</v>
      </c>
      <c r="C365">
        <v>14.47</v>
      </c>
      <c r="D365">
        <v>14.14</v>
      </c>
      <c r="E365">
        <v>14.732142857142858</v>
      </c>
      <c r="F365" s="72">
        <f t="shared" si="10"/>
        <v>14.14</v>
      </c>
      <c r="G365" t="str">
        <f t="shared" si="11"/>
        <v>TASTI</v>
      </c>
    </row>
    <row r="366" spans="1:7" x14ac:dyDescent="0.25">
      <c r="A366" s="36" t="s">
        <v>267</v>
      </c>
      <c r="B366">
        <v>120.41984615384615</v>
      </c>
      <c r="C366">
        <v>114.74</v>
      </c>
      <c r="D366">
        <v>112.08</v>
      </c>
      <c r="E366">
        <v>116.78571428571429</v>
      </c>
      <c r="F366" s="72">
        <f t="shared" si="10"/>
        <v>112.08</v>
      </c>
      <c r="G366" t="str">
        <f t="shared" si="11"/>
        <v>TASTI</v>
      </c>
    </row>
    <row r="367" spans="1:7" x14ac:dyDescent="0.25">
      <c r="A367" s="36" t="s">
        <v>269</v>
      </c>
      <c r="B367">
        <v>42.304461538461545</v>
      </c>
      <c r="C367">
        <v>40.56</v>
      </c>
      <c r="D367">
        <v>39.75</v>
      </c>
      <c r="E367">
        <v>41.5</v>
      </c>
      <c r="F367" s="72">
        <f t="shared" si="10"/>
        <v>39.75</v>
      </c>
      <c r="G367" t="str">
        <f t="shared" si="11"/>
        <v>TASTI</v>
      </c>
    </row>
    <row r="368" spans="1:7" x14ac:dyDescent="0.25">
      <c r="A368" s="36" t="s">
        <v>690</v>
      </c>
      <c r="B368">
        <v>31.442307692307693</v>
      </c>
      <c r="F368" s="72">
        <f t="shared" si="10"/>
        <v>31.442307692307693</v>
      </c>
      <c r="G368" t="str">
        <f t="shared" si="11"/>
        <v>3, CAMPAIGN USD SPEC</v>
      </c>
    </row>
    <row r="369" spans="1:7" x14ac:dyDescent="0.25">
      <c r="A369" s="36" t="s">
        <v>271</v>
      </c>
      <c r="B369">
        <v>124.14261538461538</v>
      </c>
      <c r="C369">
        <v>118.02</v>
      </c>
      <c r="D369">
        <v>119.75</v>
      </c>
      <c r="E369">
        <v>119.9</v>
      </c>
      <c r="F369" s="72">
        <f t="shared" si="10"/>
        <v>118.02</v>
      </c>
      <c r="G369" t="str">
        <f t="shared" si="11"/>
        <v>FOB SEPTEMBER</v>
      </c>
    </row>
    <row r="370" spans="1:7" x14ac:dyDescent="0.25">
      <c r="A370" s="36" t="s">
        <v>692</v>
      </c>
      <c r="B370">
        <v>37.78846153846154</v>
      </c>
      <c r="F370" s="72">
        <f t="shared" si="10"/>
        <v>37.78846153846154</v>
      </c>
      <c r="G370" t="str">
        <f t="shared" si="11"/>
        <v>3, CAMPAIGN USD SPEC</v>
      </c>
    </row>
    <row r="371" spans="1:7" x14ac:dyDescent="0.25">
      <c r="A371" s="36" t="s">
        <v>272</v>
      </c>
      <c r="B371">
        <v>31.889846153846154</v>
      </c>
      <c r="C371">
        <v>30.32</v>
      </c>
      <c r="D371">
        <v>30.770000000000003</v>
      </c>
      <c r="E371">
        <v>30.8</v>
      </c>
      <c r="F371" s="72">
        <f t="shared" si="10"/>
        <v>30.32</v>
      </c>
      <c r="G371" t="str">
        <f t="shared" si="11"/>
        <v>FOB SEPTEMBER</v>
      </c>
    </row>
    <row r="372" spans="1:7" x14ac:dyDescent="0.25">
      <c r="A372" s="36" t="s">
        <v>273</v>
      </c>
      <c r="B372">
        <v>29.817000000000004</v>
      </c>
      <c r="C372">
        <v>28.59</v>
      </c>
      <c r="D372">
        <v>28.020000000000003</v>
      </c>
      <c r="E372">
        <v>29.25</v>
      </c>
      <c r="F372" s="72">
        <f t="shared" si="10"/>
        <v>28.020000000000003</v>
      </c>
      <c r="G372" t="str">
        <f t="shared" si="11"/>
        <v>TASTI</v>
      </c>
    </row>
    <row r="373" spans="1:7" x14ac:dyDescent="0.25">
      <c r="A373" s="36" t="s">
        <v>1893</v>
      </c>
      <c r="E373">
        <v>19.5</v>
      </c>
      <c r="F373" s="72">
        <f t="shared" si="10"/>
        <v>19.5</v>
      </c>
      <c r="G373" t="str">
        <f t="shared" si="11"/>
        <v>TMC</v>
      </c>
    </row>
    <row r="374" spans="1:7" x14ac:dyDescent="0.25">
      <c r="A374" s="36" t="s">
        <v>693</v>
      </c>
      <c r="B374">
        <v>58.269230769230766</v>
      </c>
      <c r="F374" s="72">
        <f t="shared" si="10"/>
        <v>58.269230769230766</v>
      </c>
      <c r="G374" t="str">
        <f t="shared" si="11"/>
        <v>3, CAMPAIGN USD SPEC</v>
      </c>
    </row>
    <row r="375" spans="1:7" x14ac:dyDescent="0.25">
      <c r="A375" s="36" t="s">
        <v>275</v>
      </c>
      <c r="B375">
        <v>46.636846153846164</v>
      </c>
      <c r="C375">
        <v>44.72</v>
      </c>
      <c r="D375">
        <v>43.82</v>
      </c>
      <c r="E375">
        <v>45.75</v>
      </c>
      <c r="F375" s="72">
        <f t="shared" si="10"/>
        <v>43.82</v>
      </c>
      <c r="G375" t="str">
        <f t="shared" si="11"/>
        <v>TASTI</v>
      </c>
    </row>
    <row r="376" spans="1:7" x14ac:dyDescent="0.25">
      <c r="A376" s="36" t="s">
        <v>695</v>
      </c>
      <c r="B376">
        <v>58.269230769230766</v>
      </c>
      <c r="F376" s="72">
        <f t="shared" si="10"/>
        <v>58.269230769230766</v>
      </c>
      <c r="G376" t="str">
        <f t="shared" si="11"/>
        <v>3, CAMPAIGN USD SPEC</v>
      </c>
    </row>
    <row r="377" spans="1:7" x14ac:dyDescent="0.25">
      <c r="A377" s="36" t="s">
        <v>277</v>
      </c>
      <c r="B377">
        <v>25.685884615384616</v>
      </c>
      <c r="C377">
        <v>24.47</v>
      </c>
      <c r="D377">
        <v>23.91</v>
      </c>
      <c r="E377">
        <v>24.910714285714285</v>
      </c>
      <c r="F377" s="72">
        <f t="shared" si="10"/>
        <v>23.91</v>
      </c>
      <c r="G377" t="str">
        <f t="shared" si="11"/>
        <v>TASTI</v>
      </c>
    </row>
    <row r="378" spans="1:7" x14ac:dyDescent="0.25">
      <c r="A378" s="36" t="s">
        <v>279</v>
      </c>
      <c r="B378">
        <v>47.911076923076934</v>
      </c>
      <c r="C378">
        <v>45.94</v>
      </c>
      <c r="D378">
        <v>45.019999999999996</v>
      </c>
      <c r="E378">
        <v>47</v>
      </c>
      <c r="F378" s="72">
        <f t="shared" si="10"/>
        <v>45.019999999999996</v>
      </c>
      <c r="G378" t="str">
        <f t="shared" si="11"/>
        <v>TASTI</v>
      </c>
    </row>
    <row r="379" spans="1:7" x14ac:dyDescent="0.25">
      <c r="A379" s="36" t="s">
        <v>696</v>
      </c>
      <c r="B379">
        <v>30.28846153846154</v>
      </c>
      <c r="F379" s="72">
        <f t="shared" si="10"/>
        <v>30.28846153846154</v>
      </c>
      <c r="G379" t="str">
        <f t="shared" si="11"/>
        <v>3, CAMPAIGN USD SPEC</v>
      </c>
    </row>
    <row r="380" spans="1:7" x14ac:dyDescent="0.25">
      <c r="A380" s="36" t="s">
        <v>697</v>
      </c>
      <c r="B380">
        <v>28.557692307692307</v>
      </c>
      <c r="F380" s="72">
        <f t="shared" si="10"/>
        <v>28.557692307692307</v>
      </c>
      <c r="G380" t="str">
        <f t="shared" si="11"/>
        <v>3, CAMPAIGN USD SPEC</v>
      </c>
    </row>
    <row r="381" spans="1:7" x14ac:dyDescent="0.25">
      <c r="A381" s="36" t="s">
        <v>698</v>
      </c>
      <c r="B381">
        <v>58.269230769230766</v>
      </c>
      <c r="F381" s="72">
        <f t="shared" si="10"/>
        <v>58.269230769230766</v>
      </c>
      <c r="G381" t="str">
        <f t="shared" si="11"/>
        <v>3, CAMPAIGN USD SPEC</v>
      </c>
    </row>
    <row r="382" spans="1:7" x14ac:dyDescent="0.25">
      <c r="A382" s="36" t="s">
        <v>281</v>
      </c>
      <c r="B382">
        <v>42.304461538461545</v>
      </c>
      <c r="C382">
        <v>40.56</v>
      </c>
      <c r="D382">
        <v>39.75</v>
      </c>
      <c r="E382">
        <v>41.5</v>
      </c>
      <c r="F382" s="72">
        <f t="shared" si="10"/>
        <v>39.75</v>
      </c>
      <c r="G382" t="str">
        <f t="shared" si="11"/>
        <v>TASTI</v>
      </c>
    </row>
    <row r="383" spans="1:7" x14ac:dyDescent="0.25">
      <c r="A383" s="36" t="s">
        <v>699</v>
      </c>
      <c r="B383">
        <v>31.442307692307693</v>
      </c>
      <c r="F383" s="72">
        <f t="shared" si="10"/>
        <v>31.442307692307693</v>
      </c>
      <c r="G383" t="str">
        <f t="shared" si="11"/>
        <v>3, CAMPAIGN USD SPEC</v>
      </c>
    </row>
    <row r="384" spans="1:7" x14ac:dyDescent="0.25">
      <c r="A384" s="36" t="s">
        <v>282</v>
      </c>
      <c r="B384">
        <v>31.035653846153846</v>
      </c>
      <c r="C384">
        <v>29.5</v>
      </c>
      <c r="D384">
        <v>29.94</v>
      </c>
      <c r="E384">
        <v>29.975000000000001</v>
      </c>
      <c r="F384" s="72">
        <f t="shared" si="10"/>
        <v>29.5</v>
      </c>
      <c r="G384" t="str">
        <f t="shared" si="11"/>
        <v>FOB SEPTEMBER</v>
      </c>
    </row>
    <row r="385" spans="1:7" x14ac:dyDescent="0.25">
      <c r="A385" s="36" t="s">
        <v>1894</v>
      </c>
      <c r="E385">
        <v>19.5</v>
      </c>
      <c r="F385" s="72">
        <f t="shared" si="10"/>
        <v>19.5</v>
      </c>
      <c r="G385" t="str">
        <f t="shared" si="11"/>
        <v>TMC</v>
      </c>
    </row>
    <row r="386" spans="1:7" x14ac:dyDescent="0.25">
      <c r="A386" s="36" t="s">
        <v>701</v>
      </c>
      <c r="B386">
        <v>58.269230769230766</v>
      </c>
      <c r="F386" s="72">
        <f t="shared" si="10"/>
        <v>58.269230769230766</v>
      </c>
      <c r="G386" t="str">
        <f t="shared" si="11"/>
        <v>3, CAMPAIGN USD SPEC</v>
      </c>
    </row>
    <row r="387" spans="1:7" x14ac:dyDescent="0.25">
      <c r="A387" s="36" t="s">
        <v>703</v>
      </c>
      <c r="B387">
        <v>54.230769230769234</v>
      </c>
      <c r="F387" s="72">
        <f t="shared" si="10"/>
        <v>54.230769230769234</v>
      </c>
      <c r="G387" t="str">
        <f t="shared" si="11"/>
        <v>3, CAMPAIGN USD SPEC</v>
      </c>
    </row>
    <row r="388" spans="1:7" x14ac:dyDescent="0.25">
      <c r="A388" s="36" t="s">
        <v>705</v>
      </c>
      <c r="B388">
        <v>52.78846153846154</v>
      </c>
      <c r="F388" s="72">
        <f t="shared" si="10"/>
        <v>52.78846153846154</v>
      </c>
      <c r="G388" t="str">
        <f t="shared" si="11"/>
        <v>3, CAMPAIGN USD SPEC</v>
      </c>
    </row>
    <row r="389" spans="1:7" x14ac:dyDescent="0.25">
      <c r="A389" s="36" t="s">
        <v>707</v>
      </c>
      <c r="B389">
        <v>58.269230769230766</v>
      </c>
      <c r="F389" s="72">
        <f t="shared" si="10"/>
        <v>58.269230769230766</v>
      </c>
      <c r="G389" t="str">
        <f t="shared" si="11"/>
        <v>3, CAMPAIGN USD SPEC</v>
      </c>
    </row>
    <row r="390" spans="1:7" x14ac:dyDescent="0.25">
      <c r="A390" s="36" t="s">
        <v>708</v>
      </c>
      <c r="B390">
        <v>30.28846153846154</v>
      </c>
      <c r="F390" s="72">
        <f t="shared" ref="F390:F453" si="12">MIN(B390:E390)</f>
        <v>30.28846153846154</v>
      </c>
      <c r="G390" t="str">
        <f t="shared" ref="G390:G453" si="13">IF(B390=F390,$B$4,IF(F390=C390,$C$4,IF(F390=D390,$D$4,$E$4)))</f>
        <v>3, CAMPAIGN USD SPEC</v>
      </c>
    </row>
    <row r="391" spans="1:7" x14ac:dyDescent="0.25">
      <c r="A391" s="36" t="s">
        <v>709</v>
      </c>
      <c r="B391">
        <v>28.557692307692307</v>
      </c>
      <c r="F391" s="72">
        <f t="shared" si="12"/>
        <v>28.557692307692307</v>
      </c>
      <c r="G391" t="str">
        <f t="shared" si="13"/>
        <v>3, CAMPAIGN USD SPEC</v>
      </c>
    </row>
    <row r="392" spans="1:7" x14ac:dyDescent="0.25">
      <c r="A392" s="36" t="s">
        <v>710</v>
      </c>
      <c r="B392">
        <v>58.269230769230766</v>
      </c>
      <c r="F392" s="72">
        <f t="shared" si="12"/>
        <v>58.269230769230766</v>
      </c>
      <c r="G392" t="str">
        <f t="shared" si="13"/>
        <v>3, CAMPAIGN USD SPEC</v>
      </c>
    </row>
    <row r="393" spans="1:7" x14ac:dyDescent="0.25">
      <c r="A393" s="36" t="s">
        <v>283</v>
      </c>
      <c r="B393">
        <v>25.685884615384616</v>
      </c>
      <c r="C393">
        <v>24.47</v>
      </c>
      <c r="D393">
        <v>23.91</v>
      </c>
      <c r="E393">
        <v>24.910714285714285</v>
      </c>
      <c r="F393" s="72">
        <f t="shared" si="12"/>
        <v>23.91</v>
      </c>
      <c r="G393" t="str">
        <f t="shared" si="13"/>
        <v>TASTI</v>
      </c>
    </row>
    <row r="394" spans="1:7" x14ac:dyDescent="0.25">
      <c r="A394" s="36" t="s">
        <v>711</v>
      </c>
      <c r="B394">
        <v>29.134615384615383</v>
      </c>
      <c r="F394" s="72">
        <f t="shared" si="12"/>
        <v>29.134615384615383</v>
      </c>
      <c r="G394" t="str">
        <f t="shared" si="13"/>
        <v>3, CAMPAIGN USD SPEC</v>
      </c>
    </row>
    <row r="395" spans="1:7" x14ac:dyDescent="0.25">
      <c r="A395" s="36" t="s">
        <v>712</v>
      </c>
      <c r="B395">
        <v>22.5</v>
      </c>
      <c r="F395" s="72">
        <f t="shared" si="12"/>
        <v>22.5</v>
      </c>
      <c r="G395" t="str">
        <f t="shared" si="13"/>
        <v>3, CAMPAIGN USD SPEC</v>
      </c>
    </row>
    <row r="396" spans="1:7" x14ac:dyDescent="0.25">
      <c r="A396" s="36" t="s">
        <v>285</v>
      </c>
      <c r="B396">
        <v>23.476346153846155</v>
      </c>
      <c r="C396">
        <v>22.37</v>
      </c>
      <c r="D396">
        <v>21.85</v>
      </c>
      <c r="E396">
        <v>22.767857142857142</v>
      </c>
      <c r="F396" s="72">
        <f t="shared" si="12"/>
        <v>21.85</v>
      </c>
      <c r="G396" t="str">
        <f t="shared" si="13"/>
        <v>TASTI</v>
      </c>
    </row>
    <row r="397" spans="1:7" x14ac:dyDescent="0.25">
      <c r="A397" s="36" t="s">
        <v>287</v>
      </c>
      <c r="B397">
        <v>22.371576923076923</v>
      </c>
      <c r="C397">
        <v>21.32</v>
      </c>
      <c r="D397">
        <v>20.830000000000002</v>
      </c>
      <c r="E397">
        <v>21.696428571428573</v>
      </c>
      <c r="F397" s="72">
        <f t="shared" si="12"/>
        <v>20.830000000000002</v>
      </c>
      <c r="G397" t="str">
        <f t="shared" si="13"/>
        <v>TASTI</v>
      </c>
    </row>
    <row r="398" spans="1:7" x14ac:dyDescent="0.25">
      <c r="A398" s="36" t="s">
        <v>714</v>
      </c>
      <c r="B398">
        <v>23.365384615384617</v>
      </c>
      <c r="F398" s="72">
        <f t="shared" si="12"/>
        <v>23.365384615384617</v>
      </c>
      <c r="G398" t="str">
        <f t="shared" si="13"/>
        <v>3, CAMPAIGN USD SPEC</v>
      </c>
    </row>
    <row r="399" spans="1:7" x14ac:dyDescent="0.25">
      <c r="A399" s="36" t="s">
        <v>288</v>
      </c>
      <c r="B399">
        <v>18.5075</v>
      </c>
      <c r="C399">
        <v>17.59</v>
      </c>
      <c r="D399">
        <v>17.860000000000003</v>
      </c>
      <c r="E399">
        <v>17.875</v>
      </c>
      <c r="F399" s="72">
        <f t="shared" si="12"/>
        <v>17.59</v>
      </c>
      <c r="G399" t="str">
        <f t="shared" si="13"/>
        <v>FOB SEPTEMBER</v>
      </c>
    </row>
    <row r="400" spans="1:7" x14ac:dyDescent="0.25">
      <c r="A400" s="36" t="s">
        <v>290</v>
      </c>
      <c r="B400">
        <v>19.057269230769229</v>
      </c>
      <c r="C400">
        <v>18.16</v>
      </c>
      <c r="D400">
        <v>17.740000000000002</v>
      </c>
      <c r="E400">
        <v>18.482142857142858</v>
      </c>
      <c r="F400" s="72">
        <f t="shared" si="12"/>
        <v>17.740000000000002</v>
      </c>
      <c r="G400" t="str">
        <f t="shared" si="13"/>
        <v>TASTI</v>
      </c>
    </row>
    <row r="401" spans="1:7" x14ac:dyDescent="0.25">
      <c r="A401" s="36" t="s">
        <v>291</v>
      </c>
      <c r="B401">
        <v>14.362</v>
      </c>
      <c r="C401">
        <v>13.68</v>
      </c>
      <c r="D401">
        <v>13.37</v>
      </c>
      <c r="E401">
        <v>13.928571428571429</v>
      </c>
      <c r="F401" s="72">
        <f t="shared" si="12"/>
        <v>13.37</v>
      </c>
      <c r="G401" t="str">
        <f t="shared" si="13"/>
        <v>TASTI</v>
      </c>
    </row>
    <row r="402" spans="1:7" x14ac:dyDescent="0.25">
      <c r="A402" s="36" t="s">
        <v>715</v>
      </c>
      <c r="B402">
        <v>22.5</v>
      </c>
      <c r="F402" s="72">
        <f t="shared" si="12"/>
        <v>22.5</v>
      </c>
      <c r="G402" t="str">
        <f t="shared" si="13"/>
        <v>3, CAMPAIGN USD SPEC</v>
      </c>
    </row>
    <row r="403" spans="1:7" x14ac:dyDescent="0.25">
      <c r="A403" s="36" t="s">
        <v>717</v>
      </c>
      <c r="B403">
        <v>22.5</v>
      </c>
      <c r="F403" s="72">
        <f t="shared" si="12"/>
        <v>22.5</v>
      </c>
      <c r="G403" t="str">
        <f t="shared" si="13"/>
        <v>3, CAMPAIGN USD SPEC</v>
      </c>
    </row>
    <row r="404" spans="1:7" x14ac:dyDescent="0.25">
      <c r="A404" s="36" t="s">
        <v>293</v>
      </c>
      <c r="B404">
        <v>25.910499999999999</v>
      </c>
      <c r="C404">
        <v>24.63</v>
      </c>
      <c r="D404">
        <v>25</v>
      </c>
      <c r="E404">
        <v>25.024999999999999</v>
      </c>
      <c r="F404" s="72">
        <f t="shared" si="12"/>
        <v>24.63</v>
      </c>
      <c r="G404" t="str">
        <f t="shared" si="13"/>
        <v>FOB SEPTEMBER</v>
      </c>
    </row>
    <row r="405" spans="1:7" x14ac:dyDescent="0.25">
      <c r="A405" s="36" t="s">
        <v>294</v>
      </c>
      <c r="B405">
        <v>23.445846153846158</v>
      </c>
      <c r="C405">
        <v>22.48</v>
      </c>
      <c r="D405">
        <v>22.03</v>
      </c>
      <c r="E405">
        <v>23</v>
      </c>
      <c r="F405" s="72">
        <f t="shared" si="12"/>
        <v>22.03</v>
      </c>
      <c r="G405" t="str">
        <f t="shared" si="13"/>
        <v>TASTI</v>
      </c>
    </row>
    <row r="406" spans="1:7" x14ac:dyDescent="0.25">
      <c r="A406" s="36" t="s">
        <v>719</v>
      </c>
      <c r="B406">
        <v>17.884615384615383</v>
      </c>
      <c r="F406" s="72">
        <f t="shared" si="12"/>
        <v>17.884615384615383</v>
      </c>
      <c r="G406" t="str">
        <f t="shared" si="13"/>
        <v>3, CAMPAIGN USD SPEC</v>
      </c>
    </row>
    <row r="407" spans="1:7" x14ac:dyDescent="0.25">
      <c r="A407" s="36" t="s">
        <v>295</v>
      </c>
      <c r="B407">
        <v>16.565000000000001</v>
      </c>
      <c r="C407">
        <v>15.88</v>
      </c>
      <c r="D407">
        <v>15.57</v>
      </c>
      <c r="E407">
        <v>16.25</v>
      </c>
      <c r="F407" s="72">
        <f t="shared" si="12"/>
        <v>15.57</v>
      </c>
      <c r="G407" t="str">
        <f t="shared" si="13"/>
        <v>TASTI</v>
      </c>
    </row>
    <row r="408" spans="1:7" x14ac:dyDescent="0.25">
      <c r="A408" s="36" t="s">
        <v>297</v>
      </c>
      <c r="B408">
        <v>17.676307692307692</v>
      </c>
      <c r="C408">
        <v>16.84</v>
      </c>
      <c r="D408">
        <v>16.46</v>
      </c>
      <c r="E408">
        <v>17.142857142857142</v>
      </c>
      <c r="F408" s="72">
        <f t="shared" si="12"/>
        <v>16.46</v>
      </c>
      <c r="G408" t="str">
        <f t="shared" si="13"/>
        <v>TASTI</v>
      </c>
    </row>
    <row r="409" spans="1:7" x14ac:dyDescent="0.25">
      <c r="A409" s="36" t="s">
        <v>298</v>
      </c>
      <c r="B409">
        <v>15.288461538461538</v>
      </c>
      <c r="C409">
        <v>14.55</v>
      </c>
      <c r="D409">
        <v>14.56</v>
      </c>
      <c r="E409">
        <v>14.764285714285714</v>
      </c>
      <c r="F409" s="72">
        <f t="shared" si="12"/>
        <v>14.55</v>
      </c>
      <c r="G409" t="str">
        <f t="shared" si="13"/>
        <v>FOB SEPTEMBER</v>
      </c>
    </row>
    <row r="410" spans="1:7" x14ac:dyDescent="0.25">
      <c r="A410" s="36" t="s">
        <v>720</v>
      </c>
      <c r="B410">
        <v>16.442307692307693</v>
      </c>
      <c r="F410" s="72">
        <f t="shared" si="12"/>
        <v>16.442307692307693</v>
      </c>
      <c r="G410" t="str">
        <f t="shared" si="13"/>
        <v>3, CAMPAIGN USD SPEC</v>
      </c>
    </row>
    <row r="411" spans="1:7" x14ac:dyDescent="0.25">
      <c r="A411" s="36" t="s">
        <v>299</v>
      </c>
      <c r="B411">
        <v>12.729230769230769</v>
      </c>
      <c r="C411">
        <v>12.41</v>
      </c>
      <c r="D411">
        <v>12.26</v>
      </c>
      <c r="E411">
        <v>12.857142857142859</v>
      </c>
      <c r="F411" s="72">
        <f t="shared" si="12"/>
        <v>12.26</v>
      </c>
      <c r="G411" t="str">
        <f t="shared" si="13"/>
        <v>TASTI</v>
      </c>
    </row>
    <row r="412" spans="1:7" x14ac:dyDescent="0.25">
      <c r="A412" s="36" t="s">
        <v>722</v>
      </c>
      <c r="B412">
        <v>43.269230769230766</v>
      </c>
      <c r="F412" s="72">
        <f t="shared" si="12"/>
        <v>43.269230769230766</v>
      </c>
      <c r="G412" t="str">
        <f t="shared" si="13"/>
        <v>3, CAMPAIGN USD SPEC</v>
      </c>
    </row>
    <row r="413" spans="1:7" x14ac:dyDescent="0.25">
      <c r="A413" s="36" t="s">
        <v>724</v>
      </c>
      <c r="B413">
        <v>13.846153846153847</v>
      </c>
      <c r="E413">
        <v>12.857142857142858</v>
      </c>
      <c r="F413" s="72">
        <f t="shared" si="12"/>
        <v>12.857142857142858</v>
      </c>
      <c r="G413" t="str">
        <f t="shared" si="13"/>
        <v>TMC</v>
      </c>
    </row>
    <row r="414" spans="1:7" x14ac:dyDescent="0.25">
      <c r="A414" s="36" t="s">
        <v>1289</v>
      </c>
      <c r="B414">
        <v>7.0153846153846153</v>
      </c>
      <c r="F414" s="72">
        <f t="shared" si="12"/>
        <v>7.0153846153846153</v>
      </c>
      <c r="G414" t="str">
        <f t="shared" si="13"/>
        <v>3, CAMPAIGN USD SPEC</v>
      </c>
    </row>
    <row r="415" spans="1:7" x14ac:dyDescent="0.25">
      <c r="A415" s="36" t="s">
        <v>1290</v>
      </c>
      <c r="B415">
        <v>14.473076923076922</v>
      </c>
      <c r="F415" s="72">
        <f t="shared" si="12"/>
        <v>14.473076923076922</v>
      </c>
      <c r="G415" t="str">
        <f t="shared" si="13"/>
        <v>3, CAMPAIGN USD SPEC</v>
      </c>
    </row>
    <row r="416" spans="1:7" x14ac:dyDescent="0.25">
      <c r="A416" s="36" t="s">
        <v>726</v>
      </c>
      <c r="B416">
        <v>6.8538461538461553</v>
      </c>
      <c r="F416" s="72">
        <f t="shared" si="12"/>
        <v>6.8538461538461553</v>
      </c>
      <c r="G416" t="str">
        <f t="shared" si="13"/>
        <v>3, CAMPAIGN USD SPEC</v>
      </c>
    </row>
    <row r="417" spans="1:7" x14ac:dyDescent="0.25">
      <c r="A417" s="36" t="s">
        <v>1291</v>
      </c>
      <c r="B417">
        <v>13.230769230769234</v>
      </c>
      <c r="F417" s="72">
        <f t="shared" si="12"/>
        <v>13.230769230769234</v>
      </c>
      <c r="G417" t="str">
        <f t="shared" si="13"/>
        <v>3, CAMPAIGN USD SPEC</v>
      </c>
    </row>
    <row r="418" spans="1:7" x14ac:dyDescent="0.25">
      <c r="A418" s="36" t="s">
        <v>1293</v>
      </c>
      <c r="B418">
        <v>22.161538461538466</v>
      </c>
      <c r="F418" s="72">
        <f t="shared" si="12"/>
        <v>22.161538461538466</v>
      </c>
      <c r="G418" t="str">
        <f t="shared" si="13"/>
        <v>3, CAMPAIGN USD SPEC</v>
      </c>
    </row>
    <row r="419" spans="1:7" x14ac:dyDescent="0.25">
      <c r="A419" s="36" t="s">
        <v>1295</v>
      </c>
      <c r="B419">
        <v>86.430769230769229</v>
      </c>
      <c r="F419" s="72">
        <f t="shared" si="12"/>
        <v>86.430769230769229</v>
      </c>
      <c r="G419" t="str">
        <f t="shared" si="13"/>
        <v>3, CAMPAIGN USD SPEC</v>
      </c>
    </row>
    <row r="420" spans="1:7" x14ac:dyDescent="0.25">
      <c r="A420" s="36" t="s">
        <v>728</v>
      </c>
      <c r="B420">
        <v>60.553846153846152</v>
      </c>
      <c r="F420" s="72">
        <f t="shared" si="12"/>
        <v>60.553846153846152</v>
      </c>
      <c r="G420" t="str">
        <f t="shared" si="13"/>
        <v>3, CAMPAIGN USD SPEC</v>
      </c>
    </row>
    <row r="421" spans="1:7" x14ac:dyDescent="0.25">
      <c r="A421" s="36" t="s">
        <v>1297</v>
      </c>
      <c r="B421">
        <v>6.8923076923076936</v>
      </c>
      <c r="F421" s="72">
        <f t="shared" si="12"/>
        <v>6.8923076923076936</v>
      </c>
      <c r="G421" t="str">
        <f t="shared" si="13"/>
        <v>3, CAMPAIGN USD SPEC</v>
      </c>
    </row>
    <row r="422" spans="1:7" x14ac:dyDescent="0.25">
      <c r="A422" s="36" t="s">
        <v>730</v>
      </c>
      <c r="B422">
        <v>116.53846153846153</v>
      </c>
      <c r="F422" s="72">
        <f t="shared" si="12"/>
        <v>116.53846153846153</v>
      </c>
      <c r="G422" t="str">
        <f t="shared" si="13"/>
        <v>3, CAMPAIGN USD SPEC</v>
      </c>
    </row>
    <row r="423" spans="1:7" x14ac:dyDescent="0.25">
      <c r="A423" s="36" t="s">
        <v>732</v>
      </c>
      <c r="B423">
        <v>1.4723076923076923</v>
      </c>
      <c r="F423" s="72">
        <f t="shared" si="12"/>
        <v>1.4723076923076923</v>
      </c>
      <c r="G423" t="str">
        <f t="shared" si="13"/>
        <v>3, CAMPAIGN USD SPEC</v>
      </c>
    </row>
    <row r="424" spans="1:7" x14ac:dyDescent="0.25">
      <c r="A424" s="36" t="s">
        <v>1299</v>
      </c>
      <c r="B424">
        <v>3.2538461538461552</v>
      </c>
      <c r="F424" s="72">
        <f t="shared" si="12"/>
        <v>3.2538461538461552</v>
      </c>
      <c r="G424" t="str">
        <f t="shared" si="13"/>
        <v>3, CAMPAIGN USD SPEC</v>
      </c>
    </row>
    <row r="425" spans="1:7" x14ac:dyDescent="0.25">
      <c r="A425" s="36" t="s">
        <v>1300</v>
      </c>
      <c r="B425">
        <v>3.273076923076923</v>
      </c>
      <c r="F425" s="72">
        <f t="shared" si="12"/>
        <v>3.273076923076923</v>
      </c>
      <c r="G425" t="str">
        <f t="shared" si="13"/>
        <v>3, CAMPAIGN USD SPEC</v>
      </c>
    </row>
    <row r="426" spans="1:7" x14ac:dyDescent="0.25">
      <c r="A426" s="36" t="s">
        <v>734</v>
      </c>
      <c r="B426">
        <v>0.84769230769230774</v>
      </c>
      <c r="F426" s="72">
        <f t="shared" si="12"/>
        <v>0.84769230769230774</v>
      </c>
      <c r="G426" t="str">
        <f t="shared" si="13"/>
        <v>3, CAMPAIGN USD SPEC</v>
      </c>
    </row>
    <row r="427" spans="1:7" x14ac:dyDescent="0.25">
      <c r="A427" s="36" t="s">
        <v>735</v>
      </c>
      <c r="B427">
        <v>1.6730769230769231</v>
      </c>
      <c r="F427" s="72">
        <f t="shared" si="12"/>
        <v>1.6730769230769231</v>
      </c>
      <c r="G427" t="str">
        <f t="shared" si="13"/>
        <v>3, CAMPAIGN USD SPEC</v>
      </c>
    </row>
    <row r="428" spans="1:7" x14ac:dyDescent="0.25">
      <c r="A428" s="36" t="s">
        <v>736</v>
      </c>
      <c r="B428">
        <v>1.1007692307692307</v>
      </c>
      <c r="F428" s="72">
        <f t="shared" si="12"/>
        <v>1.1007692307692307</v>
      </c>
      <c r="G428" t="str">
        <f t="shared" si="13"/>
        <v>3, CAMPAIGN USD SPEC</v>
      </c>
    </row>
    <row r="429" spans="1:7" x14ac:dyDescent="0.25">
      <c r="A429" s="36" t="s">
        <v>737</v>
      </c>
      <c r="B429">
        <v>28.061538461538461</v>
      </c>
      <c r="F429" s="72">
        <f t="shared" si="12"/>
        <v>28.061538461538461</v>
      </c>
      <c r="G429" t="str">
        <f t="shared" si="13"/>
        <v>3, CAMPAIGN USD SPEC</v>
      </c>
    </row>
    <row r="430" spans="1:7" x14ac:dyDescent="0.25">
      <c r="A430" s="36" t="s">
        <v>739</v>
      </c>
      <c r="B430">
        <v>30.153846153846157</v>
      </c>
      <c r="F430" s="72">
        <f t="shared" si="12"/>
        <v>30.153846153846157</v>
      </c>
      <c r="G430" t="str">
        <f t="shared" si="13"/>
        <v>3, CAMPAIGN USD SPEC</v>
      </c>
    </row>
    <row r="431" spans="1:7" x14ac:dyDescent="0.25">
      <c r="A431" s="36" t="s">
        <v>301</v>
      </c>
      <c r="B431">
        <v>68.298769230769238</v>
      </c>
      <c r="C431">
        <v>65.489999999999995</v>
      </c>
      <c r="D431">
        <v>64.17</v>
      </c>
      <c r="E431">
        <v>66.999999999999986</v>
      </c>
      <c r="F431" s="72">
        <f t="shared" si="12"/>
        <v>64.17</v>
      </c>
      <c r="G431" t="str">
        <f t="shared" si="13"/>
        <v>TASTI</v>
      </c>
    </row>
    <row r="432" spans="1:7" x14ac:dyDescent="0.25">
      <c r="A432" s="36" t="s">
        <v>1301</v>
      </c>
      <c r="B432">
        <v>18.30769230769231</v>
      </c>
      <c r="F432" s="72">
        <f t="shared" si="12"/>
        <v>18.30769230769231</v>
      </c>
      <c r="G432" t="str">
        <f t="shared" si="13"/>
        <v>3, CAMPAIGN USD SPEC</v>
      </c>
    </row>
    <row r="433" spans="1:7" x14ac:dyDescent="0.25">
      <c r="A433" s="36" t="s">
        <v>1303</v>
      </c>
      <c r="B433">
        <v>21.57692307692308</v>
      </c>
      <c r="F433" s="72">
        <f t="shared" si="12"/>
        <v>21.57692307692308</v>
      </c>
      <c r="G433" t="str">
        <f t="shared" si="13"/>
        <v>3, CAMPAIGN USD SPEC</v>
      </c>
    </row>
    <row r="434" spans="1:7" x14ac:dyDescent="0.25">
      <c r="A434" s="36" t="s">
        <v>740</v>
      </c>
      <c r="B434">
        <v>27.98076923076923</v>
      </c>
      <c r="F434" s="72">
        <f t="shared" si="12"/>
        <v>27.98076923076923</v>
      </c>
      <c r="G434" t="str">
        <f t="shared" si="13"/>
        <v>3, CAMPAIGN USD SPEC</v>
      </c>
    </row>
    <row r="435" spans="1:7" x14ac:dyDescent="0.25">
      <c r="A435" s="36" t="s">
        <v>1304</v>
      </c>
      <c r="B435">
        <v>68.469230769230776</v>
      </c>
      <c r="F435" s="72">
        <f t="shared" si="12"/>
        <v>68.469230769230776</v>
      </c>
      <c r="G435" t="str">
        <f t="shared" si="13"/>
        <v>3, CAMPAIGN USD SPEC</v>
      </c>
    </row>
    <row r="436" spans="1:7" x14ac:dyDescent="0.25">
      <c r="A436" s="36" t="s">
        <v>1306</v>
      </c>
      <c r="B436">
        <v>50.584615384615383</v>
      </c>
      <c r="F436" s="72">
        <f t="shared" si="12"/>
        <v>50.584615384615383</v>
      </c>
      <c r="G436" t="str">
        <f t="shared" si="13"/>
        <v>3, CAMPAIGN USD SPEC</v>
      </c>
    </row>
    <row r="437" spans="1:7" x14ac:dyDescent="0.25">
      <c r="A437" s="36" t="s">
        <v>742</v>
      </c>
      <c r="B437">
        <v>10.192307692307692</v>
      </c>
      <c r="F437" s="72">
        <f t="shared" si="12"/>
        <v>10.192307692307692</v>
      </c>
      <c r="G437" t="str">
        <f t="shared" si="13"/>
        <v>3, CAMPAIGN USD SPEC</v>
      </c>
    </row>
    <row r="438" spans="1:7" x14ac:dyDescent="0.25">
      <c r="A438" s="36" t="s">
        <v>744</v>
      </c>
      <c r="B438">
        <v>11.619230769230773</v>
      </c>
      <c r="F438" s="72">
        <f t="shared" si="12"/>
        <v>11.619230769230773</v>
      </c>
      <c r="G438" t="str">
        <f t="shared" si="13"/>
        <v>3, CAMPAIGN USD SPEC</v>
      </c>
    </row>
    <row r="439" spans="1:7" x14ac:dyDescent="0.25">
      <c r="A439" s="36" t="s">
        <v>746</v>
      </c>
      <c r="B439">
        <v>35.480769230769234</v>
      </c>
      <c r="F439" s="72">
        <f t="shared" si="12"/>
        <v>35.480769230769234</v>
      </c>
      <c r="G439" t="str">
        <f t="shared" si="13"/>
        <v>3, CAMPAIGN USD SPEC</v>
      </c>
    </row>
    <row r="440" spans="1:7" x14ac:dyDescent="0.25">
      <c r="A440" s="36" t="s">
        <v>1307</v>
      </c>
      <c r="B440">
        <v>6.0213230769230774</v>
      </c>
      <c r="F440" s="72">
        <f t="shared" si="12"/>
        <v>6.0213230769230774</v>
      </c>
      <c r="G440" t="str">
        <f t="shared" si="13"/>
        <v>3, CAMPAIGN USD SPEC</v>
      </c>
    </row>
    <row r="441" spans="1:7" x14ac:dyDescent="0.25">
      <c r="A441" s="36" t="s">
        <v>748</v>
      </c>
      <c r="B441">
        <v>98.07692307692308</v>
      </c>
      <c r="F441" s="72">
        <f t="shared" si="12"/>
        <v>98.07692307692308</v>
      </c>
      <c r="G441" t="str">
        <f t="shared" si="13"/>
        <v>3, CAMPAIGN USD SPEC</v>
      </c>
    </row>
    <row r="442" spans="1:7" x14ac:dyDescent="0.25">
      <c r="A442" s="36" t="s">
        <v>303</v>
      </c>
      <c r="B442">
        <v>71.918000000000006</v>
      </c>
      <c r="C442">
        <v>69.47</v>
      </c>
      <c r="D442">
        <v>68.33</v>
      </c>
      <c r="E442">
        <v>71.499999999999986</v>
      </c>
      <c r="F442" s="72">
        <f t="shared" si="12"/>
        <v>68.33</v>
      </c>
      <c r="G442" t="str">
        <f t="shared" si="13"/>
        <v>TASTI</v>
      </c>
    </row>
    <row r="443" spans="1:7" x14ac:dyDescent="0.25">
      <c r="A443" s="36" t="s">
        <v>750</v>
      </c>
      <c r="B443">
        <v>15</v>
      </c>
      <c r="F443" s="72">
        <f t="shared" si="12"/>
        <v>15</v>
      </c>
      <c r="G443" t="str">
        <f t="shared" si="13"/>
        <v>3, CAMPAIGN USD SPEC</v>
      </c>
    </row>
    <row r="444" spans="1:7" x14ac:dyDescent="0.25">
      <c r="A444" s="36" t="s">
        <v>752</v>
      </c>
      <c r="B444">
        <v>15</v>
      </c>
      <c r="F444" s="72">
        <f t="shared" si="12"/>
        <v>15</v>
      </c>
      <c r="G444" t="str">
        <f t="shared" si="13"/>
        <v>3, CAMPAIGN USD SPEC</v>
      </c>
    </row>
    <row r="445" spans="1:7" x14ac:dyDescent="0.25">
      <c r="A445" s="36" t="s">
        <v>754</v>
      </c>
      <c r="B445">
        <v>2.7315384615384617</v>
      </c>
      <c r="F445" s="72">
        <f t="shared" si="12"/>
        <v>2.7315384615384617</v>
      </c>
      <c r="G445" t="str">
        <f t="shared" si="13"/>
        <v>3, CAMPAIGN USD SPEC</v>
      </c>
    </row>
    <row r="446" spans="1:7" x14ac:dyDescent="0.25">
      <c r="A446" s="36" t="s">
        <v>1309</v>
      </c>
      <c r="B446">
        <v>2.2161538461538464</v>
      </c>
      <c r="F446" s="72">
        <f t="shared" si="12"/>
        <v>2.2161538461538464</v>
      </c>
      <c r="G446" t="str">
        <f t="shared" si="13"/>
        <v>3, CAMPAIGN USD SPEC</v>
      </c>
    </row>
    <row r="447" spans="1:7" x14ac:dyDescent="0.25">
      <c r="A447" s="36" t="s">
        <v>756</v>
      </c>
      <c r="B447">
        <v>1.7884615384615385</v>
      </c>
      <c r="F447" s="72">
        <f t="shared" si="12"/>
        <v>1.7884615384615385</v>
      </c>
      <c r="G447" t="str">
        <f t="shared" si="13"/>
        <v>3, CAMPAIGN USD SPEC</v>
      </c>
    </row>
    <row r="448" spans="1:7" x14ac:dyDescent="0.25">
      <c r="A448" s="36" t="s">
        <v>757</v>
      </c>
      <c r="B448">
        <v>2.1923076923076925</v>
      </c>
      <c r="F448" s="72">
        <f t="shared" si="12"/>
        <v>2.1923076923076925</v>
      </c>
      <c r="G448" t="str">
        <f t="shared" si="13"/>
        <v>3, CAMPAIGN USD SPEC</v>
      </c>
    </row>
    <row r="449" spans="1:7" x14ac:dyDescent="0.25">
      <c r="A449" s="36" t="s">
        <v>758</v>
      </c>
      <c r="B449">
        <v>2.1923076923076925</v>
      </c>
      <c r="F449" s="72">
        <f t="shared" si="12"/>
        <v>2.1923076923076925</v>
      </c>
      <c r="G449" t="str">
        <f t="shared" si="13"/>
        <v>3, CAMPAIGN USD SPEC</v>
      </c>
    </row>
    <row r="450" spans="1:7" x14ac:dyDescent="0.25">
      <c r="A450" s="36" t="s">
        <v>1310</v>
      </c>
      <c r="B450">
        <v>2.7315384615384617</v>
      </c>
      <c r="F450" s="72">
        <f t="shared" si="12"/>
        <v>2.7315384615384617</v>
      </c>
      <c r="G450" t="str">
        <f t="shared" si="13"/>
        <v>3, CAMPAIGN USD SPEC</v>
      </c>
    </row>
    <row r="451" spans="1:7" x14ac:dyDescent="0.25">
      <c r="A451" s="36" t="s">
        <v>1311</v>
      </c>
      <c r="B451">
        <v>2.2161538461538464</v>
      </c>
      <c r="F451" s="72">
        <f t="shared" si="12"/>
        <v>2.2161538461538464</v>
      </c>
      <c r="G451" t="str">
        <f t="shared" si="13"/>
        <v>3, CAMPAIGN USD SPEC</v>
      </c>
    </row>
    <row r="452" spans="1:7" x14ac:dyDescent="0.25">
      <c r="A452" s="36" t="s">
        <v>759</v>
      </c>
      <c r="B452">
        <v>2.1923076923076925</v>
      </c>
      <c r="F452" s="72">
        <f t="shared" si="12"/>
        <v>2.1923076923076925</v>
      </c>
      <c r="G452" t="str">
        <f t="shared" si="13"/>
        <v>3, CAMPAIGN USD SPEC</v>
      </c>
    </row>
    <row r="453" spans="1:7" x14ac:dyDescent="0.25">
      <c r="A453" s="36" t="s">
        <v>305</v>
      </c>
      <c r="B453">
        <v>116.75</v>
      </c>
      <c r="C453">
        <v>112.78</v>
      </c>
      <c r="D453">
        <v>110.92</v>
      </c>
      <c r="E453">
        <v>116.07142857142856</v>
      </c>
      <c r="F453" s="72">
        <f t="shared" si="12"/>
        <v>110.92</v>
      </c>
      <c r="G453" t="str">
        <f t="shared" si="13"/>
        <v>TASTI</v>
      </c>
    </row>
    <row r="454" spans="1:7" x14ac:dyDescent="0.25">
      <c r="A454" s="36" t="s">
        <v>307</v>
      </c>
      <c r="B454">
        <v>119.08499999999999</v>
      </c>
      <c r="C454">
        <v>115.04</v>
      </c>
      <c r="D454">
        <v>113.14</v>
      </c>
      <c r="E454">
        <v>118.39285714285712</v>
      </c>
      <c r="F454" s="72">
        <f t="shared" ref="F454:F517" si="14">MIN(B454:E454)</f>
        <v>113.14</v>
      </c>
      <c r="G454" t="str">
        <f t="shared" ref="G454:G517" si="15">IF(B454=F454,$B$4,IF(F454=C454,$C$4,IF(F454=D454,$D$4,$E$4)))</f>
        <v>TASTI</v>
      </c>
    </row>
    <row r="455" spans="1:7" x14ac:dyDescent="0.25">
      <c r="A455" s="36" t="s">
        <v>761</v>
      </c>
      <c r="B455">
        <v>147.11538461538461</v>
      </c>
      <c r="F455" s="72">
        <f t="shared" si="14"/>
        <v>147.11538461538461</v>
      </c>
      <c r="G455" t="str">
        <f t="shared" si="15"/>
        <v>3, CAMPAIGN USD SPEC</v>
      </c>
    </row>
    <row r="456" spans="1:7" x14ac:dyDescent="0.25">
      <c r="A456" s="36" t="s">
        <v>309</v>
      </c>
      <c r="B456">
        <v>116.75</v>
      </c>
      <c r="C456">
        <v>112.78</v>
      </c>
      <c r="D456">
        <v>110.92</v>
      </c>
      <c r="E456">
        <v>116.07142857142856</v>
      </c>
      <c r="F456" s="72">
        <f t="shared" si="14"/>
        <v>110.92</v>
      </c>
      <c r="G456" t="str">
        <f t="shared" si="15"/>
        <v>TASTI</v>
      </c>
    </row>
    <row r="457" spans="1:7" x14ac:dyDescent="0.25">
      <c r="A457" s="36" t="s">
        <v>310</v>
      </c>
      <c r="B457">
        <v>119.08499999999999</v>
      </c>
      <c r="C457">
        <v>115.04</v>
      </c>
      <c r="D457">
        <v>113.14</v>
      </c>
      <c r="E457">
        <v>118.39285714285712</v>
      </c>
      <c r="F457" s="72">
        <f t="shared" si="14"/>
        <v>113.14</v>
      </c>
      <c r="G457" t="str">
        <f t="shared" si="15"/>
        <v>TASTI</v>
      </c>
    </row>
    <row r="458" spans="1:7" x14ac:dyDescent="0.25">
      <c r="A458" s="36" t="s">
        <v>312</v>
      </c>
      <c r="B458">
        <v>119.08499999999999</v>
      </c>
      <c r="C458">
        <v>115.04</v>
      </c>
      <c r="D458">
        <v>113.14</v>
      </c>
      <c r="E458">
        <v>118.39285714285712</v>
      </c>
      <c r="F458" s="72">
        <f t="shared" si="14"/>
        <v>113.14</v>
      </c>
      <c r="G458" t="str">
        <f t="shared" si="15"/>
        <v>TASTI</v>
      </c>
    </row>
    <row r="459" spans="1:7" x14ac:dyDescent="0.25">
      <c r="A459" s="36" t="s">
        <v>313</v>
      </c>
      <c r="B459">
        <v>92.254307692307705</v>
      </c>
      <c r="C459">
        <v>88.46</v>
      </c>
      <c r="D459">
        <v>86.68</v>
      </c>
      <c r="E459">
        <v>90.5</v>
      </c>
      <c r="F459" s="72">
        <f t="shared" si="14"/>
        <v>86.68</v>
      </c>
      <c r="G459" t="str">
        <f t="shared" si="15"/>
        <v>TASTI</v>
      </c>
    </row>
    <row r="460" spans="1:7" x14ac:dyDescent="0.25">
      <c r="A460" s="36" t="s">
        <v>763</v>
      </c>
      <c r="B460">
        <v>38.653846153846153</v>
      </c>
      <c r="F460" s="72">
        <f t="shared" si="14"/>
        <v>38.653846153846153</v>
      </c>
      <c r="G460" t="str">
        <f t="shared" si="15"/>
        <v>3, CAMPAIGN USD SPEC</v>
      </c>
    </row>
    <row r="461" spans="1:7" x14ac:dyDescent="0.25">
      <c r="A461" s="36" t="s">
        <v>314</v>
      </c>
      <c r="B461">
        <v>54.027384615384626</v>
      </c>
      <c r="C461">
        <v>51.8</v>
      </c>
      <c r="D461">
        <v>50.769999999999996</v>
      </c>
      <c r="E461">
        <v>53</v>
      </c>
      <c r="F461" s="72">
        <f t="shared" si="14"/>
        <v>50.769999999999996</v>
      </c>
      <c r="G461" t="str">
        <f t="shared" si="15"/>
        <v>TASTI</v>
      </c>
    </row>
    <row r="462" spans="1:7" x14ac:dyDescent="0.25">
      <c r="A462" s="36" t="s">
        <v>315</v>
      </c>
      <c r="B462">
        <v>59.634000000000007</v>
      </c>
      <c r="C462">
        <v>57.18</v>
      </c>
      <c r="D462">
        <v>56.03</v>
      </c>
      <c r="E462">
        <v>58.5</v>
      </c>
      <c r="F462" s="72">
        <f t="shared" si="14"/>
        <v>56.03</v>
      </c>
      <c r="G462" t="str">
        <f t="shared" si="15"/>
        <v>TASTI</v>
      </c>
    </row>
    <row r="463" spans="1:7" x14ac:dyDescent="0.25">
      <c r="A463" s="36" t="s">
        <v>316</v>
      </c>
      <c r="B463">
        <v>53.00800000000001</v>
      </c>
      <c r="C463">
        <v>50.83</v>
      </c>
      <c r="D463">
        <v>49.809999999999995</v>
      </c>
      <c r="E463">
        <v>52</v>
      </c>
      <c r="F463" s="72">
        <f t="shared" si="14"/>
        <v>49.809999999999995</v>
      </c>
      <c r="G463" t="str">
        <f t="shared" si="15"/>
        <v>TASTI</v>
      </c>
    </row>
    <row r="464" spans="1:7" x14ac:dyDescent="0.25">
      <c r="A464" s="36" t="s">
        <v>764</v>
      </c>
      <c r="B464">
        <v>37.21153846153846</v>
      </c>
      <c r="F464" s="72">
        <f t="shared" si="14"/>
        <v>37.21153846153846</v>
      </c>
      <c r="G464" t="str">
        <f t="shared" si="15"/>
        <v>3, CAMPAIGN USD SPEC</v>
      </c>
    </row>
    <row r="465" spans="1:7" x14ac:dyDescent="0.25">
      <c r="A465" s="36" t="s">
        <v>317</v>
      </c>
      <c r="B465">
        <v>47.401384615384622</v>
      </c>
      <c r="C465">
        <v>45.45</v>
      </c>
      <c r="D465">
        <v>44.54</v>
      </c>
      <c r="E465">
        <v>46.5</v>
      </c>
      <c r="F465" s="72">
        <f t="shared" si="14"/>
        <v>44.54</v>
      </c>
      <c r="G465" t="str">
        <f t="shared" si="15"/>
        <v>TASTI</v>
      </c>
    </row>
    <row r="466" spans="1:7" x14ac:dyDescent="0.25">
      <c r="A466" s="36" t="s">
        <v>766</v>
      </c>
      <c r="B466">
        <v>43.557692307692307</v>
      </c>
      <c r="F466" s="72">
        <f t="shared" si="14"/>
        <v>43.557692307692307</v>
      </c>
      <c r="G466" t="str">
        <f t="shared" si="15"/>
        <v>3, CAMPAIGN USD SPEC</v>
      </c>
    </row>
    <row r="467" spans="1:7" x14ac:dyDescent="0.25">
      <c r="A467" s="36" t="s">
        <v>318</v>
      </c>
      <c r="B467">
        <v>81.041076923076943</v>
      </c>
      <c r="C467">
        <v>77.709999999999994</v>
      </c>
      <c r="D467">
        <v>76.150000000000006</v>
      </c>
      <c r="E467">
        <v>79.5</v>
      </c>
      <c r="F467" s="72">
        <f t="shared" si="14"/>
        <v>76.150000000000006</v>
      </c>
      <c r="G467" t="str">
        <f t="shared" si="15"/>
        <v>TASTI</v>
      </c>
    </row>
    <row r="468" spans="1:7" x14ac:dyDescent="0.25">
      <c r="A468" s="36" t="s">
        <v>767</v>
      </c>
      <c r="B468">
        <v>60</v>
      </c>
      <c r="F468" s="72">
        <f t="shared" si="14"/>
        <v>60</v>
      </c>
      <c r="G468" t="str">
        <f t="shared" si="15"/>
        <v>3, CAMPAIGN USD SPEC</v>
      </c>
    </row>
    <row r="469" spans="1:7" x14ac:dyDescent="0.25">
      <c r="A469" s="36" t="s">
        <v>768</v>
      </c>
      <c r="B469">
        <v>79.615384615384613</v>
      </c>
      <c r="F469" s="72">
        <f t="shared" si="14"/>
        <v>79.615384615384613</v>
      </c>
      <c r="G469" t="str">
        <f t="shared" si="15"/>
        <v>3, CAMPAIGN USD SPEC</v>
      </c>
    </row>
    <row r="470" spans="1:7" x14ac:dyDescent="0.25">
      <c r="A470" s="36" t="s">
        <v>1312</v>
      </c>
      <c r="B470">
        <v>1.3092307692307692</v>
      </c>
      <c r="F470" s="72">
        <f t="shared" si="14"/>
        <v>1.3092307692307692</v>
      </c>
      <c r="G470" t="str">
        <f t="shared" si="15"/>
        <v>3, CAMPAIGN USD SPEC</v>
      </c>
    </row>
    <row r="471" spans="1:7" x14ac:dyDescent="0.25">
      <c r="A471" s="36" t="s">
        <v>769</v>
      </c>
      <c r="B471">
        <v>50.480769230769234</v>
      </c>
      <c r="F471" s="72">
        <f t="shared" si="14"/>
        <v>50.480769230769234</v>
      </c>
      <c r="G471" t="str">
        <f t="shared" si="15"/>
        <v>3, CAMPAIGN USD SPEC</v>
      </c>
    </row>
    <row r="472" spans="1:7" x14ac:dyDescent="0.25">
      <c r="A472" s="36" t="s">
        <v>1314</v>
      </c>
      <c r="B472">
        <v>1.7200000000000002</v>
      </c>
      <c r="F472" s="72">
        <f t="shared" si="14"/>
        <v>1.7200000000000002</v>
      </c>
      <c r="G472" t="str">
        <f t="shared" si="15"/>
        <v>3, CAMPAIGN USD SPEC</v>
      </c>
    </row>
    <row r="473" spans="1:7" x14ac:dyDescent="0.25">
      <c r="A473" s="36" t="s">
        <v>1316</v>
      </c>
      <c r="B473">
        <v>1.6369230769230769</v>
      </c>
      <c r="F473" s="72">
        <f t="shared" si="14"/>
        <v>1.6369230769230769</v>
      </c>
      <c r="G473" t="str">
        <f t="shared" si="15"/>
        <v>3, CAMPAIGN USD SPEC</v>
      </c>
    </row>
    <row r="474" spans="1:7" x14ac:dyDescent="0.25">
      <c r="A474" s="36" t="s">
        <v>1318</v>
      </c>
      <c r="B474">
        <v>1.6369230769230769</v>
      </c>
      <c r="F474" s="72">
        <f t="shared" si="14"/>
        <v>1.6369230769230769</v>
      </c>
      <c r="G474" t="str">
        <f t="shared" si="15"/>
        <v>3, CAMPAIGN USD SPEC</v>
      </c>
    </row>
    <row r="475" spans="1:7" x14ac:dyDescent="0.25">
      <c r="A475" s="36" t="s">
        <v>319</v>
      </c>
      <c r="B475">
        <v>101.40953846153846</v>
      </c>
      <c r="C475">
        <v>98.83</v>
      </c>
      <c r="D475">
        <v>97.62</v>
      </c>
      <c r="E475">
        <v>102.42857142857144</v>
      </c>
      <c r="F475" s="72">
        <f t="shared" si="14"/>
        <v>97.62</v>
      </c>
      <c r="G475" t="str">
        <f t="shared" si="15"/>
        <v>TASTI</v>
      </c>
    </row>
    <row r="476" spans="1:7" x14ac:dyDescent="0.25">
      <c r="A476" s="36" t="s">
        <v>321</v>
      </c>
      <c r="B476">
        <v>101.40953846153846</v>
      </c>
      <c r="C476">
        <v>98.83</v>
      </c>
      <c r="D476">
        <v>97.62</v>
      </c>
      <c r="E476">
        <v>102.42857142857144</v>
      </c>
      <c r="F476" s="72">
        <f t="shared" si="14"/>
        <v>97.62</v>
      </c>
      <c r="G476" t="str">
        <f t="shared" si="15"/>
        <v>TASTI</v>
      </c>
    </row>
    <row r="477" spans="1:7" x14ac:dyDescent="0.25">
      <c r="A477" s="36" t="s">
        <v>322</v>
      </c>
      <c r="B477">
        <v>79.512000000000015</v>
      </c>
      <c r="C477">
        <v>76.239999999999995</v>
      </c>
      <c r="D477">
        <v>74.710000000000008</v>
      </c>
      <c r="E477">
        <v>78</v>
      </c>
      <c r="F477" s="72">
        <f t="shared" si="14"/>
        <v>74.710000000000008</v>
      </c>
      <c r="G477" t="str">
        <f t="shared" si="15"/>
        <v>TASTI</v>
      </c>
    </row>
    <row r="478" spans="1:7" x14ac:dyDescent="0.25">
      <c r="A478" s="36" t="s">
        <v>771</v>
      </c>
      <c r="B478">
        <v>1.5576923076923077</v>
      </c>
      <c r="F478" s="72">
        <f t="shared" si="14"/>
        <v>1.5576923076923077</v>
      </c>
      <c r="G478" t="str">
        <f t="shared" si="15"/>
        <v>3, CAMPAIGN USD SPEC</v>
      </c>
    </row>
    <row r="479" spans="1:7" x14ac:dyDescent="0.25">
      <c r="A479" s="36" t="s">
        <v>1320</v>
      </c>
      <c r="B479">
        <v>2.9961538461538471</v>
      </c>
      <c r="F479" s="72">
        <f t="shared" si="14"/>
        <v>2.9961538461538471</v>
      </c>
      <c r="G479" t="str">
        <f t="shared" si="15"/>
        <v>3, CAMPAIGN USD SPEC</v>
      </c>
    </row>
    <row r="480" spans="1:7" x14ac:dyDescent="0.25">
      <c r="A480" s="36" t="s">
        <v>1322</v>
      </c>
      <c r="B480">
        <v>4.7692307692307701</v>
      </c>
      <c r="F480" s="72">
        <f t="shared" si="14"/>
        <v>4.7692307692307701</v>
      </c>
      <c r="G480" t="str">
        <f t="shared" si="15"/>
        <v>3, CAMPAIGN USD SPEC</v>
      </c>
    </row>
    <row r="481" spans="1:7" x14ac:dyDescent="0.25">
      <c r="A481" s="36" t="s">
        <v>773</v>
      </c>
      <c r="B481">
        <v>4.7692307692307701</v>
      </c>
      <c r="F481" s="72">
        <f t="shared" si="14"/>
        <v>4.7692307692307701</v>
      </c>
      <c r="G481" t="str">
        <f t="shared" si="15"/>
        <v>3, CAMPAIGN USD SPEC</v>
      </c>
    </row>
    <row r="482" spans="1:7" x14ac:dyDescent="0.25">
      <c r="A482" s="36" t="s">
        <v>1324</v>
      </c>
      <c r="B482">
        <v>1.3730769230769231</v>
      </c>
      <c r="F482" s="72">
        <f t="shared" si="14"/>
        <v>1.3730769230769231</v>
      </c>
      <c r="G482" t="str">
        <f t="shared" si="15"/>
        <v>3, CAMPAIGN USD SPEC</v>
      </c>
    </row>
    <row r="483" spans="1:7" x14ac:dyDescent="0.25">
      <c r="A483" s="36" t="s">
        <v>1326</v>
      </c>
      <c r="B483">
        <v>1.3730769230769231</v>
      </c>
      <c r="F483" s="72">
        <f t="shared" si="14"/>
        <v>1.3730769230769231</v>
      </c>
      <c r="G483" t="str">
        <f t="shared" si="15"/>
        <v>3, CAMPAIGN USD SPEC</v>
      </c>
    </row>
    <row r="484" spans="1:7" x14ac:dyDescent="0.25">
      <c r="A484" s="36" t="s">
        <v>775</v>
      </c>
      <c r="B484">
        <v>6.1615384615384627</v>
      </c>
      <c r="F484" s="72">
        <f t="shared" si="14"/>
        <v>6.1615384615384627</v>
      </c>
      <c r="G484" t="str">
        <f t="shared" si="15"/>
        <v>3, CAMPAIGN USD SPEC</v>
      </c>
    </row>
    <row r="485" spans="1:7" x14ac:dyDescent="0.25">
      <c r="A485" s="36" t="s">
        <v>777</v>
      </c>
      <c r="B485">
        <v>25.673076923076923</v>
      </c>
      <c r="F485" s="72">
        <f t="shared" si="14"/>
        <v>25.673076923076923</v>
      </c>
      <c r="G485" t="str">
        <f t="shared" si="15"/>
        <v>3, CAMPAIGN USD SPEC</v>
      </c>
    </row>
    <row r="486" spans="1:7" x14ac:dyDescent="0.25">
      <c r="A486" s="36" t="s">
        <v>778</v>
      </c>
      <c r="B486">
        <v>6.1615384615384627</v>
      </c>
      <c r="F486" s="72">
        <f t="shared" si="14"/>
        <v>6.1615384615384627</v>
      </c>
      <c r="G486" t="str">
        <f t="shared" si="15"/>
        <v>3, CAMPAIGN USD SPEC</v>
      </c>
    </row>
    <row r="487" spans="1:7" x14ac:dyDescent="0.25">
      <c r="A487" s="36" t="s">
        <v>780</v>
      </c>
      <c r="B487">
        <v>25.673076923076923</v>
      </c>
      <c r="F487" s="72">
        <f t="shared" si="14"/>
        <v>25.673076923076923</v>
      </c>
      <c r="G487" t="str">
        <f t="shared" si="15"/>
        <v>3, CAMPAIGN USD SPEC</v>
      </c>
    </row>
    <row r="488" spans="1:7" x14ac:dyDescent="0.25">
      <c r="A488" s="36" t="s">
        <v>781</v>
      </c>
      <c r="B488">
        <v>112.5</v>
      </c>
      <c r="F488" s="72">
        <f t="shared" si="14"/>
        <v>112.5</v>
      </c>
      <c r="G488" t="str">
        <f t="shared" si="15"/>
        <v>3, CAMPAIGN USD SPEC</v>
      </c>
    </row>
    <row r="489" spans="1:7" x14ac:dyDescent="0.25">
      <c r="A489" s="36" t="s">
        <v>324</v>
      </c>
      <c r="B489">
        <v>44.832000000000001</v>
      </c>
      <c r="C489">
        <v>43.31</v>
      </c>
      <c r="D489">
        <v>42.6</v>
      </c>
      <c r="E489">
        <v>44.571428571428562</v>
      </c>
      <c r="F489" s="72">
        <f t="shared" si="14"/>
        <v>42.6</v>
      </c>
      <c r="G489" t="str">
        <f t="shared" si="15"/>
        <v>TASTI</v>
      </c>
    </row>
    <row r="490" spans="1:7" x14ac:dyDescent="0.25">
      <c r="A490" s="36" t="s">
        <v>783</v>
      </c>
      <c r="B490">
        <v>66.34615384615384</v>
      </c>
      <c r="F490" s="72">
        <f t="shared" si="14"/>
        <v>66.34615384615384</v>
      </c>
      <c r="G490" t="str">
        <f t="shared" si="15"/>
        <v>3, CAMPAIGN USD SPEC</v>
      </c>
    </row>
    <row r="491" spans="1:7" x14ac:dyDescent="0.25">
      <c r="A491" s="36" t="s">
        <v>785</v>
      </c>
      <c r="B491">
        <v>42.980769230769234</v>
      </c>
      <c r="F491" s="72">
        <f t="shared" si="14"/>
        <v>42.980769230769234</v>
      </c>
      <c r="G491" t="str">
        <f t="shared" si="15"/>
        <v>3, CAMPAIGN USD SPEC</v>
      </c>
    </row>
    <row r="492" spans="1:7" x14ac:dyDescent="0.25">
      <c r="A492" s="36" t="s">
        <v>787</v>
      </c>
      <c r="B492">
        <v>42.115384615384613</v>
      </c>
      <c r="F492" s="72">
        <f t="shared" si="14"/>
        <v>42.115384615384613</v>
      </c>
      <c r="G492" t="str">
        <f t="shared" si="15"/>
        <v>3, CAMPAIGN USD SPEC</v>
      </c>
    </row>
    <row r="493" spans="1:7" x14ac:dyDescent="0.25">
      <c r="A493" s="36" t="s">
        <v>788</v>
      </c>
      <c r="B493">
        <v>20.192307692307693</v>
      </c>
      <c r="F493" s="72">
        <f t="shared" si="14"/>
        <v>20.192307692307693</v>
      </c>
      <c r="G493" t="str">
        <f t="shared" si="15"/>
        <v>3, CAMPAIGN USD SPEC</v>
      </c>
    </row>
    <row r="494" spans="1:7" x14ac:dyDescent="0.25">
      <c r="A494" s="36" t="s">
        <v>790</v>
      </c>
      <c r="B494">
        <v>20.76923076923077</v>
      </c>
      <c r="F494" s="72">
        <f t="shared" si="14"/>
        <v>20.76923076923077</v>
      </c>
      <c r="G494" t="str">
        <f t="shared" si="15"/>
        <v>3, CAMPAIGN USD SPEC</v>
      </c>
    </row>
    <row r="495" spans="1:7" x14ac:dyDescent="0.25">
      <c r="A495" s="36" t="s">
        <v>791</v>
      </c>
      <c r="B495">
        <v>20.192307692307693</v>
      </c>
      <c r="F495" s="72">
        <f t="shared" si="14"/>
        <v>20.192307692307693</v>
      </c>
      <c r="G495" t="str">
        <f t="shared" si="15"/>
        <v>3, CAMPAIGN USD SPEC</v>
      </c>
    </row>
    <row r="496" spans="1:7" x14ac:dyDescent="0.25">
      <c r="A496" s="36" t="s">
        <v>1328</v>
      </c>
      <c r="B496">
        <v>35.700000000000003</v>
      </c>
      <c r="F496" s="72">
        <f t="shared" si="14"/>
        <v>35.700000000000003</v>
      </c>
      <c r="G496" t="str">
        <f t="shared" si="15"/>
        <v>3, CAMPAIGN USD SPEC</v>
      </c>
    </row>
    <row r="497" spans="1:7" x14ac:dyDescent="0.25">
      <c r="A497" s="36" t="s">
        <v>326</v>
      </c>
      <c r="B497">
        <v>16.819846153846157</v>
      </c>
      <c r="C497">
        <v>16.13</v>
      </c>
      <c r="D497">
        <v>15.81</v>
      </c>
      <c r="E497">
        <v>16.499999999999996</v>
      </c>
      <c r="F497" s="72">
        <f t="shared" si="14"/>
        <v>15.81</v>
      </c>
      <c r="G497" t="str">
        <f t="shared" si="15"/>
        <v>TASTI</v>
      </c>
    </row>
    <row r="498" spans="1:7" x14ac:dyDescent="0.25">
      <c r="A498" s="36" t="s">
        <v>1329</v>
      </c>
      <c r="B498">
        <v>14.223076923076926</v>
      </c>
      <c r="F498" s="72">
        <f t="shared" si="14"/>
        <v>14.223076923076926</v>
      </c>
      <c r="G498" t="str">
        <f t="shared" si="15"/>
        <v>3, CAMPAIGN USD SPEC</v>
      </c>
    </row>
    <row r="499" spans="1:7" x14ac:dyDescent="0.25">
      <c r="A499" s="36" t="s">
        <v>792</v>
      </c>
      <c r="B499">
        <v>12.98076923076923</v>
      </c>
      <c r="F499" s="72">
        <f t="shared" si="14"/>
        <v>12.98076923076923</v>
      </c>
      <c r="G499" t="str">
        <f t="shared" si="15"/>
        <v>3, CAMPAIGN USD SPEC</v>
      </c>
    </row>
    <row r="500" spans="1:7" x14ac:dyDescent="0.25">
      <c r="A500" s="36" t="s">
        <v>794</v>
      </c>
      <c r="B500">
        <v>13.557692307692308</v>
      </c>
      <c r="F500" s="72">
        <f t="shared" si="14"/>
        <v>13.557692307692308</v>
      </c>
      <c r="G500" t="str">
        <f t="shared" si="15"/>
        <v>3, CAMPAIGN USD SPEC</v>
      </c>
    </row>
    <row r="501" spans="1:7" x14ac:dyDescent="0.25">
      <c r="A501" s="36" t="s">
        <v>328</v>
      </c>
      <c r="B501">
        <v>45.8723076923077</v>
      </c>
      <c r="C501">
        <v>43.98</v>
      </c>
      <c r="D501">
        <v>43.1</v>
      </c>
      <c r="E501">
        <v>45</v>
      </c>
      <c r="F501" s="72">
        <f t="shared" si="14"/>
        <v>43.1</v>
      </c>
      <c r="G501" t="str">
        <f t="shared" si="15"/>
        <v>TASTI</v>
      </c>
    </row>
    <row r="502" spans="1:7" x14ac:dyDescent="0.25">
      <c r="A502" s="36" t="s">
        <v>330</v>
      </c>
      <c r="B502">
        <v>56.066153846153853</v>
      </c>
      <c r="C502">
        <v>53.76</v>
      </c>
      <c r="D502">
        <v>52.68</v>
      </c>
      <c r="E502">
        <v>55</v>
      </c>
      <c r="F502" s="72">
        <f t="shared" si="14"/>
        <v>52.68</v>
      </c>
      <c r="G502" t="str">
        <f t="shared" si="15"/>
        <v>TASTI</v>
      </c>
    </row>
    <row r="503" spans="1:7" x14ac:dyDescent="0.25">
      <c r="A503" s="36" t="s">
        <v>331</v>
      </c>
      <c r="B503">
        <v>45.8723076923077</v>
      </c>
      <c r="C503">
        <v>43.98</v>
      </c>
      <c r="D503">
        <v>43.1</v>
      </c>
      <c r="E503">
        <v>45</v>
      </c>
      <c r="F503" s="72">
        <f t="shared" si="14"/>
        <v>43.1</v>
      </c>
      <c r="G503" t="str">
        <f t="shared" si="15"/>
        <v>TASTI</v>
      </c>
    </row>
    <row r="504" spans="1:7" x14ac:dyDescent="0.25">
      <c r="A504" s="36" t="s">
        <v>796</v>
      </c>
      <c r="B504">
        <v>18.173076923076923</v>
      </c>
      <c r="F504" s="72">
        <f t="shared" si="14"/>
        <v>18.173076923076923</v>
      </c>
      <c r="G504" t="str">
        <f t="shared" si="15"/>
        <v>3, CAMPAIGN USD SPEC</v>
      </c>
    </row>
    <row r="505" spans="1:7" x14ac:dyDescent="0.25">
      <c r="A505" s="36" t="s">
        <v>798</v>
      </c>
      <c r="B505">
        <v>89.42307692307692</v>
      </c>
      <c r="F505" s="72">
        <f t="shared" si="14"/>
        <v>89.42307692307692</v>
      </c>
      <c r="G505" t="str">
        <f t="shared" si="15"/>
        <v>3, CAMPAIGN USD SPEC</v>
      </c>
    </row>
    <row r="506" spans="1:7" x14ac:dyDescent="0.25">
      <c r="A506" s="36" t="s">
        <v>333</v>
      </c>
      <c r="B506">
        <v>75.944153846153853</v>
      </c>
      <c r="C506">
        <v>72.819999999999993</v>
      </c>
      <c r="D506">
        <v>71.36</v>
      </c>
      <c r="E506">
        <v>74.499999999999986</v>
      </c>
      <c r="F506" s="72">
        <f t="shared" si="14"/>
        <v>71.36</v>
      </c>
      <c r="G506" t="str">
        <f t="shared" si="15"/>
        <v>TASTI</v>
      </c>
    </row>
    <row r="507" spans="1:7" x14ac:dyDescent="0.25">
      <c r="A507" s="36" t="s">
        <v>800</v>
      </c>
      <c r="B507">
        <v>85.961538461538467</v>
      </c>
      <c r="F507" s="72">
        <f t="shared" si="14"/>
        <v>85.961538461538467</v>
      </c>
      <c r="G507" t="str">
        <f t="shared" si="15"/>
        <v>3, CAMPAIGN USD SPEC</v>
      </c>
    </row>
    <row r="508" spans="1:7" x14ac:dyDescent="0.25">
      <c r="A508" s="36" t="s">
        <v>1331</v>
      </c>
      <c r="B508">
        <v>2.8430769230769233</v>
      </c>
      <c r="F508" s="72">
        <f t="shared" si="14"/>
        <v>2.8430769230769233</v>
      </c>
      <c r="G508" t="str">
        <f t="shared" si="15"/>
        <v>3, CAMPAIGN USD SPEC</v>
      </c>
    </row>
    <row r="509" spans="1:7" x14ac:dyDescent="0.25">
      <c r="A509" s="36" t="s">
        <v>1333</v>
      </c>
      <c r="B509">
        <v>3.1015384615384609</v>
      </c>
      <c r="F509" s="72">
        <f t="shared" si="14"/>
        <v>3.1015384615384609</v>
      </c>
      <c r="G509" t="str">
        <f t="shared" si="15"/>
        <v>3, CAMPAIGN USD SPEC</v>
      </c>
    </row>
    <row r="510" spans="1:7" x14ac:dyDescent="0.25">
      <c r="A510" s="36" t="s">
        <v>1334</v>
      </c>
      <c r="B510">
        <v>2.8430769230769233</v>
      </c>
      <c r="F510" s="72">
        <f t="shared" si="14"/>
        <v>2.8430769230769233</v>
      </c>
      <c r="G510" t="str">
        <f t="shared" si="15"/>
        <v>3, CAMPAIGN USD SPEC</v>
      </c>
    </row>
    <row r="511" spans="1:7" x14ac:dyDescent="0.25">
      <c r="A511" s="36" t="s">
        <v>1336</v>
      </c>
      <c r="B511">
        <v>3.1015384615384609</v>
      </c>
      <c r="F511" s="72">
        <f t="shared" si="14"/>
        <v>3.1015384615384609</v>
      </c>
      <c r="G511" t="str">
        <f t="shared" si="15"/>
        <v>3, CAMPAIGN USD SPEC</v>
      </c>
    </row>
    <row r="512" spans="1:7" x14ac:dyDescent="0.25">
      <c r="A512" s="36" t="s">
        <v>801</v>
      </c>
      <c r="B512">
        <v>6.7269230769230779</v>
      </c>
      <c r="F512" s="72">
        <f t="shared" si="14"/>
        <v>6.7269230769230779</v>
      </c>
      <c r="G512" t="str">
        <f t="shared" si="15"/>
        <v>3, CAMPAIGN USD SPEC</v>
      </c>
    </row>
    <row r="513" spans="1:7" x14ac:dyDescent="0.25">
      <c r="A513" s="36" t="s">
        <v>1337</v>
      </c>
      <c r="B513">
        <v>4.9500000000000011</v>
      </c>
      <c r="F513" s="72">
        <f t="shared" si="14"/>
        <v>4.9500000000000011</v>
      </c>
      <c r="G513" t="str">
        <f t="shared" si="15"/>
        <v>3, CAMPAIGN USD SPEC</v>
      </c>
    </row>
    <row r="514" spans="1:7" x14ac:dyDescent="0.25">
      <c r="A514" s="36" t="s">
        <v>803</v>
      </c>
      <c r="B514">
        <v>7.3615384615384629</v>
      </c>
      <c r="F514" s="72">
        <f t="shared" si="14"/>
        <v>7.3615384615384629</v>
      </c>
      <c r="G514" t="str">
        <f t="shared" si="15"/>
        <v>3, CAMPAIGN USD SPEC</v>
      </c>
    </row>
    <row r="515" spans="1:7" x14ac:dyDescent="0.25">
      <c r="A515" s="36" t="s">
        <v>804</v>
      </c>
      <c r="B515">
        <v>6.7269230769230779</v>
      </c>
      <c r="F515" s="72">
        <f t="shared" si="14"/>
        <v>6.7269230769230779</v>
      </c>
      <c r="G515" t="str">
        <f t="shared" si="15"/>
        <v>3, CAMPAIGN USD SPEC</v>
      </c>
    </row>
    <row r="516" spans="1:7" x14ac:dyDescent="0.25">
      <c r="A516" s="36" t="s">
        <v>1338</v>
      </c>
      <c r="B516">
        <v>4.9500000000000011</v>
      </c>
      <c r="F516" s="72">
        <f t="shared" si="14"/>
        <v>4.9500000000000011</v>
      </c>
      <c r="G516" t="str">
        <f t="shared" si="15"/>
        <v>3, CAMPAIGN USD SPEC</v>
      </c>
    </row>
    <row r="517" spans="1:7" x14ac:dyDescent="0.25">
      <c r="A517" s="36" t="s">
        <v>806</v>
      </c>
      <c r="B517">
        <v>7.4884615384615394</v>
      </c>
      <c r="F517" s="72">
        <f t="shared" si="14"/>
        <v>7.4884615384615394</v>
      </c>
      <c r="G517" t="str">
        <f t="shared" si="15"/>
        <v>3, CAMPAIGN USD SPEC</v>
      </c>
    </row>
    <row r="518" spans="1:7" x14ac:dyDescent="0.25">
      <c r="A518" s="36" t="s">
        <v>808</v>
      </c>
      <c r="B518">
        <v>7.3615384615384629</v>
      </c>
      <c r="F518" s="72">
        <f t="shared" ref="F518:F581" si="16">MIN(B518:E518)</f>
        <v>7.3615384615384629</v>
      </c>
      <c r="G518" t="str">
        <f t="shared" ref="G518:G581" si="17">IF(B518=F518,$B$4,IF(F518=C518,$C$4,IF(F518=D518,$D$4,$E$4)))</f>
        <v>3, CAMPAIGN USD SPEC</v>
      </c>
    </row>
    <row r="519" spans="1:7" x14ac:dyDescent="0.25">
      <c r="A519" s="36" t="s">
        <v>809</v>
      </c>
      <c r="B519">
        <v>87.115384615384613</v>
      </c>
      <c r="F519" s="72">
        <f t="shared" si="16"/>
        <v>87.115384615384613</v>
      </c>
      <c r="G519" t="str">
        <f t="shared" si="17"/>
        <v>3, CAMPAIGN USD SPEC</v>
      </c>
    </row>
    <row r="520" spans="1:7" x14ac:dyDescent="0.25">
      <c r="A520" s="36" t="s">
        <v>811</v>
      </c>
      <c r="B520">
        <v>79.038461538461533</v>
      </c>
      <c r="F520" s="72">
        <f t="shared" si="16"/>
        <v>79.038461538461533</v>
      </c>
      <c r="G520" t="str">
        <f t="shared" si="17"/>
        <v>3, CAMPAIGN USD SPEC</v>
      </c>
    </row>
    <row r="521" spans="1:7" x14ac:dyDescent="0.25">
      <c r="A521" s="36" t="s">
        <v>813</v>
      </c>
      <c r="B521">
        <v>74.42307692307692</v>
      </c>
      <c r="F521" s="72">
        <f t="shared" si="16"/>
        <v>74.42307692307692</v>
      </c>
      <c r="G521" t="str">
        <f t="shared" si="17"/>
        <v>3, CAMPAIGN USD SPEC</v>
      </c>
    </row>
    <row r="522" spans="1:7" x14ac:dyDescent="0.25">
      <c r="A522" s="36" t="s">
        <v>815</v>
      </c>
      <c r="B522">
        <v>74.42307692307692</v>
      </c>
      <c r="F522" s="72">
        <f t="shared" si="16"/>
        <v>74.42307692307692</v>
      </c>
      <c r="G522" t="str">
        <f t="shared" si="17"/>
        <v>3, CAMPAIGN USD SPEC</v>
      </c>
    </row>
    <row r="523" spans="1:7" x14ac:dyDescent="0.25">
      <c r="A523" s="36" t="s">
        <v>817</v>
      </c>
      <c r="B523">
        <v>62.884615384615387</v>
      </c>
      <c r="F523" s="72">
        <f t="shared" si="16"/>
        <v>62.884615384615387</v>
      </c>
      <c r="G523" t="str">
        <f t="shared" si="17"/>
        <v>3, CAMPAIGN USD SPEC</v>
      </c>
    </row>
    <row r="524" spans="1:7" x14ac:dyDescent="0.25">
      <c r="A524" s="36" t="s">
        <v>819</v>
      </c>
      <c r="B524">
        <v>62.884615384615387</v>
      </c>
      <c r="F524" s="72">
        <f t="shared" si="16"/>
        <v>62.884615384615387</v>
      </c>
      <c r="G524" t="str">
        <f t="shared" si="17"/>
        <v>3, CAMPAIGN USD SPEC</v>
      </c>
    </row>
    <row r="525" spans="1:7" x14ac:dyDescent="0.25">
      <c r="A525" s="36" t="s">
        <v>821</v>
      </c>
      <c r="B525">
        <v>6.523076923076923</v>
      </c>
      <c r="F525" s="72">
        <f t="shared" si="16"/>
        <v>6.523076923076923</v>
      </c>
      <c r="G525" t="str">
        <f t="shared" si="17"/>
        <v>3, CAMPAIGN USD SPEC</v>
      </c>
    </row>
    <row r="526" spans="1:7" x14ac:dyDescent="0.25">
      <c r="A526" s="36" t="s">
        <v>822</v>
      </c>
      <c r="B526">
        <v>33.46153846153846</v>
      </c>
      <c r="F526" s="72">
        <f t="shared" si="16"/>
        <v>33.46153846153846</v>
      </c>
      <c r="G526" t="str">
        <f t="shared" si="17"/>
        <v>3, CAMPAIGN USD SPEC</v>
      </c>
    </row>
    <row r="527" spans="1:7" x14ac:dyDescent="0.25">
      <c r="A527" s="36" t="s">
        <v>823</v>
      </c>
      <c r="B527">
        <v>62.884615384615387</v>
      </c>
      <c r="F527" s="72">
        <f t="shared" si="16"/>
        <v>62.884615384615387</v>
      </c>
      <c r="G527" t="str">
        <f t="shared" si="17"/>
        <v>3, CAMPAIGN USD SPEC</v>
      </c>
    </row>
    <row r="528" spans="1:7" x14ac:dyDescent="0.25">
      <c r="A528" s="36" t="s">
        <v>825</v>
      </c>
      <c r="B528">
        <v>6.523076923076923</v>
      </c>
      <c r="F528" s="72">
        <f t="shared" si="16"/>
        <v>6.523076923076923</v>
      </c>
      <c r="G528" t="str">
        <f t="shared" si="17"/>
        <v>3, CAMPAIGN USD SPEC</v>
      </c>
    </row>
    <row r="529" spans="1:7" x14ac:dyDescent="0.25">
      <c r="A529" s="36" t="s">
        <v>826</v>
      </c>
      <c r="B529">
        <v>54.230769230769234</v>
      </c>
      <c r="F529" s="72">
        <f t="shared" si="16"/>
        <v>54.230769230769234</v>
      </c>
      <c r="G529" t="str">
        <f t="shared" si="17"/>
        <v>3, CAMPAIGN USD SPEC</v>
      </c>
    </row>
    <row r="530" spans="1:7" x14ac:dyDescent="0.25">
      <c r="A530" s="36" t="s">
        <v>335</v>
      </c>
      <c r="B530">
        <v>42.049615384615393</v>
      </c>
      <c r="C530">
        <v>40.32</v>
      </c>
      <c r="D530">
        <v>39.51</v>
      </c>
      <c r="E530">
        <v>41.25</v>
      </c>
      <c r="F530" s="72">
        <f t="shared" si="16"/>
        <v>39.51</v>
      </c>
      <c r="G530" t="str">
        <f t="shared" si="17"/>
        <v>TASTI</v>
      </c>
    </row>
    <row r="531" spans="1:7" x14ac:dyDescent="0.25">
      <c r="A531" s="36" t="s">
        <v>827</v>
      </c>
      <c r="B531">
        <v>2.813076923076923</v>
      </c>
      <c r="F531" s="72">
        <f t="shared" si="16"/>
        <v>2.813076923076923</v>
      </c>
      <c r="G531" t="str">
        <f t="shared" si="17"/>
        <v>3, CAMPAIGN USD SPEC</v>
      </c>
    </row>
    <row r="532" spans="1:7" x14ac:dyDescent="0.25">
      <c r="A532" s="36" t="s">
        <v>829</v>
      </c>
      <c r="B532">
        <v>2.5476923076923077</v>
      </c>
      <c r="F532" s="72">
        <f t="shared" si="16"/>
        <v>2.5476923076923077</v>
      </c>
      <c r="G532" t="str">
        <f t="shared" si="17"/>
        <v>3, CAMPAIGN USD SPEC</v>
      </c>
    </row>
    <row r="533" spans="1:7" x14ac:dyDescent="0.25">
      <c r="A533" s="36" t="s">
        <v>830</v>
      </c>
      <c r="B533">
        <v>2.813076923076923</v>
      </c>
      <c r="F533" s="72">
        <f t="shared" si="16"/>
        <v>2.813076923076923</v>
      </c>
      <c r="G533" t="str">
        <f t="shared" si="17"/>
        <v>3, CAMPAIGN USD SPEC</v>
      </c>
    </row>
    <row r="534" spans="1:7" x14ac:dyDescent="0.25">
      <c r="A534" s="36" t="s">
        <v>832</v>
      </c>
      <c r="B534">
        <v>2.5476923076923077</v>
      </c>
      <c r="F534" s="72">
        <f t="shared" si="16"/>
        <v>2.5476923076923077</v>
      </c>
      <c r="G534" t="str">
        <f t="shared" si="17"/>
        <v>3, CAMPAIGN USD SPEC</v>
      </c>
    </row>
    <row r="535" spans="1:7" x14ac:dyDescent="0.25">
      <c r="A535" s="36" t="s">
        <v>833</v>
      </c>
      <c r="B535">
        <v>11.092307692307692</v>
      </c>
      <c r="F535" s="72">
        <f t="shared" si="16"/>
        <v>11.092307692307692</v>
      </c>
      <c r="G535" t="str">
        <f t="shared" si="17"/>
        <v>3, CAMPAIGN USD SPEC</v>
      </c>
    </row>
    <row r="536" spans="1:7" x14ac:dyDescent="0.25">
      <c r="A536" s="36" t="s">
        <v>337</v>
      </c>
      <c r="B536">
        <v>8.2739999999999991</v>
      </c>
      <c r="C536">
        <v>8.06</v>
      </c>
      <c r="D536">
        <v>7.97</v>
      </c>
      <c r="E536">
        <v>8.3571428571428577</v>
      </c>
      <c r="F536" s="72">
        <f t="shared" si="16"/>
        <v>7.97</v>
      </c>
      <c r="G536" t="str">
        <f t="shared" si="17"/>
        <v>TASTI</v>
      </c>
    </row>
    <row r="537" spans="1:7" x14ac:dyDescent="0.25">
      <c r="A537" s="36" t="s">
        <v>339</v>
      </c>
      <c r="B537">
        <v>8.9104615384615382</v>
      </c>
      <c r="C537">
        <v>8.68</v>
      </c>
      <c r="D537">
        <v>8.58</v>
      </c>
      <c r="E537">
        <v>9.0000000000000018</v>
      </c>
      <c r="F537" s="72">
        <f t="shared" si="16"/>
        <v>8.58</v>
      </c>
      <c r="G537" t="str">
        <f t="shared" si="17"/>
        <v>TASTI</v>
      </c>
    </row>
    <row r="538" spans="1:7" x14ac:dyDescent="0.25">
      <c r="A538" s="36" t="s">
        <v>341</v>
      </c>
      <c r="B538">
        <v>9.1226153846153846</v>
      </c>
      <c r="C538">
        <v>8.89</v>
      </c>
      <c r="D538">
        <v>8.7899999999999991</v>
      </c>
      <c r="E538">
        <v>9.2142857142857153</v>
      </c>
      <c r="F538" s="72">
        <f t="shared" si="16"/>
        <v>8.7899999999999991</v>
      </c>
      <c r="G538" t="str">
        <f t="shared" si="17"/>
        <v>TASTI</v>
      </c>
    </row>
    <row r="539" spans="1:7" x14ac:dyDescent="0.25">
      <c r="A539" s="36" t="s">
        <v>1339</v>
      </c>
      <c r="B539">
        <v>6.4692307692307693</v>
      </c>
      <c r="F539" s="72">
        <f t="shared" si="16"/>
        <v>6.4692307692307693</v>
      </c>
      <c r="G539" t="str">
        <f t="shared" si="17"/>
        <v>3, CAMPAIGN USD SPEC</v>
      </c>
    </row>
    <row r="540" spans="1:7" x14ac:dyDescent="0.25">
      <c r="A540" s="36" t="s">
        <v>834</v>
      </c>
      <c r="B540">
        <v>11.092307692307692</v>
      </c>
      <c r="F540" s="72">
        <f t="shared" si="16"/>
        <v>11.092307692307692</v>
      </c>
      <c r="G540" t="str">
        <f t="shared" si="17"/>
        <v>3, CAMPAIGN USD SPEC</v>
      </c>
    </row>
    <row r="541" spans="1:7" x14ac:dyDescent="0.25">
      <c r="A541" s="36" t="s">
        <v>342</v>
      </c>
      <c r="B541">
        <v>8.2739999999999991</v>
      </c>
      <c r="C541">
        <v>8.06</v>
      </c>
      <c r="D541">
        <v>7.97</v>
      </c>
      <c r="E541">
        <v>8.3571428571428577</v>
      </c>
      <c r="F541" s="72">
        <f t="shared" si="16"/>
        <v>7.97</v>
      </c>
      <c r="G541" t="str">
        <f t="shared" si="17"/>
        <v>TASTI</v>
      </c>
    </row>
    <row r="542" spans="1:7" x14ac:dyDescent="0.25">
      <c r="A542" s="36" t="s">
        <v>344</v>
      </c>
      <c r="B542">
        <v>8.9104615384615382</v>
      </c>
      <c r="C542">
        <v>8.68</v>
      </c>
      <c r="D542">
        <v>8.58</v>
      </c>
      <c r="E542">
        <v>9.0000000000000018</v>
      </c>
      <c r="F542" s="72">
        <f t="shared" si="16"/>
        <v>8.58</v>
      </c>
      <c r="G542" t="str">
        <f t="shared" si="17"/>
        <v>TASTI</v>
      </c>
    </row>
    <row r="543" spans="1:7" x14ac:dyDescent="0.25">
      <c r="A543" s="36" t="s">
        <v>346</v>
      </c>
      <c r="B543">
        <v>9.1226153846153846</v>
      </c>
      <c r="C543">
        <v>8.89</v>
      </c>
      <c r="D543">
        <v>8.7899999999999991</v>
      </c>
      <c r="E543">
        <v>9.2142857142857153</v>
      </c>
      <c r="F543" s="72">
        <f t="shared" si="16"/>
        <v>8.7899999999999991</v>
      </c>
      <c r="G543" t="str">
        <f t="shared" si="17"/>
        <v>TASTI</v>
      </c>
    </row>
    <row r="544" spans="1:7" x14ac:dyDescent="0.25">
      <c r="A544" s="36" t="s">
        <v>1340</v>
      </c>
      <c r="B544">
        <v>6.4692307692307693</v>
      </c>
      <c r="F544" s="72">
        <f t="shared" si="16"/>
        <v>6.4692307692307693</v>
      </c>
      <c r="G544" t="str">
        <f t="shared" si="17"/>
        <v>3, CAMPAIGN USD SPEC</v>
      </c>
    </row>
    <row r="545" spans="1:7" x14ac:dyDescent="0.25">
      <c r="A545" s="36" t="s">
        <v>835</v>
      </c>
      <c r="B545">
        <v>96.92307692307692</v>
      </c>
      <c r="F545" s="72">
        <f t="shared" si="16"/>
        <v>96.92307692307692</v>
      </c>
      <c r="G545" t="str">
        <f t="shared" si="17"/>
        <v>3, CAMPAIGN USD SPEC</v>
      </c>
    </row>
    <row r="546" spans="1:7" x14ac:dyDescent="0.25">
      <c r="A546" s="36" t="s">
        <v>837</v>
      </c>
      <c r="B546">
        <v>41.884615384615387</v>
      </c>
      <c r="F546" s="72">
        <f t="shared" si="16"/>
        <v>41.884615384615387</v>
      </c>
      <c r="G546" t="str">
        <f t="shared" si="17"/>
        <v>3, CAMPAIGN USD SPEC</v>
      </c>
    </row>
    <row r="547" spans="1:7" x14ac:dyDescent="0.25">
      <c r="A547" s="36" t="s">
        <v>839</v>
      </c>
      <c r="B547">
        <v>48.46153846153846</v>
      </c>
      <c r="F547" s="72">
        <f t="shared" si="16"/>
        <v>48.46153846153846</v>
      </c>
      <c r="G547" t="str">
        <f t="shared" si="17"/>
        <v>3, CAMPAIGN USD SPEC</v>
      </c>
    </row>
    <row r="548" spans="1:7" x14ac:dyDescent="0.25">
      <c r="A548" s="36" t="s">
        <v>841</v>
      </c>
      <c r="B548">
        <v>64.038461538461533</v>
      </c>
      <c r="F548" s="72">
        <f t="shared" si="16"/>
        <v>64.038461538461533</v>
      </c>
      <c r="G548" t="str">
        <f t="shared" si="17"/>
        <v>3, CAMPAIGN USD SPEC</v>
      </c>
    </row>
    <row r="549" spans="1:7" x14ac:dyDescent="0.25">
      <c r="A549" s="36" t="s">
        <v>347</v>
      </c>
      <c r="B549">
        <v>31.398769230769229</v>
      </c>
      <c r="C549">
        <v>30.6</v>
      </c>
      <c r="D549">
        <v>30.23</v>
      </c>
      <c r="E549">
        <v>31.714285714285719</v>
      </c>
      <c r="F549" s="72">
        <f t="shared" si="16"/>
        <v>30.23</v>
      </c>
      <c r="G549" t="str">
        <f t="shared" si="17"/>
        <v>TASTI</v>
      </c>
    </row>
    <row r="550" spans="1:7" x14ac:dyDescent="0.25">
      <c r="A550" s="36" t="s">
        <v>349</v>
      </c>
      <c r="B550">
        <v>134.92984615384614</v>
      </c>
      <c r="C550">
        <v>131.5</v>
      </c>
      <c r="D550">
        <v>129.88999999999999</v>
      </c>
      <c r="E550">
        <v>136.28571428571431</v>
      </c>
      <c r="F550" s="72">
        <f t="shared" si="16"/>
        <v>129.88999999999999</v>
      </c>
      <c r="G550" t="str">
        <f t="shared" si="17"/>
        <v>TASTI</v>
      </c>
    </row>
    <row r="551" spans="1:7" x14ac:dyDescent="0.25">
      <c r="A551" s="36" t="s">
        <v>351</v>
      </c>
      <c r="B551">
        <v>77.982923076923086</v>
      </c>
      <c r="C551">
        <v>74.77</v>
      </c>
      <c r="D551">
        <v>73.27000000000001</v>
      </c>
      <c r="E551">
        <v>76.5</v>
      </c>
      <c r="F551" s="72">
        <f t="shared" si="16"/>
        <v>73.27000000000001</v>
      </c>
      <c r="G551" t="str">
        <f t="shared" si="17"/>
        <v>TASTI</v>
      </c>
    </row>
    <row r="552" spans="1:7" x14ac:dyDescent="0.25">
      <c r="A552" s="36" t="s">
        <v>352</v>
      </c>
      <c r="B552">
        <v>110.32</v>
      </c>
      <c r="C552">
        <v>107.52</v>
      </c>
      <c r="D552">
        <v>106.2</v>
      </c>
      <c r="E552">
        <v>111.42857142857144</v>
      </c>
      <c r="F552" s="72">
        <f t="shared" si="16"/>
        <v>106.2</v>
      </c>
      <c r="G552" t="str">
        <f t="shared" si="17"/>
        <v>TASTI</v>
      </c>
    </row>
    <row r="553" spans="1:7" x14ac:dyDescent="0.25">
      <c r="A553" s="36" t="s">
        <v>843</v>
      </c>
      <c r="B553">
        <v>110.16923076923077</v>
      </c>
      <c r="F553" s="72">
        <f t="shared" si="16"/>
        <v>110.16923076923077</v>
      </c>
      <c r="G553" t="str">
        <f t="shared" si="17"/>
        <v>3, CAMPAIGN USD SPEC</v>
      </c>
    </row>
    <row r="554" spans="1:7" x14ac:dyDescent="0.25">
      <c r="A554" s="36" t="s">
        <v>353</v>
      </c>
      <c r="B554">
        <v>110.32</v>
      </c>
      <c r="C554">
        <v>107.52</v>
      </c>
      <c r="D554">
        <v>106.2</v>
      </c>
      <c r="E554">
        <v>111.42857142857144</v>
      </c>
      <c r="F554" s="72">
        <f t="shared" si="16"/>
        <v>106.2</v>
      </c>
      <c r="G554" t="str">
        <f t="shared" si="17"/>
        <v>TASTI</v>
      </c>
    </row>
    <row r="555" spans="1:7" x14ac:dyDescent="0.25">
      <c r="A555" s="36" t="s">
        <v>844</v>
      </c>
      <c r="B555">
        <v>154</v>
      </c>
      <c r="F555" s="72">
        <f t="shared" si="16"/>
        <v>154</v>
      </c>
      <c r="G555" t="str">
        <f t="shared" si="17"/>
        <v>3, CAMPAIGN USD SPEC</v>
      </c>
    </row>
    <row r="556" spans="1:7" x14ac:dyDescent="0.25">
      <c r="A556" s="36" t="s">
        <v>354</v>
      </c>
      <c r="B556">
        <v>57.085538461538469</v>
      </c>
      <c r="C556">
        <v>54.74</v>
      </c>
      <c r="D556">
        <v>53.64</v>
      </c>
      <c r="E556">
        <v>56</v>
      </c>
      <c r="F556" s="72">
        <f t="shared" si="16"/>
        <v>53.64</v>
      </c>
      <c r="G556" t="str">
        <f t="shared" si="17"/>
        <v>TASTI</v>
      </c>
    </row>
    <row r="557" spans="1:7" x14ac:dyDescent="0.25">
      <c r="A557" s="36" t="s">
        <v>845</v>
      </c>
      <c r="B557">
        <v>69.892307692307696</v>
      </c>
      <c r="F557" s="72">
        <f t="shared" si="16"/>
        <v>69.892307692307696</v>
      </c>
      <c r="G557" t="str">
        <f t="shared" si="17"/>
        <v>3, CAMPAIGN USD SPEC</v>
      </c>
    </row>
    <row r="558" spans="1:7" x14ac:dyDescent="0.25">
      <c r="A558" s="36" t="s">
        <v>355</v>
      </c>
      <c r="B558">
        <v>60.762307692307694</v>
      </c>
      <c r="C558">
        <v>57.89</v>
      </c>
      <c r="D558">
        <v>56.55</v>
      </c>
      <c r="E558">
        <v>58.928571428571431</v>
      </c>
      <c r="F558" s="72">
        <f t="shared" si="16"/>
        <v>56.55</v>
      </c>
      <c r="G558" t="str">
        <f t="shared" si="17"/>
        <v>TASTI</v>
      </c>
    </row>
    <row r="559" spans="1:7" x14ac:dyDescent="0.25">
      <c r="A559" s="36" t="s">
        <v>356</v>
      </c>
      <c r="B559">
        <v>75.944153846153853</v>
      </c>
      <c r="C559">
        <v>72.819999999999993</v>
      </c>
      <c r="D559">
        <v>71.36</v>
      </c>
      <c r="E559">
        <v>74.499999999999986</v>
      </c>
      <c r="F559" s="72">
        <f t="shared" si="16"/>
        <v>71.36</v>
      </c>
      <c r="G559" t="str">
        <f t="shared" si="17"/>
        <v>TASTI</v>
      </c>
    </row>
    <row r="560" spans="1:7" x14ac:dyDescent="0.25">
      <c r="A560" s="36" t="s">
        <v>846</v>
      </c>
      <c r="B560">
        <v>37.907692307692308</v>
      </c>
      <c r="F560" s="72">
        <f t="shared" si="16"/>
        <v>37.907692307692308</v>
      </c>
      <c r="G560" t="str">
        <f t="shared" si="17"/>
        <v>3, CAMPAIGN USD SPEC</v>
      </c>
    </row>
    <row r="561" spans="1:7" x14ac:dyDescent="0.25">
      <c r="A561" s="36" t="s">
        <v>357</v>
      </c>
      <c r="B561">
        <v>48.675615384615391</v>
      </c>
      <c r="C561">
        <v>46.67</v>
      </c>
      <c r="D561">
        <v>45.739999999999995</v>
      </c>
      <c r="E561">
        <v>47.75</v>
      </c>
      <c r="F561" s="72">
        <f t="shared" si="16"/>
        <v>45.739999999999995</v>
      </c>
      <c r="G561" t="str">
        <f t="shared" si="17"/>
        <v>TASTI</v>
      </c>
    </row>
    <row r="562" spans="1:7" x14ac:dyDescent="0.25">
      <c r="A562" s="36" t="s">
        <v>359</v>
      </c>
      <c r="B562">
        <v>7.3905384615384628</v>
      </c>
      <c r="C562">
        <v>7.09</v>
      </c>
      <c r="D562">
        <v>6.95</v>
      </c>
      <c r="E562">
        <v>7.25</v>
      </c>
      <c r="F562" s="72">
        <f t="shared" si="16"/>
        <v>6.95</v>
      </c>
      <c r="G562" t="str">
        <f t="shared" si="17"/>
        <v>TASTI</v>
      </c>
    </row>
    <row r="563" spans="1:7" x14ac:dyDescent="0.25">
      <c r="A563" s="36" t="s">
        <v>847</v>
      </c>
      <c r="B563">
        <v>88.269230769230774</v>
      </c>
      <c r="F563" s="72">
        <f t="shared" si="16"/>
        <v>88.269230769230774</v>
      </c>
      <c r="G563" t="str">
        <f t="shared" si="17"/>
        <v>3, CAMPAIGN USD SPEC</v>
      </c>
    </row>
    <row r="564" spans="1:7" x14ac:dyDescent="0.25">
      <c r="A564" s="36" t="s">
        <v>849</v>
      </c>
      <c r="B564">
        <v>11.538461538461538</v>
      </c>
      <c r="F564" s="72">
        <f t="shared" si="16"/>
        <v>11.538461538461538</v>
      </c>
      <c r="G564" t="str">
        <f t="shared" si="17"/>
        <v>3, CAMPAIGN USD SPEC</v>
      </c>
    </row>
    <row r="565" spans="1:7" x14ac:dyDescent="0.25">
      <c r="A565" s="36" t="s">
        <v>851</v>
      </c>
      <c r="B565">
        <v>11.538461538461538</v>
      </c>
      <c r="F565" s="72">
        <f t="shared" si="16"/>
        <v>11.538461538461538</v>
      </c>
      <c r="G565" t="str">
        <f t="shared" si="17"/>
        <v>3, CAMPAIGN USD SPEC</v>
      </c>
    </row>
    <row r="566" spans="1:7" x14ac:dyDescent="0.25">
      <c r="A566" s="36" t="s">
        <v>1341</v>
      </c>
      <c r="B566">
        <v>1.700769230769231</v>
      </c>
      <c r="F566" s="72">
        <f t="shared" si="16"/>
        <v>1.700769230769231</v>
      </c>
      <c r="G566" t="str">
        <f t="shared" si="17"/>
        <v>3, CAMPAIGN USD SPEC</v>
      </c>
    </row>
    <row r="567" spans="1:7" x14ac:dyDescent="0.25">
      <c r="A567" s="36" t="s">
        <v>1343</v>
      </c>
      <c r="B567">
        <v>1.700769230769231</v>
      </c>
      <c r="F567" s="72">
        <f t="shared" si="16"/>
        <v>1.700769230769231</v>
      </c>
      <c r="G567" t="str">
        <f t="shared" si="17"/>
        <v>3, CAMPAIGN USD SPEC</v>
      </c>
    </row>
    <row r="568" spans="1:7" x14ac:dyDescent="0.25">
      <c r="A568" s="36" t="s">
        <v>852</v>
      </c>
      <c r="B568">
        <v>50.769230769230766</v>
      </c>
      <c r="F568" s="72">
        <f t="shared" si="16"/>
        <v>50.769230769230766</v>
      </c>
      <c r="G568" t="str">
        <f t="shared" si="17"/>
        <v>3, CAMPAIGN USD SPEC</v>
      </c>
    </row>
    <row r="569" spans="1:7" x14ac:dyDescent="0.25">
      <c r="A569" s="36" t="s">
        <v>854</v>
      </c>
      <c r="B569">
        <v>50.769230769230766</v>
      </c>
      <c r="F569" s="72">
        <f t="shared" si="16"/>
        <v>50.769230769230766</v>
      </c>
      <c r="G569" t="str">
        <f t="shared" si="17"/>
        <v>3, CAMPAIGN USD SPEC</v>
      </c>
    </row>
    <row r="570" spans="1:7" x14ac:dyDescent="0.25">
      <c r="A570" s="36" t="s">
        <v>361</v>
      </c>
      <c r="B570">
        <v>42.814153846153857</v>
      </c>
      <c r="C570">
        <v>41.05</v>
      </c>
      <c r="D570">
        <v>40.229999999999997</v>
      </c>
      <c r="E570">
        <v>42</v>
      </c>
      <c r="F570" s="72">
        <f t="shared" si="16"/>
        <v>40.229999999999997</v>
      </c>
      <c r="G570" t="str">
        <f t="shared" si="17"/>
        <v>TASTI</v>
      </c>
    </row>
    <row r="571" spans="1:7" x14ac:dyDescent="0.25">
      <c r="A571" s="36" t="s">
        <v>363</v>
      </c>
      <c r="B571">
        <v>37.00976923076923</v>
      </c>
      <c r="C571">
        <v>35.26</v>
      </c>
      <c r="D571">
        <v>34.449999999999996</v>
      </c>
      <c r="E571">
        <v>35.892857142857146</v>
      </c>
      <c r="F571" s="72">
        <f t="shared" si="16"/>
        <v>34.449999999999996</v>
      </c>
      <c r="G571" t="str">
        <f t="shared" si="17"/>
        <v>TASTI</v>
      </c>
    </row>
    <row r="572" spans="1:7" x14ac:dyDescent="0.25">
      <c r="A572" s="36" t="s">
        <v>365</v>
      </c>
      <c r="B572">
        <v>31.289000000000001</v>
      </c>
      <c r="C572">
        <v>30.23</v>
      </c>
      <c r="D572">
        <v>29.73</v>
      </c>
      <c r="E572">
        <v>31.107142857142854</v>
      </c>
      <c r="F572" s="72">
        <f t="shared" si="16"/>
        <v>29.73</v>
      </c>
      <c r="G572" t="str">
        <f t="shared" si="17"/>
        <v>TASTI</v>
      </c>
    </row>
    <row r="573" spans="1:7" x14ac:dyDescent="0.25">
      <c r="A573" s="36" t="s">
        <v>856</v>
      </c>
      <c r="B573">
        <v>8.9423076923076916</v>
      </c>
      <c r="F573" s="72">
        <f t="shared" si="16"/>
        <v>8.9423076923076916</v>
      </c>
      <c r="G573" t="str">
        <f t="shared" si="17"/>
        <v>3, CAMPAIGN USD SPEC</v>
      </c>
    </row>
    <row r="574" spans="1:7" x14ac:dyDescent="0.25">
      <c r="A574" s="36" t="s">
        <v>858</v>
      </c>
      <c r="B574">
        <v>8.9423076923076916</v>
      </c>
      <c r="F574" s="72">
        <f t="shared" si="16"/>
        <v>8.9423076923076916</v>
      </c>
      <c r="G574" t="str">
        <f t="shared" si="17"/>
        <v>3, CAMPAIGN USD SPEC</v>
      </c>
    </row>
    <row r="575" spans="1:7" x14ac:dyDescent="0.25">
      <c r="A575" s="36" t="s">
        <v>860</v>
      </c>
      <c r="B575">
        <v>8.6538461538461533</v>
      </c>
      <c r="F575" s="72">
        <f t="shared" si="16"/>
        <v>8.6538461538461533</v>
      </c>
      <c r="G575" t="str">
        <f t="shared" si="17"/>
        <v>3, CAMPAIGN USD SPEC</v>
      </c>
    </row>
    <row r="576" spans="1:7" x14ac:dyDescent="0.25">
      <c r="A576" s="36" t="s">
        <v>862</v>
      </c>
      <c r="B576">
        <v>8.6538461538461533</v>
      </c>
      <c r="F576" s="72">
        <f t="shared" si="16"/>
        <v>8.6538461538461533</v>
      </c>
      <c r="G576" t="str">
        <f t="shared" si="17"/>
        <v>3, CAMPAIGN USD SPEC</v>
      </c>
    </row>
    <row r="577" spans="1:7" x14ac:dyDescent="0.25">
      <c r="A577" s="36" t="s">
        <v>864</v>
      </c>
      <c r="B577">
        <v>3.5076923076923077</v>
      </c>
      <c r="F577" s="72">
        <f t="shared" si="16"/>
        <v>3.5076923076923077</v>
      </c>
      <c r="G577" t="str">
        <f t="shared" si="17"/>
        <v>3, CAMPAIGN USD SPEC</v>
      </c>
    </row>
    <row r="578" spans="1:7" x14ac:dyDescent="0.25">
      <c r="A578" s="36" t="s">
        <v>1345</v>
      </c>
      <c r="B578">
        <v>3.5076923076923077</v>
      </c>
      <c r="F578" s="72">
        <f t="shared" si="16"/>
        <v>3.5076923076923077</v>
      </c>
      <c r="G578" t="str">
        <f t="shared" si="17"/>
        <v>3, CAMPAIGN USD SPEC</v>
      </c>
    </row>
    <row r="579" spans="1:7" x14ac:dyDescent="0.25">
      <c r="A579" s="36" t="s">
        <v>866</v>
      </c>
      <c r="B579">
        <v>205.96153846153845</v>
      </c>
      <c r="F579" s="72">
        <f t="shared" si="16"/>
        <v>205.96153846153845</v>
      </c>
      <c r="G579" t="str">
        <f t="shared" si="17"/>
        <v>3, CAMPAIGN USD SPEC</v>
      </c>
    </row>
    <row r="580" spans="1:7" x14ac:dyDescent="0.25">
      <c r="A580" s="36" t="s">
        <v>867</v>
      </c>
      <c r="B580">
        <v>225</v>
      </c>
      <c r="F580" s="72">
        <f t="shared" si="16"/>
        <v>225</v>
      </c>
      <c r="G580" t="str">
        <f t="shared" si="17"/>
        <v>3, CAMPAIGN USD SPEC</v>
      </c>
    </row>
    <row r="581" spans="1:7" x14ac:dyDescent="0.25">
      <c r="A581" s="36" t="s">
        <v>366</v>
      </c>
      <c r="B581">
        <v>121.42</v>
      </c>
      <c r="C581">
        <v>117.29</v>
      </c>
      <c r="D581">
        <v>115.36</v>
      </c>
      <c r="E581">
        <v>120.71428571428569</v>
      </c>
      <c r="F581" s="72">
        <f t="shared" si="16"/>
        <v>115.36</v>
      </c>
      <c r="G581" t="str">
        <f t="shared" si="17"/>
        <v>TASTI</v>
      </c>
    </row>
    <row r="582" spans="1:7" x14ac:dyDescent="0.25">
      <c r="A582" s="36" t="s">
        <v>868</v>
      </c>
      <c r="B582">
        <v>180</v>
      </c>
      <c r="F582" s="72">
        <f t="shared" ref="F582:F645" si="18">MIN(B582:E582)</f>
        <v>180</v>
      </c>
      <c r="G582" t="str">
        <f t="shared" ref="G582:G645" si="19">IF(B582=F582,$B$4,IF(F582=C582,$C$4,IF(F582=D582,$D$4,$E$4)))</f>
        <v>3, CAMPAIGN USD SPEC</v>
      </c>
    </row>
    <row r="583" spans="1:7" x14ac:dyDescent="0.25">
      <c r="A583" s="36" t="s">
        <v>870</v>
      </c>
      <c r="B583">
        <v>205.96153846153845</v>
      </c>
      <c r="F583" s="72">
        <f t="shared" si="18"/>
        <v>205.96153846153845</v>
      </c>
      <c r="G583" t="str">
        <f t="shared" si="19"/>
        <v>3, CAMPAIGN USD SPEC</v>
      </c>
    </row>
    <row r="584" spans="1:7" x14ac:dyDescent="0.25">
      <c r="A584" s="36" t="s">
        <v>871</v>
      </c>
      <c r="B584">
        <v>205.96153846153845</v>
      </c>
      <c r="F584" s="72">
        <f t="shared" si="18"/>
        <v>205.96153846153845</v>
      </c>
      <c r="G584" t="str">
        <f t="shared" si="19"/>
        <v>3, CAMPAIGN USD SPEC</v>
      </c>
    </row>
    <row r="585" spans="1:7" x14ac:dyDescent="0.25">
      <c r="A585" s="36" t="s">
        <v>873</v>
      </c>
      <c r="B585">
        <v>225</v>
      </c>
      <c r="F585" s="72">
        <f t="shared" si="18"/>
        <v>225</v>
      </c>
      <c r="G585" t="str">
        <f t="shared" si="19"/>
        <v>3, CAMPAIGN USD SPEC</v>
      </c>
    </row>
    <row r="586" spans="1:7" x14ac:dyDescent="0.25">
      <c r="A586" s="36" t="s">
        <v>874</v>
      </c>
      <c r="B586">
        <v>156.92307692307693</v>
      </c>
      <c r="F586" s="72">
        <f t="shared" si="18"/>
        <v>156.92307692307693</v>
      </c>
      <c r="G586" t="str">
        <f t="shared" si="19"/>
        <v>3, CAMPAIGN USD SPEC</v>
      </c>
    </row>
    <row r="587" spans="1:7" x14ac:dyDescent="0.25">
      <c r="A587" s="36" t="s">
        <v>876</v>
      </c>
      <c r="B587">
        <v>97.5</v>
      </c>
      <c r="F587" s="72">
        <f t="shared" si="18"/>
        <v>97.5</v>
      </c>
      <c r="G587" t="str">
        <f t="shared" si="19"/>
        <v>3, CAMPAIGN USD SPEC</v>
      </c>
    </row>
    <row r="588" spans="1:7" x14ac:dyDescent="0.25">
      <c r="A588" s="36" t="s">
        <v>368</v>
      </c>
      <c r="B588">
        <v>69.586461538461535</v>
      </c>
      <c r="C588">
        <v>67.819999999999993</v>
      </c>
      <c r="D588">
        <v>66.990000000000009</v>
      </c>
      <c r="E588">
        <v>70.285714285714292</v>
      </c>
      <c r="F588" s="72">
        <f t="shared" si="18"/>
        <v>66.990000000000009</v>
      </c>
      <c r="G588" t="str">
        <f t="shared" si="19"/>
        <v>TASTI</v>
      </c>
    </row>
    <row r="589" spans="1:7" x14ac:dyDescent="0.25">
      <c r="A589" s="36" t="s">
        <v>370</v>
      </c>
      <c r="B589">
        <v>116.71953846153848</v>
      </c>
      <c r="C589">
        <v>111.92</v>
      </c>
      <c r="D589">
        <v>109.67</v>
      </c>
      <c r="E589">
        <v>114.5</v>
      </c>
      <c r="F589" s="72">
        <f t="shared" si="18"/>
        <v>109.67</v>
      </c>
      <c r="G589" t="str">
        <f t="shared" si="19"/>
        <v>TASTI</v>
      </c>
    </row>
    <row r="590" spans="1:7" x14ac:dyDescent="0.25">
      <c r="A590" s="36" t="s">
        <v>877</v>
      </c>
      <c r="B590">
        <v>132.11538461538461</v>
      </c>
      <c r="F590" s="72">
        <f t="shared" si="18"/>
        <v>132.11538461538461</v>
      </c>
      <c r="G590" t="str">
        <f t="shared" si="19"/>
        <v>3, CAMPAIGN USD SPEC</v>
      </c>
    </row>
    <row r="591" spans="1:7" x14ac:dyDescent="0.25">
      <c r="A591" s="36" t="s">
        <v>878</v>
      </c>
      <c r="B591">
        <v>2.25</v>
      </c>
      <c r="F591" s="72">
        <f t="shared" si="18"/>
        <v>2.25</v>
      </c>
      <c r="G591" t="str">
        <f t="shared" si="19"/>
        <v>3, CAMPAIGN USD SPEC</v>
      </c>
    </row>
    <row r="592" spans="1:7" x14ac:dyDescent="0.25">
      <c r="A592" s="36" t="s">
        <v>880</v>
      </c>
      <c r="B592">
        <v>52.21153846153846</v>
      </c>
      <c r="F592" s="72">
        <f t="shared" si="18"/>
        <v>52.21153846153846</v>
      </c>
      <c r="G592" t="str">
        <f t="shared" si="19"/>
        <v>3, CAMPAIGN USD SPEC</v>
      </c>
    </row>
    <row r="593" spans="1:7" x14ac:dyDescent="0.25">
      <c r="A593" s="36" t="s">
        <v>882</v>
      </c>
      <c r="B593">
        <v>8.9423076923076916</v>
      </c>
      <c r="F593" s="72">
        <f t="shared" si="18"/>
        <v>8.9423076923076916</v>
      </c>
      <c r="G593" t="str">
        <f t="shared" si="19"/>
        <v>3, CAMPAIGN USD SPEC</v>
      </c>
    </row>
    <row r="594" spans="1:7" x14ac:dyDescent="0.25">
      <c r="A594" s="36" t="s">
        <v>884</v>
      </c>
      <c r="B594">
        <v>8.0769230769230766</v>
      </c>
      <c r="F594" s="72">
        <f t="shared" si="18"/>
        <v>8.0769230769230766</v>
      </c>
      <c r="G594" t="str">
        <f t="shared" si="19"/>
        <v>3, CAMPAIGN USD SPEC</v>
      </c>
    </row>
    <row r="595" spans="1:7" x14ac:dyDescent="0.25">
      <c r="A595" s="36" t="s">
        <v>885</v>
      </c>
      <c r="B595">
        <v>10.961538461538462</v>
      </c>
      <c r="F595" s="72">
        <f t="shared" si="18"/>
        <v>10.961538461538462</v>
      </c>
      <c r="G595" t="str">
        <f t="shared" si="19"/>
        <v>3, CAMPAIGN USD SPEC</v>
      </c>
    </row>
    <row r="596" spans="1:7" x14ac:dyDescent="0.25">
      <c r="A596" s="36" t="s">
        <v>887</v>
      </c>
      <c r="B596">
        <v>8.0769230769230766</v>
      </c>
      <c r="F596" s="72">
        <f t="shared" si="18"/>
        <v>8.0769230769230766</v>
      </c>
      <c r="G596" t="str">
        <f t="shared" si="19"/>
        <v>3, CAMPAIGN USD SPEC</v>
      </c>
    </row>
    <row r="597" spans="1:7" x14ac:dyDescent="0.25">
      <c r="A597" s="36" t="s">
        <v>888</v>
      </c>
      <c r="B597">
        <v>10.096153846153847</v>
      </c>
      <c r="F597" s="72">
        <f t="shared" si="18"/>
        <v>10.096153846153847</v>
      </c>
      <c r="G597" t="str">
        <f t="shared" si="19"/>
        <v>3, CAMPAIGN USD SPEC</v>
      </c>
    </row>
    <row r="598" spans="1:7" x14ac:dyDescent="0.25">
      <c r="A598" s="36" t="s">
        <v>890</v>
      </c>
      <c r="B598">
        <v>12.692307692307692</v>
      </c>
      <c r="F598" s="72">
        <f t="shared" si="18"/>
        <v>12.692307692307692</v>
      </c>
      <c r="G598" t="str">
        <f t="shared" si="19"/>
        <v>3, CAMPAIGN USD SPEC</v>
      </c>
    </row>
    <row r="599" spans="1:7" x14ac:dyDescent="0.25">
      <c r="A599" s="36" t="s">
        <v>892</v>
      </c>
      <c r="B599">
        <v>26.653846153846153</v>
      </c>
      <c r="F599" s="72">
        <f t="shared" si="18"/>
        <v>26.653846153846153</v>
      </c>
      <c r="G599" t="str">
        <f t="shared" si="19"/>
        <v>3, CAMPAIGN USD SPEC</v>
      </c>
    </row>
    <row r="600" spans="1:7" x14ac:dyDescent="0.25">
      <c r="A600" s="36" t="s">
        <v>371</v>
      </c>
      <c r="B600">
        <v>75.944153846153853</v>
      </c>
      <c r="C600">
        <v>72.819999999999993</v>
      </c>
      <c r="D600">
        <v>71.36</v>
      </c>
      <c r="E600">
        <v>74.499999999999986</v>
      </c>
      <c r="F600" s="72">
        <f t="shared" si="18"/>
        <v>71.36</v>
      </c>
      <c r="G600" t="str">
        <f t="shared" si="19"/>
        <v>TASTI</v>
      </c>
    </row>
    <row r="601" spans="1:7" x14ac:dyDescent="0.25">
      <c r="A601" s="36" t="s">
        <v>373</v>
      </c>
      <c r="B601">
        <v>53.517692307692315</v>
      </c>
      <c r="C601">
        <v>51.32</v>
      </c>
      <c r="D601">
        <v>50.29</v>
      </c>
      <c r="E601">
        <v>52.5</v>
      </c>
      <c r="F601" s="72">
        <f t="shared" si="18"/>
        <v>50.29</v>
      </c>
      <c r="G601" t="str">
        <f t="shared" si="19"/>
        <v>TASTI</v>
      </c>
    </row>
    <row r="602" spans="1:7" x14ac:dyDescent="0.25">
      <c r="A602" s="36" t="s">
        <v>894</v>
      </c>
      <c r="B602">
        <v>36.426923076923075</v>
      </c>
      <c r="F602" s="72">
        <f t="shared" si="18"/>
        <v>36.426923076923075</v>
      </c>
      <c r="G602" t="str">
        <f t="shared" si="19"/>
        <v>3, CAMPAIGN USD SPEC</v>
      </c>
    </row>
    <row r="603" spans="1:7" x14ac:dyDescent="0.25">
      <c r="A603" s="36" t="s">
        <v>1487</v>
      </c>
      <c r="C603">
        <v>35.36</v>
      </c>
      <c r="F603" s="72">
        <f t="shared" si="18"/>
        <v>35.36</v>
      </c>
      <c r="G603" t="str">
        <f t="shared" si="19"/>
        <v>FOB SEPTEMBER</v>
      </c>
    </row>
    <row r="604" spans="1:7" x14ac:dyDescent="0.25">
      <c r="A604" s="36" t="s">
        <v>895</v>
      </c>
      <c r="B604">
        <v>6.5153846153846153</v>
      </c>
      <c r="F604" s="72">
        <f t="shared" si="18"/>
        <v>6.5153846153846153</v>
      </c>
      <c r="G604" t="str">
        <f t="shared" si="19"/>
        <v>3, CAMPAIGN USD SPEC</v>
      </c>
    </row>
    <row r="605" spans="1:7" x14ac:dyDescent="0.25">
      <c r="A605" s="36" t="s">
        <v>374</v>
      </c>
      <c r="B605">
        <v>22.171615384615389</v>
      </c>
      <c r="C605">
        <v>21.26</v>
      </c>
      <c r="D605">
        <v>20.84</v>
      </c>
      <c r="E605">
        <v>21.75</v>
      </c>
      <c r="F605" s="72">
        <f t="shared" si="18"/>
        <v>20.84</v>
      </c>
      <c r="G605" t="str">
        <f t="shared" si="19"/>
        <v>TASTI</v>
      </c>
    </row>
    <row r="606" spans="1:7" x14ac:dyDescent="0.25">
      <c r="A606" s="36" t="s">
        <v>897</v>
      </c>
      <c r="B606">
        <v>7.2115384615384617</v>
      </c>
      <c r="F606" s="72">
        <f t="shared" si="18"/>
        <v>7.2115384615384617</v>
      </c>
      <c r="G606" t="str">
        <f t="shared" si="19"/>
        <v>3, CAMPAIGN USD SPEC</v>
      </c>
    </row>
    <row r="607" spans="1:7" x14ac:dyDescent="0.25">
      <c r="A607" s="36" t="s">
        <v>899</v>
      </c>
      <c r="B607">
        <v>8.365384615384615</v>
      </c>
      <c r="F607" s="72">
        <f t="shared" si="18"/>
        <v>8.365384615384615</v>
      </c>
      <c r="G607" t="str">
        <f t="shared" si="19"/>
        <v>3, CAMPAIGN USD SPEC</v>
      </c>
    </row>
    <row r="608" spans="1:7" x14ac:dyDescent="0.25">
      <c r="A608" s="36" t="s">
        <v>1347</v>
      </c>
      <c r="B608">
        <v>11.076923076923077</v>
      </c>
      <c r="F608" s="72">
        <f t="shared" si="18"/>
        <v>11.076923076923077</v>
      </c>
      <c r="G608" t="str">
        <f t="shared" si="19"/>
        <v>3, CAMPAIGN USD SPEC</v>
      </c>
    </row>
    <row r="609" spans="1:7" x14ac:dyDescent="0.25">
      <c r="A609" s="36" t="s">
        <v>901</v>
      </c>
      <c r="B609">
        <v>12.403846153846157</v>
      </c>
      <c r="F609" s="72">
        <f t="shared" si="18"/>
        <v>12.403846153846157</v>
      </c>
      <c r="G609" t="str">
        <f t="shared" si="19"/>
        <v>3, CAMPAIGN USD SPEC</v>
      </c>
    </row>
    <row r="610" spans="1:7" x14ac:dyDescent="0.25">
      <c r="A610" s="36" t="s">
        <v>1348</v>
      </c>
      <c r="B610">
        <v>15.711538461538463</v>
      </c>
      <c r="F610" s="72">
        <f t="shared" si="18"/>
        <v>15.711538461538463</v>
      </c>
      <c r="G610" t="str">
        <f t="shared" si="19"/>
        <v>3, CAMPAIGN USD SPEC</v>
      </c>
    </row>
    <row r="611" spans="1:7" x14ac:dyDescent="0.25">
      <c r="A611" s="36" t="s">
        <v>903</v>
      </c>
      <c r="B611">
        <v>21.634615384615383</v>
      </c>
      <c r="F611" s="72">
        <f t="shared" si="18"/>
        <v>21.634615384615383</v>
      </c>
      <c r="G611" t="str">
        <f t="shared" si="19"/>
        <v>3, CAMPAIGN USD SPEC</v>
      </c>
    </row>
    <row r="612" spans="1:7" x14ac:dyDescent="0.25">
      <c r="A612" s="36" t="s">
        <v>905</v>
      </c>
      <c r="B612">
        <v>8.6538461538461533</v>
      </c>
      <c r="F612" s="72">
        <f t="shared" si="18"/>
        <v>8.6538461538461533</v>
      </c>
      <c r="G612" t="str">
        <f t="shared" si="19"/>
        <v>3, CAMPAIGN USD SPEC</v>
      </c>
    </row>
    <row r="613" spans="1:7" x14ac:dyDescent="0.25">
      <c r="A613" s="36" t="s">
        <v>1349</v>
      </c>
      <c r="B613">
        <v>13.230769230769234</v>
      </c>
      <c r="F613" s="72">
        <f t="shared" si="18"/>
        <v>13.230769230769234</v>
      </c>
      <c r="G613" t="str">
        <f t="shared" si="19"/>
        <v>3, CAMPAIGN USD SPEC</v>
      </c>
    </row>
    <row r="614" spans="1:7" x14ac:dyDescent="0.25">
      <c r="A614" s="36" t="s">
        <v>907</v>
      </c>
      <c r="B614">
        <v>12.403846153846157</v>
      </c>
      <c r="F614" s="72">
        <f t="shared" si="18"/>
        <v>12.403846153846157</v>
      </c>
      <c r="G614" t="str">
        <f t="shared" si="19"/>
        <v>3, CAMPAIGN USD SPEC</v>
      </c>
    </row>
    <row r="615" spans="1:7" x14ac:dyDescent="0.25">
      <c r="A615" s="36" t="s">
        <v>376</v>
      </c>
      <c r="B615">
        <v>3.9756</v>
      </c>
      <c r="C615">
        <v>3.81</v>
      </c>
      <c r="D615">
        <v>3.7399999999999998</v>
      </c>
      <c r="E615">
        <v>3.9</v>
      </c>
      <c r="F615" s="72">
        <f t="shared" si="18"/>
        <v>3.7399999999999998</v>
      </c>
      <c r="G615" t="str">
        <f t="shared" si="19"/>
        <v>TASTI</v>
      </c>
    </row>
    <row r="616" spans="1:7" x14ac:dyDescent="0.25">
      <c r="A616" s="36" t="s">
        <v>909</v>
      </c>
      <c r="B616">
        <v>5.0192307692307692</v>
      </c>
      <c r="F616" s="72">
        <f t="shared" si="18"/>
        <v>5.0192307692307692</v>
      </c>
      <c r="G616" t="str">
        <f t="shared" si="19"/>
        <v>3, CAMPAIGN USD SPEC</v>
      </c>
    </row>
    <row r="617" spans="1:7" x14ac:dyDescent="0.25">
      <c r="A617" s="36" t="s">
        <v>911</v>
      </c>
      <c r="B617">
        <v>5.1923076923076925</v>
      </c>
      <c r="F617" s="72">
        <f t="shared" si="18"/>
        <v>5.1923076923076925</v>
      </c>
      <c r="G617" t="str">
        <f t="shared" si="19"/>
        <v>3, CAMPAIGN USD SPEC</v>
      </c>
    </row>
    <row r="618" spans="1:7" x14ac:dyDescent="0.25">
      <c r="A618" s="36" t="s">
        <v>913</v>
      </c>
      <c r="B618">
        <v>5.5961538461538458</v>
      </c>
      <c r="F618" s="72">
        <f t="shared" si="18"/>
        <v>5.5961538461538458</v>
      </c>
      <c r="G618" t="str">
        <f t="shared" si="19"/>
        <v>3, CAMPAIGN USD SPEC</v>
      </c>
    </row>
    <row r="619" spans="1:7" x14ac:dyDescent="0.25">
      <c r="A619" s="36" t="s">
        <v>915</v>
      </c>
      <c r="B619">
        <v>3.8653846153846154</v>
      </c>
      <c r="F619" s="72">
        <f t="shared" si="18"/>
        <v>3.8653846153846154</v>
      </c>
      <c r="G619" t="str">
        <f t="shared" si="19"/>
        <v>3, CAMPAIGN USD SPEC</v>
      </c>
    </row>
    <row r="620" spans="1:7" x14ac:dyDescent="0.25">
      <c r="A620" s="36" t="s">
        <v>917</v>
      </c>
      <c r="B620">
        <v>6.634615384615385</v>
      </c>
      <c r="F620" s="72">
        <f t="shared" si="18"/>
        <v>6.634615384615385</v>
      </c>
      <c r="G620" t="str">
        <f t="shared" si="19"/>
        <v>3, CAMPAIGN USD SPEC</v>
      </c>
    </row>
    <row r="621" spans="1:7" x14ac:dyDescent="0.25">
      <c r="A621" s="36" t="s">
        <v>919</v>
      </c>
      <c r="B621">
        <v>6.634615384615385</v>
      </c>
      <c r="F621" s="72">
        <f t="shared" si="18"/>
        <v>6.634615384615385</v>
      </c>
      <c r="G621" t="str">
        <f t="shared" si="19"/>
        <v>3, CAMPAIGN USD SPEC</v>
      </c>
    </row>
    <row r="622" spans="1:7" x14ac:dyDescent="0.25">
      <c r="A622" s="36" t="s">
        <v>921</v>
      </c>
      <c r="B622">
        <v>15</v>
      </c>
      <c r="F622" s="72">
        <f t="shared" si="18"/>
        <v>15</v>
      </c>
      <c r="G622" t="str">
        <f t="shared" si="19"/>
        <v>3, CAMPAIGN USD SPEC</v>
      </c>
    </row>
    <row r="623" spans="1:7" x14ac:dyDescent="0.25">
      <c r="A623" s="36" t="s">
        <v>923</v>
      </c>
      <c r="B623">
        <v>3.1730769230769229</v>
      </c>
      <c r="F623" s="72">
        <f t="shared" si="18"/>
        <v>3.1730769230769229</v>
      </c>
      <c r="G623" t="str">
        <f t="shared" si="19"/>
        <v>3, CAMPAIGN USD SPEC</v>
      </c>
    </row>
    <row r="624" spans="1:7" x14ac:dyDescent="0.25">
      <c r="A624" s="36" t="s">
        <v>1350</v>
      </c>
      <c r="B624">
        <v>27.784615384615389</v>
      </c>
      <c r="F624" s="72">
        <f t="shared" si="18"/>
        <v>27.784615384615389</v>
      </c>
      <c r="G624" t="str">
        <f t="shared" si="19"/>
        <v>3, CAMPAIGN USD SPEC</v>
      </c>
    </row>
    <row r="625" spans="1:7" x14ac:dyDescent="0.25">
      <c r="A625" s="36" t="s">
        <v>1352</v>
      </c>
      <c r="B625">
        <v>27.784615384615389</v>
      </c>
      <c r="F625" s="72">
        <f t="shared" si="18"/>
        <v>27.784615384615389</v>
      </c>
      <c r="G625" t="str">
        <f t="shared" si="19"/>
        <v>3, CAMPAIGN USD SPEC</v>
      </c>
    </row>
    <row r="626" spans="1:7" x14ac:dyDescent="0.25">
      <c r="A626" s="36" t="s">
        <v>1353</v>
      </c>
      <c r="B626">
        <v>56.215384615384622</v>
      </c>
      <c r="F626" s="72">
        <f t="shared" si="18"/>
        <v>56.215384615384622</v>
      </c>
      <c r="G626" t="str">
        <f t="shared" si="19"/>
        <v>3, CAMPAIGN USD SPEC</v>
      </c>
    </row>
    <row r="627" spans="1:7" x14ac:dyDescent="0.25">
      <c r="A627" s="36" t="s">
        <v>1355</v>
      </c>
      <c r="B627">
        <v>56.215384615384622</v>
      </c>
      <c r="F627" s="72">
        <f t="shared" si="18"/>
        <v>56.215384615384622</v>
      </c>
      <c r="G627" t="str">
        <f t="shared" si="19"/>
        <v>3, CAMPAIGN USD SPEC</v>
      </c>
    </row>
    <row r="628" spans="1:7" x14ac:dyDescent="0.25">
      <c r="A628" s="36" t="s">
        <v>1356</v>
      </c>
      <c r="B628">
        <v>57.723076923076931</v>
      </c>
      <c r="F628" s="72">
        <f t="shared" si="18"/>
        <v>57.723076923076931</v>
      </c>
      <c r="G628" t="str">
        <f t="shared" si="19"/>
        <v>3, CAMPAIGN USD SPEC</v>
      </c>
    </row>
    <row r="629" spans="1:7" x14ac:dyDescent="0.25">
      <c r="A629" s="36" t="s">
        <v>925</v>
      </c>
      <c r="B629">
        <v>20.346153846153847</v>
      </c>
      <c r="F629" s="72">
        <f t="shared" si="18"/>
        <v>20.346153846153847</v>
      </c>
      <c r="G629" t="str">
        <f t="shared" si="19"/>
        <v>3, CAMPAIGN USD SPEC</v>
      </c>
    </row>
    <row r="630" spans="1:7" x14ac:dyDescent="0.25">
      <c r="A630" s="36" t="s">
        <v>1357</v>
      </c>
      <c r="B630">
        <v>9.1730769230769234</v>
      </c>
      <c r="F630" s="72">
        <f t="shared" si="18"/>
        <v>9.1730769230769234</v>
      </c>
      <c r="G630" t="str">
        <f t="shared" si="19"/>
        <v>3, CAMPAIGN USD SPEC</v>
      </c>
    </row>
    <row r="631" spans="1:7" x14ac:dyDescent="0.25">
      <c r="A631" s="36" t="s">
        <v>378</v>
      </c>
      <c r="B631">
        <v>11.468076923076925</v>
      </c>
      <c r="C631">
        <v>11</v>
      </c>
      <c r="D631">
        <v>10.78</v>
      </c>
      <c r="E631">
        <v>11.25</v>
      </c>
      <c r="F631" s="72">
        <f t="shared" si="18"/>
        <v>10.78</v>
      </c>
      <c r="G631" t="str">
        <f t="shared" si="19"/>
        <v>TASTI</v>
      </c>
    </row>
    <row r="632" spans="1:7" x14ac:dyDescent="0.25">
      <c r="A632" s="36" t="s">
        <v>927</v>
      </c>
      <c r="B632">
        <v>12.98076923076923</v>
      </c>
      <c r="F632" s="72">
        <f t="shared" si="18"/>
        <v>12.98076923076923</v>
      </c>
      <c r="G632" t="str">
        <f t="shared" si="19"/>
        <v>3, CAMPAIGN USD SPEC</v>
      </c>
    </row>
    <row r="633" spans="1:7" x14ac:dyDescent="0.25">
      <c r="A633" s="36" t="s">
        <v>929</v>
      </c>
      <c r="B633">
        <v>12.98076923076923</v>
      </c>
      <c r="F633" s="72">
        <f t="shared" si="18"/>
        <v>12.98076923076923</v>
      </c>
      <c r="G633" t="str">
        <f t="shared" si="19"/>
        <v>3, CAMPAIGN USD SPEC</v>
      </c>
    </row>
    <row r="634" spans="1:7" x14ac:dyDescent="0.25">
      <c r="A634" s="36" t="s">
        <v>930</v>
      </c>
      <c r="B634">
        <v>470.19230769230768</v>
      </c>
      <c r="F634" s="72">
        <f t="shared" si="18"/>
        <v>470.19230769230768</v>
      </c>
      <c r="G634" t="str">
        <f t="shared" si="19"/>
        <v>3, CAMPAIGN USD SPEC</v>
      </c>
    </row>
    <row r="635" spans="1:7" x14ac:dyDescent="0.25">
      <c r="A635" s="36" t="s">
        <v>932</v>
      </c>
      <c r="B635">
        <v>125.76923076923077</v>
      </c>
      <c r="F635" s="72">
        <f t="shared" si="18"/>
        <v>125.76923076923077</v>
      </c>
      <c r="G635" t="str">
        <f t="shared" si="19"/>
        <v>3, CAMPAIGN USD SPEC</v>
      </c>
    </row>
    <row r="636" spans="1:7" x14ac:dyDescent="0.25">
      <c r="A636" s="36" t="s">
        <v>1358</v>
      </c>
      <c r="B636">
        <v>325.96153846153845</v>
      </c>
      <c r="F636" s="72">
        <f t="shared" si="18"/>
        <v>325.96153846153845</v>
      </c>
      <c r="G636" t="str">
        <f t="shared" si="19"/>
        <v>3, CAMPAIGN USD SPEC</v>
      </c>
    </row>
    <row r="637" spans="1:7" x14ac:dyDescent="0.25">
      <c r="A637" s="36" t="s">
        <v>934</v>
      </c>
      <c r="B637">
        <v>6.9230769230769234</v>
      </c>
      <c r="F637" s="72">
        <f t="shared" si="18"/>
        <v>6.9230769230769234</v>
      </c>
      <c r="G637" t="str">
        <f t="shared" si="19"/>
        <v>3, CAMPAIGN USD SPEC</v>
      </c>
    </row>
    <row r="638" spans="1:7" x14ac:dyDescent="0.25">
      <c r="A638" s="36" t="s">
        <v>1359</v>
      </c>
      <c r="B638">
        <v>3.9261538461538463</v>
      </c>
      <c r="F638" s="72">
        <f t="shared" si="18"/>
        <v>3.9261538461538463</v>
      </c>
      <c r="G638" t="str">
        <f t="shared" si="19"/>
        <v>3, CAMPAIGN USD SPEC</v>
      </c>
    </row>
    <row r="639" spans="1:7" x14ac:dyDescent="0.25">
      <c r="A639" s="36" t="s">
        <v>936</v>
      </c>
      <c r="B639">
        <v>1.8461538461538463</v>
      </c>
      <c r="F639" s="72">
        <f t="shared" si="18"/>
        <v>1.8461538461538463</v>
      </c>
      <c r="G639" t="str">
        <f t="shared" si="19"/>
        <v>3, CAMPAIGN USD SPEC</v>
      </c>
    </row>
    <row r="640" spans="1:7" x14ac:dyDescent="0.25">
      <c r="A640" s="36" t="s">
        <v>1360</v>
      </c>
      <c r="B640">
        <v>2.0676923076923082</v>
      </c>
      <c r="F640" s="72">
        <f t="shared" si="18"/>
        <v>2.0676923076923082</v>
      </c>
      <c r="G640" t="str">
        <f t="shared" si="19"/>
        <v>3, CAMPAIGN USD SPEC</v>
      </c>
    </row>
    <row r="641" spans="1:7" x14ac:dyDescent="0.25">
      <c r="A641" s="36" t="s">
        <v>938</v>
      </c>
      <c r="B641">
        <v>5.365384615384615</v>
      </c>
      <c r="F641" s="72">
        <f t="shared" si="18"/>
        <v>5.365384615384615</v>
      </c>
      <c r="G641" t="str">
        <f t="shared" si="19"/>
        <v>3, CAMPAIGN USD SPEC</v>
      </c>
    </row>
    <row r="642" spans="1:7" x14ac:dyDescent="0.25">
      <c r="A642" s="36" t="s">
        <v>940</v>
      </c>
      <c r="B642">
        <v>23.942307692307693</v>
      </c>
      <c r="F642" s="72">
        <f t="shared" si="18"/>
        <v>23.942307692307693</v>
      </c>
      <c r="G642" t="str">
        <f t="shared" si="19"/>
        <v>3, CAMPAIGN USD SPEC</v>
      </c>
    </row>
    <row r="643" spans="1:7" x14ac:dyDescent="0.25">
      <c r="A643" s="36" t="s">
        <v>942</v>
      </c>
      <c r="B643">
        <v>8.6538461538461533</v>
      </c>
      <c r="F643" s="72">
        <f t="shared" si="18"/>
        <v>8.6538461538461533</v>
      </c>
      <c r="G643" t="str">
        <f t="shared" si="19"/>
        <v>3, CAMPAIGN USD SPEC</v>
      </c>
    </row>
    <row r="644" spans="1:7" x14ac:dyDescent="0.25">
      <c r="A644" s="36" t="s">
        <v>944</v>
      </c>
      <c r="B644">
        <v>4.1538461538461542</v>
      </c>
      <c r="F644" s="72">
        <f t="shared" si="18"/>
        <v>4.1538461538461542</v>
      </c>
      <c r="G644" t="str">
        <f t="shared" si="19"/>
        <v>3, CAMPAIGN USD SPEC</v>
      </c>
    </row>
    <row r="645" spans="1:7" x14ac:dyDescent="0.25">
      <c r="A645" s="36" t="s">
        <v>946</v>
      </c>
      <c r="B645">
        <v>9.8076923076923084</v>
      </c>
      <c r="F645" s="72">
        <f t="shared" si="18"/>
        <v>9.8076923076923084</v>
      </c>
      <c r="G645" t="str">
        <f t="shared" si="19"/>
        <v>3, CAMPAIGN USD SPEC</v>
      </c>
    </row>
    <row r="646" spans="1:7" x14ac:dyDescent="0.25">
      <c r="A646" s="36" t="s">
        <v>1362</v>
      </c>
      <c r="B646">
        <v>9.3538461538461544</v>
      </c>
      <c r="F646" s="72">
        <f t="shared" ref="F646:F709" si="20">MIN(B646:E646)</f>
        <v>9.3538461538461544</v>
      </c>
      <c r="G646" t="str">
        <f t="shared" ref="G646:G709" si="21">IF(B646=F646,$B$4,IF(F646=C646,$C$4,IF(F646=D646,$D$4,$E$4)))</f>
        <v>3, CAMPAIGN USD SPEC</v>
      </c>
    </row>
    <row r="647" spans="1:7" x14ac:dyDescent="0.25">
      <c r="A647" s="36" t="s">
        <v>1364</v>
      </c>
      <c r="B647">
        <v>54.000000000000007</v>
      </c>
      <c r="F647" s="72">
        <f t="shared" si="20"/>
        <v>54.000000000000007</v>
      </c>
      <c r="G647" t="str">
        <f t="shared" si="21"/>
        <v>3, CAMPAIGN USD SPEC</v>
      </c>
    </row>
    <row r="648" spans="1:7" x14ac:dyDescent="0.25">
      <c r="A648" s="36" t="s">
        <v>948</v>
      </c>
      <c r="B648">
        <v>20.192307692307693</v>
      </c>
      <c r="F648" s="72">
        <f t="shared" si="20"/>
        <v>20.192307692307693</v>
      </c>
      <c r="G648" t="str">
        <f t="shared" si="21"/>
        <v>3, CAMPAIGN USD SPEC</v>
      </c>
    </row>
    <row r="649" spans="1:7" x14ac:dyDescent="0.25">
      <c r="A649" s="36" t="s">
        <v>1366</v>
      </c>
      <c r="B649">
        <v>12.923076923076923</v>
      </c>
      <c r="F649" s="72">
        <f t="shared" si="20"/>
        <v>12.923076923076923</v>
      </c>
      <c r="G649" t="str">
        <f t="shared" si="21"/>
        <v>3, CAMPAIGN USD SPEC</v>
      </c>
    </row>
    <row r="650" spans="1:7" x14ac:dyDescent="0.25">
      <c r="A650" s="36" t="s">
        <v>1368</v>
      </c>
      <c r="B650">
        <v>11.930769230769233</v>
      </c>
      <c r="F650" s="72">
        <f t="shared" si="20"/>
        <v>11.930769230769233</v>
      </c>
      <c r="G650" t="str">
        <f t="shared" si="21"/>
        <v>3, CAMPAIGN USD SPEC</v>
      </c>
    </row>
    <row r="651" spans="1:7" x14ac:dyDescent="0.25">
      <c r="A651" s="36" t="s">
        <v>950</v>
      </c>
      <c r="B651">
        <v>41.25</v>
      </c>
      <c r="F651" s="72">
        <f t="shared" si="20"/>
        <v>41.25</v>
      </c>
      <c r="G651" t="str">
        <f t="shared" si="21"/>
        <v>3, CAMPAIGN USD SPEC</v>
      </c>
    </row>
    <row r="652" spans="1:7" x14ac:dyDescent="0.25">
      <c r="A652" s="36" t="s">
        <v>952</v>
      </c>
      <c r="B652">
        <v>57.115384615384613</v>
      </c>
      <c r="F652" s="72">
        <f t="shared" si="20"/>
        <v>57.115384615384613</v>
      </c>
      <c r="G652" t="str">
        <f t="shared" si="21"/>
        <v>3, CAMPAIGN USD SPEC</v>
      </c>
    </row>
    <row r="653" spans="1:7" x14ac:dyDescent="0.25">
      <c r="A653" s="36" t="s">
        <v>954</v>
      </c>
      <c r="B653">
        <v>41.25</v>
      </c>
      <c r="F653" s="72">
        <f t="shared" si="20"/>
        <v>41.25</v>
      </c>
      <c r="G653" t="str">
        <f t="shared" si="21"/>
        <v>3, CAMPAIGN USD SPEC</v>
      </c>
    </row>
    <row r="654" spans="1:7" x14ac:dyDescent="0.25">
      <c r="A654" s="36" t="s">
        <v>955</v>
      </c>
      <c r="B654">
        <v>57.115384615384613</v>
      </c>
      <c r="F654" s="72">
        <f t="shared" si="20"/>
        <v>57.115384615384613</v>
      </c>
      <c r="G654" t="str">
        <f t="shared" si="21"/>
        <v>3, CAMPAIGN USD SPEC</v>
      </c>
    </row>
    <row r="655" spans="1:7" x14ac:dyDescent="0.25">
      <c r="A655" s="36" t="s">
        <v>957</v>
      </c>
      <c r="B655">
        <v>56.53846153846154</v>
      </c>
      <c r="F655" s="72">
        <f t="shared" si="20"/>
        <v>56.53846153846154</v>
      </c>
      <c r="G655" t="str">
        <f t="shared" si="21"/>
        <v>3, CAMPAIGN USD SPEC</v>
      </c>
    </row>
    <row r="656" spans="1:7" x14ac:dyDescent="0.25">
      <c r="A656" s="36" t="s">
        <v>380</v>
      </c>
      <c r="B656">
        <v>86.724384615384622</v>
      </c>
      <c r="C656">
        <v>82.63</v>
      </c>
      <c r="D656">
        <v>80.72</v>
      </c>
      <c r="E656">
        <v>84.107142857142861</v>
      </c>
      <c r="F656" s="72">
        <f t="shared" si="20"/>
        <v>80.72</v>
      </c>
      <c r="G656" t="str">
        <f t="shared" si="21"/>
        <v>TASTI</v>
      </c>
    </row>
    <row r="657" spans="1:7" x14ac:dyDescent="0.25">
      <c r="A657" s="36" t="s">
        <v>1370</v>
      </c>
      <c r="B657">
        <v>202.56923076923073</v>
      </c>
      <c r="F657" s="72">
        <f t="shared" si="20"/>
        <v>202.56923076923073</v>
      </c>
      <c r="G657" t="str">
        <f t="shared" si="21"/>
        <v>3, CAMPAIGN USD SPEC</v>
      </c>
    </row>
    <row r="658" spans="1:7" x14ac:dyDescent="0.25">
      <c r="A658" s="36" t="s">
        <v>1371</v>
      </c>
      <c r="B658">
        <v>202.56923076923073</v>
      </c>
      <c r="F658" s="72">
        <f t="shared" si="20"/>
        <v>202.56923076923073</v>
      </c>
      <c r="G658" t="str">
        <f t="shared" si="21"/>
        <v>3, CAMPAIGN USD SPEC</v>
      </c>
    </row>
    <row r="659" spans="1:7" x14ac:dyDescent="0.25">
      <c r="A659" s="36" t="s">
        <v>382</v>
      </c>
      <c r="B659">
        <v>21.819192307692308</v>
      </c>
      <c r="C659">
        <v>20.79</v>
      </c>
      <c r="D659">
        <v>20.310000000000002</v>
      </c>
      <c r="E659">
        <v>21.160714285714285</v>
      </c>
      <c r="F659" s="72">
        <f t="shared" si="20"/>
        <v>20.310000000000002</v>
      </c>
      <c r="G659" t="str">
        <f t="shared" si="21"/>
        <v>TASTI</v>
      </c>
    </row>
    <row r="660" spans="1:7" x14ac:dyDescent="0.25">
      <c r="A660" s="36" t="s">
        <v>958</v>
      </c>
      <c r="B660">
        <v>67.5</v>
      </c>
      <c r="F660" s="72">
        <f t="shared" si="20"/>
        <v>67.5</v>
      </c>
      <c r="G660" t="str">
        <f t="shared" si="21"/>
        <v>3, CAMPAIGN USD SPEC</v>
      </c>
    </row>
    <row r="661" spans="1:7" x14ac:dyDescent="0.25">
      <c r="A661" s="36" t="s">
        <v>959</v>
      </c>
      <c r="B661">
        <v>162.11538461538461</v>
      </c>
      <c r="F661" s="72">
        <f t="shared" si="20"/>
        <v>162.11538461538461</v>
      </c>
      <c r="G661" t="str">
        <f t="shared" si="21"/>
        <v>3, CAMPAIGN USD SPEC</v>
      </c>
    </row>
    <row r="662" spans="1:7" x14ac:dyDescent="0.25">
      <c r="A662" s="36" t="s">
        <v>384</v>
      </c>
      <c r="B662">
        <v>51.095576923076926</v>
      </c>
      <c r="C662">
        <v>48.68</v>
      </c>
      <c r="D662">
        <v>47.559999999999995</v>
      </c>
      <c r="E662">
        <v>49.553571428571431</v>
      </c>
      <c r="F662" s="72">
        <f t="shared" si="20"/>
        <v>47.559999999999995</v>
      </c>
      <c r="G662" t="str">
        <f t="shared" si="21"/>
        <v>TASTI</v>
      </c>
    </row>
    <row r="663" spans="1:7" x14ac:dyDescent="0.25">
      <c r="A663" s="36" t="s">
        <v>960</v>
      </c>
      <c r="B663">
        <v>57.115384615384613</v>
      </c>
      <c r="F663" s="72">
        <f t="shared" si="20"/>
        <v>57.115384615384613</v>
      </c>
      <c r="G663" t="str">
        <f t="shared" si="21"/>
        <v>3, CAMPAIGN USD SPEC</v>
      </c>
    </row>
    <row r="664" spans="1:7" x14ac:dyDescent="0.25">
      <c r="A664" s="36" t="s">
        <v>962</v>
      </c>
      <c r="B664">
        <v>44.134615384615387</v>
      </c>
      <c r="F664" s="72">
        <f t="shared" si="20"/>
        <v>44.134615384615387</v>
      </c>
      <c r="G664" t="str">
        <f t="shared" si="21"/>
        <v>3, CAMPAIGN USD SPEC</v>
      </c>
    </row>
    <row r="665" spans="1:7" x14ac:dyDescent="0.25">
      <c r="A665" s="36" t="s">
        <v>963</v>
      </c>
      <c r="B665">
        <v>58.269230769230766</v>
      </c>
      <c r="F665" s="72">
        <f t="shared" si="20"/>
        <v>58.269230769230766</v>
      </c>
      <c r="G665" t="str">
        <f t="shared" si="21"/>
        <v>3, CAMPAIGN USD SPEC</v>
      </c>
    </row>
    <row r="666" spans="1:7" x14ac:dyDescent="0.25">
      <c r="A666" s="36" t="s">
        <v>964</v>
      </c>
      <c r="B666">
        <v>64.615384615384613</v>
      </c>
      <c r="F666" s="72">
        <f t="shared" si="20"/>
        <v>64.615384615384613</v>
      </c>
      <c r="G666" t="str">
        <f t="shared" si="21"/>
        <v>3, CAMPAIGN USD SPEC</v>
      </c>
    </row>
    <row r="667" spans="1:7" x14ac:dyDescent="0.25">
      <c r="A667" s="36" t="s">
        <v>965</v>
      </c>
      <c r="B667">
        <v>55.67307692307692</v>
      </c>
      <c r="F667" s="72">
        <f t="shared" si="20"/>
        <v>55.67307692307692</v>
      </c>
      <c r="G667" t="str">
        <f t="shared" si="21"/>
        <v>3, CAMPAIGN USD SPEC</v>
      </c>
    </row>
    <row r="668" spans="1:7" x14ac:dyDescent="0.25">
      <c r="A668" s="36" t="s">
        <v>386</v>
      </c>
      <c r="B668">
        <v>44.598076923076931</v>
      </c>
      <c r="C668">
        <v>42.76</v>
      </c>
      <c r="D668">
        <v>41.91</v>
      </c>
      <c r="E668">
        <v>43.75</v>
      </c>
      <c r="F668" s="72">
        <f t="shared" si="20"/>
        <v>41.91</v>
      </c>
      <c r="G668" t="str">
        <f t="shared" si="21"/>
        <v>TASTI</v>
      </c>
    </row>
    <row r="669" spans="1:7" x14ac:dyDescent="0.25">
      <c r="A669" s="36" t="s">
        <v>967</v>
      </c>
      <c r="B669">
        <v>76.15384615384616</v>
      </c>
      <c r="F669" s="72">
        <f t="shared" si="20"/>
        <v>76.15384615384616</v>
      </c>
      <c r="G669" t="str">
        <f t="shared" si="21"/>
        <v>3, CAMPAIGN USD SPEC</v>
      </c>
    </row>
    <row r="670" spans="1:7" x14ac:dyDescent="0.25">
      <c r="A670" s="36" t="s">
        <v>388</v>
      </c>
      <c r="B670">
        <v>84.099230769230786</v>
      </c>
      <c r="C670">
        <v>80.64</v>
      </c>
      <c r="D670">
        <v>79.02000000000001</v>
      </c>
      <c r="E670">
        <v>82.5</v>
      </c>
      <c r="F670" s="72">
        <f t="shared" si="20"/>
        <v>79.02000000000001</v>
      </c>
      <c r="G670" t="str">
        <f t="shared" si="21"/>
        <v>TASTI</v>
      </c>
    </row>
    <row r="671" spans="1:7" x14ac:dyDescent="0.25">
      <c r="A671" s="36" t="s">
        <v>968</v>
      </c>
      <c r="B671">
        <v>148.84615384615384</v>
      </c>
      <c r="F671" s="72">
        <f t="shared" si="20"/>
        <v>148.84615384615384</v>
      </c>
      <c r="G671" t="str">
        <f t="shared" si="21"/>
        <v>3, CAMPAIGN USD SPEC</v>
      </c>
    </row>
    <row r="672" spans="1:7" x14ac:dyDescent="0.25">
      <c r="A672" s="36" t="s">
        <v>969</v>
      </c>
      <c r="B672">
        <v>53.365384615384613</v>
      </c>
      <c r="F672" s="72">
        <f t="shared" si="20"/>
        <v>53.365384615384613</v>
      </c>
      <c r="G672" t="str">
        <f t="shared" si="21"/>
        <v>3, CAMPAIGN USD SPEC</v>
      </c>
    </row>
    <row r="673" spans="1:7" x14ac:dyDescent="0.25">
      <c r="A673" s="36" t="s">
        <v>971</v>
      </c>
      <c r="B673">
        <v>56.53846153846154</v>
      </c>
      <c r="F673" s="72">
        <f t="shared" si="20"/>
        <v>56.53846153846154</v>
      </c>
      <c r="G673" t="str">
        <f t="shared" si="21"/>
        <v>3, CAMPAIGN USD SPEC</v>
      </c>
    </row>
    <row r="674" spans="1:7" x14ac:dyDescent="0.25">
      <c r="A674" s="36" t="s">
        <v>1372</v>
      </c>
      <c r="B674">
        <v>202.56923076923073</v>
      </c>
      <c r="F674" s="72">
        <f t="shared" si="20"/>
        <v>202.56923076923073</v>
      </c>
      <c r="G674" t="str">
        <f t="shared" si="21"/>
        <v>3, CAMPAIGN USD SPEC</v>
      </c>
    </row>
    <row r="675" spans="1:7" x14ac:dyDescent="0.25">
      <c r="A675" s="36" t="s">
        <v>1373</v>
      </c>
      <c r="B675">
        <v>202.56923076923073</v>
      </c>
      <c r="F675" s="72">
        <f t="shared" si="20"/>
        <v>202.56923076923073</v>
      </c>
      <c r="G675" t="str">
        <f t="shared" si="21"/>
        <v>3, CAMPAIGN USD SPEC</v>
      </c>
    </row>
    <row r="676" spans="1:7" x14ac:dyDescent="0.25">
      <c r="A676" s="36" t="s">
        <v>972</v>
      </c>
      <c r="B676">
        <v>67.5</v>
      </c>
      <c r="F676" s="72">
        <f t="shared" si="20"/>
        <v>67.5</v>
      </c>
      <c r="G676" t="str">
        <f t="shared" si="21"/>
        <v>3, CAMPAIGN USD SPEC</v>
      </c>
    </row>
    <row r="677" spans="1:7" x14ac:dyDescent="0.25">
      <c r="A677" s="36" t="s">
        <v>389</v>
      </c>
      <c r="B677">
        <v>51.095576923076926</v>
      </c>
      <c r="C677">
        <v>48.68</v>
      </c>
      <c r="D677">
        <v>47.559999999999995</v>
      </c>
      <c r="E677">
        <v>49.553571428571431</v>
      </c>
      <c r="F677" s="72">
        <f t="shared" si="20"/>
        <v>47.559999999999995</v>
      </c>
      <c r="G677" t="str">
        <f t="shared" si="21"/>
        <v>TASTI</v>
      </c>
    </row>
    <row r="678" spans="1:7" x14ac:dyDescent="0.25">
      <c r="A678" s="36" t="s">
        <v>390</v>
      </c>
      <c r="B678">
        <v>101.08638461538462</v>
      </c>
      <c r="C678">
        <v>96.32</v>
      </c>
      <c r="D678">
        <v>94.08</v>
      </c>
      <c r="E678">
        <v>98.035714285714292</v>
      </c>
      <c r="F678" s="72">
        <f t="shared" si="20"/>
        <v>94.08</v>
      </c>
      <c r="G678" t="str">
        <f t="shared" si="21"/>
        <v>TASTI</v>
      </c>
    </row>
    <row r="679" spans="1:7" x14ac:dyDescent="0.25">
      <c r="A679" s="36" t="s">
        <v>973</v>
      </c>
      <c r="B679">
        <v>57.115384615384613</v>
      </c>
      <c r="F679" s="72">
        <f t="shared" si="20"/>
        <v>57.115384615384613</v>
      </c>
      <c r="G679" t="str">
        <f t="shared" si="21"/>
        <v>3, CAMPAIGN USD SPEC</v>
      </c>
    </row>
    <row r="680" spans="1:7" x14ac:dyDescent="0.25">
      <c r="A680" s="36" t="s">
        <v>975</v>
      </c>
      <c r="B680">
        <v>44.134615384615387</v>
      </c>
      <c r="F680" s="72">
        <f t="shared" si="20"/>
        <v>44.134615384615387</v>
      </c>
      <c r="G680" t="str">
        <f t="shared" si="21"/>
        <v>3, CAMPAIGN USD SPEC</v>
      </c>
    </row>
    <row r="681" spans="1:7" x14ac:dyDescent="0.25">
      <c r="A681" s="36" t="s">
        <v>976</v>
      </c>
      <c r="B681">
        <v>58.269230769230766</v>
      </c>
      <c r="F681" s="72">
        <f t="shared" si="20"/>
        <v>58.269230769230766</v>
      </c>
      <c r="G681" t="str">
        <f t="shared" si="21"/>
        <v>3, CAMPAIGN USD SPEC</v>
      </c>
    </row>
    <row r="682" spans="1:7" x14ac:dyDescent="0.25">
      <c r="A682" s="36" t="s">
        <v>977</v>
      </c>
      <c r="B682">
        <v>64.615384615384613</v>
      </c>
      <c r="F682" s="72">
        <f t="shared" si="20"/>
        <v>64.615384615384613</v>
      </c>
      <c r="G682" t="str">
        <f t="shared" si="21"/>
        <v>3, CAMPAIGN USD SPEC</v>
      </c>
    </row>
    <row r="683" spans="1:7" x14ac:dyDescent="0.25">
      <c r="A683" s="36" t="s">
        <v>978</v>
      </c>
      <c r="B683">
        <v>55.67307692307692</v>
      </c>
      <c r="F683" s="72">
        <f t="shared" si="20"/>
        <v>55.67307692307692</v>
      </c>
      <c r="G683" t="str">
        <f t="shared" si="21"/>
        <v>3, CAMPAIGN USD SPEC</v>
      </c>
    </row>
    <row r="684" spans="1:7" x14ac:dyDescent="0.25">
      <c r="A684" s="36" t="s">
        <v>391</v>
      </c>
      <c r="B684">
        <v>44.598076923076931</v>
      </c>
      <c r="C684">
        <v>42.76</v>
      </c>
      <c r="D684">
        <v>41.91</v>
      </c>
      <c r="E684">
        <v>43.75</v>
      </c>
      <c r="F684" s="72">
        <f t="shared" si="20"/>
        <v>41.91</v>
      </c>
      <c r="G684" t="str">
        <f t="shared" si="21"/>
        <v>TASTI</v>
      </c>
    </row>
    <row r="685" spans="1:7" x14ac:dyDescent="0.25">
      <c r="A685" s="36" t="s">
        <v>980</v>
      </c>
      <c r="B685">
        <v>76.15384615384616</v>
      </c>
      <c r="F685" s="72">
        <f t="shared" si="20"/>
        <v>76.15384615384616</v>
      </c>
      <c r="G685" t="str">
        <f t="shared" si="21"/>
        <v>3, CAMPAIGN USD SPEC</v>
      </c>
    </row>
    <row r="686" spans="1:7" x14ac:dyDescent="0.25">
      <c r="A686" s="36" t="s">
        <v>981</v>
      </c>
      <c r="B686">
        <v>76.15384615384616</v>
      </c>
      <c r="F686" s="72">
        <f t="shared" si="20"/>
        <v>76.15384615384616</v>
      </c>
      <c r="G686" t="str">
        <f t="shared" si="21"/>
        <v>3, CAMPAIGN USD SPEC</v>
      </c>
    </row>
    <row r="687" spans="1:7" x14ac:dyDescent="0.25">
      <c r="A687" s="36" t="s">
        <v>393</v>
      </c>
      <c r="B687">
        <v>84.099230769230786</v>
      </c>
      <c r="C687">
        <v>80.64</v>
      </c>
      <c r="D687">
        <v>79.02000000000001</v>
      </c>
      <c r="E687">
        <v>82.5</v>
      </c>
      <c r="F687" s="72">
        <f t="shared" si="20"/>
        <v>79.02000000000001</v>
      </c>
      <c r="G687" t="str">
        <f t="shared" si="21"/>
        <v>TASTI</v>
      </c>
    </row>
    <row r="688" spans="1:7" x14ac:dyDescent="0.25">
      <c r="A688" s="36" t="s">
        <v>1374</v>
      </c>
      <c r="B688">
        <v>46.307692307692307</v>
      </c>
      <c r="F688" s="72">
        <f t="shared" si="20"/>
        <v>46.307692307692307</v>
      </c>
      <c r="G688" t="str">
        <f t="shared" si="21"/>
        <v>3, CAMPAIGN USD SPEC</v>
      </c>
    </row>
    <row r="689" spans="1:7" x14ac:dyDescent="0.25">
      <c r="A689" s="36" t="s">
        <v>982</v>
      </c>
      <c r="B689">
        <v>28.430769230769236</v>
      </c>
      <c r="F689" s="72">
        <f t="shared" si="20"/>
        <v>28.430769230769236</v>
      </c>
      <c r="G689" t="str">
        <f t="shared" si="21"/>
        <v>3, CAMPAIGN USD SPEC</v>
      </c>
    </row>
    <row r="690" spans="1:7" x14ac:dyDescent="0.25">
      <c r="A690" s="36" t="s">
        <v>984</v>
      </c>
      <c r="B690">
        <v>62.884615384615387</v>
      </c>
      <c r="F690" s="72">
        <f t="shared" si="20"/>
        <v>62.884615384615387</v>
      </c>
      <c r="G690" t="str">
        <f t="shared" si="21"/>
        <v>3, CAMPAIGN USD SPEC</v>
      </c>
    </row>
    <row r="691" spans="1:7" x14ac:dyDescent="0.25">
      <c r="A691" s="36" t="s">
        <v>986</v>
      </c>
      <c r="B691">
        <v>43.557692307692307</v>
      </c>
      <c r="F691" s="72">
        <f t="shared" si="20"/>
        <v>43.557692307692307</v>
      </c>
      <c r="G691" t="str">
        <f t="shared" si="21"/>
        <v>3, CAMPAIGN USD SPEC</v>
      </c>
    </row>
    <row r="692" spans="1:7" x14ac:dyDescent="0.25">
      <c r="A692" s="36" t="s">
        <v>1376</v>
      </c>
      <c r="B692">
        <v>46.307692307692307</v>
      </c>
      <c r="F692" s="72">
        <f t="shared" si="20"/>
        <v>46.307692307692307</v>
      </c>
      <c r="G692" t="str">
        <f t="shared" si="21"/>
        <v>3, CAMPAIGN USD SPEC</v>
      </c>
    </row>
    <row r="693" spans="1:7" x14ac:dyDescent="0.25">
      <c r="A693" s="36" t="s">
        <v>988</v>
      </c>
      <c r="B693">
        <v>28.430769230769236</v>
      </c>
      <c r="F693" s="72">
        <f t="shared" si="20"/>
        <v>28.430769230769236</v>
      </c>
      <c r="G693" t="str">
        <f t="shared" si="21"/>
        <v>3, CAMPAIGN USD SPEC</v>
      </c>
    </row>
    <row r="694" spans="1:7" x14ac:dyDescent="0.25">
      <c r="A694" s="36" t="s">
        <v>990</v>
      </c>
      <c r="B694">
        <v>43.557692307692307</v>
      </c>
      <c r="F694" s="72">
        <f t="shared" si="20"/>
        <v>43.557692307692307</v>
      </c>
      <c r="G694" t="str">
        <f t="shared" si="21"/>
        <v>3, CAMPAIGN USD SPEC</v>
      </c>
    </row>
    <row r="695" spans="1:7" x14ac:dyDescent="0.25">
      <c r="A695" s="36" t="s">
        <v>1378</v>
      </c>
      <c r="B695">
        <v>20.923076923076923</v>
      </c>
      <c r="F695" s="72">
        <f t="shared" si="20"/>
        <v>20.923076923076923</v>
      </c>
      <c r="G695" t="str">
        <f t="shared" si="21"/>
        <v>3, CAMPAIGN USD SPEC</v>
      </c>
    </row>
    <row r="696" spans="1:7" x14ac:dyDescent="0.25">
      <c r="A696" s="36" t="s">
        <v>1380</v>
      </c>
      <c r="B696">
        <v>20.923076923076923</v>
      </c>
      <c r="F696" s="72">
        <f t="shared" si="20"/>
        <v>20.923076923076923</v>
      </c>
      <c r="G696" t="str">
        <f t="shared" si="21"/>
        <v>3, CAMPAIGN USD SPEC</v>
      </c>
    </row>
    <row r="697" spans="1:7" x14ac:dyDescent="0.25">
      <c r="A697" s="36" t="s">
        <v>992</v>
      </c>
      <c r="B697">
        <v>4.1538461538461542</v>
      </c>
      <c r="F697" s="72">
        <f t="shared" si="20"/>
        <v>4.1538461538461542</v>
      </c>
      <c r="G697" t="str">
        <f t="shared" si="21"/>
        <v>3, CAMPAIGN USD SPEC</v>
      </c>
    </row>
    <row r="698" spans="1:7" x14ac:dyDescent="0.25">
      <c r="A698" s="36" t="s">
        <v>394</v>
      </c>
      <c r="B698">
        <v>13.252000000000002</v>
      </c>
      <c r="C698">
        <v>12.71</v>
      </c>
      <c r="D698">
        <v>12.459999999999999</v>
      </c>
      <c r="E698">
        <v>13</v>
      </c>
      <c r="F698" s="72">
        <f t="shared" si="20"/>
        <v>12.459999999999999</v>
      </c>
      <c r="G698" t="str">
        <f t="shared" si="21"/>
        <v>TASTI</v>
      </c>
    </row>
    <row r="699" spans="1:7" x14ac:dyDescent="0.25">
      <c r="A699" s="36" t="s">
        <v>396</v>
      </c>
      <c r="B699">
        <v>13.252000000000002</v>
      </c>
      <c r="C699">
        <v>12.71</v>
      </c>
      <c r="D699">
        <v>12.459999999999999</v>
      </c>
      <c r="E699">
        <v>13</v>
      </c>
      <c r="F699" s="72">
        <f t="shared" si="20"/>
        <v>12.459999999999999</v>
      </c>
      <c r="G699" t="str">
        <f t="shared" si="21"/>
        <v>TASTI</v>
      </c>
    </row>
    <row r="700" spans="1:7" x14ac:dyDescent="0.25">
      <c r="A700" s="36" t="s">
        <v>994</v>
      </c>
      <c r="B700">
        <v>34.903846153846153</v>
      </c>
      <c r="F700" s="72">
        <f t="shared" si="20"/>
        <v>34.903846153846153</v>
      </c>
      <c r="G700" t="str">
        <f t="shared" si="21"/>
        <v>3, CAMPAIGN USD SPEC</v>
      </c>
    </row>
    <row r="701" spans="1:7" x14ac:dyDescent="0.25">
      <c r="A701" s="36" t="s">
        <v>398</v>
      </c>
      <c r="B701">
        <v>26.514461538461539</v>
      </c>
      <c r="C701">
        <v>25.26</v>
      </c>
      <c r="D701">
        <v>24.680000000000003</v>
      </c>
      <c r="E701">
        <v>25.714285714285715</v>
      </c>
      <c r="F701" s="72">
        <f t="shared" si="20"/>
        <v>24.680000000000003</v>
      </c>
      <c r="G701" t="str">
        <f t="shared" si="21"/>
        <v>TASTI</v>
      </c>
    </row>
    <row r="702" spans="1:7" x14ac:dyDescent="0.25">
      <c r="A702" s="36" t="s">
        <v>995</v>
      </c>
      <c r="B702">
        <v>34.903846153846153</v>
      </c>
      <c r="F702" s="72">
        <f t="shared" si="20"/>
        <v>34.903846153846153</v>
      </c>
      <c r="G702" t="str">
        <f t="shared" si="21"/>
        <v>3, CAMPAIGN USD SPEC</v>
      </c>
    </row>
    <row r="703" spans="1:7" x14ac:dyDescent="0.25">
      <c r="A703" s="36" t="s">
        <v>996</v>
      </c>
      <c r="B703">
        <v>42.980769230769234</v>
      </c>
      <c r="F703" s="72">
        <f t="shared" si="20"/>
        <v>42.980769230769234</v>
      </c>
      <c r="G703" t="str">
        <f t="shared" si="21"/>
        <v>3, CAMPAIGN USD SPEC</v>
      </c>
    </row>
    <row r="704" spans="1:7" x14ac:dyDescent="0.25">
      <c r="A704" s="36" t="s">
        <v>997</v>
      </c>
      <c r="B704">
        <v>37.78846153846154</v>
      </c>
      <c r="F704" s="72">
        <f t="shared" si="20"/>
        <v>37.78846153846154</v>
      </c>
      <c r="G704" t="str">
        <f t="shared" si="21"/>
        <v>3, CAMPAIGN USD SPEC</v>
      </c>
    </row>
    <row r="705" spans="1:7" x14ac:dyDescent="0.25">
      <c r="A705" s="36" t="s">
        <v>400</v>
      </c>
      <c r="B705">
        <v>30.657346153846152</v>
      </c>
      <c r="C705">
        <v>29.21</v>
      </c>
      <c r="D705">
        <v>28.540000000000003</v>
      </c>
      <c r="E705">
        <v>29.732142857142858</v>
      </c>
      <c r="F705" s="72">
        <f t="shared" si="20"/>
        <v>28.540000000000003</v>
      </c>
      <c r="G705" t="str">
        <f t="shared" si="21"/>
        <v>TASTI</v>
      </c>
    </row>
    <row r="706" spans="1:7" x14ac:dyDescent="0.25">
      <c r="A706" s="36" t="s">
        <v>998</v>
      </c>
      <c r="B706">
        <v>36.92307692307692</v>
      </c>
      <c r="F706" s="72">
        <f t="shared" si="20"/>
        <v>36.92307692307692</v>
      </c>
      <c r="G706" t="str">
        <f t="shared" si="21"/>
        <v>3, CAMPAIGN USD SPEC</v>
      </c>
    </row>
    <row r="707" spans="1:7" x14ac:dyDescent="0.25">
      <c r="A707" s="36" t="s">
        <v>1000</v>
      </c>
      <c r="B707">
        <v>24.807692307692307</v>
      </c>
      <c r="F707" s="72">
        <f t="shared" si="20"/>
        <v>24.807692307692307</v>
      </c>
      <c r="G707" t="str">
        <f t="shared" si="21"/>
        <v>3, CAMPAIGN USD SPEC</v>
      </c>
    </row>
    <row r="708" spans="1:7" x14ac:dyDescent="0.25">
      <c r="A708" s="36" t="s">
        <v>1002</v>
      </c>
      <c r="B708">
        <v>23.942307692307693</v>
      </c>
      <c r="F708" s="72">
        <f t="shared" si="20"/>
        <v>23.942307692307693</v>
      </c>
      <c r="G708" t="str">
        <f t="shared" si="21"/>
        <v>3, CAMPAIGN USD SPEC</v>
      </c>
    </row>
    <row r="709" spans="1:7" x14ac:dyDescent="0.25">
      <c r="A709" s="36" t="s">
        <v>1003</v>
      </c>
      <c r="B709">
        <v>53.942307692307693</v>
      </c>
      <c r="F709" s="72">
        <f t="shared" si="20"/>
        <v>53.942307692307693</v>
      </c>
      <c r="G709" t="str">
        <f t="shared" si="21"/>
        <v>3, CAMPAIGN USD SPEC</v>
      </c>
    </row>
    <row r="710" spans="1:7" x14ac:dyDescent="0.25">
      <c r="A710" s="36" t="s">
        <v>1004</v>
      </c>
      <c r="B710">
        <v>34.03846153846154</v>
      </c>
      <c r="F710" s="72">
        <f t="shared" ref="F710:F773" si="22">MIN(B710:E710)</f>
        <v>34.03846153846154</v>
      </c>
      <c r="G710" t="str">
        <f t="shared" ref="G710:G773" si="23">IF(B710=F710,$B$4,IF(F710=C710,$C$4,IF(F710=D710,$D$4,$E$4)))</f>
        <v>3, CAMPAIGN USD SPEC</v>
      </c>
    </row>
    <row r="711" spans="1:7" x14ac:dyDescent="0.25">
      <c r="A711" s="36" t="s">
        <v>1006</v>
      </c>
      <c r="B711">
        <v>34.903846153846153</v>
      </c>
      <c r="F711" s="72">
        <f t="shared" si="22"/>
        <v>34.903846153846153</v>
      </c>
      <c r="G711" t="str">
        <f t="shared" si="23"/>
        <v>3, CAMPAIGN USD SPEC</v>
      </c>
    </row>
    <row r="712" spans="1:7" x14ac:dyDescent="0.25">
      <c r="A712" s="36" t="s">
        <v>402</v>
      </c>
      <c r="B712">
        <v>25.685884615384616</v>
      </c>
      <c r="C712">
        <v>24.47</v>
      </c>
      <c r="D712">
        <v>23.91</v>
      </c>
      <c r="E712">
        <v>24.910714285714285</v>
      </c>
      <c r="F712" s="72">
        <f t="shared" si="22"/>
        <v>23.91</v>
      </c>
      <c r="G712" t="str">
        <f t="shared" si="23"/>
        <v>TASTI</v>
      </c>
    </row>
    <row r="713" spans="1:7" x14ac:dyDescent="0.25">
      <c r="A713" s="36" t="s">
        <v>1007</v>
      </c>
      <c r="B713">
        <v>34.903846153846153</v>
      </c>
      <c r="F713" s="72">
        <f t="shared" si="22"/>
        <v>34.903846153846153</v>
      </c>
      <c r="G713" t="str">
        <f t="shared" si="23"/>
        <v>3, CAMPAIGN USD SPEC</v>
      </c>
    </row>
    <row r="714" spans="1:7" x14ac:dyDescent="0.25">
      <c r="A714" s="36" t="s">
        <v>1008</v>
      </c>
      <c r="B714">
        <v>37.78846153846154</v>
      </c>
      <c r="F714" s="72">
        <f t="shared" si="22"/>
        <v>37.78846153846154</v>
      </c>
      <c r="G714" t="str">
        <f t="shared" si="23"/>
        <v>3, CAMPAIGN USD SPEC</v>
      </c>
    </row>
    <row r="715" spans="1:7" x14ac:dyDescent="0.25">
      <c r="A715" s="36" t="s">
        <v>403</v>
      </c>
      <c r="B715">
        <v>28.287923076923082</v>
      </c>
      <c r="C715">
        <v>27.12</v>
      </c>
      <c r="D715">
        <v>26.580000000000002</v>
      </c>
      <c r="E715">
        <v>27.75</v>
      </c>
      <c r="F715" s="72">
        <f t="shared" si="22"/>
        <v>26.580000000000002</v>
      </c>
      <c r="G715" t="str">
        <f t="shared" si="23"/>
        <v>TASTI</v>
      </c>
    </row>
    <row r="716" spans="1:7" x14ac:dyDescent="0.25">
      <c r="A716" s="36" t="s">
        <v>1009</v>
      </c>
      <c r="B716">
        <v>33.75</v>
      </c>
      <c r="F716" s="72">
        <f t="shared" si="22"/>
        <v>33.75</v>
      </c>
      <c r="G716" t="str">
        <f t="shared" si="23"/>
        <v>3, CAMPAIGN USD SPEC</v>
      </c>
    </row>
    <row r="717" spans="1:7" x14ac:dyDescent="0.25">
      <c r="A717" s="36" t="s">
        <v>1011</v>
      </c>
      <c r="B717">
        <v>24.807692307692307</v>
      </c>
      <c r="F717" s="72">
        <f t="shared" si="22"/>
        <v>24.807692307692307</v>
      </c>
      <c r="G717" t="str">
        <f t="shared" si="23"/>
        <v>3, CAMPAIGN USD SPEC</v>
      </c>
    </row>
    <row r="718" spans="1:7" x14ac:dyDescent="0.25">
      <c r="A718" s="36" t="s">
        <v>1013</v>
      </c>
      <c r="B718">
        <v>23.942307692307693</v>
      </c>
      <c r="F718" s="72">
        <f t="shared" si="22"/>
        <v>23.942307692307693</v>
      </c>
      <c r="G718" t="str">
        <f t="shared" si="23"/>
        <v>3, CAMPAIGN USD SPEC</v>
      </c>
    </row>
    <row r="719" spans="1:7" x14ac:dyDescent="0.25">
      <c r="A719" s="36" t="s">
        <v>1014</v>
      </c>
      <c r="B719">
        <v>53.942307692307693</v>
      </c>
      <c r="F719" s="72">
        <f t="shared" si="22"/>
        <v>53.942307692307693</v>
      </c>
      <c r="G719" t="str">
        <f t="shared" si="23"/>
        <v>3, CAMPAIGN USD SPEC</v>
      </c>
    </row>
    <row r="720" spans="1:7" x14ac:dyDescent="0.25">
      <c r="A720" s="36" t="s">
        <v>1015</v>
      </c>
      <c r="B720">
        <v>33.75</v>
      </c>
      <c r="F720" s="72">
        <f t="shared" si="22"/>
        <v>33.75</v>
      </c>
      <c r="G720" t="str">
        <f t="shared" si="23"/>
        <v>3, CAMPAIGN USD SPEC</v>
      </c>
    </row>
    <row r="721" spans="1:7" x14ac:dyDescent="0.25">
      <c r="A721" s="36" t="s">
        <v>1017</v>
      </c>
      <c r="B721">
        <v>24.807692307692307</v>
      </c>
      <c r="F721" s="72">
        <f t="shared" si="22"/>
        <v>24.807692307692307</v>
      </c>
      <c r="G721" t="str">
        <f t="shared" si="23"/>
        <v>3, CAMPAIGN USD SPEC</v>
      </c>
    </row>
    <row r="722" spans="1:7" x14ac:dyDescent="0.25">
      <c r="A722" s="36" t="s">
        <v>1019</v>
      </c>
      <c r="B722">
        <v>46.730769230769234</v>
      </c>
      <c r="F722" s="72">
        <f t="shared" si="22"/>
        <v>46.730769230769234</v>
      </c>
      <c r="G722" t="str">
        <f t="shared" si="23"/>
        <v>3, CAMPAIGN USD SPEC</v>
      </c>
    </row>
    <row r="723" spans="1:7" x14ac:dyDescent="0.25">
      <c r="A723" s="36" t="s">
        <v>1020</v>
      </c>
      <c r="B723">
        <v>49.615384615384613</v>
      </c>
      <c r="F723" s="72">
        <f t="shared" si="22"/>
        <v>49.615384615384613</v>
      </c>
      <c r="G723" t="str">
        <f t="shared" si="23"/>
        <v>3, CAMPAIGN USD SPEC</v>
      </c>
    </row>
    <row r="724" spans="1:7" x14ac:dyDescent="0.25">
      <c r="A724" s="36" t="s">
        <v>1021</v>
      </c>
      <c r="B724">
        <v>24.807692307692307</v>
      </c>
      <c r="F724" s="72">
        <f t="shared" si="22"/>
        <v>24.807692307692307</v>
      </c>
      <c r="G724" t="str">
        <f t="shared" si="23"/>
        <v>3, CAMPAIGN USD SPEC</v>
      </c>
    </row>
    <row r="725" spans="1:7" x14ac:dyDescent="0.25">
      <c r="A725" s="36" t="s">
        <v>1023</v>
      </c>
      <c r="B725">
        <v>49.615384615384613</v>
      </c>
      <c r="F725" s="72">
        <f t="shared" si="22"/>
        <v>49.615384615384613</v>
      </c>
      <c r="G725" t="str">
        <f t="shared" si="23"/>
        <v>3, CAMPAIGN USD SPEC</v>
      </c>
    </row>
    <row r="726" spans="1:7" x14ac:dyDescent="0.25">
      <c r="A726" s="36" t="s">
        <v>1024</v>
      </c>
      <c r="B726">
        <v>9.5923076923076938</v>
      </c>
      <c r="F726" s="72">
        <f t="shared" si="22"/>
        <v>9.5923076923076938</v>
      </c>
      <c r="G726" t="str">
        <f t="shared" si="23"/>
        <v>3, CAMPAIGN USD SPEC</v>
      </c>
    </row>
    <row r="727" spans="1:7" x14ac:dyDescent="0.25">
      <c r="A727" s="36" t="s">
        <v>1026</v>
      </c>
      <c r="B727">
        <v>9.5923076923076938</v>
      </c>
      <c r="F727" s="72">
        <f t="shared" si="22"/>
        <v>9.5923076923076938</v>
      </c>
      <c r="G727" t="str">
        <f t="shared" si="23"/>
        <v>3, CAMPAIGN USD SPEC</v>
      </c>
    </row>
    <row r="728" spans="1:7" x14ac:dyDescent="0.25">
      <c r="A728" s="36" t="s">
        <v>1382</v>
      </c>
      <c r="B728">
        <v>1.9292307692307689</v>
      </c>
      <c r="F728" s="72">
        <f t="shared" si="22"/>
        <v>1.9292307692307689</v>
      </c>
      <c r="G728" t="str">
        <f t="shared" si="23"/>
        <v>3, CAMPAIGN USD SPEC</v>
      </c>
    </row>
    <row r="729" spans="1:7" x14ac:dyDescent="0.25">
      <c r="A729" s="36" t="s">
        <v>1028</v>
      </c>
      <c r="B729">
        <v>5.1269230769230782</v>
      </c>
      <c r="F729" s="72">
        <f t="shared" si="22"/>
        <v>5.1269230769230782</v>
      </c>
      <c r="G729" t="str">
        <f t="shared" si="23"/>
        <v>3, CAMPAIGN USD SPEC</v>
      </c>
    </row>
    <row r="730" spans="1:7" x14ac:dyDescent="0.25">
      <c r="A730" s="36" t="s">
        <v>1030</v>
      </c>
      <c r="B730">
        <v>13.846153846153847</v>
      </c>
      <c r="F730" s="72">
        <f t="shared" si="22"/>
        <v>13.846153846153847</v>
      </c>
      <c r="G730" t="str">
        <f t="shared" si="23"/>
        <v>3, CAMPAIGN USD SPEC</v>
      </c>
    </row>
    <row r="731" spans="1:7" x14ac:dyDescent="0.25">
      <c r="A731" s="36" t="s">
        <v>1032</v>
      </c>
      <c r="B731">
        <v>7.4730769230769241</v>
      </c>
      <c r="F731" s="72">
        <f t="shared" si="22"/>
        <v>7.4730769230769241</v>
      </c>
      <c r="G731" t="str">
        <f t="shared" si="23"/>
        <v>3, CAMPAIGN USD SPEC</v>
      </c>
    </row>
    <row r="732" spans="1:7" x14ac:dyDescent="0.25">
      <c r="A732" s="36" t="s">
        <v>1034</v>
      </c>
      <c r="B732">
        <v>5.1692307692307695</v>
      </c>
      <c r="F732" s="72">
        <f t="shared" si="22"/>
        <v>5.1692307692307695</v>
      </c>
      <c r="G732" t="str">
        <f t="shared" si="23"/>
        <v>3, CAMPAIGN USD SPEC</v>
      </c>
    </row>
    <row r="733" spans="1:7" x14ac:dyDescent="0.25">
      <c r="A733" s="36" t="s">
        <v>1383</v>
      </c>
      <c r="B733">
        <v>1.9292307692307689</v>
      </c>
      <c r="F733" s="72">
        <f t="shared" si="22"/>
        <v>1.9292307692307689</v>
      </c>
      <c r="G733" t="str">
        <f t="shared" si="23"/>
        <v>3, CAMPAIGN USD SPEC</v>
      </c>
    </row>
    <row r="734" spans="1:7" x14ac:dyDescent="0.25">
      <c r="A734" s="36" t="s">
        <v>1035</v>
      </c>
      <c r="B734">
        <v>5.1269230769230782</v>
      </c>
      <c r="F734" s="72">
        <f t="shared" si="22"/>
        <v>5.1269230769230782</v>
      </c>
      <c r="G734" t="str">
        <f t="shared" si="23"/>
        <v>3, CAMPAIGN USD SPEC</v>
      </c>
    </row>
    <row r="735" spans="1:7" x14ac:dyDescent="0.25">
      <c r="A735" s="36" t="s">
        <v>1037</v>
      </c>
      <c r="B735">
        <v>7.4730769230769241</v>
      </c>
      <c r="F735" s="72">
        <f t="shared" si="22"/>
        <v>7.4730769230769241</v>
      </c>
      <c r="G735" t="str">
        <f t="shared" si="23"/>
        <v>3, CAMPAIGN USD SPEC</v>
      </c>
    </row>
    <row r="736" spans="1:7" x14ac:dyDescent="0.25">
      <c r="A736" s="36" t="s">
        <v>1039</v>
      </c>
      <c r="B736">
        <v>5.1692307692307695</v>
      </c>
      <c r="F736" s="72">
        <f t="shared" si="22"/>
        <v>5.1692307692307695</v>
      </c>
      <c r="G736" t="str">
        <f t="shared" si="23"/>
        <v>3, CAMPAIGN USD SPEC</v>
      </c>
    </row>
    <row r="737" spans="1:7" x14ac:dyDescent="0.25">
      <c r="A737" s="36" t="s">
        <v>1040</v>
      </c>
      <c r="B737">
        <v>44.134615384615387</v>
      </c>
      <c r="F737" s="72">
        <f t="shared" si="22"/>
        <v>44.134615384615387</v>
      </c>
      <c r="G737" t="str">
        <f t="shared" si="23"/>
        <v>3, CAMPAIGN USD SPEC</v>
      </c>
    </row>
    <row r="738" spans="1:7" x14ac:dyDescent="0.25">
      <c r="A738" s="36" t="s">
        <v>405</v>
      </c>
      <c r="B738">
        <v>24.028730769230769</v>
      </c>
      <c r="C738">
        <v>22.89</v>
      </c>
      <c r="D738">
        <v>22.37</v>
      </c>
      <c r="E738">
        <v>23.303571428571427</v>
      </c>
      <c r="F738" s="72">
        <f t="shared" si="22"/>
        <v>22.37</v>
      </c>
      <c r="G738" t="str">
        <f t="shared" si="23"/>
        <v>TASTI</v>
      </c>
    </row>
    <row r="739" spans="1:7" x14ac:dyDescent="0.25">
      <c r="A739" s="36" t="s">
        <v>1384</v>
      </c>
      <c r="B739">
        <v>49.323076923076933</v>
      </c>
      <c r="F739" s="72">
        <f t="shared" si="22"/>
        <v>49.323076923076933</v>
      </c>
      <c r="G739" t="str">
        <f t="shared" si="23"/>
        <v>3, CAMPAIGN USD SPEC</v>
      </c>
    </row>
    <row r="740" spans="1:7" x14ac:dyDescent="0.25">
      <c r="A740" s="36" t="s">
        <v>1386</v>
      </c>
      <c r="B740">
        <v>16.246153846153852</v>
      </c>
      <c r="F740" s="72">
        <f t="shared" si="22"/>
        <v>16.246153846153852</v>
      </c>
      <c r="G740" t="str">
        <f t="shared" si="23"/>
        <v>3, CAMPAIGN USD SPEC</v>
      </c>
    </row>
    <row r="741" spans="1:7" x14ac:dyDescent="0.25">
      <c r="A741" s="36" t="s">
        <v>407</v>
      </c>
      <c r="B741">
        <v>13.872000000000002</v>
      </c>
      <c r="C741">
        <v>13.17</v>
      </c>
      <c r="D741">
        <v>13.19</v>
      </c>
      <c r="E741">
        <v>13.371428571428572</v>
      </c>
      <c r="F741" s="72">
        <f t="shared" si="22"/>
        <v>13.17</v>
      </c>
      <c r="G741" t="str">
        <f t="shared" si="23"/>
        <v>FOB SEPTEMBER</v>
      </c>
    </row>
    <row r="742" spans="1:7" x14ac:dyDescent="0.25">
      <c r="A742" s="36" t="s">
        <v>1388</v>
      </c>
      <c r="B742">
        <v>69.138461538461542</v>
      </c>
      <c r="F742" s="72">
        <f t="shared" si="22"/>
        <v>69.138461538461542</v>
      </c>
      <c r="G742" t="str">
        <f t="shared" si="23"/>
        <v>3, CAMPAIGN USD SPEC</v>
      </c>
    </row>
    <row r="743" spans="1:7" x14ac:dyDescent="0.25">
      <c r="A743" s="36" t="s">
        <v>1390</v>
      </c>
      <c r="B743">
        <v>42.969230769230769</v>
      </c>
      <c r="F743" s="72">
        <f t="shared" si="22"/>
        <v>42.969230769230769</v>
      </c>
      <c r="G743" t="str">
        <f t="shared" si="23"/>
        <v>3, CAMPAIGN USD SPEC</v>
      </c>
    </row>
    <row r="744" spans="1:7" x14ac:dyDescent="0.25">
      <c r="A744" s="36" t="s">
        <v>409</v>
      </c>
      <c r="B744">
        <v>13.252000000000002</v>
      </c>
      <c r="C744">
        <v>12.71</v>
      </c>
      <c r="D744">
        <v>12.459999999999999</v>
      </c>
      <c r="E744">
        <v>13</v>
      </c>
      <c r="F744" s="72">
        <f t="shared" si="22"/>
        <v>12.459999999999999</v>
      </c>
      <c r="G744" t="str">
        <f t="shared" si="23"/>
        <v>TASTI</v>
      </c>
    </row>
    <row r="745" spans="1:7" x14ac:dyDescent="0.25">
      <c r="A745" s="36" t="s">
        <v>1041</v>
      </c>
      <c r="B745">
        <v>2.6538461538461537</v>
      </c>
      <c r="F745" s="72">
        <f t="shared" si="22"/>
        <v>2.6538461538461537</v>
      </c>
      <c r="G745" t="str">
        <f t="shared" si="23"/>
        <v>3, CAMPAIGN USD SPEC</v>
      </c>
    </row>
    <row r="746" spans="1:7" x14ac:dyDescent="0.25">
      <c r="A746" s="36" t="s">
        <v>1392</v>
      </c>
      <c r="B746">
        <v>21.33461538461539</v>
      </c>
      <c r="F746" s="72">
        <f t="shared" si="22"/>
        <v>21.33461538461539</v>
      </c>
      <c r="G746" t="str">
        <f t="shared" si="23"/>
        <v>3, CAMPAIGN USD SPEC</v>
      </c>
    </row>
    <row r="747" spans="1:7" x14ac:dyDescent="0.25">
      <c r="A747" s="36" t="s">
        <v>1043</v>
      </c>
      <c r="B747">
        <v>38.07692307692308</v>
      </c>
      <c r="F747" s="72">
        <f t="shared" si="22"/>
        <v>38.07692307692308</v>
      </c>
      <c r="G747" t="str">
        <f t="shared" si="23"/>
        <v>3, CAMPAIGN USD SPEC</v>
      </c>
    </row>
    <row r="748" spans="1:7" x14ac:dyDescent="0.25">
      <c r="A748" s="36" t="s">
        <v>411</v>
      </c>
      <c r="B748">
        <v>11.977769230769233</v>
      </c>
      <c r="C748">
        <v>11.48</v>
      </c>
      <c r="D748">
        <v>11.26</v>
      </c>
      <c r="E748">
        <v>11.75</v>
      </c>
      <c r="F748" s="72">
        <f t="shared" si="22"/>
        <v>11.26</v>
      </c>
      <c r="G748" t="str">
        <f t="shared" si="23"/>
        <v>TASTI</v>
      </c>
    </row>
    <row r="749" spans="1:7" x14ac:dyDescent="0.25">
      <c r="A749" s="36" t="s">
        <v>1394</v>
      </c>
      <c r="B749">
        <v>20.342307692307696</v>
      </c>
      <c r="F749" s="72">
        <f t="shared" si="22"/>
        <v>20.342307692307696</v>
      </c>
      <c r="G749" t="str">
        <f t="shared" si="23"/>
        <v>3, CAMPAIGN USD SPEC</v>
      </c>
    </row>
    <row r="750" spans="1:7" x14ac:dyDescent="0.25">
      <c r="A750" s="36" t="s">
        <v>1045</v>
      </c>
      <c r="B750">
        <v>1.8461538461538463</v>
      </c>
      <c r="F750" s="72">
        <f t="shared" si="22"/>
        <v>1.8461538461538463</v>
      </c>
      <c r="G750" t="str">
        <f t="shared" si="23"/>
        <v>3, CAMPAIGN USD SPEC</v>
      </c>
    </row>
    <row r="751" spans="1:7" x14ac:dyDescent="0.25">
      <c r="A751" s="36" t="s">
        <v>1396</v>
      </c>
      <c r="B751">
        <v>13.384615384615385</v>
      </c>
      <c r="F751" s="72">
        <f t="shared" si="22"/>
        <v>13.384615384615385</v>
      </c>
      <c r="G751" t="str">
        <f t="shared" si="23"/>
        <v>3, CAMPAIGN USD SPEC</v>
      </c>
    </row>
    <row r="752" spans="1:7" x14ac:dyDescent="0.25">
      <c r="A752" s="36" t="s">
        <v>1398</v>
      </c>
      <c r="B752">
        <v>9.9230769230769234</v>
      </c>
      <c r="F752" s="72">
        <f t="shared" si="22"/>
        <v>9.9230769230769234</v>
      </c>
      <c r="G752" t="str">
        <f t="shared" si="23"/>
        <v>3, CAMPAIGN USD SPEC</v>
      </c>
    </row>
    <row r="753" spans="1:7" x14ac:dyDescent="0.25">
      <c r="A753" s="36" t="s">
        <v>1399</v>
      </c>
      <c r="B753">
        <v>34.130769230769225</v>
      </c>
      <c r="F753" s="72">
        <f t="shared" si="22"/>
        <v>34.130769230769225</v>
      </c>
      <c r="G753" t="str">
        <f t="shared" si="23"/>
        <v>3, CAMPAIGN USD SPEC</v>
      </c>
    </row>
    <row r="754" spans="1:7" x14ac:dyDescent="0.25">
      <c r="A754" s="36" t="s">
        <v>1047</v>
      </c>
      <c r="B754">
        <v>28.846153846153847</v>
      </c>
      <c r="F754" s="72">
        <f t="shared" si="22"/>
        <v>28.846153846153847</v>
      </c>
      <c r="G754" t="str">
        <f t="shared" si="23"/>
        <v>3, CAMPAIGN USD SPEC</v>
      </c>
    </row>
    <row r="755" spans="1:7" x14ac:dyDescent="0.25">
      <c r="A755" s="36" t="s">
        <v>1049</v>
      </c>
      <c r="B755">
        <v>28.846153846153847</v>
      </c>
      <c r="F755" s="72">
        <f t="shared" si="22"/>
        <v>28.846153846153847</v>
      </c>
      <c r="G755" t="str">
        <f t="shared" si="23"/>
        <v>3, CAMPAIGN USD SPEC</v>
      </c>
    </row>
    <row r="756" spans="1:7" x14ac:dyDescent="0.25">
      <c r="A756" s="36" t="s">
        <v>413</v>
      </c>
      <c r="B756">
        <v>36.733576923076924</v>
      </c>
      <c r="C756">
        <v>35</v>
      </c>
      <c r="D756">
        <v>34.19</v>
      </c>
      <c r="E756">
        <v>35.625</v>
      </c>
      <c r="F756" s="72">
        <f t="shared" si="22"/>
        <v>34.19</v>
      </c>
      <c r="G756" t="str">
        <f t="shared" si="23"/>
        <v>TASTI</v>
      </c>
    </row>
    <row r="757" spans="1:7" x14ac:dyDescent="0.25">
      <c r="A757" s="36" t="s">
        <v>415</v>
      </c>
      <c r="B757">
        <v>8.0095769230769225</v>
      </c>
      <c r="C757">
        <v>7.63</v>
      </c>
      <c r="D757">
        <v>7.46</v>
      </c>
      <c r="E757">
        <v>7.7678571428571432</v>
      </c>
      <c r="F757" s="72">
        <f t="shared" si="22"/>
        <v>7.46</v>
      </c>
      <c r="G757" t="str">
        <f t="shared" si="23"/>
        <v>TASTI</v>
      </c>
    </row>
    <row r="758" spans="1:7" x14ac:dyDescent="0.25">
      <c r="A758" s="36" t="s">
        <v>417</v>
      </c>
      <c r="B758">
        <v>10.7715</v>
      </c>
      <c r="C758">
        <v>10.26</v>
      </c>
      <c r="D758">
        <v>10.029999999999999</v>
      </c>
      <c r="E758">
        <v>10.446428571428571</v>
      </c>
      <c r="F758" s="72">
        <f t="shared" si="22"/>
        <v>10.029999999999999</v>
      </c>
      <c r="G758" t="str">
        <f t="shared" si="23"/>
        <v>TASTI</v>
      </c>
    </row>
    <row r="759" spans="1:7" x14ac:dyDescent="0.25">
      <c r="A759" s="36" t="s">
        <v>418</v>
      </c>
      <c r="B759">
        <v>6.904807692307692</v>
      </c>
      <c r="C759">
        <v>6.58</v>
      </c>
      <c r="D759">
        <v>6.43</v>
      </c>
      <c r="E759">
        <v>6.6964285714285712</v>
      </c>
      <c r="F759" s="72">
        <f t="shared" si="22"/>
        <v>6.43</v>
      </c>
      <c r="G759" t="str">
        <f t="shared" si="23"/>
        <v>TASTI</v>
      </c>
    </row>
    <row r="760" spans="1:7" x14ac:dyDescent="0.25">
      <c r="A760" s="36" t="s">
        <v>421</v>
      </c>
      <c r="B760">
        <v>12.812884615384615</v>
      </c>
      <c r="C760">
        <v>12.18</v>
      </c>
      <c r="D760">
        <v>12.36</v>
      </c>
      <c r="E760">
        <v>12.375</v>
      </c>
      <c r="F760" s="72">
        <f t="shared" si="22"/>
        <v>12.18</v>
      </c>
      <c r="G760" t="str">
        <f t="shared" si="23"/>
        <v>FOB SEPTEMBER</v>
      </c>
    </row>
    <row r="761" spans="1:7" x14ac:dyDescent="0.25">
      <c r="A761" s="36" t="s">
        <v>1051</v>
      </c>
      <c r="B761">
        <v>4.0384615384615383</v>
      </c>
      <c r="F761" s="72">
        <f t="shared" si="22"/>
        <v>4.0384615384615383</v>
      </c>
      <c r="G761" t="str">
        <f t="shared" si="23"/>
        <v>3, CAMPAIGN USD SPEC</v>
      </c>
    </row>
    <row r="762" spans="1:7" x14ac:dyDescent="0.25">
      <c r="A762" s="36" t="s">
        <v>423</v>
      </c>
      <c r="B762">
        <v>6.9723076923076901</v>
      </c>
      <c r="C762">
        <v>7.24</v>
      </c>
      <c r="D762">
        <v>7.3599999999999994</v>
      </c>
      <c r="E762">
        <v>7.8571428571428559</v>
      </c>
      <c r="F762" s="72">
        <f t="shared" si="22"/>
        <v>6.9723076923076901</v>
      </c>
      <c r="G762" t="str">
        <f t="shared" si="23"/>
        <v>3, CAMPAIGN USD SPEC</v>
      </c>
    </row>
    <row r="763" spans="1:7" x14ac:dyDescent="0.25">
      <c r="A763" s="36" t="s">
        <v>1053</v>
      </c>
      <c r="B763">
        <v>12.98076923076923</v>
      </c>
      <c r="F763" s="72">
        <f t="shared" si="22"/>
        <v>12.98076923076923</v>
      </c>
      <c r="G763" t="str">
        <f t="shared" si="23"/>
        <v>3, CAMPAIGN USD SPEC</v>
      </c>
    </row>
    <row r="764" spans="1:7" x14ac:dyDescent="0.25">
      <c r="A764" s="36" t="s">
        <v>1055</v>
      </c>
      <c r="B764">
        <v>11.25</v>
      </c>
      <c r="F764" s="72">
        <f t="shared" si="22"/>
        <v>11.25</v>
      </c>
      <c r="G764" t="str">
        <f t="shared" si="23"/>
        <v>3, CAMPAIGN USD SPEC</v>
      </c>
    </row>
    <row r="765" spans="1:7" x14ac:dyDescent="0.25">
      <c r="A765" s="36" t="s">
        <v>1057</v>
      </c>
      <c r="B765">
        <v>6.9230769230769234</v>
      </c>
      <c r="F765" s="72">
        <f t="shared" si="22"/>
        <v>6.9230769230769234</v>
      </c>
      <c r="G765" t="str">
        <f t="shared" si="23"/>
        <v>3, CAMPAIGN USD SPEC</v>
      </c>
    </row>
    <row r="766" spans="1:7" x14ac:dyDescent="0.25">
      <c r="A766" s="36" t="s">
        <v>1059</v>
      </c>
      <c r="B766">
        <v>7.5</v>
      </c>
      <c r="F766" s="72">
        <f t="shared" si="22"/>
        <v>7.5</v>
      </c>
      <c r="G766" t="str">
        <f t="shared" si="23"/>
        <v>3, CAMPAIGN USD SPEC</v>
      </c>
    </row>
    <row r="767" spans="1:7" x14ac:dyDescent="0.25">
      <c r="A767" s="36" t="s">
        <v>1061</v>
      </c>
      <c r="B767">
        <v>130.24615384615387</v>
      </c>
      <c r="F767" s="72">
        <f t="shared" si="22"/>
        <v>130.24615384615387</v>
      </c>
      <c r="G767" t="str">
        <f t="shared" si="23"/>
        <v>3, CAMPAIGN USD SPEC</v>
      </c>
    </row>
    <row r="768" spans="1:7" x14ac:dyDescent="0.25">
      <c r="A768" s="36" t="s">
        <v>1063</v>
      </c>
      <c r="B768">
        <v>28.092307692307696</v>
      </c>
      <c r="F768" s="72">
        <f t="shared" si="22"/>
        <v>28.092307692307696</v>
      </c>
      <c r="G768" t="str">
        <f t="shared" si="23"/>
        <v>3, CAMPAIGN USD SPEC</v>
      </c>
    </row>
    <row r="769" spans="1:7" x14ac:dyDescent="0.25">
      <c r="A769" s="36" t="s">
        <v>425</v>
      </c>
      <c r="B769">
        <v>12.997153846153848</v>
      </c>
      <c r="C769">
        <v>12.46</v>
      </c>
      <c r="D769">
        <v>12.22</v>
      </c>
      <c r="E769">
        <v>13.842857142857143</v>
      </c>
      <c r="F769" s="72">
        <f t="shared" si="22"/>
        <v>12.22</v>
      </c>
      <c r="G769" t="str">
        <f t="shared" si="23"/>
        <v>TASTI</v>
      </c>
    </row>
    <row r="770" spans="1:7" x14ac:dyDescent="0.25">
      <c r="A770" s="36" t="s">
        <v>427</v>
      </c>
      <c r="B770">
        <v>6.5350384615384627</v>
      </c>
      <c r="C770">
        <v>6.39</v>
      </c>
      <c r="D770">
        <v>5.52</v>
      </c>
      <c r="E770">
        <v>6.364285714285713</v>
      </c>
      <c r="F770" s="72">
        <f t="shared" si="22"/>
        <v>5.52</v>
      </c>
      <c r="G770" t="str">
        <f t="shared" si="23"/>
        <v>TASTI</v>
      </c>
    </row>
    <row r="771" spans="1:7" x14ac:dyDescent="0.25">
      <c r="A771" s="36" t="s">
        <v>428</v>
      </c>
      <c r="B771">
        <v>20.642538461538464</v>
      </c>
      <c r="C771">
        <v>19.79</v>
      </c>
      <c r="D771">
        <v>19.400000000000002</v>
      </c>
      <c r="E771">
        <v>21.985714285714284</v>
      </c>
      <c r="F771" s="72">
        <f t="shared" si="22"/>
        <v>19.400000000000002</v>
      </c>
      <c r="G771" t="str">
        <f t="shared" si="23"/>
        <v>TASTI</v>
      </c>
    </row>
    <row r="772" spans="1:7" x14ac:dyDescent="0.25">
      <c r="A772" s="36" t="s">
        <v>430</v>
      </c>
      <c r="B772">
        <v>21.661923076923081</v>
      </c>
      <c r="C772">
        <v>20.77</v>
      </c>
      <c r="D772">
        <v>20.360000000000003</v>
      </c>
      <c r="E772">
        <v>23.071428571428573</v>
      </c>
      <c r="F772" s="72">
        <f t="shared" si="22"/>
        <v>20.360000000000003</v>
      </c>
      <c r="G772" t="str">
        <f t="shared" si="23"/>
        <v>TASTI</v>
      </c>
    </row>
    <row r="773" spans="1:7" x14ac:dyDescent="0.25">
      <c r="A773" s="36" t="s">
        <v>1065</v>
      </c>
      <c r="B773">
        <v>192.11538461538461</v>
      </c>
      <c r="F773" s="72">
        <f t="shared" si="22"/>
        <v>192.11538461538461</v>
      </c>
      <c r="G773" t="str">
        <f t="shared" si="23"/>
        <v>3, CAMPAIGN USD SPEC</v>
      </c>
    </row>
    <row r="774" spans="1:7" x14ac:dyDescent="0.25">
      <c r="A774" s="36" t="s">
        <v>1067</v>
      </c>
      <c r="B774">
        <v>85.961538461538467</v>
      </c>
      <c r="F774" s="72">
        <f t="shared" ref="F774:F837" si="24">MIN(B774:E774)</f>
        <v>85.961538461538467</v>
      </c>
      <c r="G774" t="str">
        <f t="shared" ref="G774:G837" si="25">IF(B774=F774,$B$4,IF(F774=C774,$C$4,IF(F774=D774,$D$4,$E$4)))</f>
        <v>3, CAMPAIGN USD SPEC</v>
      </c>
    </row>
    <row r="775" spans="1:7" x14ac:dyDescent="0.25">
      <c r="A775" s="36" t="s">
        <v>432</v>
      </c>
      <c r="B775">
        <v>58.614615384615391</v>
      </c>
      <c r="C775">
        <v>56.2</v>
      </c>
      <c r="D775">
        <v>55.08</v>
      </c>
      <c r="E775">
        <v>57.5</v>
      </c>
      <c r="F775" s="72">
        <f t="shared" si="24"/>
        <v>55.08</v>
      </c>
      <c r="G775" t="str">
        <f t="shared" si="25"/>
        <v>TASTI</v>
      </c>
    </row>
    <row r="776" spans="1:7" x14ac:dyDescent="0.25">
      <c r="A776" s="36" t="s">
        <v>1068</v>
      </c>
      <c r="B776">
        <v>23.076923076923077</v>
      </c>
      <c r="F776" s="72">
        <f t="shared" si="24"/>
        <v>23.076923076923077</v>
      </c>
      <c r="G776" t="str">
        <f t="shared" si="25"/>
        <v>3, CAMPAIGN USD SPEC</v>
      </c>
    </row>
    <row r="777" spans="1:7" x14ac:dyDescent="0.25">
      <c r="A777" s="36" t="s">
        <v>1401</v>
      </c>
      <c r="B777">
        <v>20.942307692307693</v>
      </c>
      <c r="F777" s="72">
        <f t="shared" si="24"/>
        <v>20.942307692307693</v>
      </c>
      <c r="G777" t="str">
        <f t="shared" si="25"/>
        <v>3, CAMPAIGN USD SPEC</v>
      </c>
    </row>
    <row r="778" spans="1:7" x14ac:dyDescent="0.25">
      <c r="A778" s="36" t="s">
        <v>434</v>
      </c>
      <c r="B778">
        <v>2.6151999999999997</v>
      </c>
      <c r="C778">
        <v>2.5299999999999998</v>
      </c>
      <c r="D778">
        <v>2.4899999999999998</v>
      </c>
      <c r="E778">
        <v>2.5999999999999996</v>
      </c>
      <c r="F778" s="72">
        <f t="shared" si="24"/>
        <v>2.4899999999999998</v>
      </c>
      <c r="G778" t="str">
        <f t="shared" si="25"/>
        <v>TASTI</v>
      </c>
    </row>
    <row r="779" spans="1:7" x14ac:dyDescent="0.25">
      <c r="A779" s="36" t="s">
        <v>1069</v>
      </c>
      <c r="B779">
        <v>12.692307692307692</v>
      </c>
      <c r="F779" s="72">
        <f t="shared" si="24"/>
        <v>12.692307692307692</v>
      </c>
      <c r="G779" t="str">
        <f t="shared" si="25"/>
        <v>3, CAMPAIGN USD SPEC</v>
      </c>
    </row>
    <row r="780" spans="1:7" x14ac:dyDescent="0.25">
      <c r="A780" s="36" t="s">
        <v>1071</v>
      </c>
      <c r="B780">
        <v>11.826923076923077</v>
      </c>
      <c r="F780" s="72">
        <f t="shared" si="24"/>
        <v>11.826923076923077</v>
      </c>
      <c r="G780" t="str">
        <f t="shared" si="25"/>
        <v>3, CAMPAIGN USD SPEC</v>
      </c>
    </row>
    <row r="781" spans="1:7" x14ac:dyDescent="0.25">
      <c r="A781" s="36" t="s">
        <v>1072</v>
      </c>
      <c r="B781">
        <v>7.2769230769230777</v>
      </c>
      <c r="F781" s="72">
        <f t="shared" si="24"/>
        <v>7.2769230769230777</v>
      </c>
      <c r="G781" t="str">
        <f t="shared" si="25"/>
        <v>3, CAMPAIGN USD SPEC</v>
      </c>
    </row>
    <row r="782" spans="1:7" x14ac:dyDescent="0.25">
      <c r="A782" s="36" t="s">
        <v>1074</v>
      </c>
      <c r="B782">
        <v>17.307692307692307</v>
      </c>
      <c r="F782" s="72">
        <f t="shared" si="24"/>
        <v>17.307692307692307</v>
      </c>
      <c r="G782" t="str">
        <f t="shared" si="25"/>
        <v>3, CAMPAIGN USD SPEC</v>
      </c>
    </row>
    <row r="783" spans="1:7" x14ac:dyDescent="0.25">
      <c r="A783" s="36" t="s">
        <v>1076</v>
      </c>
      <c r="B783">
        <v>16.73076923076923</v>
      </c>
      <c r="F783" s="72">
        <f t="shared" si="24"/>
        <v>16.73076923076923</v>
      </c>
      <c r="G783" t="str">
        <f t="shared" si="25"/>
        <v>3, CAMPAIGN USD SPEC</v>
      </c>
    </row>
    <row r="784" spans="1:7" x14ac:dyDescent="0.25">
      <c r="A784" s="36" t="s">
        <v>1078</v>
      </c>
      <c r="B784">
        <v>9.0961538461538467</v>
      </c>
      <c r="F784" s="72">
        <f t="shared" si="24"/>
        <v>9.0961538461538467</v>
      </c>
      <c r="G784" t="str">
        <f t="shared" si="25"/>
        <v>3, CAMPAIGN USD SPEC</v>
      </c>
    </row>
    <row r="785" spans="1:7" x14ac:dyDescent="0.25">
      <c r="A785" s="36" t="s">
        <v>1080</v>
      </c>
      <c r="B785">
        <v>23.076923076923077</v>
      </c>
      <c r="F785" s="72">
        <f t="shared" si="24"/>
        <v>23.076923076923077</v>
      </c>
      <c r="G785" t="str">
        <f t="shared" si="25"/>
        <v>3, CAMPAIGN USD SPEC</v>
      </c>
    </row>
    <row r="786" spans="1:7" x14ac:dyDescent="0.25">
      <c r="A786" s="36" t="s">
        <v>436</v>
      </c>
      <c r="B786">
        <v>2.6151999999999997</v>
      </c>
      <c r="C786">
        <v>2.5299999999999998</v>
      </c>
      <c r="D786">
        <v>2.4899999999999998</v>
      </c>
      <c r="E786">
        <v>2.5999999999999996</v>
      </c>
      <c r="F786" s="72">
        <f t="shared" si="24"/>
        <v>2.4899999999999998</v>
      </c>
      <c r="G786" t="str">
        <f t="shared" si="25"/>
        <v>TASTI</v>
      </c>
    </row>
    <row r="787" spans="1:7" x14ac:dyDescent="0.25">
      <c r="A787" s="36" t="s">
        <v>1081</v>
      </c>
      <c r="B787">
        <v>5.4807692307692308</v>
      </c>
      <c r="F787" s="72">
        <f t="shared" si="24"/>
        <v>5.4807692307692308</v>
      </c>
      <c r="G787" t="str">
        <f t="shared" si="25"/>
        <v>3, CAMPAIGN USD SPEC</v>
      </c>
    </row>
    <row r="788" spans="1:7" x14ac:dyDescent="0.25">
      <c r="A788" s="36" t="s">
        <v>1083</v>
      </c>
      <c r="B788">
        <v>7.2769230769230777</v>
      </c>
      <c r="F788" s="72">
        <f t="shared" si="24"/>
        <v>7.2769230769230777</v>
      </c>
      <c r="G788" t="str">
        <f t="shared" si="25"/>
        <v>3, CAMPAIGN USD SPEC</v>
      </c>
    </row>
    <row r="789" spans="1:7" x14ac:dyDescent="0.25">
      <c r="A789" s="36" t="s">
        <v>1085</v>
      </c>
      <c r="B789">
        <v>9.0961538461538467</v>
      </c>
      <c r="F789" s="72">
        <f t="shared" si="24"/>
        <v>9.0961538461538467</v>
      </c>
      <c r="G789" t="str">
        <f t="shared" si="25"/>
        <v>3, CAMPAIGN USD SPEC</v>
      </c>
    </row>
    <row r="790" spans="1:7" x14ac:dyDescent="0.25">
      <c r="A790" s="36" t="s">
        <v>1087</v>
      </c>
      <c r="B790">
        <v>67.038461538461547</v>
      </c>
      <c r="C790">
        <v>29.61</v>
      </c>
      <c r="F790" s="72">
        <f t="shared" si="24"/>
        <v>29.61</v>
      </c>
      <c r="G790" t="str">
        <f t="shared" si="25"/>
        <v>FOB SEPTEMBER</v>
      </c>
    </row>
    <row r="791" spans="1:7" x14ac:dyDescent="0.25">
      <c r="A791" s="36" t="s">
        <v>1485</v>
      </c>
      <c r="C791">
        <v>171.43</v>
      </c>
      <c r="F791" s="72">
        <f t="shared" si="24"/>
        <v>171.43</v>
      </c>
      <c r="G791" t="str">
        <f t="shared" si="25"/>
        <v>FOB SEPTEMBER</v>
      </c>
    </row>
    <row r="792" spans="1:7" x14ac:dyDescent="0.25">
      <c r="A792" s="36" t="s">
        <v>1089</v>
      </c>
      <c r="B792">
        <v>4.0861538461538469</v>
      </c>
      <c r="F792" s="72">
        <f t="shared" si="24"/>
        <v>4.0861538461538469</v>
      </c>
      <c r="G792" t="str">
        <f t="shared" si="25"/>
        <v>3, CAMPAIGN USD SPEC</v>
      </c>
    </row>
    <row r="793" spans="1:7" x14ac:dyDescent="0.25">
      <c r="A793" s="36" t="s">
        <v>1091</v>
      </c>
      <c r="B793">
        <v>5.554615384615385</v>
      </c>
      <c r="F793" s="72">
        <f t="shared" si="24"/>
        <v>5.554615384615385</v>
      </c>
      <c r="G793" t="str">
        <f t="shared" si="25"/>
        <v>3, CAMPAIGN USD SPEC</v>
      </c>
    </row>
    <row r="794" spans="1:7" x14ac:dyDescent="0.25">
      <c r="A794" s="36" t="s">
        <v>1093</v>
      </c>
      <c r="B794">
        <v>36.711538461538467</v>
      </c>
      <c r="F794" s="72">
        <f t="shared" si="24"/>
        <v>36.711538461538467</v>
      </c>
      <c r="G794" t="str">
        <f t="shared" si="25"/>
        <v>3, CAMPAIGN USD SPEC</v>
      </c>
    </row>
    <row r="795" spans="1:7" x14ac:dyDescent="0.25">
      <c r="A795" s="36" t="s">
        <v>1095</v>
      </c>
      <c r="B795">
        <v>25.219230769230769</v>
      </c>
      <c r="F795" s="72">
        <f t="shared" si="24"/>
        <v>25.219230769230769</v>
      </c>
      <c r="G795" t="str">
        <f t="shared" si="25"/>
        <v>3, CAMPAIGN USD SPEC</v>
      </c>
    </row>
    <row r="796" spans="1:7" x14ac:dyDescent="0.25">
      <c r="A796" s="36" t="s">
        <v>1097</v>
      </c>
      <c r="B796">
        <v>1.5323076923076924</v>
      </c>
      <c r="F796" s="72">
        <f t="shared" si="24"/>
        <v>1.5323076923076924</v>
      </c>
      <c r="G796" t="str">
        <f t="shared" si="25"/>
        <v>3, CAMPAIGN USD SPEC</v>
      </c>
    </row>
    <row r="797" spans="1:7" x14ac:dyDescent="0.25">
      <c r="A797" s="36" t="s">
        <v>1403</v>
      </c>
      <c r="B797">
        <v>107.10000000000002</v>
      </c>
      <c r="F797" s="72">
        <f t="shared" si="24"/>
        <v>107.10000000000002</v>
      </c>
      <c r="G797" t="str">
        <f t="shared" si="25"/>
        <v>3, CAMPAIGN USD SPEC</v>
      </c>
    </row>
    <row r="798" spans="1:7" x14ac:dyDescent="0.25">
      <c r="A798" s="36" t="s">
        <v>1405</v>
      </c>
      <c r="B798">
        <v>90.461538461538481</v>
      </c>
      <c r="F798" s="72">
        <f t="shared" si="24"/>
        <v>90.461538461538481</v>
      </c>
      <c r="G798" t="str">
        <f t="shared" si="25"/>
        <v>3, CAMPAIGN USD SPEC</v>
      </c>
    </row>
    <row r="799" spans="1:7" x14ac:dyDescent="0.25">
      <c r="A799" s="36" t="s">
        <v>1406</v>
      </c>
      <c r="B799">
        <v>104.48461538461541</v>
      </c>
      <c r="F799" s="72">
        <f t="shared" si="24"/>
        <v>104.48461538461541</v>
      </c>
      <c r="G799" t="str">
        <f t="shared" si="25"/>
        <v>3, CAMPAIGN USD SPEC</v>
      </c>
    </row>
    <row r="800" spans="1:7" x14ac:dyDescent="0.25">
      <c r="A800" s="36" t="s">
        <v>1099</v>
      </c>
      <c r="B800">
        <v>93.461538461538467</v>
      </c>
      <c r="F800" s="72">
        <f t="shared" si="24"/>
        <v>93.461538461538467</v>
      </c>
      <c r="G800" t="str">
        <f t="shared" si="25"/>
        <v>3, CAMPAIGN USD SPEC</v>
      </c>
    </row>
    <row r="801" spans="1:7" x14ac:dyDescent="0.25">
      <c r="A801" s="36" t="s">
        <v>1407</v>
      </c>
      <c r="B801">
        <v>20.792307692307691</v>
      </c>
      <c r="F801" s="72">
        <f t="shared" si="24"/>
        <v>20.792307692307691</v>
      </c>
      <c r="G801" t="str">
        <f t="shared" si="25"/>
        <v>3, CAMPAIGN USD SPEC</v>
      </c>
    </row>
    <row r="802" spans="1:7" x14ac:dyDescent="0.25">
      <c r="A802" s="36" t="s">
        <v>1409</v>
      </c>
      <c r="B802">
        <v>41.176923076923075</v>
      </c>
      <c r="F802" s="72">
        <f t="shared" si="24"/>
        <v>41.176923076923075</v>
      </c>
      <c r="G802" t="str">
        <f t="shared" si="25"/>
        <v>3, CAMPAIGN USD SPEC</v>
      </c>
    </row>
    <row r="803" spans="1:7" x14ac:dyDescent="0.25">
      <c r="A803" s="36" t="s">
        <v>1411</v>
      </c>
      <c r="B803">
        <v>62.461538461538467</v>
      </c>
      <c r="F803" s="72">
        <f t="shared" si="24"/>
        <v>62.461538461538467</v>
      </c>
      <c r="G803" t="str">
        <f t="shared" si="25"/>
        <v>3, CAMPAIGN USD SPEC</v>
      </c>
    </row>
    <row r="804" spans="1:7" x14ac:dyDescent="0.25">
      <c r="A804" s="36" t="s">
        <v>1101</v>
      </c>
      <c r="B804">
        <v>69.300000000000011</v>
      </c>
      <c r="F804" s="72">
        <f t="shared" si="24"/>
        <v>69.300000000000011</v>
      </c>
      <c r="G804" t="str">
        <f t="shared" si="25"/>
        <v>3, CAMPAIGN USD SPEC</v>
      </c>
    </row>
    <row r="805" spans="1:7" x14ac:dyDescent="0.25">
      <c r="A805" s="36" t="s">
        <v>438</v>
      </c>
      <c r="B805">
        <v>31.091230769230773</v>
      </c>
      <c r="C805">
        <v>29.81</v>
      </c>
      <c r="D805">
        <v>29.220000000000002</v>
      </c>
      <c r="E805">
        <v>30.5</v>
      </c>
      <c r="F805" s="72">
        <f t="shared" si="24"/>
        <v>29.220000000000002</v>
      </c>
      <c r="G805" t="str">
        <f t="shared" si="25"/>
        <v>TASTI</v>
      </c>
    </row>
    <row r="806" spans="1:7" x14ac:dyDescent="0.25">
      <c r="A806" s="36" t="s">
        <v>1103</v>
      </c>
      <c r="B806">
        <v>31.73076923076923</v>
      </c>
      <c r="F806" s="72">
        <f t="shared" si="24"/>
        <v>31.73076923076923</v>
      </c>
      <c r="G806" t="str">
        <f t="shared" si="25"/>
        <v>3, CAMPAIGN USD SPEC</v>
      </c>
    </row>
    <row r="807" spans="1:7" x14ac:dyDescent="0.25">
      <c r="A807" s="36" t="s">
        <v>1104</v>
      </c>
      <c r="B807">
        <v>28.557692307692307</v>
      </c>
      <c r="F807" s="72">
        <f t="shared" si="24"/>
        <v>28.557692307692307</v>
      </c>
      <c r="G807" t="str">
        <f t="shared" si="25"/>
        <v>3, CAMPAIGN USD SPEC</v>
      </c>
    </row>
    <row r="808" spans="1:7" x14ac:dyDescent="0.25">
      <c r="A808" s="36" t="s">
        <v>1413</v>
      </c>
      <c r="B808">
        <v>51.307692307692307</v>
      </c>
      <c r="F808" s="72">
        <f t="shared" si="24"/>
        <v>51.307692307692307</v>
      </c>
      <c r="G808" t="str">
        <f t="shared" si="25"/>
        <v>3, CAMPAIGN USD SPEC</v>
      </c>
    </row>
    <row r="809" spans="1:7" x14ac:dyDescent="0.25">
      <c r="A809" s="36" t="s">
        <v>1415</v>
      </c>
      <c r="B809">
        <v>45.546153846153857</v>
      </c>
      <c r="F809" s="72">
        <f t="shared" si="24"/>
        <v>45.546153846153857</v>
      </c>
      <c r="G809" t="str">
        <f t="shared" si="25"/>
        <v>3, CAMPAIGN USD SPEC</v>
      </c>
    </row>
    <row r="810" spans="1:7" x14ac:dyDescent="0.25">
      <c r="A810" s="36" t="s">
        <v>1417</v>
      </c>
      <c r="B810">
        <v>78.184615384615398</v>
      </c>
      <c r="F810" s="72">
        <f t="shared" si="24"/>
        <v>78.184615384615398</v>
      </c>
      <c r="G810" t="str">
        <f t="shared" si="25"/>
        <v>3, CAMPAIGN USD SPEC</v>
      </c>
    </row>
    <row r="811" spans="1:7" x14ac:dyDescent="0.25">
      <c r="A811" s="36" t="s">
        <v>1418</v>
      </c>
      <c r="B811">
        <v>48.830769230769228</v>
      </c>
      <c r="F811" s="72">
        <f t="shared" si="24"/>
        <v>48.830769230769228</v>
      </c>
      <c r="G811" t="str">
        <f t="shared" si="25"/>
        <v>3, CAMPAIGN USD SPEC</v>
      </c>
    </row>
    <row r="812" spans="1:7" x14ac:dyDescent="0.25">
      <c r="A812" s="36" t="s">
        <v>1420</v>
      </c>
      <c r="B812">
        <v>45.546153846153857</v>
      </c>
      <c r="F812" s="72">
        <f t="shared" si="24"/>
        <v>45.546153846153857</v>
      </c>
      <c r="G812" t="str">
        <f t="shared" si="25"/>
        <v>3, CAMPAIGN USD SPEC</v>
      </c>
    </row>
    <row r="813" spans="1:7" x14ac:dyDescent="0.25">
      <c r="A813" s="36" t="s">
        <v>1422</v>
      </c>
      <c r="B813">
        <v>78.184615384615398</v>
      </c>
      <c r="F813" s="72">
        <f t="shared" si="24"/>
        <v>78.184615384615398</v>
      </c>
      <c r="G813" t="str">
        <f t="shared" si="25"/>
        <v>3, CAMPAIGN USD SPEC</v>
      </c>
    </row>
    <row r="814" spans="1:7" x14ac:dyDescent="0.25">
      <c r="A814" s="36" t="s">
        <v>1423</v>
      </c>
      <c r="B814">
        <v>48.484615384615395</v>
      </c>
      <c r="F814" s="72">
        <f t="shared" si="24"/>
        <v>48.484615384615395</v>
      </c>
      <c r="G814" t="str">
        <f t="shared" si="25"/>
        <v>3, CAMPAIGN USD SPEC</v>
      </c>
    </row>
    <row r="815" spans="1:7" x14ac:dyDescent="0.25">
      <c r="A815" s="36" t="s">
        <v>1425</v>
      </c>
      <c r="B815">
        <v>360.46153846153851</v>
      </c>
      <c r="F815" s="72">
        <f t="shared" si="24"/>
        <v>360.46153846153851</v>
      </c>
      <c r="G815" t="str">
        <f t="shared" si="25"/>
        <v>3, CAMPAIGN USD SPEC</v>
      </c>
    </row>
    <row r="816" spans="1:7" x14ac:dyDescent="0.25">
      <c r="A816" s="36" t="s">
        <v>1427</v>
      </c>
      <c r="B816">
        <v>174.90000000000003</v>
      </c>
      <c r="F816" s="72">
        <f t="shared" si="24"/>
        <v>174.90000000000003</v>
      </c>
      <c r="G816" t="str">
        <f t="shared" si="25"/>
        <v>3, CAMPAIGN USD SPEC</v>
      </c>
    </row>
    <row r="817" spans="1:7" x14ac:dyDescent="0.25">
      <c r="A817" s="36" t="s">
        <v>1428</v>
      </c>
      <c r="B817">
        <v>85.207692307692312</v>
      </c>
      <c r="F817" s="72">
        <f t="shared" si="24"/>
        <v>85.207692307692312</v>
      </c>
      <c r="G817" t="str">
        <f t="shared" si="25"/>
        <v>3, CAMPAIGN USD SPEC</v>
      </c>
    </row>
    <row r="818" spans="1:7" x14ac:dyDescent="0.25">
      <c r="A818" s="36" t="s">
        <v>1429</v>
      </c>
      <c r="B818">
        <v>96.623076923076923</v>
      </c>
      <c r="F818" s="72">
        <f t="shared" si="24"/>
        <v>96.623076923076923</v>
      </c>
      <c r="G818" t="str">
        <f t="shared" si="25"/>
        <v>3, CAMPAIGN USD SPEC</v>
      </c>
    </row>
    <row r="819" spans="1:7" x14ac:dyDescent="0.25">
      <c r="A819" s="36" t="s">
        <v>1430</v>
      </c>
      <c r="B819">
        <v>97.438461538461539</v>
      </c>
      <c r="F819" s="72">
        <f t="shared" si="24"/>
        <v>97.438461538461539</v>
      </c>
      <c r="G819" t="str">
        <f t="shared" si="25"/>
        <v>3, CAMPAIGN USD SPEC</v>
      </c>
    </row>
    <row r="820" spans="1:7" x14ac:dyDescent="0.25">
      <c r="A820" s="36" t="s">
        <v>1105</v>
      </c>
      <c r="B820">
        <v>17.884615384615383</v>
      </c>
      <c r="F820" s="72">
        <f t="shared" si="24"/>
        <v>17.884615384615383</v>
      </c>
      <c r="G820" t="str">
        <f t="shared" si="25"/>
        <v>3, CAMPAIGN USD SPEC</v>
      </c>
    </row>
    <row r="821" spans="1:7" x14ac:dyDescent="0.25">
      <c r="A821" s="36" t="s">
        <v>1895</v>
      </c>
      <c r="E821">
        <v>1.75</v>
      </c>
      <c r="F821" s="72">
        <f t="shared" si="24"/>
        <v>1.75</v>
      </c>
      <c r="G821" t="str">
        <f t="shared" si="25"/>
        <v>TMC</v>
      </c>
    </row>
    <row r="822" spans="1:7" x14ac:dyDescent="0.25">
      <c r="A822" s="36" t="s">
        <v>440</v>
      </c>
      <c r="B822">
        <v>2.9276384615384612</v>
      </c>
      <c r="C822">
        <v>2.79</v>
      </c>
      <c r="D822">
        <v>2.73</v>
      </c>
      <c r="E822">
        <v>2.8392857142857144</v>
      </c>
      <c r="F822" s="72">
        <f t="shared" si="24"/>
        <v>2.73</v>
      </c>
      <c r="G822" t="str">
        <f t="shared" si="25"/>
        <v>TASTI</v>
      </c>
    </row>
    <row r="823" spans="1:7" x14ac:dyDescent="0.25">
      <c r="A823" s="36" t="s">
        <v>1431</v>
      </c>
      <c r="B823">
        <v>39.45384615384615</v>
      </c>
      <c r="F823" s="72">
        <f t="shared" si="24"/>
        <v>39.45384615384615</v>
      </c>
      <c r="G823" t="str">
        <f t="shared" si="25"/>
        <v>3, CAMPAIGN USD SPEC</v>
      </c>
    </row>
    <row r="824" spans="1:7" x14ac:dyDescent="0.25">
      <c r="A824" s="36" t="s">
        <v>1433</v>
      </c>
      <c r="B824">
        <v>46.2</v>
      </c>
      <c r="F824" s="72">
        <f t="shared" si="24"/>
        <v>46.2</v>
      </c>
      <c r="G824" t="str">
        <f t="shared" si="25"/>
        <v>3, CAMPAIGN USD SPEC</v>
      </c>
    </row>
    <row r="825" spans="1:7" x14ac:dyDescent="0.25">
      <c r="A825" s="36" t="s">
        <v>1434</v>
      </c>
      <c r="B825">
        <v>30.800000000000004</v>
      </c>
      <c r="F825" s="72">
        <f t="shared" si="24"/>
        <v>30.800000000000004</v>
      </c>
      <c r="G825" t="str">
        <f t="shared" si="25"/>
        <v>3, CAMPAIGN USD SPEC</v>
      </c>
    </row>
    <row r="826" spans="1:7" x14ac:dyDescent="0.25">
      <c r="A826" s="36" t="s">
        <v>1436</v>
      </c>
      <c r="B826">
        <v>163.48461538461538</v>
      </c>
      <c r="F826" s="72">
        <f t="shared" si="24"/>
        <v>163.48461538461538</v>
      </c>
      <c r="G826" t="str">
        <f t="shared" si="25"/>
        <v>3, CAMPAIGN USD SPEC</v>
      </c>
    </row>
    <row r="827" spans="1:7" x14ac:dyDescent="0.25">
      <c r="A827" s="36" t="s">
        <v>1438</v>
      </c>
      <c r="B827">
        <v>168.64615384615385</v>
      </c>
      <c r="F827" s="72">
        <f t="shared" si="24"/>
        <v>168.64615384615385</v>
      </c>
      <c r="G827" t="str">
        <f t="shared" si="25"/>
        <v>3, CAMPAIGN USD SPEC</v>
      </c>
    </row>
    <row r="828" spans="1:7" x14ac:dyDescent="0.25">
      <c r="A828" s="36" t="s">
        <v>442</v>
      </c>
      <c r="B828">
        <v>15.644500000000001</v>
      </c>
      <c r="C828">
        <v>15.11</v>
      </c>
      <c r="D828">
        <v>14.87</v>
      </c>
      <c r="E828">
        <v>15.553571428571427</v>
      </c>
      <c r="F828" s="72">
        <f t="shared" si="24"/>
        <v>14.87</v>
      </c>
      <c r="G828" t="str">
        <f t="shared" si="25"/>
        <v>TASTI</v>
      </c>
    </row>
    <row r="829" spans="1:7" x14ac:dyDescent="0.25">
      <c r="A829" s="36" t="s">
        <v>444</v>
      </c>
      <c r="B829">
        <v>2.0897384615384618</v>
      </c>
      <c r="C829">
        <v>2</v>
      </c>
      <c r="D829">
        <v>1.97</v>
      </c>
      <c r="E829">
        <v>2.0499999999999998</v>
      </c>
      <c r="F829" s="72">
        <f t="shared" si="24"/>
        <v>1.97</v>
      </c>
      <c r="G829" t="str">
        <f t="shared" si="25"/>
        <v>TASTI</v>
      </c>
    </row>
    <row r="830" spans="1:7" x14ac:dyDescent="0.25">
      <c r="A830" s="36" t="s">
        <v>446</v>
      </c>
      <c r="B830">
        <v>4.5793846153846154</v>
      </c>
      <c r="C830">
        <v>4.51</v>
      </c>
      <c r="D830">
        <v>4.4799999999999995</v>
      </c>
      <c r="E830">
        <v>4.7142857142857144</v>
      </c>
      <c r="F830" s="72">
        <f t="shared" si="24"/>
        <v>4.4799999999999995</v>
      </c>
      <c r="G830" t="str">
        <f t="shared" si="25"/>
        <v>TASTI</v>
      </c>
    </row>
    <row r="831" spans="1:7" x14ac:dyDescent="0.25">
      <c r="A831" s="36" t="s">
        <v>1107</v>
      </c>
      <c r="B831">
        <v>0.57692307692307687</v>
      </c>
      <c r="F831" s="72">
        <f t="shared" si="24"/>
        <v>0.57692307692307687</v>
      </c>
      <c r="G831" t="str">
        <f t="shared" si="25"/>
        <v>3, CAMPAIGN USD SPEC</v>
      </c>
    </row>
    <row r="832" spans="1:7" x14ac:dyDescent="0.25">
      <c r="A832" s="36" t="s">
        <v>1109</v>
      </c>
      <c r="B832">
        <v>1.0961538461538463</v>
      </c>
      <c r="E832">
        <v>0.95</v>
      </c>
      <c r="F832" s="72">
        <f t="shared" si="24"/>
        <v>0.95</v>
      </c>
      <c r="G832" t="str">
        <f t="shared" si="25"/>
        <v>TMC</v>
      </c>
    </row>
    <row r="833" spans="1:7" x14ac:dyDescent="0.25">
      <c r="A833" s="36" t="s">
        <v>1111</v>
      </c>
      <c r="B833">
        <v>0.69230769230769229</v>
      </c>
      <c r="F833" s="72">
        <f t="shared" si="24"/>
        <v>0.69230769230769229</v>
      </c>
      <c r="G833" t="str">
        <f t="shared" si="25"/>
        <v>3, CAMPAIGN USD SPEC</v>
      </c>
    </row>
    <row r="834" spans="1:7" x14ac:dyDescent="0.25">
      <c r="A834" s="36" t="s">
        <v>1113</v>
      </c>
      <c r="B834">
        <v>2.3076923076923075</v>
      </c>
      <c r="E834">
        <v>2</v>
      </c>
      <c r="F834" s="72">
        <f t="shared" si="24"/>
        <v>2</v>
      </c>
      <c r="G834" t="str">
        <f t="shared" si="25"/>
        <v>TMC</v>
      </c>
    </row>
    <row r="835" spans="1:7" x14ac:dyDescent="0.25">
      <c r="A835" s="36" t="s">
        <v>1115</v>
      </c>
      <c r="B835">
        <v>7.2115384615384617</v>
      </c>
      <c r="F835" s="72">
        <f t="shared" si="24"/>
        <v>7.2115384615384617</v>
      </c>
      <c r="G835" t="str">
        <f t="shared" si="25"/>
        <v>3, CAMPAIGN USD SPEC</v>
      </c>
    </row>
    <row r="836" spans="1:7" x14ac:dyDescent="0.25">
      <c r="A836" s="36" t="s">
        <v>1116</v>
      </c>
      <c r="B836">
        <v>12.23076923076923</v>
      </c>
      <c r="F836" s="72">
        <f t="shared" si="24"/>
        <v>12.23076923076923</v>
      </c>
      <c r="G836" t="str">
        <f t="shared" si="25"/>
        <v>3, CAMPAIGN USD SPEC</v>
      </c>
    </row>
    <row r="837" spans="1:7" x14ac:dyDescent="0.25">
      <c r="A837" s="36" t="s">
        <v>1440</v>
      </c>
      <c r="B837">
        <v>19.092307692307688</v>
      </c>
      <c r="F837" s="72">
        <f t="shared" si="24"/>
        <v>19.092307692307688</v>
      </c>
      <c r="G837" t="str">
        <f t="shared" si="25"/>
        <v>3, CAMPAIGN USD SPEC</v>
      </c>
    </row>
    <row r="838" spans="1:7" x14ac:dyDescent="0.25">
      <c r="A838" s="36" t="s">
        <v>1442</v>
      </c>
      <c r="B838">
        <v>14.676923076923076</v>
      </c>
      <c r="F838" s="72">
        <f t="shared" ref="F838:F901" si="26">MIN(B838:E838)</f>
        <v>14.676923076923076</v>
      </c>
      <c r="G838" t="str">
        <f t="shared" ref="G838:G901" si="27">IF(B838=F838,$B$4,IF(F838=C838,$C$4,IF(F838=D838,$D$4,$E$4)))</f>
        <v>3, CAMPAIGN USD SPEC</v>
      </c>
    </row>
    <row r="839" spans="1:7" x14ac:dyDescent="0.25">
      <c r="A839" s="36" t="s">
        <v>448</v>
      </c>
      <c r="B839">
        <v>4.4852923076923084</v>
      </c>
      <c r="C839">
        <v>4.3</v>
      </c>
      <c r="D839">
        <v>4.22</v>
      </c>
      <c r="E839">
        <v>4.3999999999999995</v>
      </c>
      <c r="F839" s="72">
        <f t="shared" si="26"/>
        <v>4.22</v>
      </c>
      <c r="G839" t="str">
        <f t="shared" si="27"/>
        <v>TASTI</v>
      </c>
    </row>
    <row r="840" spans="1:7" x14ac:dyDescent="0.25">
      <c r="A840" s="36" t="s">
        <v>1118</v>
      </c>
      <c r="B840">
        <v>6.9230769230769234</v>
      </c>
      <c r="F840" s="72">
        <f t="shared" si="26"/>
        <v>6.9230769230769234</v>
      </c>
      <c r="G840" t="str">
        <f t="shared" si="27"/>
        <v>3, CAMPAIGN USD SPEC</v>
      </c>
    </row>
    <row r="841" spans="1:7" x14ac:dyDescent="0.25">
      <c r="A841" s="36" t="s">
        <v>1119</v>
      </c>
      <c r="B841">
        <v>7.2115384615384617</v>
      </c>
      <c r="F841" s="72">
        <f t="shared" si="26"/>
        <v>7.2115384615384617</v>
      </c>
      <c r="G841" t="str">
        <f t="shared" si="27"/>
        <v>3, CAMPAIGN USD SPEC</v>
      </c>
    </row>
    <row r="842" spans="1:7" x14ac:dyDescent="0.25">
      <c r="A842" s="36" t="s">
        <v>1120</v>
      </c>
      <c r="B842">
        <v>7.2115384615384617</v>
      </c>
      <c r="F842" s="72">
        <f t="shared" si="26"/>
        <v>7.2115384615384617</v>
      </c>
      <c r="G842" t="str">
        <f t="shared" si="27"/>
        <v>3, CAMPAIGN USD SPEC</v>
      </c>
    </row>
    <row r="843" spans="1:7" x14ac:dyDescent="0.25">
      <c r="A843" s="36" t="s">
        <v>1122</v>
      </c>
      <c r="B843">
        <v>8.365384615384615</v>
      </c>
      <c r="F843" s="72">
        <f t="shared" si="26"/>
        <v>8.365384615384615</v>
      </c>
      <c r="G843" t="str">
        <f t="shared" si="27"/>
        <v>3, CAMPAIGN USD SPEC</v>
      </c>
    </row>
    <row r="844" spans="1:7" x14ac:dyDescent="0.25">
      <c r="A844" s="36" t="s">
        <v>1123</v>
      </c>
      <c r="B844">
        <v>7.5</v>
      </c>
      <c r="F844" s="72">
        <f t="shared" si="26"/>
        <v>7.5</v>
      </c>
      <c r="G844" t="str">
        <f t="shared" si="27"/>
        <v>3, CAMPAIGN USD SPEC</v>
      </c>
    </row>
    <row r="845" spans="1:7" x14ac:dyDescent="0.25">
      <c r="A845" s="36" t="s">
        <v>1444</v>
      </c>
      <c r="B845">
        <v>4.9538461538461531</v>
      </c>
      <c r="F845" s="72">
        <f t="shared" si="26"/>
        <v>4.9538461538461531</v>
      </c>
      <c r="G845" t="str">
        <f t="shared" si="27"/>
        <v>3, CAMPAIGN USD SPEC</v>
      </c>
    </row>
    <row r="846" spans="1:7" x14ac:dyDescent="0.25">
      <c r="A846" s="36" t="s">
        <v>1124</v>
      </c>
      <c r="B846">
        <v>2.1923076923076925</v>
      </c>
      <c r="F846" s="72">
        <f t="shared" si="26"/>
        <v>2.1923076923076925</v>
      </c>
      <c r="G846" t="str">
        <f t="shared" si="27"/>
        <v>3, CAMPAIGN USD SPEC</v>
      </c>
    </row>
    <row r="847" spans="1:7" x14ac:dyDescent="0.25">
      <c r="A847" s="36" t="s">
        <v>1445</v>
      </c>
      <c r="B847">
        <v>12.207692307692311</v>
      </c>
      <c r="F847" s="72">
        <f t="shared" si="26"/>
        <v>12.207692307692311</v>
      </c>
      <c r="G847" t="str">
        <f t="shared" si="27"/>
        <v>3, CAMPAIGN USD SPEC</v>
      </c>
    </row>
    <row r="848" spans="1:7" x14ac:dyDescent="0.25">
      <c r="A848" s="36" t="s">
        <v>1126</v>
      </c>
      <c r="B848">
        <v>0.51923076923076927</v>
      </c>
      <c r="F848" s="72">
        <f t="shared" si="26"/>
        <v>0.51923076923076927</v>
      </c>
      <c r="G848" t="str">
        <f t="shared" si="27"/>
        <v>3, CAMPAIGN USD SPEC</v>
      </c>
    </row>
    <row r="849" spans="1:7" x14ac:dyDescent="0.25">
      <c r="A849" s="36" t="s">
        <v>1127</v>
      </c>
      <c r="B849">
        <v>0.51923076923076927</v>
      </c>
      <c r="F849" s="72">
        <f t="shared" si="26"/>
        <v>0.51923076923076927</v>
      </c>
      <c r="G849" t="str">
        <f t="shared" si="27"/>
        <v>3, CAMPAIGN USD SPEC</v>
      </c>
    </row>
    <row r="850" spans="1:7" x14ac:dyDescent="0.25">
      <c r="A850" s="36" t="s">
        <v>1128</v>
      </c>
      <c r="B850">
        <v>0.97230769230769232</v>
      </c>
      <c r="E850">
        <v>0.88</v>
      </c>
      <c r="F850" s="72">
        <f t="shared" si="26"/>
        <v>0.88</v>
      </c>
      <c r="G850" t="str">
        <f t="shared" si="27"/>
        <v>TMC</v>
      </c>
    </row>
    <row r="851" spans="1:7" x14ac:dyDescent="0.25">
      <c r="A851" s="36" t="s">
        <v>1130</v>
      </c>
      <c r="B851">
        <v>10.673076923076923</v>
      </c>
      <c r="E851">
        <v>9.2499999999999982</v>
      </c>
      <c r="F851" s="72">
        <f t="shared" si="26"/>
        <v>9.2499999999999982</v>
      </c>
      <c r="G851" t="str">
        <f t="shared" si="27"/>
        <v>TMC</v>
      </c>
    </row>
    <row r="852" spans="1:7" x14ac:dyDescent="0.25">
      <c r="A852" s="36" t="s">
        <v>1132</v>
      </c>
      <c r="B852">
        <v>2.5384615384615383</v>
      </c>
      <c r="F852" s="72">
        <f t="shared" si="26"/>
        <v>2.5384615384615383</v>
      </c>
      <c r="G852" t="str">
        <f t="shared" si="27"/>
        <v>3, CAMPAIGN USD SPEC</v>
      </c>
    </row>
    <row r="853" spans="1:7" x14ac:dyDescent="0.25">
      <c r="A853" s="36" t="s">
        <v>1134</v>
      </c>
      <c r="B853">
        <v>8.0769230769230766</v>
      </c>
      <c r="F853" s="72">
        <f t="shared" si="26"/>
        <v>8.0769230769230766</v>
      </c>
      <c r="G853" t="str">
        <f t="shared" si="27"/>
        <v>3, CAMPAIGN USD SPEC</v>
      </c>
    </row>
    <row r="854" spans="1:7" x14ac:dyDescent="0.25">
      <c r="A854" s="36" t="s">
        <v>1136</v>
      </c>
      <c r="B854">
        <v>3.3461538461538463</v>
      </c>
      <c r="F854" s="72">
        <f t="shared" si="26"/>
        <v>3.3461538461538463</v>
      </c>
      <c r="G854" t="str">
        <f t="shared" si="27"/>
        <v>3, CAMPAIGN USD SPEC</v>
      </c>
    </row>
    <row r="855" spans="1:7" x14ac:dyDescent="0.25">
      <c r="A855" s="36" t="s">
        <v>1138</v>
      </c>
      <c r="B855">
        <v>3.9807692307692308</v>
      </c>
      <c r="F855" s="72">
        <f t="shared" si="26"/>
        <v>3.9807692307692308</v>
      </c>
      <c r="G855" t="str">
        <f t="shared" si="27"/>
        <v>3, CAMPAIGN USD SPEC</v>
      </c>
    </row>
    <row r="856" spans="1:7" x14ac:dyDescent="0.25">
      <c r="A856" s="36" t="s">
        <v>450</v>
      </c>
      <c r="B856">
        <v>1.5290769230769234</v>
      </c>
      <c r="C856">
        <v>1.47</v>
      </c>
      <c r="D856">
        <v>1.44</v>
      </c>
      <c r="E856">
        <v>1.5</v>
      </c>
      <c r="F856" s="72">
        <f t="shared" si="26"/>
        <v>1.44</v>
      </c>
      <c r="G856" t="str">
        <f t="shared" si="27"/>
        <v>TASTI</v>
      </c>
    </row>
    <row r="857" spans="1:7" x14ac:dyDescent="0.25">
      <c r="A857" s="36" t="s">
        <v>452</v>
      </c>
      <c r="B857">
        <v>1.1722923076923077</v>
      </c>
      <c r="C857">
        <v>1.1200000000000001</v>
      </c>
      <c r="D857">
        <v>1.1100000000000001</v>
      </c>
      <c r="E857">
        <v>1.1499999999999999</v>
      </c>
      <c r="F857" s="72">
        <f t="shared" si="26"/>
        <v>1.1100000000000001</v>
      </c>
      <c r="G857" t="str">
        <f t="shared" si="27"/>
        <v>TASTI</v>
      </c>
    </row>
    <row r="858" spans="1:7" x14ac:dyDescent="0.25">
      <c r="A858" s="36" t="s">
        <v>1447</v>
      </c>
      <c r="B858">
        <v>1.6869230769230772</v>
      </c>
      <c r="F858" s="72">
        <f t="shared" si="26"/>
        <v>1.6869230769230772</v>
      </c>
      <c r="G858" t="str">
        <f t="shared" si="27"/>
        <v>3, CAMPAIGN USD SPEC</v>
      </c>
    </row>
    <row r="859" spans="1:7" x14ac:dyDescent="0.25">
      <c r="A859" s="36" t="s">
        <v>1449</v>
      </c>
      <c r="B859">
        <v>12.599999999999998</v>
      </c>
      <c r="F859" s="72">
        <f t="shared" si="26"/>
        <v>12.599999999999998</v>
      </c>
      <c r="G859" t="str">
        <f t="shared" si="27"/>
        <v>3, CAMPAIGN USD SPEC</v>
      </c>
    </row>
    <row r="860" spans="1:7" x14ac:dyDescent="0.25">
      <c r="A860" s="36" t="s">
        <v>454</v>
      </c>
      <c r="B860">
        <v>25.451499999999999</v>
      </c>
      <c r="C860">
        <v>24.59</v>
      </c>
      <c r="D860">
        <v>24.180000000000003</v>
      </c>
      <c r="E860">
        <v>25.303571428571423</v>
      </c>
      <c r="F860" s="72">
        <f t="shared" si="26"/>
        <v>24.180000000000003</v>
      </c>
      <c r="G860" t="str">
        <f t="shared" si="27"/>
        <v>TASTI</v>
      </c>
    </row>
    <row r="861" spans="1:7" x14ac:dyDescent="0.25">
      <c r="A861" s="36" t="s">
        <v>1140</v>
      </c>
      <c r="B861">
        <v>0.75</v>
      </c>
      <c r="F861" s="72">
        <f t="shared" si="26"/>
        <v>0.75</v>
      </c>
      <c r="G861" t="str">
        <f t="shared" si="27"/>
        <v>3, CAMPAIGN USD SPEC</v>
      </c>
    </row>
    <row r="862" spans="1:7" x14ac:dyDescent="0.25">
      <c r="A862" s="36" t="s">
        <v>1142</v>
      </c>
      <c r="B862">
        <v>0.98076923076923073</v>
      </c>
      <c r="F862" s="72">
        <f t="shared" si="26"/>
        <v>0.98076923076923073</v>
      </c>
      <c r="G862" t="str">
        <f t="shared" si="27"/>
        <v>3, CAMPAIGN USD SPEC</v>
      </c>
    </row>
    <row r="863" spans="1:7" x14ac:dyDescent="0.25">
      <c r="A863" s="36" t="s">
        <v>1143</v>
      </c>
      <c r="B863">
        <v>0.89230769230769236</v>
      </c>
      <c r="F863" s="72">
        <f t="shared" si="26"/>
        <v>0.89230769230769236</v>
      </c>
      <c r="G863" t="str">
        <f t="shared" si="27"/>
        <v>3, CAMPAIGN USD SPEC</v>
      </c>
    </row>
    <row r="864" spans="1:7" x14ac:dyDescent="0.25">
      <c r="A864" s="36" t="s">
        <v>1144</v>
      </c>
      <c r="B864">
        <v>1.1538461538461537</v>
      </c>
      <c r="F864" s="72">
        <f t="shared" si="26"/>
        <v>1.1538461538461537</v>
      </c>
      <c r="G864" t="str">
        <f t="shared" si="27"/>
        <v>3, CAMPAIGN USD SPEC</v>
      </c>
    </row>
    <row r="865" spans="1:7" x14ac:dyDescent="0.25">
      <c r="A865" s="36" t="s">
        <v>456</v>
      </c>
      <c r="B865">
        <v>1.7123923076923075</v>
      </c>
      <c r="C865">
        <v>1.63</v>
      </c>
      <c r="D865">
        <v>1.6</v>
      </c>
      <c r="E865">
        <v>1.6607142857142858</v>
      </c>
      <c r="F865" s="72">
        <f t="shared" si="26"/>
        <v>1.6</v>
      </c>
      <c r="G865" t="str">
        <f t="shared" si="27"/>
        <v>TASTI</v>
      </c>
    </row>
    <row r="866" spans="1:7" x14ac:dyDescent="0.25">
      <c r="A866" s="36" t="s">
        <v>458</v>
      </c>
      <c r="B866">
        <v>2.0438230769230765</v>
      </c>
      <c r="C866">
        <v>1.95</v>
      </c>
      <c r="D866">
        <v>1.91</v>
      </c>
      <c r="E866">
        <v>1.9821428571428572</v>
      </c>
      <c r="F866" s="72">
        <f t="shared" si="26"/>
        <v>1.91</v>
      </c>
      <c r="G866" t="str">
        <f t="shared" si="27"/>
        <v>TASTI</v>
      </c>
    </row>
    <row r="867" spans="1:7" x14ac:dyDescent="0.25">
      <c r="A867" s="36" t="s">
        <v>459</v>
      </c>
      <c r="B867">
        <v>13.382346153846154</v>
      </c>
      <c r="C867">
        <v>12.72</v>
      </c>
      <c r="D867">
        <v>12.91</v>
      </c>
      <c r="E867">
        <v>12.925000000000001</v>
      </c>
      <c r="F867" s="72">
        <f t="shared" si="26"/>
        <v>12.72</v>
      </c>
      <c r="G867" t="str">
        <f t="shared" si="27"/>
        <v>FOB SEPTEMBER</v>
      </c>
    </row>
    <row r="868" spans="1:7" x14ac:dyDescent="0.25">
      <c r="A868" s="36" t="s">
        <v>1896</v>
      </c>
      <c r="E868">
        <v>10.25</v>
      </c>
      <c r="F868" s="72">
        <f t="shared" si="26"/>
        <v>10.25</v>
      </c>
      <c r="G868" t="str">
        <f t="shared" si="27"/>
        <v>TMC</v>
      </c>
    </row>
    <row r="869" spans="1:7" x14ac:dyDescent="0.25">
      <c r="A869" s="36" t="s">
        <v>1145</v>
      </c>
      <c r="B869">
        <v>14.134615384615385</v>
      </c>
      <c r="E869">
        <v>11.374999999999998</v>
      </c>
      <c r="F869" s="72">
        <f t="shared" si="26"/>
        <v>11.374999999999998</v>
      </c>
      <c r="G869" t="str">
        <f t="shared" si="27"/>
        <v>TMC</v>
      </c>
    </row>
    <row r="870" spans="1:7" x14ac:dyDescent="0.25">
      <c r="A870" s="36" t="s">
        <v>461</v>
      </c>
      <c r="B870">
        <v>28.188346153846155</v>
      </c>
      <c r="C870">
        <v>26.8</v>
      </c>
      <c r="D870">
        <v>27.200000000000003</v>
      </c>
      <c r="E870">
        <v>27.225000000000001</v>
      </c>
      <c r="F870" s="72">
        <f t="shared" si="26"/>
        <v>26.8</v>
      </c>
      <c r="G870" t="str">
        <f t="shared" si="27"/>
        <v>FOB SEPTEMBER</v>
      </c>
    </row>
    <row r="871" spans="1:7" x14ac:dyDescent="0.25">
      <c r="A871" s="36" t="s">
        <v>1146</v>
      </c>
      <c r="B871">
        <v>80.769230769230774</v>
      </c>
      <c r="F871" s="72">
        <f t="shared" si="26"/>
        <v>80.769230769230774</v>
      </c>
      <c r="G871" t="str">
        <f t="shared" si="27"/>
        <v>3, CAMPAIGN USD SPEC</v>
      </c>
    </row>
    <row r="872" spans="1:7" x14ac:dyDescent="0.25">
      <c r="A872" s="36" t="s">
        <v>1147</v>
      </c>
      <c r="B872">
        <v>15.288461538461538</v>
      </c>
      <c r="F872" s="72">
        <f t="shared" si="26"/>
        <v>15.288461538461538</v>
      </c>
      <c r="G872" t="str">
        <f t="shared" si="27"/>
        <v>3, CAMPAIGN USD SPEC</v>
      </c>
    </row>
    <row r="873" spans="1:7" x14ac:dyDescent="0.25">
      <c r="A873" s="36" t="s">
        <v>1450</v>
      </c>
      <c r="B873">
        <v>9.5923076923076938</v>
      </c>
      <c r="F873" s="72">
        <f t="shared" si="26"/>
        <v>9.5923076923076938</v>
      </c>
      <c r="G873" t="str">
        <f t="shared" si="27"/>
        <v>3, CAMPAIGN USD SPEC</v>
      </c>
    </row>
    <row r="874" spans="1:7" x14ac:dyDescent="0.25">
      <c r="A874" s="36" t="s">
        <v>1897</v>
      </c>
      <c r="E874">
        <v>0.82499999999999996</v>
      </c>
      <c r="F874" s="72">
        <f t="shared" si="26"/>
        <v>0.82499999999999996</v>
      </c>
      <c r="G874" t="str">
        <f t="shared" si="27"/>
        <v>TMC</v>
      </c>
    </row>
    <row r="875" spans="1:7" x14ac:dyDescent="0.25">
      <c r="A875" s="36" t="s">
        <v>1148</v>
      </c>
      <c r="B875">
        <v>0.91153846153846152</v>
      </c>
      <c r="F875" s="72">
        <f t="shared" si="26"/>
        <v>0.91153846153846152</v>
      </c>
      <c r="G875" t="str">
        <f t="shared" si="27"/>
        <v>3, CAMPAIGN USD SPEC</v>
      </c>
    </row>
    <row r="876" spans="1:7" x14ac:dyDescent="0.25">
      <c r="A876" s="36" t="s">
        <v>1150</v>
      </c>
      <c r="B876">
        <v>0.97230769230769232</v>
      </c>
      <c r="F876" s="72">
        <f t="shared" si="26"/>
        <v>0.97230769230769232</v>
      </c>
      <c r="G876" t="str">
        <f t="shared" si="27"/>
        <v>3, CAMPAIGN USD SPEC</v>
      </c>
    </row>
    <row r="877" spans="1:7" x14ac:dyDescent="0.25">
      <c r="A877" s="36" t="s">
        <v>1153</v>
      </c>
      <c r="B877">
        <v>1.3369230769230769</v>
      </c>
      <c r="F877" s="72">
        <f t="shared" si="26"/>
        <v>1.3369230769230769</v>
      </c>
      <c r="G877" t="str">
        <f t="shared" si="27"/>
        <v>3, CAMPAIGN USD SPEC</v>
      </c>
    </row>
    <row r="878" spans="1:7" x14ac:dyDescent="0.25">
      <c r="A878" s="36" t="s">
        <v>1155</v>
      </c>
      <c r="B878">
        <v>0.97230769230769232</v>
      </c>
      <c r="F878" s="72">
        <f t="shared" si="26"/>
        <v>0.97230769230769232</v>
      </c>
      <c r="G878" t="str">
        <f t="shared" si="27"/>
        <v>3, CAMPAIGN USD SPEC</v>
      </c>
    </row>
    <row r="879" spans="1:7" x14ac:dyDescent="0.25">
      <c r="A879" s="36" t="s">
        <v>1157</v>
      </c>
      <c r="B879">
        <v>0.97230769230769232</v>
      </c>
      <c r="E879">
        <v>0.88</v>
      </c>
      <c r="F879" s="72">
        <f t="shared" si="26"/>
        <v>0.88</v>
      </c>
      <c r="G879" t="str">
        <f t="shared" si="27"/>
        <v>TMC</v>
      </c>
    </row>
    <row r="880" spans="1:7" x14ac:dyDescent="0.25">
      <c r="A880" s="36" t="s">
        <v>1898</v>
      </c>
      <c r="E880">
        <v>0.88</v>
      </c>
      <c r="F880" s="72">
        <f t="shared" si="26"/>
        <v>0.88</v>
      </c>
      <c r="G880" t="str">
        <f t="shared" si="27"/>
        <v>TMC</v>
      </c>
    </row>
    <row r="881" spans="1:7" x14ac:dyDescent="0.25">
      <c r="A881" s="36" t="s">
        <v>1899</v>
      </c>
      <c r="E881">
        <v>0.88</v>
      </c>
      <c r="F881" s="72">
        <f t="shared" si="26"/>
        <v>0.88</v>
      </c>
      <c r="G881" t="str">
        <f t="shared" si="27"/>
        <v>TMC</v>
      </c>
    </row>
    <row r="882" spans="1:7" x14ac:dyDescent="0.25">
      <c r="A882" s="36" t="s">
        <v>1159</v>
      </c>
      <c r="B882">
        <v>53.653846153846153</v>
      </c>
      <c r="F882" s="72">
        <f t="shared" si="26"/>
        <v>53.653846153846153</v>
      </c>
      <c r="G882" t="str">
        <f t="shared" si="27"/>
        <v>3, CAMPAIGN USD SPEC</v>
      </c>
    </row>
    <row r="883" spans="1:7" x14ac:dyDescent="0.25">
      <c r="A883" s="36" t="s">
        <v>1161</v>
      </c>
      <c r="B883">
        <v>78.461538461538467</v>
      </c>
      <c r="F883" s="72">
        <f t="shared" si="26"/>
        <v>78.461538461538467</v>
      </c>
      <c r="G883" t="str">
        <f t="shared" si="27"/>
        <v>3, CAMPAIGN USD SPEC</v>
      </c>
    </row>
    <row r="884" spans="1:7" x14ac:dyDescent="0.25">
      <c r="A884" s="36" t="s">
        <v>1163</v>
      </c>
      <c r="B884">
        <v>23.942307692307693</v>
      </c>
      <c r="F884" s="72">
        <f t="shared" si="26"/>
        <v>23.942307692307693</v>
      </c>
      <c r="G884" t="str">
        <f t="shared" si="27"/>
        <v>3, CAMPAIGN USD SPEC</v>
      </c>
    </row>
    <row r="885" spans="1:7" x14ac:dyDescent="0.25">
      <c r="A885" s="36" t="s">
        <v>1164</v>
      </c>
      <c r="B885">
        <v>23.307692307692314</v>
      </c>
      <c r="F885" s="72">
        <f t="shared" si="26"/>
        <v>23.307692307692314</v>
      </c>
      <c r="G885" t="str">
        <f t="shared" si="27"/>
        <v>3, CAMPAIGN USD SPEC</v>
      </c>
    </row>
    <row r="886" spans="1:7" x14ac:dyDescent="0.25">
      <c r="A886" s="36" t="s">
        <v>1166</v>
      </c>
      <c r="B886">
        <v>24.461538461538467</v>
      </c>
      <c r="F886" s="72">
        <f t="shared" si="26"/>
        <v>24.461538461538467</v>
      </c>
      <c r="G886" t="str">
        <f t="shared" si="27"/>
        <v>3, CAMPAIGN USD SPEC</v>
      </c>
    </row>
    <row r="887" spans="1:7" x14ac:dyDescent="0.25">
      <c r="A887" s="36" t="s">
        <v>1452</v>
      </c>
      <c r="B887">
        <v>0.74307692307692319</v>
      </c>
      <c r="F887" s="72">
        <f t="shared" si="26"/>
        <v>0.74307692307692319</v>
      </c>
      <c r="G887" t="str">
        <f t="shared" si="27"/>
        <v>3, CAMPAIGN USD SPEC</v>
      </c>
    </row>
    <row r="888" spans="1:7" x14ac:dyDescent="0.25">
      <c r="A888" s="36" t="s">
        <v>463</v>
      </c>
      <c r="B888">
        <v>3.9756</v>
      </c>
      <c r="C888">
        <v>3.81</v>
      </c>
      <c r="D888">
        <v>3.7399999999999998</v>
      </c>
      <c r="E888">
        <v>3.9</v>
      </c>
      <c r="F888" s="72">
        <f t="shared" si="26"/>
        <v>3.7399999999999998</v>
      </c>
      <c r="G888" t="str">
        <f t="shared" si="27"/>
        <v>TASTI</v>
      </c>
    </row>
    <row r="889" spans="1:7" x14ac:dyDescent="0.25">
      <c r="A889" s="36" t="s">
        <v>1167</v>
      </c>
      <c r="B889">
        <v>4.7307692307692308</v>
      </c>
      <c r="F889" s="72">
        <f t="shared" si="26"/>
        <v>4.7307692307692308</v>
      </c>
      <c r="G889" t="str">
        <f t="shared" si="27"/>
        <v>3, CAMPAIGN USD SPEC</v>
      </c>
    </row>
    <row r="890" spans="1:7" x14ac:dyDescent="0.25">
      <c r="A890" s="36" t="s">
        <v>1454</v>
      </c>
      <c r="B890">
        <v>4.092307692307692</v>
      </c>
      <c r="F890" s="72">
        <f t="shared" si="26"/>
        <v>4.092307692307692</v>
      </c>
      <c r="G890" t="str">
        <f t="shared" si="27"/>
        <v>3, CAMPAIGN USD SPEC</v>
      </c>
    </row>
    <row r="891" spans="1:7" x14ac:dyDescent="0.25">
      <c r="A891" s="36" t="s">
        <v>1456</v>
      </c>
      <c r="B891">
        <v>4.092307692307692</v>
      </c>
      <c r="F891" s="72">
        <f t="shared" si="26"/>
        <v>4.092307692307692</v>
      </c>
      <c r="G891" t="str">
        <f t="shared" si="27"/>
        <v>3, CAMPAIGN USD SPEC</v>
      </c>
    </row>
    <row r="892" spans="1:7" x14ac:dyDescent="0.25">
      <c r="A892" s="36" t="s">
        <v>465</v>
      </c>
      <c r="B892">
        <v>82.571923076923071</v>
      </c>
      <c r="C892">
        <v>78.5</v>
      </c>
      <c r="D892">
        <v>79.650000000000006</v>
      </c>
      <c r="E892">
        <v>79.75</v>
      </c>
      <c r="F892" s="72">
        <f t="shared" si="26"/>
        <v>78.5</v>
      </c>
      <c r="G892" t="str">
        <f t="shared" si="27"/>
        <v>FOB SEPTEMBER</v>
      </c>
    </row>
    <row r="893" spans="1:7" x14ac:dyDescent="0.25">
      <c r="A893" s="36" t="s">
        <v>467</v>
      </c>
      <c r="B893">
        <v>14.638192307692307</v>
      </c>
      <c r="C893">
        <v>13.95</v>
      </c>
      <c r="D893">
        <v>13.629999999999999</v>
      </c>
      <c r="E893">
        <v>14.196428571428571</v>
      </c>
      <c r="F893" s="72">
        <f t="shared" si="26"/>
        <v>13.629999999999999</v>
      </c>
      <c r="G893" t="str">
        <f t="shared" si="27"/>
        <v>TASTI</v>
      </c>
    </row>
    <row r="894" spans="1:7" x14ac:dyDescent="0.25">
      <c r="A894" s="36" t="s">
        <v>469</v>
      </c>
      <c r="B894">
        <v>14.638192307692307</v>
      </c>
      <c r="C894">
        <v>13.95</v>
      </c>
      <c r="D894">
        <v>13.629999999999999</v>
      </c>
      <c r="E894">
        <v>14.196428571428571</v>
      </c>
      <c r="F894" s="72">
        <f t="shared" si="26"/>
        <v>13.629999999999999</v>
      </c>
      <c r="G894" t="str">
        <f t="shared" si="27"/>
        <v>TASTI</v>
      </c>
    </row>
    <row r="895" spans="1:7" x14ac:dyDescent="0.25">
      <c r="A895" s="36" t="s">
        <v>470</v>
      </c>
      <c r="B895">
        <v>3.9460615384615383</v>
      </c>
      <c r="C895">
        <v>3.85</v>
      </c>
      <c r="D895">
        <v>3.8</v>
      </c>
      <c r="E895">
        <v>4.3842857142857135</v>
      </c>
      <c r="F895" s="72">
        <f t="shared" si="26"/>
        <v>3.8</v>
      </c>
      <c r="G895" t="str">
        <f t="shared" si="27"/>
        <v>TASTI</v>
      </c>
    </row>
    <row r="896" spans="1:7" x14ac:dyDescent="0.25">
      <c r="A896" s="36" t="s">
        <v>472</v>
      </c>
      <c r="B896">
        <v>3.9460615384615383</v>
      </c>
      <c r="C896">
        <v>3.85</v>
      </c>
      <c r="D896">
        <v>3.8</v>
      </c>
      <c r="E896">
        <v>4.3842857142857135</v>
      </c>
      <c r="F896" s="72">
        <f t="shared" si="26"/>
        <v>3.8</v>
      </c>
      <c r="G896" t="str">
        <f t="shared" si="27"/>
        <v>TASTI</v>
      </c>
    </row>
    <row r="897" spans="1:7" x14ac:dyDescent="0.25">
      <c r="A897" s="36" t="s">
        <v>473</v>
      </c>
      <c r="B897">
        <v>3.9460615384615383</v>
      </c>
      <c r="C897">
        <v>3.85</v>
      </c>
      <c r="D897">
        <v>3.8</v>
      </c>
      <c r="E897">
        <v>4.3842857142857135</v>
      </c>
      <c r="F897" s="72">
        <f t="shared" si="26"/>
        <v>3.8</v>
      </c>
      <c r="G897" t="str">
        <f t="shared" si="27"/>
        <v>TASTI</v>
      </c>
    </row>
    <row r="898" spans="1:7" x14ac:dyDescent="0.25">
      <c r="A898" s="36" t="s">
        <v>1457</v>
      </c>
      <c r="B898">
        <v>5.7184615384615372</v>
      </c>
      <c r="F898" s="72">
        <f t="shared" si="26"/>
        <v>5.7184615384615372</v>
      </c>
      <c r="G898" t="str">
        <f t="shared" si="27"/>
        <v>3, CAMPAIGN USD SPEC</v>
      </c>
    </row>
    <row r="899" spans="1:7" x14ac:dyDescent="0.25">
      <c r="A899" s="36" t="s">
        <v>1459</v>
      </c>
      <c r="B899">
        <v>5.7184615384615372</v>
      </c>
      <c r="F899" s="72">
        <f t="shared" si="26"/>
        <v>5.7184615384615372</v>
      </c>
      <c r="G899" t="str">
        <f t="shared" si="27"/>
        <v>3, CAMPAIGN USD SPEC</v>
      </c>
    </row>
    <row r="900" spans="1:7" x14ac:dyDescent="0.25">
      <c r="A900" s="36" t="s">
        <v>1461</v>
      </c>
      <c r="B900">
        <v>6.9299999999999988</v>
      </c>
      <c r="F900" s="72">
        <f t="shared" si="26"/>
        <v>6.9299999999999988</v>
      </c>
      <c r="G900" t="str">
        <f t="shared" si="27"/>
        <v>3, CAMPAIGN USD SPEC</v>
      </c>
    </row>
    <row r="901" spans="1:7" x14ac:dyDescent="0.25">
      <c r="A901" s="36" t="s">
        <v>1463</v>
      </c>
      <c r="B901">
        <v>6.7361538461538446</v>
      </c>
      <c r="F901" s="72">
        <f t="shared" si="26"/>
        <v>6.7361538461538446</v>
      </c>
      <c r="G901" t="str">
        <f t="shared" si="27"/>
        <v>3, CAMPAIGN USD SPEC</v>
      </c>
    </row>
    <row r="902" spans="1:7" x14ac:dyDescent="0.25">
      <c r="A902" s="36" t="s">
        <v>1465</v>
      </c>
      <c r="B902">
        <v>76.915384615384639</v>
      </c>
      <c r="F902" s="72">
        <f t="shared" ref="F902:F909" si="28">MIN(B902:E902)</f>
        <v>76.915384615384639</v>
      </c>
      <c r="G902" t="str">
        <f t="shared" ref="G902:G909" si="29">IF(B902=F902,$B$4,IF(F902=C902,$C$4,IF(F902=D902,$D$4,$E$4)))</f>
        <v>3, CAMPAIGN USD SPEC</v>
      </c>
    </row>
    <row r="903" spans="1:7" x14ac:dyDescent="0.25">
      <c r="A903" s="36" t="s">
        <v>474</v>
      </c>
      <c r="B903">
        <v>9.4333999999999989</v>
      </c>
      <c r="C903">
        <v>9.11</v>
      </c>
      <c r="D903">
        <v>8.9700000000000006</v>
      </c>
      <c r="E903">
        <v>9.3785714285714263</v>
      </c>
      <c r="F903" s="72">
        <f t="shared" si="28"/>
        <v>8.9700000000000006</v>
      </c>
      <c r="G903" t="str">
        <f t="shared" si="29"/>
        <v>TASTI</v>
      </c>
    </row>
    <row r="904" spans="1:7" x14ac:dyDescent="0.25">
      <c r="A904" s="36" t="s">
        <v>1467</v>
      </c>
      <c r="B904">
        <v>10.509230769230772</v>
      </c>
      <c r="F904" s="72">
        <f t="shared" si="28"/>
        <v>10.509230769230772</v>
      </c>
      <c r="G904" t="str">
        <f t="shared" si="29"/>
        <v>3, CAMPAIGN USD SPEC</v>
      </c>
    </row>
    <row r="905" spans="1:7" x14ac:dyDescent="0.25">
      <c r="A905" s="36" t="s">
        <v>1469</v>
      </c>
      <c r="B905">
        <v>10.509230769230772</v>
      </c>
      <c r="F905" s="72">
        <f t="shared" si="28"/>
        <v>10.509230769230772</v>
      </c>
      <c r="G905" t="str">
        <f t="shared" si="29"/>
        <v>3, CAMPAIGN USD SPEC</v>
      </c>
    </row>
    <row r="906" spans="1:7" x14ac:dyDescent="0.25">
      <c r="A906" s="36" t="s">
        <v>476</v>
      </c>
      <c r="B906">
        <v>10.295784615384616</v>
      </c>
      <c r="C906">
        <v>9.8699999999999992</v>
      </c>
      <c r="D906">
        <v>9.68</v>
      </c>
      <c r="E906">
        <v>10.1</v>
      </c>
      <c r="F906" s="72">
        <f t="shared" si="28"/>
        <v>9.68</v>
      </c>
      <c r="G906" t="str">
        <f t="shared" si="29"/>
        <v>TASTI</v>
      </c>
    </row>
    <row r="907" spans="1:7" x14ac:dyDescent="0.25">
      <c r="A907" s="36" t="s">
        <v>1471</v>
      </c>
      <c r="B907">
        <v>11.07</v>
      </c>
      <c r="F907" s="72">
        <f t="shared" si="28"/>
        <v>11.07</v>
      </c>
      <c r="G907" t="str">
        <f t="shared" si="29"/>
        <v>3, CAMPAIGN USD SPEC</v>
      </c>
    </row>
    <row r="908" spans="1:7" x14ac:dyDescent="0.25">
      <c r="A908" s="36" t="s">
        <v>1473</v>
      </c>
      <c r="B908">
        <v>11.07</v>
      </c>
      <c r="F908" s="72">
        <f t="shared" si="28"/>
        <v>11.07</v>
      </c>
      <c r="G908" t="str">
        <f t="shared" si="29"/>
        <v>3, CAMPAIGN USD SPEC</v>
      </c>
    </row>
    <row r="909" spans="1:7" x14ac:dyDescent="0.25">
      <c r="A909" s="36" t="s">
        <v>478</v>
      </c>
      <c r="B909">
        <v>15.290769230769232</v>
      </c>
      <c r="C909">
        <v>14.66</v>
      </c>
      <c r="D909">
        <v>14.37</v>
      </c>
      <c r="E909">
        <v>15</v>
      </c>
      <c r="F909" s="72">
        <f t="shared" si="28"/>
        <v>14.37</v>
      </c>
      <c r="G909" t="str">
        <f t="shared" si="29"/>
        <v>TASTI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894"/>
  <sheetViews>
    <sheetView tabSelected="1" workbookViewId="0">
      <pane ySplit="1" topLeftCell="A2" activePane="bottomLeft" state="frozen"/>
      <selection pane="bottomLeft" activeCell="K11" sqref="K11"/>
    </sheetView>
  </sheetViews>
  <sheetFormatPr defaultRowHeight="15" x14ac:dyDescent="0.25"/>
  <cols>
    <col min="2" max="2" width="15" bestFit="1" customWidth="1"/>
    <col min="3" max="3" width="37.42578125" hidden="1" customWidth="1"/>
    <col min="4" max="4" width="24.5703125" hidden="1" customWidth="1"/>
    <col min="5" max="5" width="11.5703125" hidden="1" customWidth="1"/>
    <col min="6" max="6" width="13.7109375" hidden="1" customWidth="1"/>
    <col min="7" max="7" width="11.42578125" hidden="1" customWidth="1"/>
    <col min="8" max="8" width="9.5703125" style="59" bestFit="1" customWidth="1"/>
    <col min="9" max="9" width="22" bestFit="1" customWidth="1"/>
    <col min="10" max="10" width="15.7109375" style="78" bestFit="1" customWidth="1"/>
    <col min="11" max="11" width="13.28515625" style="75" bestFit="1" customWidth="1"/>
    <col min="12" max="12" width="22.7109375" hidden="1" customWidth="1"/>
    <col min="13" max="18" width="13.28515625" style="66" customWidth="1"/>
    <col min="21" max="21" width="16.28515625" style="75" bestFit="1" customWidth="1"/>
    <col min="22" max="22" width="19" style="72" bestFit="1" customWidth="1"/>
    <col min="23" max="23" width="13.28515625" bestFit="1" customWidth="1"/>
  </cols>
  <sheetData>
    <row r="1" spans="1:24" s="8" customFormat="1" x14ac:dyDescent="0.25">
      <c r="A1" s="8" t="s">
        <v>0</v>
      </c>
      <c r="B1" s="8" t="s">
        <v>1904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57" t="s">
        <v>6</v>
      </c>
      <c r="I1" s="8" t="s">
        <v>1905</v>
      </c>
      <c r="J1" s="77" t="s">
        <v>1906</v>
      </c>
      <c r="K1" s="76" t="s">
        <v>1907</v>
      </c>
      <c r="L1" s="64" t="s">
        <v>1908</v>
      </c>
      <c r="M1" s="63" t="s">
        <v>1909</v>
      </c>
      <c r="N1" s="63" t="s">
        <v>1910</v>
      </c>
      <c r="O1" s="69" t="s">
        <v>1914</v>
      </c>
      <c r="P1" s="64" t="s">
        <v>1915</v>
      </c>
      <c r="Q1" s="63" t="s">
        <v>1916</v>
      </c>
      <c r="R1" s="68" t="s">
        <v>1912</v>
      </c>
      <c r="S1" s="8" t="s">
        <v>1911</v>
      </c>
      <c r="T1" s="8" t="s">
        <v>1913</v>
      </c>
      <c r="U1" s="74" t="s">
        <v>1917</v>
      </c>
      <c r="V1" s="71" t="s">
        <v>1918</v>
      </c>
      <c r="W1" s="8" t="s">
        <v>1919</v>
      </c>
      <c r="X1" s="8" t="s">
        <v>1920</v>
      </c>
    </row>
    <row r="2" spans="1:24" hidden="1" x14ac:dyDescent="0.25">
      <c r="A2">
        <v>1</v>
      </c>
      <c r="B2" t="s">
        <v>12</v>
      </c>
      <c r="C2" t="s">
        <v>13</v>
      </c>
      <c r="D2" t="s">
        <v>1497</v>
      </c>
      <c r="F2" s="58"/>
      <c r="H2" s="59">
        <v>90.75</v>
      </c>
      <c r="I2" t="s">
        <v>1900</v>
      </c>
      <c r="J2" s="65">
        <f>H2*24000*1.13</f>
        <v>2461140</v>
      </c>
      <c r="K2" t="e">
        <f>1.05*VLOOKUP(B2,'[1]Tổng hợp Nhập - Xuất - Tồn'!$A$5:$N$4327,12,0)/VLOOKUP(B2,'[1]Tổng hợp Nhập - Xuất - Tồn'!$A$5:$N$4327,11,0)</f>
        <v>#N/A</v>
      </c>
      <c r="L2" s="67" t="e">
        <f>(J2-K2)/K2</f>
        <v>#N/A</v>
      </c>
      <c r="M2" s="66" t="e">
        <f>VLOOKUP(B2,[2]Pivot!$A$4:$C$3785,2,0)</f>
        <v>#N/A</v>
      </c>
      <c r="N2" s="66" t="e">
        <f>VLOOKUP(B2,[2]Pivot!$A$4:$C$3785,3,0)</f>
        <v>#N/A</v>
      </c>
      <c r="O2" s="70" t="e">
        <f>VLOOKUP(B2,[3]Pivot!$A$4:$D$4420,2,0)</f>
        <v>#N/A</v>
      </c>
      <c r="P2" s="66" t="e">
        <f>VLOOKUP(B2,[3]Pivot!$A$4:$E$4420,5,0)</f>
        <v>#N/A</v>
      </c>
      <c r="Q2" s="66" t="e">
        <f>VLOOKUP(B2,[3]Pivot!$A$4:$D$4420,3,0)</f>
        <v>#N/A</v>
      </c>
      <c r="R2" s="66" t="e">
        <f>VLOOKUP(B2,[3]Pivot!$A$4:$D$4420,4,0)</f>
        <v>#N/A</v>
      </c>
      <c r="S2" t="e">
        <f>VLOOKUP(B2,'[1]Tổng hợp Nhập - Xuất - Tồn'!$A$5:$N$4327,11,0)</f>
        <v>#N/A</v>
      </c>
      <c r="T2" t="e">
        <f>VLOOKUP(B2,'[1]Tổng hợp Nhập - Xuất - Tồn'!$A$7:$N$4327,13,0)</f>
        <v>#N/A</v>
      </c>
      <c r="U2" s="66" t="e">
        <f>IF(L2&lt;=10%,Q2,Q2*(1-5%))</f>
        <v>#N/A</v>
      </c>
      <c r="V2" s="73" t="e">
        <f>U2*24000*1/1.13</f>
        <v>#N/A</v>
      </c>
      <c r="W2" s="73" t="e">
        <f>V2/24000</f>
        <v>#N/A</v>
      </c>
    </row>
    <row r="3" spans="1:24" x14ac:dyDescent="0.25">
      <c r="A3">
        <v>2</v>
      </c>
      <c r="B3" t="s">
        <v>16</v>
      </c>
      <c r="C3" t="s">
        <v>17</v>
      </c>
      <c r="D3" t="s">
        <v>1499</v>
      </c>
      <c r="F3" s="58"/>
      <c r="H3" s="59">
        <v>10.446428571428569</v>
      </c>
      <c r="I3" t="s">
        <v>1900</v>
      </c>
      <c r="J3" s="78">
        <f t="shared" ref="J3:J66" si="0">H3*24000*1.13</f>
        <v>283307.14285714278</v>
      </c>
      <c r="K3" s="75">
        <f>1.05*VLOOKUP(B3,'[1]Tổng hợp Nhập - Xuất - Tồn'!$A$5:$N$4327,12,0)/VLOOKUP(B3,'[1]Tổng hợp Nhập - Xuất - Tồn'!$A$5:$N$4327,11,0)</f>
        <v>99467.469230769231</v>
      </c>
      <c r="L3" s="67">
        <f>(J3-K3)/K3</f>
        <v>1.8482391785786447</v>
      </c>
      <c r="M3" s="66">
        <f>VLOOKUP(B3,[2]Pivot!$A$4:$C$3785,2,0)</f>
        <v>155000</v>
      </c>
      <c r="N3" s="66">
        <f>VLOOKUP(B3,[2]Pivot!$A$4:$C$3785,3,0)</f>
        <v>155000</v>
      </c>
      <c r="O3" s="70">
        <f>VLOOKUP(B3,[3]Pivot!$A$4:$D$4420,2,0)</f>
        <v>44786</v>
      </c>
      <c r="P3" s="66" t="str">
        <f>VLOOKUP(B3,[3]Pivot!$A$4:$E$4420,5,0)</f>
        <v>HTAUTOHN</v>
      </c>
      <c r="Q3" s="66">
        <f>VLOOKUP(B3,[3]Pivot!$A$4:$D$4420,3,0)</f>
        <v>90000</v>
      </c>
      <c r="R3" s="66">
        <f>VLOOKUP(B3,[3]Pivot!$A$4:$D$4420,4,0)</f>
        <v>3</v>
      </c>
      <c r="S3">
        <f>VLOOKUP(B3,'[1]Tổng hợp Nhập - Xuất - Tồn'!$A$5:$N$4327,11,0)</f>
        <v>26</v>
      </c>
      <c r="T3">
        <f>VLOOKUP(B3,'[1]Tổng hợp Nhập - Xuất - Tồn'!$A$7:$N$4327,13,0)</f>
        <v>98</v>
      </c>
      <c r="U3" s="75">
        <f>IF(Q3=0,K3*(1-5%),IF(L3&lt;=10%,Q3,Q3*(1-5%)))</f>
        <v>85500</v>
      </c>
      <c r="V3" s="73">
        <f>U3/24000*1/1.13</f>
        <v>3.1526548672566377</v>
      </c>
      <c r="W3" s="66">
        <f t="shared" ref="W3" si="1">V3*24000</f>
        <v>75663.716814159299</v>
      </c>
      <c r="X3" s="67">
        <f>(W3-K3)/K3</f>
        <v>-0.23931193384828262</v>
      </c>
    </row>
    <row r="4" spans="1:24" hidden="1" x14ac:dyDescent="0.25">
      <c r="A4">
        <v>3</v>
      </c>
      <c r="B4" t="s">
        <v>19</v>
      </c>
      <c r="C4" t="s">
        <v>20</v>
      </c>
      <c r="D4" t="s">
        <v>1501</v>
      </c>
      <c r="F4" s="58"/>
      <c r="H4" s="59">
        <v>11.5</v>
      </c>
      <c r="I4" t="s">
        <v>1900</v>
      </c>
      <c r="J4" s="65">
        <f t="shared" si="0"/>
        <v>311879.99999999994</v>
      </c>
      <c r="K4" t="e">
        <f>1.05*VLOOKUP(B4,'[1]Tổng hợp Nhập - Xuất - Tồn'!$A$5:$N$4327,12,0)/VLOOKUP(B4,'[1]Tổng hợp Nhập - Xuất - Tồn'!$A$5:$N$4327,11,0)</f>
        <v>#N/A</v>
      </c>
      <c r="L4" s="67" t="e">
        <f t="shared" ref="L4:L67" si="2">(J4-K4)/K4</f>
        <v>#N/A</v>
      </c>
      <c r="M4" s="66" t="e">
        <f>VLOOKUP(B4,[2]Pivot!$A$4:$C$3785,2,0)</f>
        <v>#N/A</v>
      </c>
      <c r="N4" s="66" t="e">
        <f>VLOOKUP(B4,[2]Pivot!$A$4:$C$3785,3,0)</f>
        <v>#N/A</v>
      </c>
      <c r="O4" s="70" t="e">
        <f>VLOOKUP(B4,[3]Pivot!$A$4:$D$4420,2,0)</f>
        <v>#N/A</v>
      </c>
      <c r="P4" s="66" t="e">
        <f>VLOOKUP(B4,[3]Pivot!$A$4:$E$4420,5,0)</f>
        <v>#N/A</v>
      </c>
      <c r="Q4" s="66" t="e">
        <f>VLOOKUP(B4,[3]Pivot!$A$4:$D$4420,3,0)</f>
        <v>#N/A</v>
      </c>
      <c r="R4" s="66" t="e">
        <f>VLOOKUP(B4,[3]Pivot!$A$4:$D$4420,4,0)</f>
        <v>#N/A</v>
      </c>
      <c r="S4" t="e">
        <f>VLOOKUP(B4,'[1]Tổng hợp Nhập - Xuất - Tồn'!$A$5:$N$4327,11,0)</f>
        <v>#N/A</v>
      </c>
      <c r="T4" t="e">
        <f>VLOOKUP(B4,'[1]Tổng hợp Nhập - Xuất - Tồn'!$A$7:$N$4327,13,0)</f>
        <v>#N/A</v>
      </c>
      <c r="U4" s="66" t="e">
        <f t="shared" ref="U4:U66" si="3">IF(L4&lt;=10%,Q4,Q4*(1-5%))</f>
        <v>#N/A</v>
      </c>
      <c r="V4" s="73" t="e">
        <f t="shared" ref="V4:V66" si="4">U4*24000*1/1.13</f>
        <v>#N/A</v>
      </c>
      <c r="W4" s="73" t="e">
        <f t="shared" ref="W4:W66" si="5">V4/24000</f>
        <v>#N/A</v>
      </c>
    </row>
    <row r="5" spans="1:24" x14ac:dyDescent="0.25">
      <c r="A5">
        <v>4</v>
      </c>
      <c r="B5" t="s">
        <v>22</v>
      </c>
      <c r="C5" t="s">
        <v>23</v>
      </c>
      <c r="D5" t="s">
        <v>1503</v>
      </c>
      <c r="F5" s="58"/>
      <c r="H5" s="59">
        <v>30.5</v>
      </c>
      <c r="I5" t="s">
        <v>1900</v>
      </c>
      <c r="J5" s="78">
        <f t="shared" si="0"/>
        <v>827159.99999999988</v>
      </c>
      <c r="K5" s="75">
        <f>1.05*VLOOKUP(B5,'[1]Tổng hợp Nhập - Xuất - Tồn'!$A$5:$N$4327,12,0)/VLOOKUP(B5,'[1]Tổng hợp Nhập - Xuất - Tồn'!$A$5:$N$4327,11,0)</f>
        <v>483221.28065217397</v>
      </c>
      <c r="L5" s="67">
        <f t="shared" si="2"/>
        <v>0.71176236047310049</v>
      </c>
      <c r="M5" s="66">
        <f>VLOOKUP(B5,[2]Pivot!$A$4:$C$3785,2,0)</f>
        <v>510000</v>
      </c>
      <c r="N5" s="66">
        <f>VLOOKUP(B5,[2]Pivot!$A$4:$C$3785,3,0)</f>
        <v>650000</v>
      </c>
      <c r="O5" s="70">
        <f>VLOOKUP(B5,[3]Pivot!$A$4:$D$4420,2,0)</f>
        <v>44618</v>
      </c>
      <c r="P5" s="66" t="str">
        <f>VLOOKUP(B5,[3]Pivot!$A$4:$E$4420,5,0)</f>
        <v>HTAUTOHN</v>
      </c>
      <c r="Q5" s="66">
        <f>VLOOKUP(B5,[3]Pivot!$A$4:$D$4420,3,0)</f>
        <v>412080</v>
      </c>
      <c r="R5" s="66">
        <f>VLOOKUP(B5,[3]Pivot!$A$4:$D$4420,4,0)</f>
        <v>4</v>
      </c>
      <c r="S5">
        <f>VLOOKUP(B5,'[1]Tổng hợp Nhập - Xuất - Tồn'!$A$5:$N$4327,11,0)</f>
        <v>230</v>
      </c>
      <c r="T5">
        <f>VLOOKUP(B5,'[1]Tổng hợp Nhập - Xuất - Tồn'!$A$7:$N$4327,13,0)</f>
        <v>0</v>
      </c>
      <c r="U5" s="75">
        <f>IF(Q5=0,K5*(1-5%),IF(L5&lt;=10%,Q5,Q5*(1-5%)))</f>
        <v>391476</v>
      </c>
      <c r="V5" s="73">
        <f>U5/24000*1/1.13</f>
        <v>14.434955752212389</v>
      </c>
      <c r="W5" s="66">
        <f t="shared" ref="W5" si="6">V5*24000</f>
        <v>346438.93805309734</v>
      </c>
      <c r="X5" s="67">
        <f>(W5-K5)/K5</f>
        <v>-0.28306357372024249</v>
      </c>
    </row>
    <row r="6" spans="1:24" hidden="1" x14ac:dyDescent="0.25">
      <c r="A6">
        <v>5</v>
      </c>
      <c r="B6" t="s">
        <v>24</v>
      </c>
      <c r="C6" t="s">
        <v>25</v>
      </c>
      <c r="D6" t="s">
        <v>1505</v>
      </c>
      <c r="F6" s="58"/>
      <c r="H6" s="59">
        <v>20.625</v>
      </c>
      <c r="I6" t="s">
        <v>1900</v>
      </c>
      <c r="J6" s="65">
        <f t="shared" si="0"/>
        <v>559350</v>
      </c>
      <c r="K6" t="e">
        <f>1.05*VLOOKUP(B6,'[1]Tổng hợp Nhập - Xuất - Tồn'!$A$5:$N$4327,12,0)/VLOOKUP(B6,'[1]Tổng hợp Nhập - Xuất - Tồn'!$A$5:$N$4327,11,0)</f>
        <v>#N/A</v>
      </c>
      <c r="L6" s="67" t="e">
        <f t="shared" si="2"/>
        <v>#N/A</v>
      </c>
      <c r="M6" s="66" t="e">
        <f>VLOOKUP(B6,[2]Pivot!$A$4:$C$3785,2,0)</f>
        <v>#N/A</v>
      </c>
      <c r="N6" s="66" t="e">
        <f>VLOOKUP(B6,[2]Pivot!$A$4:$C$3785,3,0)</f>
        <v>#N/A</v>
      </c>
      <c r="O6" s="70" t="e">
        <f>VLOOKUP(B6,[3]Pivot!$A$4:$D$4420,2,0)</f>
        <v>#N/A</v>
      </c>
      <c r="P6" s="66" t="e">
        <f>VLOOKUP(B6,[3]Pivot!$A$4:$E$4420,5,0)</f>
        <v>#N/A</v>
      </c>
      <c r="Q6" s="66" t="e">
        <f>VLOOKUP(B6,[3]Pivot!$A$4:$D$4420,3,0)</f>
        <v>#N/A</v>
      </c>
      <c r="R6" s="66" t="e">
        <f>VLOOKUP(B6,[3]Pivot!$A$4:$D$4420,4,0)</f>
        <v>#N/A</v>
      </c>
      <c r="S6" t="e">
        <f>VLOOKUP(B6,'[1]Tổng hợp Nhập - Xuất - Tồn'!$A$5:$N$4327,11,0)</f>
        <v>#N/A</v>
      </c>
      <c r="T6" t="e">
        <f>VLOOKUP(B6,'[1]Tổng hợp Nhập - Xuất - Tồn'!$A$7:$N$4327,13,0)</f>
        <v>#N/A</v>
      </c>
      <c r="U6" s="66" t="e">
        <f t="shared" si="3"/>
        <v>#N/A</v>
      </c>
      <c r="V6" s="73" t="e">
        <f t="shared" si="4"/>
        <v>#N/A</v>
      </c>
      <c r="W6" s="73" t="e">
        <f t="shared" si="5"/>
        <v>#N/A</v>
      </c>
    </row>
    <row r="7" spans="1:24" hidden="1" x14ac:dyDescent="0.25">
      <c r="A7">
        <v>6</v>
      </c>
      <c r="B7" t="s">
        <v>27</v>
      </c>
      <c r="C7" t="s">
        <v>28</v>
      </c>
      <c r="D7">
        <v>0</v>
      </c>
      <c r="F7" s="58"/>
      <c r="H7" s="59">
        <v>34.299999999999997</v>
      </c>
      <c r="I7" t="s">
        <v>1900</v>
      </c>
      <c r="J7" s="65">
        <f t="shared" si="0"/>
        <v>930215.99999999977</v>
      </c>
      <c r="K7" t="e">
        <f>1.05*VLOOKUP(B7,'[1]Tổng hợp Nhập - Xuất - Tồn'!$A$5:$N$4327,12,0)/VLOOKUP(B7,'[1]Tổng hợp Nhập - Xuất - Tồn'!$A$5:$N$4327,11,0)</f>
        <v>#N/A</v>
      </c>
      <c r="L7" s="67" t="e">
        <f t="shared" si="2"/>
        <v>#N/A</v>
      </c>
      <c r="M7" s="66" t="e">
        <f>VLOOKUP(B7,[2]Pivot!$A$4:$C$3785,2,0)</f>
        <v>#N/A</v>
      </c>
      <c r="N7" s="66" t="e">
        <f>VLOOKUP(B7,[2]Pivot!$A$4:$C$3785,3,0)</f>
        <v>#N/A</v>
      </c>
      <c r="O7" s="70" t="e">
        <f>VLOOKUP(B7,[3]Pivot!$A$4:$D$4420,2,0)</f>
        <v>#N/A</v>
      </c>
      <c r="P7" s="66" t="e">
        <f>VLOOKUP(B7,[3]Pivot!$A$4:$E$4420,5,0)</f>
        <v>#N/A</v>
      </c>
      <c r="Q7" s="66" t="e">
        <f>VLOOKUP(B7,[3]Pivot!$A$4:$D$4420,3,0)</f>
        <v>#N/A</v>
      </c>
      <c r="R7" s="66" t="e">
        <f>VLOOKUP(B7,[3]Pivot!$A$4:$D$4420,4,0)</f>
        <v>#N/A</v>
      </c>
      <c r="S7" t="e">
        <f>VLOOKUP(B7,'[1]Tổng hợp Nhập - Xuất - Tồn'!$A$5:$N$4327,11,0)</f>
        <v>#N/A</v>
      </c>
      <c r="T7" t="e">
        <f>VLOOKUP(B7,'[1]Tổng hợp Nhập - Xuất - Tồn'!$A$7:$N$4327,13,0)</f>
        <v>#N/A</v>
      </c>
      <c r="U7" s="66" t="e">
        <f t="shared" si="3"/>
        <v>#N/A</v>
      </c>
      <c r="V7" s="73" t="e">
        <f t="shared" si="4"/>
        <v>#N/A</v>
      </c>
      <c r="W7" s="73" t="e">
        <f t="shared" si="5"/>
        <v>#N/A</v>
      </c>
    </row>
    <row r="8" spans="1:24" hidden="1" x14ac:dyDescent="0.25">
      <c r="A8">
        <v>7</v>
      </c>
      <c r="B8" t="s">
        <v>29</v>
      </c>
      <c r="C8" t="s">
        <v>30</v>
      </c>
      <c r="D8" t="s">
        <v>1508</v>
      </c>
      <c r="F8" s="58"/>
      <c r="H8" s="59">
        <v>53.9</v>
      </c>
      <c r="I8" t="s">
        <v>1900</v>
      </c>
      <c r="J8" s="65">
        <f t="shared" si="0"/>
        <v>1461767.9999999998</v>
      </c>
      <c r="K8" t="e">
        <f>1.05*VLOOKUP(B8,'[1]Tổng hợp Nhập - Xuất - Tồn'!$A$5:$N$4327,12,0)/VLOOKUP(B8,'[1]Tổng hợp Nhập - Xuất - Tồn'!$A$5:$N$4327,11,0)</f>
        <v>#N/A</v>
      </c>
      <c r="L8" s="67" t="e">
        <f t="shared" si="2"/>
        <v>#N/A</v>
      </c>
      <c r="M8" s="66" t="e">
        <f>VLOOKUP(B8,[2]Pivot!$A$4:$C$3785,2,0)</f>
        <v>#N/A</v>
      </c>
      <c r="N8" s="66" t="e">
        <f>VLOOKUP(B8,[2]Pivot!$A$4:$C$3785,3,0)</f>
        <v>#N/A</v>
      </c>
      <c r="O8" s="70" t="e">
        <f>VLOOKUP(B8,[3]Pivot!$A$4:$D$4420,2,0)</f>
        <v>#N/A</v>
      </c>
      <c r="P8" s="66" t="e">
        <f>VLOOKUP(B8,[3]Pivot!$A$4:$E$4420,5,0)</f>
        <v>#N/A</v>
      </c>
      <c r="Q8" s="66" t="e">
        <f>VLOOKUP(B8,[3]Pivot!$A$4:$D$4420,3,0)</f>
        <v>#N/A</v>
      </c>
      <c r="R8" s="66" t="e">
        <f>VLOOKUP(B8,[3]Pivot!$A$4:$D$4420,4,0)</f>
        <v>#N/A</v>
      </c>
      <c r="S8" t="e">
        <f>VLOOKUP(B8,'[1]Tổng hợp Nhập - Xuất - Tồn'!$A$5:$N$4327,11,0)</f>
        <v>#N/A</v>
      </c>
      <c r="T8" t="e">
        <f>VLOOKUP(B8,'[1]Tổng hợp Nhập - Xuất - Tồn'!$A$7:$N$4327,13,0)</f>
        <v>#N/A</v>
      </c>
      <c r="U8" s="66" t="e">
        <f t="shared" si="3"/>
        <v>#N/A</v>
      </c>
      <c r="V8" s="73" t="e">
        <f t="shared" si="4"/>
        <v>#N/A</v>
      </c>
      <c r="W8" s="73" t="e">
        <f t="shared" si="5"/>
        <v>#N/A</v>
      </c>
    </row>
    <row r="9" spans="1:24" hidden="1" x14ac:dyDescent="0.25">
      <c r="A9">
        <v>8</v>
      </c>
      <c r="B9" t="s">
        <v>31</v>
      </c>
      <c r="C9" t="s">
        <v>30</v>
      </c>
      <c r="D9" t="s">
        <v>1510</v>
      </c>
      <c r="F9" s="58"/>
      <c r="H9" s="59">
        <v>49.5</v>
      </c>
      <c r="I9" t="s">
        <v>1900</v>
      </c>
      <c r="J9" s="65">
        <f t="shared" si="0"/>
        <v>1342439.9999999998</v>
      </c>
      <c r="K9" t="e">
        <f>1.05*VLOOKUP(B9,'[1]Tổng hợp Nhập - Xuất - Tồn'!$A$5:$N$4327,12,0)/VLOOKUP(B9,'[1]Tổng hợp Nhập - Xuất - Tồn'!$A$5:$N$4327,11,0)</f>
        <v>#N/A</v>
      </c>
      <c r="L9" s="67" t="e">
        <f t="shared" si="2"/>
        <v>#N/A</v>
      </c>
      <c r="M9" s="66" t="e">
        <f>VLOOKUP(B9,[2]Pivot!$A$4:$C$3785,2,0)</f>
        <v>#N/A</v>
      </c>
      <c r="N9" s="66" t="e">
        <f>VLOOKUP(B9,[2]Pivot!$A$4:$C$3785,3,0)</f>
        <v>#N/A</v>
      </c>
      <c r="O9" s="70" t="e">
        <f>VLOOKUP(B9,[3]Pivot!$A$4:$D$4420,2,0)</f>
        <v>#N/A</v>
      </c>
      <c r="P9" s="66" t="e">
        <f>VLOOKUP(B9,[3]Pivot!$A$4:$E$4420,5,0)</f>
        <v>#N/A</v>
      </c>
      <c r="Q9" s="66" t="e">
        <f>VLOOKUP(B9,[3]Pivot!$A$4:$D$4420,3,0)</f>
        <v>#N/A</v>
      </c>
      <c r="R9" s="66" t="e">
        <f>VLOOKUP(B9,[3]Pivot!$A$4:$D$4420,4,0)</f>
        <v>#N/A</v>
      </c>
      <c r="S9" t="e">
        <f>VLOOKUP(B9,'[1]Tổng hợp Nhập - Xuất - Tồn'!$A$5:$N$4327,11,0)</f>
        <v>#N/A</v>
      </c>
      <c r="T9" t="e">
        <f>VLOOKUP(B9,'[1]Tổng hợp Nhập - Xuất - Tồn'!$A$7:$N$4327,13,0)</f>
        <v>#N/A</v>
      </c>
      <c r="U9" s="66" t="e">
        <f t="shared" si="3"/>
        <v>#N/A</v>
      </c>
      <c r="V9" s="73" t="e">
        <f t="shared" si="4"/>
        <v>#N/A</v>
      </c>
      <c r="W9" s="73" t="e">
        <f t="shared" si="5"/>
        <v>#N/A</v>
      </c>
    </row>
    <row r="10" spans="1:24" hidden="1" x14ac:dyDescent="0.25">
      <c r="A10">
        <v>9</v>
      </c>
      <c r="B10" t="s">
        <v>32</v>
      </c>
      <c r="C10" t="s">
        <v>33</v>
      </c>
      <c r="D10" t="s">
        <v>1512</v>
      </c>
      <c r="F10" s="58"/>
      <c r="H10" s="59">
        <v>68.999999999999986</v>
      </c>
      <c r="I10" t="s">
        <v>1900</v>
      </c>
      <c r="J10" s="65">
        <f t="shared" si="0"/>
        <v>1871279.9999999995</v>
      </c>
      <c r="K10" t="e">
        <f>1.05*VLOOKUP(B10,'[1]Tổng hợp Nhập - Xuất - Tồn'!$A$5:$N$4327,12,0)/VLOOKUP(B10,'[1]Tổng hợp Nhập - Xuất - Tồn'!$A$5:$N$4327,11,0)</f>
        <v>#N/A</v>
      </c>
      <c r="L10" s="67" t="e">
        <f t="shared" si="2"/>
        <v>#N/A</v>
      </c>
      <c r="M10" s="66" t="e">
        <f>VLOOKUP(B10,[2]Pivot!$A$4:$C$3785,2,0)</f>
        <v>#N/A</v>
      </c>
      <c r="N10" s="66" t="e">
        <f>VLOOKUP(B10,[2]Pivot!$A$4:$C$3785,3,0)</f>
        <v>#N/A</v>
      </c>
      <c r="O10" s="70" t="e">
        <f>VLOOKUP(B10,[3]Pivot!$A$4:$D$4420,2,0)</f>
        <v>#N/A</v>
      </c>
      <c r="P10" s="66" t="e">
        <f>VLOOKUP(B10,[3]Pivot!$A$4:$E$4420,5,0)</f>
        <v>#N/A</v>
      </c>
      <c r="Q10" s="66" t="e">
        <f>VLOOKUP(B10,[3]Pivot!$A$4:$D$4420,3,0)</f>
        <v>#N/A</v>
      </c>
      <c r="R10" s="66" t="e">
        <f>VLOOKUP(B10,[3]Pivot!$A$4:$D$4420,4,0)</f>
        <v>#N/A</v>
      </c>
      <c r="S10" t="e">
        <f>VLOOKUP(B10,'[1]Tổng hợp Nhập - Xuất - Tồn'!$A$5:$N$4327,11,0)</f>
        <v>#N/A</v>
      </c>
      <c r="T10" t="e">
        <f>VLOOKUP(B10,'[1]Tổng hợp Nhập - Xuất - Tồn'!$A$7:$N$4327,13,0)</f>
        <v>#N/A</v>
      </c>
      <c r="U10" s="66" t="e">
        <f t="shared" si="3"/>
        <v>#N/A</v>
      </c>
      <c r="V10" s="73" t="e">
        <f t="shared" si="4"/>
        <v>#N/A</v>
      </c>
      <c r="W10" s="73" t="e">
        <f t="shared" si="5"/>
        <v>#N/A</v>
      </c>
    </row>
    <row r="11" spans="1:24" x14ac:dyDescent="0.25">
      <c r="A11">
        <v>10</v>
      </c>
      <c r="B11" t="s">
        <v>35</v>
      </c>
      <c r="C11" t="s">
        <v>30</v>
      </c>
      <c r="D11" t="s">
        <v>1514</v>
      </c>
      <c r="F11" s="58"/>
      <c r="H11" s="59">
        <v>98</v>
      </c>
      <c r="I11" t="s">
        <v>1900</v>
      </c>
      <c r="J11" s="78">
        <f t="shared" si="0"/>
        <v>2657759.9999999995</v>
      </c>
      <c r="K11" s="75">
        <f>1.05*VLOOKUP(B11,'[1]Tổng hợp Nhập - Xuất - Tồn'!$A$5:$N$4327,12,0)/VLOOKUP(B11,'[1]Tổng hợp Nhập - Xuất - Tồn'!$A$5:$N$4327,11,0)</f>
        <v>1162694.4000000001</v>
      </c>
      <c r="L11" s="67">
        <f t="shared" si="2"/>
        <v>1.2858629060224245</v>
      </c>
      <c r="M11" s="66">
        <f>VLOOKUP(B11,[2]Pivot!$A$4:$C$3785,2,0)</f>
        <v>1600000</v>
      </c>
      <c r="N11" s="66" t="e">
        <f>VLOOKUP(B11,[2]Pivot!$A$4:$C$3785,3,0)</f>
        <v>#REF!</v>
      </c>
      <c r="O11" s="70">
        <f>VLOOKUP(B11,[3]Pivot!$A$4:$D$4420,2,0)</f>
        <v>44497</v>
      </c>
      <c r="P11" s="66" t="str">
        <f>VLOOKUP(B11,[3]Pivot!$A$4:$E$4420,5,0)</f>
        <v>HTAUTOHN</v>
      </c>
      <c r="Q11" s="66">
        <f>VLOOKUP(B11,[3]Pivot!$A$4:$D$4420,3,0)</f>
        <v>1080000</v>
      </c>
      <c r="R11" s="66">
        <f>VLOOKUP(B11,[3]Pivot!$A$4:$D$4420,4,0)</f>
        <v>1</v>
      </c>
      <c r="S11">
        <f>VLOOKUP(B11,'[1]Tổng hợp Nhập - Xuất - Tồn'!$A$5:$N$4327,11,0)</f>
        <v>1</v>
      </c>
      <c r="T11">
        <f>VLOOKUP(B11,'[1]Tổng hợp Nhập - Xuất - Tồn'!$A$7:$N$4327,13,0)</f>
        <v>0</v>
      </c>
      <c r="U11" s="75">
        <f t="shared" ref="U11:U12" si="7">IF(Q11=0,K11*(1-5%),IF(L11&lt;=10%,Q11,Q11*(1-5%)))</f>
        <v>1026000</v>
      </c>
      <c r="V11" s="73">
        <f t="shared" ref="V11:V12" si="8">U11/24000*1/1.13</f>
        <v>37.83185840707965</v>
      </c>
      <c r="W11" s="66">
        <f t="shared" ref="W11:W12" si="9">V11*24000</f>
        <v>907964.60176991159</v>
      </c>
      <c r="X11" s="67">
        <f t="shared" ref="X11:X12" si="10">(W11-K11)/K11</f>
        <v>-0.21908577028502804</v>
      </c>
    </row>
    <row r="12" spans="1:24" x14ac:dyDescent="0.25">
      <c r="A12">
        <v>11</v>
      </c>
      <c r="B12" t="s">
        <v>37</v>
      </c>
      <c r="C12" t="s">
        <v>38</v>
      </c>
      <c r="D12" t="s">
        <v>1512</v>
      </c>
      <c r="F12" s="58"/>
      <c r="H12" s="59">
        <v>41.75</v>
      </c>
      <c r="I12" t="s">
        <v>1900</v>
      </c>
      <c r="J12" s="78">
        <f t="shared" si="0"/>
        <v>1132260</v>
      </c>
      <c r="K12" s="75">
        <f>1.05*VLOOKUP(B12,'[1]Tổng hợp Nhập - Xuất - Tồn'!$A$5:$N$4327,12,0)/VLOOKUP(B12,'[1]Tổng hợp Nhập - Xuất - Tồn'!$A$5:$N$4327,11,0)</f>
        <v>961002.87870090641</v>
      </c>
      <c r="L12" s="67">
        <f t="shared" si="2"/>
        <v>0.17820666836149412</v>
      </c>
      <c r="M12" s="66">
        <f>VLOOKUP(B12,[2]Pivot!$A$4:$C$3785,2,0)</f>
        <v>1050000</v>
      </c>
      <c r="N12" s="66">
        <f>VLOOKUP(B12,[2]Pivot!$A$4:$C$3785,3,0)</f>
        <v>1200000</v>
      </c>
      <c r="O12" s="70">
        <f>VLOOKUP(B12,[3]Pivot!$A$4:$D$4420,2,0)</f>
        <v>44818</v>
      </c>
      <c r="P12" s="66" t="str">
        <f>VLOOKUP(B12,[3]Pivot!$A$4:$E$4420,5,0)</f>
        <v>NK-TRISTAN</v>
      </c>
      <c r="Q12" s="66">
        <f>VLOOKUP(B12,[3]Pivot!$A$4:$D$4420,3,0)</f>
        <v>861220</v>
      </c>
      <c r="R12" s="66">
        <f>VLOOKUP(B12,[3]Pivot!$A$4:$D$4420,4,0)</f>
        <v>3</v>
      </c>
      <c r="S12">
        <f>VLOOKUP(B12,'[1]Tổng hợp Nhập - Xuất - Tồn'!$A$5:$N$4327,11,0)</f>
        <v>1324</v>
      </c>
      <c r="T12">
        <f>VLOOKUP(B12,'[1]Tổng hợp Nhập - Xuất - Tồn'!$A$7:$N$4327,13,0)</f>
        <v>152</v>
      </c>
      <c r="U12" s="75">
        <f t="shared" si="7"/>
        <v>818159</v>
      </c>
      <c r="V12" s="73">
        <f t="shared" si="8"/>
        <v>30.168104719764017</v>
      </c>
      <c r="W12" s="66">
        <f t="shared" si="9"/>
        <v>724034.51327433635</v>
      </c>
      <c r="X12" s="67">
        <f t="shared" si="10"/>
        <v>-0.24658444909853583</v>
      </c>
    </row>
    <row r="13" spans="1:24" hidden="1" x14ac:dyDescent="0.25">
      <c r="A13">
        <v>12</v>
      </c>
      <c r="B13" t="s">
        <v>39</v>
      </c>
      <c r="C13" t="s">
        <v>40</v>
      </c>
      <c r="D13" t="s">
        <v>1517</v>
      </c>
      <c r="F13" s="58"/>
      <c r="H13" s="59">
        <v>38.5</v>
      </c>
      <c r="I13" t="s">
        <v>1900</v>
      </c>
      <c r="J13" s="65">
        <f t="shared" si="0"/>
        <v>1044119.9999999999</v>
      </c>
      <c r="K13" t="e">
        <f>1.05*VLOOKUP(B13,'[1]Tổng hợp Nhập - Xuất - Tồn'!$A$5:$N$4327,12,0)/VLOOKUP(B13,'[1]Tổng hợp Nhập - Xuất - Tồn'!$A$5:$N$4327,11,0)</f>
        <v>#N/A</v>
      </c>
      <c r="L13" s="67" t="e">
        <f t="shared" si="2"/>
        <v>#N/A</v>
      </c>
      <c r="M13" s="66" t="e">
        <f>VLOOKUP(B13,[2]Pivot!$A$4:$C$3785,2,0)</f>
        <v>#N/A</v>
      </c>
      <c r="N13" s="66" t="e">
        <f>VLOOKUP(B13,[2]Pivot!$A$4:$C$3785,3,0)</f>
        <v>#N/A</v>
      </c>
      <c r="O13" s="70" t="e">
        <f>VLOOKUP(B13,[3]Pivot!$A$4:$D$4420,2,0)</f>
        <v>#N/A</v>
      </c>
      <c r="P13" s="66" t="e">
        <f>VLOOKUP(B13,[3]Pivot!$A$4:$E$4420,5,0)</f>
        <v>#N/A</v>
      </c>
      <c r="Q13" s="66" t="e">
        <f>VLOOKUP(B13,[3]Pivot!$A$4:$D$4420,3,0)</f>
        <v>#N/A</v>
      </c>
      <c r="R13" s="66" t="e">
        <f>VLOOKUP(B13,[3]Pivot!$A$4:$D$4420,4,0)</f>
        <v>#N/A</v>
      </c>
      <c r="S13" t="e">
        <f>VLOOKUP(B13,'[1]Tổng hợp Nhập - Xuất - Tồn'!$A$5:$N$4327,11,0)</f>
        <v>#N/A</v>
      </c>
      <c r="T13" t="e">
        <f>VLOOKUP(B13,'[1]Tổng hợp Nhập - Xuất - Tồn'!$A$7:$N$4327,13,0)</f>
        <v>#N/A</v>
      </c>
      <c r="U13" s="66" t="e">
        <f t="shared" si="3"/>
        <v>#N/A</v>
      </c>
      <c r="V13" s="73" t="e">
        <f t="shared" si="4"/>
        <v>#N/A</v>
      </c>
      <c r="W13" s="73" t="e">
        <f t="shared" si="5"/>
        <v>#N/A</v>
      </c>
    </row>
    <row r="14" spans="1:24" hidden="1" x14ac:dyDescent="0.25">
      <c r="A14">
        <v>13</v>
      </c>
      <c r="B14" t="s">
        <v>41</v>
      </c>
      <c r="C14" t="s">
        <v>42</v>
      </c>
      <c r="D14" t="s">
        <v>1519</v>
      </c>
      <c r="F14" s="58"/>
      <c r="H14" s="59">
        <v>51.5</v>
      </c>
      <c r="I14" t="s">
        <v>1900</v>
      </c>
      <c r="J14" s="65">
        <f t="shared" si="0"/>
        <v>1396679.9999999998</v>
      </c>
      <c r="K14" t="e">
        <f>1.05*VLOOKUP(B14,'[1]Tổng hợp Nhập - Xuất - Tồn'!$A$5:$N$4327,12,0)/VLOOKUP(B14,'[1]Tổng hợp Nhập - Xuất - Tồn'!$A$5:$N$4327,11,0)</f>
        <v>#N/A</v>
      </c>
      <c r="L14" s="67" t="e">
        <f t="shared" si="2"/>
        <v>#N/A</v>
      </c>
      <c r="M14" s="66" t="e">
        <f>VLOOKUP(B14,[2]Pivot!$A$4:$C$3785,2,0)</f>
        <v>#N/A</v>
      </c>
      <c r="N14" s="66" t="e">
        <f>VLOOKUP(B14,[2]Pivot!$A$4:$C$3785,3,0)</f>
        <v>#N/A</v>
      </c>
      <c r="O14" s="70" t="e">
        <f>VLOOKUP(B14,[3]Pivot!$A$4:$D$4420,2,0)</f>
        <v>#N/A</v>
      </c>
      <c r="P14" s="66" t="e">
        <f>VLOOKUP(B14,[3]Pivot!$A$4:$E$4420,5,0)</f>
        <v>#N/A</v>
      </c>
      <c r="Q14" s="66" t="e">
        <f>VLOOKUP(B14,[3]Pivot!$A$4:$D$4420,3,0)</f>
        <v>#N/A</v>
      </c>
      <c r="R14" s="66" t="e">
        <f>VLOOKUP(B14,[3]Pivot!$A$4:$D$4420,4,0)</f>
        <v>#N/A</v>
      </c>
      <c r="S14" t="e">
        <f>VLOOKUP(B14,'[1]Tổng hợp Nhập - Xuất - Tồn'!$A$5:$N$4327,11,0)</f>
        <v>#N/A</v>
      </c>
      <c r="T14" t="e">
        <f>VLOOKUP(B14,'[1]Tổng hợp Nhập - Xuất - Tồn'!$A$7:$N$4327,13,0)</f>
        <v>#N/A</v>
      </c>
      <c r="U14" s="66" t="e">
        <f t="shared" si="3"/>
        <v>#N/A</v>
      </c>
      <c r="V14" s="73" t="e">
        <f t="shared" si="4"/>
        <v>#N/A</v>
      </c>
      <c r="W14" s="73" t="e">
        <f t="shared" si="5"/>
        <v>#N/A</v>
      </c>
    </row>
    <row r="15" spans="1:24" x14ac:dyDescent="0.25">
      <c r="A15">
        <v>14</v>
      </c>
      <c r="B15" t="s">
        <v>43</v>
      </c>
      <c r="C15" t="s">
        <v>38</v>
      </c>
      <c r="D15" t="s">
        <v>1508</v>
      </c>
      <c r="F15" s="58"/>
      <c r="H15" s="59">
        <v>43.457142857142856</v>
      </c>
      <c r="I15" t="s">
        <v>1900</v>
      </c>
      <c r="J15" s="78">
        <f t="shared" si="0"/>
        <v>1178557.7142857141</v>
      </c>
      <c r="K15" s="75">
        <f>1.05*VLOOKUP(B15,'[1]Tổng hợp Nhập - Xuất - Tồn'!$A$5:$N$4327,12,0)/VLOOKUP(B15,'[1]Tổng hợp Nhập - Xuất - Tồn'!$A$5:$N$4327,11,0)</f>
        <v>1158180.1800000002</v>
      </c>
      <c r="L15" s="67">
        <f t="shared" si="2"/>
        <v>1.7594442244482127E-2</v>
      </c>
      <c r="M15" s="66">
        <f>VLOOKUP(B15,[2]Pivot!$A$4:$C$3785,2,0)</f>
        <v>1150000</v>
      </c>
      <c r="N15" s="66">
        <f>VLOOKUP(B15,[2]Pivot!$A$4:$C$3785,3,0)</f>
        <v>1300000</v>
      </c>
      <c r="O15" s="70">
        <f>VLOOKUP(B15,[3]Pivot!$A$4:$D$4420,2,0)</f>
        <v>44739</v>
      </c>
      <c r="P15" s="66" t="str">
        <f>VLOOKUP(B15,[3]Pivot!$A$4:$E$4420,5,0)</f>
        <v>HTAUTOHN</v>
      </c>
      <c r="Q15" s="66">
        <f>VLOOKUP(B15,[3]Pivot!$A$4:$D$4420,3,0)</f>
        <v>935000</v>
      </c>
      <c r="R15" s="66">
        <f>VLOOKUP(B15,[3]Pivot!$A$4:$D$4420,4,0)</f>
        <v>5</v>
      </c>
      <c r="S15">
        <f>VLOOKUP(B15,'[1]Tổng hợp Nhập - Xuất - Tồn'!$A$5:$N$4327,11,0)</f>
        <v>35</v>
      </c>
      <c r="T15">
        <f>VLOOKUP(B15,'[1]Tổng hợp Nhập - Xuất - Tồn'!$A$7:$N$4327,13,0)</f>
        <v>4</v>
      </c>
      <c r="U15" s="75">
        <f t="shared" ref="U15:U17" si="11">IF(Q15=0,K15*(1-5%),IF(L15&lt;=10%,Q15,Q15*(1-5%)))</f>
        <v>935000</v>
      </c>
      <c r="V15" s="73">
        <f t="shared" ref="V15:V17" si="12">U15/24000*1/1.13</f>
        <v>34.476401179941007</v>
      </c>
      <c r="W15" s="66">
        <f t="shared" ref="W15:W17" si="13">V15*24000</f>
        <v>827433.62831858417</v>
      </c>
      <c r="X15" s="67">
        <f t="shared" ref="X15:X17" si="14">(W15-K15)/K15</f>
        <v>-0.2855743496503419</v>
      </c>
    </row>
    <row r="16" spans="1:24" x14ac:dyDescent="0.25">
      <c r="A16">
        <v>15</v>
      </c>
      <c r="B16" t="s">
        <v>44</v>
      </c>
      <c r="C16" t="s">
        <v>42</v>
      </c>
      <c r="D16" t="s">
        <v>1522</v>
      </c>
      <c r="F16" s="58"/>
      <c r="H16" s="59">
        <v>53.764285714285712</v>
      </c>
      <c r="I16" t="s">
        <v>1900</v>
      </c>
      <c r="J16" s="78">
        <f t="shared" si="0"/>
        <v>1458087.4285714284</v>
      </c>
      <c r="K16" s="75">
        <f>1.05*VLOOKUP(B16,'[1]Tổng hợp Nhập - Xuất - Tồn'!$A$5:$N$4327,12,0)/VLOOKUP(B16,'[1]Tổng hợp Nhập - Xuất - Tồn'!$A$5:$N$4327,11,0)</f>
        <v>970216.13888888888</v>
      </c>
      <c r="L16" s="67">
        <f t="shared" si="2"/>
        <v>0.50284804604596622</v>
      </c>
      <c r="M16" s="66">
        <f>VLOOKUP(B16,[2]Pivot!$A$4:$C$3785,2,0)</f>
        <v>1150000</v>
      </c>
      <c r="N16" s="66">
        <f>VLOOKUP(B16,[2]Pivot!$A$4:$C$3785,3,0)</f>
        <v>1200000</v>
      </c>
      <c r="O16" s="70">
        <f>VLOOKUP(B16,[3]Pivot!$A$4:$D$4420,2,0)</f>
        <v>44649</v>
      </c>
      <c r="P16" s="66" t="str">
        <f>VLOOKUP(B16,[3]Pivot!$A$4:$E$4420,5,0)</f>
        <v>NCC-THANHCANH</v>
      </c>
      <c r="Q16" s="66">
        <f>VLOOKUP(B16,[3]Pivot!$A$4:$D$4420,3,0)</f>
        <v>730875</v>
      </c>
      <c r="R16" s="66">
        <f>VLOOKUP(B16,[3]Pivot!$A$4:$D$4420,4,0)</f>
        <v>2</v>
      </c>
      <c r="S16">
        <f>VLOOKUP(B16,'[1]Tổng hợp Nhập - Xuất - Tồn'!$A$5:$N$4327,11,0)</f>
        <v>27</v>
      </c>
      <c r="T16">
        <f>VLOOKUP(B16,'[1]Tổng hợp Nhập - Xuất - Tồn'!$A$7:$N$4327,13,0)</f>
        <v>7</v>
      </c>
      <c r="U16" s="75">
        <f t="shared" si="11"/>
        <v>694331.25</v>
      </c>
      <c r="V16" s="73">
        <f t="shared" si="12"/>
        <v>25.602184734513276</v>
      </c>
      <c r="W16" s="66">
        <f t="shared" si="13"/>
        <v>614452.4336283186</v>
      </c>
      <c r="X16" s="67">
        <f t="shared" si="14"/>
        <v>-0.36668500038352081</v>
      </c>
    </row>
    <row r="17" spans="1:24" x14ac:dyDescent="0.25">
      <c r="A17">
        <v>16</v>
      </c>
      <c r="B17" t="s">
        <v>46</v>
      </c>
      <c r="C17" t="s">
        <v>38</v>
      </c>
      <c r="D17" t="s">
        <v>1524</v>
      </c>
      <c r="F17" s="58"/>
      <c r="H17" s="59">
        <v>56.25</v>
      </c>
      <c r="I17" t="s">
        <v>1900</v>
      </c>
      <c r="J17" s="78">
        <f t="shared" si="0"/>
        <v>1525499.9999999998</v>
      </c>
      <c r="K17" s="75">
        <f>1.05*VLOOKUP(B17,'[1]Tổng hợp Nhập - Xuất - Tồn'!$A$5:$N$4327,12,0)/VLOOKUP(B17,'[1]Tổng hợp Nhập - Xuất - Tồn'!$A$5:$N$4327,11,0)</f>
        <v>1130269.5727272728</v>
      </c>
      <c r="L17" s="67">
        <f t="shared" si="2"/>
        <v>0.3496780208982001</v>
      </c>
      <c r="M17" s="66">
        <f>VLOOKUP(B17,[2]Pivot!$A$4:$C$3785,2,0)</f>
        <v>1200000</v>
      </c>
      <c r="N17" s="66">
        <f>VLOOKUP(B17,[2]Pivot!$A$4:$C$3785,3,0)</f>
        <v>1350000</v>
      </c>
      <c r="O17" s="70">
        <f>VLOOKUP(B17,[3]Pivot!$A$4:$D$4420,2,0)</f>
        <v>44618</v>
      </c>
      <c r="P17" s="66" t="str">
        <f>VLOOKUP(B17,[3]Pivot!$A$4:$E$4420,5,0)</f>
        <v>HTAUTOHN</v>
      </c>
      <c r="Q17" s="66">
        <f>VLOOKUP(B17,[3]Pivot!$A$4:$D$4420,3,0)</f>
        <v>975513</v>
      </c>
      <c r="R17" s="66">
        <f>VLOOKUP(B17,[3]Pivot!$A$4:$D$4420,4,0)</f>
        <v>1</v>
      </c>
      <c r="S17">
        <f>VLOOKUP(B17,'[1]Tổng hợp Nhập - Xuất - Tồn'!$A$5:$N$4327,11,0)</f>
        <v>33</v>
      </c>
      <c r="T17">
        <f>VLOOKUP(B17,'[1]Tổng hợp Nhập - Xuất - Tồn'!$A$7:$N$4327,13,0)</f>
        <v>0</v>
      </c>
      <c r="U17" s="75">
        <f t="shared" si="11"/>
        <v>926737.35</v>
      </c>
      <c r="V17" s="73">
        <f t="shared" si="12"/>
        <v>34.171731194690267</v>
      </c>
      <c r="W17" s="66">
        <f t="shared" si="13"/>
        <v>820121.54867256642</v>
      </c>
      <c r="X17" s="67">
        <f t="shared" si="14"/>
        <v>-0.27440181664480068</v>
      </c>
    </row>
    <row r="18" spans="1:24" hidden="1" x14ac:dyDescent="0.25">
      <c r="A18">
        <v>17</v>
      </c>
      <c r="B18" t="s">
        <v>48</v>
      </c>
      <c r="C18" t="s">
        <v>49</v>
      </c>
      <c r="D18" t="s">
        <v>1526</v>
      </c>
      <c r="F18" s="58"/>
      <c r="H18" s="59">
        <v>13.392857142857142</v>
      </c>
      <c r="I18" t="s">
        <v>1900</v>
      </c>
      <c r="J18" s="65">
        <f t="shared" si="0"/>
        <v>363214.28571428568</v>
      </c>
      <c r="K18" t="e">
        <f>1.05*VLOOKUP(B18,'[1]Tổng hợp Nhập - Xuất - Tồn'!$A$5:$N$4327,12,0)/VLOOKUP(B18,'[1]Tổng hợp Nhập - Xuất - Tồn'!$A$5:$N$4327,11,0)</f>
        <v>#N/A</v>
      </c>
      <c r="L18" s="67" t="e">
        <f t="shared" si="2"/>
        <v>#N/A</v>
      </c>
      <c r="M18" s="66" t="e">
        <f>VLOOKUP(B18,[2]Pivot!$A$4:$C$3785,2,0)</f>
        <v>#N/A</v>
      </c>
      <c r="N18" s="66" t="e">
        <f>VLOOKUP(B18,[2]Pivot!$A$4:$C$3785,3,0)</f>
        <v>#N/A</v>
      </c>
      <c r="O18" s="70" t="e">
        <f>VLOOKUP(B18,[3]Pivot!$A$4:$D$4420,2,0)</f>
        <v>#N/A</v>
      </c>
      <c r="P18" s="66" t="e">
        <f>VLOOKUP(B18,[3]Pivot!$A$4:$E$4420,5,0)</f>
        <v>#N/A</v>
      </c>
      <c r="Q18" s="66" t="e">
        <f>VLOOKUP(B18,[3]Pivot!$A$4:$D$4420,3,0)</f>
        <v>#N/A</v>
      </c>
      <c r="R18" s="66" t="e">
        <f>VLOOKUP(B18,[3]Pivot!$A$4:$D$4420,4,0)</f>
        <v>#N/A</v>
      </c>
      <c r="S18" t="e">
        <f>VLOOKUP(B18,'[1]Tổng hợp Nhập - Xuất - Tồn'!$A$5:$N$4327,11,0)</f>
        <v>#N/A</v>
      </c>
      <c r="T18" t="e">
        <f>VLOOKUP(B18,'[1]Tổng hợp Nhập - Xuất - Tồn'!$A$7:$N$4327,13,0)</f>
        <v>#N/A</v>
      </c>
      <c r="U18" s="66" t="e">
        <f t="shared" si="3"/>
        <v>#N/A</v>
      </c>
      <c r="V18" s="73" t="e">
        <f t="shared" si="4"/>
        <v>#N/A</v>
      </c>
      <c r="W18" s="73" t="e">
        <f t="shared" si="5"/>
        <v>#N/A</v>
      </c>
    </row>
    <row r="19" spans="1:24" hidden="1" x14ac:dyDescent="0.25">
      <c r="A19">
        <v>18</v>
      </c>
      <c r="B19" t="s">
        <v>50</v>
      </c>
      <c r="C19" t="s">
        <v>51</v>
      </c>
      <c r="D19" t="s">
        <v>1528</v>
      </c>
      <c r="F19" s="58"/>
      <c r="H19" s="59">
        <v>17.142857142857142</v>
      </c>
      <c r="I19" t="s">
        <v>1900</v>
      </c>
      <c r="J19" s="65">
        <f t="shared" si="0"/>
        <v>464914.28571428568</v>
      </c>
      <c r="K19" t="e">
        <f>1.05*VLOOKUP(B19,'[1]Tổng hợp Nhập - Xuất - Tồn'!$A$5:$N$4327,12,0)/VLOOKUP(B19,'[1]Tổng hợp Nhập - Xuất - Tồn'!$A$5:$N$4327,11,0)</f>
        <v>#N/A</v>
      </c>
      <c r="L19" s="67" t="e">
        <f t="shared" si="2"/>
        <v>#N/A</v>
      </c>
      <c r="M19" s="66" t="e">
        <f>VLOOKUP(B19,[2]Pivot!$A$4:$C$3785,2,0)</f>
        <v>#N/A</v>
      </c>
      <c r="N19" s="66" t="e">
        <f>VLOOKUP(B19,[2]Pivot!$A$4:$C$3785,3,0)</f>
        <v>#N/A</v>
      </c>
      <c r="O19" s="70" t="e">
        <f>VLOOKUP(B19,[3]Pivot!$A$4:$D$4420,2,0)</f>
        <v>#N/A</v>
      </c>
      <c r="P19" s="66" t="e">
        <f>VLOOKUP(B19,[3]Pivot!$A$4:$E$4420,5,0)</f>
        <v>#N/A</v>
      </c>
      <c r="Q19" s="66" t="e">
        <f>VLOOKUP(B19,[3]Pivot!$A$4:$D$4420,3,0)</f>
        <v>#N/A</v>
      </c>
      <c r="R19" s="66" t="e">
        <f>VLOOKUP(B19,[3]Pivot!$A$4:$D$4420,4,0)</f>
        <v>#N/A</v>
      </c>
      <c r="S19" t="e">
        <f>VLOOKUP(B19,'[1]Tổng hợp Nhập - Xuất - Tồn'!$A$5:$N$4327,11,0)</f>
        <v>#N/A</v>
      </c>
      <c r="T19" t="e">
        <f>VLOOKUP(B19,'[1]Tổng hợp Nhập - Xuất - Tồn'!$A$7:$N$4327,13,0)</f>
        <v>#N/A</v>
      </c>
      <c r="U19" s="66" t="e">
        <f t="shared" si="3"/>
        <v>#N/A</v>
      </c>
      <c r="V19" s="73" t="e">
        <f t="shared" si="4"/>
        <v>#N/A</v>
      </c>
      <c r="W19" s="73" t="e">
        <f t="shared" si="5"/>
        <v>#N/A</v>
      </c>
    </row>
    <row r="20" spans="1:24" hidden="1" x14ac:dyDescent="0.25">
      <c r="A20">
        <v>19</v>
      </c>
      <c r="B20" t="s">
        <v>53</v>
      </c>
      <c r="C20" t="s">
        <v>51</v>
      </c>
      <c r="D20" t="s">
        <v>1530</v>
      </c>
      <c r="F20" s="58"/>
      <c r="H20" s="59">
        <v>14.732142857142858</v>
      </c>
      <c r="I20" t="s">
        <v>1900</v>
      </c>
      <c r="J20" s="65">
        <f t="shared" si="0"/>
        <v>399535.71428571426</v>
      </c>
      <c r="K20" t="e">
        <f>1.05*VLOOKUP(B20,'[1]Tổng hợp Nhập - Xuất - Tồn'!$A$5:$N$4327,12,0)/VLOOKUP(B20,'[1]Tổng hợp Nhập - Xuất - Tồn'!$A$5:$N$4327,11,0)</f>
        <v>#N/A</v>
      </c>
      <c r="L20" s="67" t="e">
        <f t="shared" si="2"/>
        <v>#N/A</v>
      </c>
      <c r="M20" s="66" t="e">
        <f>VLOOKUP(B20,[2]Pivot!$A$4:$C$3785,2,0)</f>
        <v>#N/A</v>
      </c>
      <c r="N20" s="66" t="e">
        <f>VLOOKUP(B20,[2]Pivot!$A$4:$C$3785,3,0)</f>
        <v>#N/A</v>
      </c>
      <c r="O20" s="70" t="e">
        <f>VLOOKUP(B20,[3]Pivot!$A$4:$D$4420,2,0)</f>
        <v>#N/A</v>
      </c>
      <c r="P20" s="66" t="e">
        <f>VLOOKUP(B20,[3]Pivot!$A$4:$E$4420,5,0)</f>
        <v>#N/A</v>
      </c>
      <c r="Q20" s="66" t="e">
        <f>VLOOKUP(B20,[3]Pivot!$A$4:$D$4420,3,0)</f>
        <v>#N/A</v>
      </c>
      <c r="R20" s="66" t="e">
        <f>VLOOKUP(B20,[3]Pivot!$A$4:$D$4420,4,0)</f>
        <v>#N/A</v>
      </c>
      <c r="S20" t="e">
        <f>VLOOKUP(B20,'[1]Tổng hợp Nhập - Xuất - Tồn'!$A$5:$N$4327,11,0)</f>
        <v>#N/A</v>
      </c>
      <c r="T20" t="e">
        <f>VLOOKUP(B20,'[1]Tổng hợp Nhập - Xuất - Tồn'!$A$7:$N$4327,13,0)</f>
        <v>#N/A</v>
      </c>
      <c r="U20" s="66" t="e">
        <f t="shared" si="3"/>
        <v>#N/A</v>
      </c>
      <c r="V20" s="73" t="e">
        <f t="shared" si="4"/>
        <v>#N/A</v>
      </c>
      <c r="W20" s="73" t="e">
        <f t="shared" si="5"/>
        <v>#N/A</v>
      </c>
    </row>
    <row r="21" spans="1:24" hidden="1" x14ac:dyDescent="0.25">
      <c r="A21">
        <v>20</v>
      </c>
      <c r="B21" t="s">
        <v>55</v>
      </c>
      <c r="C21" t="s">
        <v>51</v>
      </c>
      <c r="D21" t="s">
        <v>1532</v>
      </c>
      <c r="F21" s="58"/>
      <c r="H21" s="59">
        <v>13.125</v>
      </c>
      <c r="I21" t="s">
        <v>1900</v>
      </c>
      <c r="J21" s="65">
        <f t="shared" si="0"/>
        <v>355949.99999999994</v>
      </c>
      <c r="K21" t="e">
        <f>1.05*VLOOKUP(B21,'[1]Tổng hợp Nhập - Xuất - Tồn'!$A$5:$N$4327,12,0)/VLOOKUP(B21,'[1]Tổng hợp Nhập - Xuất - Tồn'!$A$5:$N$4327,11,0)</f>
        <v>#N/A</v>
      </c>
      <c r="L21" s="67" t="e">
        <f t="shared" si="2"/>
        <v>#N/A</v>
      </c>
      <c r="M21" s="66" t="e">
        <f>VLOOKUP(B21,[2]Pivot!$A$4:$C$3785,2,0)</f>
        <v>#N/A</v>
      </c>
      <c r="N21" s="66" t="e">
        <f>VLOOKUP(B21,[2]Pivot!$A$4:$C$3785,3,0)</f>
        <v>#N/A</v>
      </c>
      <c r="O21" s="70" t="e">
        <f>VLOOKUP(B21,[3]Pivot!$A$4:$D$4420,2,0)</f>
        <v>#N/A</v>
      </c>
      <c r="P21" s="66" t="e">
        <f>VLOOKUP(B21,[3]Pivot!$A$4:$E$4420,5,0)</f>
        <v>#N/A</v>
      </c>
      <c r="Q21" s="66" t="e">
        <f>VLOOKUP(B21,[3]Pivot!$A$4:$D$4420,3,0)</f>
        <v>#N/A</v>
      </c>
      <c r="R21" s="66" t="e">
        <f>VLOOKUP(B21,[3]Pivot!$A$4:$D$4420,4,0)</f>
        <v>#N/A</v>
      </c>
      <c r="S21" t="e">
        <f>VLOOKUP(B21,'[1]Tổng hợp Nhập - Xuất - Tồn'!$A$5:$N$4327,11,0)</f>
        <v>#N/A</v>
      </c>
      <c r="T21" t="e">
        <f>VLOOKUP(B21,'[1]Tổng hợp Nhập - Xuất - Tồn'!$A$7:$N$4327,13,0)</f>
        <v>#N/A</v>
      </c>
      <c r="U21" s="66" t="e">
        <f t="shared" si="3"/>
        <v>#N/A</v>
      </c>
      <c r="V21" s="73" t="e">
        <f t="shared" si="4"/>
        <v>#N/A</v>
      </c>
      <c r="W21" s="73" t="e">
        <f t="shared" si="5"/>
        <v>#N/A</v>
      </c>
    </row>
    <row r="22" spans="1:24" hidden="1" x14ac:dyDescent="0.25">
      <c r="A22">
        <v>21</v>
      </c>
      <c r="B22" t="s">
        <v>56</v>
      </c>
      <c r="C22" t="s">
        <v>57</v>
      </c>
      <c r="D22" t="s">
        <v>1534</v>
      </c>
      <c r="F22" s="58"/>
      <c r="H22" s="59">
        <v>15.675000000000001</v>
      </c>
      <c r="I22" t="s">
        <v>1900</v>
      </c>
      <c r="J22" s="65">
        <f t="shared" si="0"/>
        <v>425105.99999999994</v>
      </c>
      <c r="K22" t="e">
        <f>1.05*VLOOKUP(B22,'[1]Tổng hợp Nhập - Xuất - Tồn'!$A$5:$N$4327,12,0)/VLOOKUP(B22,'[1]Tổng hợp Nhập - Xuất - Tồn'!$A$5:$N$4327,11,0)</f>
        <v>#N/A</v>
      </c>
      <c r="L22" s="67" t="e">
        <f t="shared" si="2"/>
        <v>#N/A</v>
      </c>
      <c r="M22" s="66" t="e">
        <f>VLOOKUP(B22,[2]Pivot!$A$4:$C$3785,2,0)</f>
        <v>#N/A</v>
      </c>
      <c r="N22" s="66" t="e">
        <f>VLOOKUP(B22,[2]Pivot!$A$4:$C$3785,3,0)</f>
        <v>#N/A</v>
      </c>
      <c r="O22" s="70" t="e">
        <f>VLOOKUP(B22,[3]Pivot!$A$4:$D$4420,2,0)</f>
        <v>#N/A</v>
      </c>
      <c r="P22" s="66" t="e">
        <f>VLOOKUP(B22,[3]Pivot!$A$4:$E$4420,5,0)</f>
        <v>#N/A</v>
      </c>
      <c r="Q22" s="66" t="e">
        <f>VLOOKUP(B22,[3]Pivot!$A$4:$D$4420,3,0)</f>
        <v>#N/A</v>
      </c>
      <c r="R22" s="66" t="e">
        <f>VLOOKUP(B22,[3]Pivot!$A$4:$D$4420,4,0)</f>
        <v>#N/A</v>
      </c>
      <c r="S22" t="e">
        <f>VLOOKUP(B22,'[1]Tổng hợp Nhập - Xuất - Tồn'!$A$5:$N$4327,11,0)</f>
        <v>#N/A</v>
      </c>
      <c r="T22" t="e">
        <f>VLOOKUP(B22,'[1]Tổng hợp Nhập - Xuất - Tồn'!$A$7:$N$4327,13,0)</f>
        <v>#N/A</v>
      </c>
      <c r="U22" s="66" t="e">
        <f t="shared" si="3"/>
        <v>#N/A</v>
      </c>
      <c r="V22" s="73" t="e">
        <f t="shared" si="4"/>
        <v>#N/A</v>
      </c>
      <c r="W22" s="73" t="e">
        <f t="shared" si="5"/>
        <v>#N/A</v>
      </c>
    </row>
    <row r="23" spans="1:24" hidden="1" x14ac:dyDescent="0.25">
      <c r="A23">
        <v>22</v>
      </c>
      <c r="B23" t="s">
        <v>58</v>
      </c>
      <c r="C23" t="s">
        <v>30</v>
      </c>
      <c r="D23" t="s">
        <v>1536</v>
      </c>
      <c r="F23" s="58"/>
      <c r="H23" s="59">
        <v>18.75</v>
      </c>
      <c r="I23" t="s">
        <v>1900</v>
      </c>
      <c r="J23" s="65">
        <f t="shared" si="0"/>
        <v>508499.99999999994</v>
      </c>
      <c r="K23" t="e">
        <f>1.05*VLOOKUP(B23,'[1]Tổng hợp Nhập - Xuất - Tồn'!$A$5:$N$4327,12,0)/VLOOKUP(B23,'[1]Tổng hợp Nhập - Xuất - Tồn'!$A$5:$N$4327,11,0)</f>
        <v>#N/A</v>
      </c>
      <c r="L23" s="67" t="e">
        <f t="shared" si="2"/>
        <v>#N/A</v>
      </c>
      <c r="M23" s="66" t="e">
        <f>VLOOKUP(B23,[2]Pivot!$A$4:$C$3785,2,0)</f>
        <v>#N/A</v>
      </c>
      <c r="N23" s="66" t="e">
        <f>VLOOKUP(B23,[2]Pivot!$A$4:$C$3785,3,0)</f>
        <v>#N/A</v>
      </c>
      <c r="O23" s="70" t="e">
        <f>VLOOKUP(B23,[3]Pivot!$A$4:$D$4420,2,0)</f>
        <v>#N/A</v>
      </c>
      <c r="P23" s="66" t="e">
        <f>VLOOKUP(B23,[3]Pivot!$A$4:$E$4420,5,0)</f>
        <v>#N/A</v>
      </c>
      <c r="Q23" s="66" t="e">
        <f>VLOOKUP(B23,[3]Pivot!$A$4:$D$4420,3,0)</f>
        <v>#N/A</v>
      </c>
      <c r="R23" s="66" t="e">
        <f>VLOOKUP(B23,[3]Pivot!$A$4:$D$4420,4,0)</f>
        <v>#N/A</v>
      </c>
      <c r="S23" t="e">
        <f>VLOOKUP(B23,'[1]Tổng hợp Nhập - Xuất - Tồn'!$A$5:$N$4327,11,0)</f>
        <v>#N/A</v>
      </c>
      <c r="T23" t="e">
        <f>VLOOKUP(B23,'[1]Tổng hợp Nhập - Xuất - Tồn'!$A$7:$N$4327,13,0)</f>
        <v>#N/A</v>
      </c>
      <c r="U23" s="66" t="e">
        <f t="shared" si="3"/>
        <v>#N/A</v>
      </c>
      <c r="V23" s="73" t="e">
        <f t="shared" si="4"/>
        <v>#N/A</v>
      </c>
      <c r="W23" s="73" t="e">
        <f t="shared" si="5"/>
        <v>#N/A</v>
      </c>
    </row>
    <row r="24" spans="1:24" x14ac:dyDescent="0.25">
      <c r="A24">
        <v>23</v>
      </c>
      <c r="B24" t="s">
        <v>59</v>
      </c>
      <c r="C24" t="s">
        <v>51</v>
      </c>
      <c r="D24" t="s">
        <v>1538</v>
      </c>
      <c r="F24" s="58"/>
      <c r="H24" s="59">
        <v>13.5</v>
      </c>
      <c r="I24" t="s">
        <v>1900</v>
      </c>
      <c r="J24" s="78">
        <f t="shared" si="0"/>
        <v>366119.99999999994</v>
      </c>
      <c r="K24" s="75">
        <f>1.05*VLOOKUP(B24,'[1]Tổng hợp Nhập - Xuất - Tồn'!$A$5:$N$4327,12,0)/VLOOKUP(B24,'[1]Tổng hợp Nhập - Xuất - Tồn'!$A$5:$N$4327,11,0)</f>
        <v>316938.27920792083</v>
      </c>
      <c r="L24" s="67">
        <f t="shared" si="2"/>
        <v>0.15517759771710773</v>
      </c>
      <c r="M24" s="66">
        <f>VLOOKUP(B24,[2]Pivot!$A$4:$C$3785,2,0)</f>
        <v>450000</v>
      </c>
      <c r="N24" s="66">
        <f>VLOOKUP(B24,[2]Pivot!$A$4:$C$3785,3,0)</f>
        <v>450000</v>
      </c>
      <c r="O24" s="70">
        <f>VLOOKUP(B24,[3]Pivot!$A$4:$D$4420,2,0)</f>
        <v>44768</v>
      </c>
      <c r="P24" s="66" t="str">
        <f>VLOOKUP(B24,[3]Pivot!$A$4:$E$4420,5,0)</f>
        <v>HTAUTOHN</v>
      </c>
      <c r="Q24" s="66">
        <f>VLOOKUP(B24,[3]Pivot!$A$4:$D$4420,3,0)</f>
        <v>282088.8</v>
      </c>
      <c r="R24" s="66">
        <f>VLOOKUP(B24,[3]Pivot!$A$4:$D$4420,4,0)</f>
        <v>1</v>
      </c>
      <c r="S24">
        <f>VLOOKUP(B24,'[1]Tổng hợp Nhập - Xuất - Tồn'!$A$5:$N$4327,11,0)</f>
        <v>101</v>
      </c>
      <c r="T24">
        <f>VLOOKUP(B24,'[1]Tổng hợp Nhập - Xuất - Tồn'!$A$7:$N$4327,13,0)</f>
        <v>45</v>
      </c>
      <c r="U24" s="75">
        <f t="shared" ref="U24:U25" si="15">IF(Q24=0,K24*(1-5%),IF(L24&lt;=10%,Q24,Q24*(1-5%)))</f>
        <v>267984.36</v>
      </c>
      <c r="V24" s="73">
        <f t="shared" ref="V24:V25" si="16">U24/24000*1/1.13</f>
        <v>9.8814292035398239</v>
      </c>
      <c r="W24" s="66">
        <f t="shared" ref="W24:W25" si="17">V24*24000</f>
        <v>237154.30088495577</v>
      </c>
      <c r="X24" s="67">
        <f t="shared" ref="X24:X25" si="18">(W24-K24)/K24</f>
        <v>-0.25173348742334917</v>
      </c>
    </row>
    <row r="25" spans="1:24" x14ac:dyDescent="0.25">
      <c r="A25">
        <v>24</v>
      </c>
      <c r="B25" t="s">
        <v>60</v>
      </c>
      <c r="C25" t="s">
        <v>61</v>
      </c>
      <c r="D25" t="s">
        <v>1512</v>
      </c>
      <c r="F25" s="58"/>
      <c r="H25" s="59">
        <v>42.053571428571431</v>
      </c>
      <c r="I25" t="s">
        <v>1900</v>
      </c>
      <c r="J25" s="78">
        <f t="shared" si="0"/>
        <v>1140492.857142857</v>
      </c>
      <c r="K25" s="75">
        <f>1.05*VLOOKUP(B25,'[1]Tổng hợp Nhập - Xuất - Tồn'!$A$5:$N$4327,12,0)/VLOOKUP(B25,'[1]Tổng hợp Nhập - Xuất - Tồn'!$A$5:$N$4327,11,0)</f>
        <v>1144851.2250000001</v>
      </c>
      <c r="L25" s="67">
        <f t="shared" si="2"/>
        <v>-3.8069294611996853E-3</v>
      </c>
      <c r="M25" s="66">
        <f>VLOOKUP(B25,[2]Pivot!$A$4:$C$3785,2,0)</f>
        <v>1300000</v>
      </c>
      <c r="N25" s="66" t="e">
        <f>VLOOKUP(B25,[2]Pivot!$A$4:$C$3785,3,0)</f>
        <v>#REF!</v>
      </c>
      <c r="O25" s="70">
        <f>VLOOKUP(B25,[3]Pivot!$A$4:$D$4420,2,0)</f>
        <v>44699</v>
      </c>
      <c r="P25" s="66" t="str">
        <f>VLOOKUP(B25,[3]Pivot!$A$4:$E$4420,5,0)</f>
        <v>CHPT-MINHANH</v>
      </c>
      <c r="Q25" s="66">
        <f>VLOOKUP(B25,[3]Pivot!$A$4:$D$4420,3,0)</f>
        <v>1060000</v>
      </c>
      <c r="R25" s="66">
        <f>VLOOKUP(B25,[3]Pivot!$A$4:$D$4420,4,0)</f>
        <v>1</v>
      </c>
      <c r="S25">
        <f>VLOOKUP(B25,'[1]Tổng hợp Nhập - Xuất - Tồn'!$A$5:$N$4327,11,0)</f>
        <v>2</v>
      </c>
      <c r="T25">
        <f>VLOOKUP(B25,'[1]Tổng hợp Nhập - Xuất - Tồn'!$A$7:$N$4327,13,0)</f>
        <v>0</v>
      </c>
      <c r="U25" s="75">
        <f t="shared" si="15"/>
        <v>1060000</v>
      </c>
      <c r="V25" s="73">
        <f t="shared" si="16"/>
        <v>39.085545722713867</v>
      </c>
      <c r="W25" s="66">
        <f t="shared" si="17"/>
        <v>938053.09734513285</v>
      </c>
      <c r="X25" s="67">
        <f t="shared" si="18"/>
        <v>-0.18063318895856292</v>
      </c>
    </row>
    <row r="26" spans="1:24" hidden="1" x14ac:dyDescent="0.25">
      <c r="A26">
        <v>25</v>
      </c>
      <c r="B26" t="s">
        <v>62</v>
      </c>
      <c r="C26" t="s">
        <v>30</v>
      </c>
      <c r="D26" t="s">
        <v>1541</v>
      </c>
      <c r="F26" s="58"/>
      <c r="H26" s="59">
        <v>62.571428571428577</v>
      </c>
      <c r="I26" t="s">
        <v>1900</v>
      </c>
      <c r="J26" s="65">
        <f t="shared" si="0"/>
        <v>1696937.142857143</v>
      </c>
      <c r="K26" t="e">
        <f>1.05*VLOOKUP(B26,'[1]Tổng hợp Nhập - Xuất - Tồn'!$A$5:$N$4327,12,0)/VLOOKUP(B26,'[1]Tổng hợp Nhập - Xuất - Tồn'!$A$5:$N$4327,11,0)</f>
        <v>#N/A</v>
      </c>
      <c r="L26" s="67" t="e">
        <f t="shared" si="2"/>
        <v>#N/A</v>
      </c>
      <c r="M26" s="66" t="e">
        <f>VLOOKUP(B26,[2]Pivot!$A$4:$C$3785,2,0)</f>
        <v>#N/A</v>
      </c>
      <c r="N26" s="66" t="e">
        <f>VLOOKUP(B26,[2]Pivot!$A$4:$C$3785,3,0)</f>
        <v>#N/A</v>
      </c>
      <c r="O26" s="70" t="e">
        <f>VLOOKUP(B26,[3]Pivot!$A$4:$D$4420,2,0)</f>
        <v>#N/A</v>
      </c>
      <c r="P26" s="66" t="e">
        <f>VLOOKUP(B26,[3]Pivot!$A$4:$E$4420,5,0)</f>
        <v>#N/A</v>
      </c>
      <c r="Q26" s="66" t="e">
        <f>VLOOKUP(B26,[3]Pivot!$A$4:$D$4420,3,0)</f>
        <v>#N/A</v>
      </c>
      <c r="R26" s="66" t="e">
        <f>VLOOKUP(B26,[3]Pivot!$A$4:$D$4420,4,0)</f>
        <v>#N/A</v>
      </c>
      <c r="S26" t="e">
        <f>VLOOKUP(B26,'[1]Tổng hợp Nhập - Xuất - Tồn'!$A$5:$N$4327,11,0)</f>
        <v>#N/A</v>
      </c>
      <c r="T26" t="e">
        <f>VLOOKUP(B26,'[1]Tổng hợp Nhập - Xuất - Tồn'!$A$7:$N$4327,13,0)</f>
        <v>#N/A</v>
      </c>
      <c r="U26" s="66" t="e">
        <f t="shared" si="3"/>
        <v>#N/A</v>
      </c>
      <c r="V26" s="73" t="e">
        <f t="shared" si="4"/>
        <v>#N/A</v>
      </c>
      <c r="W26" s="73" t="e">
        <f t="shared" si="5"/>
        <v>#N/A</v>
      </c>
    </row>
    <row r="27" spans="1:24" hidden="1" x14ac:dyDescent="0.25">
      <c r="A27">
        <v>26</v>
      </c>
      <c r="B27" t="s">
        <v>63</v>
      </c>
      <c r="C27" t="s">
        <v>1543</v>
      </c>
      <c r="D27" t="s">
        <v>1544</v>
      </c>
      <c r="F27" s="58"/>
      <c r="H27" s="59">
        <v>25.25</v>
      </c>
      <c r="I27" t="s">
        <v>1900</v>
      </c>
      <c r="J27" s="65">
        <f t="shared" si="0"/>
        <v>684779.99999999988</v>
      </c>
      <c r="K27" t="e">
        <f>1.05*VLOOKUP(B27,'[1]Tổng hợp Nhập - Xuất - Tồn'!$A$5:$N$4327,12,0)/VLOOKUP(B27,'[1]Tổng hợp Nhập - Xuất - Tồn'!$A$5:$N$4327,11,0)</f>
        <v>#N/A</v>
      </c>
      <c r="L27" s="67" t="e">
        <f t="shared" si="2"/>
        <v>#N/A</v>
      </c>
      <c r="M27" s="66" t="e">
        <f>VLOOKUP(B27,[2]Pivot!$A$4:$C$3785,2,0)</f>
        <v>#N/A</v>
      </c>
      <c r="N27" s="66" t="e">
        <f>VLOOKUP(B27,[2]Pivot!$A$4:$C$3785,3,0)</f>
        <v>#N/A</v>
      </c>
      <c r="O27" s="70" t="e">
        <f>VLOOKUP(B27,[3]Pivot!$A$4:$D$4420,2,0)</f>
        <v>#N/A</v>
      </c>
      <c r="P27" s="66" t="e">
        <f>VLOOKUP(B27,[3]Pivot!$A$4:$E$4420,5,0)</f>
        <v>#N/A</v>
      </c>
      <c r="Q27" s="66" t="e">
        <f>VLOOKUP(B27,[3]Pivot!$A$4:$D$4420,3,0)</f>
        <v>#N/A</v>
      </c>
      <c r="R27" s="66" t="e">
        <f>VLOOKUP(B27,[3]Pivot!$A$4:$D$4420,4,0)</f>
        <v>#N/A</v>
      </c>
      <c r="S27" t="e">
        <f>VLOOKUP(B27,'[1]Tổng hợp Nhập - Xuất - Tồn'!$A$5:$N$4327,11,0)</f>
        <v>#N/A</v>
      </c>
      <c r="T27" t="e">
        <f>VLOOKUP(B27,'[1]Tổng hợp Nhập - Xuất - Tồn'!$A$7:$N$4327,13,0)</f>
        <v>#N/A</v>
      </c>
      <c r="U27" s="66" t="e">
        <f t="shared" si="3"/>
        <v>#N/A</v>
      </c>
      <c r="V27" s="73" t="e">
        <f t="shared" si="4"/>
        <v>#N/A</v>
      </c>
      <c r="W27" s="73" t="e">
        <f t="shared" si="5"/>
        <v>#N/A</v>
      </c>
    </row>
    <row r="28" spans="1:24" hidden="1" x14ac:dyDescent="0.25">
      <c r="A28">
        <v>27</v>
      </c>
      <c r="B28" t="s">
        <v>66</v>
      </c>
      <c r="C28" t="s">
        <v>67</v>
      </c>
      <c r="D28" t="s">
        <v>1534</v>
      </c>
      <c r="F28" s="58"/>
      <c r="H28" s="59">
        <v>14.732142857142858</v>
      </c>
      <c r="I28" t="s">
        <v>1900</v>
      </c>
      <c r="J28" s="65">
        <f t="shared" si="0"/>
        <v>399535.71428571426</v>
      </c>
      <c r="K28" t="e">
        <f>1.05*VLOOKUP(B28,'[1]Tổng hợp Nhập - Xuất - Tồn'!$A$5:$N$4327,12,0)/VLOOKUP(B28,'[1]Tổng hợp Nhập - Xuất - Tồn'!$A$5:$N$4327,11,0)</f>
        <v>#N/A</v>
      </c>
      <c r="L28" s="67" t="e">
        <f t="shared" si="2"/>
        <v>#N/A</v>
      </c>
      <c r="M28" s="66" t="e">
        <f>VLOOKUP(B28,[2]Pivot!$A$4:$C$3785,2,0)</f>
        <v>#N/A</v>
      </c>
      <c r="N28" s="66" t="e">
        <f>VLOOKUP(B28,[2]Pivot!$A$4:$C$3785,3,0)</f>
        <v>#N/A</v>
      </c>
      <c r="O28" s="70" t="e">
        <f>VLOOKUP(B28,[3]Pivot!$A$4:$D$4420,2,0)</f>
        <v>#N/A</v>
      </c>
      <c r="P28" s="66" t="e">
        <f>VLOOKUP(B28,[3]Pivot!$A$4:$E$4420,5,0)</f>
        <v>#N/A</v>
      </c>
      <c r="Q28" s="66" t="e">
        <f>VLOOKUP(B28,[3]Pivot!$A$4:$D$4420,3,0)</f>
        <v>#N/A</v>
      </c>
      <c r="R28" s="66" t="e">
        <f>VLOOKUP(B28,[3]Pivot!$A$4:$D$4420,4,0)</f>
        <v>#N/A</v>
      </c>
      <c r="S28" t="e">
        <f>VLOOKUP(B28,'[1]Tổng hợp Nhập - Xuất - Tồn'!$A$5:$N$4327,11,0)</f>
        <v>#N/A</v>
      </c>
      <c r="T28" t="e">
        <f>VLOOKUP(B28,'[1]Tổng hợp Nhập - Xuất - Tồn'!$A$7:$N$4327,13,0)</f>
        <v>#N/A</v>
      </c>
      <c r="U28" s="66" t="e">
        <f t="shared" si="3"/>
        <v>#N/A</v>
      </c>
      <c r="V28" s="73" t="e">
        <f t="shared" si="4"/>
        <v>#N/A</v>
      </c>
      <c r="W28" s="73" t="e">
        <f t="shared" si="5"/>
        <v>#N/A</v>
      </c>
    </row>
    <row r="29" spans="1:24" hidden="1" x14ac:dyDescent="0.25">
      <c r="A29">
        <v>28</v>
      </c>
      <c r="B29" t="s">
        <v>68</v>
      </c>
      <c r="C29" t="s">
        <v>69</v>
      </c>
      <c r="D29" t="s">
        <v>1536</v>
      </c>
      <c r="F29" s="58"/>
      <c r="H29" s="59">
        <v>16.5</v>
      </c>
      <c r="I29" t="s">
        <v>1900</v>
      </c>
      <c r="J29" s="65">
        <f t="shared" si="0"/>
        <v>447479.99999999994</v>
      </c>
      <c r="K29" t="e">
        <f>1.05*VLOOKUP(B29,'[1]Tổng hợp Nhập - Xuất - Tồn'!$A$5:$N$4327,12,0)/VLOOKUP(B29,'[1]Tổng hợp Nhập - Xuất - Tồn'!$A$5:$N$4327,11,0)</f>
        <v>#N/A</v>
      </c>
      <c r="L29" s="67" t="e">
        <f t="shared" si="2"/>
        <v>#N/A</v>
      </c>
      <c r="M29" s="66" t="e">
        <f>VLOOKUP(B29,[2]Pivot!$A$4:$C$3785,2,0)</f>
        <v>#N/A</v>
      </c>
      <c r="N29" s="66" t="e">
        <f>VLOOKUP(B29,[2]Pivot!$A$4:$C$3785,3,0)</f>
        <v>#N/A</v>
      </c>
      <c r="O29" s="70" t="e">
        <f>VLOOKUP(B29,[3]Pivot!$A$4:$D$4420,2,0)</f>
        <v>#N/A</v>
      </c>
      <c r="P29" s="66" t="e">
        <f>VLOOKUP(B29,[3]Pivot!$A$4:$E$4420,5,0)</f>
        <v>#N/A</v>
      </c>
      <c r="Q29" s="66" t="e">
        <f>VLOOKUP(B29,[3]Pivot!$A$4:$D$4420,3,0)</f>
        <v>#N/A</v>
      </c>
      <c r="R29" s="66" t="e">
        <f>VLOOKUP(B29,[3]Pivot!$A$4:$D$4420,4,0)</f>
        <v>#N/A</v>
      </c>
      <c r="S29" t="e">
        <f>VLOOKUP(B29,'[1]Tổng hợp Nhập - Xuất - Tồn'!$A$5:$N$4327,11,0)</f>
        <v>#N/A</v>
      </c>
      <c r="T29" t="e">
        <f>VLOOKUP(B29,'[1]Tổng hợp Nhập - Xuất - Tồn'!$A$7:$N$4327,13,0)</f>
        <v>#N/A</v>
      </c>
      <c r="U29" s="66" t="e">
        <f t="shared" si="3"/>
        <v>#N/A</v>
      </c>
      <c r="V29" s="73" t="e">
        <f t="shared" si="4"/>
        <v>#N/A</v>
      </c>
      <c r="W29" s="73" t="e">
        <f t="shared" si="5"/>
        <v>#N/A</v>
      </c>
    </row>
    <row r="30" spans="1:24" hidden="1" x14ac:dyDescent="0.25">
      <c r="A30">
        <v>29</v>
      </c>
      <c r="B30" t="s">
        <v>70</v>
      </c>
      <c r="C30" t="s">
        <v>69</v>
      </c>
      <c r="D30" t="s">
        <v>1548</v>
      </c>
      <c r="F30" s="58"/>
      <c r="H30" s="59">
        <v>8.4642857142857135</v>
      </c>
      <c r="I30" t="s">
        <v>1900</v>
      </c>
      <c r="J30" s="65">
        <f t="shared" si="0"/>
        <v>229551.42857142852</v>
      </c>
      <c r="K30" t="e">
        <f>1.05*VLOOKUP(B30,'[1]Tổng hợp Nhập - Xuất - Tồn'!$A$5:$N$4327,12,0)/VLOOKUP(B30,'[1]Tổng hợp Nhập - Xuất - Tồn'!$A$5:$N$4327,11,0)</f>
        <v>#N/A</v>
      </c>
      <c r="L30" s="67" t="e">
        <f t="shared" si="2"/>
        <v>#N/A</v>
      </c>
      <c r="M30" s="66" t="e">
        <f>VLOOKUP(B30,[2]Pivot!$A$4:$C$3785,2,0)</f>
        <v>#N/A</v>
      </c>
      <c r="N30" s="66" t="e">
        <f>VLOOKUP(B30,[2]Pivot!$A$4:$C$3785,3,0)</f>
        <v>#N/A</v>
      </c>
      <c r="O30" s="70" t="e">
        <f>VLOOKUP(B30,[3]Pivot!$A$4:$D$4420,2,0)</f>
        <v>#N/A</v>
      </c>
      <c r="P30" s="66" t="e">
        <f>VLOOKUP(B30,[3]Pivot!$A$4:$E$4420,5,0)</f>
        <v>#N/A</v>
      </c>
      <c r="Q30" s="66" t="e">
        <f>VLOOKUP(B30,[3]Pivot!$A$4:$D$4420,3,0)</f>
        <v>#N/A</v>
      </c>
      <c r="R30" s="66" t="e">
        <f>VLOOKUP(B30,[3]Pivot!$A$4:$D$4420,4,0)</f>
        <v>#N/A</v>
      </c>
      <c r="S30" t="e">
        <f>VLOOKUP(B30,'[1]Tổng hợp Nhập - Xuất - Tồn'!$A$5:$N$4327,11,0)</f>
        <v>#N/A</v>
      </c>
      <c r="T30" t="e">
        <f>VLOOKUP(B30,'[1]Tổng hợp Nhập - Xuất - Tồn'!$A$7:$N$4327,13,0)</f>
        <v>#N/A</v>
      </c>
      <c r="U30" s="66" t="e">
        <f t="shared" si="3"/>
        <v>#N/A</v>
      </c>
      <c r="V30" s="73" t="e">
        <f t="shared" si="4"/>
        <v>#N/A</v>
      </c>
      <c r="W30" s="73" t="e">
        <f t="shared" si="5"/>
        <v>#N/A</v>
      </c>
    </row>
    <row r="31" spans="1:24" hidden="1" x14ac:dyDescent="0.25">
      <c r="A31">
        <v>30</v>
      </c>
      <c r="B31" t="s">
        <v>71</v>
      </c>
      <c r="C31" t="s">
        <v>72</v>
      </c>
      <c r="D31" t="s">
        <v>1550</v>
      </c>
      <c r="F31" s="58"/>
      <c r="H31" s="59">
        <v>11</v>
      </c>
      <c r="I31" t="s">
        <v>1900</v>
      </c>
      <c r="J31" s="65">
        <f t="shared" si="0"/>
        <v>298320</v>
      </c>
      <c r="K31" t="e">
        <f>1.05*VLOOKUP(B31,'[1]Tổng hợp Nhập - Xuất - Tồn'!$A$5:$N$4327,12,0)/VLOOKUP(B31,'[1]Tổng hợp Nhập - Xuất - Tồn'!$A$5:$N$4327,11,0)</f>
        <v>#N/A</v>
      </c>
      <c r="L31" s="67" t="e">
        <f t="shared" si="2"/>
        <v>#N/A</v>
      </c>
      <c r="M31" s="66" t="e">
        <f>VLOOKUP(B31,[2]Pivot!$A$4:$C$3785,2,0)</f>
        <v>#N/A</v>
      </c>
      <c r="N31" s="66" t="e">
        <f>VLOOKUP(B31,[2]Pivot!$A$4:$C$3785,3,0)</f>
        <v>#N/A</v>
      </c>
      <c r="O31" s="70" t="e">
        <f>VLOOKUP(B31,[3]Pivot!$A$4:$D$4420,2,0)</f>
        <v>#N/A</v>
      </c>
      <c r="P31" s="66" t="e">
        <f>VLOOKUP(B31,[3]Pivot!$A$4:$E$4420,5,0)</f>
        <v>#N/A</v>
      </c>
      <c r="Q31" s="66" t="e">
        <f>VLOOKUP(B31,[3]Pivot!$A$4:$D$4420,3,0)</f>
        <v>#N/A</v>
      </c>
      <c r="R31" s="66" t="e">
        <f>VLOOKUP(B31,[3]Pivot!$A$4:$D$4420,4,0)</f>
        <v>#N/A</v>
      </c>
      <c r="S31" t="e">
        <f>VLOOKUP(B31,'[1]Tổng hợp Nhập - Xuất - Tồn'!$A$5:$N$4327,11,0)</f>
        <v>#N/A</v>
      </c>
      <c r="T31" t="e">
        <f>VLOOKUP(B31,'[1]Tổng hợp Nhập - Xuất - Tồn'!$A$7:$N$4327,13,0)</f>
        <v>#N/A</v>
      </c>
      <c r="U31" s="66" t="e">
        <f t="shared" si="3"/>
        <v>#N/A</v>
      </c>
      <c r="V31" s="73" t="e">
        <f t="shared" si="4"/>
        <v>#N/A</v>
      </c>
      <c r="W31" s="73" t="e">
        <f t="shared" si="5"/>
        <v>#N/A</v>
      </c>
    </row>
    <row r="32" spans="1:24" hidden="1" x14ac:dyDescent="0.25">
      <c r="A32">
        <v>31</v>
      </c>
      <c r="B32" t="s">
        <v>73</v>
      </c>
      <c r="C32" t="s">
        <v>74</v>
      </c>
      <c r="D32" t="s">
        <v>1552</v>
      </c>
      <c r="F32" s="58"/>
      <c r="H32" s="59">
        <v>11</v>
      </c>
      <c r="I32" t="s">
        <v>1900</v>
      </c>
      <c r="J32" s="65">
        <f t="shared" si="0"/>
        <v>298320</v>
      </c>
      <c r="K32" t="e">
        <f>1.05*VLOOKUP(B32,'[1]Tổng hợp Nhập - Xuất - Tồn'!$A$5:$N$4327,12,0)/VLOOKUP(B32,'[1]Tổng hợp Nhập - Xuất - Tồn'!$A$5:$N$4327,11,0)</f>
        <v>#N/A</v>
      </c>
      <c r="L32" s="67" t="e">
        <f t="shared" si="2"/>
        <v>#N/A</v>
      </c>
      <c r="M32" s="66" t="e">
        <f>VLOOKUP(B32,[2]Pivot!$A$4:$C$3785,2,0)</f>
        <v>#N/A</v>
      </c>
      <c r="N32" s="66" t="e">
        <f>VLOOKUP(B32,[2]Pivot!$A$4:$C$3785,3,0)</f>
        <v>#N/A</v>
      </c>
      <c r="O32" s="70" t="e">
        <f>VLOOKUP(B32,[3]Pivot!$A$4:$D$4420,2,0)</f>
        <v>#N/A</v>
      </c>
      <c r="P32" s="66" t="e">
        <f>VLOOKUP(B32,[3]Pivot!$A$4:$E$4420,5,0)</f>
        <v>#N/A</v>
      </c>
      <c r="Q32" s="66" t="e">
        <f>VLOOKUP(B32,[3]Pivot!$A$4:$D$4420,3,0)</f>
        <v>#N/A</v>
      </c>
      <c r="R32" s="66" t="e">
        <f>VLOOKUP(B32,[3]Pivot!$A$4:$D$4420,4,0)</f>
        <v>#N/A</v>
      </c>
      <c r="S32" t="e">
        <f>VLOOKUP(B32,'[1]Tổng hợp Nhập - Xuất - Tồn'!$A$5:$N$4327,11,0)</f>
        <v>#N/A</v>
      </c>
      <c r="T32" t="e">
        <f>VLOOKUP(B32,'[1]Tổng hợp Nhập - Xuất - Tồn'!$A$7:$N$4327,13,0)</f>
        <v>#N/A</v>
      </c>
      <c r="U32" s="66" t="e">
        <f t="shared" si="3"/>
        <v>#N/A</v>
      </c>
      <c r="V32" s="73" t="e">
        <f t="shared" si="4"/>
        <v>#N/A</v>
      </c>
      <c r="W32" s="73" t="e">
        <f t="shared" si="5"/>
        <v>#N/A</v>
      </c>
    </row>
    <row r="33" spans="1:24" x14ac:dyDescent="0.25">
      <c r="A33">
        <v>32</v>
      </c>
      <c r="B33" t="s">
        <v>75</v>
      </c>
      <c r="C33" t="s">
        <v>74</v>
      </c>
      <c r="D33" t="s">
        <v>1538</v>
      </c>
      <c r="F33" s="58"/>
      <c r="H33" s="59">
        <v>16.607142857142858</v>
      </c>
      <c r="I33" t="s">
        <v>1900</v>
      </c>
      <c r="J33" s="78">
        <f t="shared" si="0"/>
        <v>450385.71428571426</v>
      </c>
      <c r="K33" s="75">
        <f>1.05*VLOOKUP(B33,'[1]Tổng hợp Nhập - Xuất - Tồn'!$A$5:$N$4327,12,0)/VLOOKUP(B33,'[1]Tổng hợp Nhập - Xuất - Tồn'!$A$5:$N$4327,11,0)</f>
        <v>381995.61147540988</v>
      </c>
      <c r="L33" s="67">
        <f t="shared" si="2"/>
        <v>0.17903373953998117</v>
      </c>
      <c r="M33" s="66">
        <f>VLOOKUP(B33,[2]Pivot!$A$4:$C$3785,2,0)</f>
        <v>420000</v>
      </c>
      <c r="N33" s="66">
        <f>VLOOKUP(B33,[2]Pivot!$A$4:$C$3785,3,0)</f>
        <v>510000</v>
      </c>
      <c r="O33" s="70">
        <f>VLOOKUP(B33,[3]Pivot!$A$4:$D$4420,2,0)</f>
        <v>44768</v>
      </c>
      <c r="P33" s="66" t="str">
        <f>VLOOKUP(B33,[3]Pivot!$A$4:$E$4420,5,0)</f>
        <v>NK-IDAM</v>
      </c>
      <c r="Q33" s="66">
        <f>VLOOKUP(B33,[3]Pivot!$A$4:$D$4420,3,0)</f>
        <v>345345</v>
      </c>
      <c r="R33" s="66">
        <f>VLOOKUP(B33,[3]Pivot!$A$4:$D$4420,4,0)</f>
        <v>3</v>
      </c>
      <c r="S33">
        <f>VLOOKUP(B33,'[1]Tổng hợp Nhập - Xuất - Tồn'!$A$5:$N$4327,11,0)</f>
        <v>732</v>
      </c>
      <c r="T33">
        <f>VLOOKUP(B33,'[1]Tổng hợp Nhập - Xuất - Tồn'!$A$7:$N$4327,13,0)</f>
        <v>1</v>
      </c>
      <c r="U33" s="75">
        <f>IF(Q33=0,K33*(1-5%),IF(L33&lt;=10%,Q33,Q33*(1-5%)))</f>
        <v>328077.75</v>
      </c>
      <c r="V33" s="73">
        <f>U33/24000*1/1.13</f>
        <v>12.097262168141594</v>
      </c>
      <c r="W33" s="66">
        <f t="shared" ref="W33" si="19">V33*24000</f>
        <v>290334.29203539825</v>
      </c>
      <c r="X33" s="67">
        <f>(W33-K33)/K33</f>
        <v>-0.23995385466859515</v>
      </c>
    </row>
    <row r="34" spans="1:24" hidden="1" x14ac:dyDescent="0.25">
      <c r="A34">
        <v>33</v>
      </c>
      <c r="B34" t="s">
        <v>76</v>
      </c>
      <c r="C34" t="s">
        <v>1555</v>
      </c>
      <c r="D34" t="s">
        <v>1556</v>
      </c>
      <c r="F34" s="58"/>
      <c r="H34" s="59">
        <v>5.5</v>
      </c>
      <c r="I34" t="s">
        <v>1900</v>
      </c>
      <c r="J34" s="65">
        <f t="shared" si="0"/>
        <v>149160</v>
      </c>
      <c r="K34" t="e">
        <f>1.05*VLOOKUP(B34,'[1]Tổng hợp Nhập - Xuất - Tồn'!$A$5:$N$4327,12,0)/VLOOKUP(B34,'[1]Tổng hợp Nhập - Xuất - Tồn'!$A$5:$N$4327,11,0)</f>
        <v>#N/A</v>
      </c>
      <c r="L34" s="67" t="e">
        <f t="shared" si="2"/>
        <v>#N/A</v>
      </c>
      <c r="M34" s="66" t="e">
        <f>VLOOKUP(B34,[2]Pivot!$A$4:$C$3785,2,0)</f>
        <v>#N/A</v>
      </c>
      <c r="N34" s="66" t="e">
        <f>VLOOKUP(B34,[2]Pivot!$A$4:$C$3785,3,0)</f>
        <v>#N/A</v>
      </c>
      <c r="O34" s="70" t="e">
        <f>VLOOKUP(B34,[3]Pivot!$A$4:$D$4420,2,0)</f>
        <v>#N/A</v>
      </c>
      <c r="P34" s="66" t="e">
        <f>VLOOKUP(B34,[3]Pivot!$A$4:$E$4420,5,0)</f>
        <v>#N/A</v>
      </c>
      <c r="Q34" s="66" t="e">
        <f>VLOOKUP(B34,[3]Pivot!$A$4:$D$4420,3,0)</f>
        <v>#N/A</v>
      </c>
      <c r="R34" s="66" t="e">
        <f>VLOOKUP(B34,[3]Pivot!$A$4:$D$4420,4,0)</f>
        <v>#N/A</v>
      </c>
      <c r="S34" t="e">
        <f>VLOOKUP(B34,'[1]Tổng hợp Nhập - Xuất - Tồn'!$A$5:$N$4327,11,0)</f>
        <v>#N/A</v>
      </c>
      <c r="T34" t="e">
        <f>VLOOKUP(B34,'[1]Tổng hợp Nhập - Xuất - Tồn'!$A$7:$N$4327,13,0)</f>
        <v>#N/A</v>
      </c>
      <c r="U34" s="66" t="e">
        <f t="shared" si="3"/>
        <v>#N/A</v>
      </c>
      <c r="V34" s="73" t="e">
        <f t="shared" si="4"/>
        <v>#N/A</v>
      </c>
      <c r="W34" s="73" t="e">
        <f t="shared" si="5"/>
        <v>#N/A</v>
      </c>
    </row>
    <row r="35" spans="1:24" hidden="1" x14ac:dyDescent="0.25">
      <c r="A35">
        <v>34</v>
      </c>
      <c r="B35" t="s">
        <v>495</v>
      </c>
      <c r="C35" t="s">
        <v>496</v>
      </c>
      <c r="D35" t="s">
        <v>1558</v>
      </c>
      <c r="F35" s="58"/>
      <c r="H35" s="59">
        <v>7.75</v>
      </c>
      <c r="I35" t="s">
        <v>1900</v>
      </c>
      <c r="J35" s="65">
        <f t="shared" si="0"/>
        <v>210179.99999999997</v>
      </c>
      <c r="K35" t="e">
        <f>1.05*VLOOKUP(B35,'[1]Tổng hợp Nhập - Xuất - Tồn'!$A$5:$N$4327,12,0)/VLOOKUP(B35,'[1]Tổng hợp Nhập - Xuất - Tồn'!$A$5:$N$4327,11,0)</f>
        <v>#N/A</v>
      </c>
      <c r="L35" s="67" t="e">
        <f t="shared" si="2"/>
        <v>#N/A</v>
      </c>
      <c r="M35" s="66" t="e">
        <f>VLOOKUP(B35,[2]Pivot!$A$4:$C$3785,2,0)</f>
        <v>#N/A</v>
      </c>
      <c r="N35" s="66" t="e">
        <f>VLOOKUP(B35,[2]Pivot!$A$4:$C$3785,3,0)</f>
        <v>#N/A</v>
      </c>
      <c r="O35" s="70" t="e">
        <f>VLOOKUP(B35,[3]Pivot!$A$4:$D$4420,2,0)</f>
        <v>#N/A</v>
      </c>
      <c r="P35" s="66" t="e">
        <f>VLOOKUP(B35,[3]Pivot!$A$4:$E$4420,5,0)</f>
        <v>#N/A</v>
      </c>
      <c r="Q35" s="66" t="e">
        <f>VLOOKUP(B35,[3]Pivot!$A$4:$D$4420,3,0)</f>
        <v>#N/A</v>
      </c>
      <c r="R35" s="66" t="e">
        <f>VLOOKUP(B35,[3]Pivot!$A$4:$D$4420,4,0)</f>
        <v>#N/A</v>
      </c>
      <c r="S35" t="e">
        <f>VLOOKUP(B35,'[1]Tổng hợp Nhập - Xuất - Tồn'!$A$5:$N$4327,11,0)</f>
        <v>#N/A</v>
      </c>
      <c r="T35" t="e">
        <f>VLOOKUP(B35,'[1]Tổng hợp Nhập - Xuất - Tồn'!$A$7:$N$4327,13,0)</f>
        <v>#N/A</v>
      </c>
      <c r="U35" s="66" t="e">
        <f t="shared" si="3"/>
        <v>#N/A</v>
      </c>
      <c r="V35" s="73" t="e">
        <f t="shared" si="4"/>
        <v>#N/A</v>
      </c>
      <c r="W35" s="73" t="e">
        <f t="shared" si="5"/>
        <v>#N/A</v>
      </c>
    </row>
    <row r="36" spans="1:24" hidden="1" x14ac:dyDescent="0.25">
      <c r="A36">
        <v>35</v>
      </c>
      <c r="B36" t="s">
        <v>78</v>
      </c>
      <c r="C36" t="s">
        <v>79</v>
      </c>
      <c r="D36" t="s">
        <v>1560</v>
      </c>
      <c r="F36" s="58"/>
      <c r="H36" s="59">
        <v>2.5178571428571428</v>
      </c>
      <c r="I36" t="s">
        <v>1900</v>
      </c>
      <c r="J36" s="65">
        <f t="shared" si="0"/>
        <v>68284.28571428571</v>
      </c>
      <c r="K36" t="e">
        <f>1.05*VLOOKUP(B36,'[1]Tổng hợp Nhập - Xuất - Tồn'!$A$5:$N$4327,12,0)/VLOOKUP(B36,'[1]Tổng hợp Nhập - Xuất - Tồn'!$A$5:$N$4327,11,0)</f>
        <v>#N/A</v>
      </c>
      <c r="L36" s="67" t="e">
        <f t="shared" si="2"/>
        <v>#N/A</v>
      </c>
      <c r="M36" s="66" t="e">
        <f>VLOOKUP(B36,[2]Pivot!$A$4:$C$3785,2,0)</f>
        <v>#N/A</v>
      </c>
      <c r="N36" s="66" t="e">
        <f>VLOOKUP(B36,[2]Pivot!$A$4:$C$3785,3,0)</f>
        <v>#N/A</v>
      </c>
      <c r="O36" s="70" t="e">
        <f>VLOOKUP(B36,[3]Pivot!$A$4:$D$4420,2,0)</f>
        <v>#N/A</v>
      </c>
      <c r="P36" s="66" t="e">
        <f>VLOOKUP(B36,[3]Pivot!$A$4:$E$4420,5,0)</f>
        <v>#N/A</v>
      </c>
      <c r="Q36" s="66" t="e">
        <f>VLOOKUP(B36,[3]Pivot!$A$4:$D$4420,3,0)</f>
        <v>#N/A</v>
      </c>
      <c r="R36" s="66" t="e">
        <f>VLOOKUP(B36,[3]Pivot!$A$4:$D$4420,4,0)</f>
        <v>#N/A</v>
      </c>
      <c r="S36" t="e">
        <f>VLOOKUP(B36,'[1]Tổng hợp Nhập - Xuất - Tồn'!$A$5:$N$4327,11,0)</f>
        <v>#N/A</v>
      </c>
      <c r="T36" t="e">
        <f>VLOOKUP(B36,'[1]Tổng hợp Nhập - Xuất - Tồn'!$A$7:$N$4327,13,0)</f>
        <v>#N/A</v>
      </c>
      <c r="U36" s="66" t="e">
        <f t="shared" si="3"/>
        <v>#N/A</v>
      </c>
      <c r="V36" s="73" t="e">
        <f t="shared" si="4"/>
        <v>#N/A</v>
      </c>
      <c r="W36" s="73" t="e">
        <f t="shared" si="5"/>
        <v>#N/A</v>
      </c>
    </row>
    <row r="37" spans="1:24" x14ac:dyDescent="0.25">
      <c r="A37">
        <v>36</v>
      </c>
      <c r="B37" t="s">
        <v>497</v>
      </c>
      <c r="C37" t="s">
        <v>498</v>
      </c>
      <c r="D37" t="s">
        <v>1560</v>
      </c>
      <c r="F37" s="58"/>
      <c r="H37" s="59">
        <v>6.5</v>
      </c>
      <c r="I37" t="s">
        <v>1900</v>
      </c>
      <c r="J37" s="78">
        <f t="shared" si="0"/>
        <v>176279.99999999997</v>
      </c>
      <c r="K37" s="75">
        <f>1.05*VLOOKUP(B37,'[1]Tổng hợp Nhập - Xuất - Tồn'!$A$5:$N$4327,12,0)/VLOOKUP(B37,'[1]Tổng hợp Nhập - Xuất - Tồn'!$A$5:$N$4327,11,0)</f>
        <v>146241.11212220334</v>
      </c>
      <c r="L37" s="67">
        <f t="shared" si="2"/>
        <v>0.20540658807829129</v>
      </c>
      <c r="M37" s="66">
        <f>VLOOKUP(B37,[2]Pivot!$A$4:$C$3785,2,0)</f>
        <v>150000</v>
      </c>
      <c r="N37" s="66">
        <f>VLOOKUP(B37,[2]Pivot!$A$4:$C$3785,3,0)</f>
        <v>220000</v>
      </c>
      <c r="O37" s="70">
        <f>VLOOKUP(B37,[3]Pivot!$A$4:$D$4420,2,0)</f>
        <v>44816</v>
      </c>
      <c r="P37" s="66" t="str">
        <f>VLOOKUP(B37,[3]Pivot!$A$4:$E$4420,5,0)</f>
        <v>NK-IDAM</v>
      </c>
      <c r="Q37" s="66">
        <f>VLOOKUP(B37,[3]Pivot!$A$4:$D$4420,3,0)</f>
        <v>135298.79999999999</v>
      </c>
      <c r="R37" s="66">
        <f>VLOOKUP(B37,[3]Pivot!$A$4:$D$4420,4,0)</f>
        <v>400</v>
      </c>
      <c r="S37">
        <f>VLOOKUP(B37,'[1]Tổng hợp Nhập - Xuất - Tồn'!$A$5:$N$4327,11,0)</f>
        <v>7643</v>
      </c>
      <c r="T37">
        <f>VLOOKUP(B37,'[1]Tổng hợp Nhập - Xuất - Tồn'!$A$7:$N$4327,13,0)</f>
        <v>2989</v>
      </c>
      <c r="U37" s="75">
        <f>IF(Q37=0,K37*(1-5%),IF(L37&lt;=10%,Q37,Q37*(1-5%)))</f>
        <v>128533.85999999999</v>
      </c>
      <c r="V37" s="73">
        <f>U37/24000*1/1.13</f>
        <v>4.7394491150442475</v>
      </c>
      <c r="W37" s="66">
        <f t="shared" ref="W37" si="20">V37*24000</f>
        <v>113746.77876106194</v>
      </c>
      <c r="X37" s="67">
        <f>(W37-K37)/K37</f>
        <v>-0.22219697928711171</v>
      </c>
    </row>
    <row r="38" spans="1:24" hidden="1" x14ac:dyDescent="0.25">
      <c r="A38">
        <v>37</v>
      </c>
      <c r="B38" t="s">
        <v>80</v>
      </c>
      <c r="C38" t="s">
        <v>81</v>
      </c>
      <c r="D38" t="s">
        <v>1560</v>
      </c>
      <c r="F38" s="58"/>
      <c r="H38" s="59">
        <v>1.9821428571428572</v>
      </c>
      <c r="I38" t="s">
        <v>1900</v>
      </c>
      <c r="J38" s="65">
        <f t="shared" si="0"/>
        <v>53755.714285714283</v>
      </c>
      <c r="K38" t="e">
        <f>1.05*VLOOKUP(B38,'[1]Tổng hợp Nhập - Xuất - Tồn'!$A$5:$N$4327,12,0)/VLOOKUP(B38,'[1]Tổng hợp Nhập - Xuất - Tồn'!$A$5:$N$4327,11,0)</f>
        <v>#N/A</v>
      </c>
      <c r="L38" s="67" t="e">
        <f t="shared" si="2"/>
        <v>#N/A</v>
      </c>
      <c r="M38" s="66" t="e">
        <f>VLOOKUP(B38,[2]Pivot!$A$4:$C$3785,2,0)</f>
        <v>#N/A</v>
      </c>
      <c r="N38" s="66" t="e">
        <f>VLOOKUP(B38,[2]Pivot!$A$4:$C$3785,3,0)</f>
        <v>#N/A</v>
      </c>
      <c r="O38" s="70" t="e">
        <f>VLOOKUP(B38,[3]Pivot!$A$4:$D$4420,2,0)</f>
        <v>#N/A</v>
      </c>
      <c r="P38" s="66" t="e">
        <f>VLOOKUP(B38,[3]Pivot!$A$4:$E$4420,5,0)</f>
        <v>#N/A</v>
      </c>
      <c r="Q38" s="66" t="e">
        <f>VLOOKUP(B38,[3]Pivot!$A$4:$D$4420,3,0)</f>
        <v>#N/A</v>
      </c>
      <c r="R38" s="66" t="e">
        <f>VLOOKUP(B38,[3]Pivot!$A$4:$D$4420,4,0)</f>
        <v>#N/A</v>
      </c>
      <c r="S38" t="e">
        <f>VLOOKUP(B38,'[1]Tổng hợp Nhập - Xuất - Tồn'!$A$5:$N$4327,11,0)</f>
        <v>#N/A</v>
      </c>
      <c r="T38" t="e">
        <f>VLOOKUP(B38,'[1]Tổng hợp Nhập - Xuất - Tồn'!$A$7:$N$4327,13,0)</f>
        <v>#N/A</v>
      </c>
      <c r="U38" s="66" t="e">
        <f t="shared" si="3"/>
        <v>#N/A</v>
      </c>
      <c r="V38" s="73" t="e">
        <f t="shared" si="4"/>
        <v>#N/A</v>
      </c>
      <c r="W38" s="73" t="e">
        <f t="shared" si="5"/>
        <v>#N/A</v>
      </c>
    </row>
    <row r="39" spans="1:24" hidden="1" x14ac:dyDescent="0.25">
      <c r="A39">
        <v>38</v>
      </c>
      <c r="B39" t="s">
        <v>82</v>
      </c>
      <c r="C39" t="s">
        <v>83</v>
      </c>
      <c r="D39" t="s">
        <v>1544</v>
      </c>
      <c r="F39" s="58"/>
      <c r="H39" s="59">
        <v>122.67857142857143</v>
      </c>
      <c r="I39" t="s">
        <v>1900</v>
      </c>
      <c r="J39" s="65">
        <f t="shared" si="0"/>
        <v>3327042.8571428573</v>
      </c>
      <c r="K39" t="e">
        <f>1.05*VLOOKUP(B39,'[1]Tổng hợp Nhập - Xuất - Tồn'!$A$5:$N$4327,12,0)/VLOOKUP(B39,'[1]Tổng hợp Nhập - Xuất - Tồn'!$A$5:$N$4327,11,0)</f>
        <v>#N/A</v>
      </c>
      <c r="L39" s="67" t="e">
        <f t="shared" si="2"/>
        <v>#N/A</v>
      </c>
      <c r="M39" s="66" t="e">
        <f>VLOOKUP(B39,[2]Pivot!$A$4:$C$3785,2,0)</f>
        <v>#N/A</v>
      </c>
      <c r="N39" s="66" t="e">
        <f>VLOOKUP(B39,[2]Pivot!$A$4:$C$3785,3,0)</f>
        <v>#N/A</v>
      </c>
      <c r="O39" s="70" t="e">
        <f>VLOOKUP(B39,[3]Pivot!$A$4:$D$4420,2,0)</f>
        <v>#N/A</v>
      </c>
      <c r="P39" s="66" t="e">
        <f>VLOOKUP(B39,[3]Pivot!$A$4:$E$4420,5,0)</f>
        <v>#N/A</v>
      </c>
      <c r="Q39" s="66" t="e">
        <f>VLOOKUP(B39,[3]Pivot!$A$4:$D$4420,3,0)</f>
        <v>#N/A</v>
      </c>
      <c r="R39" s="66" t="e">
        <f>VLOOKUP(B39,[3]Pivot!$A$4:$D$4420,4,0)</f>
        <v>#N/A</v>
      </c>
      <c r="S39" t="e">
        <f>VLOOKUP(B39,'[1]Tổng hợp Nhập - Xuất - Tồn'!$A$5:$N$4327,11,0)</f>
        <v>#N/A</v>
      </c>
      <c r="T39" t="e">
        <f>VLOOKUP(B39,'[1]Tổng hợp Nhập - Xuất - Tồn'!$A$7:$N$4327,13,0)</f>
        <v>#N/A</v>
      </c>
      <c r="U39" s="66" t="e">
        <f t="shared" si="3"/>
        <v>#N/A</v>
      </c>
      <c r="V39" s="73" t="e">
        <f t="shared" si="4"/>
        <v>#N/A</v>
      </c>
      <c r="W39" s="73" t="e">
        <f t="shared" si="5"/>
        <v>#N/A</v>
      </c>
    </row>
    <row r="40" spans="1:24" hidden="1" x14ac:dyDescent="0.25">
      <c r="A40">
        <v>39</v>
      </c>
      <c r="B40" t="s">
        <v>84</v>
      </c>
      <c r="C40" t="s">
        <v>85</v>
      </c>
      <c r="D40" t="s">
        <v>1565</v>
      </c>
      <c r="F40" s="58"/>
      <c r="H40" s="59">
        <v>11</v>
      </c>
      <c r="I40" t="s">
        <v>1900</v>
      </c>
      <c r="J40" s="65">
        <f t="shared" si="0"/>
        <v>298320</v>
      </c>
      <c r="K40" t="e">
        <f>1.05*VLOOKUP(B40,'[1]Tổng hợp Nhập - Xuất - Tồn'!$A$5:$N$4327,12,0)/VLOOKUP(B40,'[1]Tổng hợp Nhập - Xuất - Tồn'!$A$5:$N$4327,11,0)</f>
        <v>#N/A</v>
      </c>
      <c r="L40" s="67" t="e">
        <f t="shared" si="2"/>
        <v>#N/A</v>
      </c>
      <c r="M40" s="66" t="e">
        <f>VLOOKUP(B40,[2]Pivot!$A$4:$C$3785,2,0)</f>
        <v>#N/A</v>
      </c>
      <c r="N40" s="66" t="e">
        <f>VLOOKUP(B40,[2]Pivot!$A$4:$C$3785,3,0)</f>
        <v>#N/A</v>
      </c>
      <c r="O40" s="70" t="e">
        <f>VLOOKUP(B40,[3]Pivot!$A$4:$D$4420,2,0)</f>
        <v>#N/A</v>
      </c>
      <c r="P40" s="66" t="e">
        <f>VLOOKUP(B40,[3]Pivot!$A$4:$E$4420,5,0)</f>
        <v>#N/A</v>
      </c>
      <c r="Q40" s="66" t="e">
        <f>VLOOKUP(B40,[3]Pivot!$A$4:$D$4420,3,0)</f>
        <v>#N/A</v>
      </c>
      <c r="R40" s="66" t="e">
        <f>VLOOKUP(B40,[3]Pivot!$A$4:$D$4420,4,0)</f>
        <v>#N/A</v>
      </c>
      <c r="S40" t="e">
        <f>VLOOKUP(B40,'[1]Tổng hợp Nhập - Xuất - Tồn'!$A$5:$N$4327,11,0)</f>
        <v>#N/A</v>
      </c>
      <c r="T40" t="e">
        <f>VLOOKUP(B40,'[1]Tổng hợp Nhập - Xuất - Tồn'!$A$7:$N$4327,13,0)</f>
        <v>#N/A</v>
      </c>
      <c r="U40" s="66" t="e">
        <f t="shared" si="3"/>
        <v>#N/A</v>
      </c>
      <c r="V40" s="73" t="e">
        <f t="shared" si="4"/>
        <v>#N/A</v>
      </c>
      <c r="W40" s="73" t="e">
        <f t="shared" si="5"/>
        <v>#N/A</v>
      </c>
    </row>
    <row r="41" spans="1:24" hidden="1" x14ac:dyDescent="0.25">
      <c r="A41">
        <v>40</v>
      </c>
      <c r="B41" t="s">
        <v>86</v>
      </c>
      <c r="C41" t="s">
        <v>87</v>
      </c>
      <c r="D41" t="s">
        <v>1567</v>
      </c>
      <c r="F41" s="58"/>
      <c r="H41" s="59">
        <v>18.571428571428569</v>
      </c>
      <c r="I41" t="s">
        <v>1900</v>
      </c>
      <c r="J41" s="65">
        <f t="shared" si="0"/>
        <v>503657.14285714278</v>
      </c>
      <c r="K41" t="e">
        <f>1.05*VLOOKUP(B41,'[1]Tổng hợp Nhập - Xuất - Tồn'!$A$5:$N$4327,12,0)/VLOOKUP(B41,'[1]Tổng hợp Nhập - Xuất - Tồn'!$A$5:$N$4327,11,0)</f>
        <v>#N/A</v>
      </c>
      <c r="L41" s="67" t="e">
        <f t="shared" si="2"/>
        <v>#N/A</v>
      </c>
      <c r="M41" s="66" t="e">
        <f>VLOOKUP(B41,[2]Pivot!$A$4:$C$3785,2,0)</f>
        <v>#N/A</v>
      </c>
      <c r="N41" s="66" t="e">
        <f>VLOOKUP(B41,[2]Pivot!$A$4:$C$3785,3,0)</f>
        <v>#N/A</v>
      </c>
      <c r="O41" s="70" t="e">
        <f>VLOOKUP(B41,[3]Pivot!$A$4:$D$4420,2,0)</f>
        <v>#N/A</v>
      </c>
      <c r="P41" s="66" t="e">
        <f>VLOOKUP(B41,[3]Pivot!$A$4:$E$4420,5,0)</f>
        <v>#N/A</v>
      </c>
      <c r="Q41" s="66" t="e">
        <f>VLOOKUP(B41,[3]Pivot!$A$4:$D$4420,3,0)</f>
        <v>#N/A</v>
      </c>
      <c r="R41" s="66" t="e">
        <f>VLOOKUP(B41,[3]Pivot!$A$4:$D$4420,4,0)</f>
        <v>#N/A</v>
      </c>
      <c r="S41" t="e">
        <f>VLOOKUP(B41,'[1]Tổng hợp Nhập - Xuất - Tồn'!$A$5:$N$4327,11,0)</f>
        <v>#N/A</v>
      </c>
      <c r="T41" t="e">
        <f>VLOOKUP(B41,'[1]Tổng hợp Nhập - Xuất - Tồn'!$A$7:$N$4327,13,0)</f>
        <v>#N/A</v>
      </c>
      <c r="U41" s="66" t="e">
        <f t="shared" si="3"/>
        <v>#N/A</v>
      </c>
      <c r="V41" s="73" t="e">
        <f t="shared" si="4"/>
        <v>#N/A</v>
      </c>
      <c r="W41" s="73" t="e">
        <f t="shared" si="5"/>
        <v>#N/A</v>
      </c>
    </row>
    <row r="42" spans="1:24" hidden="1" x14ac:dyDescent="0.25">
      <c r="A42">
        <v>41</v>
      </c>
      <c r="B42" t="s">
        <v>88</v>
      </c>
      <c r="C42" t="s">
        <v>89</v>
      </c>
      <c r="D42" t="s">
        <v>1550</v>
      </c>
      <c r="F42" s="58"/>
      <c r="H42" s="59">
        <v>22.071428571428577</v>
      </c>
      <c r="I42" t="s">
        <v>1900</v>
      </c>
      <c r="J42" s="65">
        <f t="shared" si="0"/>
        <v>598577.14285714284</v>
      </c>
      <c r="K42" t="e">
        <f>1.05*VLOOKUP(B42,'[1]Tổng hợp Nhập - Xuất - Tồn'!$A$5:$N$4327,12,0)/VLOOKUP(B42,'[1]Tổng hợp Nhập - Xuất - Tồn'!$A$5:$N$4327,11,0)</f>
        <v>#N/A</v>
      </c>
      <c r="L42" s="67" t="e">
        <f t="shared" si="2"/>
        <v>#N/A</v>
      </c>
      <c r="M42" s="66" t="e">
        <f>VLOOKUP(B42,[2]Pivot!$A$4:$C$3785,2,0)</f>
        <v>#N/A</v>
      </c>
      <c r="N42" s="66" t="e">
        <f>VLOOKUP(B42,[2]Pivot!$A$4:$C$3785,3,0)</f>
        <v>#N/A</v>
      </c>
      <c r="O42" s="70" t="e">
        <f>VLOOKUP(B42,[3]Pivot!$A$4:$D$4420,2,0)</f>
        <v>#N/A</v>
      </c>
      <c r="P42" s="66" t="e">
        <f>VLOOKUP(B42,[3]Pivot!$A$4:$E$4420,5,0)</f>
        <v>#N/A</v>
      </c>
      <c r="Q42" s="66" t="e">
        <f>VLOOKUP(B42,[3]Pivot!$A$4:$D$4420,3,0)</f>
        <v>#N/A</v>
      </c>
      <c r="R42" s="66" t="e">
        <f>VLOOKUP(B42,[3]Pivot!$A$4:$D$4420,4,0)</f>
        <v>#N/A</v>
      </c>
      <c r="S42" t="e">
        <f>VLOOKUP(B42,'[1]Tổng hợp Nhập - Xuất - Tồn'!$A$5:$N$4327,11,0)</f>
        <v>#N/A</v>
      </c>
      <c r="T42" t="e">
        <f>VLOOKUP(B42,'[1]Tổng hợp Nhập - Xuất - Tồn'!$A$7:$N$4327,13,0)</f>
        <v>#N/A</v>
      </c>
      <c r="U42" s="66" t="e">
        <f t="shared" si="3"/>
        <v>#N/A</v>
      </c>
      <c r="V42" s="73" t="e">
        <f t="shared" si="4"/>
        <v>#N/A</v>
      </c>
      <c r="W42" s="73" t="e">
        <f t="shared" si="5"/>
        <v>#N/A</v>
      </c>
    </row>
    <row r="43" spans="1:24" hidden="1" x14ac:dyDescent="0.25">
      <c r="A43">
        <v>42</v>
      </c>
      <c r="B43" t="s">
        <v>90</v>
      </c>
      <c r="C43" t="s">
        <v>89</v>
      </c>
      <c r="D43" t="s">
        <v>1526</v>
      </c>
      <c r="F43" s="58"/>
      <c r="H43" s="59">
        <v>22.071428571428577</v>
      </c>
      <c r="I43" t="s">
        <v>1900</v>
      </c>
      <c r="J43" s="65">
        <f t="shared" si="0"/>
        <v>598577.14285714284</v>
      </c>
      <c r="K43" t="e">
        <f>1.05*VLOOKUP(B43,'[1]Tổng hợp Nhập - Xuất - Tồn'!$A$5:$N$4327,12,0)/VLOOKUP(B43,'[1]Tổng hợp Nhập - Xuất - Tồn'!$A$5:$N$4327,11,0)</f>
        <v>#N/A</v>
      </c>
      <c r="L43" s="67" t="e">
        <f t="shared" si="2"/>
        <v>#N/A</v>
      </c>
      <c r="M43" s="66" t="e">
        <f>VLOOKUP(B43,[2]Pivot!$A$4:$C$3785,2,0)</f>
        <v>#N/A</v>
      </c>
      <c r="N43" s="66" t="e">
        <f>VLOOKUP(B43,[2]Pivot!$A$4:$C$3785,3,0)</f>
        <v>#N/A</v>
      </c>
      <c r="O43" s="70" t="e">
        <f>VLOOKUP(B43,[3]Pivot!$A$4:$D$4420,2,0)</f>
        <v>#N/A</v>
      </c>
      <c r="P43" s="66" t="e">
        <f>VLOOKUP(B43,[3]Pivot!$A$4:$E$4420,5,0)</f>
        <v>#N/A</v>
      </c>
      <c r="Q43" s="66" t="e">
        <f>VLOOKUP(B43,[3]Pivot!$A$4:$D$4420,3,0)</f>
        <v>#N/A</v>
      </c>
      <c r="R43" s="66" t="e">
        <f>VLOOKUP(B43,[3]Pivot!$A$4:$D$4420,4,0)</f>
        <v>#N/A</v>
      </c>
      <c r="S43" t="e">
        <f>VLOOKUP(B43,'[1]Tổng hợp Nhập - Xuất - Tồn'!$A$5:$N$4327,11,0)</f>
        <v>#N/A</v>
      </c>
      <c r="T43" t="e">
        <f>VLOOKUP(B43,'[1]Tổng hợp Nhập - Xuất - Tồn'!$A$7:$N$4327,13,0)</f>
        <v>#N/A</v>
      </c>
      <c r="U43" s="66" t="e">
        <f t="shared" si="3"/>
        <v>#N/A</v>
      </c>
      <c r="V43" s="73" t="e">
        <f t="shared" si="4"/>
        <v>#N/A</v>
      </c>
      <c r="W43" s="73" t="e">
        <f t="shared" si="5"/>
        <v>#N/A</v>
      </c>
    </row>
    <row r="44" spans="1:24" hidden="1" x14ac:dyDescent="0.25">
      <c r="A44">
        <v>43</v>
      </c>
      <c r="B44" t="s">
        <v>91</v>
      </c>
      <c r="C44" t="s">
        <v>92</v>
      </c>
      <c r="D44" t="s">
        <v>1526</v>
      </c>
      <c r="F44" s="58"/>
      <c r="H44" s="59">
        <v>22.071428571428577</v>
      </c>
      <c r="I44" t="s">
        <v>1900</v>
      </c>
      <c r="J44" s="65">
        <f t="shared" si="0"/>
        <v>598577.14285714284</v>
      </c>
      <c r="K44" t="e">
        <f>1.05*VLOOKUP(B44,'[1]Tổng hợp Nhập - Xuất - Tồn'!$A$5:$N$4327,12,0)/VLOOKUP(B44,'[1]Tổng hợp Nhập - Xuất - Tồn'!$A$5:$N$4327,11,0)</f>
        <v>#N/A</v>
      </c>
      <c r="L44" s="67" t="e">
        <f t="shared" si="2"/>
        <v>#N/A</v>
      </c>
      <c r="M44" s="66" t="e">
        <f>VLOOKUP(B44,[2]Pivot!$A$4:$C$3785,2,0)</f>
        <v>#N/A</v>
      </c>
      <c r="N44" s="66" t="e">
        <f>VLOOKUP(B44,[2]Pivot!$A$4:$C$3785,3,0)</f>
        <v>#N/A</v>
      </c>
      <c r="O44" s="70" t="e">
        <f>VLOOKUP(B44,[3]Pivot!$A$4:$D$4420,2,0)</f>
        <v>#N/A</v>
      </c>
      <c r="P44" s="66" t="e">
        <f>VLOOKUP(B44,[3]Pivot!$A$4:$E$4420,5,0)</f>
        <v>#N/A</v>
      </c>
      <c r="Q44" s="66" t="e">
        <f>VLOOKUP(B44,[3]Pivot!$A$4:$D$4420,3,0)</f>
        <v>#N/A</v>
      </c>
      <c r="R44" s="66" t="e">
        <f>VLOOKUP(B44,[3]Pivot!$A$4:$D$4420,4,0)</f>
        <v>#N/A</v>
      </c>
      <c r="S44" t="e">
        <f>VLOOKUP(B44,'[1]Tổng hợp Nhập - Xuất - Tồn'!$A$5:$N$4327,11,0)</f>
        <v>#N/A</v>
      </c>
      <c r="T44" t="e">
        <f>VLOOKUP(B44,'[1]Tổng hợp Nhập - Xuất - Tồn'!$A$7:$N$4327,13,0)</f>
        <v>#N/A</v>
      </c>
      <c r="U44" s="66" t="e">
        <f t="shared" si="3"/>
        <v>#N/A</v>
      </c>
      <c r="V44" s="73" t="e">
        <f t="shared" si="4"/>
        <v>#N/A</v>
      </c>
      <c r="W44" s="73" t="e">
        <f t="shared" si="5"/>
        <v>#N/A</v>
      </c>
    </row>
    <row r="45" spans="1:24" hidden="1" x14ac:dyDescent="0.25">
      <c r="A45">
        <v>44</v>
      </c>
      <c r="B45" t="s">
        <v>93</v>
      </c>
      <c r="C45" t="s">
        <v>92</v>
      </c>
      <c r="D45" t="s">
        <v>1526</v>
      </c>
      <c r="F45" s="58"/>
      <c r="H45" s="59">
        <v>22.071428571428577</v>
      </c>
      <c r="I45" t="s">
        <v>1900</v>
      </c>
      <c r="J45" s="65">
        <f t="shared" si="0"/>
        <v>598577.14285714284</v>
      </c>
      <c r="K45" t="e">
        <f>1.05*VLOOKUP(B45,'[1]Tổng hợp Nhập - Xuất - Tồn'!$A$5:$N$4327,12,0)/VLOOKUP(B45,'[1]Tổng hợp Nhập - Xuất - Tồn'!$A$5:$N$4327,11,0)</f>
        <v>#N/A</v>
      </c>
      <c r="L45" s="67" t="e">
        <f t="shared" si="2"/>
        <v>#N/A</v>
      </c>
      <c r="M45" s="66" t="e">
        <f>VLOOKUP(B45,[2]Pivot!$A$4:$C$3785,2,0)</f>
        <v>#N/A</v>
      </c>
      <c r="N45" s="66" t="e">
        <f>VLOOKUP(B45,[2]Pivot!$A$4:$C$3785,3,0)</f>
        <v>#N/A</v>
      </c>
      <c r="O45" s="70" t="e">
        <f>VLOOKUP(B45,[3]Pivot!$A$4:$D$4420,2,0)</f>
        <v>#N/A</v>
      </c>
      <c r="P45" s="66" t="e">
        <f>VLOOKUP(B45,[3]Pivot!$A$4:$E$4420,5,0)</f>
        <v>#N/A</v>
      </c>
      <c r="Q45" s="66" t="e">
        <f>VLOOKUP(B45,[3]Pivot!$A$4:$D$4420,3,0)</f>
        <v>#N/A</v>
      </c>
      <c r="R45" s="66" t="e">
        <f>VLOOKUP(B45,[3]Pivot!$A$4:$D$4420,4,0)</f>
        <v>#N/A</v>
      </c>
      <c r="S45" t="e">
        <f>VLOOKUP(B45,'[1]Tổng hợp Nhập - Xuất - Tồn'!$A$5:$N$4327,11,0)</f>
        <v>#N/A</v>
      </c>
      <c r="T45" t="e">
        <f>VLOOKUP(B45,'[1]Tổng hợp Nhập - Xuất - Tồn'!$A$7:$N$4327,13,0)</f>
        <v>#N/A</v>
      </c>
      <c r="U45" s="66" t="e">
        <f t="shared" si="3"/>
        <v>#N/A</v>
      </c>
      <c r="V45" s="73" t="e">
        <f t="shared" si="4"/>
        <v>#N/A</v>
      </c>
      <c r="W45" s="73" t="e">
        <f t="shared" si="5"/>
        <v>#N/A</v>
      </c>
    </row>
    <row r="46" spans="1:24" hidden="1" x14ac:dyDescent="0.25">
      <c r="A46">
        <v>45</v>
      </c>
      <c r="B46" t="s">
        <v>94</v>
      </c>
      <c r="C46" t="s">
        <v>95</v>
      </c>
      <c r="D46" t="s">
        <v>1526</v>
      </c>
      <c r="F46" s="58"/>
      <c r="H46" s="59">
        <v>25.928571428571434</v>
      </c>
      <c r="I46" t="s">
        <v>1900</v>
      </c>
      <c r="J46" s="65">
        <f t="shared" si="0"/>
        <v>703182.85714285728</v>
      </c>
      <c r="K46" t="e">
        <f>1.05*VLOOKUP(B46,'[1]Tổng hợp Nhập - Xuất - Tồn'!$A$5:$N$4327,12,0)/VLOOKUP(B46,'[1]Tổng hợp Nhập - Xuất - Tồn'!$A$5:$N$4327,11,0)</f>
        <v>#N/A</v>
      </c>
      <c r="L46" s="67" t="e">
        <f t="shared" si="2"/>
        <v>#N/A</v>
      </c>
      <c r="M46" s="66" t="e">
        <f>VLOOKUP(B46,[2]Pivot!$A$4:$C$3785,2,0)</f>
        <v>#N/A</v>
      </c>
      <c r="N46" s="66" t="e">
        <f>VLOOKUP(B46,[2]Pivot!$A$4:$C$3785,3,0)</f>
        <v>#N/A</v>
      </c>
      <c r="O46" s="70" t="e">
        <f>VLOOKUP(B46,[3]Pivot!$A$4:$D$4420,2,0)</f>
        <v>#N/A</v>
      </c>
      <c r="P46" s="66" t="e">
        <f>VLOOKUP(B46,[3]Pivot!$A$4:$E$4420,5,0)</f>
        <v>#N/A</v>
      </c>
      <c r="Q46" s="66" t="e">
        <f>VLOOKUP(B46,[3]Pivot!$A$4:$D$4420,3,0)</f>
        <v>#N/A</v>
      </c>
      <c r="R46" s="66" t="e">
        <f>VLOOKUP(B46,[3]Pivot!$A$4:$D$4420,4,0)</f>
        <v>#N/A</v>
      </c>
      <c r="S46" t="e">
        <f>VLOOKUP(B46,'[1]Tổng hợp Nhập - Xuất - Tồn'!$A$5:$N$4327,11,0)</f>
        <v>#N/A</v>
      </c>
      <c r="T46" t="e">
        <f>VLOOKUP(B46,'[1]Tổng hợp Nhập - Xuất - Tồn'!$A$7:$N$4327,13,0)</f>
        <v>#N/A</v>
      </c>
      <c r="U46" s="66" t="e">
        <f t="shared" si="3"/>
        <v>#N/A</v>
      </c>
      <c r="V46" s="73" t="e">
        <f t="shared" si="4"/>
        <v>#N/A</v>
      </c>
      <c r="W46" s="73" t="e">
        <f t="shared" si="5"/>
        <v>#N/A</v>
      </c>
    </row>
    <row r="47" spans="1:24" hidden="1" x14ac:dyDescent="0.25">
      <c r="A47">
        <v>46</v>
      </c>
      <c r="B47" t="s">
        <v>96</v>
      </c>
      <c r="C47" t="s">
        <v>95</v>
      </c>
      <c r="D47" t="s">
        <v>1550</v>
      </c>
      <c r="F47" s="58"/>
      <c r="H47" s="59">
        <v>25.928571428571434</v>
      </c>
      <c r="I47" t="s">
        <v>1900</v>
      </c>
      <c r="J47" s="65">
        <f t="shared" si="0"/>
        <v>703182.85714285728</v>
      </c>
      <c r="K47" t="e">
        <f>1.05*VLOOKUP(B47,'[1]Tổng hợp Nhập - Xuất - Tồn'!$A$5:$N$4327,12,0)/VLOOKUP(B47,'[1]Tổng hợp Nhập - Xuất - Tồn'!$A$5:$N$4327,11,0)</f>
        <v>#N/A</v>
      </c>
      <c r="L47" s="67" t="e">
        <f t="shared" si="2"/>
        <v>#N/A</v>
      </c>
      <c r="M47" s="66" t="e">
        <f>VLOOKUP(B47,[2]Pivot!$A$4:$C$3785,2,0)</f>
        <v>#N/A</v>
      </c>
      <c r="N47" s="66" t="e">
        <f>VLOOKUP(B47,[2]Pivot!$A$4:$C$3785,3,0)</f>
        <v>#N/A</v>
      </c>
      <c r="O47" s="70" t="e">
        <f>VLOOKUP(B47,[3]Pivot!$A$4:$D$4420,2,0)</f>
        <v>#N/A</v>
      </c>
      <c r="P47" s="66" t="e">
        <f>VLOOKUP(B47,[3]Pivot!$A$4:$E$4420,5,0)</f>
        <v>#N/A</v>
      </c>
      <c r="Q47" s="66" t="e">
        <f>VLOOKUP(B47,[3]Pivot!$A$4:$D$4420,3,0)</f>
        <v>#N/A</v>
      </c>
      <c r="R47" s="66" t="e">
        <f>VLOOKUP(B47,[3]Pivot!$A$4:$D$4420,4,0)</f>
        <v>#N/A</v>
      </c>
      <c r="S47" t="e">
        <f>VLOOKUP(B47,'[1]Tổng hợp Nhập - Xuất - Tồn'!$A$5:$N$4327,11,0)</f>
        <v>#N/A</v>
      </c>
      <c r="T47" t="e">
        <f>VLOOKUP(B47,'[1]Tổng hợp Nhập - Xuất - Tồn'!$A$7:$N$4327,13,0)</f>
        <v>#N/A</v>
      </c>
      <c r="U47" s="66" t="e">
        <f t="shared" si="3"/>
        <v>#N/A</v>
      </c>
      <c r="V47" s="73" t="e">
        <f t="shared" si="4"/>
        <v>#N/A</v>
      </c>
      <c r="W47" s="73" t="e">
        <f t="shared" si="5"/>
        <v>#N/A</v>
      </c>
    </row>
    <row r="48" spans="1:24" x14ac:dyDescent="0.25">
      <c r="A48">
        <v>47</v>
      </c>
      <c r="B48" t="s">
        <v>97</v>
      </c>
      <c r="C48" t="s">
        <v>98</v>
      </c>
      <c r="D48" t="s">
        <v>1517</v>
      </c>
      <c r="F48" s="58"/>
      <c r="H48" s="59">
        <v>24.214285714285719</v>
      </c>
      <c r="I48" t="s">
        <v>1900</v>
      </c>
      <c r="J48" s="78">
        <f t="shared" si="0"/>
        <v>656691.42857142864</v>
      </c>
      <c r="K48" s="75">
        <f>1.05*VLOOKUP(B48,'[1]Tổng hợp Nhập - Xuất - Tồn'!$A$5:$N$4327,12,0)/VLOOKUP(B48,'[1]Tổng hợp Nhập - Xuất - Tồn'!$A$5:$N$4327,11,0)</f>
        <v>573070.52179372206</v>
      </c>
      <c r="L48" s="67">
        <f t="shared" si="2"/>
        <v>0.14591730615626763</v>
      </c>
      <c r="M48" s="66">
        <f>VLOOKUP(B48,[2]Pivot!$A$4:$C$3785,2,0)</f>
        <v>600000</v>
      </c>
      <c r="N48" s="66">
        <f>VLOOKUP(B48,[2]Pivot!$A$4:$C$3785,3,0)</f>
        <v>800000</v>
      </c>
      <c r="O48" s="70">
        <f>VLOOKUP(B48,[3]Pivot!$A$4:$D$4420,2,0)</f>
        <v>44768</v>
      </c>
      <c r="P48" s="66" t="str">
        <f>VLOOKUP(B48,[3]Pivot!$A$4:$E$4420,5,0)</f>
        <v>NK-IDAM</v>
      </c>
      <c r="Q48" s="66">
        <f>VLOOKUP(B48,[3]Pivot!$A$4:$D$4420,3,0)</f>
        <v>516931.2</v>
      </c>
      <c r="R48" s="66">
        <f>VLOOKUP(B48,[3]Pivot!$A$4:$D$4420,4,0)</f>
        <v>3</v>
      </c>
      <c r="S48">
        <f>VLOOKUP(B48,'[1]Tổng hợp Nhập - Xuất - Tồn'!$A$5:$N$4327,11,0)</f>
        <v>1115</v>
      </c>
      <c r="T48">
        <f>VLOOKUP(B48,'[1]Tổng hợp Nhập - Xuất - Tồn'!$A$7:$N$4327,13,0)</f>
        <v>294</v>
      </c>
      <c r="U48" s="75">
        <f t="shared" ref="U48:U53" si="21">IF(Q48=0,K48*(1-5%),IF(L48&lt;=10%,Q48,Q48*(1-5%)))</f>
        <v>491084.64</v>
      </c>
      <c r="V48" s="73">
        <f t="shared" ref="V48:V53" si="22">U48/24000*1/1.13</f>
        <v>18.107840707964606</v>
      </c>
      <c r="W48" s="66">
        <f t="shared" ref="W48:W53" si="23">V48*24000</f>
        <v>434588.17699115054</v>
      </c>
      <c r="X48" s="67">
        <f t="shared" ref="X48:X53" si="24">(W48-K48)/K48</f>
        <v>-0.24164974385546659</v>
      </c>
    </row>
    <row r="49" spans="1:24" x14ac:dyDescent="0.25">
      <c r="A49">
        <v>48</v>
      </c>
      <c r="B49" t="s">
        <v>522</v>
      </c>
      <c r="C49" t="s">
        <v>98</v>
      </c>
      <c r="D49" t="s">
        <v>1517</v>
      </c>
      <c r="F49" s="58"/>
      <c r="H49" s="59">
        <v>31.928571428571434</v>
      </c>
      <c r="I49" t="s">
        <v>1900</v>
      </c>
      <c r="J49" s="78">
        <f t="shared" si="0"/>
        <v>865902.85714285728</v>
      </c>
      <c r="K49" s="75">
        <f>1.05*VLOOKUP(B49,'[1]Tổng hợp Nhập - Xuất - Tồn'!$A$5:$N$4327,12,0)/VLOOKUP(B49,'[1]Tổng hợp Nhập - Xuất - Tồn'!$A$5:$N$4327,11,0)</f>
        <v>739048.59237288137</v>
      </c>
      <c r="L49" s="67">
        <f t="shared" si="2"/>
        <v>0.17164536416026696</v>
      </c>
      <c r="M49" s="66">
        <f>VLOOKUP(B49,[2]Pivot!$A$4:$C$3785,2,0)</f>
        <v>830000</v>
      </c>
      <c r="N49" s="66">
        <f>VLOOKUP(B49,[2]Pivot!$A$4:$C$3785,3,0)</f>
        <v>1000000</v>
      </c>
      <c r="O49" s="70">
        <f>VLOOKUP(B49,[3]Pivot!$A$4:$D$4420,2,0)</f>
        <v>44792</v>
      </c>
      <c r="P49" s="66" t="str">
        <f>VLOOKUP(B49,[3]Pivot!$A$4:$E$4420,5,0)</f>
        <v>NK-IDAM</v>
      </c>
      <c r="Q49" s="66">
        <f>VLOOKUP(B49,[3]Pivot!$A$4:$D$4420,3,0)</f>
        <v>665285</v>
      </c>
      <c r="R49" s="66">
        <f>VLOOKUP(B49,[3]Pivot!$A$4:$D$4420,4,0)</f>
        <v>5</v>
      </c>
      <c r="S49">
        <f>VLOOKUP(B49,'[1]Tổng hợp Nhập - Xuất - Tồn'!$A$5:$N$4327,11,0)</f>
        <v>177</v>
      </c>
      <c r="T49">
        <f>VLOOKUP(B49,'[1]Tổng hợp Nhập - Xuất - Tồn'!$A$7:$N$4327,13,0)</f>
        <v>33</v>
      </c>
      <c r="U49" s="75">
        <f t="shared" si="21"/>
        <v>632020.75</v>
      </c>
      <c r="V49" s="73">
        <f t="shared" si="22"/>
        <v>23.30459992625369</v>
      </c>
      <c r="W49" s="66">
        <f t="shared" si="23"/>
        <v>559310.39823008853</v>
      </c>
      <c r="X49" s="67">
        <f t="shared" si="24"/>
        <v>-0.24320213311780087</v>
      </c>
    </row>
    <row r="50" spans="1:24" x14ac:dyDescent="0.25">
      <c r="A50">
        <v>49</v>
      </c>
      <c r="B50" t="s">
        <v>100</v>
      </c>
      <c r="C50" t="s">
        <v>98</v>
      </c>
      <c r="D50" t="s">
        <v>1577</v>
      </c>
      <c r="F50" s="58"/>
      <c r="H50" s="59">
        <v>36.446428571428569</v>
      </c>
      <c r="I50" t="s">
        <v>1900</v>
      </c>
      <c r="J50" s="78">
        <f t="shared" si="0"/>
        <v>988427.14285714272</v>
      </c>
      <c r="K50" s="75">
        <f>1.05*VLOOKUP(B50,'[1]Tổng hợp Nhập - Xuất - Tồn'!$A$5:$N$4327,12,0)/VLOOKUP(B50,'[1]Tổng hợp Nhập - Xuất - Tồn'!$A$5:$N$4327,11,0)</f>
        <v>858189.11500000011</v>
      </c>
      <c r="L50" s="67">
        <f t="shared" si="2"/>
        <v>0.15175912346213177</v>
      </c>
      <c r="M50" s="66">
        <f>VLOOKUP(B50,[2]Pivot!$A$4:$C$3785,2,0)</f>
        <v>1188000</v>
      </c>
      <c r="N50" s="66">
        <f>VLOOKUP(B50,[2]Pivot!$A$4:$C$3785,3,0)</f>
        <v>1250000</v>
      </c>
      <c r="O50" s="70">
        <f>VLOOKUP(B50,[3]Pivot!$A$4:$D$4420,2,0)</f>
        <v>44691</v>
      </c>
      <c r="P50" s="66" t="str">
        <f>VLOOKUP(B50,[3]Pivot!$A$4:$E$4420,5,0)</f>
        <v>HTAUTOHN</v>
      </c>
      <c r="Q50" s="66">
        <f>VLOOKUP(B50,[3]Pivot!$A$4:$D$4420,3,0)</f>
        <v>798182.8</v>
      </c>
      <c r="R50" s="66">
        <f>VLOOKUP(B50,[3]Pivot!$A$4:$D$4420,4,0)</f>
        <v>2</v>
      </c>
      <c r="S50">
        <f>VLOOKUP(B50,'[1]Tổng hợp Nhập - Xuất - Tồn'!$A$5:$N$4327,11,0)</f>
        <v>90</v>
      </c>
      <c r="T50">
        <f>VLOOKUP(B50,'[1]Tổng hợp Nhập - Xuất - Tồn'!$A$7:$N$4327,13,0)</f>
        <v>40</v>
      </c>
      <c r="U50" s="75">
        <f t="shared" si="21"/>
        <v>758273.66</v>
      </c>
      <c r="V50" s="73">
        <f t="shared" si="22"/>
        <v>27.959943215339237</v>
      </c>
      <c r="W50" s="66">
        <f t="shared" si="23"/>
        <v>671038.63716814166</v>
      </c>
      <c r="X50" s="67">
        <f t="shared" si="24"/>
        <v>-0.21807603308025927</v>
      </c>
    </row>
    <row r="51" spans="1:24" x14ac:dyDescent="0.25">
      <c r="A51">
        <v>50</v>
      </c>
      <c r="B51" t="s">
        <v>102</v>
      </c>
      <c r="C51" t="s">
        <v>98</v>
      </c>
      <c r="D51" t="s">
        <v>1579</v>
      </c>
      <c r="F51" s="58"/>
      <c r="H51" s="59">
        <v>45.75</v>
      </c>
      <c r="I51" t="s">
        <v>1900</v>
      </c>
      <c r="J51" s="78">
        <f t="shared" si="0"/>
        <v>1240739.9999999998</v>
      </c>
      <c r="K51" s="75">
        <f>1.05*VLOOKUP(B51,'[1]Tổng hợp Nhập - Xuất - Tồn'!$A$5:$N$4327,12,0)/VLOOKUP(B51,'[1]Tổng hợp Nhập - Xuất - Tồn'!$A$5:$N$4327,11,0)</f>
        <v>1131365.4000000001</v>
      </c>
      <c r="L51" s="67">
        <f t="shared" si="2"/>
        <v>9.6674867377064572E-2</v>
      </c>
      <c r="M51" s="66">
        <f>VLOOKUP(B51,[2]Pivot!$A$4:$C$3785,2,0)</f>
        <v>1250000</v>
      </c>
      <c r="N51" s="66">
        <f>VLOOKUP(B51,[2]Pivot!$A$4:$C$3785,3,0)</f>
        <v>1500000</v>
      </c>
      <c r="O51" s="70">
        <f>VLOOKUP(B51,[3]Pivot!$A$4:$D$4420,2,0)</f>
        <v>44764</v>
      </c>
      <c r="P51" s="66" t="str">
        <f>VLOOKUP(B51,[3]Pivot!$A$4:$E$4420,5,0)</f>
        <v>HTAUTOHN</v>
      </c>
      <c r="Q51" s="66">
        <f>VLOOKUP(B51,[3]Pivot!$A$4:$D$4420,3,0)</f>
        <v>1004050</v>
      </c>
      <c r="R51" s="66">
        <f>VLOOKUP(B51,[3]Pivot!$A$4:$D$4420,4,0)</f>
        <v>1</v>
      </c>
      <c r="S51">
        <f>VLOOKUP(B51,'[1]Tổng hợp Nhập - Xuất - Tồn'!$A$5:$N$4327,11,0)</f>
        <v>14</v>
      </c>
      <c r="T51">
        <f>VLOOKUP(B51,'[1]Tổng hợp Nhập - Xuất - Tồn'!$A$7:$N$4327,13,0)</f>
        <v>8</v>
      </c>
      <c r="U51" s="75">
        <f t="shared" si="21"/>
        <v>1004050</v>
      </c>
      <c r="V51" s="73">
        <f t="shared" si="22"/>
        <v>37.022492625368734</v>
      </c>
      <c r="W51" s="66">
        <f t="shared" si="23"/>
        <v>888539.82300884963</v>
      </c>
      <c r="X51" s="67">
        <f t="shared" si="24"/>
        <v>-0.21463054906147075</v>
      </c>
    </row>
    <row r="52" spans="1:24" x14ac:dyDescent="0.25">
      <c r="A52">
        <v>51</v>
      </c>
      <c r="B52" t="s">
        <v>103</v>
      </c>
      <c r="C52" t="s">
        <v>98</v>
      </c>
      <c r="D52" t="s">
        <v>1581</v>
      </c>
      <c r="F52" s="58"/>
      <c r="H52" s="59">
        <v>61.749999999999993</v>
      </c>
      <c r="I52" t="s">
        <v>1900</v>
      </c>
      <c r="J52" s="78">
        <f t="shared" si="0"/>
        <v>1674659.9999999995</v>
      </c>
      <c r="K52" s="75">
        <f>1.05*VLOOKUP(B52,'[1]Tổng hợp Nhập - Xuất - Tồn'!$A$5:$N$4327,12,0)/VLOOKUP(B52,'[1]Tổng hợp Nhập - Xuất - Tồn'!$A$5:$N$4327,11,0)</f>
        <v>1418216.8411764707</v>
      </c>
      <c r="L52" s="67">
        <f t="shared" si="2"/>
        <v>0.18082083880120783</v>
      </c>
      <c r="M52" s="66">
        <f>VLOOKUP(B52,[2]Pivot!$A$4:$C$3785,2,0)</f>
        <v>2300000</v>
      </c>
      <c r="N52" s="66">
        <f>VLOOKUP(B52,[2]Pivot!$A$4:$C$3785,3,0)</f>
        <v>2400000</v>
      </c>
      <c r="O52" s="70">
        <f>VLOOKUP(B52,[3]Pivot!$A$4:$D$4420,2,0)</f>
        <v>44768</v>
      </c>
      <c r="P52" s="66" t="str">
        <f>VLOOKUP(B52,[3]Pivot!$A$4:$E$4420,5,0)</f>
        <v>NK-IDAM</v>
      </c>
      <c r="Q52" s="66">
        <f>VLOOKUP(B52,[3]Pivot!$A$4:$D$4420,3,0)</f>
        <v>1297209</v>
      </c>
      <c r="R52" s="66">
        <f>VLOOKUP(B52,[3]Pivot!$A$4:$D$4420,4,0)</f>
        <v>1</v>
      </c>
      <c r="S52">
        <f>VLOOKUP(B52,'[1]Tổng hợp Nhập - Xuất - Tồn'!$A$5:$N$4327,11,0)</f>
        <v>17</v>
      </c>
      <c r="T52">
        <f>VLOOKUP(B52,'[1]Tổng hợp Nhập - Xuất - Tồn'!$A$7:$N$4327,13,0)</f>
        <v>12</v>
      </c>
      <c r="U52" s="75">
        <f t="shared" si="21"/>
        <v>1232348.55</v>
      </c>
      <c r="V52" s="73">
        <f t="shared" si="22"/>
        <v>45.440580752212391</v>
      </c>
      <c r="W52" s="66">
        <f t="shared" si="23"/>
        <v>1090573.9380530973</v>
      </c>
      <c r="X52" s="67">
        <f t="shared" si="24"/>
        <v>-0.23102454688916244</v>
      </c>
    </row>
    <row r="53" spans="1:24" x14ac:dyDescent="0.25">
      <c r="A53">
        <v>52</v>
      </c>
      <c r="B53" t="s">
        <v>104</v>
      </c>
      <c r="C53" t="s">
        <v>98</v>
      </c>
      <c r="D53" t="s">
        <v>1505</v>
      </c>
      <c r="F53" s="58"/>
      <c r="H53" s="59">
        <v>93.214285714285708</v>
      </c>
      <c r="I53" t="s">
        <v>1900</v>
      </c>
      <c r="J53" s="78">
        <f t="shared" si="0"/>
        <v>2527971.4285714282</v>
      </c>
      <c r="K53" s="75">
        <f>1.05*VLOOKUP(B53,'[1]Tổng hợp Nhập - Xuất - Tồn'!$A$5:$N$4327,12,0)/VLOOKUP(B53,'[1]Tổng hợp Nhập - Xuất - Tồn'!$A$5:$N$4327,11,0)</f>
        <v>1500442.6500000001</v>
      </c>
      <c r="L53" s="67">
        <f t="shared" si="2"/>
        <v>0.68481709618919984</v>
      </c>
      <c r="M53" s="66">
        <f>VLOOKUP(B53,[2]Pivot!$A$4:$C$3785,2,0)</f>
        <v>1800000</v>
      </c>
      <c r="N53" s="66">
        <f>VLOOKUP(B53,[2]Pivot!$A$4:$C$3785,3,0)</f>
        <v>1800000</v>
      </c>
      <c r="O53" s="70">
        <f>VLOOKUP(B53,[3]Pivot!$A$4:$D$4420,2,0)</f>
        <v>44812</v>
      </c>
      <c r="P53" s="66" t="str">
        <f>VLOOKUP(B53,[3]Pivot!$A$4:$E$4420,5,0)</f>
        <v>HTAUTOHN</v>
      </c>
      <c r="Q53" s="66">
        <f>VLOOKUP(B53,[3]Pivot!$A$4:$D$4420,3,0)</f>
        <v>1188582</v>
      </c>
      <c r="R53" s="66">
        <f>VLOOKUP(B53,[3]Pivot!$A$4:$D$4420,4,0)</f>
        <v>1</v>
      </c>
      <c r="S53">
        <f>VLOOKUP(B53,'[1]Tổng hợp Nhập - Xuất - Tồn'!$A$5:$N$4327,11,0)</f>
        <v>8</v>
      </c>
      <c r="T53">
        <f>VLOOKUP(B53,'[1]Tổng hợp Nhập - Xuất - Tồn'!$A$7:$N$4327,13,0)</f>
        <v>0</v>
      </c>
      <c r="U53" s="75">
        <f t="shared" si="21"/>
        <v>1129152.8999999999</v>
      </c>
      <c r="V53" s="73">
        <f t="shared" si="22"/>
        <v>41.635431415929204</v>
      </c>
      <c r="W53" s="66">
        <f t="shared" si="23"/>
        <v>999250.35398230096</v>
      </c>
      <c r="X53" s="67">
        <f t="shared" si="24"/>
        <v>-0.33402962520273544</v>
      </c>
    </row>
    <row r="54" spans="1:24" hidden="1" x14ac:dyDescent="0.25">
      <c r="A54">
        <v>53</v>
      </c>
      <c r="B54" t="s">
        <v>105</v>
      </c>
      <c r="C54" t="s">
        <v>98</v>
      </c>
      <c r="D54" t="s">
        <v>1584</v>
      </c>
      <c r="F54" s="58"/>
      <c r="H54" s="59">
        <v>68.999999999999986</v>
      </c>
      <c r="I54" t="s">
        <v>1900</v>
      </c>
      <c r="J54" s="65">
        <f t="shared" si="0"/>
        <v>1871279.9999999995</v>
      </c>
      <c r="K54" t="e">
        <f>1.05*VLOOKUP(B54,'[1]Tổng hợp Nhập - Xuất - Tồn'!$A$5:$N$4327,12,0)/VLOOKUP(B54,'[1]Tổng hợp Nhập - Xuất - Tồn'!$A$5:$N$4327,11,0)</f>
        <v>#N/A</v>
      </c>
      <c r="L54" s="67" t="e">
        <f t="shared" si="2"/>
        <v>#N/A</v>
      </c>
      <c r="M54" s="66" t="e">
        <f>VLOOKUP(B54,[2]Pivot!$A$4:$C$3785,2,0)</f>
        <v>#N/A</v>
      </c>
      <c r="N54" s="66" t="e">
        <f>VLOOKUP(B54,[2]Pivot!$A$4:$C$3785,3,0)</f>
        <v>#N/A</v>
      </c>
      <c r="O54" s="70" t="e">
        <f>VLOOKUP(B54,[3]Pivot!$A$4:$D$4420,2,0)</f>
        <v>#N/A</v>
      </c>
      <c r="P54" s="66" t="e">
        <f>VLOOKUP(B54,[3]Pivot!$A$4:$E$4420,5,0)</f>
        <v>#N/A</v>
      </c>
      <c r="Q54" s="66" t="e">
        <f>VLOOKUP(B54,[3]Pivot!$A$4:$D$4420,3,0)</f>
        <v>#N/A</v>
      </c>
      <c r="R54" s="66" t="e">
        <f>VLOOKUP(B54,[3]Pivot!$A$4:$D$4420,4,0)</f>
        <v>#N/A</v>
      </c>
      <c r="S54" t="e">
        <f>VLOOKUP(B54,'[1]Tổng hợp Nhập - Xuất - Tồn'!$A$5:$N$4327,11,0)</f>
        <v>#N/A</v>
      </c>
      <c r="T54" t="e">
        <f>VLOOKUP(B54,'[1]Tổng hợp Nhập - Xuất - Tồn'!$A$7:$N$4327,13,0)</f>
        <v>#N/A</v>
      </c>
      <c r="U54" s="66" t="e">
        <f t="shared" si="3"/>
        <v>#N/A</v>
      </c>
      <c r="V54" s="73" t="e">
        <f t="shared" si="4"/>
        <v>#N/A</v>
      </c>
      <c r="W54" s="73" t="e">
        <f t="shared" si="5"/>
        <v>#N/A</v>
      </c>
    </row>
    <row r="55" spans="1:24" hidden="1" x14ac:dyDescent="0.25">
      <c r="A55">
        <v>54</v>
      </c>
      <c r="B55" t="s">
        <v>106</v>
      </c>
      <c r="C55" t="s">
        <v>98</v>
      </c>
      <c r="D55" t="s">
        <v>1567</v>
      </c>
      <c r="F55" s="58"/>
      <c r="H55" s="59">
        <v>22</v>
      </c>
      <c r="I55" t="s">
        <v>1900</v>
      </c>
      <c r="J55" s="65">
        <f t="shared" si="0"/>
        <v>596640</v>
      </c>
      <c r="K55" t="e">
        <f>1.05*VLOOKUP(B55,'[1]Tổng hợp Nhập - Xuất - Tồn'!$A$5:$N$4327,12,0)/VLOOKUP(B55,'[1]Tổng hợp Nhập - Xuất - Tồn'!$A$5:$N$4327,11,0)</f>
        <v>#N/A</v>
      </c>
      <c r="L55" s="67" t="e">
        <f t="shared" si="2"/>
        <v>#N/A</v>
      </c>
      <c r="M55" s="66" t="e">
        <f>VLOOKUP(B55,[2]Pivot!$A$4:$C$3785,2,0)</f>
        <v>#N/A</v>
      </c>
      <c r="N55" s="66" t="e">
        <f>VLOOKUP(B55,[2]Pivot!$A$4:$C$3785,3,0)</f>
        <v>#N/A</v>
      </c>
      <c r="O55" s="70" t="e">
        <f>VLOOKUP(B55,[3]Pivot!$A$4:$D$4420,2,0)</f>
        <v>#N/A</v>
      </c>
      <c r="P55" s="66" t="e">
        <f>VLOOKUP(B55,[3]Pivot!$A$4:$E$4420,5,0)</f>
        <v>#N/A</v>
      </c>
      <c r="Q55" s="66" t="e">
        <f>VLOOKUP(B55,[3]Pivot!$A$4:$D$4420,3,0)</f>
        <v>#N/A</v>
      </c>
      <c r="R55" s="66" t="e">
        <f>VLOOKUP(B55,[3]Pivot!$A$4:$D$4420,4,0)</f>
        <v>#N/A</v>
      </c>
      <c r="S55" t="e">
        <f>VLOOKUP(B55,'[1]Tổng hợp Nhập - Xuất - Tồn'!$A$5:$N$4327,11,0)</f>
        <v>#N/A</v>
      </c>
      <c r="T55" t="e">
        <f>VLOOKUP(B55,'[1]Tổng hợp Nhập - Xuất - Tồn'!$A$7:$N$4327,13,0)</f>
        <v>#N/A</v>
      </c>
      <c r="U55" s="66" t="e">
        <f t="shared" si="3"/>
        <v>#N/A</v>
      </c>
      <c r="V55" s="73" t="e">
        <f t="shared" si="4"/>
        <v>#N/A</v>
      </c>
      <c r="W55" s="73" t="e">
        <f t="shared" si="5"/>
        <v>#N/A</v>
      </c>
    </row>
    <row r="56" spans="1:24" hidden="1" x14ac:dyDescent="0.25">
      <c r="A56">
        <v>55</v>
      </c>
      <c r="B56" t="s">
        <v>107</v>
      </c>
      <c r="C56" t="s">
        <v>98</v>
      </c>
      <c r="D56" t="s">
        <v>1550</v>
      </c>
      <c r="F56" s="58"/>
      <c r="H56" s="59">
        <v>25.25</v>
      </c>
      <c r="I56" t="s">
        <v>1900</v>
      </c>
      <c r="J56" s="65">
        <f t="shared" si="0"/>
        <v>684779.99999999988</v>
      </c>
      <c r="K56" t="e">
        <f>1.05*VLOOKUP(B56,'[1]Tổng hợp Nhập - Xuất - Tồn'!$A$5:$N$4327,12,0)/VLOOKUP(B56,'[1]Tổng hợp Nhập - Xuất - Tồn'!$A$5:$N$4327,11,0)</f>
        <v>#N/A</v>
      </c>
      <c r="L56" s="67" t="e">
        <f t="shared" si="2"/>
        <v>#N/A</v>
      </c>
      <c r="M56" s="66" t="e">
        <f>VLOOKUP(B56,[2]Pivot!$A$4:$C$3785,2,0)</f>
        <v>#N/A</v>
      </c>
      <c r="N56" s="66" t="e">
        <f>VLOOKUP(B56,[2]Pivot!$A$4:$C$3785,3,0)</f>
        <v>#N/A</v>
      </c>
      <c r="O56" s="70" t="e">
        <f>VLOOKUP(B56,[3]Pivot!$A$4:$D$4420,2,0)</f>
        <v>#N/A</v>
      </c>
      <c r="P56" s="66" t="e">
        <f>VLOOKUP(B56,[3]Pivot!$A$4:$E$4420,5,0)</f>
        <v>#N/A</v>
      </c>
      <c r="Q56" s="66" t="e">
        <f>VLOOKUP(B56,[3]Pivot!$A$4:$D$4420,3,0)</f>
        <v>#N/A</v>
      </c>
      <c r="R56" s="66" t="e">
        <f>VLOOKUP(B56,[3]Pivot!$A$4:$D$4420,4,0)</f>
        <v>#N/A</v>
      </c>
      <c r="S56" t="e">
        <f>VLOOKUP(B56,'[1]Tổng hợp Nhập - Xuất - Tồn'!$A$5:$N$4327,11,0)</f>
        <v>#N/A</v>
      </c>
      <c r="T56" t="e">
        <f>VLOOKUP(B56,'[1]Tổng hợp Nhập - Xuất - Tồn'!$A$7:$N$4327,13,0)</f>
        <v>#N/A</v>
      </c>
      <c r="U56" s="66" t="e">
        <f t="shared" si="3"/>
        <v>#N/A</v>
      </c>
      <c r="V56" s="73" t="e">
        <f t="shared" si="4"/>
        <v>#N/A</v>
      </c>
      <c r="W56" s="73" t="e">
        <f t="shared" si="5"/>
        <v>#N/A</v>
      </c>
    </row>
    <row r="57" spans="1:24" hidden="1" x14ac:dyDescent="0.25">
      <c r="A57">
        <v>56</v>
      </c>
      <c r="B57" t="s">
        <v>108</v>
      </c>
      <c r="C57" t="s">
        <v>109</v>
      </c>
      <c r="D57" t="s">
        <v>1567</v>
      </c>
      <c r="F57" s="58"/>
      <c r="H57" s="59">
        <v>30.803571428571427</v>
      </c>
      <c r="I57" t="s">
        <v>1900</v>
      </c>
      <c r="J57" s="65">
        <f t="shared" si="0"/>
        <v>835392.85714285693</v>
      </c>
      <c r="K57" t="e">
        <f>1.05*VLOOKUP(B57,'[1]Tổng hợp Nhập - Xuất - Tồn'!$A$5:$N$4327,12,0)/VLOOKUP(B57,'[1]Tổng hợp Nhập - Xuất - Tồn'!$A$5:$N$4327,11,0)</f>
        <v>#N/A</v>
      </c>
      <c r="L57" s="67" t="e">
        <f t="shared" si="2"/>
        <v>#N/A</v>
      </c>
      <c r="M57" s="66" t="e">
        <f>VLOOKUP(B57,[2]Pivot!$A$4:$C$3785,2,0)</f>
        <v>#N/A</v>
      </c>
      <c r="N57" s="66" t="e">
        <f>VLOOKUP(B57,[2]Pivot!$A$4:$C$3785,3,0)</f>
        <v>#N/A</v>
      </c>
      <c r="O57" s="70" t="e">
        <f>VLOOKUP(B57,[3]Pivot!$A$4:$D$4420,2,0)</f>
        <v>#N/A</v>
      </c>
      <c r="P57" s="66" t="e">
        <f>VLOOKUP(B57,[3]Pivot!$A$4:$E$4420,5,0)</f>
        <v>#N/A</v>
      </c>
      <c r="Q57" s="66" t="e">
        <f>VLOOKUP(B57,[3]Pivot!$A$4:$D$4420,3,0)</f>
        <v>#N/A</v>
      </c>
      <c r="R57" s="66" t="e">
        <f>VLOOKUP(B57,[3]Pivot!$A$4:$D$4420,4,0)</f>
        <v>#N/A</v>
      </c>
      <c r="S57" t="e">
        <f>VLOOKUP(B57,'[1]Tổng hợp Nhập - Xuất - Tồn'!$A$5:$N$4327,11,0)</f>
        <v>#N/A</v>
      </c>
      <c r="T57" t="e">
        <f>VLOOKUP(B57,'[1]Tổng hợp Nhập - Xuất - Tồn'!$A$7:$N$4327,13,0)</f>
        <v>#N/A</v>
      </c>
      <c r="U57" s="66" t="e">
        <f t="shared" si="3"/>
        <v>#N/A</v>
      </c>
      <c r="V57" s="73" t="e">
        <f t="shared" si="4"/>
        <v>#N/A</v>
      </c>
      <c r="W57" s="73" t="e">
        <f t="shared" si="5"/>
        <v>#N/A</v>
      </c>
    </row>
    <row r="58" spans="1:24" hidden="1" x14ac:dyDescent="0.25">
      <c r="A58">
        <v>57</v>
      </c>
      <c r="B58" t="s">
        <v>110</v>
      </c>
      <c r="C58" t="s">
        <v>111</v>
      </c>
      <c r="D58" t="s">
        <v>1526</v>
      </c>
      <c r="F58" s="58"/>
      <c r="H58" s="59">
        <v>23.035714285714285</v>
      </c>
      <c r="I58" t="s">
        <v>1900</v>
      </c>
      <c r="J58" s="65">
        <f t="shared" si="0"/>
        <v>624728.57142857136</v>
      </c>
      <c r="K58" t="e">
        <f>1.05*VLOOKUP(B58,'[1]Tổng hợp Nhập - Xuất - Tồn'!$A$5:$N$4327,12,0)/VLOOKUP(B58,'[1]Tổng hợp Nhập - Xuất - Tồn'!$A$5:$N$4327,11,0)</f>
        <v>#N/A</v>
      </c>
      <c r="L58" s="67" t="e">
        <f t="shared" si="2"/>
        <v>#N/A</v>
      </c>
      <c r="M58" s="66" t="e">
        <f>VLOOKUP(B58,[2]Pivot!$A$4:$C$3785,2,0)</f>
        <v>#N/A</v>
      </c>
      <c r="N58" s="66" t="e">
        <f>VLOOKUP(B58,[2]Pivot!$A$4:$C$3785,3,0)</f>
        <v>#N/A</v>
      </c>
      <c r="O58" s="70" t="e">
        <f>VLOOKUP(B58,[3]Pivot!$A$4:$D$4420,2,0)</f>
        <v>#N/A</v>
      </c>
      <c r="P58" s="66" t="e">
        <f>VLOOKUP(B58,[3]Pivot!$A$4:$E$4420,5,0)</f>
        <v>#N/A</v>
      </c>
      <c r="Q58" s="66" t="e">
        <f>VLOOKUP(B58,[3]Pivot!$A$4:$D$4420,3,0)</f>
        <v>#N/A</v>
      </c>
      <c r="R58" s="66" t="e">
        <f>VLOOKUP(B58,[3]Pivot!$A$4:$D$4420,4,0)</f>
        <v>#N/A</v>
      </c>
      <c r="S58" t="e">
        <f>VLOOKUP(B58,'[1]Tổng hợp Nhập - Xuất - Tồn'!$A$5:$N$4327,11,0)</f>
        <v>#N/A</v>
      </c>
      <c r="T58" t="e">
        <f>VLOOKUP(B58,'[1]Tổng hợp Nhập - Xuất - Tồn'!$A$7:$N$4327,13,0)</f>
        <v>#N/A</v>
      </c>
      <c r="U58" s="66" t="e">
        <f t="shared" si="3"/>
        <v>#N/A</v>
      </c>
      <c r="V58" s="73" t="e">
        <f t="shared" si="4"/>
        <v>#N/A</v>
      </c>
      <c r="W58" s="73" t="e">
        <f t="shared" si="5"/>
        <v>#N/A</v>
      </c>
    </row>
    <row r="59" spans="1:24" hidden="1" x14ac:dyDescent="0.25">
      <c r="A59">
        <v>58</v>
      </c>
      <c r="B59" t="s">
        <v>112</v>
      </c>
      <c r="C59" t="s">
        <v>111</v>
      </c>
      <c r="D59" t="s">
        <v>1567</v>
      </c>
      <c r="F59" s="58"/>
      <c r="H59" s="59">
        <v>23.035714285714285</v>
      </c>
      <c r="I59" t="s">
        <v>1900</v>
      </c>
      <c r="J59" s="65">
        <f t="shared" si="0"/>
        <v>624728.57142857136</v>
      </c>
      <c r="K59" t="e">
        <f>1.05*VLOOKUP(B59,'[1]Tổng hợp Nhập - Xuất - Tồn'!$A$5:$N$4327,12,0)/VLOOKUP(B59,'[1]Tổng hợp Nhập - Xuất - Tồn'!$A$5:$N$4327,11,0)</f>
        <v>#N/A</v>
      </c>
      <c r="L59" s="67" t="e">
        <f t="shared" si="2"/>
        <v>#N/A</v>
      </c>
      <c r="M59" s="66" t="e">
        <f>VLOOKUP(B59,[2]Pivot!$A$4:$C$3785,2,0)</f>
        <v>#N/A</v>
      </c>
      <c r="N59" s="66" t="e">
        <f>VLOOKUP(B59,[2]Pivot!$A$4:$C$3785,3,0)</f>
        <v>#N/A</v>
      </c>
      <c r="O59" s="70" t="e">
        <f>VLOOKUP(B59,[3]Pivot!$A$4:$D$4420,2,0)</f>
        <v>#N/A</v>
      </c>
      <c r="P59" s="66" t="e">
        <f>VLOOKUP(B59,[3]Pivot!$A$4:$E$4420,5,0)</f>
        <v>#N/A</v>
      </c>
      <c r="Q59" s="66" t="e">
        <f>VLOOKUP(B59,[3]Pivot!$A$4:$D$4420,3,0)</f>
        <v>#N/A</v>
      </c>
      <c r="R59" s="66" t="e">
        <f>VLOOKUP(B59,[3]Pivot!$A$4:$D$4420,4,0)</f>
        <v>#N/A</v>
      </c>
      <c r="S59" t="e">
        <f>VLOOKUP(B59,'[1]Tổng hợp Nhập - Xuất - Tồn'!$A$5:$N$4327,11,0)</f>
        <v>#N/A</v>
      </c>
      <c r="T59" t="e">
        <f>VLOOKUP(B59,'[1]Tổng hợp Nhập - Xuất - Tồn'!$A$7:$N$4327,13,0)</f>
        <v>#N/A</v>
      </c>
      <c r="U59" s="66" t="e">
        <f t="shared" si="3"/>
        <v>#N/A</v>
      </c>
      <c r="V59" s="73" t="e">
        <f t="shared" si="4"/>
        <v>#N/A</v>
      </c>
      <c r="W59" s="73" t="e">
        <f t="shared" si="5"/>
        <v>#N/A</v>
      </c>
    </row>
    <row r="60" spans="1:24" hidden="1" x14ac:dyDescent="0.25">
      <c r="A60">
        <v>59</v>
      </c>
      <c r="B60" t="s">
        <v>113</v>
      </c>
      <c r="C60" t="s">
        <v>114</v>
      </c>
      <c r="D60" t="s">
        <v>1526</v>
      </c>
      <c r="F60" s="58"/>
      <c r="H60" s="59">
        <v>14.857142857142856</v>
      </c>
      <c r="I60" t="s">
        <v>1900</v>
      </c>
      <c r="J60" s="65">
        <f t="shared" si="0"/>
        <v>402925.7142857142</v>
      </c>
      <c r="K60" t="e">
        <f>1.05*VLOOKUP(B60,'[1]Tổng hợp Nhập - Xuất - Tồn'!$A$5:$N$4327,12,0)/VLOOKUP(B60,'[1]Tổng hợp Nhập - Xuất - Tồn'!$A$5:$N$4327,11,0)</f>
        <v>#N/A</v>
      </c>
      <c r="L60" s="67" t="e">
        <f t="shared" si="2"/>
        <v>#N/A</v>
      </c>
      <c r="M60" s="66" t="e">
        <f>VLOOKUP(B60,[2]Pivot!$A$4:$C$3785,2,0)</f>
        <v>#N/A</v>
      </c>
      <c r="N60" s="66" t="e">
        <f>VLOOKUP(B60,[2]Pivot!$A$4:$C$3785,3,0)</f>
        <v>#N/A</v>
      </c>
      <c r="O60" s="70" t="e">
        <f>VLOOKUP(B60,[3]Pivot!$A$4:$D$4420,2,0)</f>
        <v>#N/A</v>
      </c>
      <c r="P60" s="66" t="e">
        <f>VLOOKUP(B60,[3]Pivot!$A$4:$E$4420,5,0)</f>
        <v>#N/A</v>
      </c>
      <c r="Q60" s="66" t="e">
        <f>VLOOKUP(B60,[3]Pivot!$A$4:$D$4420,3,0)</f>
        <v>#N/A</v>
      </c>
      <c r="R60" s="66" t="e">
        <f>VLOOKUP(B60,[3]Pivot!$A$4:$D$4420,4,0)</f>
        <v>#N/A</v>
      </c>
      <c r="S60" t="e">
        <f>VLOOKUP(B60,'[1]Tổng hợp Nhập - Xuất - Tồn'!$A$5:$N$4327,11,0)</f>
        <v>#N/A</v>
      </c>
      <c r="T60" t="e">
        <f>VLOOKUP(B60,'[1]Tổng hợp Nhập - Xuất - Tồn'!$A$7:$N$4327,13,0)</f>
        <v>#N/A</v>
      </c>
      <c r="U60" s="66" t="e">
        <f t="shared" si="3"/>
        <v>#N/A</v>
      </c>
      <c r="V60" s="73" t="e">
        <f t="shared" si="4"/>
        <v>#N/A</v>
      </c>
      <c r="W60" s="73" t="e">
        <f t="shared" si="5"/>
        <v>#N/A</v>
      </c>
    </row>
    <row r="61" spans="1:24" hidden="1" x14ac:dyDescent="0.25">
      <c r="A61">
        <v>60</v>
      </c>
      <c r="B61" t="s">
        <v>115</v>
      </c>
      <c r="C61" t="s">
        <v>114</v>
      </c>
      <c r="D61" t="s">
        <v>1592</v>
      </c>
      <c r="F61" s="58"/>
      <c r="H61" s="59">
        <v>20</v>
      </c>
      <c r="I61" t="s">
        <v>1900</v>
      </c>
      <c r="J61" s="65">
        <f t="shared" si="0"/>
        <v>542400</v>
      </c>
      <c r="K61" t="e">
        <f>1.05*VLOOKUP(B61,'[1]Tổng hợp Nhập - Xuất - Tồn'!$A$5:$N$4327,12,0)/VLOOKUP(B61,'[1]Tổng hợp Nhập - Xuất - Tồn'!$A$5:$N$4327,11,0)</f>
        <v>#N/A</v>
      </c>
      <c r="L61" s="67" t="e">
        <f t="shared" si="2"/>
        <v>#N/A</v>
      </c>
      <c r="M61" s="66" t="e">
        <f>VLOOKUP(B61,[2]Pivot!$A$4:$C$3785,2,0)</f>
        <v>#N/A</v>
      </c>
      <c r="N61" s="66" t="e">
        <f>VLOOKUP(B61,[2]Pivot!$A$4:$C$3785,3,0)</f>
        <v>#N/A</v>
      </c>
      <c r="O61" s="70" t="e">
        <f>VLOOKUP(B61,[3]Pivot!$A$4:$D$4420,2,0)</f>
        <v>#N/A</v>
      </c>
      <c r="P61" s="66" t="e">
        <f>VLOOKUP(B61,[3]Pivot!$A$4:$E$4420,5,0)</f>
        <v>#N/A</v>
      </c>
      <c r="Q61" s="66" t="e">
        <f>VLOOKUP(B61,[3]Pivot!$A$4:$D$4420,3,0)</f>
        <v>#N/A</v>
      </c>
      <c r="R61" s="66" t="e">
        <f>VLOOKUP(B61,[3]Pivot!$A$4:$D$4420,4,0)</f>
        <v>#N/A</v>
      </c>
      <c r="S61" t="e">
        <f>VLOOKUP(B61,'[1]Tổng hợp Nhập - Xuất - Tồn'!$A$5:$N$4327,11,0)</f>
        <v>#N/A</v>
      </c>
      <c r="T61" t="e">
        <f>VLOOKUP(B61,'[1]Tổng hợp Nhập - Xuất - Tồn'!$A$7:$N$4327,13,0)</f>
        <v>#N/A</v>
      </c>
      <c r="U61" s="66" t="e">
        <f t="shared" si="3"/>
        <v>#N/A</v>
      </c>
      <c r="V61" s="73" t="e">
        <f t="shared" si="4"/>
        <v>#N/A</v>
      </c>
      <c r="W61" s="73" t="e">
        <f t="shared" si="5"/>
        <v>#N/A</v>
      </c>
    </row>
    <row r="62" spans="1:24" hidden="1" x14ac:dyDescent="0.25">
      <c r="A62">
        <v>61</v>
      </c>
      <c r="B62" t="s">
        <v>116</v>
      </c>
      <c r="C62" t="s">
        <v>117</v>
      </c>
      <c r="D62" t="s">
        <v>1565</v>
      </c>
      <c r="F62" s="58"/>
      <c r="H62" s="59">
        <v>32.678571428571431</v>
      </c>
      <c r="I62" t="s">
        <v>1900</v>
      </c>
      <c r="J62" s="65">
        <f t="shared" si="0"/>
        <v>886242.85714285704</v>
      </c>
      <c r="K62" t="e">
        <f>1.05*VLOOKUP(B62,'[1]Tổng hợp Nhập - Xuất - Tồn'!$A$5:$N$4327,12,0)/VLOOKUP(B62,'[1]Tổng hợp Nhập - Xuất - Tồn'!$A$5:$N$4327,11,0)</f>
        <v>#N/A</v>
      </c>
      <c r="L62" s="67" t="e">
        <f t="shared" si="2"/>
        <v>#N/A</v>
      </c>
      <c r="M62" s="66" t="e">
        <f>VLOOKUP(B62,[2]Pivot!$A$4:$C$3785,2,0)</f>
        <v>#N/A</v>
      </c>
      <c r="N62" s="66" t="e">
        <f>VLOOKUP(B62,[2]Pivot!$A$4:$C$3785,3,0)</f>
        <v>#N/A</v>
      </c>
      <c r="O62" s="70" t="e">
        <f>VLOOKUP(B62,[3]Pivot!$A$4:$D$4420,2,0)</f>
        <v>#N/A</v>
      </c>
      <c r="P62" s="66" t="e">
        <f>VLOOKUP(B62,[3]Pivot!$A$4:$E$4420,5,0)</f>
        <v>#N/A</v>
      </c>
      <c r="Q62" s="66" t="e">
        <f>VLOOKUP(B62,[3]Pivot!$A$4:$D$4420,3,0)</f>
        <v>#N/A</v>
      </c>
      <c r="R62" s="66" t="e">
        <f>VLOOKUP(B62,[3]Pivot!$A$4:$D$4420,4,0)</f>
        <v>#N/A</v>
      </c>
      <c r="S62" t="e">
        <f>VLOOKUP(B62,'[1]Tổng hợp Nhập - Xuất - Tồn'!$A$5:$N$4327,11,0)</f>
        <v>#N/A</v>
      </c>
      <c r="T62" t="e">
        <f>VLOOKUP(B62,'[1]Tổng hợp Nhập - Xuất - Tồn'!$A$7:$N$4327,13,0)</f>
        <v>#N/A</v>
      </c>
      <c r="U62" s="66" t="e">
        <f t="shared" si="3"/>
        <v>#N/A</v>
      </c>
      <c r="V62" s="73" t="e">
        <f t="shared" si="4"/>
        <v>#N/A</v>
      </c>
      <c r="W62" s="73" t="e">
        <f t="shared" si="5"/>
        <v>#N/A</v>
      </c>
    </row>
    <row r="63" spans="1:24" hidden="1" x14ac:dyDescent="0.25">
      <c r="A63">
        <v>62</v>
      </c>
      <c r="B63" t="s">
        <v>118</v>
      </c>
      <c r="C63" t="s">
        <v>119</v>
      </c>
      <c r="D63" t="s">
        <v>1550</v>
      </c>
      <c r="F63" s="58"/>
      <c r="H63" s="59">
        <v>20.75</v>
      </c>
      <c r="I63" t="s">
        <v>1900</v>
      </c>
      <c r="J63" s="65">
        <f t="shared" si="0"/>
        <v>562740</v>
      </c>
      <c r="K63" t="e">
        <f>1.05*VLOOKUP(B63,'[1]Tổng hợp Nhập - Xuất - Tồn'!$A$5:$N$4327,12,0)/VLOOKUP(B63,'[1]Tổng hợp Nhập - Xuất - Tồn'!$A$5:$N$4327,11,0)</f>
        <v>#N/A</v>
      </c>
      <c r="L63" s="67" t="e">
        <f t="shared" si="2"/>
        <v>#N/A</v>
      </c>
      <c r="M63" s="66" t="e">
        <f>VLOOKUP(B63,[2]Pivot!$A$4:$C$3785,2,0)</f>
        <v>#N/A</v>
      </c>
      <c r="N63" s="66" t="e">
        <f>VLOOKUP(B63,[2]Pivot!$A$4:$C$3785,3,0)</f>
        <v>#N/A</v>
      </c>
      <c r="O63" s="70" t="e">
        <f>VLOOKUP(B63,[3]Pivot!$A$4:$D$4420,2,0)</f>
        <v>#N/A</v>
      </c>
      <c r="P63" s="66" t="e">
        <f>VLOOKUP(B63,[3]Pivot!$A$4:$E$4420,5,0)</f>
        <v>#N/A</v>
      </c>
      <c r="Q63" s="66" t="e">
        <f>VLOOKUP(B63,[3]Pivot!$A$4:$D$4420,3,0)</f>
        <v>#N/A</v>
      </c>
      <c r="R63" s="66" t="e">
        <f>VLOOKUP(B63,[3]Pivot!$A$4:$D$4420,4,0)</f>
        <v>#N/A</v>
      </c>
      <c r="S63" t="e">
        <f>VLOOKUP(B63,'[1]Tổng hợp Nhập - Xuất - Tồn'!$A$5:$N$4327,11,0)</f>
        <v>#N/A</v>
      </c>
      <c r="T63" t="e">
        <f>VLOOKUP(B63,'[1]Tổng hợp Nhập - Xuất - Tồn'!$A$7:$N$4327,13,0)</f>
        <v>#N/A</v>
      </c>
      <c r="U63" s="66" t="e">
        <f t="shared" si="3"/>
        <v>#N/A</v>
      </c>
      <c r="V63" s="73" t="e">
        <f t="shared" si="4"/>
        <v>#N/A</v>
      </c>
      <c r="W63" s="73" t="e">
        <f t="shared" si="5"/>
        <v>#N/A</v>
      </c>
    </row>
    <row r="64" spans="1:24" x14ac:dyDescent="0.25">
      <c r="A64">
        <v>63</v>
      </c>
      <c r="B64" t="s">
        <v>120</v>
      </c>
      <c r="C64" t="s">
        <v>121</v>
      </c>
      <c r="D64" t="s">
        <v>1596</v>
      </c>
      <c r="F64" s="58"/>
      <c r="H64" s="59">
        <v>31.534285714285716</v>
      </c>
      <c r="I64" t="s">
        <v>1900</v>
      </c>
      <c r="J64" s="78">
        <f t="shared" si="0"/>
        <v>855209.82857142854</v>
      </c>
      <c r="K64" s="75">
        <f>1.05*VLOOKUP(B64,'[1]Tổng hợp Nhập - Xuất - Tồn'!$A$5:$N$4327,12,0)/VLOOKUP(B64,'[1]Tổng hợp Nhập - Xuất - Tồn'!$A$5:$N$4327,11,0)</f>
        <v>598350.4743243244</v>
      </c>
      <c r="L64" s="67">
        <f t="shared" si="2"/>
        <v>0.42927910191290075</v>
      </c>
      <c r="M64" s="66">
        <f>VLOOKUP(B64,[2]Pivot!$A$4:$C$3785,2,0)</f>
        <v>640000</v>
      </c>
      <c r="N64" s="66">
        <f>VLOOKUP(B64,[2]Pivot!$A$4:$C$3785,3,0)</f>
        <v>680000</v>
      </c>
      <c r="O64" s="70">
        <f>VLOOKUP(B64,[3]Pivot!$A$4:$D$4420,2,0)</f>
        <v>44628</v>
      </c>
      <c r="P64" s="66" t="str">
        <f>VLOOKUP(B64,[3]Pivot!$A$4:$E$4420,5,0)</f>
        <v>HTAUTOHN</v>
      </c>
      <c r="Q64" s="66">
        <f>VLOOKUP(B64,[3]Pivot!$A$4:$D$4420,3,0)</f>
        <v>553000</v>
      </c>
      <c r="R64" s="66">
        <f>VLOOKUP(B64,[3]Pivot!$A$4:$D$4420,4,0)</f>
        <v>1</v>
      </c>
      <c r="S64">
        <f>VLOOKUP(B64,'[1]Tổng hợp Nhập - Xuất - Tồn'!$A$5:$N$4327,11,0)</f>
        <v>37</v>
      </c>
      <c r="T64">
        <f>VLOOKUP(B64,'[1]Tổng hợp Nhập - Xuất - Tồn'!$A$7:$N$4327,13,0)</f>
        <v>0</v>
      </c>
      <c r="U64" s="75">
        <f>IF(Q64=0,K64*(1-5%),IF(L64&lt;=10%,Q64,Q64*(1-5%)))</f>
        <v>525350</v>
      </c>
      <c r="V64" s="73">
        <f>U64/24000*1/1.13</f>
        <v>19.371312684365783</v>
      </c>
      <c r="W64" s="66">
        <f t="shared" ref="W64" si="25">V64*24000</f>
        <v>464911.5044247788</v>
      </c>
      <c r="X64" s="67">
        <f>(W64-K64)/K64</f>
        <v>-0.22301138818387159</v>
      </c>
    </row>
    <row r="65" spans="1:24" hidden="1" x14ac:dyDescent="0.25">
      <c r="A65">
        <v>64</v>
      </c>
      <c r="B65" t="s">
        <v>123</v>
      </c>
      <c r="C65" t="s">
        <v>124</v>
      </c>
      <c r="D65" t="s">
        <v>1505</v>
      </c>
      <c r="F65" s="58"/>
      <c r="H65" s="59">
        <v>29.7</v>
      </c>
      <c r="I65" t="s">
        <v>1900</v>
      </c>
      <c r="J65" s="65">
        <f t="shared" si="0"/>
        <v>805463.99999999988</v>
      </c>
      <c r="K65" t="e">
        <f>1.05*VLOOKUP(B65,'[1]Tổng hợp Nhập - Xuất - Tồn'!$A$5:$N$4327,12,0)/VLOOKUP(B65,'[1]Tổng hợp Nhập - Xuất - Tồn'!$A$5:$N$4327,11,0)</f>
        <v>#N/A</v>
      </c>
      <c r="L65" s="67" t="e">
        <f t="shared" si="2"/>
        <v>#N/A</v>
      </c>
      <c r="M65" s="66" t="e">
        <f>VLOOKUP(B65,[2]Pivot!$A$4:$C$3785,2,0)</f>
        <v>#N/A</v>
      </c>
      <c r="N65" s="66" t="e">
        <f>VLOOKUP(B65,[2]Pivot!$A$4:$C$3785,3,0)</f>
        <v>#N/A</v>
      </c>
      <c r="O65" s="70" t="e">
        <f>VLOOKUP(B65,[3]Pivot!$A$4:$D$4420,2,0)</f>
        <v>#N/A</v>
      </c>
      <c r="P65" s="66" t="e">
        <f>VLOOKUP(B65,[3]Pivot!$A$4:$E$4420,5,0)</f>
        <v>#N/A</v>
      </c>
      <c r="Q65" s="66" t="e">
        <f>VLOOKUP(B65,[3]Pivot!$A$4:$D$4420,3,0)</f>
        <v>#N/A</v>
      </c>
      <c r="R65" s="66" t="e">
        <f>VLOOKUP(B65,[3]Pivot!$A$4:$D$4420,4,0)</f>
        <v>#N/A</v>
      </c>
      <c r="S65" t="e">
        <f>VLOOKUP(B65,'[1]Tổng hợp Nhập - Xuất - Tồn'!$A$5:$N$4327,11,0)</f>
        <v>#N/A</v>
      </c>
      <c r="T65" t="e">
        <f>VLOOKUP(B65,'[1]Tổng hợp Nhập - Xuất - Tồn'!$A$7:$N$4327,13,0)</f>
        <v>#N/A</v>
      </c>
      <c r="U65" s="66" t="e">
        <f t="shared" si="3"/>
        <v>#N/A</v>
      </c>
      <c r="V65" s="73" t="e">
        <f t="shared" si="4"/>
        <v>#N/A</v>
      </c>
      <c r="W65" s="73" t="e">
        <f t="shared" si="5"/>
        <v>#N/A</v>
      </c>
    </row>
    <row r="66" spans="1:24" hidden="1" x14ac:dyDescent="0.25">
      <c r="A66">
        <v>65</v>
      </c>
      <c r="B66" t="s">
        <v>125</v>
      </c>
      <c r="C66" t="s">
        <v>126</v>
      </c>
      <c r="D66" t="s">
        <v>1599</v>
      </c>
      <c r="F66" s="58"/>
      <c r="H66" s="59">
        <v>3.528571428571428</v>
      </c>
      <c r="I66" t="s">
        <v>1900</v>
      </c>
      <c r="J66" s="65">
        <f t="shared" si="0"/>
        <v>95694.857142857116</v>
      </c>
      <c r="K66" t="e">
        <f>1.05*VLOOKUP(B66,'[1]Tổng hợp Nhập - Xuất - Tồn'!$A$5:$N$4327,12,0)/VLOOKUP(B66,'[1]Tổng hợp Nhập - Xuất - Tồn'!$A$5:$N$4327,11,0)</f>
        <v>#N/A</v>
      </c>
      <c r="L66" s="67" t="e">
        <f t="shared" si="2"/>
        <v>#N/A</v>
      </c>
      <c r="M66" s="66" t="e">
        <f>VLOOKUP(B66,[2]Pivot!$A$4:$C$3785,2,0)</f>
        <v>#N/A</v>
      </c>
      <c r="N66" s="66" t="e">
        <f>VLOOKUP(B66,[2]Pivot!$A$4:$C$3785,3,0)</f>
        <v>#N/A</v>
      </c>
      <c r="O66" s="70" t="e">
        <f>VLOOKUP(B66,[3]Pivot!$A$4:$D$4420,2,0)</f>
        <v>#N/A</v>
      </c>
      <c r="P66" s="66" t="e">
        <f>VLOOKUP(B66,[3]Pivot!$A$4:$E$4420,5,0)</f>
        <v>#N/A</v>
      </c>
      <c r="Q66" s="66" t="e">
        <f>VLOOKUP(B66,[3]Pivot!$A$4:$D$4420,3,0)</f>
        <v>#N/A</v>
      </c>
      <c r="R66" s="66" t="e">
        <f>VLOOKUP(B66,[3]Pivot!$A$4:$D$4420,4,0)</f>
        <v>#N/A</v>
      </c>
      <c r="S66" t="e">
        <f>VLOOKUP(B66,'[1]Tổng hợp Nhập - Xuất - Tồn'!$A$5:$N$4327,11,0)</f>
        <v>#N/A</v>
      </c>
      <c r="T66" t="e">
        <f>VLOOKUP(B66,'[1]Tổng hợp Nhập - Xuất - Tồn'!$A$7:$N$4327,13,0)</f>
        <v>#N/A</v>
      </c>
      <c r="U66" s="66" t="e">
        <f t="shared" si="3"/>
        <v>#N/A</v>
      </c>
      <c r="V66" s="73" t="e">
        <f t="shared" si="4"/>
        <v>#N/A</v>
      </c>
      <c r="W66" s="73" t="e">
        <f t="shared" si="5"/>
        <v>#N/A</v>
      </c>
    </row>
    <row r="67" spans="1:24" hidden="1" x14ac:dyDescent="0.25">
      <c r="A67">
        <v>66</v>
      </c>
      <c r="B67" t="s">
        <v>127</v>
      </c>
      <c r="C67" t="s">
        <v>128</v>
      </c>
      <c r="D67" t="s">
        <v>1550</v>
      </c>
      <c r="F67" s="58"/>
      <c r="H67" s="59">
        <v>4.2499999999999991</v>
      </c>
      <c r="I67" t="s">
        <v>1900</v>
      </c>
      <c r="J67" s="65">
        <f t="shared" ref="J67:J130" si="26">H67*24000*1.13</f>
        <v>115259.99999999997</v>
      </c>
      <c r="K67" t="e">
        <f>1.05*VLOOKUP(B67,'[1]Tổng hợp Nhập - Xuất - Tồn'!$A$5:$N$4327,12,0)/VLOOKUP(B67,'[1]Tổng hợp Nhập - Xuất - Tồn'!$A$5:$N$4327,11,0)</f>
        <v>#N/A</v>
      </c>
      <c r="L67" s="67" t="e">
        <f t="shared" si="2"/>
        <v>#N/A</v>
      </c>
      <c r="M67" s="66" t="e">
        <f>VLOOKUP(B67,[2]Pivot!$A$4:$C$3785,2,0)</f>
        <v>#N/A</v>
      </c>
      <c r="N67" s="66" t="e">
        <f>VLOOKUP(B67,[2]Pivot!$A$4:$C$3785,3,0)</f>
        <v>#N/A</v>
      </c>
      <c r="O67" s="70" t="e">
        <f>VLOOKUP(B67,[3]Pivot!$A$4:$D$4420,2,0)</f>
        <v>#N/A</v>
      </c>
      <c r="P67" s="66" t="e">
        <f>VLOOKUP(B67,[3]Pivot!$A$4:$E$4420,5,0)</f>
        <v>#N/A</v>
      </c>
      <c r="Q67" s="66" t="e">
        <f>VLOOKUP(B67,[3]Pivot!$A$4:$D$4420,3,0)</f>
        <v>#N/A</v>
      </c>
      <c r="R67" s="66" t="e">
        <f>VLOOKUP(B67,[3]Pivot!$A$4:$D$4420,4,0)</f>
        <v>#N/A</v>
      </c>
      <c r="S67" t="e">
        <f>VLOOKUP(B67,'[1]Tổng hợp Nhập - Xuất - Tồn'!$A$5:$N$4327,11,0)</f>
        <v>#N/A</v>
      </c>
      <c r="T67" t="e">
        <f>VLOOKUP(B67,'[1]Tổng hợp Nhập - Xuất - Tồn'!$A$7:$N$4327,13,0)</f>
        <v>#N/A</v>
      </c>
      <c r="U67" s="66" t="e">
        <f t="shared" ref="U67:U130" si="27">IF(L67&lt;=10%,Q67,Q67*(1-5%))</f>
        <v>#N/A</v>
      </c>
      <c r="V67" s="73" t="e">
        <f t="shared" ref="V67:V130" si="28">U67*24000*1/1.13</f>
        <v>#N/A</v>
      </c>
      <c r="W67" s="73" t="e">
        <f t="shared" ref="W67:W130" si="29">V67/24000</f>
        <v>#N/A</v>
      </c>
    </row>
    <row r="68" spans="1:24" hidden="1" x14ac:dyDescent="0.25">
      <c r="A68">
        <v>67</v>
      </c>
      <c r="B68" t="s">
        <v>129</v>
      </c>
      <c r="C68" t="s">
        <v>130</v>
      </c>
      <c r="D68" t="s">
        <v>1602</v>
      </c>
      <c r="F68" s="58"/>
      <c r="H68" s="59">
        <v>10</v>
      </c>
      <c r="I68" t="s">
        <v>1900</v>
      </c>
      <c r="J68" s="65">
        <f t="shared" si="26"/>
        <v>271200</v>
      </c>
      <c r="K68" t="e">
        <f>1.05*VLOOKUP(B68,'[1]Tổng hợp Nhập - Xuất - Tồn'!$A$5:$N$4327,12,0)/VLOOKUP(B68,'[1]Tổng hợp Nhập - Xuất - Tồn'!$A$5:$N$4327,11,0)</f>
        <v>#N/A</v>
      </c>
      <c r="L68" s="67" t="e">
        <f t="shared" ref="L68:L131" si="30">(J68-K68)/K68</f>
        <v>#N/A</v>
      </c>
      <c r="M68" s="66" t="e">
        <f>VLOOKUP(B68,[2]Pivot!$A$4:$C$3785,2,0)</f>
        <v>#N/A</v>
      </c>
      <c r="N68" s="66" t="e">
        <f>VLOOKUP(B68,[2]Pivot!$A$4:$C$3785,3,0)</f>
        <v>#N/A</v>
      </c>
      <c r="O68" s="70" t="e">
        <f>VLOOKUP(B68,[3]Pivot!$A$4:$D$4420,2,0)</f>
        <v>#N/A</v>
      </c>
      <c r="P68" s="66" t="e">
        <f>VLOOKUP(B68,[3]Pivot!$A$4:$E$4420,5,0)</f>
        <v>#N/A</v>
      </c>
      <c r="Q68" s="66" t="e">
        <f>VLOOKUP(B68,[3]Pivot!$A$4:$D$4420,3,0)</f>
        <v>#N/A</v>
      </c>
      <c r="R68" s="66" t="e">
        <f>VLOOKUP(B68,[3]Pivot!$A$4:$D$4420,4,0)</f>
        <v>#N/A</v>
      </c>
      <c r="S68" t="e">
        <f>VLOOKUP(B68,'[1]Tổng hợp Nhập - Xuất - Tồn'!$A$5:$N$4327,11,0)</f>
        <v>#N/A</v>
      </c>
      <c r="T68" t="e">
        <f>VLOOKUP(B68,'[1]Tổng hợp Nhập - Xuất - Tồn'!$A$7:$N$4327,13,0)</f>
        <v>#N/A</v>
      </c>
      <c r="U68" s="66" t="e">
        <f t="shared" si="27"/>
        <v>#N/A</v>
      </c>
      <c r="V68" s="73" t="e">
        <f t="shared" si="28"/>
        <v>#N/A</v>
      </c>
      <c r="W68" s="73" t="e">
        <f t="shared" si="29"/>
        <v>#N/A</v>
      </c>
    </row>
    <row r="69" spans="1:24" hidden="1" x14ac:dyDescent="0.25">
      <c r="A69">
        <v>68</v>
      </c>
      <c r="B69" t="s">
        <v>131</v>
      </c>
      <c r="C69" t="s">
        <v>132</v>
      </c>
      <c r="D69" t="s">
        <v>1534</v>
      </c>
      <c r="F69" s="58"/>
      <c r="H69" s="59">
        <v>20.75</v>
      </c>
      <c r="I69" t="s">
        <v>1900</v>
      </c>
      <c r="J69" s="65">
        <f t="shared" si="26"/>
        <v>562740</v>
      </c>
      <c r="K69" t="e">
        <f>1.05*VLOOKUP(B69,'[1]Tổng hợp Nhập - Xuất - Tồn'!$A$5:$N$4327,12,0)/VLOOKUP(B69,'[1]Tổng hợp Nhập - Xuất - Tồn'!$A$5:$N$4327,11,0)</f>
        <v>#N/A</v>
      </c>
      <c r="L69" s="67" t="e">
        <f t="shared" si="30"/>
        <v>#N/A</v>
      </c>
      <c r="M69" s="66" t="e">
        <f>VLOOKUP(B69,[2]Pivot!$A$4:$C$3785,2,0)</f>
        <v>#N/A</v>
      </c>
      <c r="N69" s="66" t="e">
        <f>VLOOKUP(B69,[2]Pivot!$A$4:$C$3785,3,0)</f>
        <v>#N/A</v>
      </c>
      <c r="O69" s="70" t="e">
        <f>VLOOKUP(B69,[3]Pivot!$A$4:$D$4420,2,0)</f>
        <v>#N/A</v>
      </c>
      <c r="P69" s="66" t="e">
        <f>VLOOKUP(B69,[3]Pivot!$A$4:$E$4420,5,0)</f>
        <v>#N/A</v>
      </c>
      <c r="Q69" s="66" t="e">
        <f>VLOOKUP(B69,[3]Pivot!$A$4:$D$4420,3,0)</f>
        <v>#N/A</v>
      </c>
      <c r="R69" s="66" t="e">
        <f>VLOOKUP(B69,[3]Pivot!$A$4:$D$4420,4,0)</f>
        <v>#N/A</v>
      </c>
      <c r="S69" t="e">
        <f>VLOOKUP(B69,'[1]Tổng hợp Nhập - Xuất - Tồn'!$A$5:$N$4327,11,0)</f>
        <v>#N/A</v>
      </c>
      <c r="T69" t="e">
        <f>VLOOKUP(B69,'[1]Tổng hợp Nhập - Xuất - Tồn'!$A$7:$N$4327,13,0)</f>
        <v>#N/A</v>
      </c>
      <c r="U69" s="66" t="e">
        <f t="shared" si="27"/>
        <v>#N/A</v>
      </c>
      <c r="V69" s="73" t="e">
        <f t="shared" si="28"/>
        <v>#N/A</v>
      </c>
      <c r="W69" s="73" t="e">
        <f t="shared" si="29"/>
        <v>#N/A</v>
      </c>
    </row>
    <row r="70" spans="1:24" hidden="1" x14ac:dyDescent="0.25">
      <c r="A70">
        <v>69</v>
      </c>
      <c r="B70" t="s">
        <v>134</v>
      </c>
      <c r="C70" t="s">
        <v>135</v>
      </c>
      <c r="D70" t="s">
        <v>1526</v>
      </c>
      <c r="F70" s="58"/>
      <c r="H70" s="59">
        <v>38</v>
      </c>
      <c r="I70" t="s">
        <v>1900</v>
      </c>
      <c r="J70" s="65">
        <f t="shared" si="26"/>
        <v>1030559.9999999999</v>
      </c>
      <c r="K70" t="e">
        <f>1.05*VLOOKUP(B70,'[1]Tổng hợp Nhập - Xuất - Tồn'!$A$5:$N$4327,12,0)/VLOOKUP(B70,'[1]Tổng hợp Nhập - Xuất - Tồn'!$A$5:$N$4327,11,0)</f>
        <v>#N/A</v>
      </c>
      <c r="L70" s="67" t="e">
        <f t="shared" si="30"/>
        <v>#N/A</v>
      </c>
      <c r="M70" s="66" t="e">
        <f>VLOOKUP(B70,[2]Pivot!$A$4:$C$3785,2,0)</f>
        <v>#N/A</v>
      </c>
      <c r="N70" s="66" t="e">
        <f>VLOOKUP(B70,[2]Pivot!$A$4:$C$3785,3,0)</f>
        <v>#N/A</v>
      </c>
      <c r="O70" s="70" t="e">
        <f>VLOOKUP(B70,[3]Pivot!$A$4:$D$4420,2,0)</f>
        <v>#N/A</v>
      </c>
      <c r="P70" s="66" t="e">
        <f>VLOOKUP(B70,[3]Pivot!$A$4:$E$4420,5,0)</f>
        <v>#N/A</v>
      </c>
      <c r="Q70" s="66" t="e">
        <f>VLOOKUP(B70,[3]Pivot!$A$4:$D$4420,3,0)</f>
        <v>#N/A</v>
      </c>
      <c r="R70" s="66" t="e">
        <f>VLOOKUP(B70,[3]Pivot!$A$4:$D$4420,4,0)</f>
        <v>#N/A</v>
      </c>
      <c r="S70" t="e">
        <f>VLOOKUP(B70,'[1]Tổng hợp Nhập - Xuất - Tồn'!$A$5:$N$4327,11,0)</f>
        <v>#N/A</v>
      </c>
      <c r="T70" t="e">
        <f>VLOOKUP(B70,'[1]Tổng hợp Nhập - Xuất - Tồn'!$A$7:$N$4327,13,0)</f>
        <v>#N/A</v>
      </c>
      <c r="U70" s="66" t="e">
        <f t="shared" si="27"/>
        <v>#N/A</v>
      </c>
      <c r="V70" s="73" t="e">
        <f t="shared" si="28"/>
        <v>#N/A</v>
      </c>
      <c r="W70" s="73" t="e">
        <f t="shared" si="29"/>
        <v>#N/A</v>
      </c>
    </row>
    <row r="71" spans="1:24" hidden="1" x14ac:dyDescent="0.25">
      <c r="A71">
        <v>70</v>
      </c>
      <c r="B71" t="s">
        <v>136</v>
      </c>
      <c r="C71" t="s">
        <v>135</v>
      </c>
      <c r="D71" t="s">
        <v>1526</v>
      </c>
      <c r="F71" s="58"/>
      <c r="H71" s="59">
        <v>44.5</v>
      </c>
      <c r="I71" t="s">
        <v>1900</v>
      </c>
      <c r="J71" s="65">
        <f t="shared" si="26"/>
        <v>1206840</v>
      </c>
      <c r="K71" t="e">
        <f>1.05*VLOOKUP(B71,'[1]Tổng hợp Nhập - Xuất - Tồn'!$A$5:$N$4327,12,0)/VLOOKUP(B71,'[1]Tổng hợp Nhập - Xuất - Tồn'!$A$5:$N$4327,11,0)</f>
        <v>#N/A</v>
      </c>
      <c r="L71" s="67" t="e">
        <f t="shared" si="30"/>
        <v>#N/A</v>
      </c>
      <c r="M71" s="66" t="e">
        <f>VLOOKUP(B71,[2]Pivot!$A$4:$C$3785,2,0)</f>
        <v>#N/A</v>
      </c>
      <c r="N71" s="66" t="e">
        <f>VLOOKUP(B71,[2]Pivot!$A$4:$C$3785,3,0)</f>
        <v>#N/A</v>
      </c>
      <c r="O71" s="70" t="e">
        <f>VLOOKUP(B71,[3]Pivot!$A$4:$D$4420,2,0)</f>
        <v>#N/A</v>
      </c>
      <c r="P71" s="66" t="e">
        <f>VLOOKUP(B71,[3]Pivot!$A$4:$E$4420,5,0)</f>
        <v>#N/A</v>
      </c>
      <c r="Q71" s="66" t="e">
        <f>VLOOKUP(B71,[3]Pivot!$A$4:$D$4420,3,0)</f>
        <v>#N/A</v>
      </c>
      <c r="R71" s="66" t="e">
        <f>VLOOKUP(B71,[3]Pivot!$A$4:$D$4420,4,0)</f>
        <v>#N/A</v>
      </c>
      <c r="S71" t="e">
        <f>VLOOKUP(B71,'[1]Tổng hợp Nhập - Xuất - Tồn'!$A$5:$N$4327,11,0)</f>
        <v>#N/A</v>
      </c>
      <c r="T71" t="e">
        <f>VLOOKUP(B71,'[1]Tổng hợp Nhập - Xuất - Tồn'!$A$7:$N$4327,13,0)</f>
        <v>#N/A</v>
      </c>
      <c r="U71" s="66" t="e">
        <f t="shared" si="27"/>
        <v>#N/A</v>
      </c>
      <c r="V71" s="73" t="e">
        <f t="shared" si="28"/>
        <v>#N/A</v>
      </c>
      <c r="W71" s="73" t="e">
        <f t="shared" si="29"/>
        <v>#N/A</v>
      </c>
    </row>
    <row r="72" spans="1:24" x14ac:dyDescent="0.25">
      <c r="A72">
        <v>71</v>
      </c>
      <c r="B72" t="s">
        <v>560</v>
      </c>
      <c r="C72" t="s">
        <v>561</v>
      </c>
      <c r="D72" t="s">
        <v>1607</v>
      </c>
      <c r="F72" s="58"/>
      <c r="H72" s="59">
        <v>38</v>
      </c>
      <c r="I72" t="s">
        <v>1900</v>
      </c>
      <c r="J72" s="78">
        <f t="shared" si="26"/>
        <v>1030559.9999999999</v>
      </c>
      <c r="K72" s="75">
        <f>1.05*VLOOKUP(B72,'[1]Tổng hợp Nhập - Xuất - Tồn'!$A$5:$N$4327,12,0)/VLOOKUP(B72,'[1]Tổng hợp Nhập - Xuất - Tồn'!$A$5:$N$4327,11,0)</f>
        <v>882272.35155405407</v>
      </c>
      <c r="L72" s="67">
        <f t="shared" si="30"/>
        <v>0.16807468599095129</v>
      </c>
      <c r="M72" s="66">
        <f>VLOOKUP(B72,[2]Pivot!$A$4:$C$3785,2,0)</f>
        <v>950000</v>
      </c>
      <c r="N72" s="66">
        <f>VLOOKUP(B72,[2]Pivot!$A$4:$C$3785,3,0)</f>
        <v>1200000</v>
      </c>
      <c r="O72" s="70">
        <f>VLOOKUP(B72,[3]Pivot!$A$4:$D$4420,2,0)</f>
        <v>44768</v>
      </c>
      <c r="P72" s="66" t="str">
        <f>VLOOKUP(B72,[3]Pivot!$A$4:$E$4420,5,0)</f>
        <v>NCC-LIENVIET</v>
      </c>
      <c r="Q72" s="66">
        <f>VLOOKUP(B72,[3]Pivot!$A$4:$D$4420,3,0)</f>
        <v>771356.25</v>
      </c>
      <c r="R72" s="66">
        <f>VLOOKUP(B72,[3]Pivot!$A$4:$D$4420,4,0)</f>
        <v>1</v>
      </c>
      <c r="S72">
        <f>VLOOKUP(B72,'[1]Tổng hợp Nhập - Xuất - Tồn'!$A$5:$N$4327,11,0)</f>
        <v>740</v>
      </c>
      <c r="T72">
        <f>VLOOKUP(B72,'[1]Tổng hợp Nhập - Xuất - Tồn'!$A$7:$N$4327,13,0)</f>
        <v>44</v>
      </c>
      <c r="U72" s="75">
        <f t="shared" ref="U72:U73" si="31">IF(Q72=0,K72*(1-5%),IF(L72&lt;=10%,Q72,Q72*(1-5%)))</f>
        <v>732788.4375</v>
      </c>
      <c r="V72" s="73">
        <f t="shared" ref="V72:V73" si="32">U72/24000*1/1.13</f>
        <v>27.02022262168142</v>
      </c>
      <c r="W72" s="66">
        <f t="shared" ref="W72:W73" si="33">V72*24000</f>
        <v>648485.3429203541</v>
      </c>
      <c r="X72" s="67">
        <f t="shared" ref="X72:X73" si="34">(W72-K72)/K72</f>
        <v>-0.26498281196492485</v>
      </c>
    </row>
    <row r="73" spans="1:24" x14ac:dyDescent="0.25">
      <c r="A73">
        <v>72</v>
      </c>
      <c r="B73" t="s">
        <v>137</v>
      </c>
      <c r="C73" t="s">
        <v>138</v>
      </c>
      <c r="D73" t="s">
        <v>1609</v>
      </c>
      <c r="F73" s="58"/>
      <c r="H73" s="59">
        <v>184.28571428571431</v>
      </c>
      <c r="I73" t="s">
        <v>1900</v>
      </c>
      <c r="J73" s="78">
        <f t="shared" si="26"/>
        <v>4997828.5714285718</v>
      </c>
      <c r="K73" s="75">
        <f>1.05*VLOOKUP(B73,'[1]Tổng hợp Nhập - Xuất - Tồn'!$A$5:$N$4327,12,0)/VLOOKUP(B73,'[1]Tổng hợp Nhập - Xuất - Tồn'!$A$5:$N$4327,11,0)</f>
        <v>5351153.8500000006</v>
      </c>
      <c r="L73" s="67">
        <f t="shared" si="30"/>
        <v>-6.6027867722664835E-2</v>
      </c>
      <c r="M73" s="66">
        <f>VLOOKUP(B73,[2]Pivot!$A$4:$C$3785,2,0)</f>
        <v>6200000</v>
      </c>
      <c r="N73" s="66" t="e">
        <f>VLOOKUP(B73,[2]Pivot!$A$4:$C$3785,3,0)</f>
        <v>#REF!</v>
      </c>
      <c r="O73" s="70">
        <f>VLOOKUP(B73,[3]Pivot!$A$4:$D$4420,2,0)</f>
        <v>44616</v>
      </c>
      <c r="P73" s="66" t="str">
        <f>VLOOKUP(B73,[3]Pivot!$A$4:$E$4420,5,0)</f>
        <v>HTAUTOHN</v>
      </c>
      <c r="Q73" s="66">
        <f>VLOOKUP(B73,[3]Pivot!$A$4:$D$4420,3,0)</f>
        <v>4930000</v>
      </c>
      <c r="R73" s="66">
        <f>VLOOKUP(B73,[3]Pivot!$A$4:$D$4420,4,0)</f>
        <v>1</v>
      </c>
      <c r="S73">
        <f>VLOOKUP(B73,'[1]Tổng hợp Nhập - Xuất - Tồn'!$A$5:$N$4327,11,0)</f>
        <v>1</v>
      </c>
      <c r="T73">
        <f>VLOOKUP(B73,'[1]Tổng hợp Nhập - Xuất - Tồn'!$A$7:$N$4327,13,0)</f>
        <v>0</v>
      </c>
      <c r="U73" s="75">
        <f t="shared" si="31"/>
        <v>4930000</v>
      </c>
      <c r="V73" s="73">
        <f t="shared" si="32"/>
        <v>181.78466076696165</v>
      </c>
      <c r="W73" s="66">
        <f t="shared" si="33"/>
        <v>4362831.8584070792</v>
      </c>
      <c r="X73" s="67">
        <f t="shared" si="34"/>
        <v>-0.18469324921258268</v>
      </c>
    </row>
    <row r="74" spans="1:24" hidden="1" x14ac:dyDescent="0.25">
      <c r="A74">
        <v>73</v>
      </c>
      <c r="B74" t="s">
        <v>139</v>
      </c>
      <c r="C74" t="s">
        <v>138</v>
      </c>
      <c r="D74" t="s">
        <v>1512</v>
      </c>
      <c r="F74" s="58"/>
      <c r="H74" s="59">
        <v>108.21428571428571</v>
      </c>
      <c r="I74" t="s">
        <v>1900</v>
      </c>
      <c r="J74" s="65">
        <f t="shared" si="26"/>
        <v>2934771.4285714277</v>
      </c>
      <c r="K74" t="e">
        <f>1.05*VLOOKUP(B74,'[1]Tổng hợp Nhập - Xuất - Tồn'!$A$5:$N$4327,12,0)/VLOOKUP(B74,'[1]Tổng hợp Nhập - Xuất - Tồn'!$A$5:$N$4327,11,0)</f>
        <v>#N/A</v>
      </c>
      <c r="L74" s="67" t="e">
        <f t="shared" si="30"/>
        <v>#N/A</v>
      </c>
      <c r="M74" s="66" t="e">
        <f>VLOOKUP(B74,[2]Pivot!$A$4:$C$3785,2,0)</f>
        <v>#N/A</v>
      </c>
      <c r="N74" s="66" t="e">
        <f>VLOOKUP(B74,[2]Pivot!$A$4:$C$3785,3,0)</f>
        <v>#N/A</v>
      </c>
      <c r="O74" s="70" t="e">
        <f>VLOOKUP(B74,[3]Pivot!$A$4:$D$4420,2,0)</f>
        <v>#N/A</v>
      </c>
      <c r="P74" s="66" t="e">
        <f>VLOOKUP(B74,[3]Pivot!$A$4:$E$4420,5,0)</f>
        <v>#N/A</v>
      </c>
      <c r="Q74" s="66" t="e">
        <f>VLOOKUP(B74,[3]Pivot!$A$4:$D$4420,3,0)</f>
        <v>#N/A</v>
      </c>
      <c r="R74" s="66" t="e">
        <f>VLOOKUP(B74,[3]Pivot!$A$4:$D$4420,4,0)</f>
        <v>#N/A</v>
      </c>
      <c r="S74" t="e">
        <f>VLOOKUP(B74,'[1]Tổng hợp Nhập - Xuất - Tồn'!$A$5:$N$4327,11,0)</f>
        <v>#N/A</v>
      </c>
      <c r="T74" t="e">
        <f>VLOOKUP(B74,'[1]Tổng hợp Nhập - Xuất - Tồn'!$A$7:$N$4327,13,0)</f>
        <v>#N/A</v>
      </c>
      <c r="U74" s="66" t="e">
        <f t="shared" si="27"/>
        <v>#N/A</v>
      </c>
      <c r="V74" s="73" t="e">
        <f t="shared" si="28"/>
        <v>#N/A</v>
      </c>
      <c r="W74" s="73" t="e">
        <f t="shared" si="29"/>
        <v>#N/A</v>
      </c>
    </row>
    <row r="75" spans="1:24" hidden="1" x14ac:dyDescent="0.25">
      <c r="A75">
        <v>74</v>
      </c>
      <c r="B75" t="s">
        <v>140</v>
      </c>
      <c r="C75" t="s">
        <v>138</v>
      </c>
      <c r="D75" t="s">
        <v>1526</v>
      </c>
      <c r="F75" s="58"/>
      <c r="H75" s="59">
        <v>77.5</v>
      </c>
      <c r="I75" t="s">
        <v>1900</v>
      </c>
      <c r="J75" s="65">
        <f t="shared" si="26"/>
        <v>2101800</v>
      </c>
      <c r="K75" t="e">
        <f>1.05*VLOOKUP(B75,'[1]Tổng hợp Nhập - Xuất - Tồn'!$A$5:$N$4327,12,0)/VLOOKUP(B75,'[1]Tổng hợp Nhập - Xuất - Tồn'!$A$5:$N$4327,11,0)</f>
        <v>#N/A</v>
      </c>
      <c r="L75" s="67" t="e">
        <f t="shared" si="30"/>
        <v>#N/A</v>
      </c>
      <c r="M75" s="66" t="e">
        <f>VLOOKUP(B75,[2]Pivot!$A$4:$C$3785,2,0)</f>
        <v>#N/A</v>
      </c>
      <c r="N75" s="66" t="e">
        <f>VLOOKUP(B75,[2]Pivot!$A$4:$C$3785,3,0)</f>
        <v>#N/A</v>
      </c>
      <c r="O75" s="70" t="e">
        <f>VLOOKUP(B75,[3]Pivot!$A$4:$D$4420,2,0)</f>
        <v>#N/A</v>
      </c>
      <c r="P75" s="66" t="e">
        <f>VLOOKUP(B75,[3]Pivot!$A$4:$E$4420,5,0)</f>
        <v>#N/A</v>
      </c>
      <c r="Q75" s="66" t="e">
        <f>VLOOKUP(B75,[3]Pivot!$A$4:$D$4420,3,0)</f>
        <v>#N/A</v>
      </c>
      <c r="R75" s="66" t="e">
        <f>VLOOKUP(B75,[3]Pivot!$A$4:$D$4420,4,0)</f>
        <v>#N/A</v>
      </c>
      <c r="S75" t="e">
        <f>VLOOKUP(B75,'[1]Tổng hợp Nhập - Xuất - Tồn'!$A$5:$N$4327,11,0)</f>
        <v>#N/A</v>
      </c>
      <c r="T75" t="e">
        <f>VLOOKUP(B75,'[1]Tổng hợp Nhập - Xuất - Tồn'!$A$7:$N$4327,13,0)</f>
        <v>#N/A</v>
      </c>
      <c r="U75" s="66" t="e">
        <f t="shared" si="27"/>
        <v>#N/A</v>
      </c>
      <c r="V75" s="73" t="e">
        <f t="shared" si="28"/>
        <v>#N/A</v>
      </c>
      <c r="W75" s="73" t="e">
        <f t="shared" si="29"/>
        <v>#N/A</v>
      </c>
    </row>
    <row r="76" spans="1:24" hidden="1" x14ac:dyDescent="0.25">
      <c r="A76">
        <v>75</v>
      </c>
      <c r="B76" t="s">
        <v>141</v>
      </c>
      <c r="C76" t="s">
        <v>138</v>
      </c>
      <c r="D76" t="s">
        <v>1526</v>
      </c>
      <c r="F76" s="58"/>
      <c r="H76" s="59">
        <v>97.499999999999986</v>
      </c>
      <c r="I76" t="s">
        <v>1900</v>
      </c>
      <c r="J76" s="65">
        <f t="shared" si="26"/>
        <v>2644199.9999999991</v>
      </c>
      <c r="K76" t="e">
        <f>1.05*VLOOKUP(B76,'[1]Tổng hợp Nhập - Xuất - Tồn'!$A$5:$N$4327,12,0)/VLOOKUP(B76,'[1]Tổng hợp Nhập - Xuất - Tồn'!$A$5:$N$4327,11,0)</f>
        <v>#N/A</v>
      </c>
      <c r="L76" s="67" t="e">
        <f t="shared" si="30"/>
        <v>#N/A</v>
      </c>
      <c r="M76" s="66" t="e">
        <f>VLOOKUP(B76,[2]Pivot!$A$4:$C$3785,2,0)</f>
        <v>#N/A</v>
      </c>
      <c r="N76" s="66" t="e">
        <f>VLOOKUP(B76,[2]Pivot!$A$4:$C$3785,3,0)</f>
        <v>#N/A</v>
      </c>
      <c r="O76" s="70" t="e">
        <f>VLOOKUP(B76,[3]Pivot!$A$4:$D$4420,2,0)</f>
        <v>#N/A</v>
      </c>
      <c r="P76" s="66" t="e">
        <f>VLOOKUP(B76,[3]Pivot!$A$4:$E$4420,5,0)</f>
        <v>#N/A</v>
      </c>
      <c r="Q76" s="66" t="e">
        <f>VLOOKUP(B76,[3]Pivot!$A$4:$D$4420,3,0)</f>
        <v>#N/A</v>
      </c>
      <c r="R76" s="66" t="e">
        <f>VLOOKUP(B76,[3]Pivot!$A$4:$D$4420,4,0)</f>
        <v>#N/A</v>
      </c>
      <c r="S76" t="e">
        <f>VLOOKUP(B76,'[1]Tổng hợp Nhập - Xuất - Tồn'!$A$5:$N$4327,11,0)</f>
        <v>#N/A</v>
      </c>
      <c r="T76" t="e">
        <f>VLOOKUP(B76,'[1]Tổng hợp Nhập - Xuất - Tồn'!$A$7:$N$4327,13,0)</f>
        <v>#N/A</v>
      </c>
      <c r="U76" s="66" t="e">
        <f t="shared" si="27"/>
        <v>#N/A</v>
      </c>
      <c r="V76" s="73" t="e">
        <f t="shared" si="28"/>
        <v>#N/A</v>
      </c>
      <c r="W76" s="73" t="e">
        <f t="shared" si="29"/>
        <v>#N/A</v>
      </c>
    </row>
    <row r="77" spans="1:24" hidden="1" x14ac:dyDescent="0.25">
      <c r="A77">
        <v>76</v>
      </c>
      <c r="B77" t="s">
        <v>142</v>
      </c>
      <c r="C77" t="s">
        <v>138</v>
      </c>
      <c r="D77" t="s">
        <v>1614</v>
      </c>
      <c r="F77" s="58"/>
      <c r="H77" s="59">
        <v>77.5</v>
      </c>
      <c r="I77" t="s">
        <v>1900</v>
      </c>
      <c r="J77" s="65">
        <f t="shared" si="26"/>
        <v>2101800</v>
      </c>
      <c r="K77" t="e">
        <f>1.05*VLOOKUP(B77,'[1]Tổng hợp Nhập - Xuất - Tồn'!$A$5:$N$4327,12,0)/VLOOKUP(B77,'[1]Tổng hợp Nhập - Xuất - Tồn'!$A$5:$N$4327,11,0)</f>
        <v>#N/A</v>
      </c>
      <c r="L77" s="67" t="e">
        <f t="shared" si="30"/>
        <v>#N/A</v>
      </c>
      <c r="M77" s="66" t="e">
        <f>VLOOKUP(B77,[2]Pivot!$A$4:$C$3785,2,0)</f>
        <v>#N/A</v>
      </c>
      <c r="N77" s="66" t="e">
        <f>VLOOKUP(B77,[2]Pivot!$A$4:$C$3785,3,0)</f>
        <v>#N/A</v>
      </c>
      <c r="O77" s="70" t="e">
        <f>VLOOKUP(B77,[3]Pivot!$A$4:$D$4420,2,0)</f>
        <v>#N/A</v>
      </c>
      <c r="P77" s="66" t="e">
        <f>VLOOKUP(B77,[3]Pivot!$A$4:$E$4420,5,0)</f>
        <v>#N/A</v>
      </c>
      <c r="Q77" s="66" t="e">
        <f>VLOOKUP(B77,[3]Pivot!$A$4:$D$4420,3,0)</f>
        <v>#N/A</v>
      </c>
      <c r="R77" s="66" t="e">
        <f>VLOOKUP(B77,[3]Pivot!$A$4:$D$4420,4,0)</f>
        <v>#N/A</v>
      </c>
      <c r="S77" t="e">
        <f>VLOOKUP(B77,'[1]Tổng hợp Nhập - Xuất - Tồn'!$A$5:$N$4327,11,0)</f>
        <v>#N/A</v>
      </c>
      <c r="T77" t="e">
        <f>VLOOKUP(B77,'[1]Tổng hợp Nhập - Xuất - Tồn'!$A$7:$N$4327,13,0)</f>
        <v>#N/A</v>
      </c>
      <c r="U77" s="66" t="e">
        <f t="shared" si="27"/>
        <v>#N/A</v>
      </c>
      <c r="V77" s="73" t="e">
        <f t="shared" si="28"/>
        <v>#N/A</v>
      </c>
      <c r="W77" s="73" t="e">
        <f t="shared" si="29"/>
        <v>#N/A</v>
      </c>
    </row>
    <row r="78" spans="1:24" hidden="1" x14ac:dyDescent="0.25">
      <c r="A78">
        <v>77</v>
      </c>
      <c r="B78" t="s">
        <v>143</v>
      </c>
      <c r="C78" t="s">
        <v>138</v>
      </c>
      <c r="D78" t="s">
        <v>1534</v>
      </c>
      <c r="F78" s="58"/>
      <c r="H78" s="59">
        <v>44.75</v>
      </c>
      <c r="I78" t="s">
        <v>1900</v>
      </c>
      <c r="J78" s="65">
        <f t="shared" si="26"/>
        <v>1213620</v>
      </c>
      <c r="K78" t="e">
        <f>1.05*VLOOKUP(B78,'[1]Tổng hợp Nhập - Xuất - Tồn'!$A$5:$N$4327,12,0)/VLOOKUP(B78,'[1]Tổng hợp Nhập - Xuất - Tồn'!$A$5:$N$4327,11,0)</f>
        <v>#N/A</v>
      </c>
      <c r="L78" s="67" t="e">
        <f t="shared" si="30"/>
        <v>#N/A</v>
      </c>
      <c r="M78" s="66" t="e">
        <f>VLOOKUP(B78,[2]Pivot!$A$4:$C$3785,2,0)</f>
        <v>#N/A</v>
      </c>
      <c r="N78" s="66" t="e">
        <f>VLOOKUP(B78,[2]Pivot!$A$4:$C$3785,3,0)</f>
        <v>#N/A</v>
      </c>
      <c r="O78" s="70" t="e">
        <f>VLOOKUP(B78,[3]Pivot!$A$4:$D$4420,2,0)</f>
        <v>#N/A</v>
      </c>
      <c r="P78" s="66" t="e">
        <f>VLOOKUP(B78,[3]Pivot!$A$4:$E$4420,5,0)</f>
        <v>#N/A</v>
      </c>
      <c r="Q78" s="66" t="e">
        <f>VLOOKUP(B78,[3]Pivot!$A$4:$D$4420,3,0)</f>
        <v>#N/A</v>
      </c>
      <c r="R78" s="66" t="e">
        <f>VLOOKUP(B78,[3]Pivot!$A$4:$D$4420,4,0)</f>
        <v>#N/A</v>
      </c>
      <c r="S78" t="e">
        <f>VLOOKUP(B78,'[1]Tổng hợp Nhập - Xuất - Tồn'!$A$5:$N$4327,11,0)</f>
        <v>#N/A</v>
      </c>
      <c r="T78" t="e">
        <f>VLOOKUP(B78,'[1]Tổng hợp Nhập - Xuất - Tồn'!$A$7:$N$4327,13,0)</f>
        <v>#N/A</v>
      </c>
      <c r="U78" s="66" t="e">
        <f t="shared" si="27"/>
        <v>#N/A</v>
      </c>
      <c r="V78" s="73" t="e">
        <f t="shared" si="28"/>
        <v>#N/A</v>
      </c>
      <c r="W78" s="73" t="e">
        <f t="shared" si="29"/>
        <v>#N/A</v>
      </c>
    </row>
    <row r="79" spans="1:24" hidden="1" x14ac:dyDescent="0.25">
      <c r="A79">
        <v>78</v>
      </c>
      <c r="B79" t="s">
        <v>1888</v>
      </c>
      <c r="C79" t="s">
        <v>1617</v>
      </c>
      <c r="D79" t="s">
        <v>1497</v>
      </c>
      <c r="F79" s="58"/>
      <c r="H79" s="59">
        <v>3.7</v>
      </c>
      <c r="I79" t="s">
        <v>1900</v>
      </c>
      <c r="J79" s="65">
        <f t="shared" si="26"/>
        <v>100343.99999999999</v>
      </c>
      <c r="K79" t="e">
        <f>1.05*VLOOKUP(B79,'[1]Tổng hợp Nhập - Xuất - Tồn'!$A$5:$N$4327,12,0)/VLOOKUP(B79,'[1]Tổng hợp Nhập - Xuất - Tồn'!$A$5:$N$4327,11,0)</f>
        <v>#N/A</v>
      </c>
      <c r="L79" s="67" t="e">
        <f t="shared" si="30"/>
        <v>#N/A</v>
      </c>
      <c r="M79" s="66" t="e">
        <f>VLOOKUP(B79,[2]Pivot!$A$4:$C$3785,2,0)</f>
        <v>#N/A</v>
      </c>
      <c r="N79" s="66" t="e">
        <f>VLOOKUP(B79,[2]Pivot!$A$4:$C$3785,3,0)</f>
        <v>#N/A</v>
      </c>
      <c r="O79" s="70" t="e">
        <f>VLOOKUP(B79,[3]Pivot!$A$4:$D$4420,2,0)</f>
        <v>#N/A</v>
      </c>
      <c r="P79" s="66" t="e">
        <f>VLOOKUP(B79,[3]Pivot!$A$4:$E$4420,5,0)</f>
        <v>#N/A</v>
      </c>
      <c r="Q79" s="66" t="e">
        <f>VLOOKUP(B79,[3]Pivot!$A$4:$D$4420,3,0)</f>
        <v>#N/A</v>
      </c>
      <c r="R79" s="66" t="e">
        <f>VLOOKUP(B79,[3]Pivot!$A$4:$D$4420,4,0)</f>
        <v>#N/A</v>
      </c>
      <c r="S79" t="e">
        <f>VLOOKUP(B79,'[1]Tổng hợp Nhập - Xuất - Tồn'!$A$5:$N$4327,11,0)</f>
        <v>#N/A</v>
      </c>
      <c r="T79" t="e">
        <f>VLOOKUP(B79,'[1]Tổng hợp Nhập - Xuất - Tồn'!$A$7:$N$4327,13,0)</f>
        <v>#N/A</v>
      </c>
      <c r="U79" s="66" t="e">
        <f t="shared" si="27"/>
        <v>#N/A</v>
      </c>
      <c r="V79" s="73" t="e">
        <f t="shared" si="28"/>
        <v>#N/A</v>
      </c>
      <c r="W79" s="73" t="e">
        <f t="shared" si="29"/>
        <v>#N/A</v>
      </c>
    </row>
    <row r="80" spans="1:24" hidden="1" x14ac:dyDescent="0.25">
      <c r="A80">
        <v>79</v>
      </c>
      <c r="B80" t="s">
        <v>144</v>
      </c>
      <c r="C80" t="s">
        <v>145</v>
      </c>
      <c r="D80" t="s">
        <v>1581</v>
      </c>
      <c r="F80" s="58"/>
      <c r="H80" s="59">
        <v>95.428571428571431</v>
      </c>
      <c r="I80" t="s">
        <v>1900</v>
      </c>
      <c r="J80" s="65">
        <f t="shared" si="26"/>
        <v>2588022.8571428573</v>
      </c>
      <c r="K80" t="e">
        <f>1.05*VLOOKUP(B80,'[1]Tổng hợp Nhập - Xuất - Tồn'!$A$5:$N$4327,12,0)/VLOOKUP(B80,'[1]Tổng hợp Nhập - Xuất - Tồn'!$A$5:$N$4327,11,0)</f>
        <v>#N/A</v>
      </c>
      <c r="L80" s="67" t="e">
        <f t="shared" si="30"/>
        <v>#N/A</v>
      </c>
      <c r="M80" s="66" t="e">
        <f>VLOOKUP(B80,[2]Pivot!$A$4:$C$3785,2,0)</f>
        <v>#N/A</v>
      </c>
      <c r="N80" s="66" t="e">
        <f>VLOOKUP(B80,[2]Pivot!$A$4:$C$3785,3,0)</f>
        <v>#N/A</v>
      </c>
      <c r="O80" s="70" t="e">
        <f>VLOOKUP(B80,[3]Pivot!$A$4:$D$4420,2,0)</f>
        <v>#N/A</v>
      </c>
      <c r="P80" s="66" t="e">
        <f>VLOOKUP(B80,[3]Pivot!$A$4:$E$4420,5,0)</f>
        <v>#N/A</v>
      </c>
      <c r="Q80" s="66" t="e">
        <f>VLOOKUP(B80,[3]Pivot!$A$4:$D$4420,3,0)</f>
        <v>#N/A</v>
      </c>
      <c r="R80" s="66" t="e">
        <f>VLOOKUP(B80,[3]Pivot!$A$4:$D$4420,4,0)</f>
        <v>#N/A</v>
      </c>
      <c r="S80" t="e">
        <f>VLOOKUP(B80,'[1]Tổng hợp Nhập - Xuất - Tồn'!$A$5:$N$4327,11,0)</f>
        <v>#N/A</v>
      </c>
      <c r="T80" t="e">
        <f>VLOOKUP(B80,'[1]Tổng hợp Nhập - Xuất - Tồn'!$A$7:$N$4327,13,0)</f>
        <v>#N/A</v>
      </c>
      <c r="U80" s="66" t="e">
        <f t="shared" si="27"/>
        <v>#N/A</v>
      </c>
      <c r="V80" s="73" t="e">
        <f t="shared" si="28"/>
        <v>#N/A</v>
      </c>
      <c r="W80" s="73" t="e">
        <f t="shared" si="29"/>
        <v>#N/A</v>
      </c>
    </row>
    <row r="81" spans="1:24" hidden="1" x14ac:dyDescent="0.25">
      <c r="A81">
        <v>80</v>
      </c>
      <c r="B81" t="s">
        <v>146</v>
      </c>
      <c r="C81" t="s">
        <v>145</v>
      </c>
      <c r="D81" t="s">
        <v>1581</v>
      </c>
      <c r="F81" s="58"/>
      <c r="H81" s="59">
        <v>95.428571428571431</v>
      </c>
      <c r="I81" t="s">
        <v>1900</v>
      </c>
      <c r="J81" s="65">
        <f t="shared" si="26"/>
        <v>2588022.8571428573</v>
      </c>
      <c r="K81" t="e">
        <f>1.05*VLOOKUP(B81,'[1]Tổng hợp Nhập - Xuất - Tồn'!$A$5:$N$4327,12,0)/VLOOKUP(B81,'[1]Tổng hợp Nhập - Xuất - Tồn'!$A$5:$N$4327,11,0)</f>
        <v>#N/A</v>
      </c>
      <c r="L81" s="67" t="e">
        <f t="shared" si="30"/>
        <v>#N/A</v>
      </c>
      <c r="M81" s="66" t="e">
        <f>VLOOKUP(B81,[2]Pivot!$A$4:$C$3785,2,0)</f>
        <v>#N/A</v>
      </c>
      <c r="N81" s="66" t="e">
        <f>VLOOKUP(B81,[2]Pivot!$A$4:$C$3785,3,0)</f>
        <v>#N/A</v>
      </c>
      <c r="O81" s="70" t="e">
        <f>VLOOKUP(B81,[3]Pivot!$A$4:$D$4420,2,0)</f>
        <v>#N/A</v>
      </c>
      <c r="P81" s="66" t="e">
        <f>VLOOKUP(B81,[3]Pivot!$A$4:$E$4420,5,0)</f>
        <v>#N/A</v>
      </c>
      <c r="Q81" s="66" t="e">
        <f>VLOOKUP(B81,[3]Pivot!$A$4:$D$4420,3,0)</f>
        <v>#N/A</v>
      </c>
      <c r="R81" s="66" t="e">
        <f>VLOOKUP(B81,[3]Pivot!$A$4:$D$4420,4,0)</f>
        <v>#N/A</v>
      </c>
      <c r="S81" t="e">
        <f>VLOOKUP(B81,'[1]Tổng hợp Nhập - Xuất - Tồn'!$A$5:$N$4327,11,0)</f>
        <v>#N/A</v>
      </c>
      <c r="T81" t="e">
        <f>VLOOKUP(B81,'[1]Tổng hợp Nhập - Xuất - Tồn'!$A$7:$N$4327,13,0)</f>
        <v>#N/A</v>
      </c>
      <c r="U81" s="66" t="e">
        <f t="shared" si="27"/>
        <v>#N/A</v>
      </c>
      <c r="V81" s="73" t="e">
        <f t="shared" si="28"/>
        <v>#N/A</v>
      </c>
      <c r="W81" s="73" t="e">
        <f t="shared" si="29"/>
        <v>#N/A</v>
      </c>
    </row>
    <row r="82" spans="1:24" hidden="1" x14ac:dyDescent="0.25">
      <c r="A82">
        <v>81</v>
      </c>
      <c r="B82" t="s">
        <v>147</v>
      </c>
      <c r="C82" t="s">
        <v>148</v>
      </c>
      <c r="D82" t="s">
        <v>1621</v>
      </c>
      <c r="F82" s="58"/>
      <c r="H82" s="59">
        <v>72.857142857142847</v>
      </c>
      <c r="I82" t="s">
        <v>1900</v>
      </c>
      <c r="J82" s="65">
        <f t="shared" si="26"/>
        <v>1975885.7142857139</v>
      </c>
      <c r="K82" t="e">
        <f>1.05*VLOOKUP(B82,'[1]Tổng hợp Nhập - Xuất - Tồn'!$A$5:$N$4327,12,0)/VLOOKUP(B82,'[1]Tổng hợp Nhập - Xuất - Tồn'!$A$5:$N$4327,11,0)</f>
        <v>#N/A</v>
      </c>
      <c r="L82" s="67" t="e">
        <f t="shared" si="30"/>
        <v>#N/A</v>
      </c>
      <c r="M82" s="66" t="e">
        <f>VLOOKUP(B82,[2]Pivot!$A$4:$C$3785,2,0)</f>
        <v>#N/A</v>
      </c>
      <c r="N82" s="66" t="e">
        <f>VLOOKUP(B82,[2]Pivot!$A$4:$C$3785,3,0)</f>
        <v>#N/A</v>
      </c>
      <c r="O82" s="70" t="e">
        <f>VLOOKUP(B82,[3]Pivot!$A$4:$D$4420,2,0)</f>
        <v>#N/A</v>
      </c>
      <c r="P82" s="66" t="e">
        <f>VLOOKUP(B82,[3]Pivot!$A$4:$E$4420,5,0)</f>
        <v>#N/A</v>
      </c>
      <c r="Q82" s="66" t="e">
        <f>VLOOKUP(B82,[3]Pivot!$A$4:$D$4420,3,0)</f>
        <v>#N/A</v>
      </c>
      <c r="R82" s="66" t="e">
        <f>VLOOKUP(B82,[3]Pivot!$A$4:$D$4420,4,0)</f>
        <v>#N/A</v>
      </c>
      <c r="S82" t="e">
        <f>VLOOKUP(B82,'[1]Tổng hợp Nhập - Xuất - Tồn'!$A$5:$N$4327,11,0)</f>
        <v>#N/A</v>
      </c>
      <c r="T82" t="e">
        <f>VLOOKUP(B82,'[1]Tổng hợp Nhập - Xuất - Tồn'!$A$7:$N$4327,13,0)</f>
        <v>#N/A</v>
      </c>
      <c r="U82" s="66" t="e">
        <f t="shared" si="27"/>
        <v>#N/A</v>
      </c>
      <c r="V82" s="73" t="e">
        <f t="shared" si="28"/>
        <v>#N/A</v>
      </c>
      <c r="W82" s="73" t="e">
        <f t="shared" si="29"/>
        <v>#N/A</v>
      </c>
    </row>
    <row r="83" spans="1:24" hidden="1" x14ac:dyDescent="0.25">
      <c r="A83">
        <v>82</v>
      </c>
      <c r="B83" t="s">
        <v>149</v>
      </c>
      <c r="C83" t="s">
        <v>148</v>
      </c>
      <c r="D83" t="s">
        <v>1512</v>
      </c>
      <c r="F83" s="58"/>
      <c r="H83" s="59">
        <v>108.85714285714285</v>
      </c>
      <c r="I83" t="s">
        <v>1900</v>
      </c>
      <c r="J83" s="65">
        <f t="shared" si="26"/>
        <v>2952205.7142857136</v>
      </c>
      <c r="K83" t="e">
        <f>1.05*VLOOKUP(B83,'[1]Tổng hợp Nhập - Xuất - Tồn'!$A$5:$N$4327,12,0)/VLOOKUP(B83,'[1]Tổng hợp Nhập - Xuất - Tồn'!$A$5:$N$4327,11,0)</f>
        <v>#N/A</v>
      </c>
      <c r="L83" s="67" t="e">
        <f t="shared" si="30"/>
        <v>#N/A</v>
      </c>
      <c r="M83" s="66" t="e">
        <f>VLOOKUP(B83,[2]Pivot!$A$4:$C$3785,2,0)</f>
        <v>#N/A</v>
      </c>
      <c r="N83" s="66" t="e">
        <f>VLOOKUP(B83,[2]Pivot!$A$4:$C$3785,3,0)</f>
        <v>#N/A</v>
      </c>
      <c r="O83" s="70" t="e">
        <f>VLOOKUP(B83,[3]Pivot!$A$4:$D$4420,2,0)</f>
        <v>#N/A</v>
      </c>
      <c r="P83" s="66" t="e">
        <f>VLOOKUP(B83,[3]Pivot!$A$4:$E$4420,5,0)</f>
        <v>#N/A</v>
      </c>
      <c r="Q83" s="66" t="e">
        <f>VLOOKUP(B83,[3]Pivot!$A$4:$D$4420,3,0)</f>
        <v>#N/A</v>
      </c>
      <c r="R83" s="66" t="e">
        <f>VLOOKUP(B83,[3]Pivot!$A$4:$D$4420,4,0)</f>
        <v>#N/A</v>
      </c>
      <c r="S83" t="e">
        <f>VLOOKUP(B83,'[1]Tổng hợp Nhập - Xuất - Tồn'!$A$5:$N$4327,11,0)</f>
        <v>#N/A</v>
      </c>
      <c r="T83" t="e">
        <f>VLOOKUP(B83,'[1]Tổng hợp Nhập - Xuất - Tồn'!$A$7:$N$4327,13,0)</f>
        <v>#N/A</v>
      </c>
      <c r="U83" s="66" t="e">
        <f t="shared" si="27"/>
        <v>#N/A</v>
      </c>
      <c r="V83" s="73" t="e">
        <f t="shared" si="28"/>
        <v>#N/A</v>
      </c>
      <c r="W83" s="73" t="e">
        <f t="shared" si="29"/>
        <v>#N/A</v>
      </c>
    </row>
    <row r="84" spans="1:24" hidden="1" x14ac:dyDescent="0.25">
      <c r="A84">
        <v>83</v>
      </c>
      <c r="B84" t="s">
        <v>150</v>
      </c>
      <c r="C84" t="s">
        <v>148</v>
      </c>
      <c r="D84" t="s">
        <v>1624</v>
      </c>
      <c r="F84" s="58"/>
      <c r="H84" s="59">
        <v>62.285714285714278</v>
      </c>
      <c r="I84" t="s">
        <v>1900</v>
      </c>
      <c r="J84" s="65">
        <f t="shared" si="26"/>
        <v>1689188.5714285711</v>
      </c>
      <c r="K84" t="e">
        <f>1.05*VLOOKUP(B84,'[1]Tổng hợp Nhập - Xuất - Tồn'!$A$5:$N$4327,12,0)/VLOOKUP(B84,'[1]Tổng hợp Nhập - Xuất - Tồn'!$A$5:$N$4327,11,0)</f>
        <v>#N/A</v>
      </c>
      <c r="L84" s="67" t="e">
        <f t="shared" si="30"/>
        <v>#N/A</v>
      </c>
      <c r="M84" s="66" t="e">
        <f>VLOOKUP(B84,[2]Pivot!$A$4:$C$3785,2,0)</f>
        <v>#N/A</v>
      </c>
      <c r="N84" s="66" t="e">
        <f>VLOOKUP(B84,[2]Pivot!$A$4:$C$3785,3,0)</f>
        <v>#N/A</v>
      </c>
      <c r="O84" s="70" t="e">
        <f>VLOOKUP(B84,[3]Pivot!$A$4:$D$4420,2,0)</f>
        <v>#N/A</v>
      </c>
      <c r="P84" s="66" t="e">
        <f>VLOOKUP(B84,[3]Pivot!$A$4:$E$4420,5,0)</f>
        <v>#N/A</v>
      </c>
      <c r="Q84" s="66" t="e">
        <f>VLOOKUP(B84,[3]Pivot!$A$4:$D$4420,3,0)</f>
        <v>#N/A</v>
      </c>
      <c r="R84" s="66" t="e">
        <f>VLOOKUP(B84,[3]Pivot!$A$4:$D$4420,4,0)</f>
        <v>#N/A</v>
      </c>
      <c r="S84" t="e">
        <f>VLOOKUP(B84,'[1]Tổng hợp Nhập - Xuất - Tồn'!$A$5:$N$4327,11,0)</f>
        <v>#N/A</v>
      </c>
      <c r="T84" t="e">
        <f>VLOOKUP(B84,'[1]Tổng hợp Nhập - Xuất - Tồn'!$A$7:$N$4327,13,0)</f>
        <v>#N/A</v>
      </c>
      <c r="U84" s="66" t="e">
        <f t="shared" si="27"/>
        <v>#N/A</v>
      </c>
      <c r="V84" s="73" t="e">
        <f t="shared" si="28"/>
        <v>#N/A</v>
      </c>
      <c r="W84" s="73" t="e">
        <f t="shared" si="29"/>
        <v>#N/A</v>
      </c>
    </row>
    <row r="85" spans="1:24" hidden="1" x14ac:dyDescent="0.25">
      <c r="A85">
        <v>84</v>
      </c>
      <c r="B85" t="s">
        <v>151</v>
      </c>
      <c r="C85" t="s">
        <v>148</v>
      </c>
      <c r="D85" t="s">
        <v>1526</v>
      </c>
      <c r="F85" s="58"/>
      <c r="H85" s="59">
        <v>23.003571428571433</v>
      </c>
      <c r="I85" t="s">
        <v>1900</v>
      </c>
      <c r="J85" s="65">
        <f t="shared" si="26"/>
        <v>623856.85714285728</v>
      </c>
      <c r="K85" t="e">
        <f>1.05*VLOOKUP(B85,'[1]Tổng hợp Nhập - Xuất - Tồn'!$A$5:$N$4327,12,0)/VLOOKUP(B85,'[1]Tổng hợp Nhập - Xuất - Tồn'!$A$5:$N$4327,11,0)</f>
        <v>#N/A</v>
      </c>
      <c r="L85" s="67" t="e">
        <f t="shared" si="30"/>
        <v>#N/A</v>
      </c>
      <c r="M85" s="66" t="e">
        <f>VLOOKUP(B85,[2]Pivot!$A$4:$C$3785,2,0)</f>
        <v>#N/A</v>
      </c>
      <c r="N85" s="66" t="e">
        <f>VLOOKUP(B85,[2]Pivot!$A$4:$C$3785,3,0)</f>
        <v>#N/A</v>
      </c>
      <c r="O85" s="70" t="e">
        <f>VLOOKUP(B85,[3]Pivot!$A$4:$D$4420,2,0)</f>
        <v>#N/A</v>
      </c>
      <c r="P85" s="66" t="e">
        <f>VLOOKUP(B85,[3]Pivot!$A$4:$E$4420,5,0)</f>
        <v>#N/A</v>
      </c>
      <c r="Q85" s="66" t="e">
        <f>VLOOKUP(B85,[3]Pivot!$A$4:$D$4420,3,0)</f>
        <v>#N/A</v>
      </c>
      <c r="R85" s="66" t="e">
        <f>VLOOKUP(B85,[3]Pivot!$A$4:$D$4420,4,0)</f>
        <v>#N/A</v>
      </c>
      <c r="S85" t="e">
        <f>VLOOKUP(B85,'[1]Tổng hợp Nhập - Xuất - Tồn'!$A$5:$N$4327,11,0)</f>
        <v>#N/A</v>
      </c>
      <c r="T85" t="e">
        <f>VLOOKUP(B85,'[1]Tổng hợp Nhập - Xuất - Tồn'!$A$7:$N$4327,13,0)</f>
        <v>#N/A</v>
      </c>
      <c r="U85" s="66" t="e">
        <f t="shared" si="27"/>
        <v>#N/A</v>
      </c>
      <c r="V85" s="73" t="e">
        <f t="shared" si="28"/>
        <v>#N/A</v>
      </c>
      <c r="W85" s="73" t="e">
        <f t="shared" si="29"/>
        <v>#N/A</v>
      </c>
    </row>
    <row r="86" spans="1:24" x14ac:dyDescent="0.25">
      <c r="A86">
        <v>85</v>
      </c>
      <c r="B86" t="s">
        <v>152</v>
      </c>
      <c r="C86" t="s">
        <v>153</v>
      </c>
      <c r="D86" t="s">
        <v>1627</v>
      </c>
      <c r="F86" s="58"/>
      <c r="H86" s="59">
        <v>15.321428571428569</v>
      </c>
      <c r="I86" t="s">
        <v>1900</v>
      </c>
      <c r="J86" s="78">
        <f t="shared" si="26"/>
        <v>415517.14285714278</v>
      </c>
      <c r="K86" s="75">
        <f>1.05*VLOOKUP(B86,'[1]Tổng hợp Nhập - Xuất - Tồn'!$A$5:$N$4327,12,0)/VLOOKUP(B86,'[1]Tổng hợp Nhập - Xuất - Tồn'!$A$5:$N$4327,11,0)</f>
        <v>373176.32400000002</v>
      </c>
      <c r="L86" s="67">
        <f t="shared" si="30"/>
        <v>0.11346062473444257</v>
      </c>
      <c r="M86" s="66">
        <f>VLOOKUP(B86,[2]Pivot!$A$4:$C$3785,2,0)</f>
        <v>530000</v>
      </c>
      <c r="N86" s="66">
        <f>VLOOKUP(B86,[2]Pivot!$A$4:$C$3785,3,0)</f>
        <v>600000</v>
      </c>
      <c r="O86" s="70">
        <f>VLOOKUP(B86,[3]Pivot!$A$4:$D$4420,2,0)</f>
        <v>44764</v>
      </c>
      <c r="P86" s="66" t="str">
        <f>VLOOKUP(B86,[3]Pivot!$A$4:$E$4420,5,0)</f>
        <v>HTAUTOHN</v>
      </c>
      <c r="Q86" s="66">
        <f>VLOOKUP(B86,[3]Pivot!$A$4:$D$4420,3,0)</f>
        <v>337859.77</v>
      </c>
      <c r="R86" s="66">
        <f>VLOOKUP(B86,[3]Pivot!$A$4:$D$4420,4,0)</f>
        <v>1</v>
      </c>
      <c r="S86">
        <f>VLOOKUP(B86,'[1]Tổng hợp Nhập - Xuất - Tồn'!$A$5:$N$4327,11,0)</f>
        <v>175</v>
      </c>
      <c r="T86">
        <f>VLOOKUP(B86,'[1]Tổng hợp Nhập - Xuất - Tồn'!$A$7:$N$4327,13,0)</f>
        <v>17</v>
      </c>
      <c r="U86" s="75">
        <f t="shared" ref="U86:U87" si="35">IF(Q86=0,K86*(1-5%),IF(L86&lt;=10%,Q86,Q86*(1-5%)))</f>
        <v>320966.78149999998</v>
      </c>
      <c r="V86" s="73">
        <f t="shared" ref="V86:V87" si="36">U86/24000*1/1.13</f>
        <v>11.835058314896756</v>
      </c>
      <c r="W86" s="66">
        <f t="shared" ref="W86:W87" si="37">V86*24000</f>
        <v>284041.39955752215</v>
      </c>
      <c r="X86" s="67">
        <f t="shared" ref="X86:X87" si="38">(W86-K86)/K86</f>
        <v>-0.23885471480896486</v>
      </c>
    </row>
    <row r="87" spans="1:24" x14ac:dyDescent="0.25">
      <c r="A87">
        <v>86</v>
      </c>
      <c r="B87" t="s">
        <v>154</v>
      </c>
      <c r="C87" t="s">
        <v>155</v>
      </c>
      <c r="D87" t="s">
        <v>1514</v>
      </c>
      <c r="F87" s="58"/>
      <c r="H87" s="59">
        <v>23.5</v>
      </c>
      <c r="I87" t="s">
        <v>1900</v>
      </c>
      <c r="J87" s="78">
        <f t="shared" si="26"/>
        <v>637319.99999999988</v>
      </c>
      <c r="K87" s="75">
        <f>1.05*VLOOKUP(B87,'[1]Tổng hợp Nhập - Xuất - Tồn'!$A$5:$N$4327,12,0)/VLOOKUP(B87,'[1]Tổng hợp Nhập - Xuất - Tồn'!$A$5:$N$4327,11,0)</f>
        <v>531858.6</v>
      </c>
      <c r="L87" s="67">
        <f t="shared" si="30"/>
        <v>0.19828841725977528</v>
      </c>
      <c r="M87" s="66">
        <f>VLOOKUP(B87,[2]Pivot!$A$4:$C$3785,2,0)</f>
        <v>650000</v>
      </c>
      <c r="N87" s="66">
        <f>VLOOKUP(B87,[2]Pivot!$A$4:$C$3785,3,0)</f>
        <v>650000</v>
      </c>
      <c r="O87" s="70">
        <f>VLOOKUP(B87,[3]Pivot!$A$4:$D$4420,2,0)</f>
        <v>44616</v>
      </c>
      <c r="P87" s="66" t="str">
        <f>VLOOKUP(B87,[3]Pivot!$A$4:$E$4420,5,0)</f>
        <v>NCC-KHANGTHANG</v>
      </c>
      <c r="Q87" s="66">
        <f>VLOOKUP(B87,[3]Pivot!$A$4:$D$4420,3,0)</f>
        <v>464000</v>
      </c>
      <c r="R87" s="66">
        <f>VLOOKUP(B87,[3]Pivot!$A$4:$D$4420,4,0)</f>
        <v>1</v>
      </c>
      <c r="S87">
        <f>VLOOKUP(B87,'[1]Tổng hợp Nhập - Xuất - Tồn'!$A$5:$N$4327,11,0)</f>
        <v>4</v>
      </c>
      <c r="T87">
        <f>VLOOKUP(B87,'[1]Tổng hợp Nhập - Xuất - Tồn'!$A$7:$N$4327,13,0)</f>
        <v>1</v>
      </c>
      <c r="U87" s="75">
        <f t="shared" si="35"/>
        <v>440800</v>
      </c>
      <c r="V87" s="73">
        <f t="shared" si="36"/>
        <v>16.25368731563422</v>
      </c>
      <c r="W87" s="66">
        <f t="shared" si="37"/>
        <v>390088.49557522131</v>
      </c>
      <c r="X87" s="67">
        <f t="shared" si="38"/>
        <v>-0.26655600647386102</v>
      </c>
    </row>
    <row r="88" spans="1:24" hidden="1" x14ac:dyDescent="0.25">
      <c r="A88">
        <v>87</v>
      </c>
      <c r="B88" t="s">
        <v>156</v>
      </c>
      <c r="C88" t="s">
        <v>153</v>
      </c>
      <c r="D88" t="s">
        <v>1630</v>
      </c>
      <c r="F88" s="58"/>
      <c r="H88" s="59">
        <v>31.803571428571423</v>
      </c>
      <c r="I88" t="s">
        <v>1900</v>
      </c>
      <c r="J88" s="65">
        <f t="shared" si="26"/>
        <v>862512.85714285693</v>
      </c>
      <c r="K88" t="e">
        <f>1.05*VLOOKUP(B88,'[1]Tổng hợp Nhập - Xuất - Tồn'!$A$5:$N$4327,12,0)/VLOOKUP(B88,'[1]Tổng hợp Nhập - Xuất - Tồn'!$A$5:$N$4327,11,0)</f>
        <v>#N/A</v>
      </c>
      <c r="L88" s="67" t="e">
        <f t="shared" si="30"/>
        <v>#N/A</v>
      </c>
      <c r="M88" s="66" t="e">
        <f>VLOOKUP(B88,[2]Pivot!$A$4:$C$3785,2,0)</f>
        <v>#N/A</v>
      </c>
      <c r="N88" s="66" t="e">
        <f>VLOOKUP(B88,[2]Pivot!$A$4:$C$3785,3,0)</f>
        <v>#N/A</v>
      </c>
      <c r="O88" s="70" t="e">
        <f>VLOOKUP(B88,[3]Pivot!$A$4:$D$4420,2,0)</f>
        <v>#N/A</v>
      </c>
      <c r="P88" s="66" t="e">
        <f>VLOOKUP(B88,[3]Pivot!$A$4:$E$4420,5,0)</f>
        <v>#N/A</v>
      </c>
      <c r="Q88" s="66" t="e">
        <f>VLOOKUP(B88,[3]Pivot!$A$4:$D$4420,3,0)</f>
        <v>#N/A</v>
      </c>
      <c r="R88" s="66" t="e">
        <f>VLOOKUP(B88,[3]Pivot!$A$4:$D$4420,4,0)</f>
        <v>#N/A</v>
      </c>
      <c r="S88" t="e">
        <f>VLOOKUP(B88,'[1]Tổng hợp Nhập - Xuất - Tồn'!$A$5:$N$4327,11,0)</f>
        <v>#N/A</v>
      </c>
      <c r="T88" t="e">
        <f>VLOOKUP(B88,'[1]Tổng hợp Nhập - Xuất - Tồn'!$A$7:$N$4327,13,0)</f>
        <v>#N/A</v>
      </c>
      <c r="U88" s="66" t="e">
        <f t="shared" si="27"/>
        <v>#N/A</v>
      </c>
      <c r="V88" s="73" t="e">
        <f t="shared" si="28"/>
        <v>#N/A</v>
      </c>
      <c r="W88" s="73" t="e">
        <f t="shared" si="29"/>
        <v>#N/A</v>
      </c>
    </row>
    <row r="89" spans="1:24" hidden="1" x14ac:dyDescent="0.25">
      <c r="A89">
        <v>88</v>
      </c>
      <c r="B89" t="s">
        <v>157</v>
      </c>
      <c r="C89" t="s">
        <v>153</v>
      </c>
      <c r="D89" t="s">
        <v>1614</v>
      </c>
      <c r="F89" s="58"/>
      <c r="H89" s="59">
        <v>11.275</v>
      </c>
      <c r="I89" t="s">
        <v>1900</v>
      </c>
      <c r="J89" s="65">
        <f t="shared" si="26"/>
        <v>305778</v>
      </c>
      <c r="K89" t="e">
        <f>1.05*VLOOKUP(B89,'[1]Tổng hợp Nhập - Xuất - Tồn'!$A$5:$N$4327,12,0)/VLOOKUP(B89,'[1]Tổng hợp Nhập - Xuất - Tồn'!$A$5:$N$4327,11,0)</f>
        <v>#N/A</v>
      </c>
      <c r="L89" s="67" t="e">
        <f t="shared" si="30"/>
        <v>#N/A</v>
      </c>
      <c r="M89" s="66" t="e">
        <f>VLOOKUP(B89,[2]Pivot!$A$4:$C$3785,2,0)</f>
        <v>#N/A</v>
      </c>
      <c r="N89" s="66" t="e">
        <f>VLOOKUP(B89,[2]Pivot!$A$4:$C$3785,3,0)</f>
        <v>#N/A</v>
      </c>
      <c r="O89" s="70" t="e">
        <f>VLOOKUP(B89,[3]Pivot!$A$4:$D$4420,2,0)</f>
        <v>#N/A</v>
      </c>
      <c r="P89" s="66" t="e">
        <f>VLOOKUP(B89,[3]Pivot!$A$4:$E$4420,5,0)</f>
        <v>#N/A</v>
      </c>
      <c r="Q89" s="66" t="e">
        <f>VLOOKUP(B89,[3]Pivot!$A$4:$D$4420,3,0)</f>
        <v>#N/A</v>
      </c>
      <c r="R89" s="66" t="e">
        <f>VLOOKUP(B89,[3]Pivot!$A$4:$D$4420,4,0)</f>
        <v>#N/A</v>
      </c>
      <c r="S89" t="e">
        <f>VLOOKUP(B89,'[1]Tổng hợp Nhập - Xuất - Tồn'!$A$5:$N$4327,11,0)</f>
        <v>#N/A</v>
      </c>
      <c r="T89" t="e">
        <f>VLOOKUP(B89,'[1]Tổng hợp Nhập - Xuất - Tồn'!$A$7:$N$4327,13,0)</f>
        <v>#N/A</v>
      </c>
      <c r="U89" s="66" t="e">
        <f t="shared" si="27"/>
        <v>#N/A</v>
      </c>
      <c r="V89" s="73" t="e">
        <f t="shared" si="28"/>
        <v>#N/A</v>
      </c>
      <c r="W89" s="73" t="e">
        <f t="shared" si="29"/>
        <v>#N/A</v>
      </c>
    </row>
    <row r="90" spans="1:24" x14ac:dyDescent="0.25">
      <c r="A90">
        <v>89</v>
      </c>
      <c r="B90" t="s">
        <v>158</v>
      </c>
      <c r="C90" t="s">
        <v>153</v>
      </c>
      <c r="D90" t="s">
        <v>1517</v>
      </c>
      <c r="F90" s="58"/>
      <c r="H90" s="59">
        <v>13.696428571428569</v>
      </c>
      <c r="I90" t="s">
        <v>1900</v>
      </c>
      <c r="J90" s="78">
        <f t="shared" si="26"/>
        <v>371447.14285714278</v>
      </c>
      <c r="K90" s="75">
        <f>1.05*VLOOKUP(B90,'[1]Tổng hợp Nhập - Xuất - Tồn'!$A$5:$N$4327,12,0)/VLOOKUP(B90,'[1]Tổng hợp Nhập - Xuất - Tồn'!$A$5:$N$4327,11,0)</f>
        <v>313916.23097560974</v>
      </c>
      <c r="L90" s="67">
        <f t="shared" si="30"/>
        <v>0.1832683569840739</v>
      </c>
      <c r="M90" s="66">
        <f>VLOOKUP(B90,[2]Pivot!$A$4:$C$3785,2,0)</f>
        <v>350000</v>
      </c>
      <c r="N90" s="66">
        <f>VLOOKUP(B90,[2]Pivot!$A$4:$C$3785,3,0)</f>
        <v>450000</v>
      </c>
      <c r="O90" s="70">
        <f>VLOOKUP(B90,[3]Pivot!$A$4:$D$4420,2,0)</f>
        <v>44412</v>
      </c>
      <c r="P90" s="66" t="str">
        <f>VLOOKUP(B90,[3]Pivot!$A$4:$E$4420,5,0)</f>
        <v>NK-IDAM</v>
      </c>
      <c r="Q90" s="66">
        <f>VLOOKUP(B90,[3]Pivot!$A$4:$D$4420,3,0)</f>
        <v>287364</v>
      </c>
      <c r="R90" s="66">
        <f>VLOOKUP(B90,[3]Pivot!$A$4:$D$4420,4,0)</f>
        <v>2</v>
      </c>
      <c r="S90">
        <f>VLOOKUP(B90,'[1]Tổng hợp Nhập - Xuất - Tồn'!$A$5:$N$4327,11,0)</f>
        <v>410</v>
      </c>
      <c r="T90">
        <f>VLOOKUP(B90,'[1]Tổng hợp Nhập - Xuất - Tồn'!$A$7:$N$4327,13,0)</f>
        <v>302</v>
      </c>
      <c r="U90" s="75">
        <f>IF(Q90=0,K90*(1-5%),IF(L90&lt;=10%,Q90,Q90*(1-5%)))</f>
        <v>272995.8</v>
      </c>
      <c r="V90" s="73">
        <f>U90/24000*1/1.13</f>
        <v>10.066216814159292</v>
      </c>
      <c r="W90" s="66">
        <f t="shared" ref="W90" si="39">V90*24000</f>
        <v>241589.20353982301</v>
      </c>
      <c r="X90" s="67">
        <f>(W90-K90)/K90</f>
        <v>-0.23040231851345813</v>
      </c>
    </row>
    <row r="91" spans="1:24" hidden="1" x14ac:dyDescent="0.25">
      <c r="A91">
        <v>90</v>
      </c>
      <c r="B91" t="s">
        <v>159</v>
      </c>
      <c r="C91" t="s">
        <v>160</v>
      </c>
      <c r="D91" t="s">
        <v>1526</v>
      </c>
      <c r="F91" s="58"/>
      <c r="H91" s="59">
        <v>5.625</v>
      </c>
      <c r="I91" t="s">
        <v>1900</v>
      </c>
      <c r="J91" s="65">
        <f t="shared" si="26"/>
        <v>152550</v>
      </c>
      <c r="K91" t="e">
        <f>1.05*VLOOKUP(B91,'[1]Tổng hợp Nhập - Xuất - Tồn'!$A$5:$N$4327,12,0)/VLOOKUP(B91,'[1]Tổng hợp Nhập - Xuất - Tồn'!$A$5:$N$4327,11,0)</f>
        <v>#N/A</v>
      </c>
      <c r="L91" s="67" t="e">
        <f t="shared" si="30"/>
        <v>#N/A</v>
      </c>
      <c r="M91" s="66" t="e">
        <f>VLOOKUP(B91,[2]Pivot!$A$4:$C$3785,2,0)</f>
        <v>#N/A</v>
      </c>
      <c r="N91" s="66" t="e">
        <f>VLOOKUP(B91,[2]Pivot!$A$4:$C$3785,3,0)</f>
        <v>#N/A</v>
      </c>
      <c r="O91" s="70" t="e">
        <f>VLOOKUP(B91,[3]Pivot!$A$4:$D$4420,2,0)</f>
        <v>#N/A</v>
      </c>
      <c r="P91" s="66" t="e">
        <f>VLOOKUP(B91,[3]Pivot!$A$4:$E$4420,5,0)</f>
        <v>#N/A</v>
      </c>
      <c r="Q91" s="66" t="e">
        <f>VLOOKUP(B91,[3]Pivot!$A$4:$D$4420,3,0)</f>
        <v>#N/A</v>
      </c>
      <c r="R91" s="66" t="e">
        <f>VLOOKUP(B91,[3]Pivot!$A$4:$D$4420,4,0)</f>
        <v>#N/A</v>
      </c>
      <c r="S91" t="e">
        <f>VLOOKUP(B91,'[1]Tổng hợp Nhập - Xuất - Tồn'!$A$5:$N$4327,11,0)</f>
        <v>#N/A</v>
      </c>
      <c r="T91" t="e">
        <f>VLOOKUP(B91,'[1]Tổng hợp Nhập - Xuất - Tồn'!$A$7:$N$4327,13,0)</f>
        <v>#N/A</v>
      </c>
      <c r="U91" s="66" t="e">
        <f t="shared" si="27"/>
        <v>#N/A</v>
      </c>
      <c r="V91" s="73" t="e">
        <f t="shared" si="28"/>
        <v>#N/A</v>
      </c>
      <c r="W91" s="73" t="e">
        <f t="shared" si="29"/>
        <v>#N/A</v>
      </c>
    </row>
    <row r="92" spans="1:24" hidden="1" x14ac:dyDescent="0.25">
      <c r="A92">
        <v>91</v>
      </c>
      <c r="B92" t="s">
        <v>161</v>
      </c>
      <c r="C92" t="s">
        <v>162</v>
      </c>
      <c r="D92" t="s">
        <v>1635</v>
      </c>
      <c r="F92" s="58"/>
      <c r="H92" s="59">
        <v>6.5</v>
      </c>
      <c r="I92" t="s">
        <v>1900</v>
      </c>
      <c r="J92" s="65">
        <f t="shared" si="26"/>
        <v>176279.99999999997</v>
      </c>
      <c r="K92" t="e">
        <f>1.05*VLOOKUP(B92,'[1]Tổng hợp Nhập - Xuất - Tồn'!$A$5:$N$4327,12,0)/VLOOKUP(B92,'[1]Tổng hợp Nhập - Xuất - Tồn'!$A$5:$N$4327,11,0)</f>
        <v>#N/A</v>
      </c>
      <c r="L92" s="67" t="e">
        <f t="shared" si="30"/>
        <v>#N/A</v>
      </c>
      <c r="M92" s="66" t="e">
        <f>VLOOKUP(B92,[2]Pivot!$A$4:$C$3785,2,0)</f>
        <v>#N/A</v>
      </c>
      <c r="N92" s="66" t="e">
        <f>VLOOKUP(B92,[2]Pivot!$A$4:$C$3785,3,0)</f>
        <v>#N/A</v>
      </c>
      <c r="O92" s="70" t="e">
        <f>VLOOKUP(B92,[3]Pivot!$A$4:$D$4420,2,0)</f>
        <v>#N/A</v>
      </c>
      <c r="P92" s="66" t="e">
        <f>VLOOKUP(B92,[3]Pivot!$A$4:$E$4420,5,0)</f>
        <v>#N/A</v>
      </c>
      <c r="Q92" s="66" t="e">
        <f>VLOOKUP(B92,[3]Pivot!$A$4:$D$4420,3,0)</f>
        <v>#N/A</v>
      </c>
      <c r="R92" s="66" t="e">
        <f>VLOOKUP(B92,[3]Pivot!$A$4:$D$4420,4,0)</f>
        <v>#N/A</v>
      </c>
      <c r="S92" t="e">
        <f>VLOOKUP(B92,'[1]Tổng hợp Nhập - Xuất - Tồn'!$A$5:$N$4327,11,0)</f>
        <v>#N/A</v>
      </c>
      <c r="T92" t="e">
        <f>VLOOKUP(B92,'[1]Tổng hợp Nhập - Xuất - Tồn'!$A$7:$N$4327,13,0)</f>
        <v>#N/A</v>
      </c>
      <c r="U92" s="66" t="e">
        <f t="shared" si="27"/>
        <v>#N/A</v>
      </c>
      <c r="V92" s="73" t="e">
        <f t="shared" si="28"/>
        <v>#N/A</v>
      </c>
      <c r="W92" s="73" t="e">
        <f t="shared" si="29"/>
        <v>#N/A</v>
      </c>
    </row>
    <row r="93" spans="1:24" hidden="1" x14ac:dyDescent="0.25">
      <c r="A93">
        <v>92</v>
      </c>
      <c r="B93" t="s">
        <v>163</v>
      </c>
      <c r="C93" t="s">
        <v>162</v>
      </c>
      <c r="D93" t="s">
        <v>1534</v>
      </c>
      <c r="F93" s="58"/>
      <c r="H93" s="59">
        <v>4.7</v>
      </c>
      <c r="I93" t="s">
        <v>1900</v>
      </c>
      <c r="J93" s="65">
        <f t="shared" si="26"/>
        <v>127463.99999999999</v>
      </c>
      <c r="K93" t="e">
        <f>1.05*VLOOKUP(B93,'[1]Tổng hợp Nhập - Xuất - Tồn'!$A$5:$N$4327,12,0)/VLOOKUP(B93,'[1]Tổng hợp Nhập - Xuất - Tồn'!$A$5:$N$4327,11,0)</f>
        <v>#N/A</v>
      </c>
      <c r="L93" s="67" t="e">
        <f t="shared" si="30"/>
        <v>#N/A</v>
      </c>
      <c r="M93" s="66" t="e">
        <f>VLOOKUP(B93,[2]Pivot!$A$4:$C$3785,2,0)</f>
        <v>#N/A</v>
      </c>
      <c r="N93" s="66" t="e">
        <f>VLOOKUP(B93,[2]Pivot!$A$4:$C$3785,3,0)</f>
        <v>#N/A</v>
      </c>
      <c r="O93" s="70" t="e">
        <f>VLOOKUP(B93,[3]Pivot!$A$4:$D$4420,2,0)</f>
        <v>#N/A</v>
      </c>
      <c r="P93" s="66" t="e">
        <f>VLOOKUP(B93,[3]Pivot!$A$4:$E$4420,5,0)</f>
        <v>#N/A</v>
      </c>
      <c r="Q93" s="66" t="e">
        <f>VLOOKUP(B93,[3]Pivot!$A$4:$D$4420,3,0)</f>
        <v>#N/A</v>
      </c>
      <c r="R93" s="66" t="e">
        <f>VLOOKUP(B93,[3]Pivot!$A$4:$D$4420,4,0)</f>
        <v>#N/A</v>
      </c>
      <c r="S93" t="e">
        <f>VLOOKUP(B93,'[1]Tổng hợp Nhập - Xuất - Tồn'!$A$5:$N$4327,11,0)</f>
        <v>#N/A</v>
      </c>
      <c r="T93" t="e">
        <f>VLOOKUP(B93,'[1]Tổng hợp Nhập - Xuất - Tồn'!$A$7:$N$4327,13,0)</f>
        <v>#N/A</v>
      </c>
      <c r="U93" s="66" t="e">
        <f t="shared" si="27"/>
        <v>#N/A</v>
      </c>
      <c r="V93" s="73" t="e">
        <f t="shared" si="28"/>
        <v>#N/A</v>
      </c>
      <c r="W93" s="73" t="e">
        <f t="shared" si="29"/>
        <v>#N/A</v>
      </c>
    </row>
    <row r="94" spans="1:24" hidden="1" x14ac:dyDescent="0.25">
      <c r="A94">
        <v>93</v>
      </c>
      <c r="B94" t="s">
        <v>164</v>
      </c>
      <c r="C94" t="s">
        <v>153</v>
      </c>
      <c r="D94">
        <v>0</v>
      </c>
      <c r="F94" s="58"/>
      <c r="H94" s="59">
        <v>3.1071428571428572</v>
      </c>
      <c r="I94" t="s">
        <v>1900</v>
      </c>
      <c r="J94" s="65">
        <f t="shared" si="26"/>
        <v>84265.71428571429</v>
      </c>
      <c r="K94" t="e">
        <f>1.05*VLOOKUP(B94,'[1]Tổng hợp Nhập - Xuất - Tồn'!$A$5:$N$4327,12,0)/VLOOKUP(B94,'[1]Tổng hợp Nhập - Xuất - Tồn'!$A$5:$N$4327,11,0)</f>
        <v>#N/A</v>
      </c>
      <c r="L94" s="67" t="e">
        <f t="shared" si="30"/>
        <v>#N/A</v>
      </c>
      <c r="M94" s="66" t="e">
        <f>VLOOKUP(B94,[2]Pivot!$A$4:$C$3785,2,0)</f>
        <v>#N/A</v>
      </c>
      <c r="N94" s="66" t="e">
        <f>VLOOKUP(B94,[2]Pivot!$A$4:$C$3785,3,0)</f>
        <v>#N/A</v>
      </c>
      <c r="O94" s="70" t="e">
        <f>VLOOKUP(B94,[3]Pivot!$A$4:$D$4420,2,0)</f>
        <v>#N/A</v>
      </c>
      <c r="P94" s="66" t="e">
        <f>VLOOKUP(B94,[3]Pivot!$A$4:$E$4420,5,0)</f>
        <v>#N/A</v>
      </c>
      <c r="Q94" s="66" t="e">
        <f>VLOOKUP(B94,[3]Pivot!$A$4:$D$4420,3,0)</f>
        <v>#N/A</v>
      </c>
      <c r="R94" s="66" t="e">
        <f>VLOOKUP(B94,[3]Pivot!$A$4:$D$4420,4,0)</f>
        <v>#N/A</v>
      </c>
      <c r="S94" t="e">
        <f>VLOOKUP(B94,'[1]Tổng hợp Nhập - Xuất - Tồn'!$A$5:$N$4327,11,0)</f>
        <v>#N/A</v>
      </c>
      <c r="T94" t="e">
        <f>VLOOKUP(B94,'[1]Tổng hợp Nhập - Xuất - Tồn'!$A$7:$N$4327,13,0)</f>
        <v>#N/A</v>
      </c>
      <c r="U94" s="66" t="e">
        <f t="shared" si="27"/>
        <v>#N/A</v>
      </c>
      <c r="V94" s="73" t="e">
        <f t="shared" si="28"/>
        <v>#N/A</v>
      </c>
      <c r="W94" s="73" t="e">
        <f t="shared" si="29"/>
        <v>#N/A</v>
      </c>
    </row>
    <row r="95" spans="1:24" hidden="1" x14ac:dyDescent="0.25">
      <c r="A95">
        <v>94</v>
      </c>
      <c r="B95" t="s">
        <v>165</v>
      </c>
      <c r="C95" t="s">
        <v>166</v>
      </c>
      <c r="D95" t="s">
        <v>1639</v>
      </c>
      <c r="F95" s="58"/>
      <c r="H95" s="59">
        <v>3.1607142857142856</v>
      </c>
      <c r="I95" t="s">
        <v>1900</v>
      </c>
      <c r="J95" s="65">
        <f t="shared" si="26"/>
        <v>85718.57142857142</v>
      </c>
      <c r="K95" t="e">
        <f>1.05*VLOOKUP(B95,'[1]Tổng hợp Nhập - Xuất - Tồn'!$A$5:$N$4327,12,0)/VLOOKUP(B95,'[1]Tổng hợp Nhập - Xuất - Tồn'!$A$5:$N$4327,11,0)</f>
        <v>#N/A</v>
      </c>
      <c r="L95" s="67" t="e">
        <f t="shared" si="30"/>
        <v>#N/A</v>
      </c>
      <c r="M95" s="66" t="e">
        <f>VLOOKUP(B95,[2]Pivot!$A$4:$C$3785,2,0)</f>
        <v>#N/A</v>
      </c>
      <c r="N95" s="66" t="e">
        <f>VLOOKUP(B95,[2]Pivot!$A$4:$C$3785,3,0)</f>
        <v>#N/A</v>
      </c>
      <c r="O95" s="70" t="e">
        <f>VLOOKUP(B95,[3]Pivot!$A$4:$D$4420,2,0)</f>
        <v>#N/A</v>
      </c>
      <c r="P95" s="66" t="e">
        <f>VLOOKUP(B95,[3]Pivot!$A$4:$E$4420,5,0)</f>
        <v>#N/A</v>
      </c>
      <c r="Q95" s="66" t="e">
        <f>VLOOKUP(B95,[3]Pivot!$A$4:$D$4420,3,0)</f>
        <v>#N/A</v>
      </c>
      <c r="R95" s="66" t="e">
        <f>VLOOKUP(B95,[3]Pivot!$A$4:$D$4420,4,0)</f>
        <v>#N/A</v>
      </c>
      <c r="S95" t="e">
        <f>VLOOKUP(B95,'[1]Tổng hợp Nhập - Xuất - Tồn'!$A$5:$N$4327,11,0)</f>
        <v>#N/A</v>
      </c>
      <c r="T95" t="e">
        <f>VLOOKUP(B95,'[1]Tổng hợp Nhập - Xuất - Tồn'!$A$7:$N$4327,13,0)</f>
        <v>#N/A</v>
      </c>
      <c r="U95" s="66" t="e">
        <f t="shared" si="27"/>
        <v>#N/A</v>
      </c>
      <c r="V95" s="73" t="e">
        <f t="shared" si="28"/>
        <v>#N/A</v>
      </c>
      <c r="W95" s="73" t="e">
        <f t="shared" si="29"/>
        <v>#N/A</v>
      </c>
    </row>
    <row r="96" spans="1:24" hidden="1" x14ac:dyDescent="0.25">
      <c r="A96">
        <v>95</v>
      </c>
      <c r="B96" t="s">
        <v>593</v>
      </c>
      <c r="C96" t="s">
        <v>594</v>
      </c>
      <c r="D96" t="s">
        <v>1497</v>
      </c>
      <c r="F96" s="58"/>
      <c r="H96" s="59">
        <v>19.285714285714285</v>
      </c>
      <c r="I96" t="s">
        <v>1900</v>
      </c>
      <c r="J96" s="65">
        <f t="shared" si="26"/>
        <v>523028.57142857136</v>
      </c>
      <c r="K96" t="e">
        <f>1.05*VLOOKUP(B96,'[1]Tổng hợp Nhập - Xuất - Tồn'!$A$5:$N$4327,12,0)/VLOOKUP(B96,'[1]Tổng hợp Nhập - Xuất - Tồn'!$A$5:$N$4327,11,0)</f>
        <v>#N/A</v>
      </c>
      <c r="L96" s="67" t="e">
        <f t="shared" si="30"/>
        <v>#N/A</v>
      </c>
      <c r="M96" s="66" t="e">
        <f>VLOOKUP(B96,[2]Pivot!$A$4:$C$3785,2,0)</f>
        <v>#N/A</v>
      </c>
      <c r="N96" s="66" t="e">
        <f>VLOOKUP(B96,[2]Pivot!$A$4:$C$3785,3,0)</f>
        <v>#N/A</v>
      </c>
      <c r="O96" s="70" t="e">
        <f>VLOOKUP(B96,[3]Pivot!$A$4:$D$4420,2,0)</f>
        <v>#N/A</v>
      </c>
      <c r="P96" s="66" t="e">
        <f>VLOOKUP(B96,[3]Pivot!$A$4:$E$4420,5,0)</f>
        <v>#N/A</v>
      </c>
      <c r="Q96" s="66" t="e">
        <f>VLOOKUP(B96,[3]Pivot!$A$4:$D$4420,3,0)</f>
        <v>#N/A</v>
      </c>
      <c r="R96" s="66" t="e">
        <f>VLOOKUP(B96,[3]Pivot!$A$4:$D$4420,4,0)</f>
        <v>#N/A</v>
      </c>
      <c r="S96" t="e">
        <f>VLOOKUP(B96,'[1]Tổng hợp Nhập - Xuất - Tồn'!$A$5:$N$4327,11,0)</f>
        <v>#N/A</v>
      </c>
      <c r="T96" t="e">
        <f>VLOOKUP(B96,'[1]Tổng hợp Nhập - Xuất - Tồn'!$A$7:$N$4327,13,0)</f>
        <v>#N/A</v>
      </c>
      <c r="U96" s="66" t="e">
        <f t="shared" si="27"/>
        <v>#N/A</v>
      </c>
      <c r="V96" s="73" t="e">
        <f t="shared" si="28"/>
        <v>#N/A</v>
      </c>
      <c r="W96" s="73" t="e">
        <f t="shared" si="29"/>
        <v>#N/A</v>
      </c>
    </row>
    <row r="97" spans="1:24" hidden="1" x14ac:dyDescent="0.25">
      <c r="A97">
        <v>96</v>
      </c>
      <c r="B97" t="s">
        <v>167</v>
      </c>
      <c r="C97" t="s">
        <v>168</v>
      </c>
      <c r="D97" t="s">
        <v>1614</v>
      </c>
      <c r="F97" s="58"/>
      <c r="H97" s="59">
        <v>16.749999999999996</v>
      </c>
      <c r="I97" t="s">
        <v>1900</v>
      </c>
      <c r="J97" s="65">
        <f t="shared" si="26"/>
        <v>454259.99999999988</v>
      </c>
      <c r="K97" t="e">
        <f>1.05*VLOOKUP(B97,'[1]Tổng hợp Nhập - Xuất - Tồn'!$A$5:$N$4327,12,0)/VLOOKUP(B97,'[1]Tổng hợp Nhập - Xuất - Tồn'!$A$5:$N$4327,11,0)</f>
        <v>#N/A</v>
      </c>
      <c r="L97" s="67" t="e">
        <f t="shared" si="30"/>
        <v>#N/A</v>
      </c>
      <c r="M97" s="66" t="e">
        <f>VLOOKUP(B97,[2]Pivot!$A$4:$C$3785,2,0)</f>
        <v>#N/A</v>
      </c>
      <c r="N97" s="66" t="e">
        <f>VLOOKUP(B97,[2]Pivot!$A$4:$C$3785,3,0)</f>
        <v>#N/A</v>
      </c>
      <c r="O97" s="70" t="e">
        <f>VLOOKUP(B97,[3]Pivot!$A$4:$D$4420,2,0)</f>
        <v>#N/A</v>
      </c>
      <c r="P97" s="66" t="e">
        <f>VLOOKUP(B97,[3]Pivot!$A$4:$E$4420,5,0)</f>
        <v>#N/A</v>
      </c>
      <c r="Q97" s="66" t="e">
        <f>VLOOKUP(B97,[3]Pivot!$A$4:$D$4420,3,0)</f>
        <v>#N/A</v>
      </c>
      <c r="R97" s="66" t="e">
        <f>VLOOKUP(B97,[3]Pivot!$A$4:$D$4420,4,0)</f>
        <v>#N/A</v>
      </c>
      <c r="S97" t="e">
        <f>VLOOKUP(B97,'[1]Tổng hợp Nhập - Xuất - Tồn'!$A$5:$N$4327,11,0)</f>
        <v>#N/A</v>
      </c>
      <c r="T97" t="e">
        <f>VLOOKUP(B97,'[1]Tổng hợp Nhập - Xuất - Tồn'!$A$7:$N$4327,13,0)</f>
        <v>#N/A</v>
      </c>
      <c r="U97" s="66" t="e">
        <f t="shared" si="27"/>
        <v>#N/A</v>
      </c>
      <c r="V97" s="73" t="e">
        <f t="shared" si="28"/>
        <v>#N/A</v>
      </c>
      <c r="W97" s="73" t="e">
        <f t="shared" si="29"/>
        <v>#N/A</v>
      </c>
    </row>
    <row r="98" spans="1:24" x14ac:dyDescent="0.25">
      <c r="A98">
        <v>97</v>
      </c>
      <c r="B98" t="s">
        <v>169</v>
      </c>
      <c r="C98" t="s">
        <v>170</v>
      </c>
      <c r="D98" t="s">
        <v>1630</v>
      </c>
      <c r="F98" s="58"/>
      <c r="H98" s="59">
        <v>28.75</v>
      </c>
      <c r="I98" t="s">
        <v>1900</v>
      </c>
      <c r="J98" s="78">
        <f t="shared" si="26"/>
        <v>779699.99999999988</v>
      </c>
      <c r="K98" s="75">
        <f>1.05*VLOOKUP(B98,'[1]Tổng hợp Nhập - Xuất - Tồn'!$A$5:$N$4327,12,0)/VLOOKUP(B98,'[1]Tổng hợp Nhập - Xuất - Tồn'!$A$5:$N$4327,11,0)</f>
        <v>532923.30000000005</v>
      </c>
      <c r="L98" s="67">
        <f t="shared" si="30"/>
        <v>0.46306232060035624</v>
      </c>
      <c r="M98" s="66">
        <f>VLOOKUP(B98,[2]Pivot!$A$4:$C$3785,2,0)</f>
        <v>600000</v>
      </c>
      <c r="N98" s="66" t="e">
        <f>VLOOKUP(B98,[2]Pivot!$A$4:$C$3785,3,0)</f>
        <v>#REF!</v>
      </c>
      <c r="O98" s="70">
        <f>VLOOKUP(B98,[3]Pivot!$A$4:$D$4420,2,0)</f>
        <v>44695</v>
      </c>
      <c r="P98" s="66" t="str">
        <f>VLOOKUP(B98,[3]Pivot!$A$4:$E$4420,5,0)</f>
        <v>HTAUTOHN</v>
      </c>
      <c r="Q98" s="66">
        <f>VLOOKUP(B98,[3]Pivot!$A$4:$D$4420,3,0)</f>
        <v>495000</v>
      </c>
      <c r="R98" s="66">
        <f>VLOOKUP(B98,[3]Pivot!$A$4:$D$4420,4,0)</f>
        <v>2</v>
      </c>
      <c r="S98">
        <f>VLOOKUP(B98,'[1]Tổng hợp Nhập - Xuất - Tồn'!$A$5:$N$4327,11,0)</f>
        <v>2</v>
      </c>
      <c r="T98">
        <f>VLOOKUP(B98,'[1]Tổng hợp Nhập - Xuất - Tồn'!$A$7:$N$4327,13,0)</f>
        <v>0</v>
      </c>
      <c r="U98" s="75">
        <f t="shared" ref="U98:U99" si="40">IF(Q98=0,K98*(1-5%),IF(L98&lt;=10%,Q98,Q98*(1-5%)))</f>
        <v>470250</v>
      </c>
      <c r="V98" s="73">
        <f t="shared" ref="V98:V99" si="41">U98/24000*1/1.13</f>
        <v>17.339601769911507</v>
      </c>
      <c r="W98" s="66">
        <f t="shared" ref="W98:W99" si="42">V98*24000</f>
        <v>416150.44247787615</v>
      </c>
      <c r="X98" s="67">
        <f t="shared" ref="X98:X99" si="43">(W98-K98)/K98</f>
        <v>-0.2191175681793682</v>
      </c>
    </row>
    <row r="99" spans="1:24" x14ac:dyDescent="0.25">
      <c r="A99">
        <v>98</v>
      </c>
      <c r="B99" t="s">
        <v>171</v>
      </c>
      <c r="C99" t="s">
        <v>172</v>
      </c>
      <c r="D99" t="s">
        <v>1581</v>
      </c>
      <c r="F99" s="58"/>
      <c r="H99" s="59">
        <v>41.25</v>
      </c>
      <c r="I99" t="s">
        <v>1900</v>
      </c>
      <c r="J99" s="78">
        <f t="shared" si="26"/>
        <v>1118700</v>
      </c>
      <c r="K99" s="75">
        <f>1.05*VLOOKUP(B99,'[1]Tổng hợp Nhập - Xuất - Tồn'!$A$5:$N$4327,12,0)/VLOOKUP(B99,'[1]Tổng hợp Nhập - Xuất - Tồn'!$A$5:$N$4327,11,0)</f>
        <v>626477.93612068961</v>
      </c>
      <c r="L99" s="67">
        <f t="shared" si="30"/>
        <v>0.78569736538093315</v>
      </c>
      <c r="M99" s="66">
        <f>VLOOKUP(B99,[2]Pivot!$A$4:$C$3785,2,0)</f>
        <v>640000</v>
      </c>
      <c r="N99" s="66">
        <f>VLOOKUP(B99,[2]Pivot!$A$4:$C$3785,3,0)</f>
        <v>800000</v>
      </c>
      <c r="O99" s="70">
        <f>VLOOKUP(B99,[3]Pivot!$A$4:$D$4420,2,0)</f>
        <v>44804</v>
      </c>
      <c r="P99" s="66" t="str">
        <f>VLOOKUP(B99,[3]Pivot!$A$4:$E$4420,5,0)</f>
        <v>HTAUTOHN</v>
      </c>
      <c r="Q99" s="66">
        <f>VLOOKUP(B99,[3]Pivot!$A$4:$D$4420,3,0)</f>
        <v>536000</v>
      </c>
      <c r="R99" s="66">
        <f>VLOOKUP(B99,[3]Pivot!$A$4:$D$4420,4,0)</f>
        <v>1</v>
      </c>
      <c r="S99">
        <f>VLOOKUP(B99,'[1]Tổng hợp Nhập - Xuất - Tồn'!$A$5:$N$4327,11,0)</f>
        <v>1160</v>
      </c>
      <c r="T99">
        <f>VLOOKUP(B99,'[1]Tổng hợp Nhập - Xuất - Tồn'!$A$7:$N$4327,13,0)</f>
        <v>231</v>
      </c>
      <c r="U99" s="75">
        <f t="shared" si="40"/>
        <v>509200</v>
      </c>
      <c r="V99" s="73">
        <f t="shared" si="41"/>
        <v>18.775811209439528</v>
      </c>
      <c r="W99" s="66">
        <f t="shared" si="42"/>
        <v>450619.46902654867</v>
      </c>
      <c r="X99" s="67">
        <f t="shared" si="43"/>
        <v>-0.28070975361574774</v>
      </c>
    </row>
    <row r="100" spans="1:24" hidden="1" x14ac:dyDescent="0.25">
      <c r="A100">
        <v>99</v>
      </c>
      <c r="B100" t="s">
        <v>173</v>
      </c>
      <c r="C100" t="s">
        <v>174</v>
      </c>
      <c r="D100" t="s">
        <v>1645</v>
      </c>
      <c r="F100" s="58"/>
      <c r="H100" s="59">
        <v>44.196428571428569</v>
      </c>
      <c r="I100" t="s">
        <v>1900</v>
      </c>
      <c r="J100" s="65">
        <f t="shared" si="26"/>
        <v>1198607.1428571427</v>
      </c>
      <c r="K100" t="e">
        <f>1.05*VLOOKUP(B100,'[1]Tổng hợp Nhập - Xuất - Tồn'!$A$5:$N$4327,12,0)/VLOOKUP(B100,'[1]Tổng hợp Nhập - Xuất - Tồn'!$A$5:$N$4327,11,0)</f>
        <v>#N/A</v>
      </c>
      <c r="L100" s="67" t="e">
        <f t="shared" si="30"/>
        <v>#N/A</v>
      </c>
      <c r="M100" s="66" t="e">
        <f>VLOOKUP(B100,[2]Pivot!$A$4:$C$3785,2,0)</f>
        <v>#N/A</v>
      </c>
      <c r="N100" s="66" t="e">
        <f>VLOOKUP(B100,[2]Pivot!$A$4:$C$3785,3,0)</f>
        <v>#N/A</v>
      </c>
      <c r="O100" s="70" t="e">
        <f>VLOOKUP(B100,[3]Pivot!$A$4:$D$4420,2,0)</f>
        <v>#N/A</v>
      </c>
      <c r="P100" s="66" t="e">
        <f>VLOOKUP(B100,[3]Pivot!$A$4:$E$4420,5,0)</f>
        <v>#N/A</v>
      </c>
      <c r="Q100" s="66" t="e">
        <f>VLOOKUP(B100,[3]Pivot!$A$4:$D$4420,3,0)</f>
        <v>#N/A</v>
      </c>
      <c r="R100" s="66" t="e">
        <f>VLOOKUP(B100,[3]Pivot!$A$4:$D$4420,4,0)</f>
        <v>#N/A</v>
      </c>
      <c r="S100" t="e">
        <f>VLOOKUP(B100,'[1]Tổng hợp Nhập - Xuất - Tồn'!$A$5:$N$4327,11,0)</f>
        <v>#N/A</v>
      </c>
      <c r="T100" t="e">
        <f>VLOOKUP(B100,'[1]Tổng hợp Nhập - Xuất - Tồn'!$A$7:$N$4327,13,0)</f>
        <v>#N/A</v>
      </c>
      <c r="U100" s="66" t="e">
        <f t="shared" si="27"/>
        <v>#N/A</v>
      </c>
      <c r="V100" s="73" t="e">
        <f t="shared" si="28"/>
        <v>#N/A</v>
      </c>
      <c r="W100" s="73" t="e">
        <f t="shared" si="29"/>
        <v>#N/A</v>
      </c>
    </row>
    <row r="101" spans="1:24" hidden="1" x14ac:dyDescent="0.25">
      <c r="A101">
        <v>100</v>
      </c>
      <c r="B101" t="s">
        <v>175</v>
      </c>
      <c r="C101" t="s">
        <v>176</v>
      </c>
      <c r="D101" t="s">
        <v>1497</v>
      </c>
      <c r="F101" s="58"/>
      <c r="H101" s="59">
        <v>82</v>
      </c>
      <c r="I101" t="s">
        <v>1900</v>
      </c>
      <c r="J101" s="65">
        <f t="shared" si="26"/>
        <v>2223840</v>
      </c>
      <c r="K101" t="e">
        <f>1.05*VLOOKUP(B101,'[1]Tổng hợp Nhập - Xuất - Tồn'!$A$5:$N$4327,12,0)/VLOOKUP(B101,'[1]Tổng hợp Nhập - Xuất - Tồn'!$A$5:$N$4327,11,0)</f>
        <v>#N/A</v>
      </c>
      <c r="L101" s="67" t="e">
        <f t="shared" si="30"/>
        <v>#N/A</v>
      </c>
      <c r="M101" s="66" t="e">
        <f>VLOOKUP(B101,[2]Pivot!$A$4:$C$3785,2,0)</f>
        <v>#N/A</v>
      </c>
      <c r="N101" s="66" t="e">
        <f>VLOOKUP(B101,[2]Pivot!$A$4:$C$3785,3,0)</f>
        <v>#N/A</v>
      </c>
      <c r="O101" s="70" t="e">
        <f>VLOOKUP(B101,[3]Pivot!$A$4:$D$4420,2,0)</f>
        <v>#N/A</v>
      </c>
      <c r="P101" s="66" t="e">
        <f>VLOOKUP(B101,[3]Pivot!$A$4:$E$4420,5,0)</f>
        <v>#N/A</v>
      </c>
      <c r="Q101" s="66" t="e">
        <f>VLOOKUP(B101,[3]Pivot!$A$4:$D$4420,3,0)</f>
        <v>#N/A</v>
      </c>
      <c r="R101" s="66" t="e">
        <f>VLOOKUP(B101,[3]Pivot!$A$4:$D$4420,4,0)</f>
        <v>#N/A</v>
      </c>
      <c r="S101" t="e">
        <f>VLOOKUP(B101,'[1]Tổng hợp Nhập - Xuất - Tồn'!$A$5:$N$4327,11,0)</f>
        <v>#N/A</v>
      </c>
      <c r="T101" t="e">
        <f>VLOOKUP(B101,'[1]Tổng hợp Nhập - Xuất - Tồn'!$A$7:$N$4327,13,0)</f>
        <v>#N/A</v>
      </c>
      <c r="U101" s="66" t="e">
        <f t="shared" si="27"/>
        <v>#N/A</v>
      </c>
      <c r="V101" s="73" t="e">
        <f t="shared" si="28"/>
        <v>#N/A</v>
      </c>
      <c r="W101" s="73" t="e">
        <f t="shared" si="29"/>
        <v>#N/A</v>
      </c>
    </row>
    <row r="102" spans="1:24" hidden="1" x14ac:dyDescent="0.25">
      <c r="A102">
        <v>101</v>
      </c>
      <c r="B102" t="s">
        <v>177</v>
      </c>
      <c r="C102" t="s">
        <v>178</v>
      </c>
      <c r="D102" t="s">
        <v>1648</v>
      </c>
      <c r="F102" s="58"/>
      <c r="H102" s="59">
        <v>2</v>
      </c>
      <c r="I102" t="s">
        <v>1900</v>
      </c>
      <c r="J102" s="65">
        <f t="shared" si="26"/>
        <v>54239.999999999993</v>
      </c>
      <c r="K102" t="e">
        <f>1.05*VLOOKUP(B102,'[1]Tổng hợp Nhập - Xuất - Tồn'!$A$5:$N$4327,12,0)/VLOOKUP(B102,'[1]Tổng hợp Nhập - Xuất - Tồn'!$A$5:$N$4327,11,0)</f>
        <v>#N/A</v>
      </c>
      <c r="L102" s="67" t="e">
        <f t="shared" si="30"/>
        <v>#N/A</v>
      </c>
      <c r="M102" s="66" t="e">
        <f>VLOOKUP(B102,[2]Pivot!$A$4:$C$3785,2,0)</f>
        <v>#N/A</v>
      </c>
      <c r="N102" s="66" t="e">
        <f>VLOOKUP(B102,[2]Pivot!$A$4:$C$3785,3,0)</f>
        <v>#N/A</v>
      </c>
      <c r="O102" s="70" t="e">
        <f>VLOOKUP(B102,[3]Pivot!$A$4:$D$4420,2,0)</f>
        <v>#N/A</v>
      </c>
      <c r="P102" s="66" t="e">
        <f>VLOOKUP(B102,[3]Pivot!$A$4:$E$4420,5,0)</f>
        <v>#N/A</v>
      </c>
      <c r="Q102" s="66" t="e">
        <f>VLOOKUP(B102,[3]Pivot!$A$4:$D$4420,3,0)</f>
        <v>#N/A</v>
      </c>
      <c r="R102" s="66" t="e">
        <f>VLOOKUP(B102,[3]Pivot!$A$4:$D$4420,4,0)</f>
        <v>#N/A</v>
      </c>
      <c r="S102" t="e">
        <f>VLOOKUP(B102,'[1]Tổng hợp Nhập - Xuất - Tồn'!$A$5:$N$4327,11,0)</f>
        <v>#N/A</v>
      </c>
      <c r="T102" t="e">
        <f>VLOOKUP(B102,'[1]Tổng hợp Nhập - Xuất - Tồn'!$A$7:$N$4327,13,0)</f>
        <v>#N/A</v>
      </c>
      <c r="U102" s="66" t="e">
        <f t="shared" si="27"/>
        <v>#N/A</v>
      </c>
      <c r="V102" s="73" t="e">
        <f t="shared" si="28"/>
        <v>#N/A</v>
      </c>
      <c r="W102" s="73" t="e">
        <f t="shared" si="29"/>
        <v>#N/A</v>
      </c>
    </row>
    <row r="103" spans="1:24" hidden="1" x14ac:dyDescent="0.25">
      <c r="A103">
        <v>102</v>
      </c>
      <c r="B103" t="s">
        <v>180</v>
      </c>
      <c r="C103" t="s">
        <v>181</v>
      </c>
      <c r="D103">
        <v>0</v>
      </c>
      <c r="F103" s="58"/>
      <c r="H103" s="59">
        <v>48.314285714285717</v>
      </c>
      <c r="I103" t="s">
        <v>1900</v>
      </c>
      <c r="J103" s="65">
        <f t="shared" si="26"/>
        <v>1310283.4285714286</v>
      </c>
      <c r="K103" t="e">
        <f>1.05*VLOOKUP(B103,'[1]Tổng hợp Nhập - Xuất - Tồn'!$A$5:$N$4327,12,0)/VLOOKUP(B103,'[1]Tổng hợp Nhập - Xuất - Tồn'!$A$5:$N$4327,11,0)</f>
        <v>#N/A</v>
      </c>
      <c r="L103" s="67" t="e">
        <f t="shared" si="30"/>
        <v>#N/A</v>
      </c>
      <c r="M103" s="66" t="e">
        <f>VLOOKUP(B103,[2]Pivot!$A$4:$C$3785,2,0)</f>
        <v>#N/A</v>
      </c>
      <c r="N103" s="66" t="e">
        <f>VLOOKUP(B103,[2]Pivot!$A$4:$C$3785,3,0)</f>
        <v>#N/A</v>
      </c>
      <c r="O103" s="70" t="e">
        <f>VLOOKUP(B103,[3]Pivot!$A$4:$D$4420,2,0)</f>
        <v>#N/A</v>
      </c>
      <c r="P103" s="66" t="e">
        <f>VLOOKUP(B103,[3]Pivot!$A$4:$E$4420,5,0)</f>
        <v>#N/A</v>
      </c>
      <c r="Q103" s="66" t="e">
        <f>VLOOKUP(B103,[3]Pivot!$A$4:$D$4420,3,0)</f>
        <v>#N/A</v>
      </c>
      <c r="R103" s="66" t="e">
        <f>VLOOKUP(B103,[3]Pivot!$A$4:$D$4420,4,0)</f>
        <v>#N/A</v>
      </c>
      <c r="S103" t="e">
        <f>VLOOKUP(B103,'[1]Tổng hợp Nhập - Xuất - Tồn'!$A$5:$N$4327,11,0)</f>
        <v>#N/A</v>
      </c>
      <c r="T103" t="e">
        <f>VLOOKUP(B103,'[1]Tổng hợp Nhập - Xuất - Tồn'!$A$7:$N$4327,13,0)</f>
        <v>#N/A</v>
      </c>
      <c r="U103" s="66" t="e">
        <f t="shared" si="27"/>
        <v>#N/A</v>
      </c>
      <c r="V103" s="73" t="e">
        <f t="shared" si="28"/>
        <v>#N/A</v>
      </c>
      <c r="W103" s="73" t="e">
        <f t="shared" si="29"/>
        <v>#N/A</v>
      </c>
    </row>
    <row r="104" spans="1:24" hidden="1" x14ac:dyDescent="0.25">
      <c r="A104">
        <v>103</v>
      </c>
      <c r="B104" t="s">
        <v>182</v>
      </c>
      <c r="C104" t="s">
        <v>183</v>
      </c>
      <c r="D104">
        <v>0</v>
      </c>
      <c r="F104" s="58"/>
      <c r="H104" s="59">
        <v>48.314285714285717</v>
      </c>
      <c r="I104" t="s">
        <v>1900</v>
      </c>
      <c r="J104" s="65">
        <f t="shared" si="26"/>
        <v>1310283.4285714286</v>
      </c>
      <c r="K104" t="e">
        <f>1.05*VLOOKUP(B104,'[1]Tổng hợp Nhập - Xuất - Tồn'!$A$5:$N$4327,12,0)/VLOOKUP(B104,'[1]Tổng hợp Nhập - Xuất - Tồn'!$A$5:$N$4327,11,0)</f>
        <v>#N/A</v>
      </c>
      <c r="L104" s="67" t="e">
        <f t="shared" si="30"/>
        <v>#N/A</v>
      </c>
      <c r="M104" s="66" t="e">
        <f>VLOOKUP(B104,[2]Pivot!$A$4:$C$3785,2,0)</f>
        <v>#N/A</v>
      </c>
      <c r="N104" s="66" t="e">
        <f>VLOOKUP(B104,[2]Pivot!$A$4:$C$3785,3,0)</f>
        <v>#N/A</v>
      </c>
      <c r="O104" s="70" t="e">
        <f>VLOOKUP(B104,[3]Pivot!$A$4:$D$4420,2,0)</f>
        <v>#N/A</v>
      </c>
      <c r="P104" s="66" t="e">
        <f>VLOOKUP(B104,[3]Pivot!$A$4:$E$4420,5,0)</f>
        <v>#N/A</v>
      </c>
      <c r="Q104" s="66" t="e">
        <f>VLOOKUP(B104,[3]Pivot!$A$4:$D$4420,3,0)</f>
        <v>#N/A</v>
      </c>
      <c r="R104" s="66" t="e">
        <f>VLOOKUP(B104,[3]Pivot!$A$4:$D$4420,4,0)</f>
        <v>#N/A</v>
      </c>
      <c r="S104" t="e">
        <f>VLOOKUP(B104,'[1]Tổng hợp Nhập - Xuất - Tồn'!$A$5:$N$4327,11,0)</f>
        <v>#N/A</v>
      </c>
      <c r="T104" t="e">
        <f>VLOOKUP(B104,'[1]Tổng hợp Nhập - Xuất - Tồn'!$A$7:$N$4327,13,0)</f>
        <v>#N/A</v>
      </c>
      <c r="U104" s="66" t="e">
        <f t="shared" si="27"/>
        <v>#N/A</v>
      </c>
      <c r="V104" s="73" t="e">
        <f t="shared" si="28"/>
        <v>#N/A</v>
      </c>
      <c r="W104" s="73" t="e">
        <f t="shared" si="29"/>
        <v>#N/A</v>
      </c>
    </row>
    <row r="105" spans="1:24" hidden="1" x14ac:dyDescent="0.25">
      <c r="A105">
        <v>104</v>
      </c>
      <c r="B105" t="s">
        <v>184</v>
      </c>
      <c r="C105" t="s">
        <v>185</v>
      </c>
      <c r="D105">
        <v>0</v>
      </c>
      <c r="F105" s="58"/>
      <c r="H105" s="59">
        <v>48.314285714285717</v>
      </c>
      <c r="I105" t="s">
        <v>1900</v>
      </c>
      <c r="J105" s="65">
        <f t="shared" si="26"/>
        <v>1310283.4285714286</v>
      </c>
      <c r="K105" t="e">
        <f>1.05*VLOOKUP(B105,'[1]Tổng hợp Nhập - Xuất - Tồn'!$A$5:$N$4327,12,0)/VLOOKUP(B105,'[1]Tổng hợp Nhập - Xuất - Tồn'!$A$5:$N$4327,11,0)</f>
        <v>#N/A</v>
      </c>
      <c r="L105" s="67" t="e">
        <f t="shared" si="30"/>
        <v>#N/A</v>
      </c>
      <c r="M105" s="66" t="e">
        <f>VLOOKUP(B105,[2]Pivot!$A$4:$C$3785,2,0)</f>
        <v>#N/A</v>
      </c>
      <c r="N105" s="66" t="e">
        <f>VLOOKUP(B105,[2]Pivot!$A$4:$C$3785,3,0)</f>
        <v>#N/A</v>
      </c>
      <c r="O105" s="70" t="e">
        <f>VLOOKUP(B105,[3]Pivot!$A$4:$D$4420,2,0)</f>
        <v>#N/A</v>
      </c>
      <c r="P105" s="66" t="e">
        <f>VLOOKUP(B105,[3]Pivot!$A$4:$E$4420,5,0)</f>
        <v>#N/A</v>
      </c>
      <c r="Q105" s="66" t="e">
        <f>VLOOKUP(B105,[3]Pivot!$A$4:$D$4420,3,0)</f>
        <v>#N/A</v>
      </c>
      <c r="R105" s="66" t="e">
        <f>VLOOKUP(B105,[3]Pivot!$A$4:$D$4420,4,0)</f>
        <v>#N/A</v>
      </c>
      <c r="S105" t="e">
        <f>VLOOKUP(B105,'[1]Tổng hợp Nhập - Xuất - Tồn'!$A$5:$N$4327,11,0)</f>
        <v>#N/A</v>
      </c>
      <c r="T105" t="e">
        <f>VLOOKUP(B105,'[1]Tổng hợp Nhập - Xuất - Tồn'!$A$7:$N$4327,13,0)</f>
        <v>#N/A</v>
      </c>
      <c r="U105" s="66" t="e">
        <f t="shared" si="27"/>
        <v>#N/A</v>
      </c>
      <c r="V105" s="73" t="e">
        <f t="shared" si="28"/>
        <v>#N/A</v>
      </c>
      <c r="W105" s="73" t="e">
        <f t="shared" si="29"/>
        <v>#N/A</v>
      </c>
    </row>
    <row r="106" spans="1:24" hidden="1" x14ac:dyDescent="0.25">
      <c r="A106">
        <v>105</v>
      </c>
      <c r="B106" t="s">
        <v>186</v>
      </c>
      <c r="C106" t="s">
        <v>187</v>
      </c>
      <c r="D106">
        <v>0</v>
      </c>
      <c r="F106" s="58"/>
      <c r="H106" s="59">
        <v>49.671428571428571</v>
      </c>
      <c r="I106" t="s">
        <v>1900</v>
      </c>
      <c r="J106" s="65">
        <f t="shared" si="26"/>
        <v>1347089.1428571427</v>
      </c>
      <c r="K106" t="e">
        <f>1.05*VLOOKUP(B106,'[1]Tổng hợp Nhập - Xuất - Tồn'!$A$5:$N$4327,12,0)/VLOOKUP(B106,'[1]Tổng hợp Nhập - Xuất - Tồn'!$A$5:$N$4327,11,0)</f>
        <v>#N/A</v>
      </c>
      <c r="L106" s="67" t="e">
        <f t="shared" si="30"/>
        <v>#N/A</v>
      </c>
      <c r="M106" s="66" t="e">
        <f>VLOOKUP(B106,[2]Pivot!$A$4:$C$3785,2,0)</f>
        <v>#N/A</v>
      </c>
      <c r="N106" s="66" t="e">
        <f>VLOOKUP(B106,[2]Pivot!$A$4:$C$3785,3,0)</f>
        <v>#N/A</v>
      </c>
      <c r="O106" s="70" t="e">
        <f>VLOOKUP(B106,[3]Pivot!$A$4:$D$4420,2,0)</f>
        <v>#N/A</v>
      </c>
      <c r="P106" s="66" t="e">
        <f>VLOOKUP(B106,[3]Pivot!$A$4:$E$4420,5,0)</f>
        <v>#N/A</v>
      </c>
      <c r="Q106" s="66" t="e">
        <f>VLOOKUP(B106,[3]Pivot!$A$4:$D$4420,3,0)</f>
        <v>#N/A</v>
      </c>
      <c r="R106" s="66" t="e">
        <f>VLOOKUP(B106,[3]Pivot!$A$4:$D$4420,4,0)</f>
        <v>#N/A</v>
      </c>
      <c r="S106" t="e">
        <f>VLOOKUP(B106,'[1]Tổng hợp Nhập - Xuất - Tồn'!$A$5:$N$4327,11,0)</f>
        <v>#N/A</v>
      </c>
      <c r="T106" t="e">
        <f>VLOOKUP(B106,'[1]Tổng hợp Nhập - Xuất - Tồn'!$A$7:$N$4327,13,0)</f>
        <v>#N/A</v>
      </c>
      <c r="U106" s="66" t="e">
        <f t="shared" si="27"/>
        <v>#N/A</v>
      </c>
      <c r="V106" s="73" t="e">
        <f t="shared" si="28"/>
        <v>#N/A</v>
      </c>
      <c r="W106" s="73" t="e">
        <f t="shared" si="29"/>
        <v>#N/A</v>
      </c>
    </row>
    <row r="107" spans="1:24" hidden="1" x14ac:dyDescent="0.25">
      <c r="A107">
        <v>106</v>
      </c>
      <c r="B107" t="s">
        <v>188</v>
      </c>
      <c r="C107" t="s">
        <v>189</v>
      </c>
      <c r="D107">
        <v>0</v>
      </c>
      <c r="F107" s="58"/>
      <c r="H107" s="59">
        <v>57.162857142857142</v>
      </c>
      <c r="I107" t="s">
        <v>1900</v>
      </c>
      <c r="J107" s="65">
        <f t="shared" si="26"/>
        <v>1550256.6857142856</v>
      </c>
      <c r="K107" t="e">
        <f>1.05*VLOOKUP(B107,'[1]Tổng hợp Nhập - Xuất - Tồn'!$A$5:$N$4327,12,0)/VLOOKUP(B107,'[1]Tổng hợp Nhập - Xuất - Tồn'!$A$5:$N$4327,11,0)</f>
        <v>#N/A</v>
      </c>
      <c r="L107" s="67" t="e">
        <f t="shared" si="30"/>
        <v>#N/A</v>
      </c>
      <c r="M107" s="66" t="e">
        <f>VLOOKUP(B107,[2]Pivot!$A$4:$C$3785,2,0)</f>
        <v>#N/A</v>
      </c>
      <c r="N107" s="66" t="e">
        <f>VLOOKUP(B107,[2]Pivot!$A$4:$C$3785,3,0)</f>
        <v>#N/A</v>
      </c>
      <c r="O107" s="70" t="e">
        <f>VLOOKUP(B107,[3]Pivot!$A$4:$D$4420,2,0)</f>
        <v>#N/A</v>
      </c>
      <c r="P107" s="66" t="e">
        <f>VLOOKUP(B107,[3]Pivot!$A$4:$E$4420,5,0)</f>
        <v>#N/A</v>
      </c>
      <c r="Q107" s="66" t="e">
        <f>VLOOKUP(B107,[3]Pivot!$A$4:$D$4420,3,0)</f>
        <v>#N/A</v>
      </c>
      <c r="R107" s="66" t="e">
        <f>VLOOKUP(B107,[3]Pivot!$A$4:$D$4420,4,0)</f>
        <v>#N/A</v>
      </c>
      <c r="S107" t="e">
        <f>VLOOKUP(B107,'[1]Tổng hợp Nhập - Xuất - Tồn'!$A$5:$N$4327,11,0)</f>
        <v>#N/A</v>
      </c>
      <c r="T107" t="e">
        <f>VLOOKUP(B107,'[1]Tổng hợp Nhập - Xuất - Tồn'!$A$7:$N$4327,13,0)</f>
        <v>#N/A</v>
      </c>
      <c r="U107" s="66" t="e">
        <f t="shared" si="27"/>
        <v>#N/A</v>
      </c>
      <c r="V107" s="73" t="e">
        <f t="shared" si="28"/>
        <v>#N/A</v>
      </c>
      <c r="W107" s="73" t="e">
        <f t="shared" si="29"/>
        <v>#N/A</v>
      </c>
    </row>
    <row r="108" spans="1:24" hidden="1" x14ac:dyDescent="0.25">
      <c r="A108">
        <v>107</v>
      </c>
      <c r="B108" t="s">
        <v>190</v>
      </c>
      <c r="C108" t="s">
        <v>191</v>
      </c>
      <c r="D108">
        <v>0</v>
      </c>
      <c r="F108" s="58"/>
      <c r="H108" s="59">
        <v>74.371428571428567</v>
      </c>
      <c r="I108" t="s">
        <v>1900</v>
      </c>
      <c r="J108" s="65">
        <f t="shared" si="26"/>
        <v>2016953.1428571427</v>
      </c>
      <c r="K108" t="e">
        <f>1.05*VLOOKUP(B108,'[1]Tổng hợp Nhập - Xuất - Tồn'!$A$5:$N$4327,12,0)/VLOOKUP(B108,'[1]Tổng hợp Nhập - Xuất - Tồn'!$A$5:$N$4327,11,0)</f>
        <v>#N/A</v>
      </c>
      <c r="L108" s="67" t="e">
        <f t="shared" si="30"/>
        <v>#N/A</v>
      </c>
      <c r="M108" s="66" t="e">
        <f>VLOOKUP(B108,[2]Pivot!$A$4:$C$3785,2,0)</f>
        <v>#N/A</v>
      </c>
      <c r="N108" s="66" t="e">
        <f>VLOOKUP(B108,[2]Pivot!$A$4:$C$3785,3,0)</f>
        <v>#N/A</v>
      </c>
      <c r="O108" s="70" t="e">
        <f>VLOOKUP(B108,[3]Pivot!$A$4:$D$4420,2,0)</f>
        <v>#N/A</v>
      </c>
      <c r="P108" s="66" t="e">
        <f>VLOOKUP(B108,[3]Pivot!$A$4:$E$4420,5,0)</f>
        <v>#N/A</v>
      </c>
      <c r="Q108" s="66" t="e">
        <f>VLOOKUP(B108,[3]Pivot!$A$4:$D$4420,3,0)</f>
        <v>#N/A</v>
      </c>
      <c r="R108" s="66" t="e">
        <f>VLOOKUP(B108,[3]Pivot!$A$4:$D$4420,4,0)</f>
        <v>#N/A</v>
      </c>
      <c r="S108" t="e">
        <f>VLOOKUP(B108,'[1]Tổng hợp Nhập - Xuất - Tồn'!$A$5:$N$4327,11,0)</f>
        <v>#N/A</v>
      </c>
      <c r="T108" t="e">
        <f>VLOOKUP(B108,'[1]Tổng hợp Nhập - Xuất - Tồn'!$A$7:$N$4327,13,0)</f>
        <v>#N/A</v>
      </c>
      <c r="U108" s="66" t="e">
        <f t="shared" si="27"/>
        <v>#N/A</v>
      </c>
      <c r="V108" s="73" t="e">
        <f t="shared" si="28"/>
        <v>#N/A</v>
      </c>
      <c r="W108" s="73" t="e">
        <f t="shared" si="29"/>
        <v>#N/A</v>
      </c>
    </row>
    <row r="109" spans="1:24" hidden="1" x14ac:dyDescent="0.25">
      <c r="A109">
        <v>108</v>
      </c>
      <c r="B109" t="s">
        <v>192</v>
      </c>
      <c r="C109" t="s">
        <v>193</v>
      </c>
      <c r="D109">
        <v>0</v>
      </c>
      <c r="F109" s="58"/>
      <c r="H109" s="59">
        <v>93.751428571428576</v>
      </c>
      <c r="I109" t="s">
        <v>1900</v>
      </c>
      <c r="J109" s="65">
        <f t="shared" si="26"/>
        <v>2542538.7428571428</v>
      </c>
      <c r="K109" t="e">
        <f>1.05*VLOOKUP(B109,'[1]Tổng hợp Nhập - Xuất - Tồn'!$A$5:$N$4327,12,0)/VLOOKUP(B109,'[1]Tổng hợp Nhập - Xuất - Tồn'!$A$5:$N$4327,11,0)</f>
        <v>#N/A</v>
      </c>
      <c r="L109" s="67" t="e">
        <f t="shared" si="30"/>
        <v>#N/A</v>
      </c>
      <c r="M109" s="66" t="e">
        <f>VLOOKUP(B109,[2]Pivot!$A$4:$C$3785,2,0)</f>
        <v>#N/A</v>
      </c>
      <c r="N109" s="66" t="e">
        <f>VLOOKUP(B109,[2]Pivot!$A$4:$C$3785,3,0)</f>
        <v>#N/A</v>
      </c>
      <c r="O109" s="70" t="e">
        <f>VLOOKUP(B109,[3]Pivot!$A$4:$D$4420,2,0)</f>
        <v>#N/A</v>
      </c>
      <c r="P109" s="66" t="e">
        <f>VLOOKUP(B109,[3]Pivot!$A$4:$E$4420,5,0)</f>
        <v>#N/A</v>
      </c>
      <c r="Q109" s="66" t="e">
        <f>VLOOKUP(B109,[3]Pivot!$A$4:$D$4420,3,0)</f>
        <v>#N/A</v>
      </c>
      <c r="R109" s="66" t="e">
        <f>VLOOKUP(B109,[3]Pivot!$A$4:$D$4420,4,0)</f>
        <v>#N/A</v>
      </c>
      <c r="S109" t="e">
        <f>VLOOKUP(B109,'[1]Tổng hợp Nhập - Xuất - Tồn'!$A$5:$N$4327,11,0)</f>
        <v>#N/A</v>
      </c>
      <c r="T109" t="e">
        <f>VLOOKUP(B109,'[1]Tổng hợp Nhập - Xuất - Tồn'!$A$7:$N$4327,13,0)</f>
        <v>#N/A</v>
      </c>
      <c r="U109" s="66" t="e">
        <f t="shared" si="27"/>
        <v>#N/A</v>
      </c>
      <c r="V109" s="73" t="e">
        <f t="shared" si="28"/>
        <v>#N/A</v>
      </c>
      <c r="W109" s="73" t="e">
        <f t="shared" si="29"/>
        <v>#N/A</v>
      </c>
    </row>
    <row r="110" spans="1:24" hidden="1" x14ac:dyDescent="0.25">
      <c r="A110">
        <v>109</v>
      </c>
      <c r="B110" t="s">
        <v>194</v>
      </c>
      <c r="C110" t="s">
        <v>195</v>
      </c>
      <c r="D110">
        <v>0</v>
      </c>
      <c r="F110" s="58"/>
      <c r="H110" s="59">
        <v>93.751428571428576</v>
      </c>
      <c r="I110" t="s">
        <v>1900</v>
      </c>
      <c r="J110" s="65">
        <f t="shared" si="26"/>
        <v>2542538.7428571428</v>
      </c>
      <c r="K110" t="e">
        <f>1.05*VLOOKUP(B110,'[1]Tổng hợp Nhập - Xuất - Tồn'!$A$5:$N$4327,12,0)/VLOOKUP(B110,'[1]Tổng hợp Nhập - Xuất - Tồn'!$A$5:$N$4327,11,0)</f>
        <v>#N/A</v>
      </c>
      <c r="L110" s="67" t="e">
        <f t="shared" si="30"/>
        <v>#N/A</v>
      </c>
      <c r="M110" s="66" t="e">
        <f>VLOOKUP(B110,[2]Pivot!$A$4:$C$3785,2,0)</f>
        <v>#N/A</v>
      </c>
      <c r="N110" s="66" t="e">
        <f>VLOOKUP(B110,[2]Pivot!$A$4:$C$3785,3,0)</f>
        <v>#N/A</v>
      </c>
      <c r="O110" s="70" t="e">
        <f>VLOOKUP(B110,[3]Pivot!$A$4:$D$4420,2,0)</f>
        <v>#N/A</v>
      </c>
      <c r="P110" s="66" t="e">
        <f>VLOOKUP(B110,[3]Pivot!$A$4:$E$4420,5,0)</f>
        <v>#N/A</v>
      </c>
      <c r="Q110" s="66" t="e">
        <f>VLOOKUP(B110,[3]Pivot!$A$4:$D$4420,3,0)</f>
        <v>#N/A</v>
      </c>
      <c r="R110" s="66" t="e">
        <f>VLOOKUP(B110,[3]Pivot!$A$4:$D$4420,4,0)</f>
        <v>#N/A</v>
      </c>
      <c r="S110" t="e">
        <f>VLOOKUP(B110,'[1]Tổng hợp Nhập - Xuất - Tồn'!$A$5:$N$4327,11,0)</f>
        <v>#N/A</v>
      </c>
      <c r="T110" t="e">
        <f>VLOOKUP(B110,'[1]Tổng hợp Nhập - Xuất - Tồn'!$A$7:$N$4327,13,0)</f>
        <v>#N/A</v>
      </c>
      <c r="U110" s="66" t="e">
        <f t="shared" si="27"/>
        <v>#N/A</v>
      </c>
      <c r="V110" s="73" t="e">
        <f t="shared" si="28"/>
        <v>#N/A</v>
      </c>
      <c r="W110" s="73" t="e">
        <f t="shared" si="29"/>
        <v>#N/A</v>
      </c>
    </row>
    <row r="111" spans="1:24" hidden="1" x14ac:dyDescent="0.25">
      <c r="A111">
        <v>110</v>
      </c>
      <c r="B111" t="s">
        <v>196</v>
      </c>
      <c r="C111" t="s">
        <v>197</v>
      </c>
      <c r="D111">
        <v>0</v>
      </c>
      <c r="F111" s="58"/>
      <c r="H111" s="59">
        <v>108.02857142857142</v>
      </c>
      <c r="I111" t="s">
        <v>1900</v>
      </c>
      <c r="J111" s="65">
        <f t="shared" si="26"/>
        <v>2929734.8571428568</v>
      </c>
      <c r="K111" t="e">
        <f>1.05*VLOOKUP(B111,'[1]Tổng hợp Nhập - Xuất - Tồn'!$A$5:$N$4327,12,0)/VLOOKUP(B111,'[1]Tổng hợp Nhập - Xuất - Tồn'!$A$5:$N$4327,11,0)</f>
        <v>#N/A</v>
      </c>
      <c r="L111" s="67" t="e">
        <f t="shared" si="30"/>
        <v>#N/A</v>
      </c>
      <c r="M111" s="66" t="e">
        <f>VLOOKUP(B111,[2]Pivot!$A$4:$C$3785,2,0)</f>
        <v>#N/A</v>
      </c>
      <c r="N111" s="66" t="e">
        <f>VLOOKUP(B111,[2]Pivot!$A$4:$C$3785,3,0)</f>
        <v>#N/A</v>
      </c>
      <c r="O111" s="70" t="e">
        <f>VLOOKUP(B111,[3]Pivot!$A$4:$D$4420,2,0)</f>
        <v>#N/A</v>
      </c>
      <c r="P111" s="66" t="e">
        <f>VLOOKUP(B111,[3]Pivot!$A$4:$E$4420,5,0)</f>
        <v>#N/A</v>
      </c>
      <c r="Q111" s="66" t="e">
        <f>VLOOKUP(B111,[3]Pivot!$A$4:$D$4420,3,0)</f>
        <v>#N/A</v>
      </c>
      <c r="R111" s="66" t="e">
        <f>VLOOKUP(B111,[3]Pivot!$A$4:$D$4420,4,0)</f>
        <v>#N/A</v>
      </c>
      <c r="S111" t="e">
        <f>VLOOKUP(B111,'[1]Tổng hợp Nhập - Xuất - Tồn'!$A$5:$N$4327,11,0)</f>
        <v>#N/A</v>
      </c>
      <c r="T111" t="e">
        <f>VLOOKUP(B111,'[1]Tổng hợp Nhập - Xuất - Tồn'!$A$7:$N$4327,13,0)</f>
        <v>#N/A</v>
      </c>
      <c r="U111" s="66" t="e">
        <f t="shared" si="27"/>
        <v>#N/A</v>
      </c>
      <c r="V111" s="73" t="e">
        <f t="shared" si="28"/>
        <v>#N/A</v>
      </c>
      <c r="W111" s="73" t="e">
        <f t="shared" si="29"/>
        <v>#N/A</v>
      </c>
    </row>
    <row r="112" spans="1:24" hidden="1" x14ac:dyDescent="0.25">
      <c r="A112">
        <v>111</v>
      </c>
      <c r="B112" t="s">
        <v>198</v>
      </c>
      <c r="C112" t="s">
        <v>199</v>
      </c>
      <c r="D112" t="s">
        <v>1621</v>
      </c>
      <c r="F112" s="58"/>
      <c r="H112" s="59">
        <v>107.21428571428571</v>
      </c>
      <c r="I112" t="s">
        <v>1900</v>
      </c>
      <c r="J112" s="65">
        <f t="shared" si="26"/>
        <v>2907651.4285714277</v>
      </c>
      <c r="K112" t="e">
        <f>1.05*VLOOKUP(B112,'[1]Tổng hợp Nhập - Xuất - Tồn'!$A$5:$N$4327,12,0)/VLOOKUP(B112,'[1]Tổng hợp Nhập - Xuất - Tồn'!$A$5:$N$4327,11,0)</f>
        <v>#N/A</v>
      </c>
      <c r="L112" s="67" t="e">
        <f t="shared" si="30"/>
        <v>#N/A</v>
      </c>
      <c r="M112" s="66" t="e">
        <f>VLOOKUP(B112,[2]Pivot!$A$4:$C$3785,2,0)</f>
        <v>#N/A</v>
      </c>
      <c r="N112" s="66" t="e">
        <f>VLOOKUP(B112,[2]Pivot!$A$4:$C$3785,3,0)</f>
        <v>#N/A</v>
      </c>
      <c r="O112" s="70" t="e">
        <f>VLOOKUP(B112,[3]Pivot!$A$4:$D$4420,2,0)</f>
        <v>#N/A</v>
      </c>
      <c r="P112" s="66" t="e">
        <f>VLOOKUP(B112,[3]Pivot!$A$4:$E$4420,5,0)</f>
        <v>#N/A</v>
      </c>
      <c r="Q112" s="66" t="e">
        <f>VLOOKUP(B112,[3]Pivot!$A$4:$D$4420,3,0)</f>
        <v>#N/A</v>
      </c>
      <c r="R112" s="66" t="e">
        <f>VLOOKUP(B112,[3]Pivot!$A$4:$D$4420,4,0)</f>
        <v>#N/A</v>
      </c>
      <c r="S112" t="e">
        <f>VLOOKUP(B112,'[1]Tổng hợp Nhập - Xuất - Tồn'!$A$5:$N$4327,11,0)</f>
        <v>#N/A</v>
      </c>
      <c r="T112" t="e">
        <f>VLOOKUP(B112,'[1]Tổng hợp Nhập - Xuất - Tồn'!$A$7:$N$4327,13,0)</f>
        <v>#N/A</v>
      </c>
      <c r="U112" s="66" t="e">
        <f t="shared" si="27"/>
        <v>#N/A</v>
      </c>
      <c r="V112" s="73" t="e">
        <f t="shared" si="28"/>
        <v>#N/A</v>
      </c>
      <c r="W112" s="73" t="e">
        <f t="shared" si="29"/>
        <v>#N/A</v>
      </c>
    </row>
    <row r="113" spans="1:24" hidden="1" x14ac:dyDescent="0.25">
      <c r="A113">
        <v>112</v>
      </c>
      <c r="B113" t="s">
        <v>200</v>
      </c>
      <c r="C113" t="s">
        <v>201</v>
      </c>
      <c r="D113" t="s">
        <v>1512</v>
      </c>
      <c r="F113" s="58"/>
      <c r="H113" s="59">
        <v>143.31428571428572</v>
      </c>
      <c r="I113" t="s">
        <v>1900</v>
      </c>
      <c r="J113" s="65">
        <f t="shared" si="26"/>
        <v>3886683.4285714282</v>
      </c>
      <c r="K113" t="e">
        <f>1.05*VLOOKUP(B113,'[1]Tổng hợp Nhập - Xuất - Tồn'!$A$5:$N$4327,12,0)/VLOOKUP(B113,'[1]Tổng hợp Nhập - Xuất - Tồn'!$A$5:$N$4327,11,0)</f>
        <v>#N/A</v>
      </c>
      <c r="L113" s="67" t="e">
        <f t="shared" si="30"/>
        <v>#N/A</v>
      </c>
      <c r="M113" s="66" t="e">
        <f>VLOOKUP(B113,[2]Pivot!$A$4:$C$3785,2,0)</f>
        <v>#N/A</v>
      </c>
      <c r="N113" s="66" t="e">
        <f>VLOOKUP(B113,[2]Pivot!$A$4:$C$3785,3,0)</f>
        <v>#N/A</v>
      </c>
      <c r="O113" s="70" t="e">
        <f>VLOOKUP(B113,[3]Pivot!$A$4:$D$4420,2,0)</f>
        <v>#N/A</v>
      </c>
      <c r="P113" s="66" t="e">
        <f>VLOOKUP(B113,[3]Pivot!$A$4:$E$4420,5,0)</f>
        <v>#N/A</v>
      </c>
      <c r="Q113" s="66" t="e">
        <f>VLOOKUP(B113,[3]Pivot!$A$4:$D$4420,3,0)</f>
        <v>#N/A</v>
      </c>
      <c r="R113" s="66" t="e">
        <f>VLOOKUP(B113,[3]Pivot!$A$4:$D$4420,4,0)</f>
        <v>#N/A</v>
      </c>
      <c r="S113" t="e">
        <f>VLOOKUP(B113,'[1]Tổng hợp Nhập - Xuất - Tồn'!$A$5:$N$4327,11,0)</f>
        <v>#N/A</v>
      </c>
      <c r="T113" t="e">
        <f>VLOOKUP(B113,'[1]Tổng hợp Nhập - Xuất - Tồn'!$A$7:$N$4327,13,0)</f>
        <v>#N/A</v>
      </c>
      <c r="U113" s="66" t="e">
        <f t="shared" si="27"/>
        <v>#N/A</v>
      </c>
      <c r="V113" s="73" t="e">
        <f t="shared" si="28"/>
        <v>#N/A</v>
      </c>
      <c r="W113" s="73" t="e">
        <f t="shared" si="29"/>
        <v>#N/A</v>
      </c>
    </row>
    <row r="114" spans="1:24" hidden="1" x14ac:dyDescent="0.25">
      <c r="A114">
        <v>113</v>
      </c>
      <c r="B114" t="s">
        <v>202</v>
      </c>
      <c r="C114" t="s">
        <v>203</v>
      </c>
      <c r="D114" t="s">
        <v>1534</v>
      </c>
      <c r="F114" s="58"/>
      <c r="H114" s="59">
        <v>44.014285714285712</v>
      </c>
      <c r="I114" t="s">
        <v>1900</v>
      </c>
      <c r="J114" s="65">
        <f t="shared" si="26"/>
        <v>1193667.4285714284</v>
      </c>
      <c r="K114" t="e">
        <f>1.05*VLOOKUP(B114,'[1]Tổng hợp Nhập - Xuất - Tồn'!$A$5:$N$4327,12,0)/VLOOKUP(B114,'[1]Tổng hợp Nhập - Xuất - Tồn'!$A$5:$N$4327,11,0)</f>
        <v>#N/A</v>
      </c>
      <c r="L114" s="67" t="e">
        <f t="shared" si="30"/>
        <v>#N/A</v>
      </c>
      <c r="M114" s="66" t="e">
        <f>VLOOKUP(B114,[2]Pivot!$A$4:$C$3785,2,0)</f>
        <v>#N/A</v>
      </c>
      <c r="N114" s="66" t="e">
        <f>VLOOKUP(B114,[2]Pivot!$A$4:$C$3785,3,0)</f>
        <v>#N/A</v>
      </c>
      <c r="O114" s="70" t="e">
        <f>VLOOKUP(B114,[3]Pivot!$A$4:$D$4420,2,0)</f>
        <v>#N/A</v>
      </c>
      <c r="P114" s="66" t="e">
        <f>VLOOKUP(B114,[3]Pivot!$A$4:$E$4420,5,0)</f>
        <v>#N/A</v>
      </c>
      <c r="Q114" s="66" t="e">
        <f>VLOOKUP(B114,[3]Pivot!$A$4:$D$4420,3,0)</f>
        <v>#N/A</v>
      </c>
      <c r="R114" s="66" t="e">
        <f>VLOOKUP(B114,[3]Pivot!$A$4:$D$4420,4,0)</f>
        <v>#N/A</v>
      </c>
      <c r="S114" t="e">
        <f>VLOOKUP(B114,'[1]Tổng hợp Nhập - Xuất - Tồn'!$A$5:$N$4327,11,0)</f>
        <v>#N/A</v>
      </c>
      <c r="T114" t="e">
        <f>VLOOKUP(B114,'[1]Tổng hợp Nhập - Xuất - Tồn'!$A$7:$N$4327,13,0)</f>
        <v>#N/A</v>
      </c>
      <c r="U114" s="66" t="e">
        <f t="shared" si="27"/>
        <v>#N/A</v>
      </c>
      <c r="V114" s="73" t="e">
        <f t="shared" si="28"/>
        <v>#N/A</v>
      </c>
      <c r="W114" s="73" t="e">
        <f t="shared" si="29"/>
        <v>#N/A</v>
      </c>
    </row>
    <row r="115" spans="1:24" hidden="1" x14ac:dyDescent="0.25">
      <c r="A115">
        <v>114</v>
      </c>
      <c r="B115" t="s">
        <v>204</v>
      </c>
      <c r="C115" t="s">
        <v>205</v>
      </c>
      <c r="D115" t="s">
        <v>1662</v>
      </c>
      <c r="F115" s="58"/>
      <c r="H115" s="59">
        <v>254.05714285714285</v>
      </c>
      <c r="I115" t="s">
        <v>1900</v>
      </c>
      <c r="J115" s="65">
        <f t="shared" si="26"/>
        <v>6890029.7142857136</v>
      </c>
      <c r="K115" t="e">
        <f>1.05*VLOOKUP(B115,'[1]Tổng hợp Nhập - Xuất - Tồn'!$A$5:$N$4327,12,0)/VLOOKUP(B115,'[1]Tổng hợp Nhập - Xuất - Tồn'!$A$5:$N$4327,11,0)</f>
        <v>#N/A</v>
      </c>
      <c r="L115" s="67" t="e">
        <f t="shared" si="30"/>
        <v>#N/A</v>
      </c>
      <c r="M115" s="66" t="e">
        <f>VLOOKUP(B115,[2]Pivot!$A$4:$C$3785,2,0)</f>
        <v>#N/A</v>
      </c>
      <c r="N115" s="66" t="e">
        <f>VLOOKUP(B115,[2]Pivot!$A$4:$C$3785,3,0)</f>
        <v>#N/A</v>
      </c>
      <c r="O115" s="70" t="e">
        <f>VLOOKUP(B115,[3]Pivot!$A$4:$D$4420,2,0)</f>
        <v>#N/A</v>
      </c>
      <c r="P115" s="66" t="e">
        <f>VLOOKUP(B115,[3]Pivot!$A$4:$E$4420,5,0)</f>
        <v>#N/A</v>
      </c>
      <c r="Q115" s="66" t="e">
        <f>VLOOKUP(B115,[3]Pivot!$A$4:$D$4420,3,0)</f>
        <v>#N/A</v>
      </c>
      <c r="R115" s="66" t="e">
        <f>VLOOKUP(B115,[3]Pivot!$A$4:$D$4420,4,0)</f>
        <v>#N/A</v>
      </c>
      <c r="S115" t="e">
        <f>VLOOKUP(B115,'[1]Tổng hợp Nhập - Xuất - Tồn'!$A$5:$N$4327,11,0)</f>
        <v>#N/A</v>
      </c>
      <c r="T115" t="e">
        <f>VLOOKUP(B115,'[1]Tổng hợp Nhập - Xuất - Tồn'!$A$7:$N$4327,13,0)</f>
        <v>#N/A</v>
      </c>
      <c r="U115" s="66" t="e">
        <f t="shared" si="27"/>
        <v>#N/A</v>
      </c>
      <c r="V115" s="73" t="e">
        <f t="shared" si="28"/>
        <v>#N/A</v>
      </c>
      <c r="W115" s="73" t="e">
        <f t="shared" si="29"/>
        <v>#N/A</v>
      </c>
    </row>
    <row r="116" spans="1:24" hidden="1" x14ac:dyDescent="0.25">
      <c r="A116">
        <v>115</v>
      </c>
      <c r="B116" t="s">
        <v>206</v>
      </c>
      <c r="C116" t="s">
        <v>207</v>
      </c>
      <c r="D116" t="s">
        <v>1664</v>
      </c>
      <c r="F116" s="58"/>
      <c r="H116" s="59">
        <v>40.982142857142854</v>
      </c>
      <c r="I116" t="s">
        <v>1900</v>
      </c>
      <c r="J116" s="65">
        <f t="shared" si="26"/>
        <v>1111435.7142857141</v>
      </c>
      <c r="K116" t="e">
        <f>1.05*VLOOKUP(B116,'[1]Tổng hợp Nhập - Xuất - Tồn'!$A$5:$N$4327,12,0)/VLOOKUP(B116,'[1]Tổng hợp Nhập - Xuất - Tồn'!$A$5:$N$4327,11,0)</f>
        <v>#N/A</v>
      </c>
      <c r="L116" s="67" t="e">
        <f t="shared" si="30"/>
        <v>#N/A</v>
      </c>
      <c r="M116" s="66" t="e">
        <f>VLOOKUP(B116,[2]Pivot!$A$4:$C$3785,2,0)</f>
        <v>#N/A</v>
      </c>
      <c r="N116" s="66" t="e">
        <f>VLOOKUP(B116,[2]Pivot!$A$4:$C$3785,3,0)</f>
        <v>#N/A</v>
      </c>
      <c r="O116" s="70" t="e">
        <f>VLOOKUP(B116,[3]Pivot!$A$4:$D$4420,2,0)</f>
        <v>#N/A</v>
      </c>
      <c r="P116" s="66" t="e">
        <f>VLOOKUP(B116,[3]Pivot!$A$4:$E$4420,5,0)</f>
        <v>#N/A</v>
      </c>
      <c r="Q116" s="66" t="e">
        <f>VLOOKUP(B116,[3]Pivot!$A$4:$D$4420,3,0)</f>
        <v>#N/A</v>
      </c>
      <c r="R116" s="66" t="e">
        <f>VLOOKUP(B116,[3]Pivot!$A$4:$D$4420,4,0)</f>
        <v>#N/A</v>
      </c>
      <c r="S116" t="e">
        <f>VLOOKUP(B116,'[1]Tổng hợp Nhập - Xuất - Tồn'!$A$5:$N$4327,11,0)</f>
        <v>#N/A</v>
      </c>
      <c r="T116" t="e">
        <f>VLOOKUP(B116,'[1]Tổng hợp Nhập - Xuất - Tồn'!$A$7:$N$4327,13,0)</f>
        <v>#N/A</v>
      </c>
      <c r="U116" s="66" t="e">
        <f t="shared" si="27"/>
        <v>#N/A</v>
      </c>
      <c r="V116" s="73" t="e">
        <f t="shared" si="28"/>
        <v>#N/A</v>
      </c>
      <c r="W116" s="73" t="e">
        <f t="shared" si="29"/>
        <v>#N/A</v>
      </c>
    </row>
    <row r="117" spans="1:24" hidden="1" x14ac:dyDescent="0.25">
      <c r="A117">
        <v>116</v>
      </c>
      <c r="B117" t="s">
        <v>208</v>
      </c>
      <c r="C117" t="s">
        <v>207</v>
      </c>
      <c r="D117" t="s">
        <v>1666</v>
      </c>
      <c r="F117" s="58"/>
      <c r="H117" s="59">
        <v>19.75</v>
      </c>
      <c r="I117" t="s">
        <v>1900</v>
      </c>
      <c r="J117" s="65">
        <f t="shared" si="26"/>
        <v>535620</v>
      </c>
      <c r="K117" t="e">
        <f>1.05*VLOOKUP(B117,'[1]Tổng hợp Nhập - Xuất - Tồn'!$A$5:$N$4327,12,0)/VLOOKUP(B117,'[1]Tổng hợp Nhập - Xuất - Tồn'!$A$5:$N$4327,11,0)</f>
        <v>#N/A</v>
      </c>
      <c r="L117" s="67" t="e">
        <f t="shared" si="30"/>
        <v>#N/A</v>
      </c>
      <c r="M117" s="66" t="e">
        <f>VLOOKUP(B117,[2]Pivot!$A$4:$C$3785,2,0)</f>
        <v>#N/A</v>
      </c>
      <c r="N117" s="66" t="e">
        <f>VLOOKUP(B117,[2]Pivot!$A$4:$C$3785,3,0)</f>
        <v>#N/A</v>
      </c>
      <c r="O117" s="70" t="e">
        <f>VLOOKUP(B117,[3]Pivot!$A$4:$D$4420,2,0)</f>
        <v>#N/A</v>
      </c>
      <c r="P117" s="66" t="e">
        <f>VLOOKUP(B117,[3]Pivot!$A$4:$E$4420,5,0)</f>
        <v>#N/A</v>
      </c>
      <c r="Q117" s="66" t="e">
        <f>VLOOKUP(B117,[3]Pivot!$A$4:$D$4420,3,0)</f>
        <v>#N/A</v>
      </c>
      <c r="R117" s="66" t="e">
        <f>VLOOKUP(B117,[3]Pivot!$A$4:$D$4420,4,0)</f>
        <v>#N/A</v>
      </c>
      <c r="S117" t="e">
        <f>VLOOKUP(B117,'[1]Tổng hợp Nhập - Xuất - Tồn'!$A$5:$N$4327,11,0)</f>
        <v>#N/A</v>
      </c>
      <c r="T117" t="e">
        <f>VLOOKUP(B117,'[1]Tổng hợp Nhập - Xuất - Tồn'!$A$7:$N$4327,13,0)</f>
        <v>#N/A</v>
      </c>
      <c r="U117" s="66" t="e">
        <f t="shared" si="27"/>
        <v>#N/A</v>
      </c>
      <c r="V117" s="73" t="e">
        <f t="shared" si="28"/>
        <v>#N/A</v>
      </c>
      <c r="W117" s="73" t="e">
        <f t="shared" si="29"/>
        <v>#N/A</v>
      </c>
    </row>
    <row r="118" spans="1:24" x14ac:dyDescent="0.25">
      <c r="A118">
        <v>117</v>
      </c>
      <c r="B118" t="s">
        <v>612</v>
      </c>
      <c r="C118" t="s">
        <v>207</v>
      </c>
      <c r="D118" t="s">
        <v>1668</v>
      </c>
      <c r="F118" s="58"/>
      <c r="H118" s="59">
        <v>58.5</v>
      </c>
      <c r="I118" t="s">
        <v>1900</v>
      </c>
      <c r="J118" s="78">
        <f t="shared" si="26"/>
        <v>1586519.9999999998</v>
      </c>
      <c r="K118" s="75">
        <f>1.05*VLOOKUP(B118,'[1]Tổng hợp Nhập - Xuất - Tồn'!$A$5:$N$4327,12,0)/VLOOKUP(B118,'[1]Tổng hợp Nhập - Xuất - Tồn'!$A$5:$N$4327,11,0)</f>
        <v>1348442.9451219512</v>
      </c>
      <c r="L118" s="67">
        <f t="shared" si="30"/>
        <v>0.17655701024600434</v>
      </c>
      <c r="M118" s="66">
        <f>VLOOKUP(B118,[2]Pivot!$A$4:$C$3785,2,0)</f>
        <v>1530000</v>
      </c>
      <c r="N118" s="66">
        <f>VLOOKUP(B118,[2]Pivot!$A$4:$C$3785,3,0)</f>
        <v>1700000</v>
      </c>
      <c r="O118" s="70">
        <f>VLOOKUP(B118,[3]Pivot!$A$4:$D$4420,2,0)</f>
        <v>44792</v>
      </c>
      <c r="P118" s="66" t="str">
        <f>VLOOKUP(B118,[3]Pivot!$A$4:$E$4420,5,0)</f>
        <v>HTAUTOHN</v>
      </c>
      <c r="Q118" s="66">
        <f>VLOOKUP(B118,[3]Pivot!$A$4:$D$4420,3,0)</f>
        <v>1234690</v>
      </c>
      <c r="R118" s="66">
        <f>VLOOKUP(B118,[3]Pivot!$A$4:$D$4420,4,0)</f>
        <v>1</v>
      </c>
      <c r="S118">
        <f>VLOOKUP(B118,'[1]Tổng hợp Nhập - Xuất - Tồn'!$A$5:$N$4327,11,0)</f>
        <v>574</v>
      </c>
      <c r="T118">
        <f>VLOOKUP(B118,'[1]Tổng hợp Nhập - Xuất - Tồn'!$A$7:$N$4327,13,0)</f>
        <v>195</v>
      </c>
      <c r="U118" s="75">
        <f>IF(Q118=0,K118*(1-5%),IF(L118&lt;=10%,Q118,Q118*(1-5%)))</f>
        <v>1172955.5</v>
      </c>
      <c r="V118" s="73">
        <f>U118/24000*1/1.13</f>
        <v>43.250571533923306</v>
      </c>
      <c r="W118" s="66">
        <f t="shared" ref="W118" si="44">V118*24000</f>
        <v>1038013.7168141593</v>
      </c>
      <c r="X118" s="67">
        <f>(W118-K118)/K118</f>
        <v>-0.23021309832261172</v>
      </c>
    </row>
    <row r="119" spans="1:24" hidden="1" x14ac:dyDescent="0.25">
      <c r="A119">
        <v>118</v>
      </c>
      <c r="B119" t="s">
        <v>1889</v>
      </c>
      <c r="C119" t="s">
        <v>207</v>
      </c>
      <c r="D119" t="s">
        <v>1579</v>
      </c>
      <c r="F119" s="58"/>
      <c r="H119" s="59">
        <v>58.5</v>
      </c>
      <c r="I119" t="s">
        <v>1900</v>
      </c>
      <c r="J119" s="65">
        <f t="shared" si="26"/>
        <v>1586519.9999999998</v>
      </c>
      <c r="K119" t="e">
        <f>1.05*VLOOKUP(B119,'[1]Tổng hợp Nhập - Xuất - Tồn'!$A$5:$N$4327,12,0)/VLOOKUP(B119,'[1]Tổng hợp Nhập - Xuất - Tồn'!$A$5:$N$4327,11,0)</f>
        <v>#N/A</v>
      </c>
      <c r="L119" s="67" t="e">
        <f t="shared" si="30"/>
        <v>#N/A</v>
      </c>
      <c r="M119" s="66" t="e">
        <f>VLOOKUP(B119,[2]Pivot!$A$4:$C$3785,2,0)</f>
        <v>#N/A</v>
      </c>
      <c r="N119" s="66" t="e">
        <f>VLOOKUP(B119,[2]Pivot!$A$4:$C$3785,3,0)</f>
        <v>#N/A</v>
      </c>
      <c r="O119" s="70" t="e">
        <f>VLOOKUP(B119,[3]Pivot!$A$4:$D$4420,2,0)</f>
        <v>#N/A</v>
      </c>
      <c r="P119" s="66" t="e">
        <f>VLOOKUP(B119,[3]Pivot!$A$4:$E$4420,5,0)</f>
        <v>#N/A</v>
      </c>
      <c r="Q119" s="66" t="e">
        <f>VLOOKUP(B119,[3]Pivot!$A$4:$D$4420,3,0)</f>
        <v>#N/A</v>
      </c>
      <c r="R119" s="66" t="e">
        <f>VLOOKUP(B119,[3]Pivot!$A$4:$D$4420,4,0)</f>
        <v>#N/A</v>
      </c>
      <c r="S119" t="e">
        <f>VLOOKUP(B119,'[1]Tổng hợp Nhập - Xuất - Tồn'!$A$5:$N$4327,11,0)</f>
        <v>#N/A</v>
      </c>
      <c r="T119" t="e">
        <f>VLOOKUP(B119,'[1]Tổng hợp Nhập - Xuất - Tồn'!$A$7:$N$4327,13,0)</f>
        <v>#N/A</v>
      </c>
      <c r="U119" s="66" t="e">
        <f t="shared" si="27"/>
        <v>#N/A</v>
      </c>
      <c r="V119" s="73" t="e">
        <f t="shared" si="28"/>
        <v>#N/A</v>
      </c>
      <c r="W119" s="73" t="e">
        <f t="shared" si="29"/>
        <v>#N/A</v>
      </c>
    </row>
    <row r="120" spans="1:24" x14ac:dyDescent="0.25">
      <c r="A120">
        <v>119</v>
      </c>
      <c r="B120" t="s">
        <v>613</v>
      </c>
      <c r="C120" t="s">
        <v>207</v>
      </c>
      <c r="D120" t="s">
        <v>1645</v>
      </c>
      <c r="F120" s="58"/>
      <c r="H120" s="59">
        <v>42</v>
      </c>
      <c r="I120" t="s">
        <v>1900</v>
      </c>
      <c r="J120" s="78">
        <f t="shared" si="26"/>
        <v>1139040</v>
      </c>
      <c r="K120" s="75">
        <f>1.05*VLOOKUP(B120,'[1]Tổng hợp Nhập - Xuất - Tồn'!$A$5:$N$4327,12,0)/VLOOKUP(B120,'[1]Tổng hợp Nhập - Xuất - Tồn'!$A$5:$N$4327,11,0)</f>
        <v>975614.9209403398</v>
      </c>
      <c r="L120" s="67">
        <f t="shared" si="30"/>
        <v>0.1675098192452244</v>
      </c>
      <c r="M120" s="66">
        <f>VLOOKUP(B120,[2]Pivot!$A$4:$C$3785,2,0)</f>
        <v>1000000</v>
      </c>
      <c r="N120" s="66">
        <f>VLOOKUP(B120,[2]Pivot!$A$4:$C$3785,3,0)</f>
        <v>1200000</v>
      </c>
      <c r="O120" s="70">
        <f>VLOOKUP(B120,[3]Pivot!$A$4:$D$4420,2,0)</f>
        <v>44663</v>
      </c>
      <c r="P120" s="66" t="str">
        <f>VLOOKUP(B120,[3]Pivot!$A$4:$E$4420,5,0)</f>
        <v>NK-TRISTAN</v>
      </c>
      <c r="Q120" s="66">
        <f>VLOOKUP(B120,[3]Pivot!$A$4:$D$4420,3,0)</f>
        <v>902772.5</v>
      </c>
      <c r="R120" s="66">
        <f>VLOOKUP(B120,[3]Pivot!$A$4:$D$4420,4,0)</f>
        <v>2</v>
      </c>
      <c r="S120">
        <f>VLOOKUP(B120,'[1]Tổng hợp Nhập - Xuất - Tồn'!$A$5:$N$4327,11,0)</f>
        <v>2531</v>
      </c>
      <c r="T120">
        <f>VLOOKUP(B120,'[1]Tổng hợp Nhập - Xuất - Tồn'!$A$7:$N$4327,13,0)</f>
        <v>177</v>
      </c>
      <c r="U120" s="75">
        <f t="shared" ref="U120:U122" si="45">IF(Q120=0,K120*(1-5%),IF(L120&lt;=10%,Q120,Q120*(1-5%)))</f>
        <v>857633.875</v>
      </c>
      <c r="V120" s="73">
        <f t="shared" ref="V120:V122" si="46">U120/24000*1/1.13</f>
        <v>31.623667957227138</v>
      </c>
      <c r="W120" s="66">
        <f t="shared" ref="W120:W122" si="47">V120*24000</f>
        <v>758968.03097345133</v>
      </c>
      <c r="X120" s="67">
        <f t="shared" ref="X120:X122" si="48">(W120-K120)/K120</f>
        <v>-0.2220618866284608</v>
      </c>
    </row>
    <row r="121" spans="1:24" x14ac:dyDescent="0.25">
      <c r="A121">
        <v>120</v>
      </c>
      <c r="B121" t="s">
        <v>614</v>
      </c>
      <c r="C121" t="s">
        <v>207</v>
      </c>
      <c r="D121" t="s">
        <v>1672</v>
      </c>
      <c r="F121" s="58"/>
      <c r="H121" s="59">
        <v>54.321428571428562</v>
      </c>
      <c r="I121" t="s">
        <v>1900</v>
      </c>
      <c r="J121" s="78">
        <f t="shared" si="26"/>
        <v>1473197.1428571425</v>
      </c>
      <c r="K121" s="75">
        <f>1.05*VLOOKUP(B121,'[1]Tổng hợp Nhập - Xuất - Tồn'!$A$5:$N$4327,12,0)/VLOOKUP(B121,'[1]Tổng hợp Nhập - Xuất - Tồn'!$A$5:$N$4327,11,0)</f>
        <v>978525.58500000008</v>
      </c>
      <c r="L121" s="67">
        <f t="shared" si="30"/>
        <v>0.505527464422039</v>
      </c>
      <c r="M121" s="66">
        <f>VLOOKUP(B121,[2]Pivot!$A$4:$C$3785,2,0)</f>
        <v>1550000</v>
      </c>
      <c r="N121" s="66">
        <f>VLOOKUP(B121,[2]Pivot!$A$4:$C$3785,3,0)</f>
        <v>1670000</v>
      </c>
      <c r="O121" s="70">
        <f>VLOOKUP(B121,[3]Pivot!$A$4:$D$4420,2,0)</f>
        <v>44816</v>
      </c>
      <c r="P121" s="66" t="str">
        <f>VLOOKUP(B121,[3]Pivot!$A$4:$E$4420,5,0)</f>
        <v>NK-IDAM</v>
      </c>
      <c r="Q121" s="66">
        <f>VLOOKUP(B121,[3]Pivot!$A$4:$D$4420,3,0)</f>
        <v>1123606.2</v>
      </c>
      <c r="R121" s="66">
        <f>VLOOKUP(B121,[3]Pivot!$A$4:$D$4420,4,0)</f>
        <v>5</v>
      </c>
      <c r="S121">
        <f>VLOOKUP(B121,'[1]Tổng hợp Nhập - Xuất - Tồn'!$A$5:$N$4327,11,0)</f>
        <v>70</v>
      </c>
      <c r="T121">
        <f>VLOOKUP(B121,'[1]Tổng hợp Nhập - Xuất - Tồn'!$A$7:$N$4327,13,0)</f>
        <v>86</v>
      </c>
      <c r="U121" s="75">
        <f t="shared" si="45"/>
        <v>1067425.8899999999</v>
      </c>
      <c r="V121" s="73">
        <f t="shared" si="46"/>
        <v>39.359361725663717</v>
      </c>
      <c r="W121" s="66">
        <f t="shared" si="47"/>
        <v>944624.68141592923</v>
      </c>
      <c r="X121" s="67">
        <f t="shared" si="48"/>
        <v>-3.4644882161227138E-2</v>
      </c>
    </row>
    <row r="122" spans="1:24" x14ac:dyDescent="0.25">
      <c r="A122">
        <v>121</v>
      </c>
      <c r="B122" t="s">
        <v>209</v>
      </c>
      <c r="C122" t="s">
        <v>207</v>
      </c>
      <c r="D122" t="s">
        <v>1581</v>
      </c>
      <c r="F122" s="58"/>
      <c r="H122" s="59">
        <v>58.5</v>
      </c>
      <c r="I122" t="s">
        <v>1900</v>
      </c>
      <c r="J122" s="78">
        <f t="shared" si="26"/>
        <v>1586519.9999999998</v>
      </c>
      <c r="K122" s="75">
        <f>1.05*VLOOKUP(B122,'[1]Tổng hợp Nhập - Xuất - Tồn'!$A$5:$N$4327,12,0)/VLOOKUP(B122,'[1]Tổng hợp Nhập - Xuất - Tồn'!$A$5:$N$4327,11,0)</f>
        <v>1348361.4</v>
      </c>
      <c r="L122" s="67">
        <f t="shared" si="30"/>
        <v>0.17662816511952945</v>
      </c>
      <c r="M122" s="66">
        <f>VLOOKUP(B122,[2]Pivot!$A$4:$C$3785,2,0)</f>
        <v>1300000</v>
      </c>
      <c r="N122" s="66">
        <f>VLOOKUP(B122,[2]Pivot!$A$4:$C$3785,3,0)</f>
        <v>1650000</v>
      </c>
      <c r="O122" s="70">
        <f>VLOOKUP(B122,[3]Pivot!$A$4:$D$4420,2,0)</f>
        <v>44412</v>
      </c>
      <c r="P122" s="66" t="str">
        <f>VLOOKUP(B122,[3]Pivot!$A$4:$E$4420,5,0)</f>
        <v>NK-IDAM</v>
      </c>
      <c r="Q122" s="66">
        <f>VLOOKUP(B122,[3]Pivot!$A$4:$D$4420,3,0)</f>
        <v>1248324</v>
      </c>
      <c r="R122" s="66">
        <f>VLOOKUP(B122,[3]Pivot!$A$4:$D$4420,4,0)</f>
        <v>15</v>
      </c>
      <c r="S122">
        <f>VLOOKUP(B122,'[1]Tổng hợp Nhập - Xuất - Tồn'!$A$5:$N$4327,11,0)</f>
        <v>175</v>
      </c>
      <c r="T122">
        <f>VLOOKUP(B122,'[1]Tổng hợp Nhập - Xuất - Tồn'!$A$7:$N$4327,13,0)</f>
        <v>28</v>
      </c>
      <c r="U122" s="75">
        <f t="shared" si="45"/>
        <v>1185907.8</v>
      </c>
      <c r="V122" s="73">
        <f t="shared" si="46"/>
        <v>43.728163716814166</v>
      </c>
      <c r="W122" s="66">
        <f t="shared" si="47"/>
        <v>1049475.9292035401</v>
      </c>
      <c r="X122" s="67">
        <f t="shared" si="48"/>
        <v>-0.22166569793266097</v>
      </c>
    </row>
    <row r="123" spans="1:24" hidden="1" x14ac:dyDescent="0.25">
      <c r="A123">
        <v>122</v>
      </c>
      <c r="B123" t="s">
        <v>210</v>
      </c>
      <c r="C123" t="s">
        <v>207</v>
      </c>
      <c r="D123" t="s">
        <v>1675</v>
      </c>
      <c r="F123" s="58"/>
      <c r="H123" s="59">
        <v>38.999999999999993</v>
      </c>
      <c r="I123" t="s">
        <v>1900</v>
      </c>
      <c r="J123" s="65">
        <f t="shared" si="26"/>
        <v>1057679.9999999998</v>
      </c>
      <c r="K123" t="e">
        <f>1.05*VLOOKUP(B123,'[1]Tổng hợp Nhập - Xuất - Tồn'!$A$5:$N$4327,12,0)/VLOOKUP(B123,'[1]Tổng hợp Nhập - Xuất - Tồn'!$A$5:$N$4327,11,0)</f>
        <v>#N/A</v>
      </c>
      <c r="L123" s="67" t="e">
        <f t="shared" si="30"/>
        <v>#N/A</v>
      </c>
      <c r="M123" s="66" t="e">
        <f>VLOOKUP(B123,[2]Pivot!$A$4:$C$3785,2,0)</f>
        <v>#N/A</v>
      </c>
      <c r="N123" s="66" t="e">
        <f>VLOOKUP(B123,[2]Pivot!$A$4:$C$3785,3,0)</f>
        <v>#N/A</v>
      </c>
      <c r="O123" s="70" t="e">
        <f>VLOOKUP(B123,[3]Pivot!$A$4:$D$4420,2,0)</f>
        <v>#N/A</v>
      </c>
      <c r="P123" s="66" t="e">
        <f>VLOOKUP(B123,[3]Pivot!$A$4:$E$4420,5,0)</f>
        <v>#N/A</v>
      </c>
      <c r="Q123" s="66" t="e">
        <f>VLOOKUP(B123,[3]Pivot!$A$4:$D$4420,3,0)</f>
        <v>#N/A</v>
      </c>
      <c r="R123" s="66" t="e">
        <f>VLOOKUP(B123,[3]Pivot!$A$4:$D$4420,4,0)</f>
        <v>#N/A</v>
      </c>
      <c r="S123" t="e">
        <f>VLOOKUP(B123,'[1]Tổng hợp Nhập - Xuất - Tồn'!$A$5:$N$4327,11,0)</f>
        <v>#N/A</v>
      </c>
      <c r="T123" t="e">
        <f>VLOOKUP(B123,'[1]Tổng hợp Nhập - Xuất - Tồn'!$A$7:$N$4327,13,0)</f>
        <v>#N/A</v>
      </c>
      <c r="U123" s="66" t="e">
        <f t="shared" si="27"/>
        <v>#N/A</v>
      </c>
      <c r="V123" s="73" t="e">
        <f t="shared" si="28"/>
        <v>#N/A</v>
      </c>
      <c r="W123" s="73" t="e">
        <f t="shared" si="29"/>
        <v>#N/A</v>
      </c>
    </row>
    <row r="124" spans="1:24" x14ac:dyDescent="0.25">
      <c r="A124">
        <v>123</v>
      </c>
      <c r="B124" t="s">
        <v>1890</v>
      </c>
      <c r="C124" t="s">
        <v>207</v>
      </c>
      <c r="D124" t="s">
        <v>1508</v>
      </c>
      <c r="F124" s="58"/>
      <c r="H124" s="59">
        <v>47.142857142857146</v>
      </c>
      <c r="I124" t="s">
        <v>1900</v>
      </c>
      <c r="J124" s="78">
        <f t="shared" si="26"/>
        <v>1278514.2857142857</v>
      </c>
      <c r="K124" s="75">
        <f>1.05*VLOOKUP(B124,'[1]Tổng hợp Nhập - Xuất - Tồn'!$A$5:$N$4327,12,0)/VLOOKUP(B124,'[1]Tổng hợp Nhập - Xuất - Tồn'!$A$5:$N$4327,11,0)</f>
        <v>1110233.9911764706</v>
      </c>
      <c r="L124" s="67">
        <f t="shared" si="30"/>
        <v>0.15157191715909826</v>
      </c>
      <c r="M124" s="66">
        <f>VLOOKUP(B124,[2]Pivot!$A$4:$C$3785,2,0)</f>
        <v>1450000</v>
      </c>
      <c r="N124" s="66">
        <f>VLOOKUP(B124,[2]Pivot!$A$4:$C$3785,3,0)</f>
        <v>1550000</v>
      </c>
      <c r="O124" s="70">
        <f>VLOOKUP(B124,[3]Pivot!$A$4:$D$4420,2,0)</f>
        <v>44764</v>
      </c>
      <c r="P124" s="66" t="str">
        <f>VLOOKUP(B124,[3]Pivot!$A$4:$E$4420,5,0)</f>
        <v>NK-IDAM</v>
      </c>
      <c r="Q124" s="66">
        <f>VLOOKUP(B124,[3]Pivot!$A$4:$D$4420,3,0)</f>
        <v>1109581.32</v>
      </c>
      <c r="R124" s="66">
        <f>VLOOKUP(B124,[3]Pivot!$A$4:$D$4420,4,0)</f>
        <v>50</v>
      </c>
      <c r="S124">
        <f>VLOOKUP(B124,'[1]Tổng hợp Nhập - Xuất - Tồn'!$A$5:$N$4327,11,0)</f>
        <v>85</v>
      </c>
      <c r="T124">
        <f>VLOOKUP(B124,'[1]Tổng hợp Nhập - Xuất - Tồn'!$A$7:$N$4327,13,0)</f>
        <v>15</v>
      </c>
      <c r="U124" s="75">
        <f>IF(Q124=0,K124*(1-5%),IF(L124&lt;=10%,Q124,Q124*(1-5%)))</f>
        <v>1054102.254</v>
      </c>
      <c r="V124" s="73">
        <f>U124/24000*1/1.13</f>
        <v>38.86807721238938</v>
      </c>
      <c r="W124" s="66">
        <f t="shared" ref="W124" si="49">V124*24000</f>
        <v>932833.8530973451</v>
      </c>
      <c r="X124" s="67">
        <f>(W124-K124)/K124</f>
        <v>-0.15978626081439076</v>
      </c>
    </row>
    <row r="125" spans="1:24" hidden="1" x14ac:dyDescent="0.25">
      <c r="A125">
        <v>124</v>
      </c>
      <c r="B125" t="s">
        <v>211</v>
      </c>
      <c r="C125" t="s">
        <v>207</v>
      </c>
      <c r="D125" t="s">
        <v>1678</v>
      </c>
      <c r="F125" s="58"/>
      <c r="H125" s="59">
        <v>32.035714285714285</v>
      </c>
      <c r="I125" t="s">
        <v>1900</v>
      </c>
      <c r="J125" s="65">
        <f t="shared" si="26"/>
        <v>868808.57142857136</v>
      </c>
      <c r="K125" t="e">
        <f>1.05*VLOOKUP(B125,'[1]Tổng hợp Nhập - Xuất - Tồn'!$A$5:$N$4327,12,0)/VLOOKUP(B125,'[1]Tổng hợp Nhập - Xuất - Tồn'!$A$5:$N$4327,11,0)</f>
        <v>#N/A</v>
      </c>
      <c r="L125" s="67" t="e">
        <f t="shared" si="30"/>
        <v>#N/A</v>
      </c>
      <c r="M125" s="66" t="e">
        <f>VLOOKUP(B125,[2]Pivot!$A$4:$C$3785,2,0)</f>
        <v>#N/A</v>
      </c>
      <c r="N125" s="66" t="e">
        <f>VLOOKUP(B125,[2]Pivot!$A$4:$C$3785,3,0)</f>
        <v>#N/A</v>
      </c>
      <c r="O125" s="70" t="e">
        <f>VLOOKUP(B125,[3]Pivot!$A$4:$D$4420,2,0)</f>
        <v>#N/A</v>
      </c>
      <c r="P125" s="66" t="e">
        <f>VLOOKUP(B125,[3]Pivot!$A$4:$E$4420,5,0)</f>
        <v>#N/A</v>
      </c>
      <c r="Q125" s="66" t="e">
        <f>VLOOKUP(B125,[3]Pivot!$A$4:$D$4420,3,0)</f>
        <v>#N/A</v>
      </c>
      <c r="R125" s="66" t="e">
        <f>VLOOKUP(B125,[3]Pivot!$A$4:$D$4420,4,0)</f>
        <v>#N/A</v>
      </c>
      <c r="S125" t="e">
        <f>VLOOKUP(B125,'[1]Tổng hợp Nhập - Xuất - Tồn'!$A$5:$N$4327,11,0)</f>
        <v>#N/A</v>
      </c>
      <c r="T125" t="e">
        <f>VLOOKUP(B125,'[1]Tổng hợp Nhập - Xuất - Tồn'!$A$7:$N$4327,13,0)</f>
        <v>#N/A</v>
      </c>
      <c r="U125" s="66" t="e">
        <f t="shared" si="27"/>
        <v>#N/A</v>
      </c>
      <c r="V125" s="73" t="e">
        <f t="shared" si="28"/>
        <v>#N/A</v>
      </c>
      <c r="W125" s="73" t="e">
        <f t="shared" si="29"/>
        <v>#N/A</v>
      </c>
    </row>
    <row r="126" spans="1:24" x14ac:dyDescent="0.25">
      <c r="A126">
        <v>125</v>
      </c>
      <c r="B126" t="s">
        <v>213</v>
      </c>
      <c r="C126" t="s">
        <v>207</v>
      </c>
      <c r="D126" t="s">
        <v>1680</v>
      </c>
      <c r="F126" s="58"/>
      <c r="H126" s="59">
        <v>145.99999999999997</v>
      </c>
      <c r="I126" t="s">
        <v>1900</v>
      </c>
      <c r="J126" s="78">
        <f t="shared" si="26"/>
        <v>3959519.9999999991</v>
      </c>
      <c r="K126" s="75">
        <f>1.05*VLOOKUP(B126,'[1]Tổng hợp Nhập - Xuất - Tồn'!$A$5:$N$4327,12,0)/VLOOKUP(B126,'[1]Tổng hợp Nhập - Xuất - Tồn'!$A$5:$N$4327,11,0)</f>
        <v>1971021.9666666666</v>
      </c>
      <c r="L126" s="67">
        <f t="shared" si="30"/>
        <v>1.0088665002025425</v>
      </c>
      <c r="M126" s="66">
        <f>VLOOKUP(B126,[2]Pivot!$A$4:$C$3785,2,0)</f>
        <v>2200000</v>
      </c>
      <c r="N126" s="66">
        <f>VLOOKUP(B126,[2]Pivot!$A$4:$C$3785,3,0)</f>
        <v>2400000</v>
      </c>
      <c r="O126" s="70">
        <f>VLOOKUP(B126,[3]Pivot!$A$4:$D$4420,2,0)</f>
        <v>44548</v>
      </c>
      <c r="P126" s="66" t="str">
        <f>VLOOKUP(B126,[3]Pivot!$A$4:$E$4420,5,0)</f>
        <v>NCC-KHANGTHANG</v>
      </c>
      <c r="Q126" s="66">
        <f>VLOOKUP(B126,[3]Pivot!$A$4:$D$4420,3,0)</f>
        <v>1718925</v>
      </c>
      <c r="R126" s="66">
        <f>VLOOKUP(B126,[3]Pivot!$A$4:$D$4420,4,0)</f>
        <v>1</v>
      </c>
      <c r="S126">
        <f>VLOOKUP(B126,'[1]Tổng hợp Nhập - Xuất - Tồn'!$A$5:$N$4327,11,0)</f>
        <v>18</v>
      </c>
      <c r="T126">
        <f>VLOOKUP(B126,'[1]Tổng hợp Nhập - Xuất - Tồn'!$A$7:$N$4327,13,0)</f>
        <v>5</v>
      </c>
      <c r="U126" s="75">
        <f>IF(Q126=0,K126*(1-5%),IF(L126&lt;=10%,Q126,Q126*(1-5%)))</f>
        <v>1632978.75</v>
      </c>
      <c r="V126" s="73">
        <f>U126/24000*1/1.13</f>
        <v>60.213080752212392</v>
      </c>
      <c r="W126" s="66">
        <f t="shared" ref="W126" si="50">V126*24000</f>
        <v>1445113.9380530973</v>
      </c>
      <c r="X126" s="67">
        <f>(W126-K126)/K126</f>
        <v>-0.26681997334761781</v>
      </c>
    </row>
    <row r="127" spans="1:24" hidden="1" x14ac:dyDescent="0.25">
      <c r="A127">
        <v>126</v>
      </c>
      <c r="B127" t="s">
        <v>214</v>
      </c>
      <c r="C127" t="s">
        <v>207</v>
      </c>
      <c r="D127" t="s">
        <v>1682</v>
      </c>
      <c r="F127" s="58"/>
      <c r="H127" s="59">
        <v>200</v>
      </c>
      <c r="I127" t="s">
        <v>1900</v>
      </c>
      <c r="J127" s="65">
        <f t="shared" si="26"/>
        <v>5423999.9999999991</v>
      </c>
      <c r="K127" t="e">
        <f>1.05*VLOOKUP(B127,'[1]Tổng hợp Nhập - Xuất - Tồn'!$A$5:$N$4327,12,0)/VLOOKUP(B127,'[1]Tổng hợp Nhập - Xuất - Tồn'!$A$5:$N$4327,11,0)</f>
        <v>#N/A</v>
      </c>
      <c r="L127" s="67" t="e">
        <f t="shared" si="30"/>
        <v>#N/A</v>
      </c>
      <c r="M127" s="66" t="e">
        <f>VLOOKUP(B127,[2]Pivot!$A$4:$C$3785,2,0)</f>
        <v>#N/A</v>
      </c>
      <c r="N127" s="66" t="e">
        <f>VLOOKUP(B127,[2]Pivot!$A$4:$C$3785,3,0)</f>
        <v>#N/A</v>
      </c>
      <c r="O127" s="70" t="e">
        <f>VLOOKUP(B127,[3]Pivot!$A$4:$D$4420,2,0)</f>
        <v>#N/A</v>
      </c>
      <c r="P127" s="66" t="e">
        <f>VLOOKUP(B127,[3]Pivot!$A$4:$E$4420,5,0)</f>
        <v>#N/A</v>
      </c>
      <c r="Q127" s="66" t="e">
        <f>VLOOKUP(B127,[3]Pivot!$A$4:$D$4420,3,0)</f>
        <v>#N/A</v>
      </c>
      <c r="R127" s="66" t="e">
        <f>VLOOKUP(B127,[3]Pivot!$A$4:$D$4420,4,0)</f>
        <v>#N/A</v>
      </c>
      <c r="S127" t="e">
        <f>VLOOKUP(B127,'[1]Tổng hợp Nhập - Xuất - Tồn'!$A$5:$N$4327,11,0)</f>
        <v>#N/A</v>
      </c>
      <c r="T127" t="e">
        <f>VLOOKUP(B127,'[1]Tổng hợp Nhập - Xuất - Tồn'!$A$7:$N$4327,13,0)</f>
        <v>#N/A</v>
      </c>
      <c r="U127" s="66" t="e">
        <f t="shared" si="27"/>
        <v>#N/A</v>
      </c>
      <c r="V127" s="73" t="e">
        <f t="shared" si="28"/>
        <v>#N/A</v>
      </c>
      <c r="W127" s="73" t="e">
        <f t="shared" si="29"/>
        <v>#N/A</v>
      </c>
    </row>
    <row r="128" spans="1:24" hidden="1" x14ac:dyDescent="0.25">
      <c r="A128">
        <v>127</v>
      </c>
      <c r="B128" t="s">
        <v>215</v>
      </c>
      <c r="C128" t="s">
        <v>207</v>
      </c>
      <c r="D128" t="s">
        <v>1684</v>
      </c>
      <c r="F128" s="58"/>
      <c r="H128" s="59">
        <v>223.41428571428571</v>
      </c>
      <c r="I128" t="s">
        <v>1900</v>
      </c>
      <c r="J128" s="65">
        <f t="shared" si="26"/>
        <v>6058995.4285714282</v>
      </c>
      <c r="K128" t="e">
        <f>1.05*VLOOKUP(B128,'[1]Tổng hợp Nhập - Xuất - Tồn'!$A$5:$N$4327,12,0)/VLOOKUP(B128,'[1]Tổng hợp Nhập - Xuất - Tồn'!$A$5:$N$4327,11,0)</f>
        <v>#N/A</v>
      </c>
      <c r="L128" s="67" t="e">
        <f t="shared" si="30"/>
        <v>#N/A</v>
      </c>
      <c r="M128" s="66" t="e">
        <f>VLOOKUP(B128,[2]Pivot!$A$4:$C$3785,2,0)</f>
        <v>#N/A</v>
      </c>
      <c r="N128" s="66" t="e">
        <f>VLOOKUP(B128,[2]Pivot!$A$4:$C$3785,3,0)</f>
        <v>#N/A</v>
      </c>
      <c r="O128" s="70" t="e">
        <f>VLOOKUP(B128,[3]Pivot!$A$4:$D$4420,2,0)</f>
        <v>#N/A</v>
      </c>
      <c r="P128" s="66" t="e">
        <f>VLOOKUP(B128,[3]Pivot!$A$4:$E$4420,5,0)</f>
        <v>#N/A</v>
      </c>
      <c r="Q128" s="66" t="e">
        <f>VLOOKUP(B128,[3]Pivot!$A$4:$D$4420,3,0)</f>
        <v>#N/A</v>
      </c>
      <c r="R128" s="66" t="e">
        <f>VLOOKUP(B128,[3]Pivot!$A$4:$D$4420,4,0)</f>
        <v>#N/A</v>
      </c>
      <c r="S128" t="e">
        <f>VLOOKUP(B128,'[1]Tổng hợp Nhập - Xuất - Tồn'!$A$5:$N$4327,11,0)</f>
        <v>#N/A</v>
      </c>
      <c r="T128" t="e">
        <f>VLOOKUP(B128,'[1]Tổng hợp Nhập - Xuất - Tồn'!$A$7:$N$4327,13,0)</f>
        <v>#N/A</v>
      </c>
      <c r="U128" s="66" t="e">
        <f t="shared" si="27"/>
        <v>#N/A</v>
      </c>
      <c r="V128" s="73" t="e">
        <f t="shared" si="28"/>
        <v>#N/A</v>
      </c>
      <c r="W128" s="73" t="e">
        <f t="shared" si="29"/>
        <v>#N/A</v>
      </c>
    </row>
    <row r="129" spans="1:24" hidden="1" x14ac:dyDescent="0.25">
      <c r="A129">
        <v>128</v>
      </c>
      <c r="B129" t="s">
        <v>216</v>
      </c>
      <c r="C129" t="s">
        <v>217</v>
      </c>
      <c r="D129" t="s">
        <v>1645</v>
      </c>
      <c r="F129" s="58"/>
      <c r="H129" s="59">
        <v>48.214285714285715</v>
      </c>
      <c r="I129" t="s">
        <v>1900</v>
      </c>
      <c r="J129" s="65">
        <f t="shared" si="26"/>
        <v>1307571.4285714286</v>
      </c>
      <c r="K129" t="e">
        <f>1.05*VLOOKUP(B129,'[1]Tổng hợp Nhập - Xuất - Tồn'!$A$5:$N$4327,12,0)/VLOOKUP(B129,'[1]Tổng hợp Nhập - Xuất - Tồn'!$A$5:$N$4327,11,0)</f>
        <v>#N/A</v>
      </c>
      <c r="L129" s="67" t="e">
        <f t="shared" si="30"/>
        <v>#N/A</v>
      </c>
      <c r="M129" s="66" t="e">
        <f>VLOOKUP(B129,[2]Pivot!$A$4:$C$3785,2,0)</f>
        <v>#N/A</v>
      </c>
      <c r="N129" s="66" t="e">
        <f>VLOOKUP(B129,[2]Pivot!$A$4:$C$3785,3,0)</f>
        <v>#N/A</v>
      </c>
      <c r="O129" s="70" t="e">
        <f>VLOOKUP(B129,[3]Pivot!$A$4:$D$4420,2,0)</f>
        <v>#N/A</v>
      </c>
      <c r="P129" s="66" t="e">
        <f>VLOOKUP(B129,[3]Pivot!$A$4:$E$4420,5,0)</f>
        <v>#N/A</v>
      </c>
      <c r="Q129" s="66" t="e">
        <f>VLOOKUP(B129,[3]Pivot!$A$4:$D$4420,3,0)</f>
        <v>#N/A</v>
      </c>
      <c r="R129" s="66" t="e">
        <f>VLOOKUP(B129,[3]Pivot!$A$4:$D$4420,4,0)</f>
        <v>#N/A</v>
      </c>
      <c r="S129" t="e">
        <f>VLOOKUP(B129,'[1]Tổng hợp Nhập - Xuất - Tồn'!$A$5:$N$4327,11,0)</f>
        <v>#N/A</v>
      </c>
      <c r="T129" t="e">
        <f>VLOOKUP(B129,'[1]Tổng hợp Nhập - Xuất - Tồn'!$A$7:$N$4327,13,0)</f>
        <v>#N/A</v>
      </c>
      <c r="U129" s="66" t="e">
        <f t="shared" si="27"/>
        <v>#N/A</v>
      </c>
      <c r="V129" s="73" t="e">
        <f t="shared" si="28"/>
        <v>#N/A</v>
      </c>
      <c r="W129" s="73" t="e">
        <f t="shared" si="29"/>
        <v>#N/A</v>
      </c>
    </row>
    <row r="130" spans="1:24" hidden="1" x14ac:dyDescent="0.25">
      <c r="A130">
        <v>129</v>
      </c>
      <c r="B130" t="s">
        <v>218</v>
      </c>
      <c r="C130" t="s">
        <v>219</v>
      </c>
      <c r="D130" t="s">
        <v>1687</v>
      </c>
      <c r="F130" s="58"/>
      <c r="H130" s="59">
        <v>38.25</v>
      </c>
      <c r="I130" t="s">
        <v>1900</v>
      </c>
      <c r="J130" s="65">
        <f t="shared" si="26"/>
        <v>1037339.9999999999</v>
      </c>
      <c r="K130" t="e">
        <f>1.05*VLOOKUP(B130,'[1]Tổng hợp Nhập - Xuất - Tồn'!$A$5:$N$4327,12,0)/VLOOKUP(B130,'[1]Tổng hợp Nhập - Xuất - Tồn'!$A$5:$N$4327,11,0)</f>
        <v>#N/A</v>
      </c>
      <c r="L130" s="67" t="e">
        <f t="shared" si="30"/>
        <v>#N/A</v>
      </c>
      <c r="M130" s="66" t="e">
        <f>VLOOKUP(B130,[2]Pivot!$A$4:$C$3785,2,0)</f>
        <v>#N/A</v>
      </c>
      <c r="N130" s="66" t="e">
        <f>VLOOKUP(B130,[2]Pivot!$A$4:$C$3785,3,0)</f>
        <v>#N/A</v>
      </c>
      <c r="O130" s="70" t="e">
        <f>VLOOKUP(B130,[3]Pivot!$A$4:$D$4420,2,0)</f>
        <v>#N/A</v>
      </c>
      <c r="P130" s="66" t="e">
        <f>VLOOKUP(B130,[3]Pivot!$A$4:$E$4420,5,0)</f>
        <v>#N/A</v>
      </c>
      <c r="Q130" s="66" t="e">
        <f>VLOOKUP(B130,[3]Pivot!$A$4:$D$4420,3,0)</f>
        <v>#N/A</v>
      </c>
      <c r="R130" s="66" t="e">
        <f>VLOOKUP(B130,[3]Pivot!$A$4:$D$4420,4,0)</f>
        <v>#N/A</v>
      </c>
      <c r="S130" t="e">
        <f>VLOOKUP(B130,'[1]Tổng hợp Nhập - Xuất - Tồn'!$A$5:$N$4327,11,0)</f>
        <v>#N/A</v>
      </c>
      <c r="T130" t="e">
        <f>VLOOKUP(B130,'[1]Tổng hợp Nhập - Xuất - Tồn'!$A$7:$N$4327,13,0)</f>
        <v>#N/A</v>
      </c>
      <c r="U130" s="66" t="e">
        <f t="shared" si="27"/>
        <v>#N/A</v>
      </c>
      <c r="V130" s="73" t="e">
        <f t="shared" si="28"/>
        <v>#N/A</v>
      </c>
      <c r="W130" s="73" t="e">
        <f t="shared" si="29"/>
        <v>#N/A</v>
      </c>
    </row>
    <row r="131" spans="1:24" hidden="1" x14ac:dyDescent="0.25">
      <c r="A131">
        <v>130</v>
      </c>
      <c r="B131" t="s">
        <v>221</v>
      </c>
      <c r="C131" t="s">
        <v>219</v>
      </c>
      <c r="D131" t="s">
        <v>1630</v>
      </c>
      <c r="F131" s="58"/>
      <c r="H131" s="59">
        <v>70.571428571428569</v>
      </c>
      <c r="I131" t="s">
        <v>1900</v>
      </c>
      <c r="J131" s="65">
        <f t="shared" ref="J131:J194" si="51">H131*24000*1.13</f>
        <v>1913897.1428571427</v>
      </c>
      <c r="K131" t="e">
        <f>1.05*VLOOKUP(B131,'[1]Tổng hợp Nhập - Xuất - Tồn'!$A$5:$N$4327,12,0)/VLOOKUP(B131,'[1]Tổng hợp Nhập - Xuất - Tồn'!$A$5:$N$4327,11,0)</f>
        <v>#N/A</v>
      </c>
      <c r="L131" s="67" t="e">
        <f t="shared" si="30"/>
        <v>#N/A</v>
      </c>
      <c r="M131" s="66" t="e">
        <f>VLOOKUP(B131,[2]Pivot!$A$4:$C$3785,2,0)</f>
        <v>#N/A</v>
      </c>
      <c r="N131" s="66" t="e">
        <f>VLOOKUP(B131,[2]Pivot!$A$4:$C$3785,3,0)</f>
        <v>#N/A</v>
      </c>
      <c r="O131" s="70" t="e">
        <f>VLOOKUP(B131,[3]Pivot!$A$4:$D$4420,2,0)</f>
        <v>#N/A</v>
      </c>
      <c r="P131" s="66" t="e">
        <f>VLOOKUP(B131,[3]Pivot!$A$4:$E$4420,5,0)</f>
        <v>#N/A</v>
      </c>
      <c r="Q131" s="66" t="e">
        <f>VLOOKUP(B131,[3]Pivot!$A$4:$D$4420,3,0)</f>
        <v>#N/A</v>
      </c>
      <c r="R131" s="66" t="e">
        <f>VLOOKUP(B131,[3]Pivot!$A$4:$D$4420,4,0)</f>
        <v>#N/A</v>
      </c>
      <c r="S131" t="e">
        <f>VLOOKUP(B131,'[1]Tổng hợp Nhập - Xuất - Tồn'!$A$5:$N$4327,11,0)</f>
        <v>#N/A</v>
      </c>
      <c r="T131" t="e">
        <f>VLOOKUP(B131,'[1]Tổng hợp Nhập - Xuất - Tồn'!$A$7:$N$4327,13,0)</f>
        <v>#N/A</v>
      </c>
      <c r="U131" s="66" t="e">
        <f t="shared" ref="U131:U194" si="52">IF(L131&lt;=10%,Q131,Q131*(1-5%))</f>
        <v>#N/A</v>
      </c>
      <c r="V131" s="73" t="e">
        <f t="shared" ref="V131:V194" si="53">U131*24000*1/1.13</f>
        <v>#N/A</v>
      </c>
      <c r="W131" s="73" t="e">
        <f t="shared" ref="W131:W194" si="54">V131/24000</f>
        <v>#N/A</v>
      </c>
    </row>
    <row r="132" spans="1:24" hidden="1" x14ac:dyDescent="0.25">
      <c r="A132">
        <v>131</v>
      </c>
      <c r="B132" t="s">
        <v>222</v>
      </c>
      <c r="C132" t="s">
        <v>217</v>
      </c>
      <c r="D132" t="s">
        <v>1579</v>
      </c>
      <c r="F132" s="58"/>
      <c r="H132" s="59">
        <v>81.964285714285708</v>
      </c>
      <c r="I132" t="s">
        <v>1900</v>
      </c>
      <c r="J132" s="65">
        <f t="shared" si="51"/>
        <v>2222871.4285714282</v>
      </c>
      <c r="K132" t="e">
        <f>1.05*VLOOKUP(B132,'[1]Tổng hợp Nhập - Xuất - Tồn'!$A$5:$N$4327,12,0)/VLOOKUP(B132,'[1]Tổng hợp Nhập - Xuất - Tồn'!$A$5:$N$4327,11,0)</f>
        <v>#N/A</v>
      </c>
      <c r="L132" s="67" t="e">
        <f t="shared" ref="L132:L195" si="55">(J132-K132)/K132</f>
        <v>#N/A</v>
      </c>
      <c r="M132" s="66" t="e">
        <f>VLOOKUP(B132,[2]Pivot!$A$4:$C$3785,2,0)</f>
        <v>#N/A</v>
      </c>
      <c r="N132" s="66" t="e">
        <f>VLOOKUP(B132,[2]Pivot!$A$4:$C$3785,3,0)</f>
        <v>#N/A</v>
      </c>
      <c r="O132" s="70" t="e">
        <f>VLOOKUP(B132,[3]Pivot!$A$4:$D$4420,2,0)</f>
        <v>#N/A</v>
      </c>
      <c r="P132" s="66" t="e">
        <f>VLOOKUP(B132,[3]Pivot!$A$4:$E$4420,5,0)</f>
        <v>#N/A</v>
      </c>
      <c r="Q132" s="66" t="e">
        <f>VLOOKUP(B132,[3]Pivot!$A$4:$D$4420,3,0)</f>
        <v>#N/A</v>
      </c>
      <c r="R132" s="66" t="e">
        <f>VLOOKUP(B132,[3]Pivot!$A$4:$D$4420,4,0)</f>
        <v>#N/A</v>
      </c>
      <c r="S132" t="e">
        <f>VLOOKUP(B132,'[1]Tổng hợp Nhập - Xuất - Tồn'!$A$5:$N$4327,11,0)</f>
        <v>#N/A</v>
      </c>
      <c r="T132" t="e">
        <f>VLOOKUP(B132,'[1]Tổng hợp Nhập - Xuất - Tồn'!$A$7:$N$4327,13,0)</f>
        <v>#N/A</v>
      </c>
      <c r="U132" s="66" t="e">
        <f t="shared" si="52"/>
        <v>#N/A</v>
      </c>
      <c r="V132" s="73" t="e">
        <f t="shared" si="53"/>
        <v>#N/A</v>
      </c>
      <c r="W132" s="73" t="e">
        <f t="shared" si="54"/>
        <v>#N/A</v>
      </c>
    </row>
    <row r="133" spans="1:24" hidden="1" x14ac:dyDescent="0.25">
      <c r="A133">
        <v>132</v>
      </c>
      <c r="B133" t="s">
        <v>223</v>
      </c>
      <c r="C133" t="s">
        <v>217</v>
      </c>
      <c r="D133" t="s">
        <v>1609</v>
      </c>
      <c r="F133" s="58"/>
      <c r="H133" s="59">
        <v>70.95</v>
      </c>
      <c r="I133" t="s">
        <v>1900</v>
      </c>
      <c r="J133" s="65">
        <f t="shared" si="51"/>
        <v>1924163.9999999998</v>
      </c>
      <c r="K133" t="e">
        <f>1.05*VLOOKUP(B133,'[1]Tổng hợp Nhập - Xuất - Tồn'!$A$5:$N$4327,12,0)/VLOOKUP(B133,'[1]Tổng hợp Nhập - Xuất - Tồn'!$A$5:$N$4327,11,0)</f>
        <v>#N/A</v>
      </c>
      <c r="L133" s="67" t="e">
        <f t="shared" si="55"/>
        <v>#N/A</v>
      </c>
      <c r="M133" s="66" t="e">
        <f>VLOOKUP(B133,[2]Pivot!$A$4:$C$3785,2,0)</f>
        <v>#N/A</v>
      </c>
      <c r="N133" s="66" t="e">
        <f>VLOOKUP(B133,[2]Pivot!$A$4:$C$3785,3,0)</f>
        <v>#N/A</v>
      </c>
      <c r="O133" s="70" t="e">
        <f>VLOOKUP(B133,[3]Pivot!$A$4:$D$4420,2,0)</f>
        <v>#N/A</v>
      </c>
      <c r="P133" s="66" t="e">
        <f>VLOOKUP(B133,[3]Pivot!$A$4:$E$4420,5,0)</f>
        <v>#N/A</v>
      </c>
      <c r="Q133" s="66" t="e">
        <f>VLOOKUP(B133,[3]Pivot!$A$4:$D$4420,3,0)</f>
        <v>#N/A</v>
      </c>
      <c r="R133" s="66" t="e">
        <f>VLOOKUP(B133,[3]Pivot!$A$4:$D$4420,4,0)</f>
        <v>#N/A</v>
      </c>
      <c r="S133" t="e">
        <f>VLOOKUP(B133,'[1]Tổng hợp Nhập - Xuất - Tồn'!$A$5:$N$4327,11,0)</f>
        <v>#N/A</v>
      </c>
      <c r="T133" t="e">
        <f>VLOOKUP(B133,'[1]Tổng hợp Nhập - Xuất - Tồn'!$A$7:$N$4327,13,0)</f>
        <v>#N/A</v>
      </c>
      <c r="U133" s="66" t="e">
        <f t="shared" si="52"/>
        <v>#N/A</v>
      </c>
      <c r="V133" s="73" t="e">
        <f t="shared" si="53"/>
        <v>#N/A</v>
      </c>
      <c r="W133" s="73" t="e">
        <f t="shared" si="54"/>
        <v>#N/A</v>
      </c>
    </row>
    <row r="134" spans="1:24" x14ac:dyDescent="0.25">
      <c r="A134">
        <v>133</v>
      </c>
      <c r="B134" t="s">
        <v>224</v>
      </c>
      <c r="C134" t="s">
        <v>225</v>
      </c>
      <c r="D134" t="s">
        <v>1692</v>
      </c>
      <c r="F134" s="58"/>
      <c r="H134" s="59">
        <v>34.499999999999993</v>
      </c>
      <c r="I134" t="s">
        <v>1900</v>
      </c>
      <c r="J134" s="78">
        <f t="shared" si="51"/>
        <v>935639.99999999977</v>
      </c>
      <c r="K134" s="75">
        <f>1.05*VLOOKUP(B134,'[1]Tổng hợp Nhập - Xuất - Tồn'!$A$5:$N$4327,12,0)/VLOOKUP(B134,'[1]Tổng hợp Nhập - Xuất - Tồn'!$A$5:$N$4327,11,0)</f>
        <v>778652.42753164563</v>
      </c>
      <c r="L134" s="67">
        <f t="shared" si="55"/>
        <v>0.20161443914842725</v>
      </c>
      <c r="M134" s="66">
        <f>VLOOKUP(B134,[2]Pivot!$A$4:$C$3785,2,0)</f>
        <v>850000</v>
      </c>
      <c r="N134" s="66">
        <f>VLOOKUP(B134,[2]Pivot!$A$4:$C$3785,3,0)</f>
        <v>950000</v>
      </c>
      <c r="O134" s="70">
        <f>VLOOKUP(B134,[3]Pivot!$A$4:$D$4420,2,0)</f>
        <v>44792</v>
      </c>
      <c r="P134" s="66" t="str">
        <f>VLOOKUP(B134,[3]Pivot!$A$4:$E$4420,5,0)</f>
        <v>NK-TRISTAN</v>
      </c>
      <c r="Q134" s="66">
        <f>VLOOKUP(B134,[3]Pivot!$A$4:$D$4420,3,0)</f>
        <v>728030</v>
      </c>
      <c r="R134" s="66">
        <f>VLOOKUP(B134,[3]Pivot!$A$4:$D$4420,4,0)</f>
        <v>2</v>
      </c>
      <c r="S134">
        <f>VLOOKUP(B134,'[1]Tổng hợp Nhập - Xuất - Tồn'!$A$5:$N$4327,11,0)</f>
        <v>948</v>
      </c>
      <c r="T134">
        <f>VLOOKUP(B134,'[1]Tổng hợp Nhập - Xuất - Tồn'!$A$7:$N$4327,13,0)</f>
        <v>159</v>
      </c>
      <c r="U134" s="75">
        <f t="shared" ref="U134:U135" si="56">IF(Q134=0,K134*(1-5%),IF(L134&lt;=10%,Q134,Q134*(1-5%)))</f>
        <v>691628.5</v>
      </c>
      <c r="V134" s="73">
        <f t="shared" ref="V134:V135" si="57">U134/24000*1/1.13</f>
        <v>25.502525811209441</v>
      </c>
      <c r="W134" s="66">
        <f t="shared" ref="W134:W135" si="58">V134*24000</f>
        <v>612060.61946902657</v>
      </c>
      <c r="X134" s="67">
        <f t="shared" ref="X134:X135" si="59">(W134-K134)/K134</f>
        <v>-0.21394887137348392</v>
      </c>
    </row>
    <row r="135" spans="1:24" x14ac:dyDescent="0.25">
      <c r="A135">
        <v>134</v>
      </c>
      <c r="B135" t="s">
        <v>227</v>
      </c>
      <c r="C135" t="s">
        <v>225</v>
      </c>
      <c r="D135" t="s">
        <v>1519</v>
      </c>
      <c r="F135" s="58"/>
      <c r="H135" s="59">
        <v>36.249999999999993</v>
      </c>
      <c r="I135" t="s">
        <v>1900</v>
      </c>
      <c r="J135" s="78">
        <f t="shared" si="51"/>
        <v>983099.99999999977</v>
      </c>
      <c r="K135" s="75">
        <f>1.05*VLOOKUP(B135,'[1]Tổng hợp Nhập - Xuất - Tồn'!$A$5:$N$4327,12,0)/VLOOKUP(B135,'[1]Tổng hợp Nhập - Xuất - Tồn'!$A$5:$N$4327,11,0)</f>
        <v>829087.89071856288</v>
      </c>
      <c r="L135" s="67">
        <f t="shared" si="55"/>
        <v>0.18576089580557739</v>
      </c>
      <c r="M135" s="66">
        <f>VLOOKUP(B135,[2]Pivot!$A$4:$C$3785,2,0)</f>
        <v>950000</v>
      </c>
      <c r="N135" s="66">
        <f>VLOOKUP(B135,[2]Pivot!$A$4:$C$3785,3,0)</f>
        <v>1100000</v>
      </c>
      <c r="O135" s="70">
        <f>VLOOKUP(B135,[3]Pivot!$A$4:$D$4420,2,0)</f>
        <v>44792</v>
      </c>
      <c r="P135" s="66" t="str">
        <f>VLOOKUP(B135,[3]Pivot!$A$4:$E$4420,5,0)</f>
        <v>HTAUTOHN</v>
      </c>
      <c r="Q135" s="66">
        <f>VLOOKUP(B135,[3]Pivot!$A$4:$D$4420,3,0)</f>
        <v>763357</v>
      </c>
      <c r="R135" s="66">
        <f>VLOOKUP(B135,[3]Pivot!$A$4:$D$4420,4,0)</f>
        <v>1</v>
      </c>
      <c r="S135">
        <f>VLOOKUP(B135,'[1]Tổng hợp Nhập - Xuất - Tồn'!$A$5:$N$4327,11,0)</f>
        <v>167</v>
      </c>
      <c r="T135">
        <f>VLOOKUP(B135,'[1]Tổng hợp Nhập - Xuất - Tồn'!$A$7:$N$4327,13,0)</f>
        <v>9</v>
      </c>
      <c r="U135" s="75">
        <f t="shared" si="56"/>
        <v>725189.15</v>
      </c>
      <c r="V135" s="73">
        <f t="shared" si="57"/>
        <v>26.740012905604722</v>
      </c>
      <c r="W135" s="66">
        <f t="shared" si="58"/>
        <v>641760.30973451328</v>
      </c>
      <c r="X135" s="67">
        <f t="shared" si="59"/>
        <v>-0.22594417682508244</v>
      </c>
    </row>
    <row r="136" spans="1:24" hidden="1" x14ac:dyDescent="0.25">
      <c r="A136">
        <v>135</v>
      </c>
      <c r="B136" t="s">
        <v>1891</v>
      </c>
      <c r="C136" t="s">
        <v>225</v>
      </c>
      <c r="D136" t="s">
        <v>1675</v>
      </c>
      <c r="F136" s="58"/>
      <c r="H136" s="59">
        <v>58.5</v>
      </c>
      <c r="I136" t="s">
        <v>1900</v>
      </c>
      <c r="J136" s="65">
        <f t="shared" si="51"/>
        <v>1586519.9999999998</v>
      </c>
      <c r="K136" t="e">
        <f>1.05*VLOOKUP(B136,'[1]Tổng hợp Nhập - Xuất - Tồn'!$A$5:$N$4327,12,0)/VLOOKUP(B136,'[1]Tổng hợp Nhập - Xuất - Tồn'!$A$5:$N$4327,11,0)</f>
        <v>#N/A</v>
      </c>
      <c r="L136" s="67" t="e">
        <f t="shared" si="55"/>
        <v>#N/A</v>
      </c>
      <c r="M136" s="66" t="e">
        <f>VLOOKUP(B136,[2]Pivot!$A$4:$C$3785,2,0)</f>
        <v>#N/A</v>
      </c>
      <c r="N136" s="66" t="e">
        <f>VLOOKUP(B136,[2]Pivot!$A$4:$C$3785,3,0)</f>
        <v>#N/A</v>
      </c>
      <c r="O136" s="70" t="e">
        <f>VLOOKUP(B136,[3]Pivot!$A$4:$D$4420,2,0)</f>
        <v>#N/A</v>
      </c>
      <c r="P136" s="66" t="e">
        <f>VLOOKUP(B136,[3]Pivot!$A$4:$E$4420,5,0)</f>
        <v>#N/A</v>
      </c>
      <c r="Q136" s="66" t="e">
        <f>VLOOKUP(B136,[3]Pivot!$A$4:$D$4420,3,0)</f>
        <v>#N/A</v>
      </c>
      <c r="R136" s="66" t="e">
        <f>VLOOKUP(B136,[3]Pivot!$A$4:$D$4420,4,0)</f>
        <v>#N/A</v>
      </c>
      <c r="S136" t="e">
        <f>VLOOKUP(B136,'[1]Tổng hợp Nhập - Xuất - Tồn'!$A$5:$N$4327,11,0)</f>
        <v>#N/A</v>
      </c>
      <c r="T136" t="e">
        <f>VLOOKUP(B136,'[1]Tổng hợp Nhập - Xuất - Tồn'!$A$7:$N$4327,13,0)</f>
        <v>#N/A</v>
      </c>
      <c r="U136" s="66" t="e">
        <f t="shared" si="52"/>
        <v>#N/A</v>
      </c>
      <c r="V136" s="73" t="e">
        <f t="shared" si="53"/>
        <v>#N/A</v>
      </c>
      <c r="W136" s="73" t="e">
        <f t="shared" si="54"/>
        <v>#N/A</v>
      </c>
    </row>
    <row r="137" spans="1:24" hidden="1" x14ac:dyDescent="0.25">
      <c r="A137">
        <v>136</v>
      </c>
      <c r="B137" t="s">
        <v>228</v>
      </c>
      <c r="C137" t="s">
        <v>225</v>
      </c>
      <c r="D137" t="s">
        <v>1696</v>
      </c>
      <c r="F137" s="58"/>
      <c r="H137" s="59">
        <v>54.321428571428562</v>
      </c>
      <c r="I137" t="s">
        <v>1900</v>
      </c>
      <c r="J137" s="65">
        <f t="shared" si="51"/>
        <v>1473197.1428571425</v>
      </c>
      <c r="K137" t="e">
        <f>1.05*VLOOKUP(B137,'[1]Tổng hợp Nhập - Xuất - Tồn'!$A$5:$N$4327,12,0)/VLOOKUP(B137,'[1]Tổng hợp Nhập - Xuất - Tồn'!$A$5:$N$4327,11,0)</f>
        <v>#N/A</v>
      </c>
      <c r="L137" s="67" t="e">
        <f t="shared" si="55"/>
        <v>#N/A</v>
      </c>
      <c r="M137" s="66" t="e">
        <f>VLOOKUP(B137,[2]Pivot!$A$4:$C$3785,2,0)</f>
        <v>#N/A</v>
      </c>
      <c r="N137" s="66" t="e">
        <f>VLOOKUP(B137,[2]Pivot!$A$4:$C$3785,3,0)</f>
        <v>#N/A</v>
      </c>
      <c r="O137" s="70" t="e">
        <f>VLOOKUP(B137,[3]Pivot!$A$4:$D$4420,2,0)</f>
        <v>#N/A</v>
      </c>
      <c r="P137" s="66" t="e">
        <f>VLOOKUP(B137,[3]Pivot!$A$4:$E$4420,5,0)</f>
        <v>#N/A</v>
      </c>
      <c r="Q137" s="66" t="e">
        <f>VLOOKUP(B137,[3]Pivot!$A$4:$D$4420,3,0)</f>
        <v>#N/A</v>
      </c>
      <c r="R137" s="66" t="e">
        <f>VLOOKUP(B137,[3]Pivot!$A$4:$D$4420,4,0)</f>
        <v>#N/A</v>
      </c>
      <c r="S137" t="e">
        <f>VLOOKUP(B137,'[1]Tổng hợp Nhập - Xuất - Tồn'!$A$5:$N$4327,11,0)</f>
        <v>#N/A</v>
      </c>
      <c r="T137" t="e">
        <f>VLOOKUP(B137,'[1]Tổng hợp Nhập - Xuất - Tồn'!$A$7:$N$4327,13,0)</f>
        <v>#N/A</v>
      </c>
      <c r="U137" s="66" t="e">
        <f t="shared" si="52"/>
        <v>#N/A</v>
      </c>
      <c r="V137" s="73" t="e">
        <f t="shared" si="53"/>
        <v>#N/A</v>
      </c>
      <c r="W137" s="73" t="e">
        <f t="shared" si="54"/>
        <v>#N/A</v>
      </c>
    </row>
    <row r="138" spans="1:24" x14ac:dyDescent="0.25">
      <c r="A138">
        <v>137</v>
      </c>
      <c r="B138" t="s">
        <v>229</v>
      </c>
      <c r="C138" t="s">
        <v>225</v>
      </c>
      <c r="D138" t="s">
        <v>1510</v>
      </c>
      <c r="F138" s="58"/>
      <c r="H138" s="59">
        <v>54.321428571428562</v>
      </c>
      <c r="I138" t="s">
        <v>1900</v>
      </c>
      <c r="J138" s="78">
        <f t="shared" si="51"/>
        <v>1473197.1428571425</v>
      </c>
      <c r="K138" s="75">
        <f>1.05*VLOOKUP(B138,'[1]Tổng hợp Nhập - Xuất - Tồn'!$A$5:$N$4327,12,0)/VLOOKUP(B138,'[1]Tổng hợp Nhập - Xuất - Tồn'!$A$5:$N$4327,11,0)</f>
        <v>1245443.2904605265</v>
      </c>
      <c r="L138" s="67">
        <f t="shared" si="55"/>
        <v>0.18286970923613846</v>
      </c>
      <c r="M138" s="66">
        <f>VLOOKUP(B138,[2]Pivot!$A$4:$C$3785,2,0)</f>
        <v>1170000</v>
      </c>
      <c r="N138" s="66">
        <f>VLOOKUP(B138,[2]Pivot!$A$4:$C$3785,3,0)</f>
        <v>1350000</v>
      </c>
      <c r="O138" s="70">
        <f>VLOOKUP(B138,[3]Pivot!$A$4:$D$4420,2,0)</f>
        <v>44768</v>
      </c>
      <c r="P138" s="66" t="str">
        <f>VLOOKUP(B138,[3]Pivot!$A$4:$E$4420,5,0)</f>
        <v>HTAUTOHN</v>
      </c>
      <c r="Q138" s="66">
        <f>VLOOKUP(B138,[3]Pivot!$A$4:$D$4420,3,0)</f>
        <v>1089000</v>
      </c>
      <c r="R138" s="66">
        <f>VLOOKUP(B138,[3]Pivot!$A$4:$D$4420,4,0)</f>
        <v>2</v>
      </c>
      <c r="S138">
        <f>VLOOKUP(B138,'[1]Tổng hợp Nhập - Xuất - Tồn'!$A$5:$N$4327,11,0)</f>
        <v>456</v>
      </c>
      <c r="T138">
        <f>VLOOKUP(B138,'[1]Tổng hợp Nhập - Xuất - Tồn'!$A$7:$N$4327,13,0)</f>
        <v>4</v>
      </c>
      <c r="U138" s="75">
        <f t="shared" ref="U138:U139" si="60">IF(Q138=0,K138*(1-5%),IF(L138&lt;=10%,Q138,Q138*(1-5%)))</f>
        <v>1034550</v>
      </c>
      <c r="V138" s="73">
        <f t="shared" ref="V138:V139" si="61">U138/24000*1/1.13</f>
        <v>38.147123893805315</v>
      </c>
      <c r="W138" s="66">
        <f t="shared" ref="W138:W139" si="62">V138*24000</f>
        <v>915530.97345132753</v>
      </c>
      <c r="X138" s="67">
        <f t="shared" ref="X138:X139" si="63">(W138-K138)/K138</f>
        <v>-0.26489549507084142</v>
      </c>
    </row>
    <row r="139" spans="1:24" x14ac:dyDescent="0.25">
      <c r="A139">
        <v>138</v>
      </c>
      <c r="B139" t="s">
        <v>1892</v>
      </c>
      <c r="C139" t="s">
        <v>225</v>
      </c>
      <c r="D139" t="s">
        <v>1508</v>
      </c>
      <c r="F139" s="58"/>
      <c r="H139" s="59">
        <v>62.678571428571431</v>
      </c>
      <c r="I139" t="s">
        <v>1900</v>
      </c>
      <c r="J139" s="78">
        <f t="shared" si="51"/>
        <v>1699842.857142857</v>
      </c>
      <c r="K139" s="75">
        <f>1.05*VLOOKUP(B139,'[1]Tổng hợp Nhập - Xuất - Tồn'!$A$5:$N$4327,12,0)/VLOOKUP(B139,'[1]Tổng hợp Nhập - Xuất - Tồn'!$A$5:$N$4327,11,0)</f>
        <v>1434052.8912371136</v>
      </c>
      <c r="L139" s="67">
        <f t="shared" si="55"/>
        <v>0.18534181516586501</v>
      </c>
      <c r="M139" s="66">
        <f>VLOOKUP(B139,[2]Pivot!$A$4:$C$3785,2,0)</f>
        <v>1600000</v>
      </c>
      <c r="N139" s="66">
        <f>VLOOKUP(B139,[2]Pivot!$A$4:$C$3785,3,0)</f>
        <v>1850000</v>
      </c>
      <c r="O139" s="70">
        <f>VLOOKUP(B139,[3]Pivot!$A$4:$D$4420,2,0)</f>
        <v>44816</v>
      </c>
      <c r="P139" s="66" t="str">
        <f>VLOOKUP(B139,[3]Pivot!$A$4:$E$4420,5,0)</f>
        <v>NK-IDAM</v>
      </c>
      <c r="Q139" s="66">
        <f>VLOOKUP(B139,[3]Pivot!$A$4:$D$4420,3,0)</f>
        <v>1284250</v>
      </c>
      <c r="R139" s="66">
        <f>VLOOKUP(B139,[3]Pivot!$A$4:$D$4420,4,0)</f>
        <v>40</v>
      </c>
      <c r="S139">
        <f>VLOOKUP(B139,'[1]Tổng hợp Nhập - Xuất - Tồn'!$A$5:$N$4327,11,0)</f>
        <v>1358</v>
      </c>
      <c r="T139">
        <f>VLOOKUP(B139,'[1]Tổng hợp Nhập - Xuất - Tồn'!$A$7:$N$4327,13,0)</f>
        <v>78</v>
      </c>
      <c r="U139" s="75">
        <f t="shared" si="60"/>
        <v>1220037.5</v>
      </c>
      <c r="V139" s="73">
        <f t="shared" si="61"/>
        <v>44.986633480825965</v>
      </c>
      <c r="W139" s="66">
        <f t="shared" si="62"/>
        <v>1079679.2035398232</v>
      </c>
      <c r="X139" s="67">
        <f t="shared" si="63"/>
        <v>-0.24711340136944537</v>
      </c>
    </row>
    <row r="140" spans="1:24" hidden="1" x14ac:dyDescent="0.25">
      <c r="A140">
        <v>139</v>
      </c>
      <c r="B140" t="s">
        <v>230</v>
      </c>
      <c r="C140" t="s">
        <v>231</v>
      </c>
      <c r="D140" t="s">
        <v>1550</v>
      </c>
      <c r="F140" s="58"/>
      <c r="H140" s="59">
        <v>20.625</v>
      </c>
      <c r="I140" t="s">
        <v>1900</v>
      </c>
      <c r="J140" s="65">
        <f t="shared" si="51"/>
        <v>559350</v>
      </c>
      <c r="K140" t="e">
        <f>1.05*VLOOKUP(B140,'[1]Tổng hợp Nhập - Xuất - Tồn'!$A$5:$N$4327,12,0)/VLOOKUP(B140,'[1]Tổng hợp Nhập - Xuất - Tồn'!$A$5:$N$4327,11,0)</f>
        <v>#N/A</v>
      </c>
      <c r="L140" s="67" t="e">
        <f t="shared" si="55"/>
        <v>#N/A</v>
      </c>
      <c r="M140" s="66" t="e">
        <f>VLOOKUP(B140,[2]Pivot!$A$4:$C$3785,2,0)</f>
        <v>#N/A</v>
      </c>
      <c r="N140" s="66" t="e">
        <f>VLOOKUP(B140,[2]Pivot!$A$4:$C$3785,3,0)</f>
        <v>#N/A</v>
      </c>
      <c r="O140" s="70" t="e">
        <f>VLOOKUP(B140,[3]Pivot!$A$4:$D$4420,2,0)</f>
        <v>#N/A</v>
      </c>
      <c r="P140" s="66" t="e">
        <f>VLOOKUP(B140,[3]Pivot!$A$4:$E$4420,5,0)</f>
        <v>#N/A</v>
      </c>
      <c r="Q140" s="66" t="e">
        <f>VLOOKUP(B140,[3]Pivot!$A$4:$D$4420,3,0)</f>
        <v>#N/A</v>
      </c>
      <c r="R140" s="66" t="e">
        <f>VLOOKUP(B140,[3]Pivot!$A$4:$D$4420,4,0)</f>
        <v>#N/A</v>
      </c>
      <c r="S140" t="e">
        <f>VLOOKUP(B140,'[1]Tổng hợp Nhập - Xuất - Tồn'!$A$5:$N$4327,11,0)</f>
        <v>#N/A</v>
      </c>
      <c r="T140" t="e">
        <f>VLOOKUP(B140,'[1]Tổng hợp Nhập - Xuất - Tồn'!$A$7:$N$4327,13,0)</f>
        <v>#N/A</v>
      </c>
      <c r="U140" s="66" t="e">
        <f t="shared" si="52"/>
        <v>#N/A</v>
      </c>
      <c r="V140" s="73" t="e">
        <f t="shared" si="53"/>
        <v>#N/A</v>
      </c>
      <c r="W140" s="73" t="e">
        <f t="shared" si="54"/>
        <v>#N/A</v>
      </c>
    </row>
    <row r="141" spans="1:24" hidden="1" x14ac:dyDescent="0.25">
      <c r="A141">
        <v>140</v>
      </c>
      <c r="B141" t="s">
        <v>232</v>
      </c>
      <c r="C141" t="s">
        <v>233</v>
      </c>
      <c r="D141" t="s">
        <v>1534</v>
      </c>
      <c r="F141" s="58"/>
      <c r="H141" s="59">
        <v>20.625</v>
      </c>
      <c r="I141" t="s">
        <v>1900</v>
      </c>
      <c r="J141" s="65">
        <f t="shared" si="51"/>
        <v>559350</v>
      </c>
      <c r="K141" t="e">
        <f>1.05*VLOOKUP(B141,'[1]Tổng hợp Nhập - Xuất - Tồn'!$A$5:$N$4327,12,0)/VLOOKUP(B141,'[1]Tổng hợp Nhập - Xuất - Tồn'!$A$5:$N$4327,11,0)</f>
        <v>#N/A</v>
      </c>
      <c r="L141" s="67" t="e">
        <f t="shared" si="55"/>
        <v>#N/A</v>
      </c>
      <c r="M141" s="66" t="e">
        <f>VLOOKUP(B141,[2]Pivot!$A$4:$C$3785,2,0)</f>
        <v>#N/A</v>
      </c>
      <c r="N141" s="66" t="e">
        <f>VLOOKUP(B141,[2]Pivot!$A$4:$C$3785,3,0)</f>
        <v>#N/A</v>
      </c>
      <c r="O141" s="70" t="e">
        <f>VLOOKUP(B141,[3]Pivot!$A$4:$D$4420,2,0)</f>
        <v>#N/A</v>
      </c>
      <c r="P141" s="66" t="e">
        <f>VLOOKUP(B141,[3]Pivot!$A$4:$E$4420,5,0)</f>
        <v>#N/A</v>
      </c>
      <c r="Q141" s="66" t="e">
        <f>VLOOKUP(B141,[3]Pivot!$A$4:$D$4420,3,0)</f>
        <v>#N/A</v>
      </c>
      <c r="R141" s="66" t="e">
        <f>VLOOKUP(B141,[3]Pivot!$A$4:$D$4420,4,0)</f>
        <v>#N/A</v>
      </c>
      <c r="S141" t="e">
        <f>VLOOKUP(B141,'[1]Tổng hợp Nhập - Xuất - Tồn'!$A$5:$N$4327,11,0)</f>
        <v>#N/A</v>
      </c>
      <c r="T141" t="e">
        <f>VLOOKUP(B141,'[1]Tổng hợp Nhập - Xuất - Tồn'!$A$7:$N$4327,13,0)</f>
        <v>#N/A</v>
      </c>
      <c r="U141" s="66" t="e">
        <f t="shared" si="52"/>
        <v>#N/A</v>
      </c>
      <c r="V141" s="73" t="e">
        <f t="shared" si="53"/>
        <v>#N/A</v>
      </c>
      <c r="W141" s="73" t="e">
        <f t="shared" si="54"/>
        <v>#N/A</v>
      </c>
    </row>
    <row r="142" spans="1:24" hidden="1" x14ac:dyDescent="0.25">
      <c r="A142">
        <v>141</v>
      </c>
      <c r="B142" t="s">
        <v>234</v>
      </c>
      <c r="C142" t="s">
        <v>231</v>
      </c>
      <c r="D142">
        <v>0</v>
      </c>
      <c r="F142" s="58"/>
      <c r="H142" s="59">
        <v>20.625</v>
      </c>
      <c r="I142" t="s">
        <v>1900</v>
      </c>
      <c r="J142" s="65">
        <f t="shared" si="51"/>
        <v>559350</v>
      </c>
      <c r="K142" t="e">
        <f>1.05*VLOOKUP(B142,'[1]Tổng hợp Nhập - Xuất - Tồn'!$A$5:$N$4327,12,0)/VLOOKUP(B142,'[1]Tổng hợp Nhập - Xuất - Tồn'!$A$5:$N$4327,11,0)</f>
        <v>#N/A</v>
      </c>
      <c r="L142" s="67" t="e">
        <f t="shared" si="55"/>
        <v>#N/A</v>
      </c>
      <c r="M142" s="66" t="e">
        <f>VLOOKUP(B142,[2]Pivot!$A$4:$C$3785,2,0)</f>
        <v>#N/A</v>
      </c>
      <c r="N142" s="66" t="e">
        <f>VLOOKUP(B142,[2]Pivot!$A$4:$C$3785,3,0)</f>
        <v>#N/A</v>
      </c>
      <c r="O142" s="70" t="e">
        <f>VLOOKUP(B142,[3]Pivot!$A$4:$D$4420,2,0)</f>
        <v>#N/A</v>
      </c>
      <c r="P142" s="66" t="e">
        <f>VLOOKUP(B142,[3]Pivot!$A$4:$E$4420,5,0)</f>
        <v>#N/A</v>
      </c>
      <c r="Q142" s="66" t="e">
        <f>VLOOKUP(B142,[3]Pivot!$A$4:$D$4420,3,0)</f>
        <v>#N/A</v>
      </c>
      <c r="R142" s="66" t="e">
        <f>VLOOKUP(B142,[3]Pivot!$A$4:$D$4420,4,0)</f>
        <v>#N/A</v>
      </c>
      <c r="S142" t="e">
        <f>VLOOKUP(B142,'[1]Tổng hợp Nhập - Xuất - Tồn'!$A$5:$N$4327,11,0)</f>
        <v>#N/A</v>
      </c>
      <c r="T142" t="e">
        <f>VLOOKUP(B142,'[1]Tổng hợp Nhập - Xuất - Tồn'!$A$7:$N$4327,13,0)</f>
        <v>#N/A</v>
      </c>
      <c r="U142" s="66" t="e">
        <f t="shared" si="52"/>
        <v>#N/A</v>
      </c>
      <c r="V142" s="73" t="e">
        <f t="shared" si="53"/>
        <v>#N/A</v>
      </c>
      <c r="W142" s="73" t="e">
        <f t="shared" si="54"/>
        <v>#N/A</v>
      </c>
    </row>
    <row r="143" spans="1:24" hidden="1" x14ac:dyDescent="0.25">
      <c r="A143">
        <v>142</v>
      </c>
      <c r="B143" t="s">
        <v>235</v>
      </c>
      <c r="C143" t="s">
        <v>236</v>
      </c>
      <c r="D143" t="s">
        <v>1567</v>
      </c>
      <c r="F143" s="58"/>
      <c r="H143" s="59">
        <v>11.839285714285712</v>
      </c>
      <c r="I143" t="s">
        <v>1900</v>
      </c>
      <c r="J143" s="65">
        <f t="shared" si="51"/>
        <v>321081.42857142852</v>
      </c>
      <c r="K143" t="e">
        <f>1.05*VLOOKUP(B143,'[1]Tổng hợp Nhập - Xuất - Tồn'!$A$5:$N$4327,12,0)/VLOOKUP(B143,'[1]Tổng hợp Nhập - Xuất - Tồn'!$A$5:$N$4327,11,0)</f>
        <v>#N/A</v>
      </c>
      <c r="L143" s="67" t="e">
        <f t="shared" si="55"/>
        <v>#N/A</v>
      </c>
      <c r="M143" s="66" t="e">
        <f>VLOOKUP(B143,[2]Pivot!$A$4:$C$3785,2,0)</f>
        <v>#N/A</v>
      </c>
      <c r="N143" s="66" t="e">
        <f>VLOOKUP(B143,[2]Pivot!$A$4:$C$3785,3,0)</f>
        <v>#N/A</v>
      </c>
      <c r="O143" s="70" t="e">
        <f>VLOOKUP(B143,[3]Pivot!$A$4:$D$4420,2,0)</f>
        <v>#N/A</v>
      </c>
      <c r="P143" s="66" t="e">
        <f>VLOOKUP(B143,[3]Pivot!$A$4:$E$4420,5,0)</f>
        <v>#N/A</v>
      </c>
      <c r="Q143" s="66" t="e">
        <f>VLOOKUP(B143,[3]Pivot!$A$4:$D$4420,3,0)</f>
        <v>#N/A</v>
      </c>
      <c r="R143" s="66" t="e">
        <f>VLOOKUP(B143,[3]Pivot!$A$4:$D$4420,4,0)</f>
        <v>#N/A</v>
      </c>
      <c r="S143" t="e">
        <f>VLOOKUP(B143,'[1]Tổng hợp Nhập - Xuất - Tồn'!$A$5:$N$4327,11,0)</f>
        <v>#N/A</v>
      </c>
      <c r="T143" t="e">
        <f>VLOOKUP(B143,'[1]Tổng hợp Nhập - Xuất - Tồn'!$A$7:$N$4327,13,0)</f>
        <v>#N/A</v>
      </c>
      <c r="U143" s="66" t="e">
        <f t="shared" si="52"/>
        <v>#N/A</v>
      </c>
      <c r="V143" s="73" t="e">
        <f t="shared" si="53"/>
        <v>#N/A</v>
      </c>
      <c r="W143" s="73" t="e">
        <f t="shared" si="54"/>
        <v>#N/A</v>
      </c>
    </row>
    <row r="144" spans="1:24" hidden="1" x14ac:dyDescent="0.25">
      <c r="A144">
        <v>143</v>
      </c>
      <c r="B144" t="s">
        <v>237</v>
      </c>
      <c r="C144" t="s">
        <v>238</v>
      </c>
      <c r="D144" t="s">
        <v>1565</v>
      </c>
      <c r="F144" s="58"/>
      <c r="H144" s="59">
        <v>30.803571428571427</v>
      </c>
      <c r="I144" t="s">
        <v>1900</v>
      </c>
      <c r="J144" s="65">
        <f t="shared" si="51"/>
        <v>835392.85714285693</v>
      </c>
      <c r="K144" t="e">
        <f>1.05*VLOOKUP(B144,'[1]Tổng hợp Nhập - Xuất - Tồn'!$A$5:$N$4327,12,0)/VLOOKUP(B144,'[1]Tổng hợp Nhập - Xuất - Tồn'!$A$5:$N$4327,11,0)</f>
        <v>#N/A</v>
      </c>
      <c r="L144" s="67" t="e">
        <f t="shared" si="55"/>
        <v>#N/A</v>
      </c>
      <c r="M144" s="66" t="e">
        <f>VLOOKUP(B144,[2]Pivot!$A$4:$C$3785,2,0)</f>
        <v>#N/A</v>
      </c>
      <c r="N144" s="66" t="e">
        <f>VLOOKUP(B144,[2]Pivot!$A$4:$C$3785,3,0)</f>
        <v>#N/A</v>
      </c>
      <c r="O144" s="70" t="e">
        <f>VLOOKUP(B144,[3]Pivot!$A$4:$D$4420,2,0)</f>
        <v>#N/A</v>
      </c>
      <c r="P144" s="66" t="e">
        <f>VLOOKUP(B144,[3]Pivot!$A$4:$E$4420,5,0)</f>
        <v>#N/A</v>
      </c>
      <c r="Q144" s="66" t="e">
        <f>VLOOKUP(B144,[3]Pivot!$A$4:$D$4420,3,0)</f>
        <v>#N/A</v>
      </c>
      <c r="R144" s="66" t="e">
        <f>VLOOKUP(B144,[3]Pivot!$A$4:$D$4420,4,0)</f>
        <v>#N/A</v>
      </c>
      <c r="S144" t="e">
        <f>VLOOKUP(B144,'[1]Tổng hợp Nhập - Xuất - Tồn'!$A$5:$N$4327,11,0)</f>
        <v>#N/A</v>
      </c>
      <c r="T144" t="e">
        <f>VLOOKUP(B144,'[1]Tổng hợp Nhập - Xuất - Tồn'!$A$7:$N$4327,13,0)</f>
        <v>#N/A</v>
      </c>
      <c r="U144" s="66" t="e">
        <f t="shared" si="52"/>
        <v>#N/A</v>
      </c>
      <c r="V144" s="73" t="e">
        <f t="shared" si="53"/>
        <v>#N/A</v>
      </c>
      <c r="W144" s="73" t="e">
        <f t="shared" si="54"/>
        <v>#N/A</v>
      </c>
    </row>
    <row r="145" spans="1:24" hidden="1" x14ac:dyDescent="0.25">
      <c r="A145">
        <v>144</v>
      </c>
      <c r="B145" t="s">
        <v>239</v>
      </c>
      <c r="C145" t="s">
        <v>240</v>
      </c>
      <c r="D145" t="s">
        <v>1567</v>
      </c>
      <c r="F145" s="58"/>
      <c r="H145" s="59">
        <v>16.25</v>
      </c>
      <c r="I145" t="s">
        <v>1900</v>
      </c>
      <c r="J145" s="65">
        <f t="shared" si="51"/>
        <v>440699.99999999994</v>
      </c>
      <c r="K145" t="e">
        <f>1.05*VLOOKUP(B145,'[1]Tổng hợp Nhập - Xuất - Tồn'!$A$5:$N$4327,12,0)/VLOOKUP(B145,'[1]Tổng hợp Nhập - Xuất - Tồn'!$A$5:$N$4327,11,0)</f>
        <v>#N/A</v>
      </c>
      <c r="L145" s="67" t="e">
        <f t="shared" si="55"/>
        <v>#N/A</v>
      </c>
      <c r="M145" s="66" t="e">
        <f>VLOOKUP(B145,[2]Pivot!$A$4:$C$3785,2,0)</f>
        <v>#N/A</v>
      </c>
      <c r="N145" s="66" t="e">
        <f>VLOOKUP(B145,[2]Pivot!$A$4:$C$3785,3,0)</f>
        <v>#N/A</v>
      </c>
      <c r="O145" s="70" t="e">
        <f>VLOOKUP(B145,[3]Pivot!$A$4:$D$4420,2,0)</f>
        <v>#N/A</v>
      </c>
      <c r="P145" s="66" t="e">
        <f>VLOOKUP(B145,[3]Pivot!$A$4:$E$4420,5,0)</f>
        <v>#N/A</v>
      </c>
      <c r="Q145" s="66" t="e">
        <f>VLOOKUP(B145,[3]Pivot!$A$4:$D$4420,3,0)</f>
        <v>#N/A</v>
      </c>
      <c r="R145" s="66" t="e">
        <f>VLOOKUP(B145,[3]Pivot!$A$4:$D$4420,4,0)</f>
        <v>#N/A</v>
      </c>
      <c r="S145" t="e">
        <f>VLOOKUP(B145,'[1]Tổng hợp Nhập - Xuất - Tồn'!$A$5:$N$4327,11,0)</f>
        <v>#N/A</v>
      </c>
      <c r="T145" t="e">
        <f>VLOOKUP(B145,'[1]Tổng hợp Nhập - Xuất - Tồn'!$A$7:$N$4327,13,0)</f>
        <v>#N/A</v>
      </c>
      <c r="U145" s="66" t="e">
        <f t="shared" si="52"/>
        <v>#N/A</v>
      </c>
      <c r="V145" s="73" t="e">
        <f t="shared" si="53"/>
        <v>#N/A</v>
      </c>
      <c r="W145" s="73" t="e">
        <f t="shared" si="54"/>
        <v>#N/A</v>
      </c>
    </row>
    <row r="146" spans="1:24" hidden="1" x14ac:dyDescent="0.25">
      <c r="A146">
        <v>145</v>
      </c>
      <c r="B146" t="s">
        <v>241</v>
      </c>
      <c r="C146" t="s">
        <v>242</v>
      </c>
      <c r="D146" t="s">
        <v>1534</v>
      </c>
      <c r="F146" s="58"/>
      <c r="H146" s="59">
        <v>13.75</v>
      </c>
      <c r="I146" t="s">
        <v>1900</v>
      </c>
      <c r="J146" s="65">
        <f t="shared" si="51"/>
        <v>372899.99999999994</v>
      </c>
      <c r="K146" t="e">
        <f>1.05*VLOOKUP(B146,'[1]Tổng hợp Nhập - Xuất - Tồn'!$A$5:$N$4327,12,0)/VLOOKUP(B146,'[1]Tổng hợp Nhập - Xuất - Tồn'!$A$5:$N$4327,11,0)</f>
        <v>#N/A</v>
      </c>
      <c r="L146" s="67" t="e">
        <f t="shared" si="55"/>
        <v>#N/A</v>
      </c>
      <c r="M146" s="66" t="e">
        <f>VLOOKUP(B146,[2]Pivot!$A$4:$C$3785,2,0)</f>
        <v>#N/A</v>
      </c>
      <c r="N146" s="66" t="e">
        <f>VLOOKUP(B146,[2]Pivot!$A$4:$C$3785,3,0)</f>
        <v>#N/A</v>
      </c>
      <c r="O146" s="70" t="e">
        <f>VLOOKUP(B146,[3]Pivot!$A$4:$D$4420,2,0)</f>
        <v>#N/A</v>
      </c>
      <c r="P146" s="66" t="e">
        <f>VLOOKUP(B146,[3]Pivot!$A$4:$E$4420,5,0)</f>
        <v>#N/A</v>
      </c>
      <c r="Q146" s="66" t="e">
        <f>VLOOKUP(B146,[3]Pivot!$A$4:$D$4420,3,0)</f>
        <v>#N/A</v>
      </c>
      <c r="R146" s="66" t="e">
        <f>VLOOKUP(B146,[3]Pivot!$A$4:$D$4420,4,0)</f>
        <v>#N/A</v>
      </c>
      <c r="S146" t="e">
        <f>VLOOKUP(B146,'[1]Tổng hợp Nhập - Xuất - Tồn'!$A$5:$N$4327,11,0)</f>
        <v>#N/A</v>
      </c>
      <c r="T146" t="e">
        <f>VLOOKUP(B146,'[1]Tổng hợp Nhập - Xuất - Tồn'!$A$7:$N$4327,13,0)</f>
        <v>#N/A</v>
      </c>
      <c r="U146" s="66" t="e">
        <f t="shared" si="52"/>
        <v>#N/A</v>
      </c>
      <c r="V146" s="73" t="e">
        <f t="shared" si="53"/>
        <v>#N/A</v>
      </c>
      <c r="W146" s="73" t="e">
        <f t="shared" si="54"/>
        <v>#N/A</v>
      </c>
    </row>
    <row r="147" spans="1:24" hidden="1" x14ac:dyDescent="0.25">
      <c r="A147">
        <v>146</v>
      </c>
      <c r="B147" t="s">
        <v>243</v>
      </c>
      <c r="C147" t="s">
        <v>244</v>
      </c>
      <c r="D147">
        <v>0</v>
      </c>
      <c r="F147" s="58"/>
      <c r="H147" s="59">
        <v>79.599999999999994</v>
      </c>
      <c r="I147" t="s">
        <v>1900</v>
      </c>
      <c r="J147" s="65">
        <f t="shared" si="51"/>
        <v>2158751.9999999995</v>
      </c>
      <c r="K147" t="e">
        <f>1.05*VLOOKUP(B147,'[1]Tổng hợp Nhập - Xuất - Tồn'!$A$5:$N$4327,12,0)/VLOOKUP(B147,'[1]Tổng hợp Nhập - Xuất - Tồn'!$A$5:$N$4327,11,0)</f>
        <v>#N/A</v>
      </c>
      <c r="L147" s="67" t="e">
        <f t="shared" si="55"/>
        <v>#N/A</v>
      </c>
      <c r="M147" s="66" t="e">
        <f>VLOOKUP(B147,[2]Pivot!$A$4:$C$3785,2,0)</f>
        <v>#N/A</v>
      </c>
      <c r="N147" s="66" t="e">
        <f>VLOOKUP(B147,[2]Pivot!$A$4:$C$3785,3,0)</f>
        <v>#N/A</v>
      </c>
      <c r="O147" s="70" t="e">
        <f>VLOOKUP(B147,[3]Pivot!$A$4:$D$4420,2,0)</f>
        <v>#N/A</v>
      </c>
      <c r="P147" s="66" t="e">
        <f>VLOOKUP(B147,[3]Pivot!$A$4:$E$4420,5,0)</f>
        <v>#N/A</v>
      </c>
      <c r="Q147" s="66" t="e">
        <f>VLOOKUP(B147,[3]Pivot!$A$4:$D$4420,3,0)</f>
        <v>#N/A</v>
      </c>
      <c r="R147" s="66" t="e">
        <f>VLOOKUP(B147,[3]Pivot!$A$4:$D$4420,4,0)</f>
        <v>#N/A</v>
      </c>
      <c r="S147" t="e">
        <f>VLOOKUP(B147,'[1]Tổng hợp Nhập - Xuất - Tồn'!$A$5:$N$4327,11,0)</f>
        <v>#N/A</v>
      </c>
      <c r="T147" t="e">
        <f>VLOOKUP(B147,'[1]Tổng hợp Nhập - Xuất - Tồn'!$A$7:$N$4327,13,0)</f>
        <v>#N/A</v>
      </c>
      <c r="U147" s="66" t="e">
        <f t="shared" si="52"/>
        <v>#N/A</v>
      </c>
      <c r="V147" s="73" t="e">
        <f t="shared" si="53"/>
        <v>#N/A</v>
      </c>
      <c r="W147" s="73" t="e">
        <f t="shared" si="54"/>
        <v>#N/A</v>
      </c>
    </row>
    <row r="148" spans="1:24" x14ac:dyDescent="0.25">
      <c r="A148">
        <v>147</v>
      </c>
      <c r="B148" t="s">
        <v>245</v>
      </c>
      <c r="C148" t="s">
        <v>246</v>
      </c>
      <c r="D148" t="s">
        <v>1519</v>
      </c>
      <c r="F148" s="58"/>
      <c r="H148" s="59">
        <v>14</v>
      </c>
      <c r="I148" t="s">
        <v>1900</v>
      </c>
      <c r="J148" s="78">
        <f t="shared" si="51"/>
        <v>379679.99999999994</v>
      </c>
      <c r="K148" s="75">
        <f>1.05*VLOOKUP(B148,'[1]Tổng hợp Nhập - Xuất - Tồn'!$A$5:$N$4327,12,0)/VLOOKUP(B148,'[1]Tổng hợp Nhập - Xuất - Tồn'!$A$5:$N$4327,11,0)</f>
        <v>279835.15000000002</v>
      </c>
      <c r="L148" s="67">
        <f t="shared" si="55"/>
        <v>0.35679881530250901</v>
      </c>
      <c r="M148" s="66">
        <f>VLOOKUP(B148,[2]Pivot!$A$4:$C$3785,2,0)</f>
        <v>400000</v>
      </c>
      <c r="N148" s="66">
        <f>VLOOKUP(B148,[2]Pivot!$A$4:$C$3785,3,0)</f>
        <v>450000</v>
      </c>
      <c r="O148" s="70">
        <f>VLOOKUP(B148,[3]Pivot!$A$4:$D$4420,2,0)</f>
        <v>44768</v>
      </c>
      <c r="P148" s="66" t="str">
        <f>VLOOKUP(B148,[3]Pivot!$A$4:$E$4420,5,0)</f>
        <v>NK-IDAM</v>
      </c>
      <c r="Q148" s="66">
        <f>VLOOKUP(B148,[3]Pivot!$A$4:$D$4420,3,0)</f>
        <v>252419.5</v>
      </c>
      <c r="R148" s="66">
        <f>VLOOKUP(B148,[3]Pivot!$A$4:$D$4420,4,0)</f>
        <v>1</v>
      </c>
      <c r="S148">
        <f>VLOOKUP(B148,'[1]Tổng hợp Nhập - Xuất - Tồn'!$A$5:$N$4327,11,0)</f>
        <v>18</v>
      </c>
      <c r="T148">
        <f>VLOOKUP(B148,'[1]Tổng hợp Nhập - Xuất - Tồn'!$A$7:$N$4327,13,0)</f>
        <v>2</v>
      </c>
      <c r="U148" s="75">
        <f>IF(Q148=0,K148*(1-5%),IF(L148&lt;=10%,Q148,Q148*(1-5%)))</f>
        <v>239798.52499999999</v>
      </c>
      <c r="V148" s="73">
        <f>U148/24000*1/1.13</f>
        <v>8.8421285029498531</v>
      </c>
      <c r="W148" s="66">
        <f t="shared" ref="W148" si="64">V148*24000</f>
        <v>212211.08407079647</v>
      </c>
      <c r="X148" s="67">
        <f>(W148-K148)/K148</f>
        <v>-0.24165679661473388</v>
      </c>
    </row>
    <row r="149" spans="1:24" hidden="1" x14ac:dyDescent="0.25">
      <c r="A149">
        <v>148</v>
      </c>
      <c r="B149" t="s">
        <v>247</v>
      </c>
      <c r="C149" t="s">
        <v>248</v>
      </c>
      <c r="D149" t="s">
        <v>1609</v>
      </c>
      <c r="F149" s="58"/>
      <c r="H149" s="59">
        <v>26</v>
      </c>
      <c r="I149" t="s">
        <v>1900</v>
      </c>
      <c r="J149" s="65">
        <f t="shared" si="51"/>
        <v>705119.99999999988</v>
      </c>
      <c r="K149" t="e">
        <f>1.05*VLOOKUP(B149,'[1]Tổng hợp Nhập - Xuất - Tồn'!$A$5:$N$4327,12,0)/VLOOKUP(B149,'[1]Tổng hợp Nhập - Xuất - Tồn'!$A$5:$N$4327,11,0)</f>
        <v>#N/A</v>
      </c>
      <c r="L149" s="67" t="e">
        <f t="shared" si="55"/>
        <v>#N/A</v>
      </c>
      <c r="M149" s="66" t="e">
        <f>VLOOKUP(B149,[2]Pivot!$A$4:$C$3785,2,0)</f>
        <v>#N/A</v>
      </c>
      <c r="N149" s="66" t="e">
        <f>VLOOKUP(B149,[2]Pivot!$A$4:$C$3785,3,0)</f>
        <v>#N/A</v>
      </c>
      <c r="O149" s="70" t="e">
        <f>VLOOKUP(B149,[3]Pivot!$A$4:$D$4420,2,0)</f>
        <v>#N/A</v>
      </c>
      <c r="P149" s="66" t="e">
        <f>VLOOKUP(B149,[3]Pivot!$A$4:$E$4420,5,0)</f>
        <v>#N/A</v>
      </c>
      <c r="Q149" s="66" t="e">
        <f>VLOOKUP(B149,[3]Pivot!$A$4:$D$4420,3,0)</f>
        <v>#N/A</v>
      </c>
      <c r="R149" s="66" t="e">
        <f>VLOOKUP(B149,[3]Pivot!$A$4:$D$4420,4,0)</f>
        <v>#N/A</v>
      </c>
      <c r="S149" t="e">
        <f>VLOOKUP(B149,'[1]Tổng hợp Nhập - Xuất - Tồn'!$A$5:$N$4327,11,0)</f>
        <v>#N/A</v>
      </c>
      <c r="T149" t="e">
        <f>VLOOKUP(B149,'[1]Tổng hợp Nhập - Xuất - Tồn'!$A$7:$N$4327,13,0)</f>
        <v>#N/A</v>
      </c>
      <c r="U149" s="66" t="e">
        <f t="shared" si="52"/>
        <v>#N/A</v>
      </c>
      <c r="V149" s="73" t="e">
        <f t="shared" si="53"/>
        <v>#N/A</v>
      </c>
      <c r="W149" s="73" t="e">
        <f t="shared" si="54"/>
        <v>#N/A</v>
      </c>
    </row>
    <row r="150" spans="1:24" hidden="1" x14ac:dyDescent="0.25">
      <c r="A150">
        <v>149</v>
      </c>
      <c r="B150" t="s">
        <v>249</v>
      </c>
      <c r="C150" t="s">
        <v>248</v>
      </c>
      <c r="D150" t="s">
        <v>1579</v>
      </c>
      <c r="F150" s="58"/>
      <c r="H150" s="59">
        <v>129.10714285714286</v>
      </c>
      <c r="I150" t="s">
        <v>1900</v>
      </c>
      <c r="J150" s="65">
        <f t="shared" si="51"/>
        <v>3501385.7142857141</v>
      </c>
      <c r="K150" t="e">
        <f>1.05*VLOOKUP(B150,'[1]Tổng hợp Nhập - Xuất - Tồn'!$A$5:$N$4327,12,0)/VLOOKUP(B150,'[1]Tổng hợp Nhập - Xuất - Tồn'!$A$5:$N$4327,11,0)</f>
        <v>#N/A</v>
      </c>
      <c r="L150" s="67" t="e">
        <f t="shared" si="55"/>
        <v>#N/A</v>
      </c>
      <c r="M150" s="66" t="e">
        <f>VLOOKUP(B150,[2]Pivot!$A$4:$C$3785,2,0)</f>
        <v>#N/A</v>
      </c>
      <c r="N150" s="66" t="e">
        <f>VLOOKUP(B150,[2]Pivot!$A$4:$C$3785,3,0)</f>
        <v>#N/A</v>
      </c>
      <c r="O150" s="70">
        <f>VLOOKUP(B150,[3]Pivot!$A$4:$D$4420,2,0)</f>
        <v>44009</v>
      </c>
      <c r="P150" s="66" t="str">
        <f>VLOOKUP(B150,[3]Pivot!$A$4:$E$4420,5,0)</f>
        <v>HTAUTOHN</v>
      </c>
      <c r="Q150" s="66">
        <f>VLOOKUP(B150,[3]Pivot!$A$4:$D$4420,3,0)</f>
        <v>1076902</v>
      </c>
      <c r="R150" s="66">
        <f>VLOOKUP(B150,[3]Pivot!$A$4:$D$4420,4,0)</f>
        <v>2</v>
      </c>
      <c r="S150" t="e">
        <f>VLOOKUP(B150,'[1]Tổng hợp Nhập - Xuất - Tồn'!$A$5:$N$4327,11,0)</f>
        <v>#N/A</v>
      </c>
      <c r="T150" t="e">
        <f>VLOOKUP(B150,'[1]Tổng hợp Nhập - Xuất - Tồn'!$A$7:$N$4327,13,0)</f>
        <v>#N/A</v>
      </c>
      <c r="U150" s="66" t="e">
        <f t="shared" si="52"/>
        <v>#N/A</v>
      </c>
      <c r="V150" s="73" t="e">
        <f t="shared" si="53"/>
        <v>#N/A</v>
      </c>
      <c r="W150" s="73" t="e">
        <f t="shared" si="54"/>
        <v>#N/A</v>
      </c>
    </row>
    <row r="151" spans="1:24" hidden="1" x14ac:dyDescent="0.25">
      <c r="A151">
        <v>150</v>
      </c>
      <c r="B151" t="s">
        <v>250</v>
      </c>
      <c r="C151" t="s">
        <v>248</v>
      </c>
      <c r="D151" t="s">
        <v>1621</v>
      </c>
      <c r="F151" s="58"/>
      <c r="H151" s="59">
        <v>50.5</v>
      </c>
      <c r="I151" t="s">
        <v>1900</v>
      </c>
      <c r="J151" s="65">
        <f t="shared" si="51"/>
        <v>1369559.9999999998</v>
      </c>
      <c r="K151" t="e">
        <f>1.05*VLOOKUP(B151,'[1]Tổng hợp Nhập - Xuất - Tồn'!$A$5:$N$4327,12,0)/VLOOKUP(B151,'[1]Tổng hợp Nhập - Xuất - Tồn'!$A$5:$N$4327,11,0)</f>
        <v>#N/A</v>
      </c>
      <c r="L151" s="67" t="e">
        <f t="shared" si="55"/>
        <v>#N/A</v>
      </c>
      <c r="M151" s="66" t="e">
        <f>VLOOKUP(B151,[2]Pivot!$A$4:$C$3785,2,0)</f>
        <v>#N/A</v>
      </c>
      <c r="N151" s="66" t="e">
        <f>VLOOKUP(B151,[2]Pivot!$A$4:$C$3785,3,0)</f>
        <v>#N/A</v>
      </c>
      <c r="O151" s="70" t="e">
        <f>VLOOKUP(B151,[3]Pivot!$A$4:$D$4420,2,0)</f>
        <v>#N/A</v>
      </c>
      <c r="P151" s="66" t="e">
        <f>VLOOKUP(B151,[3]Pivot!$A$4:$E$4420,5,0)</f>
        <v>#N/A</v>
      </c>
      <c r="Q151" s="66" t="e">
        <f>VLOOKUP(B151,[3]Pivot!$A$4:$D$4420,3,0)</f>
        <v>#N/A</v>
      </c>
      <c r="R151" s="66" t="e">
        <f>VLOOKUP(B151,[3]Pivot!$A$4:$D$4420,4,0)</f>
        <v>#N/A</v>
      </c>
      <c r="S151" t="e">
        <f>VLOOKUP(B151,'[1]Tổng hợp Nhập - Xuất - Tồn'!$A$5:$N$4327,11,0)</f>
        <v>#N/A</v>
      </c>
      <c r="T151" t="e">
        <f>VLOOKUP(B151,'[1]Tổng hợp Nhập - Xuất - Tồn'!$A$7:$N$4327,13,0)</f>
        <v>#N/A</v>
      </c>
      <c r="U151" s="66" t="e">
        <f t="shared" si="52"/>
        <v>#N/A</v>
      </c>
      <c r="V151" s="73" t="e">
        <f t="shared" si="53"/>
        <v>#N/A</v>
      </c>
      <c r="W151" s="73" t="e">
        <f t="shared" si="54"/>
        <v>#N/A</v>
      </c>
    </row>
    <row r="152" spans="1:24" hidden="1" x14ac:dyDescent="0.25">
      <c r="A152">
        <v>151</v>
      </c>
      <c r="B152" t="s">
        <v>251</v>
      </c>
      <c r="C152" t="s">
        <v>248</v>
      </c>
      <c r="D152" t="s">
        <v>1614</v>
      </c>
      <c r="F152" s="58"/>
      <c r="H152" s="59">
        <v>23.303571428571427</v>
      </c>
      <c r="I152" t="s">
        <v>1900</v>
      </c>
      <c r="J152" s="65">
        <f t="shared" si="51"/>
        <v>631992.85714285704</v>
      </c>
      <c r="K152" t="e">
        <f>1.05*VLOOKUP(B152,'[1]Tổng hợp Nhập - Xuất - Tồn'!$A$5:$N$4327,12,0)/VLOOKUP(B152,'[1]Tổng hợp Nhập - Xuất - Tồn'!$A$5:$N$4327,11,0)</f>
        <v>#N/A</v>
      </c>
      <c r="L152" s="67" t="e">
        <f t="shared" si="55"/>
        <v>#N/A</v>
      </c>
      <c r="M152" s="66" t="e">
        <f>VLOOKUP(B152,[2]Pivot!$A$4:$C$3785,2,0)</f>
        <v>#N/A</v>
      </c>
      <c r="N152" s="66" t="e">
        <f>VLOOKUP(B152,[2]Pivot!$A$4:$C$3785,3,0)</f>
        <v>#N/A</v>
      </c>
      <c r="O152" s="70" t="e">
        <f>VLOOKUP(B152,[3]Pivot!$A$4:$D$4420,2,0)</f>
        <v>#N/A</v>
      </c>
      <c r="P152" s="66" t="e">
        <f>VLOOKUP(B152,[3]Pivot!$A$4:$E$4420,5,0)</f>
        <v>#N/A</v>
      </c>
      <c r="Q152" s="66" t="e">
        <f>VLOOKUP(B152,[3]Pivot!$A$4:$D$4420,3,0)</f>
        <v>#N/A</v>
      </c>
      <c r="R152" s="66" t="e">
        <f>VLOOKUP(B152,[3]Pivot!$A$4:$D$4420,4,0)</f>
        <v>#N/A</v>
      </c>
      <c r="S152" t="e">
        <f>VLOOKUP(B152,'[1]Tổng hợp Nhập - Xuất - Tồn'!$A$5:$N$4327,11,0)</f>
        <v>#N/A</v>
      </c>
      <c r="T152" t="e">
        <f>VLOOKUP(B152,'[1]Tổng hợp Nhập - Xuất - Tồn'!$A$7:$N$4327,13,0)</f>
        <v>#N/A</v>
      </c>
      <c r="U152" s="66" t="e">
        <f t="shared" si="52"/>
        <v>#N/A</v>
      </c>
      <c r="V152" s="73" t="e">
        <f t="shared" si="53"/>
        <v>#N/A</v>
      </c>
      <c r="W152" s="73" t="e">
        <f t="shared" si="54"/>
        <v>#N/A</v>
      </c>
    </row>
    <row r="153" spans="1:24" hidden="1" x14ac:dyDescent="0.25">
      <c r="A153">
        <v>152</v>
      </c>
      <c r="B153" t="s">
        <v>252</v>
      </c>
      <c r="C153" t="s">
        <v>253</v>
      </c>
      <c r="D153" t="s">
        <v>1526</v>
      </c>
      <c r="F153" s="58"/>
      <c r="H153" s="59">
        <v>21.357142857142854</v>
      </c>
      <c r="I153" t="s">
        <v>1900</v>
      </c>
      <c r="J153" s="65">
        <f t="shared" si="51"/>
        <v>579205.7142857142</v>
      </c>
      <c r="K153" t="e">
        <f>1.05*VLOOKUP(B153,'[1]Tổng hợp Nhập - Xuất - Tồn'!$A$5:$N$4327,12,0)/VLOOKUP(B153,'[1]Tổng hợp Nhập - Xuất - Tồn'!$A$5:$N$4327,11,0)</f>
        <v>#N/A</v>
      </c>
      <c r="L153" s="67" t="e">
        <f t="shared" si="55"/>
        <v>#N/A</v>
      </c>
      <c r="M153" s="66" t="e">
        <f>VLOOKUP(B153,[2]Pivot!$A$4:$C$3785,2,0)</f>
        <v>#N/A</v>
      </c>
      <c r="N153" s="66" t="e">
        <f>VLOOKUP(B153,[2]Pivot!$A$4:$C$3785,3,0)</f>
        <v>#N/A</v>
      </c>
      <c r="O153" s="70" t="e">
        <f>VLOOKUP(B153,[3]Pivot!$A$4:$D$4420,2,0)</f>
        <v>#N/A</v>
      </c>
      <c r="P153" s="66" t="e">
        <f>VLOOKUP(B153,[3]Pivot!$A$4:$E$4420,5,0)</f>
        <v>#N/A</v>
      </c>
      <c r="Q153" s="66" t="e">
        <f>VLOOKUP(B153,[3]Pivot!$A$4:$D$4420,3,0)</f>
        <v>#N/A</v>
      </c>
      <c r="R153" s="66" t="e">
        <f>VLOOKUP(B153,[3]Pivot!$A$4:$D$4420,4,0)</f>
        <v>#N/A</v>
      </c>
      <c r="S153" t="e">
        <f>VLOOKUP(B153,'[1]Tổng hợp Nhập - Xuất - Tồn'!$A$5:$N$4327,11,0)</f>
        <v>#N/A</v>
      </c>
      <c r="T153" t="e">
        <f>VLOOKUP(B153,'[1]Tổng hợp Nhập - Xuất - Tồn'!$A$7:$N$4327,13,0)</f>
        <v>#N/A</v>
      </c>
      <c r="U153" s="66" t="e">
        <f t="shared" si="52"/>
        <v>#N/A</v>
      </c>
      <c r="V153" s="73" t="e">
        <f t="shared" si="53"/>
        <v>#N/A</v>
      </c>
      <c r="W153" s="73" t="e">
        <f t="shared" si="54"/>
        <v>#N/A</v>
      </c>
    </row>
    <row r="154" spans="1:24" hidden="1" x14ac:dyDescent="0.25">
      <c r="A154">
        <v>153</v>
      </c>
      <c r="B154" t="s">
        <v>254</v>
      </c>
      <c r="C154" t="s">
        <v>255</v>
      </c>
      <c r="D154" t="s">
        <v>1534</v>
      </c>
      <c r="F154" s="58"/>
      <c r="H154" s="59">
        <v>19.5</v>
      </c>
      <c r="I154" t="s">
        <v>1900</v>
      </c>
      <c r="J154" s="65">
        <f t="shared" si="51"/>
        <v>528840</v>
      </c>
      <c r="K154" t="e">
        <f>1.05*VLOOKUP(B154,'[1]Tổng hợp Nhập - Xuất - Tồn'!$A$5:$N$4327,12,0)/VLOOKUP(B154,'[1]Tổng hợp Nhập - Xuất - Tồn'!$A$5:$N$4327,11,0)</f>
        <v>#N/A</v>
      </c>
      <c r="L154" s="67" t="e">
        <f t="shared" si="55"/>
        <v>#N/A</v>
      </c>
      <c r="M154" s="66" t="e">
        <f>VLOOKUP(B154,[2]Pivot!$A$4:$C$3785,2,0)</f>
        <v>#N/A</v>
      </c>
      <c r="N154" s="66" t="e">
        <f>VLOOKUP(B154,[2]Pivot!$A$4:$C$3785,3,0)</f>
        <v>#N/A</v>
      </c>
      <c r="O154" s="70" t="e">
        <f>VLOOKUP(B154,[3]Pivot!$A$4:$D$4420,2,0)</f>
        <v>#N/A</v>
      </c>
      <c r="P154" s="66" t="e">
        <f>VLOOKUP(B154,[3]Pivot!$A$4:$E$4420,5,0)</f>
        <v>#N/A</v>
      </c>
      <c r="Q154" s="66" t="e">
        <f>VLOOKUP(B154,[3]Pivot!$A$4:$D$4420,3,0)</f>
        <v>#N/A</v>
      </c>
      <c r="R154" s="66" t="e">
        <f>VLOOKUP(B154,[3]Pivot!$A$4:$D$4420,4,0)</f>
        <v>#N/A</v>
      </c>
      <c r="S154" t="e">
        <f>VLOOKUP(B154,'[1]Tổng hợp Nhập - Xuất - Tồn'!$A$5:$N$4327,11,0)</f>
        <v>#N/A</v>
      </c>
      <c r="T154" t="e">
        <f>VLOOKUP(B154,'[1]Tổng hợp Nhập - Xuất - Tồn'!$A$7:$N$4327,13,0)</f>
        <v>#N/A</v>
      </c>
      <c r="U154" s="66" t="e">
        <f t="shared" si="52"/>
        <v>#N/A</v>
      </c>
      <c r="V154" s="73" t="e">
        <f t="shared" si="53"/>
        <v>#N/A</v>
      </c>
      <c r="W154" s="73" t="e">
        <f t="shared" si="54"/>
        <v>#N/A</v>
      </c>
    </row>
    <row r="155" spans="1:24" hidden="1" x14ac:dyDescent="0.25">
      <c r="A155">
        <v>154</v>
      </c>
      <c r="B155" t="s">
        <v>256</v>
      </c>
      <c r="C155" t="s">
        <v>257</v>
      </c>
      <c r="D155" t="s">
        <v>1534</v>
      </c>
      <c r="F155" s="58"/>
      <c r="H155" s="59">
        <v>82</v>
      </c>
      <c r="I155" t="s">
        <v>1900</v>
      </c>
      <c r="J155" s="65">
        <f t="shared" si="51"/>
        <v>2223840</v>
      </c>
      <c r="K155" t="e">
        <f>1.05*VLOOKUP(B155,'[1]Tổng hợp Nhập - Xuất - Tồn'!$A$5:$N$4327,12,0)/VLOOKUP(B155,'[1]Tổng hợp Nhập - Xuất - Tồn'!$A$5:$N$4327,11,0)</f>
        <v>#N/A</v>
      </c>
      <c r="L155" s="67" t="e">
        <f t="shared" si="55"/>
        <v>#N/A</v>
      </c>
      <c r="M155" s="66" t="e">
        <f>VLOOKUP(B155,[2]Pivot!$A$4:$C$3785,2,0)</f>
        <v>#N/A</v>
      </c>
      <c r="N155" s="66" t="e">
        <f>VLOOKUP(B155,[2]Pivot!$A$4:$C$3785,3,0)</f>
        <v>#N/A</v>
      </c>
      <c r="O155" s="70" t="e">
        <f>VLOOKUP(B155,[3]Pivot!$A$4:$D$4420,2,0)</f>
        <v>#N/A</v>
      </c>
      <c r="P155" s="66" t="e">
        <f>VLOOKUP(B155,[3]Pivot!$A$4:$E$4420,5,0)</f>
        <v>#N/A</v>
      </c>
      <c r="Q155" s="66" t="e">
        <f>VLOOKUP(B155,[3]Pivot!$A$4:$D$4420,3,0)</f>
        <v>#N/A</v>
      </c>
      <c r="R155" s="66" t="e">
        <f>VLOOKUP(B155,[3]Pivot!$A$4:$D$4420,4,0)</f>
        <v>#N/A</v>
      </c>
      <c r="S155" t="e">
        <f>VLOOKUP(B155,'[1]Tổng hợp Nhập - Xuất - Tồn'!$A$5:$N$4327,11,0)</f>
        <v>#N/A</v>
      </c>
      <c r="T155" t="e">
        <f>VLOOKUP(B155,'[1]Tổng hợp Nhập - Xuất - Tồn'!$A$7:$N$4327,13,0)</f>
        <v>#N/A</v>
      </c>
      <c r="U155" s="66" t="e">
        <f t="shared" si="52"/>
        <v>#N/A</v>
      </c>
      <c r="V155" s="73" t="e">
        <f t="shared" si="53"/>
        <v>#N/A</v>
      </c>
      <c r="W155" s="73" t="e">
        <f t="shared" si="54"/>
        <v>#N/A</v>
      </c>
    </row>
    <row r="156" spans="1:24" x14ac:dyDescent="0.25">
      <c r="A156">
        <v>155</v>
      </c>
      <c r="B156" t="s">
        <v>258</v>
      </c>
      <c r="C156" t="s">
        <v>259</v>
      </c>
      <c r="D156" t="s">
        <v>1627</v>
      </c>
      <c r="F156" s="58"/>
      <c r="H156" s="59">
        <v>39.678571428571431</v>
      </c>
      <c r="I156" t="s">
        <v>1900</v>
      </c>
      <c r="J156" s="78">
        <f t="shared" si="51"/>
        <v>1076082.857142857</v>
      </c>
      <c r="K156" s="75">
        <f>1.05*VLOOKUP(B156,'[1]Tổng hợp Nhập - Xuất - Tồn'!$A$5:$N$4327,12,0)/VLOOKUP(B156,'[1]Tổng hợp Nhập - Xuất - Tồn'!$A$5:$N$4327,11,0)</f>
        <v>782646.13636363635</v>
      </c>
      <c r="L156" s="67">
        <f t="shared" si="55"/>
        <v>0.3749289840522293</v>
      </c>
      <c r="M156" s="66">
        <f>VLOOKUP(B156,[2]Pivot!$A$4:$C$3785,2,0)</f>
        <v>1250000</v>
      </c>
      <c r="N156" s="66" t="e">
        <f>VLOOKUP(B156,[2]Pivot!$A$4:$C$3785,3,0)</f>
        <v>#REF!</v>
      </c>
      <c r="O156" s="70">
        <f>VLOOKUP(B156,[3]Pivot!$A$4:$D$4420,2,0)</f>
        <v>44792</v>
      </c>
      <c r="P156" s="66" t="str">
        <f>VLOOKUP(B156,[3]Pivot!$A$4:$E$4420,5,0)</f>
        <v>NK-IDAS</v>
      </c>
      <c r="Q156" s="66">
        <f>VLOOKUP(B156,[3]Pivot!$A$4:$D$4420,3,0)</f>
        <v>819915</v>
      </c>
      <c r="R156" s="66">
        <f>VLOOKUP(B156,[3]Pivot!$A$4:$D$4420,4,0)</f>
        <v>20</v>
      </c>
      <c r="S156">
        <f>VLOOKUP(B156,'[1]Tổng hợp Nhập - Xuất - Tồn'!$A$5:$N$4327,11,0)</f>
        <v>22</v>
      </c>
      <c r="T156">
        <f>VLOOKUP(B156,'[1]Tổng hợp Nhập - Xuất - Tồn'!$A$7:$N$4327,13,0)</f>
        <v>18</v>
      </c>
      <c r="U156" s="75">
        <f>IF(Q156=0,K156*(1-5%),IF(L156&lt;=10%,Q156,Q156*(1-5%)))</f>
        <v>778919.25</v>
      </c>
      <c r="V156" s="73">
        <f>U156/24000*1/1.13</f>
        <v>28.721211283185841</v>
      </c>
      <c r="W156" s="66">
        <f t="shared" ref="W156" si="65">V156*24000</f>
        <v>689309.07079646015</v>
      </c>
      <c r="X156" s="67">
        <f>(W156-K156)/K156</f>
        <v>-0.11925832279814584</v>
      </c>
    </row>
    <row r="157" spans="1:24" hidden="1" x14ac:dyDescent="0.25">
      <c r="A157">
        <v>156</v>
      </c>
      <c r="B157" t="s">
        <v>260</v>
      </c>
      <c r="C157" t="s">
        <v>259</v>
      </c>
      <c r="D157" t="s">
        <v>1614</v>
      </c>
      <c r="F157" s="58"/>
      <c r="H157" s="59">
        <v>33.428571428571431</v>
      </c>
      <c r="I157" t="s">
        <v>1900</v>
      </c>
      <c r="J157" s="65">
        <f t="shared" si="51"/>
        <v>906582.85714285704</v>
      </c>
      <c r="K157" t="e">
        <f>1.05*VLOOKUP(B157,'[1]Tổng hợp Nhập - Xuất - Tồn'!$A$5:$N$4327,12,0)/VLOOKUP(B157,'[1]Tổng hợp Nhập - Xuất - Tồn'!$A$5:$N$4327,11,0)</f>
        <v>#N/A</v>
      </c>
      <c r="L157" s="67" t="e">
        <f t="shared" si="55"/>
        <v>#N/A</v>
      </c>
      <c r="M157" s="66" t="e">
        <f>VLOOKUP(B157,[2]Pivot!$A$4:$C$3785,2,0)</f>
        <v>#N/A</v>
      </c>
      <c r="N157" s="66" t="e">
        <f>VLOOKUP(B157,[2]Pivot!$A$4:$C$3785,3,0)</f>
        <v>#N/A</v>
      </c>
      <c r="O157" s="70" t="e">
        <f>VLOOKUP(B157,[3]Pivot!$A$4:$D$4420,2,0)</f>
        <v>#N/A</v>
      </c>
      <c r="P157" s="66" t="e">
        <f>VLOOKUP(B157,[3]Pivot!$A$4:$E$4420,5,0)</f>
        <v>#N/A</v>
      </c>
      <c r="Q157" s="66" t="e">
        <f>VLOOKUP(B157,[3]Pivot!$A$4:$D$4420,3,0)</f>
        <v>#N/A</v>
      </c>
      <c r="R157" s="66" t="e">
        <f>VLOOKUP(B157,[3]Pivot!$A$4:$D$4420,4,0)</f>
        <v>#N/A</v>
      </c>
      <c r="S157" t="e">
        <f>VLOOKUP(B157,'[1]Tổng hợp Nhập - Xuất - Tồn'!$A$5:$N$4327,11,0)</f>
        <v>#N/A</v>
      </c>
      <c r="T157" t="e">
        <f>VLOOKUP(B157,'[1]Tổng hợp Nhập - Xuất - Tồn'!$A$7:$N$4327,13,0)</f>
        <v>#N/A</v>
      </c>
      <c r="U157" s="66" t="e">
        <f t="shared" si="52"/>
        <v>#N/A</v>
      </c>
      <c r="V157" s="73" t="e">
        <f t="shared" si="53"/>
        <v>#N/A</v>
      </c>
      <c r="W157" s="73" t="e">
        <f t="shared" si="54"/>
        <v>#N/A</v>
      </c>
    </row>
    <row r="158" spans="1:24" hidden="1" x14ac:dyDescent="0.25">
      <c r="A158">
        <v>157</v>
      </c>
      <c r="B158" t="s">
        <v>261</v>
      </c>
      <c r="C158" t="s">
        <v>262</v>
      </c>
      <c r="D158" t="s">
        <v>1497</v>
      </c>
      <c r="F158" s="58"/>
      <c r="H158" s="59">
        <v>46.071428571428569</v>
      </c>
      <c r="I158" t="s">
        <v>1900</v>
      </c>
      <c r="J158" s="65">
        <f t="shared" si="51"/>
        <v>1249457.1428571427</v>
      </c>
      <c r="K158" t="e">
        <f>1.05*VLOOKUP(B158,'[1]Tổng hợp Nhập - Xuất - Tồn'!$A$5:$N$4327,12,0)/VLOOKUP(B158,'[1]Tổng hợp Nhập - Xuất - Tồn'!$A$5:$N$4327,11,0)</f>
        <v>#N/A</v>
      </c>
      <c r="L158" s="67" t="e">
        <f t="shared" si="55"/>
        <v>#N/A</v>
      </c>
      <c r="M158" s="66" t="e">
        <f>VLOOKUP(B158,[2]Pivot!$A$4:$C$3785,2,0)</f>
        <v>#N/A</v>
      </c>
      <c r="N158" s="66" t="e">
        <f>VLOOKUP(B158,[2]Pivot!$A$4:$C$3785,3,0)</f>
        <v>#N/A</v>
      </c>
      <c r="O158" s="70" t="e">
        <f>VLOOKUP(B158,[3]Pivot!$A$4:$D$4420,2,0)</f>
        <v>#N/A</v>
      </c>
      <c r="P158" s="66" t="e">
        <f>VLOOKUP(B158,[3]Pivot!$A$4:$E$4420,5,0)</f>
        <v>#N/A</v>
      </c>
      <c r="Q158" s="66" t="e">
        <f>VLOOKUP(B158,[3]Pivot!$A$4:$D$4420,3,0)</f>
        <v>#N/A</v>
      </c>
      <c r="R158" s="66" t="e">
        <f>VLOOKUP(B158,[3]Pivot!$A$4:$D$4420,4,0)</f>
        <v>#N/A</v>
      </c>
      <c r="S158" t="e">
        <f>VLOOKUP(B158,'[1]Tổng hợp Nhập - Xuất - Tồn'!$A$5:$N$4327,11,0)</f>
        <v>#N/A</v>
      </c>
      <c r="T158" t="e">
        <f>VLOOKUP(B158,'[1]Tổng hợp Nhập - Xuất - Tồn'!$A$7:$N$4327,13,0)</f>
        <v>#N/A</v>
      </c>
      <c r="U158" s="66" t="e">
        <f t="shared" si="52"/>
        <v>#N/A</v>
      </c>
      <c r="V158" s="73" t="e">
        <f t="shared" si="53"/>
        <v>#N/A</v>
      </c>
      <c r="W158" s="73" t="e">
        <f t="shared" si="54"/>
        <v>#N/A</v>
      </c>
    </row>
    <row r="159" spans="1:24" hidden="1" x14ac:dyDescent="0.25">
      <c r="A159">
        <v>158</v>
      </c>
      <c r="B159" t="s">
        <v>263</v>
      </c>
      <c r="C159" t="s">
        <v>264</v>
      </c>
      <c r="D159" t="s">
        <v>1526</v>
      </c>
      <c r="F159" s="58"/>
      <c r="H159" s="59">
        <v>9.5178571428571406</v>
      </c>
      <c r="I159" t="s">
        <v>1900</v>
      </c>
      <c r="J159" s="65">
        <f t="shared" si="51"/>
        <v>258124.28571428562</v>
      </c>
      <c r="K159" t="e">
        <f>1.05*VLOOKUP(B159,'[1]Tổng hợp Nhập - Xuất - Tồn'!$A$5:$N$4327,12,0)/VLOOKUP(B159,'[1]Tổng hợp Nhập - Xuất - Tồn'!$A$5:$N$4327,11,0)</f>
        <v>#N/A</v>
      </c>
      <c r="L159" s="67" t="e">
        <f t="shared" si="55"/>
        <v>#N/A</v>
      </c>
      <c r="M159" s="66" t="e">
        <f>VLOOKUP(B159,[2]Pivot!$A$4:$C$3785,2,0)</f>
        <v>#N/A</v>
      </c>
      <c r="N159" s="66" t="e">
        <f>VLOOKUP(B159,[2]Pivot!$A$4:$C$3785,3,0)</f>
        <v>#N/A</v>
      </c>
      <c r="O159" s="70" t="e">
        <f>VLOOKUP(B159,[3]Pivot!$A$4:$D$4420,2,0)</f>
        <v>#N/A</v>
      </c>
      <c r="P159" s="66" t="e">
        <f>VLOOKUP(B159,[3]Pivot!$A$4:$E$4420,5,0)</f>
        <v>#N/A</v>
      </c>
      <c r="Q159" s="66" t="e">
        <f>VLOOKUP(B159,[3]Pivot!$A$4:$D$4420,3,0)</f>
        <v>#N/A</v>
      </c>
      <c r="R159" s="66" t="e">
        <f>VLOOKUP(B159,[3]Pivot!$A$4:$D$4420,4,0)</f>
        <v>#N/A</v>
      </c>
      <c r="S159" t="e">
        <f>VLOOKUP(B159,'[1]Tổng hợp Nhập - Xuất - Tồn'!$A$5:$N$4327,11,0)</f>
        <v>#N/A</v>
      </c>
      <c r="T159" t="e">
        <f>VLOOKUP(B159,'[1]Tổng hợp Nhập - Xuất - Tồn'!$A$7:$N$4327,13,0)</f>
        <v>#N/A</v>
      </c>
      <c r="U159" s="66" t="e">
        <f t="shared" si="52"/>
        <v>#N/A</v>
      </c>
      <c r="V159" s="73" t="e">
        <f t="shared" si="53"/>
        <v>#N/A</v>
      </c>
      <c r="W159" s="73" t="e">
        <f t="shared" si="54"/>
        <v>#N/A</v>
      </c>
    </row>
    <row r="160" spans="1:24" x14ac:dyDescent="0.25">
      <c r="A160">
        <v>159</v>
      </c>
      <c r="B160" t="s">
        <v>265</v>
      </c>
      <c r="C160" t="s">
        <v>266</v>
      </c>
      <c r="D160" t="s">
        <v>1505</v>
      </c>
      <c r="F160" s="58"/>
      <c r="H160" s="59">
        <v>14.732142857142858</v>
      </c>
      <c r="I160" t="s">
        <v>1900</v>
      </c>
      <c r="J160" s="78">
        <f t="shared" si="51"/>
        <v>399535.71428571426</v>
      </c>
      <c r="K160" s="75">
        <f>1.05*VLOOKUP(B160,'[1]Tổng hợp Nhập - Xuất - Tồn'!$A$5:$N$4327,12,0)/VLOOKUP(B160,'[1]Tổng hợp Nhập - Xuất - Tồn'!$A$5:$N$4327,11,0)</f>
        <v>347359.68393665162</v>
      </c>
      <c r="L160" s="67">
        <f t="shared" si="55"/>
        <v>0.15020750179683501</v>
      </c>
      <c r="M160" s="66">
        <f>VLOOKUP(B160,[2]Pivot!$A$4:$C$3785,2,0)</f>
        <v>415000</v>
      </c>
      <c r="N160" s="66">
        <f>VLOOKUP(B160,[2]Pivot!$A$4:$C$3785,3,0)</f>
        <v>500000</v>
      </c>
      <c r="O160" s="70">
        <f>VLOOKUP(B160,[3]Pivot!$A$4:$D$4420,2,0)</f>
        <v>44816</v>
      </c>
      <c r="P160" s="66" t="str">
        <f>VLOOKUP(B160,[3]Pivot!$A$4:$E$4420,5,0)</f>
        <v>HTAUTOHN</v>
      </c>
      <c r="Q160" s="66">
        <f>VLOOKUP(B160,[3]Pivot!$A$4:$D$4420,3,0)</f>
        <v>310002</v>
      </c>
      <c r="R160" s="66">
        <f>VLOOKUP(B160,[3]Pivot!$A$4:$D$4420,4,0)</f>
        <v>2</v>
      </c>
      <c r="S160">
        <f>VLOOKUP(B160,'[1]Tổng hợp Nhập - Xuất - Tồn'!$A$5:$N$4327,11,0)</f>
        <v>221</v>
      </c>
      <c r="T160">
        <f>VLOOKUP(B160,'[1]Tổng hợp Nhập - Xuất - Tồn'!$A$7:$N$4327,13,0)</f>
        <v>112</v>
      </c>
      <c r="U160" s="75">
        <f>IF(Q160=0,K160*(1-5%),IF(L160&lt;=10%,Q160,Q160*(1-5%)))</f>
        <v>294501.89999999997</v>
      </c>
      <c r="V160" s="73">
        <f>U160/24000*1/1.13</f>
        <v>10.85921460176991</v>
      </c>
      <c r="W160" s="66">
        <f t="shared" ref="W160" si="66">V160*24000</f>
        <v>260621.15044247784</v>
      </c>
      <c r="X160" s="67">
        <f>(W160-K160)/K160</f>
        <v>-0.24970811958129369</v>
      </c>
    </row>
    <row r="161" spans="1:24" hidden="1" x14ac:dyDescent="0.25">
      <c r="A161">
        <v>160</v>
      </c>
      <c r="B161" t="s">
        <v>267</v>
      </c>
      <c r="C161" t="s">
        <v>268</v>
      </c>
      <c r="D161" t="s">
        <v>1721</v>
      </c>
      <c r="F161" s="58"/>
      <c r="H161" s="59">
        <v>116.78571428571429</v>
      </c>
      <c r="I161" t="s">
        <v>1900</v>
      </c>
      <c r="J161" s="65">
        <f t="shared" si="51"/>
        <v>3167228.5714285714</v>
      </c>
      <c r="K161" t="e">
        <f>1.05*VLOOKUP(B161,'[1]Tổng hợp Nhập - Xuất - Tồn'!$A$5:$N$4327,12,0)/VLOOKUP(B161,'[1]Tổng hợp Nhập - Xuất - Tồn'!$A$5:$N$4327,11,0)</f>
        <v>#N/A</v>
      </c>
      <c r="L161" s="67" t="e">
        <f t="shared" si="55"/>
        <v>#N/A</v>
      </c>
      <c r="M161" s="66" t="e">
        <f>VLOOKUP(B161,[2]Pivot!$A$4:$C$3785,2,0)</f>
        <v>#N/A</v>
      </c>
      <c r="N161" s="66" t="e">
        <f>VLOOKUP(B161,[2]Pivot!$A$4:$C$3785,3,0)</f>
        <v>#N/A</v>
      </c>
      <c r="O161" s="70" t="e">
        <f>VLOOKUP(B161,[3]Pivot!$A$4:$D$4420,2,0)</f>
        <v>#N/A</v>
      </c>
      <c r="P161" s="66" t="e">
        <f>VLOOKUP(B161,[3]Pivot!$A$4:$E$4420,5,0)</f>
        <v>#N/A</v>
      </c>
      <c r="Q161" s="66" t="e">
        <f>VLOOKUP(B161,[3]Pivot!$A$4:$D$4420,3,0)</f>
        <v>#N/A</v>
      </c>
      <c r="R161" s="66" t="e">
        <f>VLOOKUP(B161,[3]Pivot!$A$4:$D$4420,4,0)</f>
        <v>#N/A</v>
      </c>
      <c r="S161" t="e">
        <f>VLOOKUP(B161,'[1]Tổng hợp Nhập - Xuất - Tồn'!$A$5:$N$4327,11,0)</f>
        <v>#N/A</v>
      </c>
      <c r="T161" t="e">
        <f>VLOOKUP(B161,'[1]Tổng hợp Nhập - Xuất - Tồn'!$A$7:$N$4327,13,0)</f>
        <v>#N/A</v>
      </c>
      <c r="U161" s="66" t="e">
        <f t="shared" si="52"/>
        <v>#N/A</v>
      </c>
      <c r="V161" s="73" t="e">
        <f t="shared" si="53"/>
        <v>#N/A</v>
      </c>
      <c r="W161" s="73" t="e">
        <f t="shared" si="54"/>
        <v>#N/A</v>
      </c>
    </row>
    <row r="162" spans="1:24" hidden="1" x14ac:dyDescent="0.25">
      <c r="A162">
        <v>161</v>
      </c>
      <c r="B162" t="s">
        <v>269</v>
      </c>
      <c r="C162" t="s">
        <v>270</v>
      </c>
      <c r="D162" t="s">
        <v>1522</v>
      </c>
      <c r="F162" s="58"/>
      <c r="H162" s="59">
        <v>41.5</v>
      </c>
      <c r="I162" t="s">
        <v>1900</v>
      </c>
      <c r="J162" s="65">
        <f t="shared" si="51"/>
        <v>1125480</v>
      </c>
      <c r="K162" t="e">
        <f>1.05*VLOOKUP(B162,'[1]Tổng hợp Nhập - Xuất - Tồn'!$A$5:$N$4327,12,0)/VLOOKUP(B162,'[1]Tổng hợp Nhập - Xuất - Tồn'!$A$5:$N$4327,11,0)</f>
        <v>#N/A</v>
      </c>
      <c r="L162" s="67" t="e">
        <f t="shared" si="55"/>
        <v>#N/A</v>
      </c>
      <c r="M162" s="66" t="e">
        <f>VLOOKUP(B162,[2]Pivot!$A$4:$C$3785,2,0)</f>
        <v>#N/A</v>
      </c>
      <c r="N162" s="66" t="e">
        <f>VLOOKUP(B162,[2]Pivot!$A$4:$C$3785,3,0)</f>
        <v>#N/A</v>
      </c>
      <c r="O162" s="70" t="e">
        <f>VLOOKUP(B162,[3]Pivot!$A$4:$D$4420,2,0)</f>
        <v>#N/A</v>
      </c>
      <c r="P162" s="66" t="e">
        <f>VLOOKUP(B162,[3]Pivot!$A$4:$E$4420,5,0)</f>
        <v>#N/A</v>
      </c>
      <c r="Q162" s="66" t="e">
        <f>VLOOKUP(B162,[3]Pivot!$A$4:$D$4420,3,0)</f>
        <v>#N/A</v>
      </c>
      <c r="R162" s="66" t="e">
        <f>VLOOKUP(B162,[3]Pivot!$A$4:$D$4420,4,0)</f>
        <v>#N/A</v>
      </c>
      <c r="S162" t="e">
        <f>VLOOKUP(B162,'[1]Tổng hợp Nhập - Xuất - Tồn'!$A$5:$N$4327,11,0)</f>
        <v>#N/A</v>
      </c>
      <c r="T162" t="e">
        <f>VLOOKUP(B162,'[1]Tổng hợp Nhập - Xuất - Tồn'!$A$7:$N$4327,13,0)</f>
        <v>#N/A</v>
      </c>
      <c r="U162" s="66" t="e">
        <f t="shared" si="52"/>
        <v>#N/A</v>
      </c>
      <c r="V162" s="73" t="e">
        <f t="shared" si="53"/>
        <v>#N/A</v>
      </c>
      <c r="W162" s="73" t="e">
        <f t="shared" si="54"/>
        <v>#N/A</v>
      </c>
    </row>
    <row r="163" spans="1:24" hidden="1" x14ac:dyDescent="0.25">
      <c r="A163">
        <v>162</v>
      </c>
      <c r="B163" t="s">
        <v>271</v>
      </c>
      <c r="C163" t="s">
        <v>268</v>
      </c>
      <c r="D163" t="s">
        <v>1687</v>
      </c>
      <c r="F163" s="58"/>
      <c r="H163" s="59">
        <v>119.9</v>
      </c>
      <c r="I163" t="s">
        <v>1900</v>
      </c>
      <c r="J163" s="65">
        <f t="shared" si="51"/>
        <v>3251687.9999999995</v>
      </c>
      <c r="K163" t="e">
        <f>1.05*VLOOKUP(B163,'[1]Tổng hợp Nhập - Xuất - Tồn'!$A$5:$N$4327,12,0)/VLOOKUP(B163,'[1]Tổng hợp Nhập - Xuất - Tồn'!$A$5:$N$4327,11,0)</f>
        <v>#N/A</v>
      </c>
      <c r="L163" s="67" t="e">
        <f t="shared" si="55"/>
        <v>#N/A</v>
      </c>
      <c r="M163" s="66" t="e">
        <f>VLOOKUP(B163,[2]Pivot!$A$4:$C$3785,2,0)</f>
        <v>#N/A</v>
      </c>
      <c r="N163" s="66" t="e">
        <f>VLOOKUP(B163,[2]Pivot!$A$4:$C$3785,3,0)</f>
        <v>#N/A</v>
      </c>
      <c r="O163" s="70" t="e">
        <f>VLOOKUP(B163,[3]Pivot!$A$4:$D$4420,2,0)</f>
        <v>#N/A</v>
      </c>
      <c r="P163" s="66" t="e">
        <f>VLOOKUP(B163,[3]Pivot!$A$4:$E$4420,5,0)</f>
        <v>#N/A</v>
      </c>
      <c r="Q163" s="66" t="e">
        <f>VLOOKUP(B163,[3]Pivot!$A$4:$D$4420,3,0)</f>
        <v>#N/A</v>
      </c>
      <c r="R163" s="66" t="e">
        <f>VLOOKUP(B163,[3]Pivot!$A$4:$D$4420,4,0)</f>
        <v>#N/A</v>
      </c>
      <c r="S163" t="e">
        <f>VLOOKUP(B163,'[1]Tổng hợp Nhập - Xuất - Tồn'!$A$5:$N$4327,11,0)</f>
        <v>#N/A</v>
      </c>
      <c r="T163" t="e">
        <f>VLOOKUP(B163,'[1]Tổng hợp Nhập - Xuất - Tồn'!$A$7:$N$4327,13,0)</f>
        <v>#N/A</v>
      </c>
      <c r="U163" s="66" t="e">
        <f t="shared" si="52"/>
        <v>#N/A</v>
      </c>
      <c r="V163" s="73" t="e">
        <f t="shared" si="53"/>
        <v>#N/A</v>
      </c>
      <c r="W163" s="73" t="e">
        <f t="shared" si="54"/>
        <v>#N/A</v>
      </c>
    </row>
    <row r="164" spans="1:24" hidden="1" x14ac:dyDescent="0.25">
      <c r="A164">
        <v>163</v>
      </c>
      <c r="B164" t="s">
        <v>272</v>
      </c>
      <c r="C164" t="s">
        <v>270</v>
      </c>
      <c r="D164" t="s">
        <v>1510</v>
      </c>
      <c r="F164" s="58"/>
      <c r="H164" s="59">
        <v>30.8</v>
      </c>
      <c r="I164" t="s">
        <v>1900</v>
      </c>
      <c r="J164" s="65">
        <f t="shared" si="51"/>
        <v>835295.99999999988</v>
      </c>
      <c r="K164" t="e">
        <f>1.05*VLOOKUP(B164,'[1]Tổng hợp Nhập - Xuất - Tồn'!$A$5:$N$4327,12,0)/VLOOKUP(B164,'[1]Tổng hợp Nhập - Xuất - Tồn'!$A$5:$N$4327,11,0)</f>
        <v>#N/A</v>
      </c>
      <c r="L164" s="67" t="e">
        <f t="shared" si="55"/>
        <v>#N/A</v>
      </c>
      <c r="M164" s="66" t="e">
        <f>VLOOKUP(B164,[2]Pivot!$A$4:$C$3785,2,0)</f>
        <v>#N/A</v>
      </c>
      <c r="N164" s="66" t="e">
        <f>VLOOKUP(B164,[2]Pivot!$A$4:$C$3785,3,0)</f>
        <v>#N/A</v>
      </c>
      <c r="O164" s="70" t="e">
        <f>VLOOKUP(B164,[3]Pivot!$A$4:$D$4420,2,0)</f>
        <v>#N/A</v>
      </c>
      <c r="P164" s="66" t="e">
        <f>VLOOKUP(B164,[3]Pivot!$A$4:$E$4420,5,0)</f>
        <v>#N/A</v>
      </c>
      <c r="Q164" s="66" t="e">
        <f>VLOOKUP(B164,[3]Pivot!$A$4:$D$4420,3,0)</f>
        <v>#N/A</v>
      </c>
      <c r="R164" s="66" t="e">
        <f>VLOOKUP(B164,[3]Pivot!$A$4:$D$4420,4,0)</f>
        <v>#N/A</v>
      </c>
      <c r="S164" t="e">
        <f>VLOOKUP(B164,'[1]Tổng hợp Nhập - Xuất - Tồn'!$A$5:$N$4327,11,0)</f>
        <v>#N/A</v>
      </c>
      <c r="T164" t="e">
        <f>VLOOKUP(B164,'[1]Tổng hợp Nhập - Xuất - Tồn'!$A$7:$N$4327,13,0)</f>
        <v>#N/A</v>
      </c>
      <c r="U164" s="66" t="e">
        <f t="shared" si="52"/>
        <v>#N/A</v>
      </c>
      <c r="V164" s="73" t="e">
        <f t="shared" si="53"/>
        <v>#N/A</v>
      </c>
      <c r="W164" s="73" t="e">
        <f t="shared" si="54"/>
        <v>#N/A</v>
      </c>
    </row>
    <row r="165" spans="1:24" hidden="1" x14ac:dyDescent="0.25">
      <c r="A165">
        <v>164</v>
      </c>
      <c r="B165" t="s">
        <v>273</v>
      </c>
      <c r="C165" t="s">
        <v>274</v>
      </c>
      <c r="D165" t="s">
        <v>1512</v>
      </c>
      <c r="F165" s="58"/>
      <c r="H165" s="59">
        <v>29.25</v>
      </c>
      <c r="I165" t="s">
        <v>1900</v>
      </c>
      <c r="J165" s="78">
        <f t="shared" si="51"/>
        <v>793259.99999999988</v>
      </c>
      <c r="K165" s="75">
        <f>1.05*VLOOKUP(B165,'[1]Tổng hợp Nhập - Xuất - Tồn'!$A$5:$N$4327,12,0)/VLOOKUP(B165,'[1]Tổng hợp Nhập - Xuất - Tồn'!$A$5:$N$4327,11,0)</f>
        <v>678020.07900000003</v>
      </c>
      <c r="L165" s="67">
        <f t="shared" si="55"/>
        <v>0.16996535142434896</v>
      </c>
      <c r="M165" s="66">
        <f>VLOOKUP(B165,[2]Pivot!$A$4:$C$3785,2,0)</f>
        <v>700000</v>
      </c>
      <c r="N165" s="66">
        <f>VLOOKUP(B165,[2]Pivot!$A$4:$C$3785,3,0)</f>
        <v>800000</v>
      </c>
      <c r="O165" s="70">
        <f>VLOOKUP(B165,[3]Pivot!$A$4:$D$4420,2,0)</f>
        <v>44813</v>
      </c>
      <c r="P165" s="66" t="str">
        <f>VLOOKUP(B165,[3]Pivot!$A$4:$E$4420,5,0)</f>
        <v>HTAUTOHN</v>
      </c>
      <c r="Q165" s="66">
        <f>VLOOKUP(B165,[3]Pivot!$A$4:$D$4420,3,0)</f>
        <v>0</v>
      </c>
      <c r="R165" s="66">
        <f>VLOOKUP(B165,[3]Pivot!$A$4:$D$4420,4,0)</f>
        <v>1</v>
      </c>
      <c r="S165">
        <f>VLOOKUP(B165,'[1]Tổng hợp Nhập - Xuất - Tồn'!$A$5:$N$4327,11,0)</f>
        <v>3850</v>
      </c>
      <c r="T165">
        <f>VLOOKUP(B165,'[1]Tổng hợp Nhập - Xuất - Tồn'!$A$7:$N$4327,13,0)</f>
        <v>0</v>
      </c>
      <c r="U165" s="75">
        <f t="shared" ref="U165:U167" si="67">IF(Q165=0,K165*(1-5%),IF(L165&lt;=10%,Q165,Q165*(1-5%)))</f>
        <v>644119.07504999998</v>
      </c>
      <c r="V165" s="73">
        <f t="shared" ref="V165:V167" si="68">U165/24000*1/1.13</f>
        <v>23.750703357300885</v>
      </c>
      <c r="W165" s="66">
        <f t="shared" ref="W165:W167" si="69">V165*24000</f>
        <v>570016.88057522126</v>
      </c>
    </row>
    <row r="166" spans="1:24" x14ac:dyDescent="0.25">
      <c r="A166">
        <v>165</v>
      </c>
      <c r="B166" t="s">
        <v>1893</v>
      </c>
      <c r="C166" t="s">
        <v>274</v>
      </c>
      <c r="D166" t="s">
        <v>1621</v>
      </c>
      <c r="F166" s="58"/>
      <c r="H166" s="59">
        <v>19.5</v>
      </c>
      <c r="I166" t="s">
        <v>1900</v>
      </c>
      <c r="J166" s="78">
        <f t="shared" si="51"/>
        <v>528840</v>
      </c>
      <c r="K166" s="75">
        <f>1.05*VLOOKUP(B166,'[1]Tổng hợp Nhập - Xuất - Tồn'!$A$5:$N$4327,12,0)/VLOOKUP(B166,'[1]Tổng hợp Nhập - Xuất - Tồn'!$A$5:$N$4327,11,0)</f>
        <v>475289.2418036962</v>
      </c>
      <c r="L166" s="67">
        <f t="shared" si="55"/>
        <v>0.11266983025553377</v>
      </c>
      <c r="M166" s="66">
        <f>VLOOKUP(B166,[2]Pivot!$A$4:$C$3785,2,0)</f>
        <v>460000</v>
      </c>
      <c r="N166" s="66">
        <f>VLOOKUP(B166,[2]Pivot!$A$4:$C$3785,3,0)</f>
        <v>550000</v>
      </c>
      <c r="O166" s="70">
        <f>VLOOKUP(B166,[3]Pivot!$A$4:$D$4420,2,0)</f>
        <v>44792</v>
      </c>
      <c r="P166" s="66" t="str">
        <f>VLOOKUP(B166,[3]Pivot!$A$4:$E$4420,5,0)</f>
        <v>HTAUTOHN</v>
      </c>
      <c r="Q166" s="66">
        <f>VLOOKUP(B166,[3]Pivot!$A$4:$D$4420,3,0)</f>
        <v>438720</v>
      </c>
      <c r="R166" s="66">
        <f>VLOOKUP(B166,[3]Pivot!$A$4:$D$4420,4,0)</f>
        <v>2</v>
      </c>
      <c r="S166">
        <f>VLOOKUP(B166,'[1]Tổng hợp Nhập - Xuất - Tồn'!$A$5:$N$4327,11,0)</f>
        <v>13744</v>
      </c>
      <c r="T166">
        <f>VLOOKUP(B166,'[1]Tổng hợp Nhập - Xuất - Tồn'!$A$7:$N$4327,13,0)</f>
        <v>131</v>
      </c>
      <c r="U166" s="75">
        <f t="shared" si="67"/>
        <v>416784</v>
      </c>
      <c r="V166" s="73">
        <f t="shared" si="68"/>
        <v>15.368141592920356</v>
      </c>
      <c r="W166" s="66">
        <f t="shared" si="69"/>
        <v>368835.39823008853</v>
      </c>
      <c r="X166" s="67">
        <f>(W166-K166)/K166</f>
        <v>-0.22397696857101429</v>
      </c>
    </row>
    <row r="167" spans="1:24" hidden="1" x14ac:dyDescent="0.25">
      <c r="A167">
        <v>166</v>
      </c>
      <c r="B167" t="s">
        <v>275</v>
      </c>
      <c r="C167" t="s">
        <v>276</v>
      </c>
      <c r="D167" t="s">
        <v>1526</v>
      </c>
      <c r="F167" s="58"/>
      <c r="H167" s="59">
        <v>45.75</v>
      </c>
      <c r="I167" t="s">
        <v>1900</v>
      </c>
      <c r="J167" s="78">
        <f t="shared" si="51"/>
        <v>1240739.9999999998</v>
      </c>
      <c r="K167" s="75">
        <f>1.05*VLOOKUP(B167,'[1]Tổng hợp Nhập - Xuất - Tồn'!$A$5:$N$4327,12,0)/VLOOKUP(B167,'[1]Tổng hợp Nhập - Xuất - Tồn'!$A$5:$N$4327,11,0)</f>
        <v>951198.99</v>
      </c>
      <c r="L167" s="67">
        <f t="shared" si="55"/>
        <v>0.30439583414612309</v>
      </c>
      <c r="M167" s="66" t="e">
        <f>VLOOKUP(B167,[2]Pivot!$A$4:$C$3785,2,0)</f>
        <v>#N/A</v>
      </c>
      <c r="N167" s="66" t="e">
        <f>VLOOKUP(B167,[2]Pivot!$A$4:$C$3785,3,0)</f>
        <v>#N/A</v>
      </c>
      <c r="O167" s="70">
        <f>VLOOKUP(B167,[3]Pivot!$A$4:$D$4420,2,0)</f>
        <v>44656</v>
      </c>
      <c r="P167" s="66" t="str">
        <f>VLOOKUP(B167,[3]Pivot!$A$4:$E$4420,5,0)</f>
        <v>NK-IDAS</v>
      </c>
      <c r="Q167" s="66">
        <f>VLOOKUP(B167,[3]Pivot!$A$4:$D$4420,3,0)</f>
        <v>905903.8</v>
      </c>
      <c r="R167" s="66">
        <f>VLOOKUP(B167,[3]Pivot!$A$4:$D$4420,4,0)</f>
        <v>5</v>
      </c>
      <c r="S167">
        <f>VLOOKUP(B167,'[1]Tổng hợp Nhập - Xuất - Tồn'!$A$5:$N$4327,11,0)</f>
        <v>5</v>
      </c>
      <c r="T167">
        <f>VLOOKUP(B167,'[1]Tổng hợp Nhập - Xuất - Tồn'!$A$7:$N$4327,13,0)</f>
        <v>5</v>
      </c>
      <c r="U167" s="75">
        <f t="shared" si="67"/>
        <v>860608.61</v>
      </c>
      <c r="V167" s="73">
        <f t="shared" si="68"/>
        <v>31.733355825958704</v>
      </c>
      <c r="W167" s="66">
        <f t="shared" si="69"/>
        <v>761600.53982300893</v>
      </c>
    </row>
    <row r="168" spans="1:24" hidden="1" x14ac:dyDescent="0.25">
      <c r="A168">
        <v>167</v>
      </c>
      <c r="B168" t="s">
        <v>277</v>
      </c>
      <c r="C168" t="s">
        <v>278</v>
      </c>
      <c r="D168" t="s">
        <v>1532</v>
      </c>
      <c r="F168" s="58"/>
      <c r="H168" s="59">
        <v>24.910714285714285</v>
      </c>
      <c r="I168" t="s">
        <v>1900</v>
      </c>
      <c r="J168" s="65">
        <f t="shared" si="51"/>
        <v>675578.57142857136</v>
      </c>
      <c r="K168" t="e">
        <f>1.05*VLOOKUP(B168,'[1]Tổng hợp Nhập - Xuất - Tồn'!$A$5:$N$4327,12,0)/VLOOKUP(B168,'[1]Tổng hợp Nhập - Xuất - Tồn'!$A$5:$N$4327,11,0)</f>
        <v>#N/A</v>
      </c>
      <c r="L168" s="67" t="e">
        <f t="shared" si="55"/>
        <v>#N/A</v>
      </c>
      <c r="M168" s="66" t="e">
        <f>VLOOKUP(B168,[2]Pivot!$A$4:$C$3785,2,0)</f>
        <v>#N/A</v>
      </c>
      <c r="N168" s="66" t="e">
        <f>VLOOKUP(B168,[2]Pivot!$A$4:$C$3785,3,0)</f>
        <v>#N/A</v>
      </c>
      <c r="O168" s="70" t="e">
        <f>VLOOKUP(B168,[3]Pivot!$A$4:$D$4420,2,0)</f>
        <v>#N/A</v>
      </c>
      <c r="P168" s="66" t="e">
        <f>VLOOKUP(B168,[3]Pivot!$A$4:$E$4420,5,0)</f>
        <v>#N/A</v>
      </c>
      <c r="Q168" s="66" t="e">
        <f>VLOOKUP(B168,[3]Pivot!$A$4:$D$4420,3,0)</f>
        <v>#N/A</v>
      </c>
      <c r="R168" s="66" t="e">
        <f>VLOOKUP(B168,[3]Pivot!$A$4:$D$4420,4,0)</f>
        <v>#N/A</v>
      </c>
      <c r="S168" t="e">
        <f>VLOOKUP(B168,'[1]Tổng hợp Nhập - Xuất - Tồn'!$A$5:$N$4327,11,0)</f>
        <v>#N/A</v>
      </c>
      <c r="T168" t="e">
        <f>VLOOKUP(B168,'[1]Tổng hợp Nhập - Xuất - Tồn'!$A$7:$N$4327,13,0)</f>
        <v>#N/A</v>
      </c>
      <c r="U168" s="66" t="e">
        <f t="shared" si="52"/>
        <v>#N/A</v>
      </c>
      <c r="V168" s="73" t="e">
        <f t="shared" si="53"/>
        <v>#N/A</v>
      </c>
      <c r="W168" s="73" t="e">
        <f t="shared" si="54"/>
        <v>#N/A</v>
      </c>
    </row>
    <row r="169" spans="1:24" hidden="1" x14ac:dyDescent="0.25">
      <c r="A169">
        <v>168</v>
      </c>
      <c r="B169" t="s">
        <v>279</v>
      </c>
      <c r="C169" t="s">
        <v>280</v>
      </c>
      <c r="D169" t="s">
        <v>1635</v>
      </c>
      <c r="F169" s="58"/>
      <c r="H169" s="59">
        <v>47</v>
      </c>
      <c r="I169" t="s">
        <v>1900</v>
      </c>
      <c r="J169" s="65">
        <f t="shared" si="51"/>
        <v>1274639.9999999998</v>
      </c>
      <c r="K169" t="e">
        <f>1.05*VLOOKUP(B169,'[1]Tổng hợp Nhập - Xuất - Tồn'!$A$5:$N$4327,12,0)/VLOOKUP(B169,'[1]Tổng hợp Nhập - Xuất - Tồn'!$A$5:$N$4327,11,0)</f>
        <v>#N/A</v>
      </c>
      <c r="L169" s="67" t="e">
        <f t="shared" si="55"/>
        <v>#N/A</v>
      </c>
      <c r="M169" s="66" t="e">
        <f>VLOOKUP(B169,[2]Pivot!$A$4:$C$3785,2,0)</f>
        <v>#N/A</v>
      </c>
      <c r="N169" s="66" t="e">
        <f>VLOOKUP(B169,[2]Pivot!$A$4:$C$3785,3,0)</f>
        <v>#N/A</v>
      </c>
      <c r="O169" s="70" t="e">
        <f>VLOOKUP(B169,[3]Pivot!$A$4:$D$4420,2,0)</f>
        <v>#N/A</v>
      </c>
      <c r="P169" s="66" t="e">
        <f>VLOOKUP(B169,[3]Pivot!$A$4:$E$4420,5,0)</f>
        <v>#N/A</v>
      </c>
      <c r="Q169" s="66" t="e">
        <f>VLOOKUP(B169,[3]Pivot!$A$4:$D$4420,3,0)</f>
        <v>#N/A</v>
      </c>
      <c r="R169" s="66" t="e">
        <f>VLOOKUP(B169,[3]Pivot!$A$4:$D$4420,4,0)</f>
        <v>#N/A</v>
      </c>
      <c r="S169" t="e">
        <f>VLOOKUP(B169,'[1]Tổng hợp Nhập - Xuất - Tồn'!$A$5:$N$4327,11,0)</f>
        <v>#N/A</v>
      </c>
      <c r="T169" t="e">
        <f>VLOOKUP(B169,'[1]Tổng hợp Nhập - Xuất - Tồn'!$A$7:$N$4327,13,0)</f>
        <v>#N/A</v>
      </c>
      <c r="U169" s="66" t="e">
        <f t="shared" si="52"/>
        <v>#N/A</v>
      </c>
      <c r="V169" s="73" t="e">
        <f t="shared" si="53"/>
        <v>#N/A</v>
      </c>
      <c r="W169" s="73" t="e">
        <f t="shared" si="54"/>
        <v>#N/A</v>
      </c>
    </row>
    <row r="170" spans="1:24" x14ac:dyDescent="0.25">
      <c r="A170">
        <v>169</v>
      </c>
      <c r="B170" t="s">
        <v>281</v>
      </c>
      <c r="C170" t="s">
        <v>270</v>
      </c>
      <c r="D170" t="s">
        <v>1522</v>
      </c>
      <c r="F170" s="58"/>
      <c r="H170" s="59">
        <v>41.5</v>
      </c>
      <c r="I170" t="s">
        <v>1900</v>
      </c>
      <c r="J170" s="78">
        <f t="shared" si="51"/>
        <v>1125480</v>
      </c>
      <c r="K170" s="75">
        <f>1.05*VLOOKUP(B170,'[1]Tổng hợp Nhập - Xuất - Tồn'!$A$5:$N$4327,12,0)/VLOOKUP(B170,'[1]Tổng hợp Nhập - Xuất - Tồn'!$A$5:$N$4327,11,0)</f>
        <v>1013155.9477477478</v>
      </c>
      <c r="L170" s="67">
        <f t="shared" si="55"/>
        <v>0.11086551137754196</v>
      </c>
      <c r="M170" s="66">
        <f>VLOOKUP(B170,[2]Pivot!$A$4:$C$3785,2,0)</f>
        <v>1020000</v>
      </c>
      <c r="N170" s="66">
        <f>VLOOKUP(B170,[2]Pivot!$A$4:$C$3785,3,0)</f>
        <v>1200000</v>
      </c>
      <c r="O170" s="70">
        <f>VLOOKUP(B170,[3]Pivot!$A$4:$D$4420,2,0)</f>
        <v>44816</v>
      </c>
      <c r="P170" s="66" t="str">
        <f>VLOOKUP(B170,[3]Pivot!$A$4:$E$4420,5,0)</f>
        <v>HTAUTOHN</v>
      </c>
      <c r="Q170" s="66">
        <f>VLOOKUP(B170,[3]Pivot!$A$4:$D$4420,3,0)</f>
        <v>856920</v>
      </c>
      <c r="R170" s="66">
        <f>VLOOKUP(B170,[3]Pivot!$A$4:$D$4420,4,0)</f>
        <v>5</v>
      </c>
      <c r="S170">
        <f>VLOOKUP(B170,'[1]Tổng hợp Nhập - Xuất - Tồn'!$A$5:$N$4327,11,0)</f>
        <v>333</v>
      </c>
      <c r="T170">
        <f>VLOOKUP(B170,'[1]Tổng hợp Nhập - Xuất - Tồn'!$A$7:$N$4327,13,0)</f>
        <v>339</v>
      </c>
      <c r="U170" s="75">
        <f>IF(Q170=0,K170*(1-5%),IF(L170&lt;=10%,Q170,Q170*(1-5%)))</f>
        <v>814074</v>
      </c>
      <c r="V170" s="73">
        <f>U170/24000*1/1.13</f>
        <v>30.017477876106199</v>
      </c>
      <c r="W170" s="66">
        <f t="shared" ref="W170" si="70">V170*24000</f>
        <v>720419.46902654879</v>
      </c>
      <c r="X170" s="67">
        <f>(W170-K170)/K170</f>
        <v>-0.28893526151818394</v>
      </c>
    </row>
    <row r="171" spans="1:24" hidden="1" x14ac:dyDescent="0.25">
      <c r="A171">
        <v>170</v>
      </c>
      <c r="B171" t="s">
        <v>282</v>
      </c>
      <c r="C171" t="s">
        <v>270</v>
      </c>
      <c r="D171" t="s">
        <v>1732</v>
      </c>
      <c r="F171" s="58"/>
      <c r="H171" s="59">
        <v>29.975000000000001</v>
      </c>
      <c r="I171" t="s">
        <v>1900</v>
      </c>
      <c r="J171" s="65">
        <f t="shared" si="51"/>
        <v>812921.99999999988</v>
      </c>
      <c r="K171" t="e">
        <f>1.05*VLOOKUP(B171,'[1]Tổng hợp Nhập - Xuất - Tồn'!$A$5:$N$4327,12,0)/VLOOKUP(B171,'[1]Tổng hợp Nhập - Xuất - Tồn'!$A$5:$N$4327,11,0)</f>
        <v>#N/A</v>
      </c>
      <c r="L171" s="67" t="e">
        <f t="shared" si="55"/>
        <v>#N/A</v>
      </c>
      <c r="M171" s="66" t="e">
        <f>VLOOKUP(B171,[2]Pivot!$A$4:$C$3785,2,0)</f>
        <v>#N/A</v>
      </c>
      <c r="N171" s="66" t="e">
        <f>VLOOKUP(B171,[2]Pivot!$A$4:$C$3785,3,0)</f>
        <v>#N/A</v>
      </c>
      <c r="O171" s="70" t="e">
        <f>VLOOKUP(B171,[3]Pivot!$A$4:$D$4420,2,0)</f>
        <v>#N/A</v>
      </c>
      <c r="P171" s="66" t="e">
        <f>VLOOKUP(B171,[3]Pivot!$A$4:$E$4420,5,0)</f>
        <v>#N/A</v>
      </c>
      <c r="Q171" s="66" t="e">
        <f>VLOOKUP(B171,[3]Pivot!$A$4:$D$4420,3,0)</f>
        <v>#N/A</v>
      </c>
      <c r="R171" s="66" t="e">
        <f>VLOOKUP(B171,[3]Pivot!$A$4:$D$4420,4,0)</f>
        <v>#N/A</v>
      </c>
      <c r="S171" t="e">
        <f>VLOOKUP(B171,'[1]Tổng hợp Nhập - Xuất - Tồn'!$A$5:$N$4327,11,0)</f>
        <v>#N/A</v>
      </c>
      <c r="T171" t="e">
        <f>VLOOKUP(B171,'[1]Tổng hợp Nhập - Xuất - Tồn'!$A$7:$N$4327,13,0)</f>
        <v>#N/A</v>
      </c>
      <c r="U171" s="66" t="e">
        <f t="shared" si="52"/>
        <v>#N/A</v>
      </c>
      <c r="V171" s="73" t="e">
        <f t="shared" si="53"/>
        <v>#N/A</v>
      </c>
      <c r="W171" s="73" t="e">
        <f t="shared" si="54"/>
        <v>#N/A</v>
      </c>
    </row>
    <row r="172" spans="1:24" x14ac:dyDescent="0.25">
      <c r="A172">
        <v>171</v>
      </c>
      <c r="B172" t="s">
        <v>1894</v>
      </c>
      <c r="C172" t="s">
        <v>704</v>
      </c>
      <c r="D172" t="s">
        <v>1621</v>
      </c>
      <c r="F172" s="58"/>
      <c r="H172" s="59">
        <v>19.5</v>
      </c>
      <c r="I172" t="s">
        <v>1900</v>
      </c>
      <c r="J172" s="78">
        <f t="shared" si="51"/>
        <v>528840</v>
      </c>
      <c r="K172" s="75">
        <f>1.05*VLOOKUP(B172,'[1]Tổng hợp Nhập - Xuất - Tồn'!$A$5:$N$4327,12,0)/VLOOKUP(B172,'[1]Tổng hợp Nhập - Xuất - Tồn'!$A$5:$N$4327,11,0)</f>
        <v>476371.21737639839</v>
      </c>
      <c r="L172" s="67">
        <f t="shared" si="55"/>
        <v>0.11014263815637731</v>
      </c>
      <c r="M172" s="66">
        <f>VLOOKUP(B172,[2]Pivot!$A$4:$C$3785,2,0)</f>
        <v>460000</v>
      </c>
      <c r="N172" s="66">
        <f>VLOOKUP(B172,[2]Pivot!$A$4:$C$3785,3,0)</f>
        <v>550000</v>
      </c>
      <c r="O172" s="70">
        <f>VLOOKUP(B172,[3]Pivot!$A$4:$D$4420,2,0)</f>
        <v>44792</v>
      </c>
      <c r="P172" s="66" t="str">
        <f>VLOOKUP(B172,[3]Pivot!$A$4:$E$4420,5,0)</f>
        <v>HTAUTOHN</v>
      </c>
      <c r="Q172" s="66">
        <f>VLOOKUP(B172,[3]Pivot!$A$4:$D$4420,3,0)</f>
        <v>438720</v>
      </c>
      <c r="R172" s="66">
        <f>VLOOKUP(B172,[3]Pivot!$A$4:$D$4420,4,0)</f>
        <v>10</v>
      </c>
      <c r="S172">
        <f>VLOOKUP(B172,'[1]Tổng hợp Nhập - Xuất - Tồn'!$A$5:$N$4327,11,0)</f>
        <v>13855</v>
      </c>
      <c r="T172">
        <f>VLOOKUP(B172,'[1]Tổng hợp Nhập - Xuất - Tồn'!$A$7:$N$4327,13,0)</f>
        <v>8</v>
      </c>
      <c r="U172" s="75">
        <f>IF(Q172=0,K172*(1-5%),IF(L172&lt;=10%,Q172,Q172*(1-5%)))</f>
        <v>416784</v>
      </c>
      <c r="V172" s="73">
        <f>U172/24000*1/1.13</f>
        <v>15.368141592920356</v>
      </c>
      <c r="W172" s="66">
        <f t="shared" ref="W172" si="71">V172*24000</f>
        <v>368835.39823008853</v>
      </c>
      <c r="X172" s="67">
        <f>(W172-K172)/K172</f>
        <v>-0.22573953929996124</v>
      </c>
    </row>
    <row r="173" spans="1:24" hidden="1" x14ac:dyDescent="0.25">
      <c r="A173">
        <v>172</v>
      </c>
      <c r="B173" t="s">
        <v>283</v>
      </c>
      <c r="C173" t="s">
        <v>284</v>
      </c>
      <c r="D173" t="s">
        <v>1532</v>
      </c>
      <c r="F173" s="58"/>
      <c r="H173" s="59">
        <v>24.910714285714285</v>
      </c>
      <c r="I173" t="s">
        <v>1900</v>
      </c>
      <c r="J173" s="65">
        <f t="shared" si="51"/>
        <v>675578.57142857136</v>
      </c>
      <c r="K173" t="e">
        <f>1.05*VLOOKUP(B173,'[1]Tổng hợp Nhập - Xuất - Tồn'!$A$5:$N$4327,12,0)/VLOOKUP(B173,'[1]Tổng hợp Nhập - Xuất - Tồn'!$A$5:$N$4327,11,0)</f>
        <v>#N/A</v>
      </c>
      <c r="L173" s="67" t="e">
        <f t="shared" si="55"/>
        <v>#N/A</v>
      </c>
      <c r="M173" s="66" t="e">
        <f>VLOOKUP(B173,[2]Pivot!$A$4:$C$3785,2,0)</f>
        <v>#N/A</v>
      </c>
      <c r="N173" s="66" t="e">
        <f>VLOOKUP(B173,[2]Pivot!$A$4:$C$3785,3,0)</f>
        <v>#N/A</v>
      </c>
      <c r="O173" s="70" t="e">
        <f>VLOOKUP(B173,[3]Pivot!$A$4:$D$4420,2,0)</f>
        <v>#N/A</v>
      </c>
      <c r="P173" s="66" t="e">
        <f>VLOOKUP(B173,[3]Pivot!$A$4:$E$4420,5,0)</f>
        <v>#N/A</v>
      </c>
      <c r="Q173" s="66" t="e">
        <f>VLOOKUP(B173,[3]Pivot!$A$4:$D$4420,3,0)</f>
        <v>#N/A</v>
      </c>
      <c r="R173" s="66" t="e">
        <f>VLOOKUP(B173,[3]Pivot!$A$4:$D$4420,4,0)</f>
        <v>#N/A</v>
      </c>
      <c r="S173" t="e">
        <f>VLOOKUP(B173,'[1]Tổng hợp Nhập - Xuất - Tồn'!$A$5:$N$4327,11,0)</f>
        <v>#N/A</v>
      </c>
      <c r="T173" t="e">
        <f>VLOOKUP(B173,'[1]Tổng hợp Nhập - Xuất - Tồn'!$A$7:$N$4327,13,0)</f>
        <v>#N/A</v>
      </c>
      <c r="U173" s="66" t="e">
        <f t="shared" si="52"/>
        <v>#N/A</v>
      </c>
      <c r="V173" s="73" t="e">
        <f t="shared" si="53"/>
        <v>#N/A</v>
      </c>
      <c r="W173" s="73" t="e">
        <f t="shared" si="54"/>
        <v>#N/A</v>
      </c>
    </row>
    <row r="174" spans="1:24" hidden="1" x14ac:dyDescent="0.25">
      <c r="A174">
        <v>173</v>
      </c>
      <c r="B174" t="s">
        <v>285</v>
      </c>
      <c r="C174" t="s">
        <v>286</v>
      </c>
      <c r="D174" t="s">
        <v>1614</v>
      </c>
      <c r="F174" s="58"/>
      <c r="H174" s="59">
        <v>22.767857142857142</v>
      </c>
      <c r="I174" t="s">
        <v>1900</v>
      </c>
      <c r="J174" s="65">
        <f t="shared" si="51"/>
        <v>617464.28571428556</v>
      </c>
      <c r="K174" t="e">
        <f>1.05*VLOOKUP(B174,'[1]Tổng hợp Nhập - Xuất - Tồn'!$A$5:$N$4327,12,0)/VLOOKUP(B174,'[1]Tổng hợp Nhập - Xuất - Tồn'!$A$5:$N$4327,11,0)</f>
        <v>#N/A</v>
      </c>
      <c r="L174" s="67" t="e">
        <f t="shared" si="55"/>
        <v>#N/A</v>
      </c>
      <c r="M174" s="66" t="e">
        <f>VLOOKUP(B174,[2]Pivot!$A$4:$C$3785,2,0)</f>
        <v>#N/A</v>
      </c>
      <c r="N174" s="66" t="e">
        <f>VLOOKUP(B174,[2]Pivot!$A$4:$C$3785,3,0)</f>
        <v>#N/A</v>
      </c>
      <c r="O174" s="70" t="e">
        <f>VLOOKUP(B174,[3]Pivot!$A$4:$D$4420,2,0)</f>
        <v>#N/A</v>
      </c>
      <c r="P174" s="66" t="e">
        <f>VLOOKUP(B174,[3]Pivot!$A$4:$E$4420,5,0)</f>
        <v>#N/A</v>
      </c>
      <c r="Q174" s="66" t="e">
        <f>VLOOKUP(B174,[3]Pivot!$A$4:$D$4420,3,0)</f>
        <v>#N/A</v>
      </c>
      <c r="R174" s="66" t="e">
        <f>VLOOKUP(B174,[3]Pivot!$A$4:$D$4420,4,0)</f>
        <v>#N/A</v>
      </c>
      <c r="S174" t="e">
        <f>VLOOKUP(B174,'[1]Tổng hợp Nhập - Xuất - Tồn'!$A$5:$N$4327,11,0)</f>
        <v>#N/A</v>
      </c>
      <c r="T174" t="e">
        <f>VLOOKUP(B174,'[1]Tổng hợp Nhập - Xuất - Tồn'!$A$7:$N$4327,13,0)</f>
        <v>#N/A</v>
      </c>
      <c r="U174" s="66" t="e">
        <f t="shared" si="52"/>
        <v>#N/A</v>
      </c>
      <c r="V174" s="73" t="e">
        <f t="shared" si="53"/>
        <v>#N/A</v>
      </c>
      <c r="W174" s="73" t="e">
        <f t="shared" si="54"/>
        <v>#N/A</v>
      </c>
    </row>
    <row r="175" spans="1:24" hidden="1" x14ac:dyDescent="0.25">
      <c r="A175">
        <v>174</v>
      </c>
      <c r="B175" t="s">
        <v>287</v>
      </c>
      <c r="C175" t="s">
        <v>286</v>
      </c>
      <c r="D175" t="s">
        <v>1534</v>
      </c>
      <c r="F175" s="58"/>
      <c r="H175" s="59">
        <v>21.696428571428573</v>
      </c>
      <c r="I175" t="s">
        <v>1900</v>
      </c>
      <c r="J175" s="65">
        <f t="shared" si="51"/>
        <v>588407.14285714284</v>
      </c>
      <c r="K175" t="e">
        <f>1.05*VLOOKUP(B175,'[1]Tổng hợp Nhập - Xuất - Tồn'!$A$5:$N$4327,12,0)/VLOOKUP(B175,'[1]Tổng hợp Nhập - Xuất - Tồn'!$A$5:$N$4327,11,0)</f>
        <v>#N/A</v>
      </c>
      <c r="L175" s="67" t="e">
        <f t="shared" si="55"/>
        <v>#N/A</v>
      </c>
      <c r="M175" s="66" t="e">
        <f>VLOOKUP(B175,[2]Pivot!$A$4:$C$3785,2,0)</f>
        <v>#N/A</v>
      </c>
      <c r="N175" s="66" t="e">
        <f>VLOOKUP(B175,[2]Pivot!$A$4:$C$3785,3,0)</f>
        <v>#N/A</v>
      </c>
      <c r="O175" s="70" t="e">
        <f>VLOOKUP(B175,[3]Pivot!$A$4:$D$4420,2,0)</f>
        <v>#N/A</v>
      </c>
      <c r="P175" s="66" t="e">
        <f>VLOOKUP(B175,[3]Pivot!$A$4:$E$4420,5,0)</f>
        <v>#N/A</v>
      </c>
      <c r="Q175" s="66" t="e">
        <f>VLOOKUP(B175,[3]Pivot!$A$4:$D$4420,3,0)</f>
        <v>#N/A</v>
      </c>
      <c r="R175" s="66" t="e">
        <f>VLOOKUP(B175,[3]Pivot!$A$4:$D$4420,4,0)</f>
        <v>#N/A</v>
      </c>
      <c r="S175" t="e">
        <f>VLOOKUP(B175,'[1]Tổng hợp Nhập - Xuất - Tồn'!$A$5:$N$4327,11,0)</f>
        <v>#N/A</v>
      </c>
      <c r="T175" t="e">
        <f>VLOOKUP(B175,'[1]Tổng hợp Nhập - Xuất - Tồn'!$A$7:$N$4327,13,0)</f>
        <v>#N/A</v>
      </c>
      <c r="U175" s="66" t="e">
        <f t="shared" si="52"/>
        <v>#N/A</v>
      </c>
      <c r="V175" s="73" t="e">
        <f t="shared" si="53"/>
        <v>#N/A</v>
      </c>
      <c r="W175" s="73" t="e">
        <f t="shared" si="54"/>
        <v>#N/A</v>
      </c>
    </row>
    <row r="176" spans="1:24" hidden="1" x14ac:dyDescent="0.25">
      <c r="A176">
        <v>175</v>
      </c>
      <c r="B176" t="s">
        <v>288</v>
      </c>
      <c r="C176" t="s">
        <v>289</v>
      </c>
      <c r="D176" t="s">
        <v>1614</v>
      </c>
      <c r="F176" s="58"/>
      <c r="H176" s="59">
        <v>17.875</v>
      </c>
      <c r="I176" t="s">
        <v>1900</v>
      </c>
      <c r="J176" s="65">
        <f t="shared" si="51"/>
        <v>484769.99999999994</v>
      </c>
      <c r="K176" t="e">
        <f>1.05*VLOOKUP(B176,'[1]Tổng hợp Nhập - Xuất - Tồn'!$A$5:$N$4327,12,0)/VLOOKUP(B176,'[1]Tổng hợp Nhập - Xuất - Tồn'!$A$5:$N$4327,11,0)</f>
        <v>#N/A</v>
      </c>
      <c r="L176" s="67" t="e">
        <f t="shared" si="55"/>
        <v>#N/A</v>
      </c>
      <c r="M176" s="66" t="e">
        <f>VLOOKUP(B176,[2]Pivot!$A$4:$C$3785,2,0)</f>
        <v>#N/A</v>
      </c>
      <c r="N176" s="66" t="e">
        <f>VLOOKUP(B176,[2]Pivot!$A$4:$C$3785,3,0)</f>
        <v>#N/A</v>
      </c>
      <c r="O176" s="70" t="e">
        <f>VLOOKUP(B176,[3]Pivot!$A$4:$D$4420,2,0)</f>
        <v>#N/A</v>
      </c>
      <c r="P176" s="66" t="e">
        <f>VLOOKUP(B176,[3]Pivot!$A$4:$E$4420,5,0)</f>
        <v>#N/A</v>
      </c>
      <c r="Q176" s="66" t="e">
        <f>VLOOKUP(B176,[3]Pivot!$A$4:$D$4420,3,0)</f>
        <v>#N/A</v>
      </c>
      <c r="R176" s="66" t="e">
        <f>VLOOKUP(B176,[3]Pivot!$A$4:$D$4420,4,0)</f>
        <v>#N/A</v>
      </c>
      <c r="S176" t="e">
        <f>VLOOKUP(B176,'[1]Tổng hợp Nhập - Xuất - Tồn'!$A$5:$N$4327,11,0)</f>
        <v>#N/A</v>
      </c>
      <c r="T176" t="e">
        <f>VLOOKUP(B176,'[1]Tổng hợp Nhập - Xuất - Tồn'!$A$7:$N$4327,13,0)</f>
        <v>#N/A</v>
      </c>
      <c r="U176" s="66" t="e">
        <f t="shared" si="52"/>
        <v>#N/A</v>
      </c>
      <c r="V176" s="73" t="e">
        <f t="shared" si="53"/>
        <v>#N/A</v>
      </c>
      <c r="W176" s="73" t="e">
        <f t="shared" si="54"/>
        <v>#N/A</v>
      </c>
    </row>
    <row r="177" spans="1:24" hidden="1" x14ac:dyDescent="0.25">
      <c r="A177">
        <v>176</v>
      </c>
      <c r="B177" t="s">
        <v>290</v>
      </c>
      <c r="C177" t="s">
        <v>289</v>
      </c>
      <c r="D177" t="s">
        <v>1534</v>
      </c>
      <c r="F177" s="58"/>
      <c r="H177" s="59">
        <v>18.482142857142858</v>
      </c>
      <c r="I177" t="s">
        <v>1900</v>
      </c>
      <c r="J177" s="65">
        <f t="shared" si="51"/>
        <v>501235.71428571426</v>
      </c>
      <c r="K177" t="e">
        <f>1.05*VLOOKUP(B177,'[1]Tổng hợp Nhập - Xuất - Tồn'!$A$5:$N$4327,12,0)/VLOOKUP(B177,'[1]Tổng hợp Nhập - Xuất - Tồn'!$A$5:$N$4327,11,0)</f>
        <v>#N/A</v>
      </c>
      <c r="L177" s="67" t="e">
        <f t="shared" si="55"/>
        <v>#N/A</v>
      </c>
      <c r="M177" s="66" t="e">
        <f>VLOOKUP(B177,[2]Pivot!$A$4:$C$3785,2,0)</f>
        <v>#N/A</v>
      </c>
      <c r="N177" s="66" t="e">
        <f>VLOOKUP(B177,[2]Pivot!$A$4:$C$3785,3,0)</f>
        <v>#N/A</v>
      </c>
      <c r="O177" s="70" t="e">
        <f>VLOOKUP(B177,[3]Pivot!$A$4:$D$4420,2,0)</f>
        <v>#N/A</v>
      </c>
      <c r="P177" s="66" t="e">
        <f>VLOOKUP(B177,[3]Pivot!$A$4:$E$4420,5,0)</f>
        <v>#N/A</v>
      </c>
      <c r="Q177" s="66" t="e">
        <f>VLOOKUP(B177,[3]Pivot!$A$4:$D$4420,3,0)</f>
        <v>#N/A</v>
      </c>
      <c r="R177" s="66" t="e">
        <f>VLOOKUP(B177,[3]Pivot!$A$4:$D$4420,4,0)</f>
        <v>#N/A</v>
      </c>
      <c r="S177" t="e">
        <f>VLOOKUP(B177,'[1]Tổng hợp Nhập - Xuất - Tồn'!$A$5:$N$4327,11,0)</f>
        <v>#N/A</v>
      </c>
      <c r="T177" t="e">
        <f>VLOOKUP(B177,'[1]Tổng hợp Nhập - Xuất - Tồn'!$A$7:$N$4327,13,0)</f>
        <v>#N/A</v>
      </c>
      <c r="U177" s="66" t="e">
        <f t="shared" si="52"/>
        <v>#N/A</v>
      </c>
      <c r="V177" s="73" t="e">
        <f t="shared" si="53"/>
        <v>#N/A</v>
      </c>
      <c r="W177" s="73" t="e">
        <f t="shared" si="54"/>
        <v>#N/A</v>
      </c>
    </row>
    <row r="178" spans="1:24" hidden="1" x14ac:dyDescent="0.25">
      <c r="A178">
        <v>177</v>
      </c>
      <c r="B178" t="s">
        <v>291</v>
      </c>
      <c r="C178" t="s">
        <v>292</v>
      </c>
      <c r="D178" t="s">
        <v>1740</v>
      </c>
      <c r="F178" s="58"/>
      <c r="H178" s="59">
        <v>13.928571428571429</v>
      </c>
      <c r="I178" t="s">
        <v>1900</v>
      </c>
      <c r="J178" s="65">
        <f t="shared" si="51"/>
        <v>377742.85714285716</v>
      </c>
      <c r="K178" t="e">
        <f>1.05*VLOOKUP(B178,'[1]Tổng hợp Nhập - Xuất - Tồn'!$A$5:$N$4327,12,0)/VLOOKUP(B178,'[1]Tổng hợp Nhập - Xuất - Tồn'!$A$5:$N$4327,11,0)</f>
        <v>#N/A</v>
      </c>
      <c r="L178" s="67" t="e">
        <f t="shared" si="55"/>
        <v>#N/A</v>
      </c>
      <c r="M178" s="66" t="e">
        <f>VLOOKUP(B178,[2]Pivot!$A$4:$C$3785,2,0)</f>
        <v>#N/A</v>
      </c>
      <c r="N178" s="66" t="e">
        <f>VLOOKUP(B178,[2]Pivot!$A$4:$C$3785,3,0)</f>
        <v>#N/A</v>
      </c>
      <c r="O178" s="70" t="e">
        <f>VLOOKUP(B178,[3]Pivot!$A$4:$D$4420,2,0)</f>
        <v>#N/A</v>
      </c>
      <c r="P178" s="66" t="e">
        <f>VLOOKUP(B178,[3]Pivot!$A$4:$E$4420,5,0)</f>
        <v>#N/A</v>
      </c>
      <c r="Q178" s="66" t="e">
        <f>VLOOKUP(B178,[3]Pivot!$A$4:$D$4420,3,0)</f>
        <v>#N/A</v>
      </c>
      <c r="R178" s="66" t="e">
        <f>VLOOKUP(B178,[3]Pivot!$A$4:$D$4420,4,0)</f>
        <v>#N/A</v>
      </c>
      <c r="S178" t="e">
        <f>VLOOKUP(B178,'[1]Tổng hợp Nhập - Xuất - Tồn'!$A$5:$N$4327,11,0)</f>
        <v>#N/A</v>
      </c>
      <c r="T178" t="e">
        <f>VLOOKUP(B178,'[1]Tổng hợp Nhập - Xuất - Tồn'!$A$7:$N$4327,13,0)</f>
        <v>#N/A</v>
      </c>
      <c r="U178" s="66" t="e">
        <f t="shared" si="52"/>
        <v>#N/A</v>
      </c>
      <c r="V178" s="73" t="e">
        <f t="shared" si="53"/>
        <v>#N/A</v>
      </c>
      <c r="W178" s="73" t="e">
        <f t="shared" si="54"/>
        <v>#N/A</v>
      </c>
    </row>
    <row r="179" spans="1:24" hidden="1" x14ac:dyDescent="0.25">
      <c r="A179">
        <v>178</v>
      </c>
      <c r="B179" t="s">
        <v>293</v>
      </c>
      <c r="C179" t="s">
        <v>270</v>
      </c>
      <c r="D179" t="s">
        <v>1508</v>
      </c>
      <c r="F179" s="58"/>
      <c r="H179" s="59">
        <v>25.024999999999999</v>
      </c>
      <c r="I179" t="s">
        <v>1900</v>
      </c>
      <c r="J179" s="65">
        <f t="shared" si="51"/>
        <v>678677.99999999988</v>
      </c>
      <c r="K179" t="e">
        <f>1.05*VLOOKUP(B179,'[1]Tổng hợp Nhập - Xuất - Tồn'!$A$5:$N$4327,12,0)/VLOOKUP(B179,'[1]Tổng hợp Nhập - Xuất - Tồn'!$A$5:$N$4327,11,0)</f>
        <v>#N/A</v>
      </c>
      <c r="L179" s="67" t="e">
        <f t="shared" si="55"/>
        <v>#N/A</v>
      </c>
      <c r="M179" s="66" t="e">
        <f>VLOOKUP(B179,[2]Pivot!$A$4:$C$3785,2,0)</f>
        <v>#N/A</v>
      </c>
      <c r="N179" s="66" t="e">
        <f>VLOOKUP(B179,[2]Pivot!$A$4:$C$3785,3,0)</f>
        <v>#N/A</v>
      </c>
      <c r="O179" s="70" t="e">
        <f>VLOOKUP(B179,[3]Pivot!$A$4:$D$4420,2,0)</f>
        <v>#N/A</v>
      </c>
      <c r="P179" s="66" t="e">
        <f>VLOOKUP(B179,[3]Pivot!$A$4:$E$4420,5,0)</f>
        <v>#N/A</v>
      </c>
      <c r="Q179" s="66" t="e">
        <f>VLOOKUP(B179,[3]Pivot!$A$4:$D$4420,3,0)</f>
        <v>#N/A</v>
      </c>
      <c r="R179" s="66" t="e">
        <f>VLOOKUP(B179,[3]Pivot!$A$4:$D$4420,4,0)</f>
        <v>#N/A</v>
      </c>
      <c r="S179" t="e">
        <f>VLOOKUP(B179,'[1]Tổng hợp Nhập - Xuất - Tồn'!$A$5:$N$4327,11,0)</f>
        <v>#N/A</v>
      </c>
      <c r="T179" t="e">
        <f>VLOOKUP(B179,'[1]Tổng hợp Nhập - Xuất - Tồn'!$A$7:$N$4327,13,0)</f>
        <v>#N/A</v>
      </c>
      <c r="U179" s="66" t="e">
        <f t="shared" si="52"/>
        <v>#N/A</v>
      </c>
      <c r="V179" s="73" t="e">
        <f t="shared" si="53"/>
        <v>#N/A</v>
      </c>
      <c r="W179" s="73" t="e">
        <f t="shared" si="54"/>
        <v>#N/A</v>
      </c>
    </row>
    <row r="180" spans="1:24" hidden="1" x14ac:dyDescent="0.25">
      <c r="A180">
        <v>179</v>
      </c>
      <c r="B180" t="s">
        <v>294</v>
      </c>
      <c r="C180" t="s">
        <v>286</v>
      </c>
      <c r="D180" t="s">
        <v>1526</v>
      </c>
      <c r="F180" s="58"/>
      <c r="H180" s="59">
        <v>23</v>
      </c>
      <c r="I180" t="s">
        <v>1900</v>
      </c>
      <c r="J180" s="65">
        <f t="shared" si="51"/>
        <v>623759.99999999988</v>
      </c>
      <c r="K180" t="e">
        <f>1.05*VLOOKUP(B180,'[1]Tổng hợp Nhập - Xuất - Tồn'!$A$5:$N$4327,12,0)/VLOOKUP(B180,'[1]Tổng hợp Nhập - Xuất - Tồn'!$A$5:$N$4327,11,0)</f>
        <v>#N/A</v>
      </c>
      <c r="L180" s="67" t="e">
        <f t="shared" si="55"/>
        <v>#N/A</v>
      </c>
      <c r="M180" s="66" t="e">
        <f>VLOOKUP(B180,[2]Pivot!$A$4:$C$3785,2,0)</f>
        <v>#N/A</v>
      </c>
      <c r="N180" s="66" t="e">
        <f>VLOOKUP(B180,[2]Pivot!$A$4:$C$3785,3,0)</f>
        <v>#N/A</v>
      </c>
      <c r="O180" s="70" t="e">
        <f>VLOOKUP(B180,[3]Pivot!$A$4:$D$4420,2,0)</f>
        <v>#N/A</v>
      </c>
      <c r="P180" s="66" t="e">
        <f>VLOOKUP(B180,[3]Pivot!$A$4:$E$4420,5,0)</f>
        <v>#N/A</v>
      </c>
      <c r="Q180" s="66" t="e">
        <f>VLOOKUP(B180,[3]Pivot!$A$4:$D$4420,3,0)</f>
        <v>#N/A</v>
      </c>
      <c r="R180" s="66" t="e">
        <f>VLOOKUP(B180,[3]Pivot!$A$4:$D$4420,4,0)</f>
        <v>#N/A</v>
      </c>
      <c r="S180" t="e">
        <f>VLOOKUP(B180,'[1]Tổng hợp Nhập - Xuất - Tồn'!$A$5:$N$4327,11,0)</f>
        <v>#N/A</v>
      </c>
      <c r="T180" t="e">
        <f>VLOOKUP(B180,'[1]Tổng hợp Nhập - Xuất - Tồn'!$A$7:$N$4327,13,0)</f>
        <v>#N/A</v>
      </c>
      <c r="U180" s="66" t="e">
        <f t="shared" si="52"/>
        <v>#N/A</v>
      </c>
      <c r="V180" s="73" t="e">
        <f t="shared" si="53"/>
        <v>#N/A</v>
      </c>
      <c r="W180" s="73" t="e">
        <f t="shared" si="54"/>
        <v>#N/A</v>
      </c>
    </row>
    <row r="181" spans="1:24" hidden="1" x14ac:dyDescent="0.25">
      <c r="A181">
        <v>180</v>
      </c>
      <c r="B181" t="s">
        <v>295</v>
      </c>
      <c r="C181" t="s">
        <v>296</v>
      </c>
      <c r="D181" t="s">
        <v>1526</v>
      </c>
      <c r="F181" s="58"/>
      <c r="H181" s="59">
        <v>16.25</v>
      </c>
      <c r="I181" t="s">
        <v>1900</v>
      </c>
      <c r="J181" s="65">
        <f t="shared" si="51"/>
        <v>440699.99999999994</v>
      </c>
      <c r="K181" t="e">
        <f>1.05*VLOOKUP(B181,'[1]Tổng hợp Nhập - Xuất - Tồn'!$A$5:$N$4327,12,0)/VLOOKUP(B181,'[1]Tổng hợp Nhập - Xuất - Tồn'!$A$5:$N$4327,11,0)</f>
        <v>#N/A</v>
      </c>
      <c r="L181" s="67" t="e">
        <f t="shared" si="55"/>
        <v>#N/A</v>
      </c>
      <c r="M181" s="66" t="e">
        <f>VLOOKUP(B181,[2]Pivot!$A$4:$C$3785,2,0)</f>
        <v>#N/A</v>
      </c>
      <c r="N181" s="66" t="e">
        <f>VLOOKUP(B181,[2]Pivot!$A$4:$C$3785,3,0)</f>
        <v>#N/A</v>
      </c>
      <c r="O181" s="70" t="e">
        <f>VLOOKUP(B181,[3]Pivot!$A$4:$D$4420,2,0)</f>
        <v>#N/A</v>
      </c>
      <c r="P181" s="66" t="e">
        <f>VLOOKUP(B181,[3]Pivot!$A$4:$E$4420,5,0)</f>
        <v>#N/A</v>
      </c>
      <c r="Q181" s="66" t="e">
        <f>VLOOKUP(B181,[3]Pivot!$A$4:$D$4420,3,0)</f>
        <v>#N/A</v>
      </c>
      <c r="R181" s="66" t="e">
        <f>VLOOKUP(B181,[3]Pivot!$A$4:$D$4420,4,0)</f>
        <v>#N/A</v>
      </c>
      <c r="S181" t="e">
        <f>VLOOKUP(B181,'[1]Tổng hợp Nhập - Xuất - Tồn'!$A$5:$N$4327,11,0)</f>
        <v>#N/A</v>
      </c>
      <c r="T181" t="e">
        <f>VLOOKUP(B181,'[1]Tổng hợp Nhập - Xuất - Tồn'!$A$7:$N$4327,13,0)</f>
        <v>#N/A</v>
      </c>
      <c r="U181" s="66" t="e">
        <f t="shared" si="52"/>
        <v>#N/A</v>
      </c>
      <c r="V181" s="73" t="e">
        <f t="shared" si="53"/>
        <v>#N/A</v>
      </c>
      <c r="W181" s="73" t="e">
        <f t="shared" si="54"/>
        <v>#N/A</v>
      </c>
    </row>
    <row r="182" spans="1:24" hidden="1" x14ac:dyDescent="0.25">
      <c r="A182">
        <v>181</v>
      </c>
      <c r="B182" t="s">
        <v>297</v>
      </c>
      <c r="C182" t="s">
        <v>286</v>
      </c>
      <c r="D182" t="s">
        <v>1528</v>
      </c>
      <c r="F182" s="58"/>
      <c r="H182" s="59">
        <v>17.142857142857142</v>
      </c>
      <c r="I182" t="s">
        <v>1900</v>
      </c>
      <c r="J182" s="65">
        <f t="shared" si="51"/>
        <v>464914.28571428568</v>
      </c>
      <c r="K182" t="e">
        <f>1.05*VLOOKUP(B182,'[1]Tổng hợp Nhập - Xuất - Tồn'!$A$5:$N$4327,12,0)/VLOOKUP(B182,'[1]Tổng hợp Nhập - Xuất - Tồn'!$A$5:$N$4327,11,0)</f>
        <v>#N/A</v>
      </c>
      <c r="L182" s="67" t="e">
        <f t="shared" si="55"/>
        <v>#N/A</v>
      </c>
      <c r="M182" s="66" t="e">
        <f>VLOOKUP(B182,[2]Pivot!$A$4:$C$3785,2,0)</f>
        <v>#N/A</v>
      </c>
      <c r="N182" s="66" t="e">
        <f>VLOOKUP(B182,[2]Pivot!$A$4:$C$3785,3,0)</f>
        <v>#N/A</v>
      </c>
      <c r="O182" s="70" t="e">
        <f>VLOOKUP(B182,[3]Pivot!$A$4:$D$4420,2,0)</f>
        <v>#N/A</v>
      </c>
      <c r="P182" s="66" t="e">
        <f>VLOOKUP(B182,[3]Pivot!$A$4:$E$4420,5,0)</f>
        <v>#N/A</v>
      </c>
      <c r="Q182" s="66" t="e">
        <f>VLOOKUP(B182,[3]Pivot!$A$4:$D$4420,3,0)</f>
        <v>#N/A</v>
      </c>
      <c r="R182" s="66" t="e">
        <f>VLOOKUP(B182,[3]Pivot!$A$4:$D$4420,4,0)</f>
        <v>#N/A</v>
      </c>
      <c r="S182" t="e">
        <f>VLOOKUP(B182,'[1]Tổng hợp Nhập - Xuất - Tồn'!$A$5:$N$4327,11,0)</f>
        <v>#N/A</v>
      </c>
      <c r="T182" t="e">
        <f>VLOOKUP(B182,'[1]Tổng hợp Nhập - Xuất - Tồn'!$A$7:$N$4327,13,0)</f>
        <v>#N/A</v>
      </c>
      <c r="U182" s="66" t="e">
        <f t="shared" si="52"/>
        <v>#N/A</v>
      </c>
      <c r="V182" s="73" t="e">
        <f t="shared" si="53"/>
        <v>#N/A</v>
      </c>
      <c r="W182" s="73" t="e">
        <f t="shared" si="54"/>
        <v>#N/A</v>
      </c>
    </row>
    <row r="183" spans="1:24" hidden="1" x14ac:dyDescent="0.25">
      <c r="A183">
        <v>182</v>
      </c>
      <c r="B183" t="s">
        <v>298</v>
      </c>
      <c r="C183" t="s">
        <v>286</v>
      </c>
      <c r="D183">
        <v>0</v>
      </c>
      <c r="F183" s="58"/>
      <c r="H183" s="59">
        <v>14.764285714285714</v>
      </c>
      <c r="I183" t="s">
        <v>1900</v>
      </c>
      <c r="J183" s="65">
        <f t="shared" si="51"/>
        <v>400407.42857142858</v>
      </c>
      <c r="K183" t="e">
        <f>1.05*VLOOKUP(B183,'[1]Tổng hợp Nhập - Xuất - Tồn'!$A$5:$N$4327,12,0)/VLOOKUP(B183,'[1]Tổng hợp Nhập - Xuất - Tồn'!$A$5:$N$4327,11,0)</f>
        <v>#N/A</v>
      </c>
      <c r="L183" s="67" t="e">
        <f t="shared" si="55"/>
        <v>#N/A</v>
      </c>
      <c r="M183" s="66" t="e">
        <f>VLOOKUP(B183,[2]Pivot!$A$4:$C$3785,2,0)</f>
        <v>#N/A</v>
      </c>
      <c r="N183" s="66" t="e">
        <f>VLOOKUP(B183,[2]Pivot!$A$4:$C$3785,3,0)</f>
        <v>#N/A</v>
      </c>
      <c r="O183" s="70" t="e">
        <f>VLOOKUP(B183,[3]Pivot!$A$4:$D$4420,2,0)</f>
        <v>#N/A</v>
      </c>
      <c r="P183" s="66" t="e">
        <f>VLOOKUP(B183,[3]Pivot!$A$4:$E$4420,5,0)</f>
        <v>#N/A</v>
      </c>
      <c r="Q183" s="66" t="e">
        <f>VLOOKUP(B183,[3]Pivot!$A$4:$D$4420,3,0)</f>
        <v>#N/A</v>
      </c>
      <c r="R183" s="66" t="e">
        <f>VLOOKUP(B183,[3]Pivot!$A$4:$D$4420,4,0)</f>
        <v>#N/A</v>
      </c>
      <c r="S183" t="e">
        <f>VLOOKUP(B183,'[1]Tổng hợp Nhập - Xuất - Tồn'!$A$5:$N$4327,11,0)</f>
        <v>#N/A</v>
      </c>
      <c r="T183" t="e">
        <f>VLOOKUP(B183,'[1]Tổng hợp Nhập - Xuất - Tồn'!$A$7:$N$4327,13,0)</f>
        <v>#N/A</v>
      </c>
      <c r="U183" s="66" t="e">
        <f t="shared" si="52"/>
        <v>#N/A</v>
      </c>
      <c r="V183" s="73" t="e">
        <f t="shared" si="53"/>
        <v>#N/A</v>
      </c>
      <c r="W183" s="73" t="e">
        <f t="shared" si="54"/>
        <v>#N/A</v>
      </c>
    </row>
    <row r="184" spans="1:24" x14ac:dyDescent="0.25">
      <c r="A184">
        <v>183</v>
      </c>
      <c r="B184" t="s">
        <v>299</v>
      </c>
      <c r="C184" t="s">
        <v>300</v>
      </c>
      <c r="D184" t="s">
        <v>1645</v>
      </c>
      <c r="F184" s="58"/>
      <c r="H184" s="59">
        <v>12.857142857142859</v>
      </c>
      <c r="I184" t="s">
        <v>1900</v>
      </c>
      <c r="J184" s="78">
        <f t="shared" si="51"/>
        <v>348685.71428571432</v>
      </c>
      <c r="K184" s="75">
        <f>1.05*VLOOKUP(B184,'[1]Tổng hợp Nhập - Xuất - Tồn'!$A$5:$N$4327,12,0)/VLOOKUP(B184,'[1]Tổng hợp Nhập - Xuất - Tồn'!$A$5:$N$4327,11,0)</f>
        <v>308389.0613207547</v>
      </c>
      <c r="L184" s="67">
        <f t="shared" si="55"/>
        <v>0.13066823055389495</v>
      </c>
      <c r="M184" s="66">
        <f>VLOOKUP(B184,[2]Pivot!$A$4:$C$3785,2,0)</f>
        <v>350000</v>
      </c>
      <c r="N184" s="66">
        <f>VLOOKUP(B184,[2]Pivot!$A$4:$C$3785,3,0)</f>
        <v>480000</v>
      </c>
      <c r="O184" s="70">
        <f>VLOOKUP(B184,[3]Pivot!$A$4:$D$4420,2,0)</f>
        <v>44764</v>
      </c>
      <c r="P184" s="66" t="str">
        <f>VLOOKUP(B184,[3]Pivot!$A$4:$E$4420,5,0)</f>
        <v>NK-IDAM</v>
      </c>
      <c r="Q184" s="66">
        <f>VLOOKUP(B184,[3]Pivot!$A$4:$D$4420,3,0)</f>
        <v>275319.2</v>
      </c>
      <c r="R184" s="66">
        <f>VLOOKUP(B184,[3]Pivot!$A$4:$D$4420,4,0)</f>
        <v>2</v>
      </c>
      <c r="S184">
        <f>VLOOKUP(B184,'[1]Tổng hợp Nhập - Xuất - Tồn'!$A$5:$N$4327,11,0)</f>
        <v>106</v>
      </c>
      <c r="T184">
        <f>VLOOKUP(B184,'[1]Tổng hợp Nhập - Xuất - Tồn'!$A$7:$N$4327,13,0)</f>
        <v>22</v>
      </c>
      <c r="U184" s="75">
        <f>IF(Q184=0,K184*(1-5%),IF(L184&lt;=10%,Q184,Q184*(1-5%)))</f>
        <v>261553.24</v>
      </c>
      <c r="V184" s="73">
        <f>U184/24000*1/1.13</f>
        <v>9.6442935103244842</v>
      </c>
      <c r="W184" s="66">
        <f t="shared" ref="W184" si="72">V184*24000</f>
        <v>231463.04424778762</v>
      </c>
      <c r="X184" s="67">
        <f>(W184-K184)/K184</f>
        <v>-0.24944470061133758</v>
      </c>
    </row>
    <row r="185" spans="1:24" hidden="1" x14ac:dyDescent="0.25">
      <c r="A185">
        <v>184</v>
      </c>
      <c r="B185" t="s">
        <v>724</v>
      </c>
      <c r="C185" t="s">
        <v>725</v>
      </c>
      <c r="D185" t="s">
        <v>1526</v>
      </c>
      <c r="F185" s="58"/>
      <c r="H185" s="59">
        <v>12.857142857142858</v>
      </c>
      <c r="I185" t="s">
        <v>1900</v>
      </c>
      <c r="J185" s="65">
        <f t="shared" si="51"/>
        <v>348685.71428571426</v>
      </c>
      <c r="K185" t="e">
        <f>1.05*VLOOKUP(B185,'[1]Tổng hợp Nhập - Xuất - Tồn'!$A$5:$N$4327,12,0)/VLOOKUP(B185,'[1]Tổng hợp Nhập - Xuất - Tồn'!$A$5:$N$4327,11,0)</f>
        <v>#N/A</v>
      </c>
      <c r="L185" s="67" t="e">
        <f t="shared" si="55"/>
        <v>#N/A</v>
      </c>
      <c r="M185" s="66" t="e">
        <f>VLOOKUP(B185,[2]Pivot!$A$4:$C$3785,2,0)</f>
        <v>#N/A</v>
      </c>
      <c r="N185" s="66" t="e">
        <f>VLOOKUP(B185,[2]Pivot!$A$4:$C$3785,3,0)</f>
        <v>#N/A</v>
      </c>
      <c r="O185" s="70" t="e">
        <f>VLOOKUP(B185,[3]Pivot!$A$4:$D$4420,2,0)</f>
        <v>#N/A</v>
      </c>
      <c r="P185" s="66" t="e">
        <f>VLOOKUP(B185,[3]Pivot!$A$4:$E$4420,5,0)</f>
        <v>#N/A</v>
      </c>
      <c r="Q185" s="66" t="e">
        <f>VLOOKUP(B185,[3]Pivot!$A$4:$D$4420,3,0)</f>
        <v>#N/A</v>
      </c>
      <c r="R185" s="66" t="e">
        <f>VLOOKUP(B185,[3]Pivot!$A$4:$D$4420,4,0)</f>
        <v>#N/A</v>
      </c>
      <c r="S185" t="e">
        <f>VLOOKUP(B185,'[1]Tổng hợp Nhập - Xuất - Tồn'!$A$5:$N$4327,11,0)</f>
        <v>#N/A</v>
      </c>
      <c r="T185" t="e">
        <f>VLOOKUP(B185,'[1]Tổng hợp Nhập - Xuất - Tồn'!$A$7:$N$4327,13,0)</f>
        <v>#N/A</v>
      </c>
      <c r="U185" s="66" t="e">
        <f t="shared" si="52"/>
        <v>#N/A</v>
      </c>
      <c r="V185" s="73" t="e">
        <f t="shared" si="53"/>
        <v>#N/A</v>
      </c>
      <c r="W185" s="73" t="e">
        <f t="shared" si="54"/>
        <v>#N/A</v>
      </c>
    </row>
    <row r="186" spans="1:24" hidden="1" x14ac:dyDescent="0.25">
      <c r="A186">
        <v>185</v>
      </c>
      <c r="B186" t="s">
        <v>301</v>
      </c>
      <c r="C186" t="s">
        <v>302</v>
      </c>
      <c r="D186" t="s">
        <v>1579</v>
      </c>
      <c r="F186" s="58"/>
      <c r="H186" s="59">
        <v>66.999999999999986</v>
      </c>
      <c r="I186" t="s">
        <v>1900</v>
      </c>
      <c r="J186" s="65">
        <f t="shared" si="51"/>
        <v>1817039.9999999995</v>
      </c>
      <c r="K186" t="e">
        <f>1.05*VLOOKUP(B186,'[1]Tổng hợp Nhập - Xuất - Tồn'!$A$5:$N$4327,12,0)/VLOOKUP(B186,'[1]Tổng hợp Nhập - Xuất - Tồn'!$A$5:$N$4327,11,0)</f>
        <v>#N/A</v>
      </c>
      <c r="L186" s="67" t="e">
        <f t="shared" si="55"/>
        <v>#N/A</v>
      </c>
      <c r="M186" s="66" t="e">
        <f>VLOOKUP(B186,[2]Pivot!$A$4:$C$3785,2,0)</f>
        <v>#N/A</v>
      </c>
      <c r="N186" s="66" t="e">
        <f>VLOOKUP(B186,[2]Pivot!$A$4:$C$3785,3,0)</f>
        <v>#N/A</v>
      </c>
      <c r="O186" s="70" t="e">
        <f>VLOOKUP(B186,[3]Pivot!$A$4:$D$4420,2,0)</f>
        <v>#N/A</v>
      </c>
      <c r="P186" s="66" t="e">
        <f>VLOOKUP(B186,[3]Pivot!$A$4:$E$4420,5,0)</f>
        <v>#N/A</v>
      </c>
      <c r="Q186" s="66" t="e">
        <f>VLOOKUP(B186,[3]Pivot!$A$4:$D$4420,3,0)</f>
        <v>#N/A</v>
      </c>
      <c r="R186" s="66" t="e">
        <f>VLOOKUP(B186,[3]Pivot!$A$4:$D$4420,4,0)</f>
        <v>#N/A</v>
      </c>
      <c r="S186" t="e">
        <f>VLOOKUP(B186,'[1]Tổng hợp Nhập - Xuất - Tồn'!$A$5:$N$4327,11,0)</f>
        <v>#N/A</v>
      </c>
      <c r="T186" t="e">
        <f>VLOOKUP(B186,'[1]Tổng hợp Nhập - Xuất - Tồn'!$A$7:$N$4327,13,0)</f>
        <v>#N/A</v>
      </c>
      <c r="U186" s="66" t="e">
        <f t="shared" si="52"/>
        <v>#N/A</v>
      </c>
      <c r="V186" s="73" t="e">
        <f t="shared" si="53"/>
        <v>#N/A</v>
      </c>
      <c r="W186" s="73" t="e">
        <f t="shared" si="54"/>
        <v>#N/A</v>
      </c>
    </row>
    <row r="187" spans="1:24" hidden="1" x14ac:dyDescent="0.25">
      <c r="A187">
        <v>186</v>
      </c>
      <c r="B187" t="s">
        <v>303</v>
      </c>
      <c r="C187" t="s">
        <v>304</v>
      </c>
      <c r="D187" t="s">
        <v>1635</v>
      </c>
      <c r="E187" t="s">
        <v>1750</v>
      </c>
      <c r="F187" s="58"/>
      <c r="H187" s="59">
        <v>71.499999999999986</v>
      </c>
      <c r="I187" t="s">
        <v>1900</v>
      </c>
      <c r="J187" s="65">
        <f t="shared" si="51"/>
        <v>1939079.9999999995</v>
      </c>
      <c r="K187" t="e">
        <f>1.05*VLOOKUP(B187,'[1]Tổng hợp Nhập - Xuất - Tồn'!$A$5:$N$4327,12,0)/VLOOKUP(B187,'[1]Tổng hợp Nhập - Xuất - Tồn'!$A$5:$N$4327,11,0)</f>
        <v>#N/A</v>
      </c>
      <c r="L187" s="67" t="e">
        <f t="shared" si="55"/>
        <v>#N/A</v>
      </c>
      <c r="M187" s="66" t="e">
        <f>VLOOKUP(B187,[2]Pivot!$A$4:$C$3785,2,0)</f>
        <v>#N/A</v>
      </c>
      <c r="N187" s="66" t="e">
        <f>VLOOKUP(B187,[2]Pivot!$A$4:$C$3785,3,0)</f>
        <v>#N/A</v>
      </c>
      <c r="O187" s="70" t="e">
        <f>VLOOKUP(B187,[3]Pivot!$A$4:$D$4420,2,0)</f>
        <v>#N/A</v>
      </c>
      <c r="P187" s="66" t="e">
        <f>VLOOKUP(B187,[3]Pivot!$A$4:$E$4420,5,0)</f>
        <v>#N/A</v>
      </c>
      <c r="Q187" s="66" t="e">
        <f>VLOOKUP(B187,[3]Pivot!$A$4:$D$4420,3,0)</f>
        <v>#N/A</v>
      </c>
      <c r="R187" s="66" t="e">
        <f>VLOOKUP(B187,[3]Pivot!$A$4:$D$4420,4,0)</f>
        <v>#N/A</v>
      </c>
      <c r="S187" t="e">
        <f>VLOOKUP(B187,'[1]Tổng hợp Nhập - Xuất - Tồn'!$A$5:$N$4327,11,0)</f>
        <v>#N/A</v>
      </c>
      <c r="T187" t="e">
        <f>VLOOKUP(B187,'[1]Tổng hợp Nhập - Xuất - Tồn'!$A$7:$N$4327,13,0)</f>
        <v>#N/A</v>
      </c>
      <c r="U187" s="66" t="e">
        <f t="shared" si="52"/>
        <v>#N/A</v>
      </c>
      <c r="V187" s="73" t="e">
        <f t="shared" si="53"/>
        <v>#N/A</v>
      </c>
      <c r="W187" s="73" t="e">
        <f t="shared" si="54"/>
        <v>#N/A</v>
      </c>
    </row>
    <row r="188" spans="1:24" hidden="1" x14ac:dyDescent="0.25">
      <c r="A188">
        <v>187</v>
      </c>
      <c r="B188" t="s">
        <v>305</v>
      </c>
      <c r="C188" t="s">
        <v>306</v>
      </c>
      <c r="D188" t="s">
        <v>1517</v>
      </c>
      <c r="E188" t="s">
        <v>1750</v>
      </c>
      <c r="F188" s="58"/>
      <c r="H188" s="59">
        <v>116.07142857142856</v>
      </c>
      <c r="I188" t="s">
        <v>1900</v>
      </c>
      <c r="J188" s="65">
        <f t="shared" si="51"/>
        <v>3147857.1428571423</v>
      </c>
      <c r="K188" t="e">
        <f>1.05*VLOOKUP(B188,'[1]Tổng hợp Nhập - Xuất - Tồn'!$A$5:$N$4327,12,0)/VLOOKUP(B188,'[1]Tổng hợp Nhập - Xuất - Tồn'!$A$5:$N$4327,11,0)</f>
        <v>#N/A</v>
      </c>
      <c r="L188" s="67" t="e">
        <f t="shared" si="55"/>
        <v>#N/A</v>
      </c>
      <c r="M188" s="66" t="e">
        <f>VLOOKUP(B188,[2]Pivot!$A$4:$C$3785,2,0)</f>
        <v>#N/A</v>
      </c>
      <c r="N188" s="66" t="e">
        <f>VLOOKUP(B188,[2]Pivot!$A$4:$C$3785,3,0)</f>
        <v>#N/A</v>
      </c>
      <c r="O188" s="70" t="e">
        <f>VLOOKUP(B188,[3]Pivot!$A$4:$D$4420,2,0)</f>
        <v>#N/A</v>
      </c>
      <c r="P188" s="66" t="e">
        <f>VLOOKUP(B188,[3]Pivot!$A$4:$E$4420,5,0)</f>
        <v>#N/A</v>
      </c>
      <c r="Q188" s="66" t="e">
        <f>VLOOKUP(B188,[3]Pivot!$A$4:$D$4420,3,0)</f>
        <v>#N/A</v>
      </c>
      <c r="R188" s="66" t="e">
        <f>VLOOKUP(B188,[3]Pivot!$A$4:$D$4420,4,0)</f>
        <v>#N/A</v>
      </c>
      <c r="S188" t="e">
        <f>VLOOKUP(B188,'[1]Tổng hợp Nhập - Xuất - Tồn'!$A$5:$N$4327,11,0)</f>
        <v>#N/A</v>
      </c>
      <c r="T188" t="e">
        <f>VLOOKUP(B188,'[1]Tổng hợp Nhập - Xuất - Tồn'!$A$7:$N$4327,13,0)</f>
        <v>#N/A</v>
      </c>
      <c r="U188" s="66" t="e">
        <f t="shared" si="52"/>
        <v>#N/A</v>
      </c>
      <c r="V188" s="73" t="e">
        <f t="shared" si="53"/>
        <v>#N/A</v>
      </c>
      <c r="W188" s="73" t="e">
        <f t="shared" si="54"/>
        <v>#N/A</v>
      </c>
    </row>
    <row r="189" spans="1:24" hidden="1" x14ac:dyDescent="0.25">
      <c r="A189">
        <v>188</v>
      </c>
      <c r="B189" t="s">
        <v>307</v>
      </c>
      <c r="C189" t="s">
        <v>308</v>
      </c>
      <c r="D189" t="s">
        <v>1581</v>
      </c>
      <c r="F189" s="58"/>
      <c r="H189" s="59">
        <v>118.39285714285712</v>
      </c>
      <c r="I189" t="s">
        <v>1900</v>
      </c>
      <c r="J189" s="65">
        <f t="shared" si="51"/>
        <v>3210814.285714285</v>
      </c>
      <c r="K189" t="e">
        <f>1.05*VLOOKUP(B189,'[1]Tổng hợp Nhập - Xuất - Tồn'!$A$5:$N$4327,12,0)/VLOOKUP(B189,'[1]Tổng hợp Nhập - Xuất - Tồn'!$A$5:$N$4327,11,0)</f>
        <v>#N/A</v>
      </c>
      <c r="L189" s="67" t="e">
        <f t="shared" si="55"/>
        <v>#N/A</v>
      </c>
      <c r="M189" s="66" t="e">
        <f>VLOOKUP(B189,[2]Pivot!$A$4:$C$3785,2,0)</f>
        <v>#N/A</v>
      </c>
      <c r="N189" s="66" t="e">
        <f>VLOOKUP(B189,[2]Pivot!$A$4:$C$3785,3,0)</f>
        <v>#N/A</v>
      </c>
      <c r="O189" s="70" t="e">
        <f>VLOOKUP(B189,[3]Pivot!$A$4:$D$4420,2,0)</f>
        <v>#N/A</v>
      </c>
      <c r="P189" s="66" t="e">
        <f>VLOOKUP(B189,[3]Pivot!$A$4:$E$4420,5,0)</f>
        <v>#N/A</v>
      </c>
      <c r="Q189" s="66" t="e">
        <f>VLOOKUP(B189,[3]Pivot!$A$4:$D$4420,3,0)</f>
        <v>#N/A</v>
      </c>
      <c r="R189" s="66" t="e">
        <f>VLOOKUP(B189,[3]Pivot!$A$4:$D$4420,4,0)</f>
        <v>#N/A</v>
      </c>
      <c r="S189" t="e">
        <f>VLOOKUP(B189,'[1]Tổng hợp Nhập - Xuất - Tồn'!$A$5:$N$4327,11,0)</f>
        <v>#N/A</v>
      </c>
      <c r="T189" t="e">
        <f>VLOOKUP(B189,'[1]Tổng hợp Nhập - Xuất - Tồn'!$A$7:$N$4327,13,0)</f>
        <v>#N/A</v>
      </c>
      <c r="U189" s="66" t="e">
        <f t="shared" si="52"/>
        <v>#N/A</v>
      </c>
      <c r="V189" s="73" t="e">
        <f t="shared" si="53"/>
        <v>#N/A</v>
      </c>
      <c r="W189" s="73" t="e">
        <f t="shared" si="54"/>
        <v>#N/A</v>
      </c>
    </row>
    <row r="190" spans="1:24" hidden="1" x14ac:dyDescent="0.25">
      <c r="A190">
        <v>189</v>
      </c>
      <c r="B190" t="s">
        <v>309</v>
      </c>
      <c r="C190" t="s">
        <v>308</v>
      </c>
      <c r="D190" t="s">
        <v>1645</v>
      </c>
      <c r="E190" t="s">
        <v>1750</v>
      </c>
      <c r="F190" s="58"/>
      <c r="H190" s="59">
        <v>116.07142857142856</v>
      </c>
      <c r="I190" t="s">
        <v>1900</v>
      </c>
      <c r="J190" s="65">
        <f t="shared" si="51"/>
        <v>3147857.1428571423</v>
      </c>
      <c r="K190" t="e">
        <f>1.05*VLOOKUP(B190,'[1]Tổng hợp Nhập - Xuất - Tồn'!$A$5:$N$4327,12,0)/VLOOKUP(B190,'[1]Tổng hợp Nhập - Xuất - Tồn'!$A$5:$N$4327,11,0)</f>
        <v>#N/A</v>
      </c>
      <c r="L190" s="67" t="e">
        <f t="shared" si="55"/>
        <v>#N/A</v>
      </c>
      <c r="M190" s="66" t="e">
        <f>VLOOKUP(B190,[2]Pivot!$A$4:$C$3785,2,0)</f>
        <v>#N/A</v>
      </c>
      <c r="N190" s="66" t="e">
        <f>VLOOKUP(B190,[2]Pivot!$A$4:$C$3785,3,0)</f>
        <v>#N/A</v>
      </c>
      <c r="O190" s="70" t="e">
        <f>VLOOKUP(B190,[3]Pivot!$A$4:$D$4420,2,0)</f>
        <v>#N/A</v>
      </c>
      <c r="P190" s="66" t="e">
        <f>VLOOKUP(B190,[3]Pivot!$A$4:$E$4420,5,0)</f>
        <v>#N/A</v>
      </c>
      <c r="Q190" s="66" t="e">
        <f>VLOOKUP(B190,[3]Pivot!$A$4:$D$4420,3,0)</f>
        <v>#N/A</v>
      </c>
      <c r="R190" s="66" t="e">
        <f>VLOOKUP(B190,[3]Pivot!$A$4:$D$4420,4,0)</f>
        <v>#N/A</v>
      </c>
      <c r="S190" t="e">
        <f>VLOOKUP(B190,'[1]Tổng hợp Nhập - Xuất - Tồn'!$A$5:$N$4327,11,0)</f>
        <v>#N/A</v>
      </c>
      <c r="T190" t="e">
        <f>VLOOKUP(B190,'[1]Tổng hợp Nhập - Xuất - Tồn'!$A$7:$N$4327,13,0)</f>
        <v>#N/A</v>
      </c>
      <c r="U190" s="66" t="e">
        <f t="shared" si="52"/>
        <v>#N/A</v>
      </c>
      <c r="V190" s="73" t="e">
        <f t="shared" si="53"/>
        <v>#N/A</v>
      </c>
      <c r="W190" s="73" t="e">
        <f t="shared" si="54"/>
        <v>#N/A</v>
      </c>
    </row>
    <row r="191" spans="1:24" hidden="1" x14ac:dyDescent="0.25">
      <c r="A191">
        <v>190</v>
      </c>
      <c r="B191" t="s">
        <v>310</v>
      </c>
      <c r="C191" t="s">
        <v>311</v>
      </c>
      <c r="D191" t="s">
        <v>1512</v>
      </c>
      <c r="F191" s="58"/>
      <c r="H191" s="59">
        <v>118.39285714285712</v>
      </c>
      <c r="I191" t="s">
        <v>1900</v>
      </c>
      <c r="J191" s="65">
        <f t="shared" si="51"/>
        <v>3210814.285714285</v>
      </c>
      <c r="K191" t="e">
        <f>1.05*VLOOKUP(B191,'[1]Tổng hợp Nhập - Xuất - Tồn'!$A$5:$N$4327,12,0)/VLOOKUP(B191,'[1]Tổng hợp Nhập - Xuất - Tồn'!$A$5:$N$4327,11,0)</f>
        <v>#N/A</v>
      </c>
      <c r="L191" s="67" t="e">
        <f t="shared" si="55"/>
        <v>#N/A</v>
      </c>
      <c r="M191" s="66" t="e">
        <f>VLOOKUP(B191,[2]Pivot!$A$4:$C$3785,2,0)</f>
        <v>#N/A</v>
      </c>
      <c r="N191" s="66" t="e">
        <f>VLOOKUP(B191,[2]Pivot!$A$4:$C$3785,3,0)</f>
        <v>#N/A</v>
      </c>
      <c r="O191" s="70" t="e">
        <f>VLOOKUP(B191,[3]Pivot!$A$4:$D$4420,2,0)</f>
        <v>#N/A</v>
      </c>
      <c r="P191" s="66" t="e">
        <f>VLOOKUP(B191,[3]Pivot!$A$4:$E$4420,5,0)</f>
        <v>#N/A</v>
      </c>
      <c r="Q191" s="66" t="e">
        <f>VLOOKUP(B191,[3]Pivot!$A$4:$D$4420,3,0)</f>
        <v>#N/A</v>
      </c>
      <c r="R191" s="66" t="e">
        <f>VLOOKUP(B191,[3]Pivot!$A$4:$D$4420,4,0)</f>
        <v>#N/A</v>
      </c>
      <c r="S191" t="e">
        <f>VLOOKUP(B191,'[1]Tổng hợp Nhập - Xuất - Tồn'!$A$5:$N$4327,11,0)</f>
        <v>#N/A</v>
      </c>
      <c r="T191" t="e">
        <f>VLOOKUP(B191,'[1]Tổng hợp Nhập - Xuất - Tồn'!$A$7:$N$4327,13,0)</f>
        <v>#N/A</v>
      </c>
      <c r="U191" s="66" t="e">
        <f t="shared" si="52"/>
        <v>#N/A</v>
      </c>
      <c r="V191" s="73" t="e">
        <f t="shared" si="53"/>
        <v>#N/A</v>
      </c>
      <c r="W191" s="73" t="e">
        <f t="shared" si="54"/>
        <v>#N/A</v>
      </c>
    </row>
    <row r="192" spans="1:24" hidden="1" x14ac:dyDescent="0.25">
      <c r="A192">
        <v>191</v>
      </c>
      <c r="B192" t="s">
        <v>312</v>
      </c>
      <c r="C192" t="s">
        <v>311</v>
      </c>
      <c r="D192" t="s">
        <v>1621</v>
      </c>
      <c r="F192" s="58"/>
      <c r="H192" s="59">
        <v>118.39285714285712</v>
      </c>
      <c r="I192" t="s">
        <v>1900</v>
      </c>
      <c r="J192" s="65">
        <f t="shared" si="51"/>
        <v>3210814.285714285</v>
      </c>
      <c r="K192" t="e">
        <f>1.05*VLOOKUP(B192,'[1]Tổng hợp Nhập - Xuất - Tồn'!$A$5:$N$4327,12,0)/VLOOKUP(B192,'[1]Tổng hợp Nhập - Xuất - Tồn'!$A$5:$N$4327,11,0)</f>
        <v>#N/A</v>
      </c>
      <c r="L192" s="67" t="e">
        <f t="shared" si="55"/>
        <v>#N/A</v>
      </c>
      <c r="M192" s="66" t="e">
        <f>VLOOKUP(B192,[2]Pivot!$A$4:$C$3785,2,0)</f>
        <v>#N/A</v>
      </c>
      <c r="N192" s="66" t="e">
        <f>VLOOKUP(B192,[2]Pivot!$A$4:$C$3785,3,0)</f>
        <v>#N/A</v>
      </c>
      <c r="O192" s="70" t="e">
        <f>VLOOKUP(B192,[3]Pivot!$A$4:$D$4420,2,0)</f>
        <v>#N/A</v>
      </c>
      <c r="P192" s="66" t="e">
        <f>VLOOKUP(B192,[3]Pivot!$A$4:$E$4420,5,0)</f>
        <v>#N/A</v>
      </c>
      <c r="Q192" s="66" t="e">
        <f>VLOOKUP(B192,[3]Pivot!$A$4:$D$4420,3,0)</f>
        <v>#N/A</v>
      </c>
      <c r="R192" s="66" t="e">
        <f>VLOOKUP(B192,[3]Pivot!$A$4:$D$4420,4,0)</f>
        <v>#N/A</v>
      </c>
      <c r="S192" t="e">
        <f>VLOOKUP(B192,'[1]Tổng hợp Nhập - Xuất - Tồn'!$A$5:$N$4327,11,0)</f>
        <v>#N/A</v>
      </c>
      <c r="T192" t="e">
        <f>VLOOKUP(B192,'[1]Tổng hợp Nhập - Xuất - Tồn'!$A$7:$N$4327,13,0)</f>
        <v>#N/A</v>
      </c>
      <c r="U192" s="66" t="e">
        <f t="shared" si="52"/>
        <v>#N/A</v>
      </c>
      <c r="V192" s="73" t="e">
        <f t="shared" si="53"/>
        <v>#N/A</v>
      </c>
      <c r="W192" s="73" t="e">
        <f t="shared" si="54"/>
        <v>#N/A</v>
      </c>
    </row>
    <row r="193" spans="1:23" hidden="1" x14ac:dyDescent="0.25">
      <c r="A193">
        <v>192</v>
      </c>
      <c r="B193" t="s">
        <v>313</v>
      </c>
      <c r="C193" t="s">
        <v>308</v>
      </c>
      <c r="D193" t="s">
        <v>1757</v>
      </c>
      <c r="F193" s="58"/>
      <c r="H193" s="59">
        <v>90.5</v>
      </c>
      <c r="I193" t="s">
        <v>1900</v>
      </c>
      <c r="J193" s="65">
        <f t="shared" si="51"/>
        <v>2454360</v>
      </c>
      <c r="K193" t="e">
        <f>1.05*VLOOKUP(B193,'[1]Tổng hợp Nhập - Xuất - Tồn'!$A$5:$N$4327,12,0)/VLOOKUP(B193,'[1]Tổng hợp Nhập - Xuất - Tồn'!$A$5:$N$4327,11,0)</f>
        <v>#N/A</v>
      </c>
      <c r="L193" s="67" t="e">
        <f t="shared" si="55"/>
        <v>#N/A</v>
      </c>
      <c r="M193" s="66" t="e">
        <f>VLOOKUP(B193,[2]Pivot!$A$4:$C$3785,2,0)</f>
        <v>#N/A</v>
      </c>
      <c r="N193" s="66" t="e">
        <f>VLOOKUP(B193,[2]Pivot!$A$4:$C$3785,3,0)</f>
        <v>#N/A</v>
      </c>
      <c r="O193" s="70" t="e">
        <f>VLOOKUP(B193,[3]Pivot!$A$4:$D$4420,2,0)</f>
        <v>#N/A</v>
      </c>
      <c r="P193" s="66" t="e">
        <f>VLOOKUP(B193,[3]Pivot!$A$4:$E$4420,5,0)</f>
        <v>#N/A</v>
      </c>
      <c r="Q193" s="66" t="e">
        <f>VLOOKUP(B193,[3]Pivot!$A$4:$D$4420,3,0)</f>
        <v>#N/A</v>
      </c>
      <c r="R193" s="66" t="e">
        <f>VLOOKUP(B193,[3]Pivot!$A$4:$D$4420,4,0)</f>
        <v>#N/A</v>
      </c>
      <c r="S193" t="e">
        <f>VLOOKUP(B193,'[1]Tổng hợp Nhập - Xuất - Tồn'!$A$5:$N$4327,11,0)</f>
        <v>#N/A</v>
      </c>
      <c r="T193" t="e">
        <f>VLOOKUP(B193,'[1]Tổng hợp Nhập - Xuất - Tồn'!$A$7:$N$4327,13,0)</f>
        <v>#N/A</v>
      </c>
      <c r="U193" s="66" t="e">
        <f t="shared" si="52"/>
        <v>#N/A</v>
      </c>
      <c r="V193" s="73" t="e">
        <f t="shared" si="53"/>
        <v>#N/A</v>
      </c>
      <c r="W193" s="73" t="e">
        <f t="shared" si="54"/>
        <v>#N/A</v>
      </c>
    </row>
    <row r="194" spans="1:23" hidden="1" x14ac:dyDescent="0.25">
      <c r="A194">
        <v>193</v>
      </c>
      <c r="B194" t="s">
        <v>314</v>
      </c>
      <c r="C194" t="s">
        <v>306</v>
      </c>
      <c r="D194" t="s">
        <v>1592</v>
      </c>
      <c r="E194" t="s">
        <v>1750</v>
      </c>
      <c r="F194" s="58"/>
      <c r="H194" s="59">
        <v>53</v>
      </c>
      <c r="I194" t="s">
        <v>1900</v>
      </c>
      <c r="J194" s="65">
        <f t="shared" si="51"/>
        <v>1437359.9999999998</v>
      </c>
      <c r="K194" t="e">
        <f>1.05*VLOOKUP(B194,'[1]Tổng hợp Nhập - Xuất - Tồn'!$A$5:$N$4327,12,0)/VLOOKUP(B194,'[1]Tổng hợp Nhập - Xuất - Tồn'!$A$5:$N$4327,11,0)</f>
        <v>#N/A</v>
      </c>
      <c r="L194" s="67" t="e">
        <f t="shared" si="55"/>
        <v>#N/A</v>
      </c>
      <c r="M194" s="66" t="e">
        <f>VLOOKUP(B194,[2]Pivot!$A$4:$C$3785,2,0)</f>
        <v>#N/A</v>
      </c>
      <c r="N194" s="66" t="e">
        <f>VLOOKUP(B194,[2]Pivot!$A$4:$C$3785,3,0)</f>
        <v>#N/A</v>
      </c>
      <c r="O194" s="70" t="e">
        <f>VLOOKUP(B194,[3]Pivot!$A$4:$D$4420,2,0)</f>
        <v>#N/A</v>
      </c>
      <c r="P194" s="66" t="e">
        <f>VLOOKUP(B194,[3]Pivot!$A$4:$E$4420,5,0)</f>
        <v>#N/A</v>
      </c>
      <c r="Q194" s="66" t="e">
        <f>VLOOKUP(B194,[3]Pivot!$A$4:$D$4420,3,0)</f>
        <v>#N/A</v>
      </c>
      <c r="R194" s="66" t="e">
        <f>VLOOKUP(B194,[3]Pivot!$A$4:$D$4420,4,0)</f>
        <v>#N/A</v>
      </c>
      <c r="S194" t="e">
        <f>VLOOKUP(B194,'[1]Tổng hợp Nhập - Xuất - Tồn'!$A$5:$N$4327,11,0)</f>
        <v>#N/A</v>
      </c>
      <c r="T194" t="e">
        <f>VLOOKUP(B194,'[1]Tổng hợp Nhập - Xuất - Tồn'!$A$7:$N$4327,13,0)</f>
        <v>#N/A</v>
      </c>
      <c r="U194" s="66" t="e">
        <f t="shared" si="52"/>
        <v>#N/A</v>
      </c>
      <c r="V194" s="73" t="e">
        <f t="shared" si="53"/>
        <v>#N/A</v>
      </c>
      <c r="W194" s="73" t="e">
        <f t="shared" si="54"/>
        <v>#N/A</v>
      </c>
    </row>
    <row r="195" spans="1:23" hidden="1" x14ac:dyDescent="0.25">
      <c r="A195">
        <v>194</v>
      </c>
      <c r="B195" t="s">
        <v>315</v>
      </c>
      <c r="C195" t="s">
        <v>306</v>
      </c>
      <c r="D195" t="s">
        <v>1550</v>
      </c>
      <c r="E195" t="s">
        <v>1750</v>
      </c>
      <c r="F195" s="58"/>
      <c r="H195" s="59">
        <v>58.5</v>
      </c>
      <c r="I195" t="s">
        <v>1900</v>
      </c>
      <c r="J195" s="65">
        <f t="shared" ref="J195:J258" si="73">H195*24000*1.13</f>
        <v>1586519.9999999998</v>
      </c>
      <c r="K195" t="e">
        <f>1.05*VLOOKUP(B195,'[1]Tổng hợp Nhập - Xuất - Tồn'!$A$5:$N$4327,12,0)/VLOOKUP(B195,'[1]Tổng hợp Nhập - Xuất - Tồn'!$A$5:$N$4327,11,0)</f>
        <v>#N/A</v>
      </c>
      <c r="L195" s="67" t="e">
        <f t="shared" si="55"/>
        <v>#N/A</v>
      </c>
      <c r="M195" s="66" t="e">
        <f>VLOOKUP(B195,[2]Pivot!$A$4:$C$3785,2,0)</f>
        <v>#N/A</v>
      </c>
      <c r="N195" s="66" t="e">
        <f>VLOOKUP(B195,[2]Pivot!$A$4:$C$3785,3,0)</f>
        <v>#N/A</v>
      </c>
      <c r="O195" s="70" t="e">
        <f>VLOOKUP(B195,[3]Pivot!$A$4:$D$4420,2,0)</f>
        <v>#N/A</v>
      </c>
      <c r="P195" s="66" t="e">
        <f>VLOOKUP(B195,[3]Pivot!$A$4:$E$4420,5,0)</f>
        <v>#N/A</v>
      </c>
      <c r="Q195" s="66" t="e">
        <f>VLOOKUP(B195,[3]Pivot!$A$4:$D$4420,3,0)</f>
        <v>#N/A</v>
      </c>
      <c r="R195" s="66" t="e">
        <f>VLOOKUP(B195,[3]Pivot!$A$4:$D$4420,4,0)</f>
        <v>#N/A</v>
      </c>
      <c r="S195" t="e">
        <f>VLOOKUP(B195,'[1]Tổng hợp Nhập - Xuất - Tồn'!$A$5:$N$4327,11,0)</f>
        <v>#N/A</v>
      </c>
      <c r="T195" t="e">
        <f>VLOOKUP(B195,'[1]Tổng hợp Nhập - Xuất - Tồn'!$A$7:$N$4327,13,0)</f>
        <v>#N/A</v>
      </c>
      <c r="U195" s="66" t="e">
        <f t="shared" ref="U195:U258" si="74">IF(L195&lt;=10%,Q195,Q195*(1-5%))</f>
        <v>#N/A</v>
      </c>
      <c r="V195" s="73" t="e">
        <f t="shared" ref="V195:V258" si="75">U195*24000*1/1.13</f>
        <v>#N/A</v>
      </c>
      <c r="W195" s="73" t="e">
        <f t="shared" ref="W195:W258" si="76">V195/24000</f>
        <v>#N/A</v>
      </c>
    </row>
    <row r="196" spans="1:23" hidden="1" x14ac:dyDescent="0.25">
      <c r="A196">
        <v>195</v>
      </c>
      <c r="B196" t="s">
        <v>316</v>
      </c>
      <c r="C196" t="s">
        <v>306</v>
      </c>
      <c r="D196" t="s">
        <v>1526</v>
      </c>
      <c r="E196" t="s">
        <v>1750</v>
      </c>
      <c r="F196" s="58"/>
      <c r="H196" s="59">
        <v>52</v>
      </c>
      <c r="I196" t="s">
        <v>1900</v>
      </c>
      <c r="J196" s="65">
        <f t="shared" si="73"/>
        <v>1410239.9999999998</v>
      </c>
      <c r="K196" t="e">
        <f>1.05*VLOOKUP(B196,'[1]Tổng hợp Nhập - Xuất - Tồn'!$A$5:$N$4327,12,0)/VLOOKUP(B196,'[1]Tổng hợp Nhập - Xuất - Tồn'!$A$5:$N$4327,11,0)</f>
        <v>#N/A</v>
      </c>
      <c r="L196" s="67" t="e">
        <f t="shared" ref="L196:L259" si="77">(J196-K196)/K196</f>
        <v>#N/A</v>
      </c>
      <c r="M196" s="66" t="e">
        <f>VLOOKUP(B196,[2]Pivot!$A$4:$C$3785,2,0)</f>
        <v>#N/A</v>
      </c>
      <c r="N196" s="66" t="e">
        <f>VLOOKUP(B196,[2]Pivot!$A$4:$C$3785,3,0)</f>
        <v>#N/A</v>
      </c>
      <c r="O196" s="70" t="e">
        <f>VLOOKUP(B196,[3]Pivot!$A$4:$D$4420,2,0)</f>
        <v>#N/A</v>
      </c>
      <c r="P196" s="66" t="e">
        <f>VLOOKUP(B196,[3]Pivot!$A$4:$E$4420,5,0)</f>
        <v>#N/A</v>
      </c>
      <c r="Q196" s="66" t="e">
        <f>VLOOKUP(B196,[3]Pivot!$A$4:$D$4420,3,0)</f>
        <v>#N/A</v>
      </c>
      <c r="R196" s="66" t="e">
        <f>VLOOKUP(B196,[3]Pivot!$A$4:$D$4420,4,0)</f>
        <v>#N/A</v>
      </c>
      <c r="S196" t="e">
        <f>VLOOKUP(B196,'[1]Tổng hợp Nhập - Xuất - Tồn'!$A$5:$N$4327,11,0)</f>
        <v>#N/A</v>
      </c>
      <c r="T196" t="e">
        <f>VLOOKUP(B196,'[1]Tổng hợp Nhập - Xuất - Tồn'!$A$7:$N$4327,13,0)</f>
        <v>#N/A</v>
      </c>
      <c r="U196" s="66" t="e">
        <f t="shared" si="74"/>
        <v>#N/A</v>
      </c>
      <c r="V196" s="73" t="e">
        <f t="shared" si="75"/>
        <v>#N/A</v>
      </c>
      <c r="W196" s="73" t="e">
        <f t="shared" si="76"/>
        <v>#N/A</v>
      </c>
    </row>
    <row r="197" spans="1:23" hidden="1" x14ac:dyDescent="0.25">
      <c r="A197">
        <v>196</v>
      </c>
      <c r="B197" t="s">
        <v>317</v>
      </c>
      <c r="C197" t="s">
        <v>306</v>
      </c>
      <c r="D197" t="s">
        <v>1534</v>
      </c>
      <c r="E197" t="s">
        <v>1750</v>
      </c>
      <c r="F197" s="58"/>
      <c r="H197" s="59">
        <v>46.5</v>
      </c>
      <c r="I197" t="s">
        <v>1900</v>
      </c>
      <c r="J197" s="65">
        <f t="shared" si="73"/>
        <v>1261079.9999999998</v>
      </c>
      <c r="K197" t="e">
        <f>1.05*VLOOKUP(B197,'[1]Tổng hợp Nhập - Xuất - Tồn'!$A$5:$N$4327,12,0)/VLOOKUP(B197,'[1]Tổng hợp Nhập - Xuất - Tồn'!$A$5:$N$4327,11,0)</f>
        <v>#N/A</v>
      </c>
      <c r="L197" s="67" t="e">
        <f t="shared" si="77"/>
        <v>#N/A</v>
      </c>
      <c r="M197" s="66" t="e">
        <f>VLOOKUP(B197,[2]Pivot!$A$4:$C$3785,2,0)</f>
        <v>#N/A</v>
      </c>
      <c r="N197" s="66" t="e">
        <f>VLOOKUP(B197,[2]Pivot!$A$4:$C$3785,3,0)</f>
        <v>#N/A</v>
      </c>
      <c r="O197" s="70" t="e">
        <f>VLOOKUP(B197,[3]Pivot!$A$4:$D$4420,2,0)</f>
        <v>#N/A</v>
      </c>
      <c r="P197" s="66" t="e">
        <f>VLOOKUP(B197,[3]Pivot!$A$4:$E$4420,5,0)</f>
        <v>#N/A</v>
      </c>
      <c r="Q197" s="66" t="e">
        <f>VLOOKUP(B197,[3]Pivot!$A$4:$D$4420,3,0)</f>
        <v>#N/A</v>
      </c>
      <c r="R197" s="66" t="e">
        <f>VLOOKUP(B197,[3]Pivot!$A$4:$D$4420,4,0)</f>
        <v>#N/A</v>
      </c>
      <c r="S197" t="e">
        <f>VLOOKUP(B197,'[1]Tổng hợp Nhập - Xuất - Tồn'!$A$5:$N$4327,11,0)</f>
        <v>#N/A</v>
      </c>
      <c r="T197" t="e">
        <f>VLOOKUP(B197,'[1]Tổng hợp Nhập - Xuất - Tồn'!$A$7:$N$4327,13,0)</f>
        <v>#N/A</v>
      </c>
      <c r="U197" s="66" t="e">
        <f t="shared" si="74"/>
        <v>#N/A</v>
      </c>
      <c r="V197" s="73" t="e">
        <f t="shared" si="75"/>
        <v>#N/A</v>
      </c>
      <c r="W197" s="73" t="e">
        <f t="shared" si="76"/>
        <v>#N/A</v>
      </c>
    </row>
    <row r="198" spans="1:23" hidden="1" x14ac:dyDescent="0.25">
      <c r="A198">
        <v>197</v>
      </c>
      <c r="B198" t="s">
        <v>318</v>
      </c>
      <c r="C198" t="s">
        <v>306</v>
      </c>
      <c r="D198" t="s">
        <v>1528</v>
      </c>
      <c r="F198" s="58"/>
      <c r="H198" s="59">
        <v>79.5</v>
      </c>
      <c r="I198" t="s">
        <v>1900</v>
      </c>
      <c r="J198" s="65">
        <f t="shared" si="73"/>
        <v>2156040</v>
      </c>
      <c r="K198" t="e">
        <f>1.05*VLOOKUP(B198,'[1]Tổng hợp Nhập - Xuất - Tồn'!$A$5:$N$4327,12,0)/VLOOKUP(B198,'[1]Tổng hợp Nhập - Xuất - Tồn'!$A$5:$N$4327,11,0)</f>
        <v>#N/A</v>
      </c>
      <c r="L198" s="67" t="e">
        <f t="shared" si="77"/>
        <v>#N/A</v>
      </c>
      <c r="M198" s="66" t="e">
        <f>VLOOKUP(B198,[2]Pivot!$A$4:$C$3785,2,0)</f>
        <v>#N/A</v>
      </c>
      <c r="N198" s="66" t="e">
        <f>VLOOKUP(B198,[2]Pivot!$A$4:$C$3785,3,0)</f>
        <v>#N/A</v>
      </c>
      <c r="O198" s="70" t="e">
        <f>VLOOKUP(B198,[3]Pivot!$A$4:$D$4420,2,0)</f>
        <v>#N/A</v>
      </c>
      <c r="P198" s="66" t="e">
        <f>VLOOKUP(B198,[3]Pivot!$A$4:$E$4420,5,0)</f>
        <v>#N/A</v>
      </c>
      <c r="Q198" s="66" t="e">
        <f>VLOOKUP(B198,[3]Pivot!$A$4:$D$4420,3,0)</f>
        <v>#N/A</v>
      </c>
      <c r="R198" s="66" t="e">
        <f>VLOOKUP(B198,[3]Pivot!$A$4:$D$4420,4,0)</f>
        <v>#N/A</v>
      </c>
      <c r="S198" t="e">
        <f>VLOOKUP(B198,'[1]Tổng hợp Nhập - Xuất - Tồn'!$A$5:$N$4327,11,0)</f>
        <v>#N/A</v>
      </c>
      <c r="T198" t="e">
        <f>VLOOKUP(B198,'[1]Tổng hợp Nhập - Xuất - Tồn'!$A$7:$N$4327,13,0)</f>
        <v>#N/A</v>
      </c>
      <c r="U198" s="66" t="e">
        <f t="shared" si="74"/>
        <v>#N/A</v>
      </c>
      <c r="V198" s="73" t="e">
        <f t="shared" si="75"/>
        <v>#N/A</v>
      </c>
      <c r="W198" s="73" t="e">
        <f t="shared" si="76"/>
        <v>#N/A</v>
      </c>
    </row>
    <row r="199" spans="1:23" hidden="1" x14ac:dyDescent="0.25">
      <c r="A199">
        <v>198</v>
      </c>
      <c r="B199" t="s">
        <v>319</v>
      </c>
      <c r="C199" t="s">
        <v>320</v>
      </c>
      <c r="D199" t="s">
        <v>1645</v>
      </c>
      <c r="E199" t="s">
        <v>1750</v>
      </c>
      <c r="F199" s="58"/>
      <c r="H199" s="59">
        <v>102.42857142857144</v>
      </c>
      <c r="I199" t="s">
        <v>1900</v>
      </c>
      <c r="J199" s="65">
        <f t="shared" si="73"/>
        <v>2777862.8571428573</v>
      </c>
      <c r="K199" t="e">
        <f>1.05*VLOOKUP(B199,'[1]Tổng hợp Nhập - Xuất - Tồn'!$A$5:$N$4327,12,0)/VLOOKUP(B199,'[1]Tổng hợp Nhập - Xuất - Tồn'!$A$5:$N$4327,11,0)</f>
        <v>#N/A</v>
      </c>
      <c r="L199" s="67" t="e">
        <f t="shared" si="77"/>
        <v>#N/A</v>
      </c>
      <c r="M199" s="66" t="e">
        <f>VLOOKUP(B199,[2]Pivot!$A$4:$C$3785,2,0)</f>
        <v>#N/A</v>
      </c>
      <c r="N199" s="66" t="e">
        <f>VLOOKUP(B199,[2]Pivot!$A$4:$C$3785,3,0)</f>
        <v>#N/A</v>
      </c>
      <c r="O199" s="70" t="e">
        <f>VLOOKUP(B199,[3]Pivot!$A$4:$D$4420,2,0)</f>
        <v>#N/A</v>
      </c>
      <c r="P199" s="66" t="e">
        <f>VLOOKUP(B199,[3]Pivot!$A$4:$E$4420,5,0)</f>
        <v>#N/A</v>
      </c>
      <c r="Q199" s="66" t="e">
        <f>VLOOKUP(B199,[3]Pivot!$A$4:$D$4420,3,0)</f>
        <v>#N/A</v>
      </c>
      <c r="R199" s="66" t="e">
        <f>VLOOKUP(B199,[3]Pivot!$A$4:$D$4420,4,0)</f>
        <v>#N/A</v>
      </c>
      <c r="S199" t="e">
        <f>VLOOKUP(B199,'[1]Tổng hợp Nhập - Xuất - Tồn'!$A$5:$N$4327,11,0)</f>
        <v>#N/A</v>
      </c>
      <c r="T199" t="e">
        <f>VLOOKUP(B199,'[1]Tổng hợp Nhập - Xuất - Tồn'!$A$7:$N$4327,13,0)</f>
        <v>#N/A</v>
      </c>
      <c r="U199" s="66" t="e">
        <f t="shared" si="74"/>
        <v>#N/A</v>
      </c>
      <c r="V199" s="73" t="e">
        <f t="shared" si="75"/>
        <v>#N/A</v>
      </c>
      <c r="W199" s="73" t="e">
        <f t="shared" si="76"/>
        <v>#N/A</v>
      </c>
    </row>
    <row r="200" spans="1:23" hidden="1" x14ac:dyDescent="0.25">
      <c r="A200">
        <v>199</v>
      </c>
      <c r="B200" t="s">
        <v>321</v>
      </c>
      <c r="C200" t="s">
        <v>320</v>
      </c>
      <c r="D200" t="s">
        <v>1621</v>
      </c>
      <c r="E200" t="s">
        <v>1750</v>
      </c>
      <c r="F200" s="58"/>
      <c r="H200" s="59">
        <v>102.42857142857144</v>
      </c>
      <c r="I200" t="s">
        <v>1900</v>
      </c>
      <c r="J200" s="65">
        <f t="shared" si="73"/>
        <v>2777862.8571428573</v>
      </c>
      <c r="K200" t="e">
        <f>1.05*VLOOKUP(B200,'[1]Tổng hợp Nhập - Xuất - Tồn'!$A$5:$N$4327,12,0)/VLOOKUP(B200,'[1]Tổng hợp Nhập - Xuất - Tồn'!$A$5:$N$4327,11,0)</f>
        <v>#N/A</v>
      </c>
      <c r="L200" s="67" t="e">
        <f t="shared" si="77"/>
        <v>#N/A</v>
      </c>
      <c r="M200" s="66" t="e">
        <f>VLOOKUP(B200,[2]Pivot!$A$4:$C$3785,2,0)</f>
        <v>#N/A</v>
      </c>
      <c r="N200" s="66" t="e">
        <f>VLOOKUP(B200,[2]Pivot!$A$4:$C$3785,3,0)</f>
        <v>#N/A</v>
      </c>
      <c r="O200" s="70" t="e">
        <f>VLOOKUP(B200,[3]Pivot!$A$4:$D$4420,2,0)</f>
        <v>#N/A</v>
      </c>
      <c r="P200" s="66" t="e">
        <f>VLOOKUP(B200,[3]Pivot!$A$4:$E$4420,5,0)</f>
        <v>#N/A</v>
      </c>
      <c r="Q200" s="66" t="e">
        <f>VLOOKUP(B200,[3]Pivot!$A$4:$D$4420,3,0)</f>
        <v>#N/A</v>
      </c>
      <c r="R200" s="66" t="e">
        <f>VLOOKUP(B200,[3]Pivot!$A$4:$D$4420,4,0)</f>
        <v>#N/A</v>
      </c>
      <c r="S200" t="e">
        <f>VLOOKUP(B200,'[1]Tổng hợp Nhập - Xuất - Tồn'!$A$5:$N$4327,11,0)</f>
        <v>#N/A</v>
      </c>
      <c r="T200" t="e">
        <f>VLOOKUP(B200,'[1]Tổng hợp Nhập - Xuất - Tồn'!$A$7:$N$4327,13,0)</f>
        <v>#N/A</v>
      </c>
      <c r="U200" s="66" t="e">
        <f t="shared" si="74"/>
        <v>#N/A</v>
      </c>
      <c r="V200" s="73" t="e">
        <f t="shared" si="75"/>
        <v>#N/A</v>
      </c>
      <c r="W200" s="73" t="e">
        <f t="shared" si="76"/>
        <v>#N/A</v>
      </c>
    </row>
    <row r="201" spans="1:23" hidden="1" x14ac:dyDescent="0.25">
      <c r="A201">
        <v>200</v>
      </c>
      <c r="B201" t="s">
        <v>322</v>
      </c>
      <c r="C201" t="s">
        <v>323</v>
      </c>
      <c r="D201" t="s">
        <v>1614</v>
      </c>
      <c r="F201" s="58"/>
      <c r="H201" s="59">
        <v>78</v>
      </c>
      <c r="I201" t="s">
        <v>1900</v>
      </c>
      <c r="J201" s="65">
        <f t="shared" si="73"/>
        <v>2115360</v>
      </c>
      <c r="K201" t="e">
        <f>1.05*VLOOKUP(B201,'[1]Tổng hợp Nhập - Xuất - Tồn'!$A$5:$N$4327,12,0)/VLOOKUP(B201,'[1]Tổng hợp Nhập - Xuất - Tồn'!$A$5:$N$4327,11,0)</f>
        <v>#N/A</v>
      </c>
      <c r="L201" s="67" t="e">
        <f t="shared" si="77"/>
        <v>#N/A</v>
      </c>
      <c r="M201" s="66" t="e">
        <f>VLOOKUP(B201,[2]Pivot!$A$4:$C$3785,2,0)</f>
        <v>#N/A</v>
      </c>
      <c r="N201" s="66" t="e">
        <f>VLOOKUP(B201,[2]Pivot!$A$4:$C$3785,3,0)</f>
        <v>#N/A</v>
      </c>
      <c r="O201" s="70" t="e">
        <f>VLOOKUP(B201,[3]Pivot!$A$4:$D$4420,2,0)</f>
        <v>#N/A</v>
      </c>
      <c r="P201" s="66" t="e">
        <f>VLOOKUP(B201,[3]Pivot!$A$4:$E$4420,5,0)</f>
        <v>#N/A</v>
      </c>
      <c r="Q201" s="66" t="e">
        <f>VLOOKUP(B201,[3]Pivot!$A$4:$D$4420,3,0)</f>
        <v>#N/A</v>
      </c>
      <c r="R201" s="66" t="e">
        <f>VLOOKUP(B201,[3]Pivot!$A$4:$D$4420,4,0)</f>
        <v>#N/A</v>
      </c>
      <c r="S201" t="e">
        <f>VLOOKUP(B201,'[1]Tổng hợp Nhập - Xuất - Tồn'!$A$5:$N$4327,11,0)</f>
        <v>#N/A</v>
      </c>
      <c r="T201" t="e">
        <f>VLOOKUP(B201,'[1]Tổng hợp Nhập - Xuất - Tồn'!$A$7:$N$4327,13,0)</f>
        <v>#N/A</v>
      </c>
      <c r="U201" s="66" t="e">
        <f t="shared" si="74"/>
        <v>#N/A</v>
      </c>
      <c r="V201" s="73" t="e">
        <f t="shared" si="75"/>
        <v>#N/A</v>
      </c>
      <c r="W201" s="73" t="e">
        <f t="shared" si="76"/>
        <v>#N/A</v>
      </c>
    </row>
    <row r="202" spans="1:23" hidden="1" x14ac:dyDescent="0.25">
      <c r="A202">
        <v>201</v>
      </c>
      <c r="B202" t="s">
        <v>324</v>
      </c>
      <c r="C202" t="s">
        <v>325</v>
      </c>
      <c r="D202" t="s">
        <v>1621</v>
      </c>
      <c r="F202" s="58"/>
      <c r="H202" s="59">
        <v>44.571428571428562</v>
      </c>
      <c r="I202" t="s">
        <v>1900</v>
      </c>
      <c r="J202" s="65">
        <f t="shared" si="73"/>
        <v>1208777.1428571425</v>
      </c>
      <c r="K202" t="e">
        <f>1.05*VLOOKUP(B202,'[1]Tổng hợp Nhập - Xuất - Tồn'!$A$5:$N$4327,12,0)/VLOOKUP(B202,'[1]Tổng hợp Nhập - Xuất - Tồn'!$A$5:$N$4327,11,0)</f>
        <v>#N/A</v>
      </c>
      <c r="L202" s="67" t="e">
        <f t="shared" si="77"/>
        <v>#N/A</v>
      </c>
      <c r="M202" s="66" t="e">
        <f>VLOOKUP(B202,[2]Pivot!$A$4:$C$3785,2,0)</f>
        <v>#N/A</v>
      </c>
      <c r="N202" s="66" t="e">
        <f>VLOOKUP(B202,[2]Pivot!$A$4:$C$3785,3,0)</f>
        <v>#N/A</v>
      </c>
      <c r="O202" s="70" t="e">
        <f>VLOOKUP(B202,[3]Pivot!$A$4:$D$4420,2,0)</f>
        <v>#N/A</v>
      </c>
      <c r="P202" s="66" t="e">
        <f>VLOOKUP(B202,[3]Pivot!$A$4:$E$4420,5,0)</f>
        <v>#N/A</v>
      </c>
      <c r="Q202" s="66" t="e">
        <f>VLOOKUP(B202,[3]Pivot!$A$4:$D$4420,3,0)</f>
        <v>#N/A</v>
      </c>
      <c r="R202" s="66" t="e">
        <f>VLOOKUP(B202,[3]Pivot!$A$4:$D$4420,4,0)</f>
        <v>#N/A</v>
      </c>
      <c r="S202" t="e">
        <f>VLOOKUP(B202,'[1]Tổng hợp Nhập - Xuất - Tồn'!$A$5:$N$4327,11,0)</f>
        <v>#N/A</v>
      </c>
      <c r="T202" t="e">
        <f>VLOOKUP(B202,'[1]Tổng hợp Nhập - Xuất - Tồn'!$A$7:$N$4327,13,0)</f>
        <v>#N/A</v>
      </c>
      <c r="U202" s="66" t="e">
        <f t="shared" si="74"/>
        <v>#N/A</v>
      </c>
      <c r="V202" s="73" t="e">
        <f t="shared" si="75"/>
        <v>#N/A</v>
      </c>
      <c r="W202" s="73" t="e">
        <f t="shared" si="76"/>
        <v>#N/A</v>
      </c>
    </row>
    <row r="203" spans="1:23" hidden="1" x14ac:dyDescent="0.25">
      <c r="A203">
        <v>202</v>
      </c>
      <c r="B203" t="s">
        <v>326</v>
      </c>
      <c r="C203" t="s">
        <v>327</v>
      </c>
      <c r="D203" t="s">
        <v>1534</v>
      </c>
      <c r="F203" s="58"/>
      <c r="H203" s="59">
        <v>16.499999999999996</v>
      </c>
      <c r="I203" t="s">
        <v>1900</v>
      </c>
      <c r="J203" s="65">
        <f t="shared" si="73"/>
        <v>447479.99999999988</v>
      </c>
      <c r="K203" t="e">
        <f>1.05*VLOOKUP(B203,'[1]Tổng hợp Nhập - Xuất - Tồn'!$A$5:$N$4327,12,0)/VLOOKUP(B203,'[1]Tổng hợp Nhập - Xuất - Tồn'!$A$5:$N$4327,11,0)</f>
        <v>#N/A</v>
      </c>
      <c r="L203" s="67" t="e">
        <f t="shared" si="77"/>
        <v>#N/A</v>
      </c>
      <c r="M203" s="66" t="e">
        <f>VLOOKUP(B203,[2]Pivot!$A$4:$C$3785,2,0)</f>
        <v>#N/A</v>
      </c>
      <c r="N203" s="66" t="e">
        <f>VLOOKUP(B203,[2]Pivot!$A$4:$C$3785,3,0)</f>
        <v>#N/A</v>
      </c>
      <c r="O203" s="70" t="e">
        <f>VLOOKUP(B203,[3]Pivot!$A$4:$D$4420,2,0)</f>
        <v>#N/A</v>
      </c>
      <c r="P203" s="66" t="e">
        <f>VLOOKUP(B203,[3]Pivot!$A$4:$E$4420,5,0)</f>
        <v>#N/A</v>
      </c>
      <c r="Q203" s="66" t="e">
        <f>VLOOKUP(B203,[3]Pivot!$A$4:$D$4420,3,0)</f>
        <v>#N/A</v>
      </c>
      <c r="R203" s="66" t="e">
        <f>VLOOKUP(B203,[3]Pivot!$A$4:$D$4420,4,0)</f>
        <v>#N/A</v>
      </c>
      <c r="S203" t="e">
        <f>VLOOKUP(B203,'[1]Tổng hợp Nhập - Xuất - Tồn'!$A$5:$N$4327,11,0)</f>
        <v>#N/A</v>
      </c>
      <c r="T203" t="e">
        <f>VLOOKUP(B203,'[1]Tổng hợp Nhập - Xuất - Tồn'!$A$7:$N$4327,13,0)</f>
        <v>#N/A</v>
      </c>
      <c r="U203" s="66" t="e">
        <f t="shared" si="74"/>
        <v>#N/A</v>
      </c>
      <c r="V203" s="73" t="e">
        <f t="shared" si="75"/>
        <v>#N/A</v>
      </c>
      <c r="W203" s="73" t="e">
        <f t="shared" si="76"/>
        <v>#N/A</v>
      </c>
    </row>
    <row r="204" spans="1:23" hidden="1" x14ac:dyDescent="0.25">
      <c r="A204">
        <v>203</v>
      </c>
      <c r="B204" t="s">
        <v>328</v>
      </c>
      <c r="C204" t="s">
        <v>329</v>
      </c>
      <c r="D204" t="s">
        <v>1526</v>
      </c>
      <c r="F204" s="58"/>
      <c r="H204" s="59">
        <v>45</v>
      </c>
      <c r="I204" t="s">
        <v>1900</v>
      </c>
      <c r="J204" s="65">
        <f t="shared" si="73"/>
        <v>1220400</v>
      </c>
      <c r="K204" t="e">
        <f>1.05*VLOOKUP(B204,'[1]Tổng hợp Nhập - Xuất - Tồn'!$A$5:$N$4327,12,0)/VLOOKUP(B204,'[1]Tổng hợp Nhập - Xuất - Tồn'!$A$5:$N$4327,11,0)</f>
        <v>#N/A</v>
      </c>
      <c r="L204" s="67" t="e">
        <f t="shared" si="77"/>
        <v>#N/A</v>
      </c>
      <c r="M204" s="66" t="e">
        <f>VLOOKUP(B204,[2]Pivot!$A$4:$C$3785,2,0)</f>
        <v>#N/A</v>
      </c>
      <c r="N204" s="66" t="e">
        <f>VLOOKUP(B204,[2]Pivot!$A$4:$C$3785,3,0)</f>
        <v>#N/A</v>
      </c>
      <c r="O204" s="70" t="e">
        <f>VLOOKUP(B204,[3]Pivot!$A$4:$D$4420,2,0)</f>
        <v>#N/A</v>
      </c>
      <c r="P204" s="66" t="e">
        <f>VLOOKUP(B204,[3]Pivot!$A$4:$E$4420,5,0)</f>
        <v>#N/A</v>
      </c>
      <c r="Q204" s="66" t="e">
        <f>VLOOKUP(B204,[3]Pivot!$A$4:$D$4420,3,0)</f>
        <v>#N/A</v>
      </c>
      <c r="R204" s="66" t="e">
        <f>VLOOKUP(B204,[3]Pivot!$A$4:$D$4420,4,0)</f>
        <v>#N/A</v>
      </c>
      <c r="S204" t="e">
        <f>VLOOKUP(B204,'[1]Tổng hợp Nhập - Xuất - Tồn'!$A$5:$N$4327,11,0)</f>
        <v>#N/A</v>
      </c>
      <c r="T204" t="e">
        <f>VLOOKUP(B204,'[1]Tổng hợp Nhập - Xuất - Tồn'!$A$7:$N$4327,13,0)</f>
        <v>#N/A</v>
      </c>
      <c r="U204" s="66" t="e">
        <f t="shared" si="74"/>
        <v>#N/A</v>
      </c>
      <c r="V204" s="73" t="e">
        <f t="shared" si="75"/>
        <v>#N/A</v>
      </c>
      <c r="W204" s="73" t="e">
        <f t="shared" si="76"/>
        <v>#N/A</v>
      </c>
    </row>
    <row r="205" spans="1:23" hidden="1" x14ac:dyDescent="0.25">
      <c r="A205">
        <v>204</v>
      </c>
      <c r="B205" t="s">
        <v>330</v>
      </c>
      <c r="C205" t="s">
        <v>329</v>
      </c>
      <c r="D205" t="s">
        <v>1497</v>
      </c>
      <c r="F205" s="58"/>
      <c r="H205" s="59">
        <v>55</v>
      </c>
      <c r="I205" t="s">
        <v>1900</v>
      </c>
      <c r="J205" s="65">
        <f t="shared" si="73"/>
        <v>1491599.9999999998</v>
      </c>
      <c r="K205" t="e">
        <f>1.05*VLOOKUP(B205,'[1]Tổng hợp Nhập - Xuất - Tồn'!$A$5:$N$4327,12,0)/VLOOKUP(B205,'[1]Tổng hợp Nhập - Xuất - Tồn'!$A$5:$N$4327,11,0)</f>
        <v>#N/A</v>
      </c>
      <c r="L205" s="67" t="e">
        <f t="shared" si="77"/>
        <v>#N/A</v>
      </c>
      <c r="M205" s="66" t="e">
        <f>VLOOKUP(B205,[2]Pivot!$A$4:$C$3785,2,0)</f>
        <v>#N/A</v>
      </c>
      <c r="N205" s="66" t="e">
        <f>VLOOKUP(B205,[2]Pivot!$A$4:$C$3785,3,0)</f>
        <v>#N/A</v>
      </c>
      <c r="O205" s="70" t="e">
        <f>VLOOKUP(B205,[3]Pivot!$A$4:$D$4420,2,0)</f>
        <v>#N/A</v>
      </c>
      <c r="P205" s="66" t="e">
        <f>VLOOKUP(B205,[3]Pivot!$A$4:$E$4420,5,0)</f>
        <v>#N/A</v>
      </c>
      <c r="Q205" s="66" t="e">
        <f>VLOOKUP(B205,[3]Pivot!$A$4:$D$4420,3,0)</f>
        <v>#N/A</v>
      </c>
      <c r="R205" s="66" t="e">
        <f>VLOOKUP(B205,[3]Pivot!$A$4:$D$4420,4,0)</f>
        <v>#N/A</v>
      </c>
      <c r="S205" t="e">
        <f>VLOOKUP(B205,'[1]Tổng hợp Nhập - Xuất - Tồn'!$A$5:$N$4327,11,0)</f>
        <v>#N/A</v>
      </c>
      <c r="T205" t="e">
        <f>VLOOKUP(B205,'[1]Tổng hợp Nhập - Xuất - Tồn'!$A$7:$N$4327,13,0)</f>
        <v>#N/A</v>
      </c>
      <c r="U205" s="66" t="e">
        <f t="shared" si="74"/>
        <v>#N/A</v>
      </c>
      <c r="V205" s="73" t="e">
        <f t="shared" si="75"/>
        <v>#N/A</v>
      </c>
      <c r="W205" s="73" t="e">
        <f t="shared" si="76"/>
        <v>#N/A</v>
      </c>
    </row>
    <row r="206" spans="1:23" hidden="1" x14ac:dyDescent="0.25">
      <c r="A206">
        <v>205</v>
      </c>
      <c r="B206" t="s">
        <v>331</v>
      </c>
      <c r="C206" t="s">
        <v>332</v>
      </c>
      <c r="D206" t="s">
        <v>1592</v>
      </c>
      <c r="F206" s="58"/>
      <c r="H206" s="59">
        <v>45</v>
      </c>
      <c r="I206" t="s">
        <v>1900</v>
      </c>
      <c r="J206" s="65">
        <f t="shared" si="73"/>
        <v>1220400</v>
      </c>
      <c r="K206" t="e">
        <f>1.05*VLOOKUP(B206,'[1]Tổng hợp Nhập - Xuất - Tồn'!$A$5:$N$4327,12,0)/VLOOKUP(B206,'[1]Tổng hợp Nhập - Xuất - Tồn'!$A$5:$N$4327,11,0)</f>
        <v>#N/A</v>
      </c>
      <c r="L206" s="67" t="e">
        <f t="shared" si="77"/>
        <v>#N/A</v>
      </c>
      <c r="M206" s="66" t="e">
        <f>VLOOKUP(B206,[2]Pivot!$A$4:$C$3785,2,0)</f>
        <v>#N/A</v>
      </c>
      <c r="N206" s="66" t="e">
        <f>VLOOKUP(B206,[2]Pivot!$A$4:$C$3785,3,0)</f>
        <v>#N/A</v>
      </c>
      <c r="O206" s="70" t="e">
        <f>VLOOKUP(B206,[3]Pivot!$A$4:$D$4420,2,0)</f>
        <v>#N/A</v>
      </c>
      <c r="P206" s="66" t="e">
        <f>VLOOKUP(B206,[3]Pivot!$A$4:$E$4420,5,0)</f>
        <v>#N/A</v>
      </c>
      <c r="Q206" s="66" t="e">
        <f>VLOOKUP(B206,[3]Pivot!$A$4:$D$4420,3,0)</f>
        <v>#N/A</v>
      </c>
      <c r="R206" s="66" t="e">
        <f>VLOOKUP(B206,[3]Pivot!$A$4:$D$4420,4,0)</f>
        <v>#N/A</v>
      </c>
      <c r="S206" t="e">
        <f>VLOOKUP(B206,'[1]Tổng hợp Nhập - Xuất - Tồn'!$A$5:$N$4327,11,0)</f>
        <v>#N/A</v>
      </c>
      <c r="T206" t="e">
        <f>VLOOKUP(B206,'[1]Tổng hợp Nhập - Xuất - Tồn'!$A$7:$N$4327,13,0)</f>
        <v>#N/A</v>
      </c>
      <c r="U206" s="66" t="e">
        <f t="shared" si="74"/>
        <v>#N/A</v>
      </c>
      <c r="V206" s="73" t="e">
        <f t="shared" si="75"/>
        <v>#N/A</v>
      </c>
      <c r="W206" s="73" t="e">
        <f t="shared" si="76"/>
        <v>#N/A</v>
      </c>
    </row>
    <row r="207" spans="1:23" hidden="1" x14ac:dyDescent="0.25">
      <c r="A207">
        <v>206</v>
      </c>
      <c r="B207" t="s">
        <v>333</v>
      </c>
      <c r="C207" t="s">
        <v>334</v>
      </c>
      <c r="D207" t="s">
        <v>1526</v>
      </c>
      <c r="F207" s="58"/>
      <c r="H207" s="59">
        <v>74.499999999999986</v>
      </c>
      <c r="I207" t="s">
        <v>1900</v>
      </c>
      <c r="J207" s="65">
        <f t="shared" si="73"/>
        <v>2020439.9999999995</v>
      </c>
      <c r="K207" t="e">
        <f>1.05*VLOOKUP(B207,'[1]Tổng hợp Nhập - Xuất - Tồn'!$A$5:$N$4327,12,0)/VLOOKUP(B207,'[1]Tổng hợp Nhập - Xuất - Tồn'!$A$5:$N$4327,11,0)</f>
        <v>#N/A</v>
      </c>
      <c r="L207" s="67" t="e">
        <f t="shared" si="77"/>
        <v>#N/A</v>
      </c>
      <c r="M207" s="66" t="e">
        <f>VLOOKUP(B207,[2]Pivot!$A$4:$C$3785,2,0)</f>
        <v>#N/A</v>
      </c>
      <c r="N207" s="66" t="e">
        <f>VLOOKUP(B207,[2]Pivot!$A$4:$C$3785,3,0)</f>
        <v>#N/A</v>
      </c>
      <c r="O207" s="70" t="e">
        <f>VLOOKUP(B207,[3]Pivot!$A$4:$D$4420,2,0)</f>
        <v>#N/A</v>
      </c>
      <c r="P207" s="66" t="e">
        <f>VLOOKUP(B207,[3]Pivot!$A$4:$E$4420,5,0)</f>
        <v>#N/A</v>
      </c>
      <c r="Q207" s="66" t="e">
        <f>VLOOKUP(B207,[3]Pivot!$A$4:$D$4420,3,0)</f>
        <v>#N/A</v>
      </c>
      <c r="R207" s="66" t="e">
        <f>VLOOKUP(B207,[3]Pivot!$A$4:$D$4420,4,0)</f>
        <v>#N/A</v>
      </c>
      <c r="S207" t="e">
        <f>VLOOKUP(B207,'[1]Tổng hợp Nhập - Xuất - Tồn'!$A$5:$N$4327,11,0)</f>
        <v>#N/A</v>
      </c>
      <c r="T207" t="e">
        <f>VLOOKUP(B207,'[1]Tổng hợp Nhập - Xuất - Tồn'!$A$7:$N$4327,13,0)</f>
        <v>#N/A</v>
      </c>
      <c r="U207" s="66" t="e">
        <f t="shared" si="74"/>
        <v>#N/A</v>
      </c>
      <c r="V207" s="73" t="e">
        <f t="shared" si="75"/>
        <v>#N/A</v>
      </c>
      <c r="W207" s="73" t="e">
        <f t="shared" si="76"/>
        <v>#N/A</v>
      </c>
    </row>
    <row r="208" spans="1:23" hidden="1" x14ac:dyDescent="0.25">
      <c r="A208">
        <v>207</v>
      </c>
      <c r="B208" t="s">
        <v>335</v>
      </c>
      <c r="C208" t="s">
        <v>336</v>
      </c>
      <c r="D208" t="s">
        <v>1508</v>
      </c>
      <c r="F208" s="58"/>
      <c r="H208" s="59">
        <v>41.25</v>
      </c>
      <c r="I208" t="s">
        <v>1900</v>
      </c>
      <c r="J208" s="65">
        <f t="shared" si="73"/>
        <v>1118700</v>
      </c>
      <c r="K208" t="e">
        <f>1.05*VLOOKUP(B208,'[1]Tổng hợp Nhập - Xuất - Tồn'!$A$5:$N$4327,12,0)/VLOOKUP(B208,'[1]Tổng hợp Nhập - Xuất - Tồn'!$A$5:$N$4327,11,0)</f>
        <v>#N/A</v>
      </c>
      <c r="L208" s="67" t="e">
        <f t="shared" si="77"/>
        <v>#N/A</v>
      </c>
      <c r="M208" s="66" t="e">
        <f>VLOOKUP(B208,[2]Pivot!$A$4:$C$3785,2,0)</f>
        <v>#N/A</v>
      </c>
      <c r="N208" s="66" t="e">
        <f>VLOOKUP(B208,[2]Pivot!$A$4:$C$3785,3,0)</f>
        <v>#N/A</v>
      </c>
      <c r="O208" s="70" t="e">
        <f>VLOOKUP(B208,[3]Pivot!$A$4:$D$4420,2,0)</f>
        <v>#N/A</v>
      </c>
      <c r="P208" s="66" t="e">
        <f>VLOOKUP(B208,[3]Pivot!$A$4:$E$4420,5,0)</f>
        <v>#N/A</v>
      </c>
      <c r="Q208" s="66" t="e">
        <f>VLOOKUP(B208,[3]Pivot!$A$4:$D$4420,3,0)</f>
        <v>#N/A</v>
      </c>
      <c r="R208" s="66" t="e">
        <f>VLOOKUP(B208,[3]Pivot!$A$4:$D$4420,4,0)</f>
        <v>#N/A</v>
      </c>
      <c r="S208" t="e">
        <f>VLOOKUP(B208,'[1]Tổng hợp Nhập - Xuất - Tồn'!$A$5:$N$4327,11,0)</f>
        <v>#N/A</v>
      </c>
      <c r="T208" t="e">
        <f>VLOOKUP(B208,'[1]Tổng hợp Nhập - Xuất - Tồn'!$A$7:$N$4327,13,0)</f>
        <v>#N/A</v>
      </c>
      <c r="U208" s="66" t="e">
        <f t="shared" si="74"/>
        <v>#N/A</v>
      </c>
      <c r="V208" s="73" t="e">
        <f t="shared" si="75"/>
        <v>#N/A</v>
      </c>
      <c r="W208" s="73" t="e">
        <f t="shared" si="76"/>
        <v>#N/A</v>
      </c>
    </row>
    <row r="209" spans="1:23" hidden="1" x14ac:dyDescent="0.25">
      <c r="A209">
        <v>208</v>
      </c>
      <c r="B209" t="s">
        <v>337</v>
      </c>
      <c r="C209" t="s">
        <v>338</v>
      </c>
      <c r="D209" t="s">
        <v>1567</v>
      </c>
      <c r="F209" s="58"/>
      <c r="H209" s="59">
        <v>8.3571428571428577</v>
      </c>
      <c r="I209" t="s">
        <v>1900</v>
      </c>
      <c r="J209" s="65">
        <f t="shared" si="73"/>
        <v>226645.71428571426</v>
      </c>
      <c r="K209" t="e">
        <f>1.05*VLOOKUP(B209,'[1]Tổng hợp Nhập - Xuất - Tồn'!$A$5:$N$4327,12,0)/VLOOKUP(B209,'[1]Tổng hợp Nhập - Xuất - Tồn'!$A$5:$N$4327,11,0)</f>
        <v>#N/A</v>
      </c>
      <c r="L209" s="67" t="e">
        <f t="shared" si="77"/>
        <v>#N/A</v>
      </c>
      <c r="M209" s="66" t="e">
        <f>VLOOKUP(B209,[2]Pivot!$A$4:$C$3785,2,0)</f>
        <v>#N/A</v>
      </c>
      <c r="N209" s="66" t="e">
        <f>VLOOKUP(B209,[2]Pivot!$A$4:$C$3785,3,0)</f>
        <v>#N/A</v>
      </c>
      <c r="O209" s="70" t="e">
        <f>VLOOKUP(B209,[3]Pivot!$A$4:$D$4420,2,0)</f>
        <v>#N/A</v>
      </c>
      <c r="P209" s="66" t="e">
        <f>VLOOKUP(B209,[3]Pivot!$A$4:$E$4420,5,0)</f>
        <v>#N/A</v>
      </c>
      <c r="Q209" s="66" t="e">
        <f>VLOOKUP(B209,[3]Pivot!$A$4:$D$4420,3,0)</f>
        <v>#N/A</v>
      </c>
      <c r="R209" s="66" t="e">
        <f>VLOOKUP(B209,[3]Pivot!$A$4:$D$4420,4,0)</f>
        <v>#N/A</v>
      </c>
      <c r="S209" t="e">
        <f>VLOOKUP(B209,'[1]Tổng hợp Nhập - Xuất - Tồn'!$A$5:$N$4327,11,0)</f>
        <v>#N/A</v>
      </c>
      <c r="T209" t="e">
        <f>VLOOKUP(B209,'[1]Tổng hợp Nhập - Xuất - Tồn'!$A$7:$N$4327,13,0)</f>
        <v>#N/A</v>
      </c>
      <c r="U209" s="66" t="e">
        <f t="shared" si="74"/>
        <v>#N/A</v>
      </c>
      <c r="V209" s="73" t="e">
        <f t="shared" si="75"/>
        <v>#N/A</v>
      </c>
      <c r="W209" s="73" t="e">
        <f t="shared" si="76"/>
        <v>#N/A</v>
      </c>
    </row>
    <row r="210" spans="1:23" hidden="1" x14ac:dyDescent="0.25">
      <c r="A210">
        <v>209</v>
      </c>
      <c r="B210" t="s">
        <v>339</v>
      </c>
      <c r="C210" t="s">
        <v>340</v>
      </c>
      <c r="D210" t="s">
        <v>1526</v>
      </c>
      <c r="F210" s="58"/>
      <c r="H210" s="59">
        <v>9.0000000000000018</v>
      </c>
      <c r="I210" t="s">
        <v>1900</v>
      </c>
      <c r="J210" s="65">
        <f t="shared" si="73"/>
        <v>244080</v>
      </c>
      <c r="K210" t="e">
        <f>1.05*VLOOKUP(B210,'[1]Tổng hợp Nhập - Xuất - Tồn'!$A$5:$N$4327,12,0)/VLOOKUP(B210,'[1]Tổng hợp Nhập - Xuất - Tồn'!$A$5:$N$4327,11,0)</f>
        <v>#N/A</v>
      </c>
      <c r="L210" s="67" t="e">
        <f t="shared" si="77"/>
        <v>#N/A</v>
      </c>
      <c r="M210" s="66" t="e">
        <f>VLOOKUP(B210,[2]Pivot!$A$4:$C$3785,2,0)</f>
        <v>#N/A</v>
      </c>
      <c r="N210" s="66" t="e">
        <f>VLOOKUP(B210,[2]Pivot!$A$4:$C$3785,3,0)</f>
        <v>#N/A</v>
      </c>
      <c r="O210" s="70" t="e">
        <f>VLOOKUP(B210,[3]Pivot!$A$4:$D$4420,2,0)</f>
        <v>#N/A</v>
      </c>
      <c r="P210" s="66" t="e">
        <f>VLOOKUP(B210,[3]Pivot!$A$4:$E$4420,5,0)</f>
        <v>#N/A</v>
      </c>
      <c r="Q210" s="66" t="e">
        <f>VLOOKUP(B210,[3]Pivot!$A$4:$D$4420,3,0)</f>
        <v>#N/A</v>
      </c>
      <c r="R210" s="66" t="e">
        <f>VLOOKUP(B210,[3]Pivot!$A$4:$D$4420,4,0)</f>
        <v>#N/A</v>
      </c>
      <c r="S210" t="e">
        <f>VLOOKUP(B210,'[1]Tổng hợp Nhập - Xuất - Tồn'!$A$5:$N$4327,11,0)</f>
        <v>#N/A</v>
      </c>
      <c r="T210" t="e">
        <f>VLOOKUP(B210,'[1]Tổng hợp Nhập - Xuất - Tồn'!$A$7:$N$4327,13,0)</f>
        <v>#N/A</v>
      </c>
      <c r="U210" s="66" t="e">
        <f t="shared" si="74"/>
        <v>#N/A</v>
      </c>
      <c r="V210" s="73" t="e">
        <f t="shared" si="75"/>
        <v>#N/A</v>
      </c>
      <c r="W210" s="73" t="e">
        <f t="shared" si="76"/>
        <v>#N/A</v>
      </c>
    </row>
    <row r="211" spans="1:23" hidden="1" x14ac:dyDescent="0.25">
      <c r="A211">
        <v>210</v>
      </c>
      <c r="B211" t="s">
        <v>341</v>
      </c>
      <c r="C211" t="s">
        <v>338</v>
      </c>
      <c r="D211" t="s">
        <v>1635</v>
      </c>
      <c r="F211" s="58"/>
      <c r="H211" s="59">
        <v>9.2142857142857153</v>
      </c>
      <c r="I211" t="s">
        <v>1900</v>
      </c>
      <c r="J211" s="65">
        <f t="shared" si="73"/>
        <v>249891.42857142858</v>
      </c>
      <c r="K211" t="e">
        <f>1.05*VLOOKUP(B211,'[1]Tổng hợp Nhập - Xuất - Tồn'!$A$5:$N$4327,12,0)/VLOOKUP(B211,'[1]Tổng hợp Nhập - Xuất - Tồn'!$A$5:$N$4327,11,0)</f>
        <v>#N/A</v>
      </c>
      <c r="L211" s="67" t="e">
        <f t="shared" si="77"/>
        <v>#N/A</v>
      </c>
      <c r="M211" s="66" t="e">
        <f>VLOOKUP(B211,[2]Pivot!$A$4:$C$3785,2,0)</f>
        <v>#N/A</v>
      </c>
      <c r="N211" s="66" t="e">
        <f>VLOOKUP(B211,[2]Pivot!$A$4:$C$3785,3,0)</f>
        <v>#N/A</v>
      </c>
      <c r="O211" s="70" t="e">
        <f>VLOOKUP(B211,[3]Pivot!$A$4:$D$4420,2,0)</f>
        <v>#N/A</v>
      </c>
      <c r="P211" s="66" t="e">
        <f>VLOOKUP(B211,[3]Pivot!$A$4:$E$4420,5,0)</f>
        <v>#N/A</v>
      </c>
      <c r="Q211" s="66" t="e">
        <f>VLOOKUP(B211,[3]Pivot!$A$4:$D$4420,3,0)</f>
        <v>#N/A</v>
      </c>
      <c r="R211" s="66" t="e">
        <f>VLOOKUP(B211,[3]Pivot!$A$4:$D$4420,4,0)</f>
        <v>#N/A</v>
      </c>
      <c r="S211" t="e">
        <f>VLOOKUP(B211,'[1]Tổng hợp Nhập - Xuất - Tồn'!$A$5:$N$4327,11,0)</f>
        <v>#N/A</v>
      </c>
      <c r="T211" t="e">
        <f>VLOOKUP(B211,'[1]Tổng hợp Nhập - Xuất - Tồn'!$A$7:$N$4327,13,0)</f>
        <v>#N/A</v>
      </c>
      <c r="U211" s="66" t="e">
        <f t="shared" si="74"/>
        <v>#N/A</v>
      </c>
      <c r="V211" s="73" t="e">
        <f t="shared" si="75"/>
        <v>#N/A</v>
      </c>
      <c r="W211" s="73" t="e">
        <f t="shared" si="76"/>
        <v>#N/A</v>
      </c>
    </row>
    <row r="212" spans="1:23" hidden="1" x14ac:dyDescent="0.25">
      <c r="A212">
        <v>211</v>
      </c>
      <c r="B212" t="s">
        <v>342</v>
      </c>
      <c r="C212" t="s">
        <v>343</v>
      </c>
      <c r="D212" t="s">
        <v>1567</v>
      </c>
      <c r="F212" s="58"/>
      <c r="H212" s="59">
        <v>8.3571428571428577</v>
      </c>
      <c r="I212" t="s">
        <v>1900</v>
      </c>
      <c r="J212" s="65">
        <f t="shared" si="73"/>
        <v>226645.71428571426</v>
      </c>
      <c r="K212" t="e">
        <f>1.05*VLOOKUP(B212,'[1]Tổng hợp Nhập - Xuất - Tồn'!$A$5:$N$4327,12,0)/VLOOKUP(B212,'[1]Tổng hợp Nhập - Xuất - Tồn'!$A$5:$N$4327,11,0)</f>
        <v>#N/A</v>
      </c>
      <c r="L212" s="67" t="e">
        <f t="shared" si="77"/>
        <v>#N/A</v>
      </c>
      <c r="M212" s="66" t="e">
        <f>VLOOKUP(B212,[2]Pivot!$A$4:$C$3785,2,0)</f>
        <v>#N/A</v>
      </c>
      <c r="N212" s="66" t="e">
        <f>VLOOKUP(B212,[2]Pivot!$A$4:$C$3785,3,0)</f>
        <v>#N/A</v>
      </c>
      <c r="O212" s="70" t="e">
        <f>VLOOKUP(B212,[3]Pivot!$A$4:$D$4420,2,0)</f>
        <v>#N/A</v>
      </c>
      <c r="P212" s="66" t="e">
        <f>VLOOKUP(B212,[3]Pivot!$A$4:$E$4420,5,0)</f>
        <v>#N/A</v>
      </c>
      <c r="Q212" s="66" t="e">
        <f>VLOOKUP(B212,[3]Pivot!$A$4:$D$4420,3,0)</f>
        <v>#N/A</v>
      </c>
      <c r="R212" s="66" t="e">
        <f>VLOOKUP(B212,[3]Pivot!$A$4:$D$4420,4,0)</f>
        <v>#N/A</v>
      </c>
      <c r="S212" t="e">
        <f>VLOOKUP(B212,'[1]Tổng hợp Nhập - Xuất - Tồn'!$A$5:$N$4327,11,0)</f>
        <v>#N/A</v>
      </c>
      <c r="T212" t="e">
        <f>VLOOKUP(B212,'[1]Tổng hợp Nhập - Xuất - Tồn'!$A$7:$N$4327,13,0)</f>
        <v>#N/A</v>
      </c>
      <c r="U212" s="66" t="e">
        <f t="shared" si="74"/>
        <v>#N/A</v>
      </c>
      <c r="V212" s="73" t="e">
        <f t="shared" si="75"/>
        <v>#N/A</v>
      </c>
      <c r="W212" s="73" t="e">
        <f t="shared" si="76"/>
        <v>#N/A</v>
      </c>
    </row>
    <row r="213" spans="1:23" hidden="1" x14ac:dyDescent="0.25">
      <c r="A213">
        <v>212</v>
      </c>
      <c r="B213" t="s">
        <v>344</v>
      </c>
      <c r="C213" t="s">
        <v>345</v>
      </c>
      <c r="D213" t="s">
        <v>1526</v>
      </c>
      <c r="F213" s="58"/>
      <c r="H213" s="59">
        <v>9.0000000000000018</v>
      </c>
      <c r="I213" t="s">
        <v>1900</v>
      </c>
      <c r="J213" s="65">
        <f t="shared" si="73"/>
        <v>244080</v>
      </c>
      <c r="K213" t="e">
        <f>1.05*VLOOKUP(B213,'[1]Tổng hợp Nhập - Xuất - Tồn'!$A$5:$N$4327,12,0)/VLOOKUP(B213,'[1]Tổng hợp Nhập - Xuất - Tồn'!$A$5:$N$4327,11,0)</f>
        <v>#N/A</v>
      </c>
      <c r="L213" s="67" t="e">
        <f t="shared" si="77"/>
        <v>#N/A</v>
      </c>
      <c r="M213" s="66" t="e">
        <f>VLOOKUP(B213,[2]Pivot!$A$4:$C$3785,2,0)</f>
        <v>#N/A</v>
      </c>
      <c r="N213" s="66" t="e">
        <f>VLOOKUP(B213,[2]Pivot!$A$4:$C$3785,3,0)</f>
        <v>#N/A</v>
      </c>
      <c r="O213" s="70" t="e">
        <f>VLOOKUP(B213,[3]Pivot!$A$4:$D$4420,2,0)</f>
        <v>#N/A</v>
      </c>
      <c r="P213" s="66" t="e">
        <f>VLOOKUP(B213,[3]Pivot!$A$4:$E$4420,5,0)</f>
        <v>#N/A</v>
      </c>
      <c r="Q213" s="66" t="e">
        <f>VLOOKUP(B213,[3]Pivot!$A$4:$D$4420,3,0)</f>
        <v>#N/A</v>
      </c>
      <c r="R213" s="66" t="e">
        <f>VLOOKUP(B213,[3]Pivot!$A$4:$D$4420,4,0)</f>
        <v>#N/A</v>
      </c>
      <c r="S213" t="e">
        <f>VLOOKUP(B213,'[1]Tổng hợp Nhập - Xuất - Tồn'!$A$5:$N$4327,11,0)</f>
        <v>#N/A</v>
      </c>
      <c r="T213" t="e">
        <f>VLOOKUP(B213,'[1]Tổng hợp Nhập - Xuất - Tồn'!$A$7:$N$4327,13,0)</f>
        <v>#N/A</v>
      </c>
      <c r="U213" s="66" t="e">
        <f t="shared" si="74"/>
        <v>#N/A</v>
      </c>
      <c r="V213" s="73" t="e">
        <f t="shared" si="75"/>
        <v>#N/A</v>
      </c>
      <c r="W213" s="73" t="e">
        <f t="shared" si="76"/>
        <v>#N/A</v>
      </c>
    </row>
    <row r="214" spans="1:23" hidden="1" x14ac:dyDescent="0.25">
      <c r="A214">
        <v>213</v>
      </c>
      <c r="B214" t="s">
        <v>346</v>
      </c>
      <c r="C214" t="s">
        <v>343</v>
      </c>
      <c r="D214" t="s">
        <v>1614</v>
      </c>
      <c r="F214" s="58"/>
      <c r="H214" s="59">
        <v>9.2142857142857153</v>
      </c>
      <c r="I214" t="s">
        <v>1900</v>
      </c>
      <c r="J214" s="65">
        <f t="shared" si="73"/>
        <v>249891.42857142858</v>
      </c>
      <c r="K214" t="e">
        <f>1.05*VLOOKUP(B214,'[1]Tổng hợp Nhập - Xuất - Tồn'!$A$5:$N$4327,12,0)/VLOOKUP(B214,'[1]Tổng hợp Nhập - Xuất - Tồn'!$A$5:$N$4327,11,0)</f>
        <v>#N/A</v>
      </c>
      <c r="L214" s="67" t="e">
        <f t="shared" si="77"/>
        <v>#N/A</v>
      </c>
      <c r="M214" s="66" t="e">
        <f>VLOOKUP(B214,[2]Pivot!$A$4:$C$3785,2,0)</f>
        <v>#N/A</v>
      </c>
      <c r="N214" s="66" t="e">
        <f>VLOOKUP(B214,[2]Pivot!$A$4:$C$3785,3,0)</f>
        <v>#N/A</v>
      </c>
      <c r="O214" s="70" t="e">
        <f>VLOOKUP(B214,[3]Pivot!$A$4:$D$4420,2,0)</f>
        <v>#N/A</v>
      </c>
      <c r="P214" s="66" t="e">
        <f>VLOOKUP(B214,[3]Pivot!$A$4:$E$4420,5,0)</f>
        <v>#N/A</v>
      </c>
      <c r="Q214" s="66" t="e">
        <f>VLOOKUP(B214,[3]Pivot!$A$4:$D$4420,3,0)</f>
        <v>#N/A</v>
      </c>
      <c r="R214" s="66" t="e">
        <f>VLOOKUP(B214,[3]Pivot!$A$4:$D$4420,4,0)</f>
        <v>#N/A</v>
      </c>
      <c r="S214" t="e">
        <f>VLOOKUP(B214,'[1]Tổng hợp Nhập - Xuất - Tồn'!$A$5:$N$4327,11,0)</f>
        <v>#N/A</v>
      </c>
      <c r="T214" t="e">
        <f>VLOOKUP(B214,'[1]Tổng hợp Nhập - Xuất - Tồn'!$A$7:$N$4327,13,0)</f>
        <v>#N/A</v>
      </c>
      <c r="U214" s="66" t="e">
        <f t="shared" si="74"/>
        <v>#N/A</v>
      </c>
      <c r="V214" s="73" t="e">
        <f t="shared" si="75"/>
        <v>#N/A</v>
      </c>
      <c r="W214" s="73" t="e">
        <f t="shared" si="76"/>
        <v>#N/A</v>
      </c>
    </row>
    <row r="215" spans="1:23" hidden="1" x14ac:dyDescent="0.25">
      <c r="A215">
        <v>214</v>
      </c>
      <c r="B215" t="s">
        <v>347</v>
      </c>
      <c r="C215" t="s">
        <v>348</v>
      </c>
      <c r="D215" t="s">
        <v>1517</v>
      </c>
      <c r="F215" s="58"/>
      <c r="H215" s="59">
        <v>31.714285714285719</v>
      </c>
      <c r="I215" t="s">
        <v>1900</v>
      </c>
      <c r="J215" s="65">
        <f t="shared" si="73"/>
        <v>860091.42857142864</v>
      </c>
      <c r="K215" t="e">
        <f>1.05*VLOOKUP(B215,'[1]Tổng hợp Nhập - Xuất - Tồn'!$A$5:$N$4327,12,0)/VLOOKUP(B215,'[1]Tổng hợp Nhập - Xuất - Tồn'!$A$5:$N$4327,11,0)</f>
        <v>#N/A</v>
      </c>
      <c r="L215" s="67" t="e">
        <f t="shared" si="77"/>
        <v>#N/A</v>
      </c>
      <c r="M215" s="66" t="e">
        <f>VLOOKUP(B215,[2]Pivot!$A$4:$C$3785,2,0)</f>
        <v>#N/A</v>
      </c>
      <c r="N215" s="66" t="e">
        <f>VLOOKUP(B215,[2]Pivot!$A$4:$C$3785,3,0)</f>
        <v>#N/A</v>
      </c>
      <c r="O215" s="70" t="e">
        <f>VLOOKUP(B215,[3]Pivot!$A$4:$D$4420,2,0)</f>
        <v>#N/A</v>
      </c>
      <c r="P215" s="66" t="e">
        <f>VLOOKUP(B215,[3]Pivot!$A$4:$E$4420,5,0)</f>
        <v>#N/A</v>
      </c>
      <c r="Q215" s="66" t="e">
        <f>VLOOKUP(B215,[3]Pivot!$A$4:$D$4420,3,0)</f>
        <v>#N/A</v>
      </c>
      <c r="R215" s="66" t="e">
        <f>VLOOKUP(B215,[3]Pivot!$A$4:$D$4420,4,0)</f>
        <v>#N/A</v>
      </c>
      <c r="S215" t="e">
        <f>VLOOKUP(B215,'[1]Tổng hợp Nhập - Xuất - Tồn'!$A$5:$N$4327,11,0)</f>
        <v>#N/A</v>
      </c>
      <c r="T215" t="e">
        <f>VLOOKUP(B215,'[1]Tổng hợp Nhập - Xuất - Tồn'!$A$7:$N$4327,13,0)</f>
        <v>#N/A</v>
      </c>
      <c r="U215" s="66" t="e">
        <f t="shared" si="74"/>
        <v>#N/A</v>
      </c>
      <c r="V215" s="73" t="e">
        <f t="shared" si="75"/>
        <v>#N/A</v>
      </c>
      <c r="W215" s="73" t="e">
        <f t="shared" si="76"/>
        <v>#N/A</v>
      </c>
    </row>
    <row r="216" spans="1:23" hidden="1" x14ac:dyDescent="0.25">
      <c r="A216">
        <v>215</v>
      </c>
      <c r="B216" t="s">
        <v>349</v>
      </c>
      <c r="C216" t="s">
        <v>350</v>
      </c>
      <c r="D216" t="s">
        <v>1624</v>
      </c>
      <c r="F216" s="58"/>
      <c r="H216" s="59">
        <v>136.28571428571431</v>
      </c>
      <c r="I216" t="s">
        <v>1900</v>
      </c>
      <c r="J216" s="65">
        <f t="shared" si="73"/>
        <v>3696068.5714285714</v>
      </c>
      <c r="K216" t="e">
        <f>1.05*VLOOKUP(B216,'[1]Tổng hợp Nhập - Xuất - Tồn'!$A$5:$N$4327,12,0)/VLOOKUP(B216,'[1]Tổng hợp Nhập - Xuất - Tồn'!$A$5:$N$4327,11,0)</f>
        <v>#N/A</v>
      </c>
      <c r="L216" s="67" t="e">
        <f t="shared" si="77"/>
        <v>#N/A</v>
      </c>
      <c r="M216" s="66" t="e">
        <f>VLOOKUP(B216,[2]Pivot!$A$4:$C$3785,2,0)</f>
        <v>#N/A</v>
      </c>
      <c r="N216" s="66" t="e">
        <f>VLOOKUP(B216,[2]Pivot!$A$4:$C$3785,3,0)</f>
        <v>#N/A</v>
      </c>
      <c r="O216" s="70" t="e">
        <f>VLOOKUP(B216,[3]Pivot!$A$4:$D$4420,2,0)</f>
        <v>#N/A</v>
      </c>
      <c r="P216" s="66" t="e">
        <f>VLOOKUP(B216,[3]Pivot!$A$4:$E$4420,5,0)</f>
        <v>#N/A</v>
      </c>
      <c r="Q216" s="66" t="e">
        <f>VLOOKUP(B216,[3]Pivot!$A$4:$D$4420,3,0)</f>
        <v>#N/A</v>
      </c>
      <c r="R216" s="66" t="e">
        <f>VLOOKUP(B216,[3]Pivot!$A$4:$D$4420,4,0)</f>
        <v>#N/A</v>
      </c>
      <c r="S216" t="e">
        <f>VLOOKUP(B216,'[1]Tổng hợp Nhập - Xuất - Tồn'!$A$5:$N$4327,11,0)</f>
        <v>#N/A</v>
      </c>
      <c r="T216" t="e">
        <f>VLOOKUP(B216,'[1]Tổng hợp Nhập - Xuất - Tồn'!$A$7:$N$4327,13,0)</f>
        <v>#N/A</v>
      </c>
      <c r="U216" s="66" t="e">
        <f t="shared" si="74"/>
        <v>#N/A</v>
      </c>
      <c r="V216" s="73" t="e">
        <f t="shared" si="75"/>
        <v>#N/A</v>
      </c>
      <c r="W216" s="73" t="e">
        <f t="shared" si="76"/>
        <v>#N/A</v>
      </c>
    </row>
    <row r="217" spans="1:23" hidden="1" x14ac:dyDescent="0.25">
      <c r="A217">
        <v>216</v>
      </c>
      <c r="B217" t="s">
        <v>351</v>
      </c>
      <c r="C217" t="s">
        <v>350</v>
      </c>
      <c r="D217" t="s">
        <v>1782</v>
      </c>
      <c r="F217" s="58"/>
      <c r="H217" s="59">
        <v>76.5</v>
      </c>
      <c r="I217" t="s">
        <v>1900</v>
      </c>
      <c r="J217" s="65">
        <f t="shared" si="73"/>
        <v>2074679.9999999998</v>
      </c>
      <c r="K217" t="e">
        <f>1.05*VLOOKUP(B217,'[1]Tổng hợp Nhập - Xuất - Tồn'!$A$5:$N$4327,12,0)/VLOOKUP(B217,'[1]Tổng hợp Nhập - Xuất - Tồn'!$A$5:$N$4327,11,0)</f>
        <v>#N/A</v>
      </c>
      <c r="L217" s="67" t="e">
        <f t="shared" si="77"/>
        <v>#N/A</v>
      </c>
      <c r="M217" s="66" t="e">
        <f>VLOOKUP(B217,[2]Pivot!$A$4:$C$3785,2,0)</f>
        <v>#N/A</v>
      </c>
      <c r="N217" s="66" t="e">
        <f>VLOOKUP(B217,[2]Pivot!$A$4:$C$3785,3,0)</f>
        <v>#N/A</v>
      </c>
      <c r="O217" s="70" t="e">
        <f>VLOOKUP(B217,[3]Pivot!$A$4:$D$4420,2,0)</f>
        <v>#N/A</v>
      </c>
      <c r="P217" s="66" t="e">
        <f>VLOOKUP(B217,[3]Pivot!$A$4:$E$4420,5,0)</f>
        <v>#N/A</v>
      </c>
      <c r="Q217" s="66" t="e">
        <f>VLOOKUP(B217,[3]Pivot!$A$4:$D$4420,3,0)</f>
        <v>#N/A</v>
      </c>
      <c r="R217" s="66" t="e">
        <f>VLOOKUP(B217,[3]Pivot!$A$4:$D$4420,4,0)</f>
        <v>#N/A</v>
      </c>
      <c r="S217" t="e">
        <f>VLOOKUP(B217,'[1]Tổng hợp Nhập - Xuất - Tồn'!$A$5:$N$4327,11,0)</f>
        <v>#N/A</v>
      </c>
      <c r="T217" t="e">
        <f>VLOOKUP(B217,'[1]Tổng hợp Nhập - Xuất - Tồn'!$A$7:$N$4327,13,0)</f>
        <v>#N/A</v>
      </c>
      <c r="U217" s="66" t="e">
        <f t="shared" si="74"/>
        <v>#N/A</v>
      </c>
      <c r="V217" s="73" t="e">
        <f t="shared" si="75"/>
        <v>#N/A</v>
      </c>
      <c r="W217" s="73" t="e">
        <f t="shared" si="76"/>
        <v>#N/A</v>
      </c>
    </row>
    <row r="218" spans="1:23" hidden="1" x14ac:dyDescent="0.25">
      <c r="A218">
        <v>217</v>
      </c>
      <c r="B218" t="s">
        <v>352</v>
      </c>
      <c r="C218" t="s">
        <v>350</v>
      </c>
      <c r="D218" t="s">
        <v>1581</v>
      </c>
      <c r="F218" s="58"/>
      <c r="H218" s="59">
        <v>111.42857142857144</v>
      </c>
      <c r="I218" t="s">
        <v>1900</v>
      </c>
      <c r="J218" s="65">
        <f t="shared" si="73"/>
        <v>3021942.8571428573</v>
      </c>
      <c r="K218" t="e">
        <f>1.05*VLOOKUP(B218,'[1]Tổng hợp Nhập - Xuất - Tồn'!$A$5:$N$4327,12,0)/VLOOKUP(B218,'[1]Tổng hợp Nhập - Xuất - Tồn'!$A$5:$N$4327,11,0)</f>
        <v>#N/A</v>
      </c>
      <c r="L218" s="67" t="e">
        <f t="shared" si="77"/>
        <v>#N/A</v>
      </c>
      <c r="M218" s="66" t="e">
        <f>VLOOKUP(B218,[2]Pivot!$A$4:$C$3785,2,0)</f>
        <v>#N/A</v>
      </c>
      <c r="N218" s="66" t="e">
        <f>VLOOKUP(B218,[2]Pivot!$A$4:$C$3785,3,0)</f>
        <v>#N/A</v>
      </c>
      <c r="O218" s="70" t="e">
        <f>VLOOKUP(B218,[3]Pivot!$A$4:$D$4420,2,0)</f>
        <v>#N/A</v>
      </c>
      <c r="P218" s="66" t="e">
        <f>VLOOKUP(B218,[3]Pivot!$A$4:$E$4420,5,0)</f>
        <v>#N/A</v>
      </c>
      <c r="Q218" s="66" t="e">
        <f>VLOOKUP(B218,[3]Pivot!$A$4:$D$4420,3,0)</f>
        <v>#N/A</v>
      </c>
      <c r="R218" s="66" t="e">
        <f>VLOOKUP(B218,[3]Pivot!$A$4:$D$4420,4,0)</f>
        <v>#N/A</v>
      </c>
      <c r="S218" t="e">
        <f>VLOOKUP(B218,'[1]Tổng hợp Nhập - Xuất - Tồn'!$A$5:$N$4327,11,0)</f>
        <v>#N/A</v>
      </c>
      <c r="T218" t="e">
        <f>VLOOKUP(B218,'[1]Tổng hợp Nhập - Xuất - Tồn'!$A$7:$N$4327,13,0)</f>
        <v>#N/A</v>
      </c>
      <c r="U218" s="66" t="e">
        <f t="shared" si="74"/>
        <v>#N/A</v>
      </c>
      <c r="V218" s="73" t="e">
        <f t="shared" si="75"/>
        <v>#N/A</v>
      </c>
      <c r="W218" s="73" t="e">
        <f t="shared" si="76"/>
        <v>#N/A</v>
      </c>
    </row>
    <row r="219" spans="1:23" hidden="1" x14ac:dyDescent="0.25">
      <c r="A219">
        <v>218</v>
      </c>
      <c r="B219" t="s">
        <v>353</v>
      </c>
      <c r="C219" t="s">
        <v>350</v>
      </c>
      <c r="D219" t="s">
        <v>1512</v>
      </c>
      <c r="F219" s="58"/>
      <c r="H219" s="59">
        <v>111.42857142857144</v>
      </c>
      <c r="I219" t="s">
        <v>1900</v>
      </c>
      <c r="J219" s="65">
        <f t="shared" si="73"/>
        <v>3021942.8571428573</v>
      </c>
      <c r="K219" t="e">
        <f>1.05*VLOOKUP(B219,'[1]Tổng hợp Nhập - Xuất - Tồn'!$A$5:$N$4327,12,0)/VLOOKUP(B219,'[1]Tổng hợp Nhập - Xuất - Tồn'!$A$5:$N$4327,11,0)</f>
        <v>#N/A</v>
      </c>
      <c r="L219" s="67" t="e">
        <f t="shared" si="77"/>
        <v>#N/A</v>
      </c>
      <c r="M219" s="66" t="e">
        <f>VLOOKUP(B219,[2]Pivot!$A$4:$C$3785,2,0)</f>
        <v>#N/A</v>
      </c>
      <c r="N219" s="66" t="e">
        <f>VLOOKUP(B219,[2]Pivot!$A$4:$C$3785,3,0)</f>
        <v>#N/A</v>
      </c>
      <c r="O219" s="70" t="e">
        <f>VLOOKUP(B219,[3]Pivot!$A$4:$D$4420,2,0)</f>
        <v>#N/A</v>
      </c>
      <c r="P219" s="66" t="e">
        <f>VLOOKUP(B219,[3]Pivot!$A$4:$E$4420,5,0)</f>
        <v>#N/A</v>
      </c>
      <c r="Q219" s="66" t="e">
        <f>VLOOKUP(B219,[3]Pivot!$A$4:$D$4420,3,0)</f>
        <v>#N/A</v>
      </c>
      <c r="R219" s="66" t="e">
        <f>VLOOKUP(B219,[3]Pivot!$A$4:$D$4420,4,0)</f>
        <v>#N/A</v>
      </c>
      <c r="S219" t="e">
        <f>VLOOKUP(B219,'[1]Tổng hợp Nhập - Xuất - Tồn'!$A$5:$N$4327,11,0)</f>
        <v>#N/A</v>
      </c>
      <c r="T219" t="e">
        <f>VLOOKUP(B219,'[1]Tổng hợp Nhập - Xuất - Tồn'!$A$7:$N$4327,13,0)</f>
        <v>#N/A</v>
      </c>
      <c r="U219" s="66" t="e">
        <f t="shared" si="74"/>
        <v>#N/A</v>
      </c>
      <c r="V219" s="73" t="e">
        <f t="shared" si="75"/>
        <v>#N/A</v>
      </c>
      <c r="W219" s="73" t="e">
        <f t="shared" si="76"/>
        <v>#N/A</v>
      </c>
    </row>
    <row r="220" spans="1:23" hidden="1" x14ac:dyDescent="0.25">
      <c r="A220">
        <v>219</v>
      </c>
      <c r="B220" t="s">
        <v>354</v>
      </c>
      <c r="C220" t="s">
        <v>350</v>
      </c>
      <c r="D220" t="s">
        <v>1740</v>
      </c>
      <c r="F220" s="58"/>
      <c r="H220" s="59">
        <v>56</v>
      </c>
      <c r="I220" t="s">
        <v>1900</v>
      </c>
      <c r="J220" s="65">
        <f t="shared" si="73"/>
        <v>1518719.9999999998</v>
      </c>
      <c r="K220" t="e">
        <f>1.05*VLOOKUP(B220,'[1]Tổng hợp Nhập - Xuất - Tồn'!$A$5:$N$4327,12,0)/VLOOKUP(B220,'[1]Tổng hợp Nhập - Xuất - Tồn'!$A$5:$N$4327,11,0)</f>
        <v>#N/A</v>
      </c>
      <c r="L220" s="67" t="e">
        <f t="shared" si="77"/>
        <v>#N/A</v>
      </c>
      <c r="M220" s="66" t="e">
        <f>VLOOKUP(B220,[2]Pivot!$A$4:$C$3785,2,0)</f>
        <v>#N/A</v>
      </c>
      <c r="N220" s="66" t="e">
        <f>VLOOKUP(B220,[2]Pivot!$A$4:$C$3785,3,0)</f>
        <v>#N/A</v>
      </c>
      <c r="O220" s="70" t="e">
        <f>VLOOKUP(B220,[3]Pivot!$A$4:$D$4420,2,0)</f>
        <v>#N/A</v>
      </c>
      <c r="P220" s="66" t="e">
        <f>VLOOKUP(B220,[3]Pivot!$A$4:$E$4420,5,0)</f>
        <v>#N/A</v>
      </c>
      <c r="Q220" s="66" t="e">
        <f>VLOOKUP(B220,[3]Pivot!$A$4:$D$4420,3,0)</f>
        <v>#N/A</v>
      </c>
      <c r="R220" s="66" t="e">
        <f>VLOOKUP(B220,[3]Pivot!$A$4:$D$4420,4,0)</f>
        <v>#N/A</v>
      </c>
      <c r="S220" t="e">
        <f>VLOOKUP(B220,'[1]Tổng hợp Nhập - Xuất - Tồn'!$A$5:$N$4327,11,0)</f>
        <v>#N/A</v>
      </c>
      <c r="T220" t="e">
        <f>VLOOKUP(B220,'[1]Tổng hợp Nhập - Xuất - Tồn'!$A$7:$N$4327,13,0)</f>
        <v>#N/A</v>
      </c>
      <c r="U220" s="66" t="e">
        <f t="shared" si="74"/>
        <v>#N/A</v>
      </c>
      <c r="V220" s="73" t="e">
        <f t="shared" si="75"/>
        <v>#N/A</v>
      </c>
      <c r="W220" s="73" t="e">
        <f t="shared" si="76"/>
        <v>#N/A</v>
      </c>
    </row>
    <row r="221" spans="1:23" hidden="1" x14ac:dyDescent="0.25">
      <c r="A221">
        <v>220</v>
      </c>
      <c r="B221" t="s">
        <v>355</v>
      </c>
      <c r="C221" t="s">
        <v>350</v>
      </c>
      <c r="D221" t="s">
        <v>1565</v>
      </c>
      <c r="F221" s="58"/>
      <c r="H221" s="59">
        <v>58.928571428571431</v>
      </c>
      <c r="I221" t="s">
        <v>1900</v>
      </c>
      <c r="J221" s="65">
        <f t="shared" si="73"/>
        <v>1598142.857142857</v>
      </c>
      <c r="K221" t="e">
        <f>1.05*VLOOKUP(B221,'[1]Tổng hợp Nhập - Xuất - Tồn'!$A$5:$N$4327,12,0)/VLOOKUP(B221,'[1]Tổng hợp Nhập - Xuất - Tồn'!$A$5:$N$4327,11,0)</f>
        <v>#N/A</v>
      </c>
      <c r="L221" s="67" t="e">
        <f t="shared" si="77"/>
        <v>#N/A</v>
      </c>
      <c r="M221" s="66" t="e">
        <f>VLOOKUP(B221,[2]Pivot!$A$4:$C$3785,2,0)</f>
        <v>#N/A</v>
      </c>
      <c r="N221" s="66" t="e">
        <f>VLOOKUP(B221,[2]Pivot!$A$4:$C$3785,3,0)</f>
        <v>#N/A</v>
      </c>
      <c r="O221" s="70" t="e">
        <f>VLOOKUP(B221,[3]Pivot!$A$4:$D$4420,2,0)</f>
        <v>#N/A</v>
      </c>
      <c r="P221" s="66" t="e">
        <f>VLOOKUP(B221,[3]Pivot!$A$4:$E$4420,5,0)</f>
        <v>#N/A</v>
      </c>
      <c r="Q221" s="66" t="e">
        <f>VLOOKUP(B221,[3]Pivot!$A$4:$D$4420,3,0)</f>
        <v>#N/A</v>
      </c>
      <c r="R221" s="66" t="e">
        <f>VLOOKUP(B221,[3]Pivot!$A$4:$D$4420,4,0)</f>
        <v>#N/A</v>
      </c>
      <c r="S221" t="e">
        <f>VLOOKUP(B221,'[1]Tổng hợp Nhập - Xuất - Tồn'!$A$5:$N$4327,11,0)</f>
        <v>#N/A</v>
      </c>
      <c r="T221" t="e">
        <f>VLOOKUP(B221,'[1]Tổng hợp Nhập - Xuất - Tồn'!$A$7:$N$4327,13,0)</f>
        <v>#N/A</v>
      </c>
      <c r="U221" s="66" t="e">
        <f t="shared" si="74"/>
        <v>#N/A</v>
      </c>
      <c r="V221" s="73" t="e">
        <f t="shared" si="75"/>
        <v>#N/A</v>
      </c>
      <c r="W221" s="73" t="e">
        <f t="shared" si="76"/>
        <v>#N/A</v>
      </c>
    </row>
    <row r="222" spans="1:23" hidden="1" x14ac:dyDescent="0.25">
      <c r="A222">
        <v>221</v>
      </c>
      <c r="B222" t="s">
        <v>356</v>
      </c>
      <c r="C222" t="s">
        <v>350</v>
      </c>
      <c r="D222" t="s">
        <v>1497</v>
      </c>
      <c r="F222" s="58"/>
      <c r="H222" s="59">
        <v>74.499999999999986</v>
      </c>
      <c r="I222" t="s">
        <v>1900</v>
      </c>
      <c r="J222" s="65">
        <f t="shared" si="73"/>
        <v>2020439.9999999995</v>
      </c>
      <c r="K222" t="e">
        <f>1.05*VLOOKUP(B222,'[1]Tổng hợp Nhập - Xuất - Tồn'!$A$5:$N$4327,12,0)/VLOOKUP(B222,'[1]Tổng hợp Nhập - Xuất - Tồn'!$A$5:$N$4327,11,0)</f>
        <v>#N/A</v>
      </c>
      <c r="L222" s="67" t="e">
        <f t="shared" si="77"/>
        <v>#N/A</v>
      </c>
      <c r="M222" s="66" t="e">
        <f>VLOOKUP(B222,[2]Pivot!$A$4:$C$3785,2,0)</f>
        <v>#N/A</v>
      </c>
      <c r="N222" s="66" t="e">
        <f>VLOOKUP(B222,[2]Pivot!$A$4:$C$3785,3,0)</f>
        <v>#N/A</v>
      </c>
      <c r="O222" s="70" t="e">
        <f>VLOOKUP(B222,[3]Pivot!$A$4:$D$4420,2,0)</f>
        <v>#N/A</v>
      </c>
      <c r="P222" s="66" t="e">
        <f>VLOOKUP(B222,[3]Pivot!$A$4:$E$4420,5,0)</f>
        <v>#N/A</v>
      </c>
      <c r="Q222" s="66" t="e">
        <f>VLOOKUP(B222,[3]Pivot!$A$4:$D$4420,3,0)</f>
        <v>#N/A</v>
      </c>
      <c r="R222" s="66" t="e">
        <f>VLOOKUP(B222,[3]Pivot!$A$4:$D$4420,4,0)</f>
        <v>#N/A</v>
      </c>
      <c r="S222" t="e">
        <f>VLOOKUP(B222,'[1]Tổng hợp Nhập - Xuất - Tồn'!$A$5:$N$4327,11,0)</f>
        <v>#N/A</v>
      </c>
      <c r="T222" t="e">
        <f>VLOOKUP(B222,'[1]Tổng hợp Nhập - Xuất - Tồn'!$A$7:$N$4327,13,0)</f>
        <v>#N/A</v>
      </c>
      <c r="U222" s="66" t="e">
        <f t="shared" si="74"/>
        <v>#N/A</v>
      </c>
      <c r="V222" s="73" t="e">
        <f t="shared" si="75"/>
        <v>#N/A</v>
      </c>
      <c r="W222" s="73" t="e">
        <f t="shared" si="76"/>
        <v>#N/A</v>
      </c>
    </row>
    <row r="223" spans="1:23" hidden="1" x14ac:dyDescent="0.25">
      <c r="A223">
        <v>222</v>
      </c>
      <c r="B223" t="s">
        <v>357</v>
      </c>
      <c r="C223" t="s">
        <v>358</v>
      </c>
      <c r="D223" t="s">
        <v>1614</v>
      </c>
      <c r="F223" s="58"/>
      <c r="H223" s="59">
        <v>47.75</v>
      </c>
      <c r="I223" t="s">
        <v>1900</v>
      </c>
      <c r="J223" s="65">
        <f t="shared" si="73"/>
        <v>1294979.9999999998</v>
      </c>
      <c r="K223" t="e">
        <f>1.05*VLOOKUP(B223,'[1]Tổng hợp Nhập - Xuất - Tồn'!$A$5:$N$4327,12,0)/VLOOKUP(B223,'[1]Tổng hợp Nhập - Xuất - Tồn'!$A$5:$N$4327,11,0)</f>
        <v>#N/A</v>
      </c>
      <c r="L223" s="67" t="e">
        <f t="shared" si="77"/>
        <v>#N/A</v>
      </c>
      <c r="M223" s="66" t="e">
        <f>VLOOKUP(B223,[2]Pivot!$A$4:$C$3785,2,0)</f>
        <v>#N/A</v>
      </c>
      <c r="N223" s="66" t="e">
        <f>VLOOKUP(B223,[2]Pivot!$A$4:$C$3785,3,0)</f>
        <v>#N/A</v>
      </c>
      <c r="O223" s="70" t="e">
        <f>VLOOKUP(B223,[3]Pivot!$A$4:$D$4420,2,0)</f>
        <v>#N/A</v>
      </c>
      <c r="P223" s="66" t="e">
        <f>VLOOKUP(B223,[3]Pivot!$A$4:$E$4420,5,0)</f>
        <v>#N/A</v>
      </c>
      <c r="Q223" s="66" t="e">
        <f>VLOOKUP(B223,[3]Pivot!$A$4:$D$4420,3,0)</f>
        <v>#N/A</v>
      </c>
      <c r="R223" s="66" t="e">
        <f>VLOOKUP(B223,[3]Pivot!$A$4:$D$4420,4,0)</f>
        <v>#N/A</v>
      </c>
      <c r="S223" t="e">
        <f>VLOOKUP(B223,'[1]Tổng hợp Nhập - Xuất - Tồn'!$A$5:$N$4327,11,0)</f>
        <v>#N/A</v>
      </c>
      <c r="T223" t="e">
        <f>VLOOKUP(B223,'[1]Tổng hợp Nhập - Xuất - Tồn'!$A$7:$N$4327,13,0)</f>
        <v>#N/A</v>
      </c>
      <c r="U223" s="66" t="e">
        <f t="shared" si="74"/>
        <v>#N/A</v>
      </c>
      <c r="V223" s="73" t="e">
        <f t="shared" si="75"/>
        <v>#N/A</v>
      </c>
      <c r="W223" s="73" t="e">
        <f t="shared" si="76"/>
        <v>#N/A</v>
      </c>
    </row>
    <row r="224" spans="1:23" hidden="1" x14ac:dyDescent="0.25">
      <c r="A224">
        <v>223</v>
      </c>
      <c r="B224" t="s">
        <v>359</v>
      </c>
      <c r="C224" t="s">
        <v>360</v>
      </c>
      <c r="D224" t="s">
        <v>1497</v>
      </c>
      <c r="F224" s="58"/>
      <c r="H224" s="59">
        <v>7.25</v>
      </c>
      <c r="I224" t="s">
        <v>1900</v>
      </c>
      <c r="J224" s="65">
        <f t="shared" si="73"/>
        <v>196619.99999999997</v>
      </c>
      <c r="K224" t="e">
        <f>1.05*VLOOKUP(B224,'[1]Tổng hợp Nhập - Xuất - Tồn'!$A$5:$N$4327,12,0)/VLOOKUP(B224,'[1]Tổng hợp Nhập - Xuất - Tồn'!$A$5:$N$4327,11,0)</f>
        <v>#N/A</v>
      </c>
      <c r="L224" s="67" t="e">
        <f t="shared" si="77"/>
        <v>#N/A</v>
      </c>
      <c r="M224" s="66" t="e">
        <f>VLOOKUP(B224,[2]Pivot!$A$4:$C$3785,2,0)</f>
        <v>#N/A</v>
      </c>
      <c r="N224" s="66" t="e">
        <f>VLOOKUP(B224,[2]Pivot!$A$4:$C$3785,3,0)</f>
        <v>#N/A</v>
      </c>
      <c r="O224" s="70" t="e">
        <f>VLOOKUP(B224,[3]Pivot!$A$4:$D$4420,2,0)</f>
        <v>#N/A</v>
      </c>
      <c r="P224" s="66" t="e">
        <f>VLOOKUP(B224,[3]Pivot!$A$4:$E$4420,5,0)</f>
        <v>#N/A</v>
      </c>
      <c r="Q224" s="66" t="e">
        <f>VLOOKUP(B224,[3]Pivot!$A$4:$D$4420,3,0)</f>
        <v>#N/A</v>
      </c>
      <c r="R224" s="66" t="e">
        <f>VLOOKUP(B224,[3]Pivot!$A$4:$D$4420,4,0)</f>
        <v>#N/A</v>
      </c>
      <c r="S224" t="e">
        <f>VLOOKUP(B224,'[1]Tổng hợp Nhập - Xuất - Tồn'!$A$5:$N$4327,11,0)</f>
        <v>#N/A</v>
      </c>
      <c r="T224" t="e">
        <f>VLOOKUP(B224,'[1]Tổng hợp Nhập - Xuất - Tồn'!$A$7:$N$4327,13,0)</f>
        <v>#N/A</v>
      </c>
      <c r="U224" s="66" t="e">
        <f t="shared" si="74"/>
        <v>#N/A</v>
      </c>
      <c r="V224" s="73" t="e">
        <f t="shared" si="75"/>
        <v>#N/A</v>
      </c>
      <c r="W224" s="73" t="e">
        <f t="shared" si="76"/>
        <v>#N/A</v>
      </c>
    </row>
    <row r="225" spans="1:23" hidden="1" x14ac:dyDescent="0.25">
      <c r="A225">
        <v>224</v>
      </c>
      <c r="B225" t="s">
        <v>361</v>
      </c>
      <c r="C225" t="s">
        <v>362</v>
      </c>
      <c r="D225" t="s">
        <v>1579</v>
      </c>
      <c r="F225" s="58"/>
      <c r="H225" s="59">
        <v>42</v>
      </c>
      <c r="I225" t="s">
        <v>1900</v>
      </c>
      <c r="J225" s="65">
        <f t="shared" si="73"/>
        <v>1139040</v>
      </c>
      <c r="K225" t="e">
        <f>1.05*VLOOKUP(B225,'[1]Tổng hợp Nhập - Xuất - Tồn'!$A$5:$N$4327,12,0)/VLOOKUP(B225,'[1]Tổng hợp Nhập - Xuất - Tồn'!$A$5:$N$4327,11,0)</f>
        <v>#N/A</v>
      </c>
      <c r="L225" s="67" t="e">
        <f t="shared" si="77"/>
        <v>#N/A</v>
      </c>
      <c r="M225" s="66" t="e">
        <f>VLOOKUP(B225,[2]Pivot!$A$4:$C$3785,2,0)</f>
        <v>#N/A</v>
      </c>
      <c r="N225" s="66" t="e">
        <f>VLOOKUP(B225,[2]Pivot!$A$4:$C$3785,3,0)</f>
        <v>#N/A</v>
      </c>
      <c r="O225" s="70" t="e">
        <f>VLOOKUP(B225,[3]Pivot!$A$4:$D$4420,2,0)</f>
        <v>#N/A</v>
      </c>
      <c r="P225" s="66" t="e">
        <f>VLOOKUP(B225,[3]Pivot!$A$4:$E$4420,5,0)</f>
        <v>#N/A</v>
      </c>
      <c r="Q225" s="66" t="e">
        <f>VLOOKUP(B225,[3]Pivot!$A$4:$D$4420,3,0)</f>
        <v>#N/A</v>
      </c>
      <c r="R225" s="66" t="e">
        <f>VLOOKUP(B225,[3]Pivot!$A$4:$D$4420,4,0)</f>
        <v>#N/A</v>
      </c>
      <c r="S225" t="e">
        <f>VLOOKUP(B225,'[1]Tổng hợp Nhập - Xuất - Tồn'!$A$5:$N$4327,11,0)</f>
        <v>#N/A</v>
      </c>
      <c r="T225" t="e">
        <f>VLOOKUP(B225,'[1]Tổng hợp Nhập - Xuất - Tồn'!$A$7:$N$4327,13,0)</f>
        <v>#N/A</v>
      </c>
      <c r="U225" s="66" t="e">
        <f t="shared" si="74"/>
        <v>#N/A</v>
      </c>
      <c r="V225" s="73" t="e">
        <f t="shared" si="75"/>
        <v>#N/A</v>
      </c>
      <c r="W225" s="73" t="e">
        <f t="shared" si="76"/>
        <v>#N/A</v>
      </c>
    </row>
    <row r="226" spans="1:23" hidden="1" x14ac:dyDescent="0.25">
      <c r="A226">
        <v>225</v>
      </c>
      <c r="B226" t="s">
        <v>363</v>
      </c>
      <c r="C226" t="s">
        <v>364</v>
      </c>
      <c r="D226" t="s">
        <v>1508</v>
      </c>
      <c r="F226" s="58"/>
      <c r="H226" s="59">
        <v>35.892857142857146</v>
      </c>
      <c r="I226" t="s">
        <v>1900</v>
      </c>
      <c r="J226" s="65">
        <f t="shared" si="73"/>
        <v>973414.28571428568</v>
      </c>
      <c r="K226" t="e">
        <f>1.05*VLOOKUP(B226,'[1]Tổng hợp Nhập - Xuất - Tồn'!$A$5:$N$4327,12,0)/VLOOKUP(B226,'[1]Tổng hợp Nhập - Xuất - Tồn'!$A$5:$N$4327,11,0)</f>
        <v>#N/A</v>
      </c>
      <c r="L226" s="67" t="e">
        <f t="shared" si="77"/>
        <v>#N/A</v>
      </c>
      <c r="M226" s="66" t="e">
        <f>VLOOKUP(B226,[2]Pivot!$A$4:$C$3785,2,0)</f>
        <v>#N/A</v>
      </c>
      <c r="N226" s="66" t="e">
        <f>VLOOKUP(B226,[2]Pivot!$A$4:$C$3785,3,0)</f>
        <v>#N/A</v>
      </c>
      <c r="O226" s="70" t="e">
        <f>VLOOKUP(B226,[3]Pivot!$A$4:$D$4420,2,0)</f>
        <v>#N/A</v>
      </c>
      <c r="P226" s="66" t="e">
        <f>VLOOKUP(B226,[3]Pivot!$A$4:$E$4420,5,0)</f>
        <v>#N/A</v>
      </c>
      <c r="Q226" s="66" t="e">
        <f>VLOOKUP(B226,[3]Pivot!$A$4:$D$4420,3,0)</f>
        <v>#N/A</v>
      </c>
      <c r="R226" s="66" t="e">
        <f>VLOOKUP(B226,[3]Pivot!$A$4:$D$4420,4,0)</f>
        <v>#N/A</v>
      </c>
      <c r="S226" t="e">
        <f>VLOOKUP(B226,'[1]Tổng hợp Nhập - Xuất - Tồn'!$A$5:$N$4327,11,0)</f>
        <v>#N/A</v>
      </c>
      <c r="T226" t="e">
        <f>VLOOKUP(B226,'[1]Tổng hợp Nhập - Xuất - Tồn'!$A$7:$N$4327,13,0)</f>
        <v>#N/A</v>
      </c>
      <c r="U226" s="66" t="e">
        <f t="shared" si="74"/>
        <v>#N/A</v>
      </c>
      <c r="V226" s="73" t="e">
        <f t="shared" si="75"/>
        <v>#N/A</v>
      </c>
      <c r="W226" s="73" t="e">
        <f t="shared" si="76"/>
        <v>#N/A</v>
      </c>
    </row>
    <row r="227" spans="1:23" hidden="1" x14ac:dyDescent="0.25">
      <c r="A227">
        <v>226</v>
      </c>
      <c r="B227" t="s">
        <v>365</v>
      </c>
      <c r="C227" t="s">
        <v>364</v>
      </c>
      <c r="D227" t="s">
        <v>1510</v>
      </c>
      <c r="F227" s="58"/>
      <c r="H227" s="59">
        <v>31.107142857142854</v>
      </c>
      <c r="I227" t="s">
        <v>1900</v>
      </c>
      <c r="J227" s="65">
        <f t="shared" si="73"/>
        <v>843625.7142857142</v>
      </c>
      <c r="K227" t="e">
        <f>1.05*VLOOKUP(B227,'[1]Tổng hợp Nhập - Xuất - Tồn'!$A$5:$N$4327,12,0)/VLOOKUP(B227,'[1]Tổng hợp Nhập - Xuất - Tồn'!$A$5:$N$4327,11,0)</f>
        <v>#N/A</v>
      </c>
      <c r="L227" s="67" t="e">
        <f t="shared" si="77"/>
        <v>#N/A</v>
      </c>
      <c r="M227" s="66" t="e">
        <f>VLOOKUP(B227,[2]Pivot!$A$4:$C$3785,2,0)</f>
        <v>#N/A</v>
      </c>
      <c r="N227" s="66" t="e">
        <f>VLOOKUP(B227,[2]Pivot!$A$4:$C$3785,3,0)</f>
        <v>#N/A</v>
      </c>
      <c r="O227" s="70" t="e">
        <f>VLOOKUP(B227,[3]Pivot!$A$4:$D$4420,2,0)</f>
        <v>#N/A</v>
      </c>
      <c r="P227" s="66" t="e">
        <f>VLOOKUP(B227,[3]Pivot!$A$4:$E$4420,5,0)</f>
        <v>#N/A</v>
      </c>
      <c r="Q227" s="66" t="e">
        <f>VLOOKUP(B227,[3]Pivot!$A$4:$D$4420,3,0)</f>
        <v>#N/A</v>
      </c>
      <c r="R227" s="66" t="e">
        <f>VLOOKUP(B227,[3]Pivot!$A$4:$D$4420,4,0)</f>
        <v>#N/A</v>
      </c>
      <c r="S227" t="e">
        <f>VLOOKUP(B227,'[1]Tổng hợp Nhập - Xuất - Tồn'!$A$5:$N$4327,11,0)</f>
        <v>#N/A</v>
      </c>
      <c r="T227" t="e">
        <f>VLOOKUP(B227,'[1]Tổng hợp Nhập - Xuất - Tồn'!$A$7:$N$4327,13,0)</f>
        <v>#N/A</v>
      </c>
      <c r="U227" s="66" t="e">
        <f t="shared" si="74"/>
        <v>#N/A</v>
      </c>
      <c r="V227" s="73" t="e">
        <f t="shared" si="75"/>
        <v>#N/A</v>
      </c>
      <c r="W227" s="73" t="e">
        <f t="shared" si="76"/>
        <v>#N/A</v>
      </c>
    </row>
    <row r="228" spans="1:23" hidden="1" x14ac:dyDescent="0.25">
      <c r="A228">
        <v>227</v>
      </c>
      <c r="B228" t="s">
        <v>366</v>
      </c>
      <c r="C228" t="s">
        <v>367</v>
      </c>
      <c r="D228" t="s">
        <v>1526</v>
      </c>
      <c r="F228" s="58"/>
      <c r="H228" s="59">
        <v>120.71428571428569</v>
      </c>
      <c r="I228" t="s">
        <v>1900</v>
      </c>
      <c r="J228" s="65">
        <f t="shared" si="73"/>
        <v>3273771.4285714277</v>
      </c>
      <c r="K228" t="e">
        <f>1.05*VLOOKUP(B228,'[1]Tổng hợp Nhập - Xuất - Tồn'!$A$5:$N$4327,12,0)/VLOOKUP(B228,'[1]Tổng hợp Nhập - Xuất - Tồn'!$A$5:$N$4327,11,0)</f>
        <v>#N/A</v>
      </c>
      <c r="L228" s="67" t="e">
        <f t="shared" si="77"/>
        <v>#N/A</v>
      </c>
      <c r="M228" s="66" t="e">
        <f>VLOOKUP(B228,[2]Pivot!$A$4:$C$3785,2,0)</f>
        <v>#N/A</v>
      </c>
      <c r="N228" s="66" t="e">
        <f>VLOOKUP(B228,[2]Pivot!$A$4:$C$3785,3,0)</f>
        <v>#N/A</v>
      </c>
      <c r="O228" s="70" t="e">
        <f>VLOOKUP(B228,[3]Pivot!$A$4:$D$4420,2,0)</f>
        <v>#N/A</v>
      </c>
      <c r="P228" s="66" t="e">
        <f>VLOOKUP(B228,[3]Pivot!$A$4:$E$4420,5,0)</f>
        <v>#N/A</v>
      </c>
      <c r="Q228" s="66" t="e">
        <f>VLOOKUP(B228,[3]Pivot!$A$4:$D$4420,3,0)</f>
        <v>#N/A</v>
      </c>
      <c r="R228" s="66" t="e">
        <f>VLOOKUP(B228,[3]Pivot!$A$4:$D$4420,4,0)</f>
        <v>#N/A</v>
      </c>
      <c r="S228" t="e">
        <f>VLOOKUP(B228,'[1]Tổng hợp Nhập - Xuất - Tồn'!$A$5:$N$4327,11,0)</f>
        <v>#N/A</v>
      </c>
      <c r="T228" t="e">
        <f>VLOOKUP(B228,'[1]Tổng hợp Nhập - Xuất - Tồn'!$A$7:$N$4327,13,0)</f>
        <v>#N/A</v>
      </c>
      <c r="U228" s="66" t="e">
        <f t="shared" si="74"/>
        <v>#N/A</v>
      </c>
      <c r="V228" s="73" t="e">
        <f t="shared" si="75"/>
        <v>#N/A</v>
      </c>
      <c r="W228" s="73" t="e">
        <f t="shared" si="76"/>
        <v>#N/A</v>
      </c>
    </row>
    <row r="229" spans="1:23" hidden="1" x14ac:dyDescent="0.25">
      <c r="A229">
        <v>228</v>
      </c>
      <c r="B229" t="s">
        <v>368</v>
      </c>
      <c r="C229" t="s">
        <v>369</v>
      </c>
      <c r="D229" t="s">
        <v>1534</v>
      </c>
      <c r="F229" s="58"/>
      <c r="H229" s="59">
        <v>70.285714285714292</v>
      </c>
      <c r="I229" t="s">
        <v>1900</v>
      </c>
      <c r="J229" s="65">
        <f t="shared" si="73"/>
        <v>1906148.5714285714</v>
      </c>
      <c r="K229" t="e">
        <f>1.05*VLOOKUP(B229,'[1]Tổng hợp Nhập - Xuất - Tồn'!$A$5:$N$4327,12,0)/VLOOKUP(B229,'[1]Tổng hợp Nhập - Xuất - Tồn'!$A$5:$N$4327,11,0)</f>
        <v>#N/A</v>
      </c>
      <c r="L229" s="67" t="e">
        <f t="shared" si="77"/>
        <v>#N/A</v>
      </c>
      <c r="M229" s="66" t="e">
        <f>VLOOKUP(B229,[2]Pivot!$A$4:$C$3785,2,0)</f>
        <v>#N/A</v>
      </c>
      <c r="N229" s="66" t="e">
        <f>VLOOKUP(B229,[2]Pivot!$A$4:$C$3785,3,0)</f>
        <v>#N/A</v>
      </c>
      <c r="O229" s="70" t="e">
        <f>VLOOKUP(B229,[3]Pivot!$A$4:$D$4420,2,0)</f>
        <v>#N/A</v>
      </c>
      <c r="P229" s="66" t="e">
        <f>VLOOKUP(B229,[3]Pivot!$A$4:$E$4420,5,0)</f>
        <v>#N/A</v>
      </c>
      <c r="Q229" s="66" t="e">
        <f>VLOOKUP(B229,[3]Pivot!$A$4:$D$4420,3,0)</f>
        <v>#N/A</v>
      </c>
      <c r="R229" s="66" t="e">
        <f>VLOOKUP(B229,[3]Pivot!$A$4:$D$4420,4,0)</f>
        <v>#N/A</v>
      </c>
      <c r="S229" t="e">
        <f>VLOOKUP(B229,'[1]Tổng hợp Nhập - Xuất - Tồn'!$A$5:$N$4327,11,0)</f>
        <v>#N/A</v>
      </c>
      <c r="T229" t="e">
        <f>VLOOKUP(B229,'[1]Tổng hợp Nhập - Xuất - Tồn'!$A$7:$N$4327,13,0)</f>
        <v>#N/A</v>
      </c>
      <c r="U229" s="66" t="e">
        <f t="shared" si="74"/>
        <v>#N/A</v>
      </c>
      <c r="V229" s="73" t="e">
        <f t="shared" si="75"/>
        <v>#N/A</v>
      </c>
      <c r="W229" s="73" t="e">
        <f t="shared" si="76"/>
        <v>#N/A</v>
      </c>
    </row>
    <row r="230" spans="1:23" hidden="1" x14ac:dyDescent="0.25">
      <c r="A230">
        <v>229</v>
      </c>
      <c r="B230" t="s">
        <v>370</v>
      </c>
      <c r="C230" t="s">
        <v>369</v>
      </c>
      <c r="D230" t="s">
        <v>1614</v>
      </c>
      <c r="F230" s="58"/>
      <c r="H230" s="59">
        <v>114.5</v>
      </c>
      <c r="I230" t="s">
        <v>1900</v>
      </c>
      <c r="J230" s="65">
        <f t="shared" si="73"/>
        <v>3105239.9999999995</v>
      </c>
      <c r="K230" t="e">
        <f>1.05*VLOOKUP(B230,'[1]Tổng hợp Nhập - Xuất - Tồn'!$A$5:$N$4327,12,0)/VLOOKUP(B230,'[1]Tổng hợp Nhập - Xuất - Tồn'!$A$5:$N$4327,11,0)</f>
        <v>#N/A</v>
      </c>
      <c r="L230" s="67" t="e">
        <f t="shared" si="77"/>
        <v>#N/A</v>
      </c>
      <c r="M230" s="66" t="e">
        <f>VLOOKUP(B230,[2]Pivot!$A$4:$C$3785,2,0)</f>
        <v>#N/A</v>
      </c>
      <c r="N230" s="66" t="e">
        <f>VLOOKUP(B230,[2]Pivot!$A$4:$C$3785,3,0)</f>
        <v>#N/A</v>
      </c>
      <c r="O230" s="70" t="e">
        <f>VLOOKUP(B230,[3]Pivot!$A$4:$D$4420,2,0)</f>
        <v>#N/A</v>
      </c>
      <c r="P230" s="66" t="e">
        <f>VLOOKUP(B230,[3]Pivot!$A$4:$E$4420,5,0)</f>
        <v>#N/A</v>
      </c>
      <c r="Q230" s="66" t="e">
        <f>VLOOKUP(B230,[3]Pivot!$A$4:$D$4420,3,0)</f>
        <v>#N/A</v>
      </c>
      <c r="R230" s="66" t="e">
        <f>VLOOKUP(B230,[3]Pivot!$A$4:$D$4420,4,0)</f>
        <v>#N/A</v>
      </c>
      <c r="S230" t="e">
        <f>VLOOKUP(B230,'[1]Tổng hợp Nhập - Xuất - Tồn'!$A$5:$N$4327,11,0)</f>
        <v>#N/A</v>
      </c>
      <c r="T230" t="e">
        <f>VLOOKUP(B230,'[1]Tổng hợp Nhập - Xuất - Tồn'!$A$7:$N$4327,13,0)</f>
        <v>#N/A</v>
      </c>
      <c r="U230" s="66" t="e">
        <f t="shared" si="74"/>
        <v>#N/A</v>
      </c>
      <c r="V230" s="73" t="e">
        <f t="shared" si="75"/>
        <v>#N/A</v>
      </c>
      <c r="W230" s="73" t="e">
        <f t="shared" si="76"/>
        <v>#N/A</v>
      </c>
    </row>
    <row r="231" spans="1:23" hidden="1" x14ac:dyDescent="0.25">
      <c r="A231">
        <v>230</v>
      </c>
      <c r="B231" t="s">
        <v>371</v>
      </c>
      <c r="C231" t="s">
        <v>372</v>
      </c>
      <c r="D231" t="s">
        <v>1609</v>
      </c>
      <c r="F231" s="58"/>
      <c r="H231" s="59">
        <v>74.499999999999986</v>
      </c>
      <c r="I231" t="s">
        <v>1900</v>
      </c>
      <c r="J231" s="65">
        <f t="shared" si="73"/>
        <v>2020439.9999999995</v>
      </c>
      <c r="K231" t="e">
        <f>1.05*VLOOKUP(B231,'[1]Tổng hợp Nhập - Xuất - Tồn'!$A$5:$N$4327,12,0)/VLOOKUP(B231,'[1]Tổng hợp Nhập - Xuất - Tồn'!$A$5:$N$4327,11,0)</f>
        <v>#N/A</v>
      </c>
      <c r="L231" s="67" t="e">
        <f t="shared" si="77"/>
        <v>#N/A</v>
      </c>
      <c r="M231" s="66" t="e">
        <f>VLOOKUP(B231,[2]Pivot!$A$4:$C$3785,2,0)</f>
        <v>#N/A</v>
      </c>
      <c r="N231" s="66" t="e">
        <f>VLOOKUP(B231,[2]Pivot!$A$4:$C$3785,3,0)</f>
        <v>#N/A</v>
      </c>
      <c r="O231" s="70" t="e">
        <f>VLOOKUP(B231,[3]Pivot!$A$4:$D$4420,2,0)</f>
        <v>#N/A</v>
      </c>
      <c r="P231" s="66" t="e">
        <f>VLOOKUP(B231,[3]Pivot!$A$4:$E$4420,5,0)</f>
        <v>#N/A</v>
      </c>
      <c r="Q231" s="66" t="e">
        <f>VLOOKUP(B231,[3]Pivot!$A$4:$D$4420,3,0)</f>
        <v>#N/A</v>
      </c>
      <c r="R231" s="66" t="e">
        <f>VLOOKUP(B231,[3]Pivot!$A$4:$D$4420,4,0)</f>
        <v>#N/A</v>
      </c>
      <c r="S231" t="e">
        <f>VLOOKUP(B231,'[1]Tổng hợp Nhập - Xuất - Tồn'!$A$5:$N$4327,11,0)</f>
        <v>#N/A</v>
      </c>
      <c r="T231" t="e">
        <f>VLOOKUP(B231,'[1]Tổng hợp Nhập - Xuất - Tồn'!$A$7:$N$4327,13,0)</f>
        <v>#N/A</v>
      </c>
      <c r="U231" s="66" t="e">
        <f t="shared" si="74"/>
        <v>#N/A</v>
      </c>
      <c r="V231" s="73" t="e">
        <f t="shared" si="75"/>
        <v>#N/A</v>
      </c>
      <c r="W231" s="73" t="e">
        <f t="shared" si="76"/>
        <v>#N/A</v>
      </c>
    </row>
    <row r="232" spans="1:23" hidden="1" x14ac:dyDescent="0.25">
      <c r="A232">
        <v>231</v>
      </c>
      <c r="B232" t="s">
        <v>373</v>
      </c>
      <c r="C232" t="s">
        <v>372</v>
      </c>
      <c r="D232" t="s">
        <v>1526</v>
      </c>
      <c r="F232" s="58"/>
      <c r="H232" s="59">
        <v>52.5</v>
      </c>
      <c r="I232" t="s">
        <v>1900</v>
      </c>
      <c r="J232" s="65">
        <f t="shared" si="73"/>
        <v>1423799.9999999998</v>
      </c>
      <c r="K232" t="e">
        <f>1.05*VLOOKUP(B232,'[1]Tổng hợp Nhập - Xuất - Tồn'!$A$5:$N$4327,12,0)/VLOOKUP(B232,'[1]Tổng hợp Nhập - Xuất - Tồn'!$A$5:$N$4327,11,0)</f>
        <v>#N/A</v>
      </c>
      <c r="L232" s="67" t="e">
        <f t="shared" si="77"/>
        <v>#N/A</v>
      </c>
      <c r="M232" s="66" t="e">
        <f>VLOOKUP(B232,[2]Pivot!$A$4:$C$3785,2,0)</f>
        <v>#N/A</v>
      </c>
      <c r="N232" s="66" t="e">
        <f>VLOOKUP(B232,[2]Pivot!$A$4:$C$3785,3,0)</f>
        <v>#N/A</v>
      </c>
      <c r="O232" s="70" t="e">
        <f>VLOOKUP(B232,[3]Pivot!$A$4:$D$4420,2,0)</f>
        <v>#N/A</v>
      </c>
      <c r="P232" s="66" t="e">
        <f>VLOOKUP(B232,[3]Pivot!$A$4:$E$4420,5,0)</f>
        <v>#N/A</v>
      </c>
      <c r="Q232" s="66" t="e">
        <f>VLOOKUP(B232,[3]Pivot!$A$4:$D$4420,3,0)</f>
        <v>#N/A</v>
      </c>
      <c r="R232" s="66" t="e">
        <f>VLOOKUP(B232,[3]Pivot!$A$4:$D$4420,4,0)</f>
        <v>#N/A</v>
      </c>
      <c r="S232" t="e">
        <f>VLOOKUP(B232,'[1]Tổng hợp Nhập - Xuất - Tồn'!$A$5:$N$4327,11,0)</f>
        <v>#N/A</v>
      </c>
      <c r="T232" t="e">
        <f>VLOOKUP(B232,'[1]Tổng hợp Nhập - Xuất - Tồn'!$A$7:$N$4327,13,0)</f>
        <v>#N/A</v>
      </c>
      <c r="U232" s="66" t="e">
        <f t="shared" si="74"/>
        <v>#N/A</v>
      </c>
      <c r="V232" s="73" t="e">
        <f t="shared" si="75"/>
        <v>#N/A</v>
      </c>
      <c r="W232" s="73" t="e">
        <f t="shared" si="76"/>
        <v>#N/A</v>
      </c>
    </row>
    <row r="233" spans="1:23" hidden="1" x14ac:dyDescent="0.25">
      <c r="A233">
        <v>232</v>
      </c>
      <c r="B233" t="s">
        <v>374</v>
      </c>
      <c r="C233" t="s">
        <v>375</v>
      </c>
      <c r="D233" t="s">
        <v>1534</v>
      </c>
      <c r="F233" s="58"/>
      <c r="H233" s="59">
        <v>21.75</v>
      </c>
      <c r="I233" t="s">
        <v>1900</v>
      </c>
      <c r="J233" s="65">
        <f t="shared" si="73"/>
        <v>589860</v>
      </c>
      <c r="K233" t="e">
        <f>1.05*VLOOKUP(B233,'[1]Tổng hợp Nhập - Xuất - Tồn'!$A$5:$N$4327,12,0)/VLOOKUP(B233,'[1]Tổng hợp Nhập - Xuất - Tồn'!$A$5:$N$4327,11,0)</f>
        <v>#N/A</v>
      </c>
      <c r="L233" s="67" t="e">
        <f t="shared" si="77"/>
        <v>#N/A</v>
      </c>
      <c r="M233" s="66" t="e">
        <f>VLOOKUP(B233,[2]Pivot!$A$4:$C$3785,2,0)</f>
        <v>#N/A</v>
      </c>
      <c r="N233" s="66" t="e">
        <f>VLOOKUP(B233,[2]Pivot!$A$4:$C$3785,3,0)</f>
        <v>#N/A</v>
      </c>
      <c r="O233" s="70" t="e">
        <f>VLOOKUP(B233,[3]Pivot!$A$4:$D$4420,2,0)</f>
        <v>#N/A</v>
      </c>
      <c r="P233" s="66" t="e">
        <f>VLOOKUP(B233,[3]Pivot!$A$4:$E$4420,5,0)</f>
        <v>#N/A</v>
      </c>
      <c r="Q233" s="66" t="e">
        <f>VLOOKUP(B233,[3]Pivot!$A$4:$D$4420,3,0)</f>
        <v>#N/A</v>
      </c>
      <c r="R233" s="66" t="e">
        <f>VLOOKUP(B233,[3]Pivot!$A$4:$D$4420,4,0)</f>
        <v>#N/A</v>
      </c>
      <c r="S233" t="e">
        <f>VLOOKUP(B233,'[1]Tổng hợp Nhập - Xuất - Tồn'!$A$5:$N$4327,11,0)</f>
        <v>#N/A</v>
      </c>
      <c r="T233" t="e">
        <f>VLOOKUP(B233,'[1]Tổng hợp Nhập - Xuất - Tồn'!$A$7:$N$4327,13,0)</f>
        <v>#N/A</v>
      </c>
      <c r="U233" s="66" t="e">
        <f t="shared" si="74"/>
        <v>#N/A</v>
      </c>
      <c r="V233" s="73" t="e">
        <f t="shared" si="75"/>
        <v>#N/A</v>
      </c>
      <c r="W233" s="73" t="e">
        <f t="shared" si="76"/>
        <v>#N/A</v>
      </c>
    </row>
    <row r="234" spans="1:23" hidden="1" x14ac:dyDescent="0.25">
      <c r="A234">
        <v>233</v>
      </c>
      <c r="B234" t="s">
        <v>376</v>
      </c>
      <c r="C234" t="s">
        <v>377</v>
      </c>
      <c r="D234" t="s">
        <v>1592</v>
      </c>
      <c r="F234" s="58"/>
      <c r="H234" s="59">
        <v>3.9</v>
      </c>
      <c r="I234" t="s">
        <v>1900</v>
      </c>
      <c r="J234" s="65">
        <f t="shared" si="73"/>
        <v>105767.99999999999</v>
      </c>
      <c r="K234" t="e">
        <f>1.05*VLOOKUP(B234,'[1]Tổng hợp Nhập - Xuất - Tồn'!$A$5:$N$4327,12,0)/VLOOKUP(B234,'[1]Tổng hợp Nhập - Xuất - Tồn'!$A$5:$N$4327,11,0)</f>
        <v>#N/A</v>
      </c>
      <c r="L234" s="67" t="e">
        <f t="shared" si="77"/>
        <v>#N/A</v>
      </c>
      <c r="M234" s="66" t="e">
        <f>VLOOKUP(B234,[2]Pivot!$A$4:$C$3785,2,0)</f>
        <v>#N/A</v>
      </c>
      <c r="N234" s="66" t="e">
        <f>VLOOKUP(B234,[2]Pivot!$A$4:$C$3785,3,0)</f>
        <v>#N/A</v>
      </c>
      <c r="O234" s="70" t="e">
        <f>VLOOKUP(B234,[3]Pivot!$A$4:$D$4420,2,0)</f>
        <v>#N/A</v>
      </c>
      <c r="P234" s="66" t="e">
        <f>VLOOKUP(B234,[3]Pivot!$A$4:$E$4420,5,0)</f>
        <v>#N/A</v>
      </c>
      <c r="Q234" s="66" t="e">
        <f>VLOOKUP(B234,[3]Pivot!$A$4:$D$4420,3,0)</f>
        <v>#N/A</v>
      </c>
      <c r="R234" s="66" t="e">
        <f>VLOOKUP(B234,[3]Pivot!$A$4:$D$4420,4,0)</f>
        <v>#N/A</v>
      </c>
      <c r="S234" t="e">
        <f>VLOOKUP(B234,'[1]Tổng hợp Nhập - Xuất - Tồn'!$A$5:$N$4327,11,0)</f>
        <v>#N/A</v>
      </c>
      <c r="T234" t="e">
        <f>VLOOKUP(B234,'[1]Tổng hợp Nhập - Xuất - Tồn'!$A$7:$N$4327,13,0)</f>
        <v>#N/A</v>
      </c>
      <c r="U234" s="66" t="e">
        <f t="shared" si="74"/>
        <v>#N/A</v>
      </c>
      <c r="V234" s="73" t="e">
        <f t="shared" si="75"/>
        <v>#N/A</v>
      </c>
      <c r="W234" s="73" t="e">
        <f t="shared" si="76"/>
        <v>#N/A</v>
      </c>
    </row>
    <row r="235" spans="1:23" hidden="1" x14ac:dyDescent="0.25">
      <c r="A235">
        <v>234</v>
      </c>
      <c r="B235" t="s">
        <v>378</v>
      </c>
      <c r="C235" t="s">
        <v>379</v>
      </c>
      <c r="D235" t="s">
        <v>1567</v>
      </c>
      <c r="F235" s="58"/>
      <c r="H235" s="59">
        <v>11.25</v>
      </c>
      <c r="I235" t="s">
        <v>1900</v>
      </c>
      <c r="J235" s="65">
        <f t="shared" si="73"/>
        <v>305100</v>
      </c>
      <c r="K235" t="e">
        <f>1.05*VLOOKUP(B235,'[1]Tổng hợp Nhập - Xuất - Tồn'!$A$5:$N$4327,12,0)/VLOOKUP(B235,'[1]Tổng hợp Nhập - Xuất - Tồn'!$A$5:$N$4327,11,0)</f>
        <v>#N/A</v>
      </c>
      <c r="L235" s="67" t="e">
        <f t="shared" si="77"/>
        <v>#N/A</v>
      </c>
      <c r="M235" s="66" t="e">
        <f>VLOOKUP(B235,[2]Pivot!$A$4:$C$3785,2,0)</f>
        <v>#N/A</v>
      </c>
      <c r="N235" s="66" t="e">
        <f>VLOOKUP(B235,[2]Pivot!$A$4:$C$3785,3,0)</f>
        <v>#N/A</v>
      </c>
      <c r="O235" s="70" t="e">
        <f>VLOOKUP(B235,[3]Pivot!$A$4:$D$4420,2,0)</f>
        <v>#N/A</v>
      </c>
      <c r="P235" s="66" t="e">
        <f>VLOOKUP(B235,[3]Pivot!$A$4:$E$4420,5,0)</f>
        <v>#N/A</v>
      </c>
      <c r="Q235" s="66" t="e">
        <f>VLOOKUP(B235,[3]Pivot!$A$4:$D$4420,3,0)</f>
        <v>#N/A</v>
      </c>
      <c r="R235" s="66" t="e">
        <f>VLOOKUP(B235,[3]Pivot!$A$4:$D$4420,4,0)</f>
        <v>#N/A</v>
      </c>
      <c r="S235" t="e">
        <f>VLOOKUP(B235,'[1]Tổng hợp Nhập - Xuất - Tồn'!$A$5:$N$4327,11,0)</f>
        <v>#N/A</v>
      </c>
      <c r="T235" t="e">
        <f>VLOOKUP(B235,'[1]Tổng hợp Nhập - Xuất - Tồn'!$A$7:$N$4327,13,0)</f>
        <v>#N/A</v>
      </c>
      <c r="U235" s="66" t="e">
        <f t="shared" si="74"/>
        <v>#N/A</v>
      </c>
      <c r="V235" s="73" t="e">
        <f t="shared" si="75"/>
        <v>#N/A</v>
      </c>
      <c r="W235" s="73" t="e">
        <f t="shared" si="76"/>
        <v>#N/A</v>
      </c>
    </row>
    <row r="236" spans="1:23" hidden="1" x14ac:dyDescent="0.25">
      <c r="A236">
        <v>235</v>
      </c>
      <c r="B236" t="s">
        <v>380</v>
      </c>
      <c r="C236" t="s">
        <v>381</v>
      </c>
      <c r="D236" t="s">
        <v>1672</v>
      </c>
      <c r="F236" s="58"/>
      <c r="H236" s="59">
        <v>84.107142857142861</v>
      </c>
      <c r="I236" t="s">
        <v>1900</v>
      </c>
      <c r="J236" s="65">
        <f t="shared" si="73"/>
        <v>2280985.7142857141</v>
      </c>
      <c r="K236" t="e">
        <f>1.05*VLOOKUP(B236,'[1]Tổng hợp Nhập - Xuất - Tồn'!$A$5:$N$4327,12,0)/VLOOKUP(B236,'[1]Tổng hợp Nhập - Xuất - Tồn'!$A$5:$N$4327,11,0)</f>
        <v>#N/A</v>
      </c>
      <c r="L236" s="67" t="e">
        <f t="shared" si="77"/>
        <v>#N/A</v>
      </c>
      <c r="M236" s="66" t="e">
        <f>VLOOKUP(B236,[2]Pivot!$A$4:$C$3785,2,0)</f>
        <v>#N/A</v>
      </c>
      <c r="N236" s="66" t="e">
        <f>VLOOKUP(B236,[2]Pivot!$A$4:$C$3785,3,0)</f>
        <v>#N/A</v>
      </c>
      <c r="O236" s="70" t="e">
        <f>VLOOKUP(B236,[3]Pivot!$A$4:$D$4420,2,0)</f>
        <v>#N/A</v>
      </c>
      <c r="P236" s="66" t="e">
        <f>VLOOKUP(B236,[3]Pivot!$A$4:$E$4420,5,0)</f>
        <v>#N/A</v>
      </c>
      <c r="Q236" s="66" t="e">
        <f>VLOOKUP(B236,[3]Pivot!$A$4:$D$4420,3,0)</f>
        <v>#N/A</v>
      </c>
      <c r="R236" s="66" t="e">
        <f>VLOOKUP(B236,[3]Pivot!$A$4:$D$4420,4,0)</f>
        <v>#N/A</v>
      </c>
      <c r="S236" t="e">
        <f>VLOOKUP(B236,'[1]Tổng hợp Nhập - Xuất - Tồn'!$A$5:$N$4327,11,0)</f>
        <v>#N/A</v>
      </c>
      <c r="T236" t="e">
        <f>VLOOKUP(B236,'[1]Tổng hợp Nhập - Xuất - Tồn'!$A$7:$N$4327,13,0)</f>
        <v>#N/A</v>
      </c>
      <c r="U236" s="66" t="e">
        <f t="shared" si="74"/>
        <v>#N/A</v>
      </c>
      <c r="V236" s="73" t="e">
        <f t="shared" si="75"/>
        <v>#N/A</v>
      </c>
      <c r="W236" s="73" t="e">
        <f t="shared" si="76"/>
        <v>#N/A</v>
      </c>
    </row>
    <row r="237" spans="1:23" hidden="1" x14ac:dyDescent="0.25">
      <c r="A237">
        <v>236</v>
      </c>
      <c r="B237" t="s">
        <v>382</v>
      </c>
      <c r="C237" t="s">
        <v>383</v>
      </c>
      <c r="D237" t="s">
        <v>1803</v>
      </c>
      <c r="F237" s="58"/>
      <c r="H237" s="59">
        <v>21.160714285714285</v>
      </c>
      <c r="I237" t="s">
        <v>1900</v>
      </c>
      <c r="J237" s="65">
        <f t="shared" si="73"/>
        <v>573878.57142857136</v>
      </c>
      <c r="K237" t="e">
        <f>1.05*VLOOKUP(B237,'[1]Tổng hợp Nhập - Xuất - Tồn'!$A$5:$N$4327,12,0)/VLOOKUP(B237,'[1]Tổng hợp Nhập - Xuất - Tồn'!$A$5:$N$4327,11,0)</f>
        <v>#N/A</v>
      </c>
      <c r="L237" s="67" t="e">
        <f t="shared" si="77"/>
        <v>#N/A</v>
      </c>
      <c r="M237" s="66" t="e">
        <f>VLOOKUP(B237,[2]Pivot!$A$4:$C$3785,2,0)</f>
        <v>#N/A</v>
      </c>
      <c r="N237" s="66" t="e">
        <f>VLOOKUP(B237,[2]Pivot!$A$4:$C$3785,3,0)</f>
        <v>#N/A</v>
      </c>
      <c r="O237" s="70" t="e">
        <f>VLOOKUP(B237,[3]Pivot!$A$4:$D$4420,2,0)</f>
        <v>#N/A</v>
      </c>
      <c r="P237" s="66" t="e">
        <f>VLOOKUP(B237,[3]Pivot!$A$4:$E$4420,5,0)</f>
        <v>#N/A</v>
      </c>
      <c r="Q237" s="66" t="e">
        <f>VLOOKUP(B237,[3]Pivot!$A$4:$D$4420,3,0)</f>
        <v>#N/A</v>
      </c>
      <c r="R237" s="66" t="e">
        <f>VLOOKUP(B237,[3]Pivot!$A$4:$D$4420,4,0)</f>
        <v>#N/A</v>
      </c>
      <c r="S237" t="e">
        <f>VLOOKUP(B237,'[1]Tổng hợp Nhập - Xuất - Tồn'!$A$5:$N$4327,11,0)</f>
        <v>#N/A</v>
      </c>
      <c r="T237" t="e">
        <f>VLOOKUP(B237,'[1]Tổng hợp Nhập - Xuất - Tồn'!$A$7:$N$4327,13,0)</f>
        <v>#N/A</v>
      </c>
      <c r="U237" s="66" t="e">
        <f t="shared" si="74"/>
        <v>#N/A</v>
      </c>
      <c r="V237" s="73" t="e">
        <f t="shared" si="75"/>
        <v>#N/A</v>
      </c>
      <c r="W237" s="73" t="e">
        <f t="shared" si="76"/>
        <v>#N/A</v>
      </c>
    </row>
    <row r="238" spans="1:23" hidden="1" x14ac:dyDescent="0.25">
      <c r="A238">
        <v>237</v>
      </c>
      <c r="B238" t="s">
        <v>384</v>
      </c>
      <c r="C238" t="s">
        <v>385</v>
      </c>
      <c r="D238" t="s">
        <v>1782</v>
      </c>
      <c r="F238" s="58"/>
      <c r="H238" s="59">
        <v>49.553571428571431</v>
      </c>
      <c r="I238" t="s">
        <v>1900</v>
      </c>
      <c r="J238" s="65">
        <f t="shared" si="73"/>
        <v>1343892.857142857</v>
      </c>
      <c r="K238" t="e">
        <f>1.05*VLOOKUP(B238,'[1]Tổng hợp Nhập - Xuất - Tồn'!$A$5:$N$4327,12,0)/VLOOKUP(B238,'[1]Tổng hợp Nhập - Xuất - Tồn'!$A$5:$N$4327,11,0)</f>
        <v>#N/A</v>
      </c>
      <c r="L238" s="67" t="e">
        <f t="shared" si="77"/>
        <v>#N/A</v>
      </c>
      <c r="M238" s="66" t="e">
        <f>VLOOKUP(B238,[2]Pivot!$A$4:$C$3785,2,0)</f>
        <v>#N/A</v>
      </c>
      <c r="N238" s="66" t="e">
        <f>VLOOKUP(B238,[2]Pivot!$A$4:$C$3785,3,0)</f>
        <v>#N/A</v>
      </c>
      <c r="O238" s="70" t="e">
        <f>VLOOKUP(B238,[3]Pivot!$A$4:$D$4420,2,0)</f>
        <v>#N/A</v>
      </c>
      <c r="P238" s="66" t="e">
        <f>VLOOKUP(B238,[3]Pivot!$A$4:$E$4420,5,0)</f>
        <v>#N/A</v>
      </c>
      <c r="Q238" s="66" t="e">
        <f>VLOOKUP(B238,[3]Pivot!$A$4:$D$4420,3,0)</f>
        <v>#N/A</v>
      </c>
      <c r="R238" s="66" t="e">
        <f>VLOOKUP(B238,[3]Pivot!$A$4:$D$4420,4,0)</f>
        <v>#N/A</v>
      </c>
      <c r="S238" t="e">
        <f>VLOOKUP(B238,'[1]Tổng hợp Nhập - Xuất - Tồn'!$A$5:$N$4327,11,0)</f>
        <v>#N/A</v>
      </c>
      <c r="T238" t="e">
        <f>VLOOKUP(B238,'[1]Tổng hợp Nhập - Xuất - Tồn'!$A$7:$N$4327,13,0)</f>
        <v>#N/A</v>
      </c>
      <c r="U238" s="66" t="e">
        <f t="shared" si="74"/>
        <v>#N/A</v>
      </c>
      <c r="V238" s="73" t="e">
        <f t="shared" si="75"/>
        <v>#N/A</v>
      </c>
      <c r="W238" s="73" t="e">
        <f t="shared" si="76"/>
        <v>#N/A</v>
      </c>
    </row>
    <row r="239" spans="1:23" hidden="1" x14ac:dyDescent="0.25">
      <c r="A239">
        <v>238</v>
      </c>
      <c r="B239" t="s">
        <v>386</v>
      </c>
      <c r="C239" t="s">
        <v>387</v>
      </c>
      <c r="D239" t="s">
        <v>1635</v>
      </c>
      <c r="F239" s="58"/>
      <c r="H239" s="59">
        <v>43.75</v>
      </c>
      <c r="I239" t="s">
        <v>1900</v>
      </c>
      <c r="J239" s="65">
        <f t="shared" si="73"/>
        <v>1186500</v>
      </c>
      <c r="K239" t="e">
        <f>1.05*VLOOKUP(B239,'[1]Tổng hợp Nhập - Xuất - Tồn'!$A$5:$N$4327,12,0)/VLOOKUP(B239,'[1]Tổng hợp Nhập - Xuất - Tồn'!$A$5:$N$4327,11,0)</f>
        <v>#N/A</v>
      </c>
      <c r="L239" s="67" t="e">
        <f t="shared" si="77"/>
        <v>#N/A</v>
      </c>
      <c r="M239" s="66" t="e">
        <f>VLOOKUP(B239,[2]Pivot!$A$4:$C$3785,2,0)</f>
        <v>#N/A</v>
      </c>
      <c r="N239" s="66" t="e">
        <f>VLOOKUP(B239,[2]Pivot!$A$4:$C$3785,3,0)</f>
        <v>#N/A</v>
      </c>
      <c r="O239" s="70" t="e">
        <f>VLOOKUP(B239,[3]Pivot!$A$4:$D$4420,2,0)</f>
        <v>#N/A</v>
      </c>
      <c r="P239" s="66" t="e">
        <f>VLOOKUP(B239,[3]Pivot!$A$4:$E$4420,5,0)</f>
        <v>#N/A</v>
      </c>
      <c r="Q239" s="66" t="e">
        <f>VLOOKUP(B239,[3]Pivot!$A$4:$D$4420,3,0)</f>
        <v>#N/A</v>
      </c>
      <c r="R239" s="66" t="e">
        <f>VLOOKUP(B239,[3]Pivot!$A$4:$D$4420,4,0)</f>
        <v>#N/A</v>
      </c>
      <c r="S239" t="e">
        <f>VLOOKUP(B239,'[1]Tổng hợp Nhập - Xuất - Tồn'!$A$5:$N$4327,11,0)</f>
        <v>#N/A</v>
      </c>
      <c r="T239" t="e">
        <f>VLOOKUP(B239,'[1]Tổng hợp Nhập - Xuất - Tồn'!$A$7:$N$4327,13,0)</f>
        <v>#N/A</v>
      </c>
      <c r="U239" s="66" t="e">
        <f t="shared" si="74"/>
        <v>#N/A</v>
      </c>
      <c r="V239" s="73" t="e">
        <f t="shared" si="75"/>
        <v>#N/A</v>
      </c>
      <c r="W239" s="73" t="e">
        <f t="shared" si="76"/>
        <v>#N/A</v>
      </c>
    </row>
    <row r="240" spans="1:23" hidden="1" x14ac:dyDescent="0.25">
      <c r="A240">
        <v>239</v>
      </c>
      <c r="B240" t="s">
        <v>388</v>
      </c>
      <c r="C240" t="s">
        <v>387</v>
      </c>
      <c r="D240" t="s">
        <v>1534</v>
      </c>
      <c r="F240" s="58"/>
      <c r="H240" s="59">
        <v>82.5</v>
      </c>
      <c r="I240" t="s">
        <v>1900</v>
      </c>
      <c r="J240" s="65">
        <f t="shared" si="73"/>
        <v>2237400</v>
      </c>
      <c r="K240" t="e">
        <f>1.05*VLOOKUP(B240,'[1]Tổng hợp Nhập - Xuất - Tồn'!$A$5:$N$4327,12,0)/VLOOKUP(B240,'[1]Tổng hợp Nhập - Xuất - Tồn'!$A$5:$N$4327,11,0)</f>
        <v>#N/A</v>
      </c>
      <c r="L240" s="67" t="e">
        <f t="shared" si="77"/>
        <v>#N/A</v>
      </c>
      <c r="M240" s="66" t="e">
        <f>VLOOKUP(B240,[2]Pivot!$A$4:$C$3785,2,0)</f>
        <v>#N/A</v>
      </c>
      <c r="N240" s="66" t="e">
        <f>VLOOKUP(B240,[2]Pivot!$A$4:$C$3785,3,0)</f>
        <v>#N/A</v>
      </c>
      <c r="O240" s="70" t="e">
        <f>VLOOKUP(B240,[3]Pivot!$A$4:$D$4420,2,0)</f>
        <v>#N/A</v>
      </c>
      <c r="P240" s="66" t="e">
        <f>VLOOKUP(B240,[3]Pivot!$A$4:$E$4420,5,0)</f>
        <v>#N/A</v>
      </c>
      <c r="Q240" s="66" t="e">
        <f>VLOOKUP(B240,[3]Pivot!$A$4:$D$4420,3,0)</f>
        <v>#N/A</v>
      </c>
      <c r="R240" s="66" t="e">
        <f>VLOOKUP(B240,[3]Pivot!$A$4:$D$4420,4,0)</f>
        <v>#N/A</v>
      </c>
      <c r="S240" t="e">
        <f>VLOOKUP(B240,'[1]Tổng hợp Nhập - Xuất - Tồn'!$A$5:$N$4327,11,0)</f>
        <v>#N/A</v>
      </c>
      <c r="T240" t="e">
        <f>VLOOKUP(B240,'[1]Tổng hợp Nhập - Xuất - Tồn'!$A$7:$N$4327,13,0)</f>
        <v>#N/A</v>
      </c>
      <c r="U240" s="66" t="e">
        <f t="shared" si="74"/>
        <v>#N/A</v>
      </c>
      <c r="V240" s="73" t="e">
        <f t="shared" si="75"/>
        <v>#N/A</v>
      </c>
      <c r="W240" s="73" t="e">
        <f t="shared" si="76"/>
        <v>#N/A</v>
      </c>
    </row>
    <row r="241" spans="1:23" hidden="1" x14ac:dyDescent="0.25">
      <c r="A241">
        <v>240</v>
      </c>
      <c r="B241" t="s">
        <v>389</v>
      </c>
      <c r="C241" t="s">
        <v>385</v>
      </c>
      <c r="D241" t="s">
        <v>1782</v>
      </c>
      <c r="F241" s="58"/>
      <c r="H241" s="59">
        <v>49.553571428571431</v>
      </c>
      <c r="I241" t="s">
        <v>1900</v>
      </c>
      <c r="J241" s="65">
        <f t="shared" si="73"/>
        <v>1343892.857142857</v>
      </c>
      <c r="K241" t="e">
        <f>1.05*VLOOKUP(B241,'[1]Tổng hợp Nhập - Xuất - Tồn'!$A$5:$N$4327,12,0)/VLOOKUP(B241,'[1]Tổng hợp Nhập - Xuất - Tồn'!$A$5:$N$4327,11,0)</f>
        <v>#N/A</v>
      </c>
      <c r="L241" s="67" t="e">
        <f t="shared" si="77"/>
        <v>#N/A</v>
      </c>
      <c r="M241" s="66" t="e">
        <f>VLOOKUP(B241,[2]Pivot!$A$4:$C$3785,2,0)</f>
        <v>#N/A</v>
      </c>
      <c r="N241" s="66" t="e">
        <f>VLOOKUP(B241,[2]Pivot!$A$4:$C$3785,3,0)</f>
        <v>#N/A</v>
      </c>
      <c r="O241" s="70" t="e">
        <f>VLOOKUP(B241,[3]Pivot!$A$4:$D$4420,2,0)</f>
        <v>#N/A</v>
      </c>
      <c r="P241" s="66" t="e">
        <f>VLOOKUP(B241,[3]Pivot!$A$4:$E$4420,5,0)</f>
        <v>#N/A</v>
      </c>
      <c r="Q241" s="66" t="e">
        <f>VLOOKUP(B241,[3]Pivot!$A$4:$D$4420,3,0)</f>
        <v>#N/A</v>
      </c>
      <c r="R241" s="66" t="e">
        <f>VLOOKUP(B241,[3]Pivot!$A$4:$D$4420,4,0)</f>
        <v>#N/A</v>
      </c>
      <c r="S241" t="e">
        <f>VLOOKUP(B241,'[1]Tổng hợp Nhập - Xuất - Tồn'!$A$5:$N$4327,11,0)</f>
        <v>#N/A</v>
      </c>
      <c r="T241" t="e">
        <f>VLOOKUP(B241,'[1]Tổng hợp Nhập - Xuất - Tồn'!$A$7:$N$4327,13,0)</f>
        <v>#N/A</v>
      </c>
      <c r="U241" s="66" t="e">
        <f t="shared" si="74"/>
        <v>#N/A</v>
      </c>
      <c r="V241" s="73" t="e">
        <f t="shared" si="75"/>
        <v>#N/A</v>
      </c>
      <c r="W241" s="73" t="e">
        <f t="shared" si="76"/>
        <v>#N/A</v>
      </c>
    </row>
    <row r="242" spans="1:23" hidden="1" x14ac:dyDescent="0.25">
      <c r="A242">
        <v>241</v>
      </c>
      <c r="B242" t="s">
        <v>390</v>
      </c>
      <c r="C242" t="s">
        <v>385</v>
      </c>
      <c r="D242" t="s">
        <v>1672</v>
      </c>
      <c r="F242" s="58"/>
      <c r="H242" s="59">
        <v>98.035714285714292</v>
      </c>
      <c r="I242" t="s">
        <v>1900</v>
      </c>
      <c r="J242" s="65">
        <f t="shared" si="73"/>
        <v>2658728.5714285714</v>
      </c>
      <c r="K242" t="e">
        <f>1.05*VLOOKUP(B242,'[1]Tổng hợp Nhập - Xuất - Tồn'!$A$5:$N$4327,12,0)/VLOOKUP(B242,'[1]Tổng hợp Nhập - Xuất - Tồn'!$A$5:$N$4327,11,0)</f>
        <v>#N/A</v>
      </c>
      <c r="L242" s="67" t="e">
        <f t="shared" si="77"/>
        <v>#N/A</v>
      </c>
      <c r="M242" s="66" t="e">
        <f>VLOOKUP(B242,[2]Pivot!$A$4:$C$3785,2,0)</f>
        <v>#N/A</v>
      </c>
      <c r="N242" s="66" t="e">
        <f>VLOOKUP(B242,[2]Pivot!$A$4:$C$3785,3,0)</f>
        <v>#N/A</v>
      </c>
      <c r="O242" s="70" t="e">
        <f>VLOOKUP(B242,[3]Pivot!$A$4:$D$4420,2,0)</f>
        <v>#N/A</v>
      </c>
      <c r="P242" s="66" t="e">
        <f>VLOOKUP(B242,[3]Pivot!$A$4:$E$4420,5,0)</f>
        <v>#N/A</v>
      </c>
      <c r="Q242" s="66" t="e">
        <f>VLOOKUP(B242,[3]Pivot!$A$4:$D$4420,3,0)</f>
        <v>#N/A</v>
      </c>
      <c r="R242" s="66" t="e">
        <f>VLOOKUP(B242,[3]Pivot!$A$4:$D$4420,4,0)</f>
        <v>#N/A</v>
      </c>
      <c r="S242" t="e">
        <f>VLOOKUP(B242,'[1]Tổng hợp Nhập - Xuất - Tồn'!$A$5:$N$4327,11,0)</f>
        <v>#N/A</v>
      </c>
      <c r="T242" t="e">
        <f>VLOOKUP(B242,'[1]Tổng hợp Nhập - Xuất - Tồn'!$A$7:$N$4327,13,0)</f>
        <v>#N/A</v>
      </c>
      <c r="U242" s="66" t="e">
        <f t="shared" si="74"/>
        <v>#N/A</v>
      </c>
      <c r="V242" s="73" t="e">
        <f t="shared" si="75"/>
        <v>#N/A</v>
      </c>
      <c r="W242" s="73" t="e">
        <f t="shared" si="76"/>
        <v>#N/A</v>
      </c>
    </row>
    <row r="243" spans="1:23" hidden="1" x14ac:dyDescent="0.25">
      <c r="A243">
        <v>242</v>
      </c>
      <c r="B243" t="s">
        <v>391</v>
      </c>
      <c r="C243" t="s">
        <v>392</v>
      </c>
      <c r="D243" t="s">
        <v>1614</v>
      </c>
      <c r="F243" s="58"/>
      <c r="H243" s="59">
        <v>43.75</v>
      </c>
      <c r="I243" t="s">
        <v>1900</v>
      </c>
      <c r="J243" s="65">
        <f t="shared" si="73"/>
        <v>1186500</v>
      </c>
      <c r="K243" t="e">
        <f>1.05*VLOOKUP(B243,'[1]Tổng hợp Nhập - Xuất - Tồn'!$A$5:$N$4327,12,0)/VLOOKUP(B243,'[1]Tổng hợp Nhập - Xuất - Tồn'!$A$5:$N$4327,11,0)</f>
        <v>#N/A</v>
      </c>
      <c r="L243" s="67" t="e">
        <f t="shared" si="77"/>
        <v>#N/A</v>
      </c>
      <c r="M243" s="66" t="e">
        <f>VLOOKUP(B243,[2]Pivot!$A$4:$C$3785,2,0)</f>
        <v>#N/A</v>
      </c>
      <c r="N243" s="66" t="e">
        <f>VLOOKUP(B243,[2]Pivot!$A$4:$C$3785,3,0)</f>
        <v>#N/A</v>
      </c>
      <c r="O243" s="70" t="e">
        <f>VLOOKUP(B243,[3]Pivot!$A$4:$D$4420,2,0)</f>
        <v>#N/A</v>
      </c>
      <c r="P243" s="66" t="e">
        <f>VLOOKUP(B243,[3]Pivot!$A$4:$E$4420,5,0)</f>
        <v>#N/A</v>
      </c>
      <c r="Q243" s="66" t="e">
        <f>VLOOKUP(B243,[3]Pivot!$A$4:$D$4420,3,0)</f>
        <v>#N/A</v>
      </c>
      <c r="R243" s="66" t="e">
        <f>VLOOKUP(B243,[3]Pivot!$A$4:$D$4420,4,0)</f>
        <v>#N/A</v>
      </c>
      <c r="S243" t="e">
        <f>VLOOKUP(B243,'[1]Tổng hợp Nhập - Xuất - Tồn'!$A$5:$N$4327,11,0)</f>
        <v>#N/A</v>
      </c>
      <c r="T243" t="e">
        <f>VLOOKUP(B243,'[1]Tổng hợp Nhập - Xuất - Tồn'!$A$7:$N$4327,13,0)</f>
        <v>#N/A</v>
      </c>
      <c r="U243" s="66" t="e">
        <f t="shared" si="74"/>
        <v>#N/A</v>
      </c>
      <c r="V243" s="73" t="e">
        <f t="shared" si="75"/>
        <v>#N/A</v>
      </c>
      <c r="W243" s="73" t="e">
        <f t="shared" si="76"/>
        <v>#N/A</v>
      </c>
    </row>
    <row r="244" spans="1:23" hidden="1" x14ac:dyDescent="0.25">
      <c r="A244">
        <v>243</v>
      </c>
      <c r="B244" t="s">
        <v>393</v>
      </c>
      <c r="C244" t="s">
        <v>392</v>
      </c>
      <c r="D244" t="s">
        <v>1534</v>
      </c>
      <c r="F244" s="58"/>
      <c r="H244" s="59">
        <v>82.5</v>
      </c>
      <c r="I244" t="s">
        <v>1900</v>
      </c>
      <c r="J244" s="65">
        <f t="shared" si="73"/>
        <v>2237400</v>
      </c>
      <c r="K244" t="e">
        <f>1.05*VLOOKUP(B244,'[1]Tổng hợp Nhập - Xuất - Tồn'!$A$5:$N$4327,12,0)/VLOOKUP(B244,'[1]Tổng hợp Nhập - Xuất - Tồn'!$A$5:$N$4327,11,0)</f>
        <v>#N/A</v>
      </c>
      <c r="L244" s="67" t="e">
        <f t="shared" si="77"/>
        <v>#N/A</v>
      </c>
      <c r="M244" s="66" t="e">
        <f>VLOOKUP(B244,[2]Pivot!$A$4:$C$3785,2,0)</f>
        <v>#N/A</v>
      </c>
      <c r="N244" s="66" t="e">
        <f>VLOOKUP(B244,[2]Pivot!$A$4:$C$3785,3,0)</f>
        <v>#N/A</v>
      </c>
      <c r="O244" s="70" t="e">
        <f>VLOOKUP(B244,[3]Pivot!$A$4:$D$4420,2,0)</f>
        <v>#N/A</v>
      </c>
      <c r="P244" s="66" t="e">
        <f>VLOOKUP(B244,[3]Pivot!$A$4:$E$4420,5,0)</f>
        <v>#N/A</v>
      </c>
      <c r="Q244" s="66" t="e">
        <f>VLOOKUP(B244,[3]Pivot!$A$4:$D$4420,3,0)</f>
        <v>#N/A</v>
      </c>
      <c r="R244" s="66" t="e">
        <f>VLOOKUP(B244,[3]Pivot!$A$4:$D$4420,4,0)</f>
        <v>#N/A</v>
      </c>
      <c r="S244" t="e">
        <f>VLOOKUP(B244,'[1]Tổng hợp Nhập - Xuất - Tồn'!$A$5:$N$4327,11,0)</f>
        <v>#N/A</v>
      </c>
      <c r="T244" t="e">
        <f>VLOOKUP(B244,'[1]Tổng hợp Nhập - Xuất - Tồn'!$A$7:$N$4327,13,0)</f>
        <v>#N/A</v>
      </c>
      <c r="U244" s="66" t="e">
        <f t="shared" si="74"/>
        <v>#N/A</v>
      </c>
      <c r="V244" s="73" t="e">
        <f t="shared" si="75"/>
        <v>#N/A</v>
      </c>
      <c r="W244" s="73" t="e">
        <f t="shared" si="76"/>
        <v>#N/A</v>
      </c>
    </row>
    <row r="245" spans="1:23" hidden="1" x14ac:dyDescent="0.25">
      <c r="A245">
        <v>244</v>
      </c>
      <c r="B245" t="s">
        <v>394</v>
      </c>
      <c r="C245" t="s">
        <v>395</v>
      </c>
      <c r="D245" t="s">
        <v>1621</v>
      </c>
      <c r="F245" s="58"/>
      <c r="H245" s="59">
        <v>13</v>
      </c>
      <c r="I245" t="s">
        <v>1900</v>
      </c>
      <c r="J245" s="65">
        <f t="shared" si="73"/>
        <v>352559.99999999994</v>
      </c>
      <c r="K245" t="e">
        <f>1.05*VLOOKUP(B245,'[1]Tổng hợp Nhập - Xuất - Tồn'!$A$5:$N$4327,12,0)/VLOOKUP(B245,'[1]Tổng hợp Nhập - Xuất - Tồn'!$A$5:$N$4327,11,0)</f>
        <v>#N/A</v>
      </c>
      <c r="L245" s="67" t="e">
        <f t="shared" si="77"/>
        <v>#N/A</v>
      </c>
      <c r="M245" s="66" t="e">
        <f>VLOOKUP(B245,[2]Pivot!$A$4:$C$3785,2,0)</f>
        <v>#N/A</v>
      </c>
      <c r="N245" s="66" t="e">
        <f>VLOOKUP(B245,[2]Pivot!$A$4:$C$3785,3,0)</f>
        <v>#N/A</v>
      </c>
      <c r="O245" s="70" t="e">
        <f>VLOOKUP(B245,[3]Pivot!$A$4:$D$4420,2,0)</f>
        <v>#N/A</v>
      </c>
      <c r="P245" s="66" t="e">
        <f>VLOOKUP(B245,[3]Pivot!$A$4:$E$4420,5,0)</f>
        <v>#N/A</v>
      </c>
      <c r="Q245" s="66" t="e">
        <f>VLOOKUP(B245,[3]Pivot!$A$4:$D$4420,3,0)</f>
        <v>#N/A</v>
      </c>
      <c r="R245" s="66" t="e">
        <f>VLOOKUP(B245,[3]Pivot!$A$4:$D$4420,4,0)</f>
        <v>#N/A</v>
      </c>
      <c r="S245" t="e">
        <f>VLOOKUP(B245,'[1]Tổng hợp Nhập - Xuất - Tồn'!$A$5:$N$4327,11,0)</f>
        <v>#N/A</v>
      </c>
      <c r="T245" t="e">
        <f>VLOOKUP(B245,'[1]Tổng hợp Nhập - Xuất - Tồn'!$A$7:$N$4327,13,0)</f>
        <v>#N/A</v>
      </c>
      <c r="U245" s="66" t="e">
        <f t="shared" si="74"/>
        <v>#N/A</v>
      </c>
      <c r="V245" s="73" t="e">
        <f t="shared" si="75"/>
        <v>#N/A</v>
      </c>
      <c r="W245" s="73" t="e">
        <f t="shared" si="76"/>
        <v>#N/A</v>
      </c>
    </row>
    <row r="246" spans="1:23" hidden="1" x14ac:dyDescent="0.25">
      <c r="A246">
        <v>245</v>
      </c>
      <c r="B246" t="s">
        <v>396</v>
      </c>
      <c r="C246" t="s">
        <v>397</v>
      </c>
      <c r="D246" t="s">
        <v>1627</v>
      </c>
      <c r="F246" s="58"/>
      <c r="H246" s="59">
        <v>13</v>
      </c>
      <c r="I246" t="s">
        <v>1900</v>
      </c>
      <c r="J246" s="65">
        <f t="shared" si="73"/>
        <v>352559.99999999994</v>
      </c>
      <c r="K246" t="e">
        <f>1.05*VLOOKUP(B246,'[1]Tổng hợp Nhập - Xuất - Tồn'!$A$5:$N$4327,12,0)/VLOOKUP(B246,'[1]Tổng hợp Nhập - Xuất - Tồn'!$A$5:$N$4327,11,0)</f>
        <v>#N/A</v>
      </c>
      <c r="L246" s="67" t="e">
        <f t="shared" si="77"/>
        <v>#N/A</v>
      </c>
      <c r="M246" s="66" t="e">
        <f>VLOOKUP(B246,[2]Pivot!$A$4:$C$3785,2,0)</f>
        <v>#N/A</v>
      </c>
      <c r="N246" s="66" t="e">
        <f>VLOOKUP(B246,[2]Pivot!$A$4:$C$3785,3,0)</f>
        <v>#N/A</v>
      </c>
      <c r="O246" s="70" t="e">
        <f>VLOOKUP(B246,[3]Pivot!$A$4:$D$4420,2,0)</f>
        <v>#N/A</v>
      </c>
      <c r="P246" s="66" t="e">
        <f>VLOOKUP(B246,[3]Pivot!$A$4:$E$4420,5,0)</f>
        <v>#N/A</v>
      </c>
      <c r="Q246" s="66" t="e">
        <f>VLOOKUP(B246,[3]Pivot!$A$4:$D$4420,3,0)</f>
        <v>#N/A</v>
      </c>
      <c r="R246" s="66" t="e">
        <f>VLOOKUP(B246,[3]Pivot!$A$4:$D$4420,4,0)</f>
        <v>#N/A</v>
      </c>
      <c r="S246" t="e">
        <f>VLOOKUP(B246,'[1]Tổng hợp Nhập - Xuất - Tồn'!$A$5:$N$4327,11,0)</f>
        <v>#N/A</v>
      </c>
      <c r="T246" t="e">
        <f>VLOOKUP(B246,'[1]Tổng hợp Nhập - Xuất - Tồn'!$A$7:$N$4327,13,0)</f>
        <v>#N/A</v>
      </c>
      <c r="U246" s="66" t="e">
        <f t="shared" si="74"/>
        <v>#N/A</v>
      </c>
      <c r="V246" s="73" t="e">
        <f t="shared" si="75"/>
        <v>#N/A</v>
      </c>
      <c r="W246" s="73" t="e">
        <f t="shared" si="76"/>
        <v>#N/A</v>
      </c>
    </row>
    <row r="247" spans="1:23" hidden="1" x14ac:dyDescent="0.25">
      <c r="A247">
        <v>246</v>
      </c>
      <c r="B247" t="s">
        <v>398</v>
      </c>
      <c r="C247" t="s">
        <v>399</v>
      </c>
      <c r="D247" t="s">
        <v>1672</v>
      </c>
      <c r="F247" s="58"/>
      <c r="H247" s="59">
        <v>25.714285714285715</v>
      </c>
      <c r="I247" t="s">
        <v>1900</v>
      </c>
      <c r="J247" s="65">
        <f t="shared" si="73"/>
        <v>697371.42857142852</v>
      </c>
      <c r="K247" t="e">
        <f>1.05*VLOOKUP(B247,'[1]Tổng hợp Nhập - Xuất - Tồn'!$A$5:$N$4327,12,0)/VLOOKUP(B247,'[1]Tổng hợp Nhập - Xuất - Tồn'!$A$5:$N$4327,11,0)</f>
        <v>#N/A</v>
      </c>
      <c r="L247" s="67" t="e">
        <f t="shared" si="77"/>
        <v>#N/A</v>
      </c>
      <c r="M247" s="66" t="e">
        <f>VLOOKUP(B247,[2]Pivot!$A$4:$C$3785,2,0)</f>
        <v>#N/A</v>
      </c>
      <c r="N247" s="66" t="e">
        <f>VLOOKUP(B247,[2]Pivot!$A$4:$C$3785,3,0)</f>
        <v>#N/A</v>
      </c>
      <c r="O247" s="70" t="e">
        <f>VLOOKUP(B247,[3]Pivot!$A$4:$D$4420,2,0)</f>
        <v>#N/A</v>
      </c>
      <c r="P247" s="66" t="e">
        <f>VLOOKUP(B247,[3]Pivot!$A$4:$E$4420,5,0)</f>
        <v>#N/A</v>
      </c>
      <c r="Q247" s="66" t="e">
        <f>VLOOKUP(B247,[3]Pivot!$A$4:$D$4420,3,0)</f>
        <v>#N/A</v>
      </c>
      <c r="R247" s="66" t="e">
        <f>VLOOKUP(B247,[3]Pivot!$A$4:$D$4420,4,0)</f>
        <v>#N/A</v>
      </c>
      <c r="S247" t="e">
        <f>VLOOKUP(B247,'[1]Tổng hợp Nhập - Xuất - Tồn'!$A$5:$N$4327,11,0)</f>
        <v>#N/A</v>
      </c>
      <c r="T247" t="e">
        <f>VLOOKUP(B247,'[1]Tổng hợp Nhập - Xuất - Tồn'!$A$7:$N$4327,13,0)</f>
        <v>#N/A</v>
      </c>
      <c r="U247" s="66" t="e">
        <f t="shared" si="74"/>
        <v>#N/A</v>
      </c>
      <c r="V247" s="73" t="e">
        <f t="shared" si="75"/>
        <v>#N/A</v>
      </c>
      <c r="W247" s="73" t="e">
        <f t="shared" si="76"/>
        <v>#N/A</v>
      </c>
    </row>
    <row r="248" spans="1:23" hidden="1" x14ac:dyDescent="0.25">
      <c r="A248">
        <v>247</v>
      </c>
      <c r="B248" t="s">
        <v>400</v>
      </c>
      <c r="C248" t="s">
        <v>401</v>
      </c>
      <c r="D248" t="s">
        <v>1614</v>
      </c>
      <c r="F248" s="58"/>
      <c r="H248" s="59">
        <v>29.732142857142858</v>
      </c>
      <c r="I248" t="s">
        <v>1900</v>
      </c>
      <c r="J248" s="65">
        <f t="shared" si="73"/>
        <v>806335.71428571432</v>
      </c>
      <c r="K248" t="e">
        <f>1.05*VLOOKUP(B248,'[1]Tổng hợp Nhập - Xuất - Tồn'!$A$5:$N$4327,12,0)/VLOOKUP(B248,'[1]Tổng hợp Nhập - Xuất - Tồn'!$A$5:$N$4327,11,0)</f>
        <v>#N/A</v>
      </c>
      <c r="L248" s="67" t="e">
        <f t="shared" si="77"/>
        <v>#N/A</v>
      </c>
      <c r="M248" s="66" t="e">
        <f>VLOOKUP(B248,[2]Pivot!$A$4:$C$3785,2,0)</f>
        <v>#N/A</v>
      </c>
      <c r="N248" s="66" t="e">
        <f>VLOOKUP(B248,[2]Pivot!$A$4:$C$3785,3,0)</f>
        <v>#N/A</v>
      </c>
      <c r="O248" s="70" t="e">
        <f>VLOOKUP(B248,[3]Pivot!$A$4:$D$4420,2,0)</f>
        <v>#N/A</v>
      </c>
      <c r="P248" s="66" t="e">
        <f>VLOOKUP(B248,[3]Pivot!$A$4:$E$4420,5,0)</f>
        <v>#N/A</v>
      </c>
      <c r="Q248" s="66" t="e">
        <f>VLOOKUP(B248,[3]Pivot!$A$4:$D$4420,3,0)</f>
        <v>#N/A</v>
      </c>
      <c r="R248" s="66" t="e">
        <f>VLOOKUP(B248,[3]Pivot!$A$4:$D$4420,4,0)</f>
        <v>#N/A</v>
      </c>
      <c r="S248" t="e">
        <f>VLOOKUP(B248,'[1]Tổng hợp Nhập - Xuất - Tồn'!$A$5:$N$4327,11,0)</f>
        <v>#N/A</v>
      </c>
      <c r="T248" t="e">
        <f>VLOOKUP(B248,'[1]Tổng hợp Nhập - Xuất - Tồn'!$A$7:$N$4327,13,0)</f>
        <v>#N/A</v>
      </c>
      <c r="U248" s="66" t="e">
        <f t="shared" si="74"/>
        <v>#N/A</v>
      </c>
      <c r="V248" s="73" t="e">
        <f t="shared" si="75"/>
        <v>#N/A</v>
      </c>
      <c r="W248" s="73" t="e">
        <f t="shared" si="76"/>
        <v>#N/A</v>
      </c>
    </row>
    <row r="249" spans="1:23" hidden="1" x14ac:dyDescent="0.25">
      <c r="A249">
        <v>248</v>
      </c>
      <c r="B249" t="s">
        <v>402</v>
      </c>
      <c r="C249" t="s">
        <v>399</v>
      </c>
      <c r="D249" t="s">
        <v>1816</v>
      </c>
      <c r="F249" s="58"/>
      <c r="H249" s="59">
        <v>24.910714285714285</v>
      </c>
      <c r="I249" t="s">
        <v>1900</v>
      </c>
      <c r="J249" s="65">
        <f t="shared" si="73"/>
        <v>675578.57142857136</v>
      </c>
      <c r="K249" t="e">
        <f>1.05*VLOOKUP(B249,'[1]Tổng hợp Nhập - Xuất - Tồn'!$A$5:$N$4327,12,0)/VLOOKUP(B249,'[1]Tổng hợp Nhập - Xuất - Tồn'!$A$5:$N$4327,11,0)</f>
        <v>#N/A</v>
      </c>
      <c r="L249" s="67" t="e">
        <f t="shared" si="77"/>
        <v>#N/A</v>
      </c>
      <c r="M249" s="66" t="e">
        <f>VLOOKUP(B249,[2]Pivot!$A$4:$C$3785,2,0)</f>
        <v>#N/A</v>
      </c>
      <c r="N249" s="66" t="e">
        <f>VLOOKUP(B249,[2]Pivot!$A$4:$C$3785,3,0)</f>
        <v>#N/A</v>
      </c>
      <c r="O249" s="70" t="e">
        <f>VLOOKUP(B249,[3]Pivot!$A$4:$D$4420,2,0)</f>
        <v>#N/A</v>
      </c>
      <c r="P249" s="66" t="e">
        <f>VLOOKUP(B249,[3]Pivot!$A$4:$E$4420,5,0)</f>
        <v>#N/A</v>
      </c>
      <c r="Q249" s="66" t="e">
        <f>VLOOKUP(B249,[3]Pivot!$A$4:$D$4420,3,0)</f>
        <v>#N/A</v>
      </c>
      <c r="R249" s="66" t="e">
        <f>VLOOKUP(B249,[3]Pivot!$A$4:$D$4420,4,0)</f>
        <v>#N/A</v>
      </c>
      <c r="S249" t="e">
        <f>VLOOKUP(B249,'[1]Tổng hợp Nhập - Xuất - Tồn'!$A$5:$N$4327,11,0)</f>
        <v>#N/A</v>
      </c>
      <c r="T249" t="e">
        <f>VLOOKUP(B249,'[1]Tổng hợp Nhập - Xuất - Tồn'!$A$7:$N$4327,13,0)</f>
        <v>#N/A</v>
      </c>
      <c r="U249" s="66" t="e">
        <f t="shared" si="74"/>
        <v>#N/A</v>
      </c>
      <c r="V249" s="73" t="e">
        <f t="shared" si="75"/>
        <v>#N/A</v>
      </c>
      <c r="W249" s="73" t="e">
        <f t="shared" si="76"/>
        <v>#N/A</v>
      </c>
    </row>
    <row r="250" spans="1:23" hidden="1" x14ac:dyDescent="0.25">
      <c r="A250">
        <v>249</v>
      </c>
      <c r="B250" t="s">
        <v>403</v>
      </c>
      <c r="C250" t="s">
        <v>404</v>
      </c>
      <c r="D250" t="s">
        <v>1614</v>
      </c>
      <c r="F250" s="58"/>
      <c r="H250" s="59">
        <v>27.75</v>
      </c>
      <c r="I250" t="s">
        <v>1900</v>
      </c>
      <c r="J250" s="65">
        <f t="shared" si="73"/>
        <v>752579.99999999988</v>
      </c>
      <c r="K250" t="e">
        <f>1.05*VLOOKUP(B250,'[1]Tổng hợp Nhập - Xuất - Tồn'!$A$5:$N$4327,12,0)/VLOOKUP(B250,'[1]Tổng hợp Nhập - Xuất - Tồn'!$A$5:$N$4327,11,0)</f>
        <v>#N/A</v>
      </c>
      <c r="L250" s="67" t="e">
        <f t="shared" si="77"/>
        <v>#N/A</v>
      </c>
      <c r="M250" s="66" t="e">
        <f>VLOOKUP(B250,[2]Pivot!$A$4:$C$3785,2,0)</f>
        <v>#N/A</v>
      </c>
      <c r="N250" s="66" t="e">
        <f>VLOOKUP(B250,[2]Pivot!$A$4:$C$3785,3,0)</f>
        <v>#N/A</v>
      </c>
      <c r="O250" s="70" t="e">
        <f>VLOOKUP(B250,[3]Pivot!$A$4:$D$4420,2,0)</f>
        <v>#N/A</v>
      </c>
      <c r="P250" s="66" t="e">
        <f>VLOOKUP(B250,[3]Pivot!$A$4:$E$4420,5,0)</f>
        <v>#N/A</v>
      </c>
      <c r="Q250" s="66" t="e">
        <f>VLOOKUP(B250,[3]Pivot!$A$4:$D$4420,3,0)</f>
        <v>#N/A</v>
      </c>
      <c r="R250" s="66" t="e">
        <f>VLOOKUP(B250,[3]Pivot!$A$4:$D$4420,4,0)</f>
        <v>#N/A</v>
      </c>
      <c r="S250" t="e">
        <f>VLOOKUP(B250,'[1]Tổng hợp Nhập - Xuất - Tồn'!$A$5:$N$4327,11,0)</f>
        <v>#N/A</v>
      </c>
      <c r="T250" t="e">
        <f>VLOOKUP(B250,'[1]Tổng hợp Nhập - Xuất - Tồn'!$A$7:$N$4327,13,0)</f>
        <v>#N/A</v>
      </c>
      <c r="U250" s="66" t="e">
        <f t="shared" si="74"/>
        <v>#N/A</v>
      </c>
      <c r="V250" s="73" t="e">
        <f t="shared" si="75"/>
        <v>#N/A</v>
      </c>
      <c r="W250" s="73" t="e">
        <f t="shared" si="76"/>
        <v>#N/A</v>
      </c>
    </row>
    <row r="251" spans="1:23" hidden="1" x14ac:dyDescent="0.25">
      <c r="A251">
        <v>250</v>
      </c>
      <c r="B251" t="s">
        <v>405</v>
      </c>
      <c r="C251" t="s">
        <v>406</v>
      </c>
      <c r="D251" t="s">
        <v>1534</v>
      </c>
      <c r="F251" s="58"/>
      <c r="H251" s="59">
        <v>23.303571428571427</v>
      </c>
      <c r="I251" t="s">
        <v>1900</v>
      </c>
      <c r="J251" s="65">
        <f t="shared" si="73"/>
        <v>631992.85714285704</v>
      </c>
      <c r="K251" t="e">
        <f>1.05*VLOOKUP(B251,'[1]Tổng hợp Nhập - Xuất - Tồn'!$A$5:$N$4327,12,0)/VLOOKUP(B251,'[1]Tổng hợp Nhập - Xuất - Tồn'!$A$5:$N$4327,11,0)</f>
        <v>#N/A</v>
      </c>
      <c r="L251" s="67" t="e">
        <f t="shared" si="77"/>
        <v>#N/A</v>
      </c>
      <c r="M251" s="66" t="e">
        <f>VLOOKUP(B251,[2]Pivot!$A$4:$C$3785,2,0)</f>
        <v>#N/A</v>
      </c>
      <c r="N251" s="66" t="e">
        <f>VLOOKUP(B251,[2]Pivot!$A$4:$C$3785,3,0)</f>
        <v>#N/A</v>
      </c>
      <c r="O251" s="70" t="e">
        <f>VLOOKUP(B251,[3]Pivot!$A$4:$D$4420,2,0)</f>
        <v>#N/A</v>
      </c>
      <c r="P251" s="66" t="e">
        <f>VLOOKUP(B251,[3]Pivot!$A$4:$E$4420,5,0)</f>
        <v>#N/A</v>
      </c>
      <c r="Q251" s="66" t="e">
        <f>VLOOKUP(B251,[3]Pivot!$A$4:$D$4420,3,0)</f>
        <v>#N/A</v>
      </c>
      <c r="R251" s="66" t="e">
        <f>VLOOKUP(B251,[3]Pivot!$A$4:$D$4420,4,0)</f>
        <v>#N/A</v>
      </c>
      <c r="S251" t="e">
        <f>VLOOKUP(B251,'[1]Tổng hợp Nhập - Xuất - Tồn'!$A$5:$N$4327,11,0)</f>
        <v>#N/A</v>
      </c>
      <c r="T251" t="e">
        <f>VLOOKUP(B251,'[1]Tổng hợp Nhập - Xuất - Tồn'!$A$7:$N$4327,13,0)</f>
        <v>#N/A</v>
      </c>
      <c r="U251" s="66" t="e">
        <f t="shared" si="74"/>
        <v>#N/A</v>
      </c>
      <c r="V251" s="73" t="e">
        <f t="shared" si="75"/>
        <v>#N/A</v>
      </c>
      <c r="W251" s="73" t="e">
        <f t="shared" si="76"/>
        <v>#N/A</v>
      </c>
    </row>
    <row r="252" spans="1:23" hidden="1" x14ac:dyDescent="0.25">
      <c r="A252">
        <v>251</v>
      </c>
      <c r="B252" t="s">
        <v>407</v>
      </c>
      <c r="C252" t="s">
        <v>408</v>
      </c>
      <c r="D252" t="s">
        <v>1565</v>
      </c>
      <c r="F252" s="58"/>
      <c r="H252" s="59">
        <v>13.371428571428572</v>
      </c>
      <c r="I252" t="s">
        <v>1900</v>
      </c>
      <c r="J252" s="65">
        <f t="shared" si="73"/>
        <v>362633.14285714284</v>
      </c>
      <c r="K252" t="e">
        <f>1.05*VLOOKUP(B252,'[1]Tổng hợp Nhập - Xuất - Tồn'!$A$5:$N$4327,12,0)/VLOOKUP(B252,'[1]Tổng hợp Nhập - Xuất - Tồn'!$A$5:$N$4327,11,0)</f>
        <v>#N/A</v>
      </c>
      <c r="L252" s="67" t="e">
        <f t="shared" si="77"/>
        <v>#N/A</v>
      </c>
      <c r="M252" s="66" t="e">
        <f>VLOOKUP(B252,[2]Pivot!$A$4:$C$3785,2,0)</f>
        <v>#N/A</v>
      </c>
      <c r="N252" s="66" t="e">
        <f>VLOOKUP(B252,[2]Pivot!$A$4:$C$3785,3,0)</f>
        <v>#N/A</v>
      </c>
      <c r="O252" s="70" t="e">
        <f>VLOOKUP(B252,[3]Pivot!$A$4:$D$4420,2,0)</f>
        <v>#N/A</v>
      </c>
      <c r="P252" s="66" t="e">
        <f>VLOOKUP(B252,[3]Pivot!$A$4:$E$4420,5,0)</f>
        <v>#N/A</v>
      </c>
      <c r="Q252" s="66" t="e">
        <f>VLOOKUP(B252,[3]Pivot!$A$4:$D$4420,3,0)</f>
        <v>#N/A</v>
      </c>
      <c r="R252" s="66" t="e">
        <f>VLOOKUP(B252,[3]Pivot!$A$4:$D$4420,4,0)</f>
        <v>#N/A</v>
      </c>
      <c r="S252" t="e">
        <f>VLOOKUP(B252,'[1]Tổng hợp Nhập - Xuất - Tồn'!$A$5:$N$4327,11,0)</f>
        <v>#N/A</v>
      </c>
      <c r="T252" t="e">
        <f>VLOOKUP(B252,'[1]Tổng hợp Nhập - Xuất - Tồn'!$A$7:$N$4327,13,0)</f>
        <v>#N/A</v>
      </c>
      <c r="U252" s="66" t="e">
        <f t="shared" si="74"/>
        <v>#N/A</v>
      </c>
      <c r="V252" s="73" t="e">
        <f t="shared" si="75"/>
        <v>#N/A</v>
      </c>
      <c r="W252" s="73" t="e">
        <f t="shared" si="76"/>
        <v>#N/A</v>
      </c>
    </row>
    <row r="253" spans="1:23" hidden="1" x14ac:dyDescent="0.25">
      <c r="A253">
        <v>252</v>
      </c>
      <c r="B253" t="s">
        <v>409</v>
      </c>
      <c r="C253" t="s">
        <v>410</v>
      </c>
      <c r="D253" t="s">
        <v>1550</v>
      </c>
      <c r="F253" s="58"/>
      <c r="H253" s="59">
        <v>13</v>
      </c>
      <c r="I253" t="s">
        <v>1900</v>
      </c>
      <c r="J253" s="65">
        <f t="shared" si="73"/>
        <v>352559.99999999994</v>
      </c>
      <c r="K253" t="e">
        <f>1.05*VLOOKUP(B253,'[1]Tổng hợp Nhập - Xuất - Tồn'!$A$5:$N$4327,12,0)/VLOOKUP(B253,'[1]Tổng hợp Nhập - Xuất - Tồn'!$A$5:$N$4327,11,0)</f>
        <v>#N/A</v>
      </c>
      <c r="L253" s="67" t="e">
        <f t="shared" si="77"/>
        <v>#N/A</v>
      </c>
      <c r="M253" s="66" t="e">
        <f>VLOOKUP(B253,[2]Pivot!$A$4:$C$3785,2,0)</f>
        <v>#N/A</v>
      </c>
      <c r="N253" s="66" t="e">
        <f>VLOOKUP(B253,[2]Pivot!$A$4:$C$3785,3,0)</f>
        <v>#N/A</v>
      </c>
      <c r="O253" s="70" t="e">
        <f>VLOOKUP(B253,[3]Pivot!$A$4:$D$4420,2,0)</f>
        <v>#N/A</v>
      </c>
      <c r="P253" s="66" t="e">
        <f>VLOOKUP(B253,[3]Pivot!$A$4:$E$4420,5,0)</f>
        <v>#N/A</v>
      </c>
      <c r="Q253" s="66" t="e">
        <f>VLOOKUP(B253,[3]Pivot!$A$4:$D$4420,3,0)</f>
        <v>#N/A</v>
      </c>
      <c r="R253" s="66" t="e">
        <f>VLOOKUP(B253,[3]Pivot!$A$4:$D$4420,4,0)</f>
        <v>#N/A</v>
      </c>
      <c r="S253" t="e">
        <f>VLOOKUP(B253,'[1]Tổng hợp Nhập - Xuất - Tồn'!$A$5:$N$4327,11,0)</f>
        <v>#N/A</v>
      </c>
      <c r="T253" t="e">
        <f>VLOOKUP(B253,'[1]Tổng hợp Nhập - Xuất - Tồn'!$A$7:$N$4327,13,0)</f>
        <v>#N/A</v>
      </c>
      <c r="U253" s="66" t="e">
        <f t="shared" si="74"/>
        <v>#N/A</v>
      </c>
      <c r="V253" s="73" t="e">
        <f t="shared" si="75"/>
        <v>#N/A</v>
      </c>
      <c r="W253" s="73" t="e">
        <f t="shared" si="76"/>
        <v>#N/A</v>
      </c>
    </row>
    <row r="254" spans="1:23" hidden="1" x14ac:dyDescent="0.25">
      <c r="A254">
        <v>253</v>
      </c>
      <c r="B254" t="s">
        <v>411</v>
      </c>
      <c r="C254" t="s">
        <v>412</v>
      </c>
      <c r="D254" t="s">
        <v>1530</v>
      </c>
      <c r="F254" s="58"/>
      <c r="H254" s="59">
        <v>11.75</v>
      </c>
      <c r="I254" t="s">
        <v>1900</v>
      </c>
      <c r="J254" s="65">
        <f t="shared" si="73"/>
        <v>318659.99999999994</v>
      </c>
      <c r="K254" t="e">
        <f>1.05*VLOOKUP(B254,'[1]Tổng hợp Nhập - Xuất - Tồn'!$A$5:$N$4327,12,0)/VLOOKUP(B254,'[1]Tổng hợp Nhập - Xuất - Tồn'!$A$5:$N$4327,11,0)</f>
        <v>#N/A</v>
      </c>
      <c r="L254" s="67" t="e">
        <f t="shared" si="77"/>
        <v>#N/A</v>
      </c>
      <c r="M254" s="66" t="e">
        <f>VLOOKUP(B254,[2]Pivot!$A$4:$C$3785,2,0)</f>
        <v>#N/A</v>
      </c>
      <c r="N254" s="66" t="e">
        <f>VLOOKUP(B254,[2]Pivot!$A$4:$C$3785,3,0)</f>
        <v>#N/A</v>
      </c>
      <c r="O254" s="70" t="e">
        <f>VLOOKUP(B254,[3]Pivot!$A$4:$D$4420,2,0)</f>
        <v>#N/A</v>
      </c>
      <c r="P254" s="66" t="e">
        <f>VLOOKUP(B254,[3]Pivot!$A$4:$E$4420,5,0)</f>
        <v>#N/A</v>
      </c>
      <c r="Q254" s="66" t="e">
        <f>VLOOKUP(B254,[3]Pivot!$A$4:$D$4420,3,0)</f>
        <v>#N/A</v>
      </c>
      <c r="R254" s="66" t="e">
        <f>VLOOKUP(B254,[3]Pivot!$A$4:$D$4420,4,0)</f>
        <v>#N/A</v>
      </c>
      <c r="S254" t="e">
        <f>VLOOKUP(B254,'[1]Tổng hợp Nhập - Xuất - Tồn'!$A$5:$N$4327,11,0)</f>
        <v>#N/A</v>
      </c>
      <c r="T254" t="e">
        <f>VLOOKUP(B254,'[1]Tổng hợp Nhập - Xuất - Tồn'!$A$7:$N$4327,13,0)</f>
        <v>#N/A</v>
      </c>
      <c r="U254" s="66" t="e">
        <f t="shared" si="74"/>
        <v>#N/A</v>
      </c>
      <c r="V254" s="73" t="e">
        <f t="shared" si="75"/>
        <v>#N/A</v>
      </c>
      <c r="W254" s="73" t="e">
        <f t="shared" si="76"/>
        <v>#N/A</v>
      </c>
    </row>
    <row r="255" spans="1:23" hidden="1" x14ac:dyDescent="0.25">
      <c r="A255">
        <v>254</v>
      </c>
      <c r="B255" t="s">
        <v>413</v>
      </c>
      <c r="C255" t="s">
        <v>414</v>
      </c>
      <c r="D255" t="s">
        <v>1823</v>
      </c>
      <c r="F255" s="58"/>
      <c r="H255" s="59">
        <v>35.625</v>
      </c>
      <c r="I255" t="s">
        <v>1900</v>
      </c>
      <c r="J255" s="65">
        <f t="shared" si="73"/>
        <v>966149.99999999988</v>
      </c>
      <c r="K255" t="e">
        <f>1.05*VLOOKUP(B255,'[1]Tổng hợp Nhập - Xuất - Tồn'!$A$5:$N$4327,12,0)/VLOOKUP(B255,'[1]Tổng hợp Nhập - Xuất - Tồn'!$A$5:$N$4327,11,0)</f>
        <v>#N/A</v>
      </c>
      <c r="L255" s="67" t="e">
        <f t="shared" si="77"/>
        <v>#N/A</v>
      </c>
      <c r="M255" s="66" t="e">
        <f>VLOOKUP(B255,[2]Pivot!$A$4:$C$3785,2,0)</f>
        <v>#N/A</v>
      </c>
      <c r="N255" s="66" t="e">
        <f>VLOOKUP(B255,[2]Pivot!$A$4:$C$3785,3,0)</f>
        <v>#N/A</v>
      </c>
      <c r="O255" s="70" t="e">
        <f>VLOOKUP(B255,[3]Pivot!$A$4:$D$4420,2,0)</f>
        <v>#N/A</v>
      </c>
      <c r="P255" s="66" t="e">
        <f>VLOOKUP(B255,[3]Pivot!$A$4:$E$4420,5,0)</f>
        <v>#N/A</v>
      </c>
      <c r="Q255" s="66" t="e">
        <f>VLOOKUP(B255,[3]Pivot!$A$4:$D$4420,3,0)</f>
        <v>#N/A</v>
      </c>
      <c r="R255" s="66" t="e">
        <f>VLOOKUP(B255,[3]Pivot!$A$4:$D$4420,4,0)</f>
        <v>#N/A</v>
      </c>
      <c r="S255" t="e">
        <f>VLOOKUP(B255,'[1]Tổng hợp Nhập - Xuất - Tồn'!$A$5:$N$4327,11,0)</f>
        <v>#N/A</v>
      </c>
      <c r="T255" t="e">
        <f>VLOOKUP(B255,'[1]Tổng hợp Nhập - Xuất - Tồn'!$A$7:$N$4327,13,0)</f>
        <v>#N/A</v>
      </c>
      <c r="U255" s="66" t="e">
        <f t="shared" si="74"/>
        <v>#N/A</v>
      </c>
      <c r="V255" s="73" t="e">
        <f t="shared" si="75"/>
        <v>#N/A</v>
      </c>
      <c r="W255" s="73" t="e">
        <f t="shared" si="76"/>
        <v>#N/A</v>
      </c>
    </row>
    <row r="256" spans="1:23" hidden="1" x14ac:dyDescent="0.25">
      <c r="A256">
        <v>255</v>
      </c>
      <c r="B256" t="s">
        <v>415</v>
      </c>
      <c r="C256" t="s">
        <v>416</v>
      </c>
      <c r="D256" t="s">
        <v>1528</v>
      </c>
      <c r="F256" s="58"/>
      <c r="H256" s="59">
        <v>7.7678571428571432</v>
      </c>
      <c r="I256" t="s">
        <v>1900</v>
      </c>
      <c r="J256" s="65">
        <f t="shared" si="73"/>
        <v>210664.28571428571</v>
      </c>
      <c r="K256" t="e">
        <f>1.05*VLOOKUP(B256,'[1]Tổng hợp Nhập - Xuất - Tồn'!$A$5:$N$4327,12,0)/VLOOKUP(B256,'[1]Tổng hợp Nhập - Xuất - Tồn'!$A$5:$N$4327,11,0)</f>
        <v>#N/A</v>
      </c>
      <c r="L256" s="67" t="e">
        <f t="shared" si="77"/>
        <v>#N/A</v>
      </c>
      <c r="M256" s="66" t="e">
        <f>VLOOKUP(B256,[2]Pivot!$A$4:$C$3785,2,0)</f>
        <v>#N/A</v>
      </c>
      <c r="N256" s="66" t="e">
        <f>VLOOKUP(B256,[2]Pivot!$A$4:$C$3785,3,0)</f>
        <v>#N/A</v>
      </c>
      <c r="O256" s="70" t="e">
        <f>VLOOKUP(B256,[3]Pivot!$A$4:$D$4420,2,0)</f>
        <v>#N/A</v>
      </c>
      <c r="P256" s="66" t="e">
        <f>VLOOKUP(B256,[3]Pivot!$A$4:$E$4420,5,0)</f>
        <v>#N/A</v>
      </c>
      <c r="Q256" s="66" t="e">
        <f>VLOOKUP(B256,[3]Pivot!$A$4:$D$4420,3,0)</f>
        <v>#N/A</v>
      </c>
      <c r="R256" s="66" t="e">
        <f>VLOOKUP(B256,[3]Pivot!$A$4:$D$4420,4,0)</f>
        <v>#N/A</v>
      </c>
      <c r="S256" t="e">
        <f>VLOOKUP(B256,'[1]Tổng hợp Nhập - Xuất - Tồn'!$A$5:$N$4327,11,0)</f>
        <v>#N/A</v>
      </c>
      <c r="T256" t="e">
        <f>VLOOKUP(B256,'[1]Tổng hợp Nhập - Xuất - Tồn'!$A$7:$N$4327,13,0)</f>
        <v>#N/A</v>
      </c>
      <c r="U256" s="66" t="e">
        <f t="shared" si="74"/>
        <v>#N/A</v>
      </c>
      <c r="V256" s="73" t="e">
        <f t="shared" si="75"/>
        <v>#N/A</v>
      </c>
      <c r="W256" s="73" t="e">
        <f t="shared" si="76"/>
        <v>#N/A</v>
      </c>
    </row>
    <row r="257" spans="1:23" hidden="1" x14ac:dyDescent="0.25">
      <c r="A257">
        <v>256</v>
      </c>
      <c r="B257" t="s">
        <v>417</v>
      </c>
      <c r="C257" t="s">
        <v>416</v>
      </c>
      <c r="D257" t="s">
        <v>1528</v>
      </c>
      <c r="F257" s="58"/>
      <c r="H257" s="59">
        <v>10.446428571428571</v>
      </c>
      <c r="I257" t="s">
        <v>1900</v>
      </c>
      <c r="J257" s="65">
        <f t="shared" si="73"/>
        <v>283307.14285714284</v>
      </c>
      <c r="K257" t="e">
        <f>1.05*VLOOKUP(B257,'[1]Tổng hợp Nhập - Xuất - Tồn'!$A$5:$N$4327,12,0)/VLOOKUP(B257,'[1]Tổng hợp Nhập - Xuất - Tồn'!$A$5:$N$4327,11,0)</f>
        <v>#N/A</v>
      </c>
      <c r="L257" s="67" t="e">
        <f t="shared" si="77"/>
        <v>#N/A</v>
      </c>
      <c r="M257" s="66" t="e">
        <f>VLOOKUP(B257,[2]Pivot!$A$4:$C$3785,2,0)</f>
        <v>#N/A</v>
      </c>
      <c r="N257" s="66" t="e">
        <f>VLOOKUP(B257,[2]Pivot!$A$4:$C$3785,3,0)</f>
        <v>#N/A</v>
      </c>
      <c r="O257" s="70" t="e">
        <f>VLOOKUP(B257,[3]Pivot!$A$4:$D$4420,2,0)</f>
        <v>#N/A</v>
      </c>
      <c r="P257" s="66" t="e">
        <f>VLOOKUP(B257,[3]Pivot!$A$4:$E$4420,5,0)</f>
        <v>#N/A</v>
      </c>
      <c r="Q257" s="66" t="e">
        <f>VLOOKUP(B257,[3]Pivot!$A$4:$D$4420,3,0)</f>
        <v>#N/A</v>
      </c>
      <c r="R257" s="66" t="e">
        <f>VLOOKUP(B257,[3]Pivot!$A$4:$D$4420,4,0)</f>
        <v>#N/A</v>
      </c>
      <c r="S257" t="e">
        <f>VLOOKUP(B257,'[1]Tổng hợp Nhập - Xuất - Tồn'!$A$5:$N$4327,11,0)</f>
        <v>#N/A</v>
      </c>
      <c r="T257" t="e">
        <f>VLOOKUP(B257,'[1]Tổng hợp Nhập - Xuất - Tồn'!$A$7:$N$4327,13,0)</f>
        <v>#N/A</v>
      </c>
      <c r="U257" s="66" t="e">
        <f t="shared" si="74"/>
        <v>#N/A</v>
      </c>
      <c r="V257" s="73" t="e">
        <f t="shared" si="75"/>
        <v>#N/A</v>
      </c>
      <c r="W257" s="73" t="e">
        <f t="shared" si="76"/>
        <v>#N/A</v>
      </c>
    </row>
    <row r="258" spans="1:23" hidden="1" x14ac:dyDescent="0.25">
      <c r="A258">
        <v>257</v>
      </c>
      <c r="B258" t="s">
        <v>418</v>
      </c>
      <c r="C258" t="s">
        <v>419</v>
      </c>
      <c r="D258" t="s">
        <v>1827</v>
      </c>
      <c r="F258" s="58"/>
      <c r="H258" s="59">
        <v>6.6964285714285712</v>
      </c>
      <c r="I258" t="s">
        <v>1900</v>
      </c>
      <c r="J258" s="65">
        <f t="shared" si="73"/>
        <v>181607.14285714284</v>
      </c>
      <c r="K258" t="e">
        <f>1.05*VLOOKUP(B258,'[1]Tổng hợp Nhập - Xuất - Tồn'!$A$5:$N$4327,12,0)/VLOOKUP(B258,'[1]Tổng hợp Nhập - Xuất - Tồn'!$A$5:$N$4327,11,0)</f>
        <v>#N/A</v>
      </c>
      <c r="L258" s="67" t="e">
        <f t="shared" si="77"/>
        <v>#N/A</v>
      </c>
      <c r="M258" s="66" t="e">
        <f>VLOOKUP(B258,[2]Pivot!$A$4:$C$3785,2,0)</f>
        <v>#N/A</v>
      </c>
      <c r="N258" s="66" t="e">
        <f>VLOOKUP(B258,[2]Pivot!$A$4:$C$3785,3,0)</f>
        <v>#N/A</v>
      </c>
      <c r="O258" s="70" t="e">
        <f>VLOOKUP(B258,[3]Pivot!$A$4:$D$4420,2,0)</f>
        <v>#N/A</v>
      </c>
      <c r="P258" s="66" t="e">
        <f>VLOOKUP(B258,[3]Pivot!$A$4:$E$4420,5,0)</f>
        <v>#N/A</v>
      </c>
      <c r="Q258" s="66" t="e">
        <f>VLOOKUP(B258,[3]Pivot!$A$4:$D$4420,3,0)</f>
        <v>#N/A</v>
      </c>
      <c r="R258" s="66" t="e">
        <f>VLOOKUP(B258,[3]Pivot!$A$4:$D$4420,4,0)</f>
        <v>#N/A</v>
      </c>
      <c r="S258" t="e">
        <f>VLOOKUP(B258,'[1]Tổng hợp Nhập - Xuất - Tồn'!$A$5:$N$4327,11,0)</f>
        <v>#N/A</v>
      </c>
      <c r="T258" t="e">
        <f>VLOOKUP(B258,'[1]Tổng hợp Nhập - Xuất - Tồn'!$A$7:$N$4327,13,0)</f>
        <v>#N/A</v>
      </c>
      <c r="U258" s="66" t="e">
        <f t="shared" si="74"/>
        <v>#N/A</v>
      </c>
      <c r="V258" s="73" t="e">
        <f t="shared" si="75"/>
        <v>#N/A</v>
      </c>
      <c r="W258" s="73" t="e">
        <f t="shared" si="76"/>
        <v>#N/A</v>
      </c>
    </row>
    <row r="259" spans="1:23" hidden="1" x14ac:dyDescent="0.25">
      <c r="A259">
        <v>258</v>
      </c>
      <c r="B259" t="s">
        <v>421</v>
      </c>
      <c r="C259" t="s">
        <v>422</v>
      </c>
      <c r="D259" t="s">
        <v>1510</v>
      </c>
      <c r="F259" s="58"/>
      <c r="H259" s="59">
        <v>12.375</v>
      </c>
      <c r="I259" t="s">
        <v>1900</v>
      </c>
      <c r="J259" s="65">
        <f t="shared" ref="J259:J322" si="78">H259*24000*1.13</f>
        <v>335609.99999999994</v>
      </c>
      <c r="K259" t="e">
        <f>1.05*VLOOKUP(B259,'[1]Tổng hợp Nhập - Xuất - Tồn'!$A$5:$N$4327,12,0)/VLOOKUP(B259,'[1]Tổng hợp Nhập - Xuất - Tồn'!$A$5:$N$4327,11,0)</f>
        <v>#N/A</v>
      </c>
      <c r="L259" s="67" t="e">
        <f t="shared" si="77"/>
        <v>#N/A</v>
      </c>
      <c r="M259" s="66" t="e">
        <f>VLOOKUP(B259,[2]Pivot!$A$4:$C$3785,2,0)</f>
        <v>#N/A</v>
      </c>
      <c r="N259" s="66" t="e">
        <f>VLOOKUP(B259,[2]Pivot!$A$4:$C$3785,3,0)</f>
        <v>#N/A</v>
      </c>
      <c r="O259" s="70" t="e">
        <f>VLOOKUP(B259,[3]Pivot!$A$4:$D$4420,2,0)</f>
        <v>#N/A</v>
      </c>
      <c r="P259" s="66" t="e">
        <f>VLOOKUP(B259,[3]Pivot!$A$4:$E$4420,5,0)</f>
        <v>#N/A</v>
      </c>
      <c r="Q259" s="66" t="e">
        <f>VLOOKUP(B259,[3]Pivot!$A$4:$D$4420,3,0)</f>
        <v>#N/A</v>
      </c>
      <c r="R259" s="66" t="e">
        <f>VLOOKUP(B259,[3]Pivot!$A$4:$D$4420,4,0)</f>
        <v>#N/A</v>
      </c>
      <c r="S259" t="e">
        <f>VLOOKUP(B259,'[1]Tổng hợp Nhập - Xuất - Tồn'!$A$5:$N$4327,11,0)</f>
        <v>#N/A</v>
      </c>
      <c r="T259" t="e">
        <f>VLOOKUP(B259,'[1]Tổng hợp Nhập - Xuất - Tồn'!$A$7:$N$4327,13,0)</f>
        <v>#N/A</v>
      </c>
      <c r="U259" s="66" t="e">
        <f t="shared" ref="U259:U322" si="79">IF(L259&lt;=10%,Q259,Q259*(1-5%))</f>
        <v>#N/A</v>
      </c>
      <c r="V259" s="73" t="e">
        <f t="shared" ref="V259:V322" si="80">U259*24000*1/1.13</f>
        <v>#N/A</v>
      </c>
      <c r="W259" s="73" t="e">
        <f t="shared" ref="W259:W322" si="81">V259/24000</f>
        <v>#N/A</v>
      </c>
    </row>
    <row r="260" spans="1:23" hidden="1" x14ac:dyDescent="0.25">
      <c r="A260">
        <v>259</v>
      </c>
      <c r="B260" t="s">
        <v>423</v>
      </c>
      <c r="C260" t="s">
        <v>424</v>
      </c>
      <c r="D260" t="s">
        <v>1497</v>
      </c>
      <c r="F260" s="58"/>
      <c r="H260" s="59">
        <v>7.8571428571428559</v>
      </c>
      <c r="I260" t="s">
        <v>1900</v>
      </c>
      <c r="J260" s="65">
        <f t="shared" si="78"/>
        <v>213085.71428571423</v>
      </c>
      <c r="K260" t="e">
        <f>1.05*VLOOKUP(B260,'[1]Tổng hợp Nhập - Xuất - Tồn'!$A$5:$N$4327,12,0)/VLOOKUP(B260,'[1]Tổng hợp Nhập - Xuất - Tồn'!$A$5:$N$4327,11,0)</f>
        <v>#N/A</v>
      </c>
      <c r="L260" s="67" t="e">
        <f t="shared" ref="L260:L323" si="82">(J260-K260)/K260</f>
        <v>#N/A</v>
      </c>
      <c r="M260" s="66" t="e">
        <f>VLOOKUP(B260,[2]Pivot!$A$4:$C$3785,2,0)</f>
        <v>#N/A</v>
      </c>
      <c r="N260" s="66" t="e">
        <f>VLOOKUP(B260,[2]Pivot!$A$4:$C$3785,3,0)</f>
        <v>#N/A</v>
      </c>
      <c r="O260" s="70" t="e">
        <f>VLOOKUP(B260,[3]Pivot!$A$4:$D$4420,2,0)</f>
        <v>#N/A</v>
      </c>
      <c r="P260" s="66" t="e">
        <f>VLOOKUP(B260,[3]Pivot!$A$4:$E$4420,5,0)</f>
        <v>#N/A</v>
      </c>
      <c r="Q260" s="66" t="e">
        <f>VLOOKUP(B260,[3]Pivot!$A$4:$D$4420,3,0)</f>
        <v>#N/A</v>
      </c>
      <c r="R260" s="66" t="e">
        <f>VLOOKUP(B260,[3]Pivot!$A$4:$D$4420,4,0)</f>
        <v>#N/A</v>
      </c>
      <c r="S260" t="e">
        <f>VLOOKUP(B260,'[1]Tổng hợp Nhập - Xuất - Tồn'!$A$5:$N$4327,11,0)</f>
        <v>#N/A</v>
      </c>
      <c r="T260" t="e">
        <f>VLOOKUP(B260,'[1]Tổng hợp Nhập - Xuất - Tồn'!$A$7:$N$4327,13,0)</f>
        <v>#N/A</v>
      </c>
      <c r="U260" s="66" t="e">
        <f t="shared" si="79"/>
        <v>#N/A</v>
      </c>
      <c r="V260" s="73" t="e">
        <f t="shared" si="80"/>
        <v>#N/A</v>
      </c>
      <c r="W260" s="73" t="e">
        <f t="shared" si="81"/>
        <v>#N/A</v>
      </c>
    </row>
    <row r="261" spans="1:23" hidden="1" x14ac:dyDescent="0.25">
      <c r="A261">
        <v>260</v>
      </c>
      <c r="B261" t="s">
        <v>425</v>
      </c>
      <c r="C261" t="s">
        <v>426</v>
      </c>
      <c r="D261" t="s">
        <v>1831</v>
      </c>
      <c r="F261" s="58"/>
      <c r="H261" s="59">
        <v>13.842857142857143</v>
      </c>
      <c r="I261" t="s">
        <v>1900</v>
      </c>
      <c r="J261" s="65">
        <f t="shared" si="78"/>
        <v>375418.28571428568</v>
      </c>
      <c r="K261" t="e">
        <f>1.05*VLOOKUP(B261,'[1]Tổng hợp Nhập - Xuất - Tồn'!$A$5:$N$4327,12,0)/VLOOKUP(B261,'[1]Tổng hợp Nhập - Xuất - Tồn'!$A$5:$N$4327,11,0)</f>
        <v>#N/A</v>
      </c>
      <c r="L261" s="67" t="e">
        <f t="shared" si="82"/>
        <v>#N/A</v>
      </c>
      <c r="M261" s="66" t="e">
        <f>VLOOKUP(B261,[2]Pivot!$A$4:$C$3785,2,0)</f>
        <v>#N/A</v>
      </c>
      <c r="N261" s="66" t="e">
        <f>VLOOKUP(B261,[2]Pivot!$A$4:$C$3785,3,0)</f>
        <v>#N/A</v>
      </c>
      <c r="O261" s="70" t="e">
        <f>VLOOKUP(B261,[3]Pivot!$A$4:$D$4420,2,0)</f>
        <v>#N/A</v>
      </c>
      <c r="P261" s="66" t="e">
        <f>VLOOKUP(B261,[3]Pivot!$A$4:$E$4420,5,0)</f>
        <v>#N/A</v>
      </c>
      <c r="Q261" s="66" t="e">
        <f>VLOOKUP(B261,[3]Pivot!$A$4:$D$4420,3,0)</f>
        <v>#N/A</v>
      </c>
      <c r="R261" s="66" t="e">
        <f>VLOOKUP(B261,[3]Pivot!$A$4:$D$4420,4,0)</f>
        <v>#N/A</v>
      </c>
      <c r="S261" t="e">
        <f>VLOOKUP(B261,'[1]Tổng hợp Nhập - Xuất - Tồn'!$A$5:$N$4327,11,0)</f>
        <v>#N/A</v>
      </c>
      <c r="T261" t="e">
        <f>VLOOKUP(B261,'[1]Tổng hợp Nhập - Xuất - Tồn'!$A$7:$N$4327,13,0)</f>
        <v>#N/A</v>
      </c>
      <c r="U261" s="66" t="e">
        <f t="shared" si="79"/>
        <v>#N/A</v>
      </c>
      <c r="V261" s="73" t="e">
        <f t="shared" si="80"/>
        <v>#N/A</v>
      </c>
      <c r="W261" s="73" t="e">
        <f t="shared" si="81"/>
        <v>#N/A</v>
      </c>
    </row>
    <row r="262" spans="1:23" hidden="1" x14ac:dyDescent="0.25">
      <c r="A262">
        <v>261</v>
      </c>
      <c r="B262" t="s">
        <v>427</v>
      </c>
      <c r="C262" t="s">
        <v>426</v>
      </c>
      <c r="D262" t="s">
        <v>1687</v>
      </c>
      <c r="F262" s="58"/>
      <c r="H262" s="59">
        <v>6.364285714285713</v>
      </c>
      <c r="I262" t="s">
        <v>1900</v>
      </c>
      <c r="J262" s="65">
        <f t="shared" si="78"/>
        <v>172599.42857142852</v>
      </c>
      <c r="K262" t="e">
        <f>1.05*VLOOKUP(B262,'[1]Tổng hợp Nhập - Xuất - Tồn'!$A$5:$N$4327,12,0)/VLOOKUP(B262,'[1]Tổng hợp Nhập - Xuất - Tồn'!$A$5:$N$4327,11,0)</f>
        <v>#N/A</v>
      </c>
      <c r="L262" s="67" t="e">
        <f t="shared" si="82"/>
        <v>#N/A</v>
      </c>
      <c r="M262" s="66" t="e">
        <f>VLOOKUP(B262,[2]Pivot!$A$4:$C$3785,2,0)</f>
        <v>#N/A</v>
      </c>
      <c r="N262" s="66" t="e">
        <f>VLOOKUP(B262,[2]Pivot!$A$4:$C$3785,3,0)</f>
        <v>#N/A</v>
      </c>
      <c r="O262" s="70" t="e">
        <f>VLOOKUP(B262,[3]Pivot!$A$4:$D$4420,2,0)</f>
        <v>#N/A</v>
      </c>
      <c r="P262" s="66" t="e">
        <f>VLOOKUP(B262,[3]Pivot!$A$4:$E$4420,5,0)</f>
        <v>#N/A</v>
      </c>
      <c r="Q262" s="66" t="e">
        <f>VLOOKUP(B262,[3]Pivot!$A$4:$D$4420,3,0)</f>
        <v>#N/A</v>
      </c>
      <c r="R262" s="66" t="e">
        <f>VLOOKUP(B262,[3]Pivot!$A$4:$D$4420,4,0)</f>
        <v>#N/A</v>
      </c>
      <c r="S262" t="e">
        <f>VLOOKUP(B262,'[1]Tổng hợp Nhập - Xuất - Tồn'!$A$5:$N$4327,11,0)</f>
        <v>#N/A</v>
      </c>
      <c r="T262" t="e">
        <f>VLOOKUP(B262,'[1]Tổng hợp Nhập - Xuất - Tồn'!$A$7:$N$4327,13,0)</f>
        <v>#N/A</v>
      </c>
      <c r="U262" s="66" t="e">
        <f t="shared" si="79"/>
        <v>#N/A</v>
      </c>
      <c r="V262" s="73" t="e">
        <f t="shared" si="80"/>
        <v>#N/A</v>
      </c>
      <c r="W262" s="73" t="e">
        <f t="shared" si="81"/>
        <v>#N/A</v>
      </c>
    </row>
    <row r="263" spans="1:23" hidden="1" x14ac:dyDescent="0.25">
      <c r="A263">
        <v>262</v>
      </c>
      <c r="B263" t="s">
        <v>428</v>
      </c>
      <c r="C263" t="s">
        <v>429</v>
      </c>
      <c r="D263" t="s">
        <v>1816</v>
      </c>
      <c r="F263" s="58"/>
      <c r="H263" s="59">
        <v>21.985714285714284</v>
      </c>
      <c r="I263" t="s">
        <v>1900</v>
      </c>
      <c r="J263" s="65">
        <f t="shared" si="78"/>
        <v>596252.57142857136</v>
      </c>
      <c r="K263" t="e">
        <f>1.05*VLOOKUP(B263,'[1]Tổng hợp Nhập - Xuất - Tồn'!$A$5:$N$4327,12,0)/VLOOKUP(B263,'[1]Tổng hợp Nhập - Xuất - Tồn'!$A$5:$N$4327,11,0)</f>
        <v>#N/A</v>
      </c>
      <c r="L263" s="67" t="e">
        <f t="shared" si="82"/>
        <v>#N/A</v>
      </c>
      <c r="M263" s="66" t="e">
        <f>VLOOKUP(B263,[2]Pivot!$A$4:$C$3785,2,0)</f>
        <v>#N/A</v>
      </c>
      <c r="N263" s="66" t="e">
        <f>VLOOKUP(B263,[2]Pivot!$A$4:$C$3785,3,0)</f>
        <v>#N/A</v>
      </c>
      <c r="O263" s="70" t="e">
        <f>VLOOKUP(B263,[3]Pivot!$A$4:$D$4420,2,0)</f>
        <v>#N/A</v>
      </c>
      <c r="P263" s="66" t="e">
        <f>VLOOKUP(B263,[3]Pivot!$A$4:$E$4420,5,0)</f>
        <v>#N/A</v>
      </c>
      <c r="Q263" s="66" t="e">
        <f>VLOOKUP(B263,[3]Pivot!$A$4:$D$4420,3,0)</f>
        <v>#N/A</v>
      </c>
      <c r="R263" s="66" t="e">
        <f>VLOOKUP(B263,[3]Pivot!$A$4:$D$4420,4,0)</f>
        <v>#N/A</v>
      </c>
      <c r="S263" t="e">
        <f>VLOOKUP(B263,'[1]Tổng hợp Nhập - Xuất - Tồn'!$A$5:$N$4327,11,0)</f>
        <v>#N/A</v>
      </c>
      <c r="T263" t="e">
        <f>VLOOKUP(B263,'[1]Tổng hợp Nhập - Xuất - Tồn'!$A$7:$N$4327,13,0)</f>
        <v>#N/A</v>
      </c>
      <c r="U263" s="66" t="e">
        <f t="shared" si="79"/>
        <v>#N/A</v>
      </c>
      <c r="V263" s="73" t="e">
        <f t="shared" si="80"/>
        <v>#N/A</v>
      </c>
      <c r="W263" s="73" t="e">
        <f t="shared" si="81"/>
        <v>#N/A</v>
      </c>
    </row>
    <row r="264" spans="1:23" hidden="1" x14ac:dyDescent="0.25">
      <c r="A264">
        <v>263</v>
      </c>
      <c r="B264" t="s">
        <v>430</v>
      </c>
      <c r="C264" t="s">
        <v>429</v>
      </c>
      <c r="D264" t="s">
        <v>1835</v>
      </c>
      <c r="F264" s="58"/>
      <c r="H264" s="59">
        <v>23.071428571428573</v>
      </c>
      <c r="I264" t="s">
        <v>1900</v>
      </c>
      <c r="J264" s="65">
        <f t="shared" si="78"/>
        <v>625697.14285714284</v>
      </c>
      <c r="K264" t="e">
        <f>1.05*VLOOKUP(B264,'[1]Tổng hợp Nhập - Xuất - Tồn'!$A$5:$N$4327,12,0)/VLOOKUP(B264,'[1]Tổng hợp Nhập - Xuất - Tồn'!$A$5:$N$4327,11,0)</f>
        <v>#N/A</v>
      </c>
      <c r="L264" s="67" t="e">
        <f t="shared" si="82"/>
        <v>#N/A</v>
      </c>
      <c r="M264" s="66" t="e">
        <f>VLOOKUP(B264,[2]Pivot!$A$4:$C$3785,2,0)</f>
        <v>#N/A</v>
      </c>
      <c r="N264" s="66" t="e">
        <f>VLOOKUP(B264,[2]Pivot!$A$4:$C$3785,3,0)</f>
        <v>#N/A</v>
      </c>
      <c r="O264" s="70" t="e">
        <f>VLOOKUP(B264,[3]Pivot!$A$4:$D$4420,2,0)</f>
        <v>#N/A</v>
      </c>
      <c r="P264" s="66" t="e">
        <f>VLOOKUP(B264,[3]Pivot!$A$4:$E$4420,5,0)</f>
        <v>#N/A</v>
      </c>
      <c r="Q264" s="66" t="e">
        <f>VLOOKUP(B264,[3]Pivot!$A$4:$D$4420,3,0)</f>
        <v>#N/A</v>
      </c>
      <c r="R264" s="66" t="e">
        <f>VLOOKUP(B264,[3]Pivot!$A$4:$D$4420,4,0)</f>
        <v>#N/A</v>
      </c>
      <c r="S264" t="e">
        <f>VLOOKUP(B264,'[1]Tổng hợp Nhập - Xuất - Tồn'!$A$5:$N$4327,11,0)</f>
        <v>#N/A</v>
      </c>
      <c r="T264" t="e">
        <f>VLOOKUP(B264,'[1]Tổng hợp Nhập - Xuất - Tồn'!$A$7:$N$4327,13,0)</f>
        <v>#N/A</v>
      </c>
      <c r="U264" s="66" t="e">
        <f t="shared" si="79"/>
        <v>#N/A</v>
      </c>
      <c r="V264" s="73" t="e">
        <f t="shared" si="80"/>
        <v>#N/A</v>
      </c>
      <c r="W264" s="73" t="e">
        <f t="shared" si="81"/>
        <v>#N/A</v>
      </c>
    </row>
    <row r="265" spans="1:23" hidden="1" x14ac:dyDescent="0.25">
      <c r="A265">
        <v>264</v>
      </c>
      <c r="B265" t="s">
        <v>432</v>
      </c>
      <c r="C265" t="s">
        <v>433</v>
      </c>
      <c r="D265" t="s">
        <v>1614</v>
      </c>
      <c r="F265" s="58"/>
      <c r="H265" s="59">
        <v>57.5</v>
      </c>
      <c r="I265" t="s">
        <v>1900</v>
      </c>
      <c r="J265" s="65">
        <f t="shared" si="78"/>
        <v>1559399.9999999998</v>
      </c>
      <c r="K265" t="e">
        <f>1.05*VLOOKUP(B265,'[1]Tổng hợp Nhập - Xuất - Tồn'!$A$5:$N$4327,12,0)/VLOOKUP(B265,'[1]Tổng hợp Nhập - Xuất - Tồn'!$A$5:$N$4327,11,0)</f>
        <v>#N/A</v>
      </c>
      <c r="L265" s="67" t="e">
        <f t="shared" si="82"/>
        <v>#N/A</v>
      </c>
      <c r="M265" s="66" t="e">
        <f>VLOOKUP(B265,[2]Pivot!$A$4:$C$3785,2,0)</f>
        <v>#N/A</v>
      </c>
      <c r="N265" s="66" t="e">
        <f>VLOOKUP(B265,[2]Pivot!$A$4:$C$3785,3,0)</f>
        <v>#N/A</v>
      </c>
      <c r="O265" s="70" t="e">
        <f>VLOOKUP(B265,[3]Pivot!$A$4:$D$4420,2,0)</f>
        <v>#N/A</v>
      </c>
      <c r="P265" s="66" t="e">
        <f>VLOOKUP(B265,[3]Pivot!$A$4:$E$4420,5,0)</f>
        <v>#N/A</v>
      </c>
      <c r="Q265" s="66" t="e">
        <f>VLOOKUP(B265,[3]Pivot!$A$4:$D$4420,3,0)</f>
        <v>#N/A</v>
      </c>
      <c r="R265" s="66" t="e">
        <f>VLOOKUP(B265,[3]Pivot!$A$4:$D$4420,4,0)</f>
        <v>#N/A</v>
      </c>
      <c r="S265" t="e">
        <f>VLOOKUP(B265,'[1]Tổng hợp Nhập - Xuất - Tồn'!$A$5:$N$4327,11,0)</f>
        <v>#N/A</v>
      </c>
      <c r="T265" t="e">
        <f>VLOOKUP(B265,'[1]Tổng hợp Nhập - Xuất - Tồn'!$A$7:$N$4327,13,0)</f>
        <v>#N/A</v>
      </c>
      <c r="U265" s="66" t="e">
        <f t="shared" si="79"/>
        <v>#N/A</v>
      </c>
      <c r="V265" s="73" t="e">
        <f t="shared" si="80"/>
        <v>#N/A</v>
      </c>
      <c r="W265" s="73" t="e">
        <f t="shared" si="81"/>
        <v>#N/A</v>
      </c>
    </row>
    <row r="266" spans="1:23" hidden="1" x14ac:dyDescent="0.25">
      <c r="A266">
        <v>265</v>
      </c>
      <c r="B266" t="s">
        <v>434</v>
      </c>
      <c r="C266" t="s">
        <v>435</v>
      </c>
      <c r="D266" t="s">
        <v>1534</v>
      </c>
      <c r="F266" s="58"/>
      <c r="H266" s="59">
        <v>2.5999999999999996</v>
      </c>
      <c r="I266" t="s">
        <v>1900</v>
      </c>
      <c r="J266" s="65">
        <f t="shared" si="78"/>
        <v>70511.999999999985</v>
      </c>
      <c r="K266" t="e">
        <f>1.05*VLOOKUP(B266,'[1]Tổng hợp Nhập - Xuất - Tồn'!$A$5:$N$4327,12,0)/VLOOKUP(B266,'[1]Tổng hợp Nhập - Xuất - Tồn'!$A$5:$N$4327,11,0)</f>
        <v>#N/A</v>
      </c>
      <c r="L266" s="67" t="e">
        <f t="shared" si="82"/>
        <v>#N/A</v>
      </c>
      <c r="M266" s="66" t="e">
        <f>VLOOKUP(B266,[2]Pivot!$A$4:$C$3785,2,0)</f>
        <v>#N/A</v>
      </c>
      <c r="N266" s="66" t="e">
        <f>VLOOKUP(B266,[2]Pivot!$A$4:$C$3785,3,0)</f>
        <v>#N/A</v>
      </c>
      <c r="O266" s="70" t="e">
        <f>VLOOKUP(B266,[3]Pivot!$A$4:$D$4420,2,0)</f>
        <v>#N/A</v>
      </c>
      <c r="P266" s="66" t="e">
        <f>VLOOKUP(B266,[3]Pivot!$A$4:$E$4420,5,0)</f>
        <v>#N/A</v>
      </c>
      <c r="Q266" s="66" t="e">
        <f>VLOOKUP(B266,[3]Pivot!$A$4:$D$4420,3,0)</f>
        <v>#N/A</v>
      </c>
      <c r="R266" s="66" t="e">
        <f>VLOOKUP(B266,[3]Pivot!$A$4:$D$4420,4,0)</f>
        <v>#N/A</v>
      </c>
      <c r="S266" t="e">
        <f>VLOOKUP(B266,'[1]Tổng hợp Nhập - Xuất - Tồn'!$A$5:$N$4327,11,0)</f>
        <v>#N/A</v>
      </c>
      <c r="T266" t="e">
        <f>VLOOKUP(B266,'[1]Tổng hợp Nhập - Xuất - Tồn'!$A$7:$N$4327,13,0)</f>
        <v>#N/A</v>
      </c>
      <c r="U266" s="66" t="e">
        <f t="shared" si="79"/>
        <v>#N/A</v>
      </c>
      <c r="V266" s="73" t="e">
        <f t="shared" si="80"/>
        <v>#N/A</v>
      </c>
      <c r="W266" s="73" t="e">
        <f t="shared" si="81"/>
        <v>#N/A</v>
      </c>
    </row>
    <row r="267" spans="1:23" hidden="1" x14ac:dyDescent="0.25">
      <c r="A267">
        <v>266</v>
      </c>
      <c r="B267" t="s">
        <v>436</v>
      </c>
      <c r="C267" t="s">
        <v>437</v>
      </c>
      <c r="D267" t="s">
        <v>1534</v>
      </c>
      <c r="F267" s="58"/>
      <c r="H267" s="59">
        <v>2.5999999999999996</v>
      </c>
      <c r="I267" t="s">
        <v>1900</v>
      </c>
      <c r="J267" s="65">
        <f t="shared" si="78"/>
        <v>70511.999999999985</v>
      </c>
      <c r="K267" t="e">
        <f>1.05*VLOOKUP(B267,'[1]Tổng hợp Nhập - Xuất - Tồn'!$A$5:$N$4327,12,0)/VLOOKUP(B267,'[1]Tổng hợp Nhập - Xuất - Tồn'!$A$5:$N$4327,11,0)</f>
        <v>#N/A</v>
      </c>
      <c r="L267" s="67" t="e">
        <f t="shared" si="82"/>
        <v>#N/A</v>
      </c>
      <c r="M267" s="66" t="e">
        <f>VLOOKUP(B267,[2]Pivot!$A$4:$C$3785,2,0)</f>
        <v>#N/A</v>
      </c>
      <c r="N267" s="66" t="e">
        <f>VLOOKUP(B267,[2]Pivot!$A$4:$C$3785,3,0)</f>
        <v>#N/A</v>
      </c>
      <c r="O267" s="70" t="e">
        <f>VLOOKUP(B267,[3]Pivot!$A$4:$D$4420,2,0)</f>
        <v>#N/A</v>
      </c>
      <c r="P267" s="66" t="e">
        <f>VLOOKUP(B267,[3]Pivot!$A$4:$E$4420,5,0)</f>
        <v>#N/A</v>
      </c>
      <c r="Q267" s="66" t="e">
        <f>VLOOKUP(B267,[3]Pivot!$A$4:$D$4420,3,0)</f>
        <v>#N/A</v>
      </c>
      <c r="R267" s="66" t="e">
        <f>VLOOKUP(B267,[3]Pivot!$A$4:$D$4420,4,0)</f>
        <v>#N/A</v>
      </c>
      <c r="S267" t="e">
        <f>VLOOKUP(B267,'[1]Tổng hợp Nhập - Xuất - Tồn'!$A$5:$N$4327,11,0)</f>
        <v>#N/A</v>
      </c>
      <c r="T267" t="e">
        <f>VLOOKUP(B267,'[1]Tổng hợp Nhập - Xuất - Tồn'!$A$7:$N$4327,13,0)</f>
        <v>#N/A</v>
      </c>
      <c r="U267" s="66" t="e">
        <f t="shared" si="79"/>
        <v>#N/A</v>
      </c>
      <c r="V267" s="73" t="e">
        <f t="shared" si="80"/>
        <v>#N/A</v>
      </c>
      <c r="W267" s="73" t="e">
        <f t="shared" si="81"/>
        <v>#N/A</v>
      </c>
    </row>
    <row r="268" spans="1:23" hidden="1" x14ac:dyDescent="0.25">
      <c r="A268">
        <v>267</v>
      </c>
      <c r="B268" t="s">
        <v>438</v>
      </c>
      <c r="C268" t="s">
        <v>439</v>
      </c>
      <c r="D268" t="s">
        <v>1497</v>
      </c>
      <c r="F268" s="58"/>
      <c r="H268" s="59">
        <v>30.5</v>
      </c>
      <c r="I268" t="s">
        <v>1900</v>
      </c>
      <c r="J268" s="65">
        <f t="shared" si="78"/>
        <v>827159.99999999988</v>
      </c>
      <c r="K268" t="e">
        <f>1.05*VLOOKUP(B268,'[1]Tổng hợp Nhập - Xuất - Tồn'!$A$5:$N$4327,12,0)/VLOOKUP(B268,'[1]Tổng hợp Nhập - Xuất - Tồn'!$A$5:$N$4327,11,0)</f>
        <v>#N/A</v>
      </c>
      <c r="L268" s="67" t="e">
        <f t="shared" si="82"/>
        <v>#N/A</v>
      </c>
      <c r="M268" s="66" t="e">
        <f>VLOOKUP(B268,[2]Pivot!$A$4:$C$3785,2,0)</f>
        <v>#N/A</v>
      </c>
      <c r="N268" s="66" t="e">
        <f>VLOOKUP(B268,[2]Pivot!$A$4:$C$3785,3,0)</f>
        <v>#N/A</v>
      </c>
      <c r="O268" s="70" t="e">
        <f>VLOOKUP(B268,[3]Pivot!$A$4:$D$4420,2,0)</f>
        <v>#N/A</v>
      </c>
      <c r="P268" s="66" t="e">
        <f>VLOOKUP(B268,[3]Pivot!$A$4:$E$4420,5,0)</f>
        <v>#N/A</v>
      </c>
      <c r="Q268" s="66" t="e">
        <f>VLOOKUP(B268,[3]Pivot!$A$4:$D$4420,3,0)</f>
        <v>#N/A</v>
      </c>
      <c r="R268" s="66" t="e">
        <f>VLOOKUP(B268,[3]Pivot!$A$4:$D$4420,4,0)</f>
        <v>#N/A</v>
      </c>
      <c r="S268" t="e">
        <f>VLOOKUP(B268,'[1]Tổng hợp Nhập - Xuất - Tồn'!$A$5:$N$4327,11,0)</f>
        <v>#N/A</v>
      </c>
      <c r="T268" t="e">
        <f>VLOOKUP(B268,'[1]Tổng hợp Nhập - Xuất - Tồn'!$A$7:$N$4327,13,0)</f>
        <v>#N/A</v>
      </c>
      <c r="U268" s="66" t="e">
        <f t="shared" si="79"/>
        <v>#N/A</v>
      </c>
      <c r="V268" s="73" t="e">
        <f t="shared" si="80"/>
        <v>#N/A</v>
      </c>
      <c r="W268" s="73" t="e">
        <f t="shared" si="81"/>
        <v>#N/A</v>
      </c>
    </row>
    <row r="269" spans="1:23" hidden="1" x14ac:dyDescent="0.25">
      <c r="A269">
        <v>268</v>
      </c>
      <c r="B269" t="s">
        <v>1895</v>
      </c>
      <c r="C269" t="s">
        <v>1841</v>
      </c>
      <c r="D269" t="s">
        <v>1532</v>
      </c>
      <c r="F269" s="58"/>
      <c r="H269" s="59">
        <v>1.75</v>
      </c>
      <c r="I269" t="s">
        <v>1900</v>
      </c>
      <c r="J269" s="65">
        <f t="shared" si="78"/>
        <v>47459.999999999993</v>
      </c>
      <c r="K269" t="e">
        <f>1.05*VLOOKUP(B269,'[1]Tổng hợp Nhập - Xuất - Tồn'!$A$5:$N$4327,12,0)/VLOOKUP(B269,'[1]Tổng hợp Nhập - Xuất - Tồn'!$A$5:$N$4327,11,0)</f>
        <v>#N/A</v>
      </c>
      <c r="L269" s="67" t="e">
        <f t="shared" si="82"/>
        <v>#N/A</v>
      </c>
      <c r="M269" s="66" t="e">
        <f>VLOOKUP(B269,[2]Pivot!$A$4:$C$3785,2,0)</f>
        <v>#N/A</v>
      </c>
      <c r="N269" s="66" t="e">
        <f>VLOOKUP(B269,[2]Pivot!$A$4:$C$3785,3,0)</f>
        <v>#N/A</v>
      </c>
      <c r="O269" s="70" t="e">
        <f>VLOOKUP(B269,[3]Pivot!$A$4:$D$4420,2,0)</f>
        <v>#N/A</v>
      </c>
      <c r="P269" s="66" t="e">
        <f>VLOOKUP(B269,[3]Pivot!$A$4:$E$4420,5,0)</f>
        <v>#N/A</v>
      </c>
      <c r="Q269" s="66" t="e">
        <f>VLOOKUP(B269,[3]Pivot!$A$4:$D$4420,3,0)</f>
        <v>#N/A</v>
      </c>
      <c r="R269" s="66" t="e">
        <f>VLOOKUP(B269,[3]Pivot!$A$4:$D$4420,4,0)</f>
        <v>#N/A</v>
      </c>
      <c r="S269" t="e">
        <f>VLOOKUP(B269,'[1]Tổng hợp Nhập - Xuất - Tồn'!$A$5:$N$4327,11,0)</f>
        <v>#N/A</v>
      </c>
      <c r="T269" t="e">
        <f>VLOOKUP(B269,'[1]Tổng hợp Nhập - Xuất - Tồn'!$A$7:$N$4327,13,0)</f>
        <v>#N/A</v>
      </c>
      <c r="U269" s="66" t="e">
        <f t="shared" si="79"/>
        <v>#N/A</v>
      </c>
      <c r="V269" s="73" t="e">
        <f t="shared" si="80"/>
        <v>#N/A</v>
      </c>
      <c r="W269" s="73" t="e">
        <f t="shared" si="81"/>
        <v>#N/A</v>
      </c>
    </row>
    <row r="270" spans="1:23" hidden="1" x14ac:dyDescent="0.25">
      <c r="A270">
        <v>269</v>
      </c>
      <c r="B270" t="s">
        <v>440</v>
      </c>
      <c r="C270" t="s">
        <v>441</v>
      </c>
      <c r="D270" t="s">
        <v>1534</v>
      </c>
      <c r="F270" s="58"/>
      <c r="H270" s="59">
        <v>2.8392857142857144</v>
      </c>
      <c r="I270" t="s">
        <v>1900</v>
      </c>
      <c r="J270" s="65">
        <f t="shared" si="78"/>
        <v>77001.428571428565</v>
      </c>
      <c r="K270" t="e">
        <f>1.05*VLOOKUP(B270,'[1]Tổng hợp Nhập - Xuất - Tồn'!$A$5:$N$4327,12,0)/VLOOKUP(B270,'[1]Tổng hợp Nhập - Xuất - Tồn'!$A$5:$N$4327,11,0)</f>
        <v>#N/A</v>
      </c>
      <c r="L270" s="67" t="e">
        <f t="shared" si="82"/>
        <v>#N/A</v>
      </c>
      <c r="M270" s="66" t="e">
        <f>VLOOKUP(B270,[2]Pivot!$A$4:$C$3785,2,0)</f>
        <v>#N/A</v>
      </c>
      <c r="N270" s="66" t="e">
        <f>VLOOKUP(B270,[2]Pivot!$A$4:$C$3785,3,0)</f>
        <v>#N/A</v>
      </c>
      <c r="O270" s="70" t="e">
        <f>VLOOKUP(B270,[3]Pivot!$A$4:$D$4420,2,0)</f>
        <v>#N/A</v>
      </c>
      <c r="P270" s="66" t="e">
        <f>VLOOKUP(B270,[3]Pivot!$A$4:$E$4420,5,0)</f>
        <v>#N/A</v>
      </c>
      <c r="Q270" s="66" t="e">
        <f>VLOOKUP(B270,[3]Pivot!$A$4:$D$4420,3,0)</f>
        <v>#N/A</v>
      </c>
      <c r="R270" s="66" t="e">
        <f>VLOOKUP(B270,[3]Pivot!$A$4:$D$4420,4,0)</f>
        <v>#N/A</v>
      </c>
      <c r="S270" t="e">
        <f>VLOOKUP(B270,'[1]Tổng hợp Nhập - Xuất - Tồn'!$A$5:$N$4327,11,0)</f>
        <v>#N/A</v>
      </c>
      <c r="T270" t="e">
        <f>VLOOKUP(B270,'[1]Tổng hợp Nhập - Xuất - Tồn'!$A$7:$N$4327,13,0)</f>
        <v>#N/A</v>
      </c>
      <c r="U270" s="66" t="e">
        <f t="shared" si="79"/>
        <v>#N/A</v>
      </c>
      <c r="V270" s="73" t="e">
        <f t="shared" si="80"/>
        <v>#N/A</v>
      </c>
      <c r="W270" s="73" t="e">
        <f t="shared" si="81"/>
        <v>#N/A</v>
      </c>
    </row>
    <row r="271" spans="1:23" hidden="1" x14ac:dyDescent="0.25">
      <c r="A271">
        <v>270</v>
      </c>
      <c r="B271" t="s">
        <v>442</v>
      </c>
      <c r="C271" t="s">
        <v>443</v>
      </c>
      <c r="D271" t="s">
        <v>1844</v>
      </c>
      <c r="F271" s="58"/>
      <c r="H271" s="59">
        <v>15.553571428571427</v>
      </c>
      <c r="I271" t="s">
        <v>1900</v>
      </c>
      <c r="J271" s="65">
        <f t="shared" si="78"/>
        <v>421812.8571428571</v>
      </c>
      <c r="K271" t="e">
        <f>1.05*VLOOKUP(B271,'[1]Tổng hợp Nhập - Xuất - Tồn'!$A$5:$N$4327,12,0)/VLOOKUP(B271,'[1]Tổng hợp Nhập - Xuất - Tồn'!$A$5:$N$4327,11,0)</f>
        <v>#N/A</v>
      </c>
      <c r="L271" s="67" t="e">
        <f t="shared" si="82"/>
        <v>#N/A</v>
      </c>
      <c r="M271" s="66" t="e">
        <f>VLOOKUP(B271,[2]Pivot!$A$4:$C$3785,2,0)</f>
        <v>#N/A</v>
      </c>
      <c r="N271" s="66" t="e">
        <f>VLOOKUP(B271,[2]Pivot!$A$4:$C$3785,3,0)</f>
        <v>#N/A</v>
      </c>
      <c r="O271" s="70" t="e">
        <f>VLOOKUP(B271,[3]Pivot!$A$4:$D$4420,2,0)</f>
        <v>#N/A</v>
      </c>
      <c r="P271" s="66" t="e">
        <f>VLOOKUP(B271,[3]Pivot!$A$4:$E$4420,5,0)</f>
        <v>#N/A</v>
      </c>
      <c r="Q271" s="66" t="e">
        <f>VLOOKUP(B271,[3]Pivot!$A$4:$D$4420,3,0)</f>
        <v>#N/A</v>
      </c>
      <c r="R271" s="66" t="e">
        <f>VLOOKUP(B271,[3]Pivot!$A$4:$D$4420,4,0)</f>
        <v>#N/A</v>
      </c>
      <c r="S271" t="e">
        <f>VLOOKUP(B271,'[1]Tổng hợp Nhập - Xuất - Tồn'!$A$5:$N$4327,11,0)</f>
        <v>#N/A</v>
      </c>
      <c r="T271" t="e">
        <f>VLOOKUP(B271,'[1]Tổng hợp Nhập - Xuất - Tồn'!$A$7:$N$4327,13,0)</f>
        <v>#N/A</v>
      </c>
      <c r="U271" s="66" t="e">
        <f t="shared" si="79"/>
        <v>#N/A</v>
      </c>
      <c r="V271" s="73" t="e">
        <f t="shared" si="80"/>
        <v>#N/A</v>
      </c>
      <c r="W271" s="73" t="e">
        <f t="shared" si="81"/>
        <v>#N/A</v>
      </c>
    </row>
    <row r="272" spans="1:23" hidden="1" x14ac:dyDescent="0.25">
      <c r="A272">
        <v>271</v>
      </c>
      <c r="B272" t="s">
        <v>444</v>
      </c>
      <c r="C272" t="s">
        <v>445</v>
      </c>
      <c r="D272" t="s">
        <v>1846</v>
      </c>
      <c r="F272" s="58"/>
      <c r="H272" s="59">
        <v>2.0499999999999998</v>
      </c>
      <c r="I272" t="s">
        <v>1900</v>
      </c>
      <c r="J272" s="65">
        <f t="shared" si="78"/>
        <v>55595.999999999985</v>
      </c>
      <c r="K272" t="e">
        <f>1.05*VLOOKUP(B272,'[1]Tổng hợp Nhập - Xuất - Tồn'!$A$5:$N$4327,12,0)/VLOOKUP(B272,'[1]Tổng hợp Nhập - Xuất - Tồn'!$A$5:$N$4327,11,0)</f>
        <v>#N/A</v>
      </c>
      <c r="L272" s="67" t="e">
        <f t="shared" si="82"/>
        <v>#N/A</v>
      </c>
      <c r="M272" s="66" t="e">
        <f>VLOOKUP(B272,[2]Pivot!$A$4:$C$3785,2,0)</f>
        <v>#N/A</v>
      </c>
      <c r="N272" s="66" t="e">
        <f>VLOOKUP(B272,[2]Pivot!$A$4:$C$3785,3,0)</f>
        <v>#N/A</v>
      </c>
      <c r="O272" s="70" t="e">
        <f>VLOOKUP(B272,[3]Pivot!$A$4:$D$4420,2,0)</f>
        <v>#N/A</v>
      </c>
      <c r="P272" s="66" t="e">
        <f>VLOOKUP(B272,[3]Pivot!$A$4:$E$4420,5,0)</f>
        <v>#N/A</v>
      </c>
      <c r="Q272" s="66" t="e">
        <f>VLOOKUP(B272,[3]Pivot!$A$4:$D$4420,3,0)</f>
        <v>#N/A</v>
      </c>
      <c r="R272" s="66" t="e">
        <f>VLOOKUP(B272,[3]Pivot!$A$4:$D$4420,4,0)</f>
        <v>#N/A</v>
      </c>
      <c r="S272" t="e">
        <f>VLOOKUP(B272,'[1]Tổng hợp Nhập - Xuất - Tồn'!$A$5:$N$4327,11,0)</f>
        <v>#N/A</v>
      </c>
      <c r="T272" t="e">
        <f>VLOOKUP(B272,'[1]Tổng hợp Nhập - Xuất - Tồn'!$A$7:$N$4327,13,0)</f>
        <v>#N/A</v>
      </c>
      <c r="U272" s="66" t="e">
        <f t="shared" si="79"/>
        <v>#N/A</v>
      </c>
      <c r="V272" s="73" t="e">
        <f t="shared" si="80"/>
        <v>#N/A</v>
      </c>
      <c r="W272" s="73" t="e">
        <f t="shared" si="81"/>
        <v>#N/A</v>
      </c>
    </row>
    <row r="273" spans="1:24" hidden="1" x14ac:dyDescent="0.25">
      <c r="A273">
        <v>272</v>
      </c>
      <c r="B273" t="s">
        <v>446</v>
      </c>
      <c r="C273" t="s">
        <v>447</v>
      </c>
      <c r="D273" t="s">
        <v>1567</v>
      </c>
      <c r="F273" s="58"/>
      <c r="H273" s="59">
        <v>4.7142857142857144</v>
      </c>
      <c r="I273" t="s">
        <v>1900</v>
      </c>
      <c r="J273" s="65">
        <f t="shared" si="78"/>
        <v>127851.42857142857</v>
      </c>
      <c r="K273" t="e">
        <f>1.05*VLOOKUP(B273,'[1]Tổng hợp Nhập - Xuất - Tồn'!$A$5:$N$4327,12,0)/VLOOKUP(B273,'[1]Tổng hợp Nhập - Xuất - Tồn'!$A$5:$N$4327,11,0)</f>
        <v>#N/A</v>
      </c>
      <c r="L273" s="67" t="e">
        <f t="shared" si="82"/>
        <v>#N/A</v>
      </c>
      <c r="M273" s="66" t="e">
        <f>VLOOKUP(B273,[2]Pivot!$A$4:$C$3785,2,0)</f>
        <v>#N/A</v>
      </c>
      <c r="N273" s="66" t="e">
        <f>VLOOKUP(B273,[2]Pivot!$A$4:$C$3785,3,0)</f>
        <v>#N/A</v>
      </c>
      <c r="O273" s="70" t="e">
        <f>VLOOKUP(B273,[3]Pivot!$A$4:$D$4420,2,0)</f>
        <v>#N/A</v>
      </c>
      <c r="P273" s="66" t="e">
        <f>VLOOKUP(B273,[3]Pivot!$A$4:$E$4420,5,0)</f>
        <v>#N/A</v>
      </c>
      <c r="Q273" s="66" t="e">
        <f>VLOOKUP(B273,[3]Pivot!$A$4:$D$4420,3,0)</f>
        <v>#N/A</v>
      </c>
      <c r="R273" s="66" t="e">
        <f>VLOOKUP(B273,[3]Pivot!$A$4:$D$4420,4,0)</f>
        <v>#N/A</v>
      </c>
      <c r="S273" t="e">
        <f>VLOOKUP(B273,'[1]Tổng hợp Nhập - Xuất - Tồn'!$A$5:$N$4327,11,0)</f>
        <v>#N/A</v>
      </c>
      <c r="T273" t="e">
        <f>VLOOKUP(B273,'[1]Tổng hợp Nhập - Xuất - Tồn'!$A$7:$N$4327,13,0)</f>
        <v>#N/A</v>
      </c>
      <c r="U273" s="66" t="e">
        <f t="shared" si="79"/>
        <v>#N/A</v>
      </c>
      <c r="V273" s="73" t="e">
        <f t="shared" si="80"/>
        <v>#N/A</v>
      </c>
      <c r="W273" s="73" t="e">
        <f t="shared" si="81"/>
        <v>#N/A</v>
      </c>
    </row>
    <row r="274" spans="1:24" hidden="1" x14ac:dyDescent="0.25">
      <c r="A274">
        <v>273</v>
      </c>
      <c r="B274" t="s">
        <v>1109</v>
      </c>
      <c r="C274" t="s">
        <v>1110</v>
      </c>
      <c r="D274" t="s">
        <v>1497</v>
      </c>
      <c r="F274" s="58"/>
      <c r="H274" s="59">
        <v>0.95</v>
      </c>
      <c r="I274" t="s">
        <v>1900</v>
      </c>
      <c r="J274" s="65">
        <f t="shared" si="78"/>
        <v>25763.999999999996</v>
      </c>
      <c r="K274" t="e">
        <f>1.05*VLOOKUP(B274,'[1]Tổng hợp Nhập - Xuất - Tồn'!$A$5:$N$4327,12,0)/VLOOKUP(B274,'[1]Tổng hợp Nhập - Xuất - Tồn'!$A$5:$N$4327,11,0)</f>
        <v>#N/A</v>
      </c>
      <c r="L274" s="67" t="e">
        <f t="shared" si="82"/>
        <v>#N/A</v>
      </c>
      <c r="M274" s="66" t="e">
        <f>VLOOKUP(B274,[2]Pivot!$A$4:$C$3785,2,0)</f>
        <v>#N/A</v>
      </c>
      <c r="N274" s="66" t="e">
        <f>VLOOKUP(B274,[2]Pivot!$A$4:$C$3785,3,0)</f>
        <v>#N/A</v>
      </c>
      <c r="O274" s="70" t="e">
        <f>VLOOKUP(B274,[3]Pivot!$A$4:$D$4420,2,0)</f>
        <v>#N/A</v>
      </c>
      <c r="P274" s="66" t="e">
        <f>VLOOKUP(B274,[3]Pivot!$A$4:$E$4420,5,0)</f>
        <v>#N/A</v>
      </c>
      <c r="Q274" s="66" t="e">
        <f>VLOOKUP(B274,[3]Pivot!$A$4:$D$4420,3,0)</f>
        <v>#N/A</v>
      </c>
      <c r="R274" s="66" t="e">
        <f>VLOOKUP(B274,[3]Pivot!$A$4:$D$4420,4,0)</f>
        <v>#N/A</v>
      </c>
      <c r="S274" t="e">
        <f>VLOOKUP(B274,'[1]Tổng hợp Nhập - Xuất - Tồn'!$A$5:$N$4327,11,0)</f>
        <v>#N/A</v>
      </c>
      <c r="T274" t="e">
        <f>VLOOKUP(B274,'[1]Tổng hợp Nhập - Xuất - Tồn'!$A$7:$N$4327,13,0)</f>
        <v>#N/A</v>
      </c>
      <c r="U274" s="66" t="e">
        <f t="shared" si="79"/>
        <v>#N/A</v>
      </c>
      <c r="V274" s="73" t="e">
        <f t="shared" si="80"/>
        <v>#N/A</v>
      </c>
      <c r="W274" s="73" t="e">
        <f t="shared" si="81"/>
        <v>#N/A</v>
      </c>
    </row>
    <row r="275" spans="1:24" hidden="1" x14ac:dyDescent="0.25">
      <c r="A275">
        <v>274</v>
      </c>
      <c r="B275" t="s">
        <v>1113</v>
      </c>
      <c r="C275" t="s">
        <v>1114</v>
      </c>
      <c r="D275" t="s">
        <v>1526</v>
      </c>
      <c r="F275" s="58"/>
      <c r="H275" s="59">
        <v>2</v>
      </c>
      <c r="I275" t="s">
        <v>1900</v>
      </c>
      <c r="J275" s="65">
        <f t="shared" si="78"/>
        <v>54239.999999999993</v>
      </c>
      <c r="K275" t="e">
        <f>1.05*VLOOKUP(B275,'[1]Tổng hợp Nhập - Xuất - Tồn'!$A$5:$N$4327,12,0)/VLOOKUP(B275,'[1]Tổng hợp Nhập - Xuất - Tồn'!$A$5:$N$4327,11,0)</f>
        <v>#N/A</v>
      </c>
      <c r="L275" s="67" t="e">
        <f t="shared" si="82"/>
        <v>#N/A</v>
      </c>
      <c r="M275" s="66" t="e">
        <f>VLOOKUP(B275,[2]Pivot!$A$4:$C$3785,2,0)</f>
        <v>#N/A</v>
      </c>
      <c r="N275" s="66" t="e">
        <f>VLOOKUP(B275,[2]Pivot!$A$4:$C$3785,3,0)</f>
        <v>#N/A</v>
      </c>
      <c r="O275" s="70" t="e">
        <f>VLOOKUP(B275,[3]Pivot!$A$4:$D$4420,2,0)</f>
        <v>#N/A</v>
      </c>
      <c r="P275" s="66" t="e">
        <f>VLOOKUP(B275,[3]Pivot!$A$4:$E$4420,5,0)</f>
        <v>#N/A</v>
      </c>
      <c r="Q275" s="66" t="e">
        <f>VLOOKUP(B275,[3]Pivot!$A$4:$D$4420,3,0)</f>
        <v>#N/A</v>
      </c>
      <c r="R275" s="66" t="e">
        <f>VLOOKUP(B275,[3]Pivot!$A$4:$D$4420,4,0)</f>
        <v>#N/A</v>
      </c>
      <c r="S275" t="e">
        <f>VLOOKUP(B275,'[1]Tổng hợp Nhập - Xuất - Tồn'!$A$5:$N$4327,11,0)</f>
        <v>#N/A</v>
      </c>
      <c r="T275" t="e">
        <f>VLOOKUP(B275,'[1]Tổng hợp Nhập - Xuất - Tồn'!$A$7:$N$4327,13,0)</f>
        <v>#N/A</v>
      </c>
      <c r="U275" s="66" t="e">
        <f t="shared" si="79"/>
        <v>#N/A</v>
      </c>
      <c r="V275" s="73" t="e">
        <f t="shared" si="80"/>
        <v>#N/A</v>
      </c>
      <c r="W275" s="73" t="e">
        <f t="shared" si="81"/>
        <v>#N/A</v>
      </c>
    </row>
    <row r="276" spans="1:24" hidden="1" x14ac:dyDescent="0.25">
      <c r="A276">
        <v>275</v>
      </c>
      <c r="B276" t="s">
        <v>448</v>
      </c>
      <c r="C276" t="s">
        <v>449</v>
      </c>
      <c r="D276" t="s">
        <v>1567</v>
      </c>
      <c r="F276" s="58"/>
      <c r="H276" s="59">
        <v>4.3999999999999995</v>
      </c>
      <c r="I276" t="s">
        <v>1900</v>
      </c>
      <c r="J276" s="65">
        <f t="shared" si="78"/>
        <v>119327.99999999997</v>
      </c>
      <c r="K276" t="e">
        <f>1.05*VLOOKUP(B276,'[1]Tổng hợp Nhập - Xuất - Tồn'!$A$5:$N$4327,12,0)/VLOOKUP(B276,'[1]Tổng hợp Nhập - Xuất - Tồn'!$A$5:$N$4327,11,0)</f>
        <v>#N/A</v>
      </c>
      <c r="L276" s="67" t="e">
        <f t="shared" si="82"/>
        <v>#N/A</v>
      </c>
      <c r="M276" s="66" t="e">
        <f>VLOOKUP(B276,[2]Pivot!$A$4:$C$3785,2,0)</f>
        <v>#N/A</v>
      </c>
      <c r="N276" s="66" t="e">
        <f>VLOOKUP(B276,[2]Pivot!$A$4:$C$3785,3,0)</f>
        <v>#N/A</v>
      </c>
      <c r="O276" s="70" t="e">
        <f>VLOOKUP(B276,[3]Pivot!$A$4:$D$4420,2,0)</f>
        <v>#N/A</v>
      </c>
      <c r="P276" s="66" t="e">
        <f>VLOOKUP(B276,[3]Pivot!$A$4:$E$4420,5,0)</f>
        <v>#N/A</v>
      </c>
      <c r="Q276" s="66" t="e">
        <f>VLOOKUP(B276,[3]Pivot!$A$4:$D$4420,3,0)</f>
        <v>#N/A</v>
      </c>
      <c r="R276" s="66" t="e">
        <f>VLOOKUP(B276,[3]Pivot!$A$4:$D$4420,4,0)</f>
        <v>#N/A</v>
      </c>
      <c r="S276" t="e">
        <f>VLOOKUP(B276,'[1]Tổng hợp Nhập - Xuất - Tồn'!$A$5:$N$4327,11,0)</f>
        <v>#N/A</v>
      </c>
      <c r="T276" t="e">
        <f>VLOOKUP(B276,'[1]Tổng hợp Nhập - Xuất - Tồn'!$A$7:$N$4327,13,0)</f>
        <v>#N/A</v>
      </c>
      <c r="U276" s="66" t="e">
        <f t="shared" si="79"/>
        <v>#N/A</v>
      </c>
      <c r="V276" s="73" t="e">
        <f t="shared" si="80"/>
        <v>#N/A</v>
      </c>
      <c r="W276" s="73" t="e">
        <f t="shared" si="81"/>
        <v>#N/A</v>
      </c>
    </row>
    <row r="277" spans="1:24" hidden="1" x14ac:dyDescent="0.25">
      <c r="A277">
        <v>276</v>
      </c>
      <c r="B277" t="s">
        <v>1128</v>
      </c>
      <c r="C277" t="s">
        <v>1129</v>
      </c>
      <c r="D277" t="s">
        <v>1692</v>
      </c>
      <c r="F277" s="58"/>
      <c r="H277" s="59">
        <v>0.88</v>
      </c>
      <c r="I277" t="s">
        <v>1900</v>
      </c>
      <c r="J277" s="65">
        <f t="shared" si="78"/>
        <v>23865.599999999999</v>
      </c>
      <c r="K277" t="e">
        <f>1.05*VLOOKUP(B277,'[1]Tổng hợp Nhập - Xuất - Tồn'!$A$5:$N$4327,12,0)/VLOOKUP(B277,'[1]Tổng hợp Nhập - Xuất - Tồn'!$A$5:$N$4327,11,0)</f>
        <v>#N/A</v>
      </c>
      <c r="L277" s="67" t="e">
        <f t="shared" si="82"/>
        <v>#N/A</v>
      </c>
      <c r="M277" s="66" t="e">
        <f>VLOOKUP(B277,[2]Pivot!$A$4:$C$3785,2,0)</f>
        <v>#N/A</v>
      </c>
      <c r="N277" s="66" t="e">
        <f>VLOOKUP(B277,[2]Pivot!$A$4:$C$3785,3,0)</f>
        <v>#N/A</v>
      </c>
      <c r="O277" s="70" t="e">
        <f>VLOOKUP(B277,[3]Pivot!$A$4:$D$4420,2,0)</f>
        <v>#N/A</v>
      </c>
      <c r="P277" s="66" t="e">
        <f>VLOOKUP(B277,[3]Pivot!$A$4:$E$4420,5,0)</f>
        <v>#N/A</v>
      </c>
      <c r="Q277" s="66" t="e">
        <f>VLOOKUP(B277,[3]Pivot!$A$4:$D$4420,3,0)</f>
        <v>#N/A</v>
      </c>
      <c r="R277" s="66" t="e">
        <f>VLOOKUP(B277,[3]Pivot!$A$4:$D$4420,4,0)</f>
        <v>#N/A</v>
      </c>
      <c r="S277" t="e">
        <f>VLOOKUP(B277,'[1]Tổng hợp Nhập - Xuất - Tồn'!$A$5:$N$4327,11,0)</f>
        <v>#N/A</v>
      </c>
      <c r="T277" t="e">
        <f>VLOOKUP(B277,'[1]Tổng hợp Nhập - Xuất - Tồn'!$A$7:$N$4327,13,0)</f>
        <v>#N/A</v>
      </c>
      <c r="U277" s="66" t="e">
        <f t="shared" si="79"/>
        <v>#N/A</v>
      </c>
      <c r="V277" s="73" t="e">
        <f t="shared" si="80"/>
        <v>#N/A</v>
      </c>
      <c r="W277" s="73" t="e">
        <f t="shared" si="81"/>
        <v>#N/A</v>
      </c>
    </row>
    <row r="278" spans="1:24" hidden="1" x14ac:dyDescent="0.25">
      <c r="A278">
        <v>277</v>
      </c>
      <c r="B278" t="s">
        <v>1130</v>
      </c>
      <c r="C278" t="s">
        <v>1131</v>
      </c>
      <c r="D278" t="s">
        <v>1853</v>
      </c>
      <c r="F278" s="58"/>
      <c r="H278" s="59">
        <v>9.2499999999999982</v>
      </c>
      <c r="I278" t="s">
        <v>1900</v>
      </c>
      <c r="J278" s="65">
        <f t="shared" si="78"/>
        <v>250859.99999999994</v>
      </c>
      <c r="K278" t="e">
        <f>1.05*VLOOKUP(B278,'[1]Tổng hợp Nhập - Xuất - Tồn'!$A$5:$N$4327,12,0)/VLOOKUP(B278,'[1]Tổng hợp Nhập - Xuất - Tồn'!$A$5:$N$4327,11,0)</f>
        <v>#N/A</v>
      </c>
      <c r="L278" s="67" t="e">
        <f t="shared" si="82"/>
        <v>#N/A</v>
      </c>
      <c r="M278" s="66" t="e">
        <f>VLOOKUP(B278,[2]Pivot!$A$4:$C$3785,2,0)</f>
        <v>#N/A</v>
      </c>
      <c r="N278" s="66" t="e">
        <f>VLOOKUP(B278,[2]Pivot!$A$4:$C$3785,3,0)</f>
        <v>#N/A</v>
      </c>
      <c r="O278" s="70" t="e">
        <f>VLOOKUP(B278,[3]Pivot!$A$4:$D$4420,2,0)</f>
        <v>#N/A</v>
      </c>
      <c r="P278" s="66" t="e">
        <f>VLOOKUP(B278,[3]Pivot!$A$4:$E$4420,5,0)</f>
        <v>#N/A</v>
      </c>
      <c r="Q278" s="66" t="e">
        <f>VLOOKUP(B278,[3]Pivot!$A$4:$D$4420,3,0)</f>
        <v>#N/A</v>
      </c>
      <c r="R278" s="66" t="e">
        <f>VLOOKUP(B278,[3]Pivot!$A$4:$D$4420,4,0)</f>
        <v>#N/A</v>
      </c>
      <c r="S278" t="e">
        <f>VLOOKUP(B278,'[1]Tổng hợp Nhập - Xuất - Tồn'!$A$5:$N$4327,11,0)</f>
        <v>#N/A</v>
      </c>
      <c r="T278" t="e">
        <f>VLOOKUP(B278,'[1]Tổng hợp Nhập - Xuất - Tồn'!$A$7:$N$4327,13,0)</f>
        <v>#N/A</v>
      </c>
      <c r="U278" s="66" t="e">
        <f t="shared" si="79"/>
        <v>#N/A</v>
      </c>
      <c r="V278" s="73" t="e">
        <f t="shared" si="80"/>
        <v>#N/A</v>
      </c>
      <c r="W278" s="73" t="e">
        <f t="shared" si="81"/>
        <v>#N/A</v>
      </c>
    </row>
    <row r="279" spans="1:24" x14ac:dyDescent="0.25">
      <c r="A279">
        <v>278</v>
      </c>
      <c r="B279" t="s">
        <v>450</v>
      </c>
      <c r="C279" t="s">
        <v>451</v>
      </c>
      <c r="D279" t="s">
        <v>1855</v>
      </c>
      <c r="F279" s="58"/>
      <c r="H279" s="59">
        <v>1.5</v>
      </c>
      <c r="I279" t="s">
        <v>1900</v>
      </c>
      <c r="J279" s="78">
        <f t="shared" si="78"/>
        <v>40679.999999999993</v>
      </c>
      <c r="K279" s="75">
        <f>1.05*VLOOKUP(B279,'[1]Tổng hợp Nhập - Xuất - Tồn'!$A$5:$N$4327,12,0)/VLOOKUP(B279,'[1]Tổng hợp Nhập - Xuất - Tồn'!$A$5:$N$4327,11,0)</f>
        <v>34727.144117647054</v>
      </c>
      <c r="L279" s="67">
        <f t="shared" si="82"/>
        <v>0.17141795081640232</v>
      </c>
      <c r="M279" s="66">
        <f>VLOOKUP(B279,[2]Pivot!$A$4:$C$3785,2,0)</f>
        <v>50000</v>
      </c>
      <c r="N279" s="66">
        <f>VLOOKUP(B279,[2]Pivot!$A$4:$C$3785,3,0)</f>
        <v>80000</v>
      </c>
      <c r="O279" s="70">
        <f>VLOOKUP(B279,[3]Pivot!$A$4:$D$4420,2,0)</f>
        <v>44768</v>
      </c>
      <c r="P279" s="66" t="str">
        <f>VLOOKUP(B279,[3]Pivot!$A$4:$E$4420,5,0)</f>
        <v>NK-IDAM</v>
      </c>
      <c r="Q279" s="66">
        <f>VLOOKUP(B279,[3]Pivot!$A$4:$D$4420,3,0)</f>
        <v>31765.5</v>
      </c>
      <c r="R279" s="66">
        <f>VLOOKUP(B279,[3]Pivot!$A$4:$D$4420,4,0)</f>
        <v>5</v>
      </c>
      <c r="S279">
        <f>VLOOKUP(B279,'[1]Tổng hợp Nhập - Xuất - Tồn'!$A$5:$N$4327,11,0)</f>
        <v>527</v>
      </c>
      <c r="T279">
        <f>VLOOKUP(B279,'[1]Tổng hợp Nhập - Xuất - Tồn'!$A$7:$N$4327,13,0)</f>
        <v>177</v>
      </c>
      <c r="U279" s="75">
        <f>IF(Q279=0,K279*(1-5%),IF(L279&lt;=10%,Q279,Q279*(1-5%)))</f>
        <v>30177.224999999999</v>
      </c>
      <c r="V279" s="73">
        <f>U279/24000*1/1.13</f>
        <v>1.1127295353982303</v>
      </c>
      <c r="W279" s="66">
        <f t="shared" ref="W279" si="83">V279*24000</f>
        <v>26705.508849557526</v>
      </c>
      <c r="X279" s="67">
        <f>(W279-K279)/K279</f>
        <v>-0.23099035270260618</v>
      </c>
    </row>
    <row r="280" spans="1:24" hidden="1" x14ac:dyDescent="0.25">
      <c r="A280">
        <v>279</v>
      </c>
      <c r="B280" t="s">
        <v>452</v>
      </c>
      <c r="C280" t="s">
        <v>453</v>
      </c>
      <c r="D280" t="s">
        <v>1857</v>
      </c>
      <c r="F280" s="58"/>
      <c r="H280" s="59">
        <v>1.1499999999999999</v>
      </c>
      <c r="I280" t="s">
        <v>1900</v>
      </c>
      <c r="J280" s="65">
        <f t="shared" si="78"/>
        <v>31187.999999999993</v>
      </c>
      <c r="K280" t="e">
        <f>1.05*VLOOKUP(B280,'[1]Tổng hợp Nhập - Xuất - Tồn'!$A$5:$N$4327,12,0)/VLOOKUP(B280,'[1]Tổng hợp Nhập - Xuất - Tồn'!$A$5:$N$4327,11,0)</f>
        <v>#N/A</v>
      </c>
      <c r="L280" s="67" t="e">
        <f t="shared" si="82"/>
        <v>#N/A</v>
      </c>
      <c r="M280" s="66" t="e">
        <f>VLOOKUP(B280,[2]Pivot!$A$4:$C$3785,2,0)</f>
        <v>#N/A</v>
      </c>
      <c r="N280" s="66" t="e">
        <f>VLOOKUP(B280,[2]Pivot!$A$4:$C$3785,3,0)</f>
        <v>#N/A</v>
      </c>
      <c r="O280" s="70" t="e">
        <f>VLOOKUP(B280,[3]Pivot!$A$4:$D$4420,2,0)</f>
        <v>#N/A</v>
      </c>
      <c r="P280" s="66" t="e">
        <f>VLOOKUP(B280,[3]Pivot!$A$4:$E$4420,5,0)</f>
        <v>#N/A</v>
      </c>
      <c r="Q280" s="66" t="e">
        <f>VLOOKUP(B280,[3]Pivot!$A$4:$D$4420,3,0)</f>
        <v>#N/A</v>
      </c>
      <c r="R280" s="66" t="e">
        <f>VLOOKUP(B280,[3]Pivot!$A$4:$D$4420,4,0)</f>
        <v>#N/A</v>
      </c>
      <c r="S280" t="e">
        <f>VLOOKUP(B280,'[1]Tổng hợp Nhập - Xuất - Tồn'!$A$5:$N$4327,11,0)</f>
        <v>#N/A</v>
      </c>
      <c r="T280" t="e">
        <f>VLOOKUP(B280,'[1]Tổng hợp Nhập - Xuất - Tồn'!$A$7:$N$4327,13,0)</f>
        <v>#N/A</v>
      </c>
      <c r="U280" s="66" t="e">
        <f t="shared" si="79"/>
        <v>#N/A</v>
      </c>
      <c r="V280" s="73" t="e">
        <f t="shared" si="80"/>
        <v>#N/A</v>
      </c>
      <c r="W280" s="73" t="e">
        <f t="shared" si="81"/>
        <v>#N/A</v>
      </c>
    </row>
    <row r="281" spans="1:24" hidden="1" x14ac:dyDescent="0.25">
      <c r="A281">
        <v>280</v>
      </c>
      <c r="B281" t="s">
        <v>454</v>
      </c>
      <c r="C281" t="s">
        <v>455</v>
      </c>
      <c r="D281" t="s">
        <v>1609</v>
      </c>
      <c r="F281" s="58"/>
      <c r="H281" s="59">
        <v>25.303571428571423</v>
      </c>
      <c r="I281" t="s">
        <v>1900</v>
      </c>
      <c r="J281" s="65">
        <f t="shared" si="78"/>
        <v>686232.85714285693</v>
      </c>
      <c r="K281" t="e">
        <f>1.05*VLOOKUP(B281,'[1]Tổng hợp Nhập - Xuất - Tồn'!$A$5:$N$4327,12,0)/VLOOKUP(B281,'[1]Tổng hợp Nhập - Xuất - Tồn'!$A$5:$N$4327,11,0)</f>
        <v>#N/A</v>
      </c>
      <c r="L281" s="67" t="e">
        <f t="shared" si="82"/>
        <v>#N/A</v>
      </c>
      <c r="M281" s="66" t="e">
        <f>VLOOKUP(B281,[2]Pivot!$A$4:$C$3785,2,0)</f>
        <v>#N/A</v>
      </c>
      <c r="N281" s="66" t="e">
        <f>VLOOKUP(B281,[2]Pivot!$A$4:$C$3785,3,0)</f>
        <v>#N/A</v>
      </c>
      <c r="O281" s="70" t="e">
        <f>VLOOKUP(B281,[3]Pivot!$A$4:$D$4420,2,0)</f>
        <v>#N/A</v>
      </c>
      <c r="P281" s="66" t="e">
        <f>VLOOKUP(B281,[3]Pivot!$A$4:$E$4420,5,0)</f>
        <v>#N/A</v>
      </c>
      <c r="Q281" s="66" t="e">
        <f>VLOOKUP(B281,[3]Pivot!$A$4:$D$4420,3,0)</f>
        <v>#N/A</v>
      </c>
      <c r="R281" s="66" t="e">
        <f>VLOOKUP(B281,[3]Pivot!$A$4:$D$4420,4,0)</f>
        <v>#N/A</v>
      </c>
      <c r="S281" t="e">
        <f>VLOOKUP(B281,'[1]Tổng hợp Nhập - Xuất - Tồn'!$A$5:$N$4327,11,0)</f>
        <v>#N/A</v>
      </c>
      <c r="T281" t="e">
        <f>VLOOKUP(B281,'[1]Tổng hợp Nhập - Xuất - Tồn'!$A$7:$N$4327,13,0)</f>
        <v>#N/A</v>
      </c>
      <c r="U281" s="66" t="e">
        <f t="shared" si="79"/>
        <v>#N/A</v>
      </c>
      <c r="V281" s="73" t="e">
        <f t="shared" si="80"/>
        <v>#N/A</v>
      </c>
      <c r="W281" s="73" t="e">
        <f t="shared" si="81"/>
        <v>#N/A</v>
      </c>
    </row>
    <row r="282" spans="1:24" hidden="1" x14ac:dyDescent="0.25">
      <c r="A282">
        <v>281</v>
      </c>
      <c r="B282" t="s">
        <v>456</v>
      </c>
      <c r="C282" t="s">
        <v>457</v>
      </c>
      <c r="D282" t="s">
        <v>1519</v>
      </c>
      <c r="F282" s="58"/>
      <c r="H282" s="59">
        <v>1.6607142857142858</v>
      </c>
      <c r="I282" t="s">
        <v>1900</v>
      </c>
      <c r="J282" s="65">
        <f t="shared" si="78"/>
        <v>45038.571428571428</v>
      </c>
      <c r="K282" t="e">
        <f>1.05*VLOOKUP(B282,'[1]Tổng hợp Nhập - Xuất - Tồn'!$A$5:$N$4327,12,0)/VLOOKUP(B282,'[1]Tổng hợp Nhập - Xuất - Tồn'!$A$5:$N$4327,11,0)</f>
        <v>#N/A</v>
      </c>
      <c r="L282" s="67" t="e">
        <f t="shared" si="82"/>
        <v>#N/A</v>
      </c>
      <c r="M282" s="66" t="e">
        <f>VLOOKUP(B282,[2]Pivot!$A$4:$C$3785,2,0)</f>
        <v>#N/A</v>
      </c>
      <c r="N282" s="66" t="e">
        <f>VLOOKUP(B282,[2]Pivot!$A$4:$C$3785,3,0)</f>
        <v>#N/A</v>
      </c>
      <c r="O282" s="70" t="e">
        <f>VLOOKUP(B282,[3]Pivot!$A$4:$D$4420,2,0)</f>
        <v>#N/A</v>
      </c>
      <c r="P282" s="66" t="e">
        <f>VLOOKUP(B282,[3]Pivot!$A$4:$E$4420,5,0)</f>
        <v>#N/A</v>
      </c>
      <c r="Q282" s="66" t="e">
        <f>VLOOKUP(B282,[3]Pivot!$A$4:$D$4420,3,0)</f>
        <v>#N/A</v>
      </c>
      <c r="R282" s="66" t="e">
        <f>VLOOKUP(B282,[3]Pivot!$A$4:$D$4420,4,0)</f>
        <v>#N/A</v>
      </c>
      <c r="S282" t="e">
        <f>VLOOKUP(B282,'[1]Tổng hợp Nhập - Xuất - Tồn'!$A$5:$N$4327,11,0)</f>
        <v>#N/A</v>
      </c>
      <c r="T282" t="e">
        <f>VLOOKUP(B282,'[1]Tổng hợp Nhập - Xuất - Tồn'!$A$7:$N$4327,13,0)</f>
        <v>#N/A</v>
      </c>
      <c r="U282" s="66" t="e">
        <f t="shared" si="79"/>
        <v>#N/A</v>
      </c>
      <c r="V282" s="73" t="e">
        <f t="shared" si="80"/>
        <v>#N/A</v>
      </c>
      <c r="W282" s="73" t="e">
        <f t="shared" si="81"/>
        <v>#N/A</v>
      </c>
    </row>
    <row r="283" spans="1:24" x14ac:dyDescent="0.25">
      <c r="A283">
        <v>282</v>
      </c>
      <c r="B283" t="s">
        <v>458</v>
      </c>
      <c r="C283" t="s">
        <v>457</v>
      </c>
      <c r="D283" t="s">
        <v>1861</v>
      </c>
      <c r="F283" s="58"/>
      <c r="H283" s="59">
        <v>1.9821428571428572</v>
      </c>
      <c r="I283" t="s">
        <v>1900</v>
      </c>
      <c r="J283" s="78">
        <f t="shared" si="78"/>
        <v>53755.714285714283</v>
      </c>
      <c r="K283" s="75">
        <f>1.05*VLOOKUP(B283,'[1]Tổng hợp Nhập - Xuất - Tồn'!$A$5:$N$4327,12,0)/VLOOKUP(B283,'[1]Tổng hợp Nhập - Xuất - Tồn'!$A$5:$N$4327,11,0)</f>
        <v>45776.498535564853</v>
      </c>
      <c r="L283" s="67">
        <f t="shared" si="82"/>
        <v>0.17430812765092085</v>
      </c>
      <c r="M283" s="66">
        <f>VLOOKUP(B283,[2]Pivot!$A$4:$C$3785,2,0)</f>
        <v>55000</v>
      </c>
      <c r="N283" s="66">
        <f>VLOOKUP(B283,[2]Pivot!$A$4:$C$3785,3,0)</f>
        <v>75000</v>
      </c>
      <c r="O283" s="70">
        <f>VLOOKUP(B283,[3]Pivot!$A$4:$D$4420,2,0)</f>
        <v>44691</v>
      </c>
      <c r="P283" s="66" t="str">
        <f>VLOOKUP(B283,[3]Pivot!$A$4:$E$4420,5,0)</f>
        <v>NK-IDAM</v>
      </c>
      <c r="Q283" s="66">
        <f>VLOOKUP(B283,[3]Pivot!$A$4:$D$4420,3,0)</f>
        <v>42614.400000000001</v>
      </c>
      <c r="R283" s="66">
        <f>VLOOKUP(B283,[3]Pivot!$A$4:$D$4420,4,0)</f>
        <v>20</v>
      </c>
      <c r="S283">
        <f>VLOOKUP(B283,'[1]Tổng hợp Nhập - Xuất - Tồn'!$A$5:$N$4327,11,0)</f>
        <v>478</v>
      </c>
      <c r="T283">
        <f>VLOOKUP(B283,'[1]Tổng hợp Nhập - Xuất - Tồn'!$A$7:$N$4327,13,0)</f>
        <v>2</v>
      </c>
      <c r="U283" s="75">
        <f>IF(Q283=0,K283*(1-5%),IF(L283&lt;=10%,Q283,Q283*(1-5%)))</f>
        <v>40483.68</v>
      </c>
      <c r="V283" s="73">
        <f>U283/24000*1/1.13</f>
        <v>1.4927610619469027</v>
      </c>
      <c r="W283" s="66">
        <f t="shared" ref="W283" si="84">V283*24000</f>
        <v>35826.265486725664</v>
      </c>
      <c r="X283" s="67">
        <f>(W283-K283)/K283</f>
        <v>-0.21736553400012926</v>
      </c>
    </row>
    <row r="284" spans="1:24" hidden="1" x14ac:dyDescent="0.25">
      <c r="A284">
        <v>283</v>
      </c>
      <c r="B284" t="s">
        <v>459</v>
      </c>
      <c r="C284" t="s">
        <v>460</v>
      </c>
      <c r="D284" t="s">
        <v>1630</v>
      </c>
      <c r="F284" s="58"/>
      <c r="H284" s="59">
        <v>12.925000000000001</v>
      </c>
      <c r="I284" t="s">
        <v>1900</v>
      </c>
      <c r="J284" s="65">
        <f t="shared" si="78"/>
        <v>350525.99999999994</v>
      </c>
      <c r="K284" t="e">
        <f>1.05*VLOOKUP(B284,'[1]Tổng hợp Nhập - Xuất - Tồn'!$A$5:$N$4327,12,0)/VLOOKUP(B284,'[1]Tổng hợp Nhập - Xuất - Tồn'!$A$5:$N$4327,11,0)</f>
        <v>#N/A</v>
      </c>
      <c r="L284" s="67" t="e">
        <f t="shared" si="82"/>
        <v>#N/A</v>
      </c>
      <c r="M284" s="66" t="e">
        <f>VLOOKUP(B284,[2]Pivot!$A$4:$C$3785,2,0)</f>
        <v>#N/A</v>
      </c>
      <c r="N284" s="66" t="e">
        <f>VLOOKUP(B284,[2]Pivot!$A$4:$C$3785,3,0)</f>
        <v>#N/A</v>
      </c>
      <c r="O284" s="70">
        <f>VLOOKUP(B284,[3]Pivot!$A$4:$D$4420,2,0)</f>
        <v>44025</v>
      </c>
      <c r="P284" s="66" t="str">
        <f>VLOOKUP(B284,[3]Pivot!$A$4:$E$4420,5,0)</f>
        <v>HTAUTOHN</v>
      </c>
      <c r="Q284" s="66">
        <f>VLOOKUP(B284,[3]Pivot!$A$4:$D$4420,3,0)</f>
        <v>250000</v>
      </c>
      <c r="R284" s="66">
        <f>VLOOKUP(B284,[3]Pivot!$A$4:$D$4420,4,0)</f>
        <v>2</v>
      </c>
      <c r="S284" t="e">
        <f>VLOOKUP(B284,'[1]Tổng hợp Nhập - Xuất - Tồn'!$A$5:$N$4327,11,0)</f>
        <v>#N/A</v>
      </c>
      <c r="T284" t="e">
        <f>VLOOKUP(B284,'[1]Tổng hợp Nhập - Xuất - Tồn'!$A$7:$N$4327,13,0)</f>
        <v>#N/A</v>
      </c>
      <c r="U284" s="66" t="e">
        <f t="shared" si="79"/>
        <v>#N/A</v>
      </c>
      <c r="V284" s="73" t="e">
        <f t="shared" si="80"/>
        <v>#N/A</v>
      </c>
      <c r="W284" s="73" t="e">
        <f t="shared" si="81"/>
        <v>#N/A</v>
      </c>
    </row>
    <row r="285" spans="1:24" x14ac:dyDescent="0.25">
      <c r="A285">
        <v>284</v>
      </c>
      <c r="B285" t="s">
        <v>1896</v>
      </c>
      <c r="C285" t="s">
        <v>1864</v>
      </c>
      <c r="D285" t="s">
        <v>1865</v>
      </c>
      <c r="F285" s="58"/>
      <c r="H285" s="59">
        <v>10.25</v>
      </c>
      <c r="I285" t="s">
        <v>1900</v>
      </c>
      <c r="J285" s="78">
        <f t="shared" si="78"/>
        <v>277980</v>
      </c>
      <c r="K285" s="75">
        <f>1.05*VLOOKUP(B285,'[1]Tổng hợp Nhập - Xuất - Tồn'!$A$5:$N$4327,12,0)/VLOOKUP(B285,'[1]Tổng hợp Nhập - Xuất - Tồn'!$A$5:$N$4327,11,0)</f>
        <v>243786.32607052897</v>
      </c>
      <c r="L285" s="67">
        <f t="shared" si="82"/>
        <v>0.14026083612080267</v>
      </c>
      <c r="M285" s="66">
        <f>VLOOKUP(B285,[2]Pivot!$A$4:$C$3785,2,0)</f>
        <v>250000</v>
      </c>
      <c r="N285" s="66">
        <f>VLOOKUP(B285,[2]Pivot!$A$4:$C$3785,3,0)</f>
        <v>400000</v>
      </c>
      <c r="O285" s="70">
        <f>VLOOKUP(B285,[3]Pivot!$A$4:$D$4420,2,0)</f>
        <v>44764</v>
      </c>
      <c r="P285" s="66" t="str">
        <f>VLOOKUP(B285,[3]Pivot!$A$4:$E$4420,5,0)</f>
        <v>NK-IDAM</v>
      </c>
      <c r="Q285" s="66">
        <f>VLOOKUP(B285,[3]Pivot!$A$4:$D$4420,3,0)</f>
        <v>187000</v>
      </c>
      <c r="R285" s="66">
        <f>VLOOKUP(B285,[3]Pivot!$A$4:$D$4420,4,0)</f>
        <v>20</v>
      </c>
      <c r="S285">
        <f>VLOOKUP(B285,'[1]Tổng hợp Nhập - Xuất - Tồn'!$A$5:$N$4327,11,0)</f>
        <v>397</v>
      </c>
      <c r="T285">
        <f>VLOOKUP(B285,'[1]Tổng hợp Nhập - Xuất - Tồn'!$A$7:$N$4327,13,0)</f>
        <v>246</v>
      </c>
      <c r="U285" s="75">
        <f t="shared" ref="U285:U288" si="85">IF(Q285=0,K285*(1-5%),IF(L285&lt;=10%,Q285,Q285*(1-5%)))</f>
        <v>177650</v>
      </c>
      <c r="V285" s="73">
        <f t="shared" ref="V285:V288" si="86">U285/24000*1/1.13</f>
        <v>6.5505162241887911</v>
      </c>
      <c r="W285" s="66">
        <f t="shared" ref="W285:W288" si="87">V285*24000</f>
        <v>157212.38938053098</v>
      </c>
      <c r="X285" s="67">
        <f t="shared" ref="X285:X288" si="88">(W285-K285)/K285</f>
        <v>-0.35512220100872921</v>
      </c>
    </row>
    <row r="286" spans="1:24" x14ac:dyDescent="0.25">
      <c r="A286">
        <v>285</v>
      </c>
      <c r="B286" t="s">
        <v>1145</v>
      </c>
      <c r="C286" t="s">
        <v>449</v>
      </c>
      <c r="D286" t="s">
        <v>1867</v>
      </c>
      <c r="F286" s="58"/>
      <c r="H286" s="59">
        <v>11.374999999999998</v>
      </c>
      <c r="I286" t="s">
        <v>1900</v>
      </c>
      <c r="J286" s="78">
        <f t="shared" si="78"/>
        <v>308489.99999999988</v>
      </c>
      <c r="K286" s="75">
        <f>1.05*VLOOKUP(B286,'[1]Tổng hợp Nhập - Xuất - Tồn'!$A$5:$N$4327,12,0)/VLOOKUP(B286,'[1]Tổng hợp Nhập - Xuất - Tồn'!$A$5:$N$4327,11,0)</f>
        <v>268700.89766355144</v>
      </c>
      <c r="L286" s="67">
        <f t="shared" si="82"/>
        <v>0.14807952888296483</v>
      </c>
      <c r="M286" s="66">
        <f>VLOOKUP(B286,[2]Pivot!$A$4:$C$3785,2,0)</f>
        <v>320000</v>
      </c>
      <c r="N286" s="66">
        <f>VLOOKUP(B286,[2]Pivot!$A$4:$C$3785,3,0)</f>
        <v>420000</v>
      </c>
      <c r="O286" s="70">
        <f>VLOOKUP(B286,[3]Pivot!$A$4:$D$4420,2,0)</f>
        <v>44816</v>
      </c>
      <c r="P286" s="66" t="str">
        <f>VLOOKUP(B286,[3]Pivot!$A$4:$E$4420,5,0)</f>
        <v>NK-IDAM</v>
      </c>
      <c r="Q286" s="66">
        <f>VLOOKUP(B286,[3]Pivot!$A$4:$D$4420,3,0)</f>
        <v>242948.4</v>
      </c>
      <c r="R286" s="66">
        <f>VLOOKUP(B286,[3]Pivot!$A$4:$D$4420,4,0)</f>
        <v>10</v>
      </c>
      <c r="S286">
        <f>VLOOKUP(B286,'[1]Tổng hợp Nhập - Xuất - Tồn'!$A$5:$N$4327,11,0)</f>
        <v>642</v>
      </c>
      <c r="T286">
        <f>VLOOKUP(B286,'[1]Tổng hợp Nhập - Xuất - Tồn'!$A$7:$N$4327,13,0)</f>
        <v>246</v>
      </c>
      <c r="U286" s="75">
        <f t="shared" si="85"/>
        <v>230800.97999999998</v>
      </c>
      <c r="V286" s="73">
        <f t="shared" si="86"/>
        <v>8.5103606194690258</v>
      </c>
      <c r="W286" s="66">
        <f t="shared" si="87"/>
        <v>204248.65486725661</v>
      </c>
      <c r="X286" s="67">
        <f t="shared" si="88"/>
        <v>-0.23986612384524833</v>
      </c>
    </row>
    <row r="287" spans="1:24" x14ac:dyDescent="0.25">
      <c r="A287">
        <v>286</v>
      </c>
      <c r="B287" t="s">
        <v>461</v>
      </c>
      <c r="C287" t="s">
        <v>462</v>
      </c>
      <c r="D287" t="s">
        <v>1869</v>
      </c>
      <c r="F287" s="58"/>
      <c r="H287" s="59">
        <v>27.225000000000001</v>
      </c>
      <c r="I287" t="s">
        <v>1900</v>
      </c>
      <c r="J287" s="78">
        <f t="shared" si="78"/>
        <v>738341.99999999988</v>
      </c>
      <c r="K287" s="75">
        <f>1.05*VLOOKUP(B287,'[1]Tổng hợp Nhập - Xuất - Tồn'!$A$5:$N$4327,12,0)/VLOOKUP(B287,'[1]Tổng hợp Nhập - Xuất - Tồn'!$A$5:$N$4327,11,0)</f>
        <v>192804.07251506025</v>
      </c>
      <c r="L287" s="67">
        <f t="shared" si="82"/>
        <v>2.829493798386062</v>
      </c>
      <c r="M287" s="66">
        <f>VLOOKUP(B287,[2]Pivot!$A$4:$C$3785,2,0)</f>
        <v>195000</v>
      </c>
      <c r="N287" s="66">
        <f>VLOOKUP(B287,[2]Pivot!$A$4:$C$3785,3,0)</f>
        <v>230000</v>
      </c>
      <c r="O287" s="70">
        <f>VLOOKUP(B287,[3]Pivot!$A$4:$D$4420,2,0)</f>
        <v>44712</v>
      </c>
      <c r="P287" s="66" t="str">
        <f>VLOOKUP(B287,[3]Pivot!$A$4:$E$4420,5,0)</f>
        <v>NCC-THAILAND</v>
      </c>
      <c r="Q287" s="66">
        <f>VLOOKUP(B287,[3]Pivot!$A$4:$D$4420,3,0)</f>
        <v>148165</v>
      </c>
      <c r="R287" s="66">
        <f>VLOOKUP(B287,[3]Pivot!$A$4:$D$4420,4,0)</f>
        <v>30</v>
      </c>
      <c r="S287">
        <f>VLOOKUP(B287,'[1]Tổng hợp Nhập - Xuất - Tồn'!$A$5:$N$4327,11,0)</f>
        <v>664</v>
      </c>
      <c r="T287">
        <f>VLOOKUP(B287,'[1]Tổng hợp Nhập - Xuất - Tồn'!$A$7:$N$4327,13,0)</f>
        <v>276</v>
      </c>
      <c r="U287" s="75">
        <f t="shared" si="85"/>
        <v>140756.75</v>
      </c>
      <c r="V287" s="73">
        <f t="shared" si="86"/>
        <v>5.1901456489675519</v>
      </c>
      <c r="W287" s="66">
        <f t="shared" si="87"/>
        <v>124563.49557522124</v>
      </c>
      <c r="X287" s="67">
        <f t="shared" si="88"/>
        <v>-0.3539374249188052</v>
      </c>
    </row>
    <row r="288" spans="1:24" x14ac:dyDescent="0.25">
      <c r="A288">
        <v>287</v>
      </c>
      <c r="B288" t="s">
        <v>1897</v>
      </c>
      <c r="C288" t="s">
        <v>1154</v>
      </c>
      <c r="D288" t="s">
        <v>1519</v>
      </c>
      <c r="F288" s="58"/>
      <c r="H288" s="59">
        <v>0.82499999999999996</v>
      </c>
      <c r="I288" t="s">
        <v>1900</v>
      </c>
      <c r="J288" s="78">
        <f t="shared" si="78"/>
        <v>22373.999999999996</v>
      </c>
      <c r="K288" s="75">
        <f>1.05*VLOOKUP(B288,'[1]Tổng hợp Nhập - Xuất - Tồn'!$A$5:$N$4327,12,0)/VLOOKUP(B288,'[1]Tổng hợp Nhập - Xuất - Tồn'!$A$5:$N$4327,11,0)</f>
        <v>18675.025758030624</v>
      </c>
      <c r="L288" s="67">
        <f t="shared" si="82"/>
        <v>0.19807063668325819</v>
      </c>
      <c r="M288" s="66">
        <f>VLOOKUP(B288,[2]Pivot!$A$4:$C$3785,2,0)</f>
        <v>25000</v>
      </c>
      <c r="N288" s="66">
        <f>VLOOKUP(B288,[2]Pivot!$A$4:$C$3785,3,0)</f>
        <v>35000</v>
      </c>
      <c r="O288" s="70">
        <f>VLOOKUP(B288,[3]Pivot!$A$4:$D$4420,2,0)</f>
        <v>44691</v>
      </c>
      <c r="P288" s="66" t="str">
        <f>VLOOKUP(B288,[3]Pivot!$A$4:$E$4420,5,0)</f>
        <v>NK-IDAM</v>
      </c>
      <c r="Q288" s="66">
        <f>VLOOKUP(B288,[3]Pivot!$A$4:$D$4420,3,0)</f>
        <v>17265</v>
      </c>
      <c r="R288" s="66">
        <f>VLOOKUP(B288,[3]Pivot!$A$4:$D$4420,4,0)</f>
        <v>50</v>
      </c>
      <c r="S288">
        <f>VLOOKUP(B288,'[1]Tổng hợp Nhập - Xuất - Tồn'!$A$5:$N$4327,11,0)</f>
        <v>3331</v>
      </c>
      <c r="T288">
        <f>VLOOKUP(B288,'[1]Tổng hợp Nhập - Xuất - Tồn'!$A$7:$N$4327,13,0)</f>
        <v>499</v>
      </c>
      <c r="U288" s="75">
        <f t="shared" si="85"/>
        <v>16401.75</v>
      </c>
      <c r="V288" s="73">
        <f t="shared" si="86"/>
        <v>0.6047842920353983</v>
      </c>
      <c r="W288" s="66">
        <f t="shared" si="87"/>
        <v>14514.823008849558</v>
      </c>
      <c r="X288" s="67">
        <f t="shared" si="88"/>
        <v>-0.2227682469135068</v>
      </c>
    </row>
    <row r="289" spans="1:24" hidden="1" x14ac:dyDescent="0.25">
      <c r="A289">
        <v>288</v>
      </c>
      <c r="B289" t="s">
        <v>1157</v>
      </c>
      <c r="C289" t="s">
        <v>1158</v>
      </c>
      <c r="D289" t="s">
        <v>1872</v>
      </c>
      <c r="F289" s="58"/>
      <c r="H289" s="59">
        <v>0.88</v>
      </c>
      <c r="I289" t="s">
        <v>1900</v>
      </c>
      <c r="J289" s="65">
        <f t="shared" si="78"/>
        <v>23865.599999999999</v>
      </c>
      <c r="K289" t="e">
        <f>1.05*VLOOKUP(B289,'[1]Tổng hợp Nhập - Xuất - Tồn'!$A$5:$N$4327,12,0)/VLOOKUP(B289,'[1]Tổng hợp Nhập - Xuất - Tồn'!$A$5:$N$4327,11,0)</f>
        <v>#N/A</v>
      </c>
      <c r="L289" s="67" t="e">
        <f t="shared" si="82"/>
        <v>#N/A</v>
      </c>
      <c r="M289" s="66" t="e">
        <f>VLOOKUP(B289,[2]Pivot!$A$4:$C$3785,2,0)</f>
        <v>#N/A</v>
      </c>
      <c r="N289" s="66" t="e">
        <f>VLOOKUP(B289,[2]Pivot!$A$4:$C$3785,3,0)</f>
        <v>#N/A</v>
      </c>
      <c r="O289" s="70" t="e">
        <f>VLOOKUP(B289,[3]Pivot!$A$4:$D$4420,2,0)</f>
        <v>#N/A</v>
      </c>
      <c r="P289" s="66" t="e">
        <f>VLOOKUP(B289,[3]Pivot!$A$4:$E$4420,5,0)</f>
        <v>#N/A</v>
      </c>
      <c r="Q289" s="66" t="e">
        <f>VLOOKUP(B289,[3]Pivot!$A$4:$D$4420,3,0)</f>
        <v>#N/A</v>
      </c>
      <c r="R289" s="66" t="e">
        <f>VLOOKUP(B289,[3]Pivot!$A$4:$D$4420,4,0)</f>
        <v>#N/A</v>
      </c>
      <c r="S289" t="e">
        <f>VLOOKUP(B289,'[1]Tổng hợp Nhập - Xuất - Tồn'!$A$5:$N$4327,11,0)</f>
        <v>#N/A</v>
      </c>
      <c r="T289" t="e">
        <f>VLOOKUP(B289,'[1]Tổng hợp Nhập - Xuất - Tồn'!$A$7:$N$4327,13,0)</f>
        <v>#N/A</v>
      </c>
      <c r="U289" s="66" t="e">
        <f t="shared" si="79"/>
        <v>#N/A</v>
      </c>
      <c r="V289" s="73" t="e">
        <f t="shared" si="80"/>
        <v>#N/A</v>
      </c>
      <c r="W289" s="73" t="e">
        <f t="shared" si="81"/>
        <v>#N/A</v>
      </c>
    </row>
    <row r="290" spans="1:24" x14ac:dyDescent="0.25">
      <c r="A290">
        <v>289</v>
      </c>
      <c r="B290" t="s">
        <v>1898</v>
      </c>
      <c r="C290" t="s">
        <v>1874</v>
      </c>
      <c r="D290" t="s">
        <v>1522</v>
      </c>
      <c r="F290" s="58"/>
      <c r="H290" s="59">
        <v>0.88</v>
      </c>
      <c r="I290" t="s">
        <v>1900</v>
      </c>
      <c r="J290" s="78">
        <f t="shared" si="78"/>
        <v>23865.599999999999</v>
      </c>
      <c r="K290" s="75">
        <f>1.05*VLOOKUP(B290,'[1]Tổng hợp Nhập - Xuất - Tồn'!$A$5:$N$4327,12,0)/VLOOKUP(B290,'[1]Tổng hợp Nhập - Xuất - Tồn'!$A$5:$N$4327,11,0)</f>
        <v>20493.294220107364</v>
      </c>
      <c r="L290" s="67">
        <f t="shared" si="82"/>
        <v>0.16455654926301874</v>
      </c>
      <c r="M290" s="66">
        <f>VLOOKUP(B290,[2]Pivot!$A$4:$C$3785,2,0)</f>
        <v>21500</v>
      </c>
      <c r="N290" s="66">
        <f>VLOOKUP(B290,[2]Pivot!$A$4:$C$3785,3,0)</f>
        <v>28000</v>
      </c>
      <c r="O290" s="70">
        <f>VLOOKUP(B290,[3]Pivot!$A$4:$D$4420,2,0)</f>
        <v>44816</v>
      </c>
      <c r="P290" s="66" t="str">
        <f>VLOOKUP(B290,[3]Pivot!$A$4:$E$4420,5,0)</f>
        <v>NK-IDAM</v>
      </c>
      <c r="Q290" s="66">
        <f>VLOOKUP(B290,[3]Pivot!$A$4:$D$4420,3,0)</f>
        <v>18903.25</v>
      </c>
      <c r="R290" s="66">
        <f>VLOOKUP(B290,[3]Pivot!$A$4:$D$4420,4,0)</f>
        <v>30</v>
      </c>
      <c r="S290">
        <f>VLOOKUP(B290,'[1]Tổng hợp Nhập - Xuất - Tồn'!$A$5:$N$4327,11,0)</f>
        <v>79543</v>
      </c>
      <c r="T290">
        <f>VLOOKUP(B290,'[1]Tổng hợp Nhập - Xuất - Tồn'!$A$7:$N$4327,13,0)</f>
        <v>13470</v>
      </c>
      <c r="U290" s="75">
        <f t="shared" ref="U290:U292" si="89">IF(Q290=0,K290*(1-5%),IF(L290&lt;=10%,Q290,Q290*(1-5%)))</f>
        <v>17958.087499999998</v>
      </c>
      <c r="V290" s="73">
        <f t="shared" ref="V290:V292" si="90">U290/24000*1/1.13</f>
        <v>0.66217136799410026</v>
      </c>
      <c r="W290" s="66">
        <f t="shared" ref="W290:W292" si="91">V290*24000</f>
        <v>15892.112831858407</v>
      </c>
      <c r="X290" s="67">
        <f t="shared" ref="X290:X292" si="92">(W290-K290)/K290</f>
        <v>-0.22452131603782982</v>
      </c>
    </row>
    <row r="291" spans="1:24" x14ac:dyDescent="0.25">
      <c r="A291">
        <v>290</v>
      </c>
      <c r="B291" t="s">
        <v>1899</v>
      </c>
      <c r="C291" t="s">
        <v>1876</v>
      </c>
      <c r="D291" t="s">
        <v>1517</v>
      </c>
      <c r="F291" s="58"/>
      <c r="H291" s="59">
        <v>0.88</v>
      </c>
      <c r="I291" t="s">
        <v>1900</v>
      </c>
      <c r="J291" s="78">
        <f t="shared" si="78"/>
        <v>23865.599999999999</v>
      </c>
      <c r="K291" s="75">
        <f>1.05*VLOOKUP(B291,'[1]Tổng hợp Nhập - Xuất - Tồn'!$A$5:$N$4327,12,0)/VLOOKUP(B291,'[1]Tổng hợp Nhập - Xuất - Tồn'!$A$5:$N$4327,11,0)</f>
        <v>20758.641528482025</v>
      </c>
      <c r="L291" s="67">
        <f t="shared" si="82"/>
        <v>0.14967060668469329</v>
      </c>
      <c r="M291" s="66">
        <f>VLOOKUP(B291,[2]Pivot!$A$4:$C$3785,2,0)</f>
        <v>22000</v>
      </c>
      <c r="N291" s="66">
        <f>VLOOKUP(B291,[2]Pivot!$A$4:$C$3785,3,0)</f>
        <v>28000</v>
      </c>
      <c r="O291" s="70">
        <f>VLOOKUP(B291,[3]Pivot!$A$4:$D$4420,2,0)</f>
        <v>44691</v>
      </c>
      <c r="P291" s="66" t="str">
        <f>VLOOKUP(B291,[3]Pivot!$A$4:$E$4420,5,0)</f>
        <v>HTAUTOHN</v>
      </c>
      <c r="Q291" s="66">
        <f>VLOOKUP(B291,[3]Pivot!$A$4:$D$4420,3,0)</f>
        <v>18759.599999999999</v>
      </c>
      <c r="R291" s="66">
        <f>VLOOKUP(B291,[3]Pivot!$A$4:$D$4420,4,0)</f>
        <v>50</v>
      </c>
      <c r="S291">
        <f>VLOOKUP(B291,'[1]Tổng hợp Nhập - Xuất - Tồn'!$A$5:$N$4327,11,0)</f>
        <v>65673</v>
      </c>
      <c r="T291">
        <f>VLOOKUP(B291,'[1]Tổng hợp Nhập - Xuất - Tồn'!$A$7:$N$4327,13,0)</f>
        <v>4127</v>
      </c>
      <c r="U291" s="75">
        <f t="shared" si="89"/>
        <v>17821.62</v>
      </c>
      <c r="V291" s="73">
        <f t="shared" si="90"/>
        <v>0.65713938053097343</v>
      </c>
      <c r="W291" s="66">
        <f t="shared" si="91"/>
        <v>15771.345132743363</v>
      </c>
      <c r="X291" s="67">
        <f t="shared" si="92"/>
        <v>-0.24025157854842333</v>
      </c>
    </row>
    <row r="292" spans="1:24" x14ac:dyDescent="0.25">
      <c r="A292">
        <v>291</v>
      </c>
      <c r="B292" t="s">
        <v>463</v>
      </c>
      <c r="C292" t="s">
        <v>464</v>
      </c>
      <c r="D292" t="s">
        <v>1878</v>
      </c>
      <c r="F292" s="58"/>
      <c r="H292" s="59">
        <v>3.9</v>
      </c>
      <c r="I292" t="s">
        <v>1900</v>
      </c>
      <c r="J292" s="78">
        <f t="shared" si="78"/>
        <v>105767.99999999999</v>
      </c>
      <c r="K292" s="75">
        <f>1.05*VLOOKUP(B292,'[1]Tổng hợp Nhập - Xuất - Tồn'!$A$5:$N$4327,12,0)/VLOOKUP(B292,'[1]Tổng hợp Nhập - Xuất - Tồn'!$A$5:$N$4327,11,0)</f>
        <v>88787.536277602529</v>
      </c>
      <c r="L292" s="67">
        <f t="shared" si="82"/>
        <v>0.19124828139510991</v>
      </c>
      <c r="M292" s="66">
        <f>VLOOKUP(B292,[2]Pivot!$A$4:$C$3785,2,0)</f>
        <v>100000</v>
      </c>
      <c r="N292" s="66">
        <f>VLOOKUP(B292,[2]Pivot!$A$4:$C$3785,3,0)</f>
        <v>110000</v>
      </c>
      <c r="O292" s="70">
        <f>VLOOKUP(B292,[3]Pivot!$A$4:$D$4420,2,0)</f>
        <v>44545</v>
      </c>
      <c r="P292" s="66" t="str">
        <f>VLOOKUP(B292,[3]Pivot!$A$4:$E$4420,5,0)</f>
        <v>HTAUTOHN</v>
      </c>
      <c r="Q292" s="66">
        <f>VLOOKUP(B292,[3]Pivot!$A$4:$D$4420,3,0)</f>
        <v>82325.850000000006</v>
      </c>
      <c r="R292" s="66">
        <f>VLOOKUP(B292,[3]Pivot!$A$4:$D$4420,4,0)</f>
        <v>2</v>
      </c>
      <c r="S292">
        <f>VLOOKUP(B292,'[1]Tổng hợp Nhập - Xuất - Tồn'!$A$5:$N$4327,11,0)</f>
        <v>317</v>
      </c>
      <c r="T292">
        <f>VLOOKUP(B292,'[1]Tổng hợp Nhập - Xuất - Tồn'!$A$7:$N$4327,13,0)</f>
        <v>165</v>
      </c>
      <c r="U292" s="75">
        <f t="shared" si="89"/>
        <v>78209.557499999995</v>
      </c>
      <c r="V292" s="73">
        <f t="shared" si="90"/>
        <v>2.8838332411504428</v>
      </c>
      <c r="W292" s="66">
        <f t="shared" si="91"/>
        <v>69211.997787610628</v>
      </c>
      <c r="X292" s="67">
        <f t="shared" si="92"/>
        <v>-0.2204761986951316</v>
      </c>
    </row>
    <row r="293" spans="1:24" hidden="1" x14ac:dyDescent="0.25">
      <c r="A293">
        <v>292</v>
      </c>
      <c r="B293" t="s">
        <v>465</v>
      </c>
      <c r="C293" t="s">
        <v>466</v>
      </c>
      <c r="D293" t="s">
        <v>1844</v>
      </c>
      <c r="F293" s="58"/>
      <c r="H293" s="59">
        <v>79.75</v>
      </c>
      <c r="I293" t="s">
        <v>1900</v>
      </c>
      <c r="J293" s="65">
        <f t="shared" si="78"/>
        <v>2162820</v>
      </c>
      <c r="K293" t="e">
        <f>1.05*VLOOKUP(B293,'[1]Tổng hợp Nhập - Xuất - Tồn'!$A$5:$N$4327,12,0)/VLOOKUP(B293,'[1]Tổng hợp Nhập - Xuất - Tồn'!$A$5:$N$4327,11,0)</f>
        <v>#N/A</v>
      </c>
      <c r="L293" s="67" t="e">
        <f t="shared" si="82"/>
        <v>#N/A</v>
      </c>
      <c r="M293" s="66" t="e">
        <f>VLOOKUP(B293,[2]Pivot!$A$4:$C$3785,2,0)</f>
        <v>#N/A</v>
      </c>
      <c r="N293" s="66" t="e">
        <f>VLOOKUP(B293,[2]Pivot!$A$4:$C$3785,3,0)</f>
        <v>#N/A</v>
      </c>
      <c r="O293" s="70" t="e">
        <f>VLOOKUP(B293,[3]Pivot!$A$4:$D$4420,2,0)</f>
        <v>#N/A</v>
      </c>
      <c r="P293" s="66" t="e">
        <f>VLOOKUP(B293,[3]Pivot!$A$4:$E$4420,5,0)</f>
        <v>#N/A</v>
      </c>
      <c r="Q293" s="66" t="e">
        <f>VLOOKUP(B293,[3]Pivot!$A$4:$D$4420,3,0)</f>
        <v>#N/A</v>
      </c>
      <c r="R293" s="66" t="e">
        <f>VLOOKUP(B293,[3]Pivot!$A$4:$D$4420,4,0)</f>
        <v>#N/A</v>
      </c>
      <c r="S293" t="e">
        <f>VLOOKUP(B293,'[1]Tổng hợp Nhập - Xuất - Tồn'!$A$5:$N$4327,11,0)</f>
        <v>#N/A</v>
      </c>
      <c r="T293" t="e">
        <f>VLOOKUP(B293,'[1]Tổng hợp Nhập - Xuất - Tồn'!$A$7:$N$4327,13,0)</f>
        <v>#N/A</v>
      </c>
      <c r="U293" s="66" t="e">
        <f t="shared" si="79"/>
        <v>#N/A</v>
      </c>
      <c r="V293" s="73" t="e">
        <f t="shared" si="80"/>
        <v>#N/A</v>
      </c>
      <c r="W293" s="73" t="e">
        <f t="shared" si="81"/>
        <v>#N/A</v>
      </c>
    </row>
    <row r="294" spans="1:24" hidden="1" x14ac:dyDescent="0.25">
      <c r="A294">
        <v>293</v>
      </c>
      <c r="B294" t="s">
        <v>467</v>
      </c>
      <c r="C294" t="s">
        <v>468</v>
      </c>
      <c r="D294" t="s">
        <v>1544</v>
      </c>
      <c r="F294" s="58"/>
      <c r="H294" s="59">
        <v>14.196428571428571</v>
      </c>
      <c r="I294" t="s">
        <v>1900</v>
      </c>
      <c r="J294" s="65">
        <f t="shared" si="78"/>
        <v>385007.14285714278</v>
      </c>
      <c r="K294" t="e">
        <f>1.05*VLOOKUP(B294,'[1]Tổng hợp Nhập - Xuất - Tồn'!$A$5:$N$4327,12,0)/VLOOKUP(B294,'[1]Tổng hợp Nhập - Xuất - Tồn'!$A$5:$N$4327,11,0)</f>
        <v>#N/A</v>
      </c>
      <c r="L294" s="67" t="e">
        <f t="shared" si="82"/>
        <v>#N/A</v>
      </c>
      <c r="M294" s="66" t="e">
        <f>VLOOKUP(B294,[2]Pivot!$A$4:$C$3785,2,0)</f>
        <v>#N/A</v>
      </c>
      <c r="N294" s="66" t="e">
        <f>VLOOKUP(B294,[2]Pivot!$A$4:$C$3785,3,0)</f>
        <v>#N/A</v>
      </c>
      <c r="O294" s="70" t="e">
        <f>VLOOKUP(B294,[3]Pivot!$A$4:$D$4420,2,0)</f>
        <v>#N/A</v>
      </c>
      <c r="P294" s="66" t="e">
        <f>VLOOKUP(B294,[3]Pivot!$A$4:$E$4420,5,0)</f>
        <v>#N/A</v>
      </c>
      <c r="Q294" s="66" t="e">
        <f>VLOOKUP(B294,[3]Pivot!$A$4:$D$4420,3,0)</f>
        <v>#N/A</v>
      </c>
      <c r="R294" s="66" t="e">
        <f>VLOOKUP(B294,[3]Pivot!$A$4:$D$4420,4,0)</f>
        <v>#N/A</v>
      </c>
      <c r="S294" t="e">
        <f>VLOOKUP(B294,'[1]Tổng hợp Nhập - Xuất - Tồn'!$A$5:$N$4327,11,0)</f>
        <v>#N/A</v>
      </c>
      <c r="T294" t="e">
        <f>VLOOKUP(B294,'[1]Tổng hợp Nhập - Xuất - Tồn'!$A$7:$N$4327,13,0)</f>
        <v>#N/A</v>
      </c>
      <c r="U294" s="66" t="e">
        <f t="shared" si="79"/>
        <v>#N/A</v>
      </c>
      <c r="V294" s="73" t="e">
        <f t="shared" si="80"/>
        <v>#N/A</v>
      </c>
      <c r="W294" s="73" t="e">
        <f t="shared" si="81"/>
        <v>#N/A</v>
      </c>
    </row>
    <row r="295" spans="1:24" hidden="1" x14ac:dyDescent="0.25">
      <c r="A295">
        <v>294</v>
      </c>
      <c r="B295" t="s">
        <v>469</v>
      </c>
      <c r="C295" t="s">
        <v>468</v>
      </c>
      <c r="D295" t="s">
        <v>1544</v>
      </c>
      <c r="F295" s="58"/>
      <c r="H295" s="59">
        <v>14.196428571428571</v>
      </c>
      <c r="I295" t="s">
        <v>1900</v>
      </c>
      <c r="J295" s="65">
        <f t="shared" si="78"/>
        <v>385007.14285714278</v>
      </c>
      <c r="K295" t="e">
        <f>1.05*VLOOKUP(B295,'[1]Tổng hợp Nhập - Xuất - Tồn'!$A$5:$N$4327,12,0)/VLOOKUP(B295,'[1]Tổng hợp Nhập - Xuất - Tồn'!$A$5:$N$4327,11,0)</f>
        <v>#N/A</v>
      </c>
      <c r="L295" s="67" t="e">
        <f t="shared" si="82"/>
        <v>#N/A</v>
      </c>
      <c r="M295" s="66" t="e">
        <f>VLOOKUP(B295,[2]Pivot!$A$4:$C$3785,2,0)</f>
        <v>#N/A</v>
      </c>
      <c r="N295" s="66" t="e">
        <f>VLOOKUP(B295,[2]Pivot!$A$4:$C$3785,3,0)</f>
        <v>#N/A</v>
      </c>
      <c r="O295" s="70" t="e">
        <f>VLOOKUP(B295,[3]Pivot!$A$4:$D$4420,2,0)</f>
        <v>#N/A</v>
      </c>
      <c r="P295" s="66" t="e">
        <f>VLOOKUP(B295,[3]Pivot!$A$4:$E$4420,5,0)</f>
        <v>#N/A</v>
      </c>
      <c r="Q295" s="66" t="e">
        <f>VLOOKUP(B295,[3]Pivot!$A$4:$D$4420,3,0)</f>
        <v>#N/A</v>
      </c>
      <c r="R295" s="66" t="e">
        <f>VLOOKUP(B295,[3]Pivot!$A$4:$D$4420,4,0)</f>
        <v>#N/A</v>
      </c>
      <c r="S295" t="e">
        <f>VLOOKUP(B295,'[1]Tổng hợp Nhập - Xuất - Tồn'!$A$5:$N$4327,11,0)</f>
        <v>#N/A</v>
      </c>
      <c r="T295" t="e">
        <f>VLOOKUP(B295,'[1]Tổng hợp Nhập - Xuất - Tồn'!$A$7:$N$4327,13,0)</f>
        <v>#N/A</v>
      </c>
      <c r="U295" s="66" t="e">
        <f t="shared" si="79"/>
        <v>#N/A</v>
      </c>
      <c r="V295" s="73" t="e">
        <f t="shared" si="80"/>
        <v>#N/A</v>
      </c>
      <c r="W295" s="73" t="e">
        <f t="shared" si="81"/>
        <v>#N/A</v>
      </c>
    </row>
    <row r="296" spans="1:24" hidden="1" x14ac:dyDescent="0.25">
      <c r="A296">
        <v>295</v>
      </c>
      <c r="B296" t="s">
        <v>470</v>
      </c>
      <c r="C296" t="s">
        <v>471</v>
      </c>
      <c r="D296">
        <v>0</v>
      </c>
      <c r="F296" s="58"/>
      <c r="H296" s="59">
        <v>4.3842857142857135</v>
      </c>
      <c r="I296" t="s">
        <v>1900</v>
      </c>
      <c r="J296" s="65">
        <f t="shared" si="78"/>
        <v>118901.82857142853</v>
      </c>
      <c r="K296" t="e">
        <f>1.05*VLOOKUP(B296,'[1]Tổng hợp Nhập - Xuất - Tồn'!$A$5:$N$4327,12,0)/VLOOKUP(B296,'[1]Tổng hợp Nhập - Xuất - Tồn'!$A$5:$N$4327,11,0)</f>
        <v>#N/A</v>
      </c>
      <c r="L296" s="67" t="e">
        <f t="shared" si="82"/>
        <v>#N/A</v>
      </c>
      <c r="M296" s="66" t="e">
        <f>VLOOKUP(B296,[2]Pivot!$A$4:$C$3785,2,0)</f>
        <v>#N/A</v>
      </c>
      <c r="N296" s="66" t="e">
        <f>VLOOKUP(B296,[2]Pivot!$A$4:$C$3785,3,0)</f>
        <v>#N/A</v>
      </c>
      <c r="O296" s="70" t="e">
        <f>VLOOKUP(B296,[3]Pivot!$A$4:$D$4420,2,0)</f>
        <v>#N/A</v>
      </c>
      <c r="P296" s="66" t="e">
        <f>VLOOKUP(B296,[3]Pivot!$A$4:$E$4420,5,0)</f>
        <v>#N/A</v>
      </c>
      <c r="Q296" s="66" t="e">
        <f>VLOOKUP(B296,[3]Pivot!$A$4:$D$4420,3,0)</f>
        <v>#N/A</v>
      </c>
      <c r="R296" s="66" t="e">
        <f>VLOOKUP(B296,[3]Pivot!$A$4:$D$4420,4,0)</f>
        <v>#N/A</v>
      </c>
      <c r="S296" t="e">
        <f>VLOOKUP(B296,'[1]Tổng hợp Nhập - Xuất - Tồn'!$A$5:$N$4327,11,0)</f>
        <v>#N/A</v>
      </c>
      <c r="T296" t="e">
        <f>VLOOKUP(B296,'[1]Tổng hợp Nhập - Xuất - Tồn'!$A$7:$N$4327,13,0)</f>
        <v>#N/A</v>
      </c>
      <c r="U296" s="66" t="e">
        <f t="shared" si="79"/>
        <v>#N/A</v>
      </c>
      <c r="V296" s="73" t="e">
        <f t="shared" si="80"/>
        <v>#N/A</v>
      </c>
      <c r="W296" s="73" t="e">
        <f t="shared" si="81"/>
        <v>#N/A</v>
      </c>
    </row>
    <row r="297" spans="1:24" hidden="1" x14ac:dyDescent="0.25">
      <c r="A297">
        <v>296</v>
      </c>
      <c r="B297" t="s">
        <v>472</v>
      </c>
      <c r="C297" t="s">
        <v>471</v>
      </c>
      <c r="D297">
        <v>0</v>
      </c>
      <c r="F297" s="58"/>
      <c r="H297" s="59">
        <v>4.3842857142857135</v>
      </c>
      <c r="I297" t="s">
        <v>1900</v>
      </c>
      <c r="J297" s="65">
        <f t="shared" si="78"/>
        <v>118901.82857142853</v>
      </c>
      <c r="K297" t="e">
        <f>1.05*VLOOKUP(B297,'[1]Tổng hợp Nhập - Xuất - Tồn'!$A$5:$N$4327,12,0)/VLOOKUP(B297,'[1]Tổng hợp Nhập - Xuất - Tồn'!$A$5:$N$4327,11,0)</f>
        <v>#N/A</v>
      </c>
      <c r="L297" s="67" t="e">
        <f t="shared" si="82"/>
        <v>#N/A</v>
      </c>
      <c r="M297" s="66" t="e">
        <f>VLOOKUP(B297,[2]Pivot!$A$4:$C$3785,2,0)</f>
        <v>#N/A</v>
      </c>
      <c r="N297" s="66" t="e">
        <f>VLOOKUP(B297,[2]Pivot!$A$4:$C$3785,3,0)</f>
        <v>#N/A</v>
      </c>
      <c r="O297" s="70" t="e">
        <f>VLOOKUP(B297,[3]Pivot!$A$4:$D$4420,2,0)</f>
        <v>#N/A</v>
      </c>
      <c r="P297" s="66" t="e">
        <f>VLOOKUP(B297,[3]Pivot!$A$4:$E$4420,5,0)</f>
        <v>#N/A</v>
      </c>
      <c r="Q297" s="66" t="e">
        <f>VLOOKUP(B297,[3]Pivot!$A$4:$D$4420,3,0)</f>
        <v>#N/A</v>
      </c>
      <c r="R297" s="66" t="e">
        <f>VLOOKUP(B297,[3]Pivot!$A$4:$D$4420,4,0)</f>
        <v>#N/A</v>
      </c>
      <c r="S297" t="e">
        <f>VLOOKUP(B297,'[1]Tổng hợp Nhập - Xuất - Tồn'!$A$5:$N$4327,11,0)</f>
        <v>#N/A</v>
      </c>
      <c r="T297" t="e">
        <f>VLOOKUP(B297,'[1]Tổng hợp Nhập - Xuất - Tồn'!$A$7:$N$4327,13,0)</f>
        <v>#N/A</v>
      </c>
      <c r="U297" s="66" t="e">
        <f t="shared" si="79"/>
        <v>#N/A</v>
      </c>
      <c r="V297" s="73" t="e">
        <f t="shared" si="80"/>
        <v>#N/A</v>
      </c>
      <c r="W297" s="73" t="e">
        <f t="shared" si="81"/>
        <v>#N/A</v>
      </c>
    </row>
    <row r="298" spans="1:24" hidden="1" x14ac:dyDescent="0.25">
      <c r="A298">
        <v>297</v>
      </c>
      <c r="B298" t="s">
        <v>473</v>
      </c>
      <c r="C298" t="s">
        <v>471</v>
      </c>
      <c r="D298">
        <v>0</v>
      </c>
      <c r="F298" s="58"/>
      <c r="H298" s="59">
        <v>4.3842857142857135</v>
      </c>
      <c r="I298" t="s">
        <v>1900</v>
      </c>
      <c r="J298" s="65">
        <f t="shared" si="78"/>
        <v>118901.82857142853</v>
      </c>
      <c r="K298" t="e">
        <f>1.05*VLOOKUP(B298,'[1]Tổng hợp Nhập - Xuất - Tồn'!$A$5:$N$4327,12,0)/VLOOKUP(B298,'[1]Tổng hợp Nhập - Xuất - Tồn'!$A$5:$N$4327,11,0)</f>
        <v>#N/A</v>
      </c>
      <c r="L298" s="67" t="e">
        <f t="shared" si="82"/>
        <v>#N/A</v>
      </c>
      <c r="M298" s="66" t="e">
        <f>VLOOKUP(B298,[2]Pivot!$A$4:$C$3785,2,0)</f>
        <v>#N/A</v>
      </c>
      <c r="N298" s="66" t="e">
        <f>VLOOKUP(B298,[2]Pivot!$A$4:$C$3785,3,0)</f>
        <v>#N/A</v>
      </c>
      <c r="O298" s="70" t="e">
        <f>VLOOKUP(B298,[3]Pivot!$A$4:$D$4420,2,0)</f>
        <v>#N/A</v>
      </c>
      <c r="P298" s="66" t="e">
        <f>VLOOKUP(B298,[3]Pivot!$A$4:$E$4420,5,0)</f>
        <v>#N/A</v>
      </c>
      <c r="Q298" s="66" t="e">
        <f>VLOOKUP(B298,[3]Pivot!$A$4:$D$4420,3,0)</f>
        <v>#N/A</v>
      </c>
      <c r="R298" s="66" t="e">
        <f>VLOOKUP(B298,[3]Pivot!$A$4:$D$4420,4,0)</f>
        <v>#N/A</v>
      </c>
      <c r="S298" t="e">
        <f>VLOOKUP(B298,'[1]Tổng hợp Nhập - Xuất - Tồn'!$A$5:$N$4327,11,0)</f>
        <v>#N/A</v>
      </c>
      <c r="T298" t="e">
        <f>VLOOKUP(B298,'[1]Tổng hợp Nhập - Xuất - Tồn'!$A$7:$N$4327,13,0)</f>
        <v>#N/A</v>
      </c>
      <c r="U298" s="66" t="e">
        <f t="shared" si="79"/>
        <v>#N/A</v>
      </c>
      <c r="V298" s="73" t="e">
        <f t="shared" si="80"/>
        <v>#N/A</v>
      </c>
      <c r="W298" s="73" t="e">
        <f t="shared" si="81"/>
        <v>#N/A</v>
      </c>
    </row>
    <row r="299" spans="1:24" hidden="1" x14ac:dyDescent="0.25">
      <c r="A299">
        <v>298</v>
      </c>
      <c r="B299" t="s">
        <v>474</v>
      </c>
      <c r="C299" t="s">
        <v>475</v>
      </c>
      <c r="D299" t="s">
        <v>1581</v>
      </c>
      <c r="F299" s="58"/>
      <c r="H299" s="59">
        <v>9.3785714285714263</v>
      </c>
      <c r="I299" t="s">
        <v>1900</v>
      </c>
      <c r="J299" s="65">
        <f t="shared" si="78"/>
        <v>254346.85714285707</v>
      </c>
      <c r="K299" t="e">
        <f>1.05*VLOOKUP(B299,'[1]Tổng hợp Nhập - Xuất - Tồn'!$A$5:$N$4327,12,0)/VLOOKUP(B299,'[1]Tổng hợp Nhập - Xuất - Tồn'!$A$5:$N$4327,11,0)</f>
        <v>#N/A</v>
      </c>
      <c r="L299" s="67" t="e">
        <f t="shared" si="82"/>
        <v>#N/A</v>
      </c>
      <c r="M299" s="66" t="e">
        <f>VLOOKUP(B299,[2]Pivot!$A$4:$C$3785,2,0)</f>
        <v>#N/A</v>
      </c>
      <c r="N299" s="66" t="e">
        <f>VLOOKUP(B299,[2]Pivot!$A$4:$C$3785,3,0)</f>
        <v>#N/A</v>
      </c>
      <c r="O299" s="70" t="e">
        <f>VLOOKUP(B299,[3]Pivot!$A$4:$D$4420,2,0)</f>
        <v>#N/A</v>
      </c>
      <c r="P299" s="66" t="e">
        <f>VLOOKUP(B299,[3]Pivot!$A$4:$E$4420,5,0)</f>
        <v>#N/A</v>
      </c>
      <c r="Q299" s="66" t="e">
        <f>VLOOKUP(B299,[3]Pivot!$A$4:$D$4420,3,0)</f>
        <v>#N/A</v>
      </c>
      <c r="R299" s="66" t="e">
        <f>VLOOKUP(B299,[3]Pivot!$A$4:$D$4420,4,0)</f>
        <v>#N/A</v>
      </c>
      <c r="S299" t="e">
        <f>VLOOKUP(B299,'[1]Tổng hợp Nhập - Xuất - Tồn'!$A$5:$N$4327,11,0)</f>
        <v>#N/A</v>
      </c>
      <c r="T299" t="e">
        <f>VLOOKUP(B299,'[1]Tổng hợp Nhập - Xuất - Tồn'!$A$7:$N$4327,13,0)</f>
        <v>#N/A</v>
      </c>
      <c r="U299" s="66" t="e">
        <f t="shared" si="79"/>
        <v>#N/A</v>
      </c>
      <c r="V299" s="73" t="e">
        <f t="shared" si="80"/>
        <v>#N/A</v>
      </c>
      <c r="W299" s="73" t="e">
        <f t="shared" si="81"/>
        <v>#N/A</v>
      </c>
    </row>
    <row r="300" spans="1:24" hidden="1" x14ac:dyDescent="0.25">
      <c r="A300">
        <v>299</v>
      </c>
      <c r="B300" t="s">
        <v>476</v>
      </c>
      <c r="C300" t="s">
        <v>477</v>
      </c>
      <c r="D300" t="s">
        <v>1609</v>
      </c>
      <c r="F300" s="58"/>
      <c r="H300" s="59">
        <v>10.1</v>
      </c>
      <c r="I300" t="s">
        <v>1900</v>
      </c>
      <c r="J300" s="65">
        <f t="shared" si="78"/>
        <v>273912</v>
      </c>
      <c r="K300" t="e">
        <f>1.05*VLOOKUP(B300,'[1]Tổng hợp Nhập - Xuất - Tồn'!$A$5:$N$4327,12,0)/VLOOKUP(B300,'[1]Tổng hợp Nhập - Xuất - Tồn'!$A$5:$N$4327,11,0)</f>
        <v>#N/A</v>
      </c>
      <c r="L300" s="67" t="e">
        <f t="shared" si="82"/>
        <v>#N/A</v>
      </c>
      <c r="M300" s="66" t="e">
        <f>VLOOKUP(B300,[2]Pivot!$A$4:$C$3785,2,0)</f>
        <v>#N/A</v>
      </c>
      <c r="N300" s="66" t="e">
        <f>VLOOKUP(B300,[2]Pivot!$A$4:$C$3785,3,0)</f>
        <v>#N/A</v>
      </c>
      <c r="O300" s="70" t="e">
        <f>VLOOKUP(B300,[3]Pivot!$A$4:$D$4420,2,0)</f>
        <v>#N/A</v>
      </c>
      <c r="P300" s="66" t="e">
        <f>VLOOKUP(B300,[3]Pivot!$A$4:$E$4420,5,0)</f>
        <v>#N/A</v>
      </c>
      <c r="Q300" s="66" t="e">
        <f>VLOOKUP(B300,[3]Pivot!$A$4:$D$4420,3,0)</f>
        <v>#N/A</v>
      </c>
      <c r="R300" s="66" t="e">
        <f>VLOOKUP(B300,[3]Pivot!$A$4:$D$4420,4,0)</f>
        <v>#N/A</v>
      </c>
      <c r="S300" t="e">
        <f>VLOOKUP(B300,'[1]Tổng hợp Nhập - Xuất - Tồn'!$A$5:$N$4327,11,0)</f>
        <v>#N/A</v>
      </c>
      <c r="T300" t="e">
        <f>VLOOKUP(B300,'[1]Tổng hợp Nhập - Xuất - Tồn'!$A$7:$N$4327,13,0)</f>
        <v>#N/A</v>
      </c>
      <c r="U300" s="66" t="e">
        <f t="shared" si="79"/>
        <v>#N/A</v>
      </c>
      <c r="V300" s="73" t="e">
        <f t="shared" si="80"/>
        <v>#N/A</v>
      </c>
      <c r="W300" s="73" t="e">
        <f t="shared" si="81"/>
        <v>#N/A</v>
      </c>
    </row>
    <row r="301" spans="1:24" hidden="1" x14ac:dyDescent="0.25">
      <c r="A301">
        <v>300</v>
      </c>
      <c r="B301" t="s">
        <v>478</v>
      </c>
      <c r="C301" t="s">
        <v>479</v>
      </c>
      <c r="D301" t="s">
        <v>1565</v>
      </c>
      <c r="F301" s="58"/>
      <c r="H301" s="59">
        <v>15</v>
      </c>
      <c r="I301" t="s">
        <v>1900</v>
      </c>
      <c r="J301" s="65">
        <f t="shared" si="78"/>
        <v>406799.99999999994</v>
      </c>
      <c r="K301" t="e">
        <f>1.05*VLOOKUP(B301,'[1]Tổng hợp Nhập - Xuất - Tồn'!$A$5:$N$4327,12,0)/VLOOKUP(B301,'[1]Tổng hợp Nhập - Xuất - Tồn'!$A$5:$N$4327,11,0)</f>
        <v>#N/A</v>
      </c>
      <c r="L301" s="67" t="e">
        <f t="shared" si="82"/>
        <v>#N/A</v>
      </c>
      <c r="M301" s="66" t="e">
        <f>VLOOKUP(B301,[2]Pivot!$A$4:$C$3785,2,0)</f>
        <v>#N/A</v>
      </c>
      <c r="N301" s="66" t="e">
        <f>VLOOKUP(B301,[2]Pivot!$A$4:$C$3785,3,0)</f>
        <v>#N/A</v>
      </c>
      <c r="O301" s="70" t="e">
        <f>VLOOKUP(B301,[3]Pivot!$A$4:$D$4420,2,0)</f>
        <v>#N/A</v>
      </c>
      <c r="P301" s="66" t="e">
        <f>VLOOKUP(B301,[3]Pivot!$A$4:$E$4420,5,0)</f>
        <v>#N/A</v>
      </c>
      <c r="Q301" s="66" t="e">
        <f>VLOOKUP(B301,[3]Pivot!$A$4:$D$4420,3,0)</f>
        <v>#N/A</v>
      </c>
      <c r="R301" s="66" t="e">
        <f>VLOOKUP(B301,[3]Pivot!$A$4:$D$4420,4,0)</f>
        <v>#N/A</v>
      </c>
      <c r="S301" t="e">
        <f>VLOOKUP(B301,'[1]Tổng hợp Nhập - Xuất - Tồn'!$A$5:$N$4327,11,0)</f>
        <v>#N/A</v>
      </c>
      <c r="T301" t="e">
        <f>VLOOKUP(B301,'[1]Tổng hợp Nhập - Xuất - Tồn'!$A$7:$N$4327,13,0)</f>
        <v>#N/A</v>
      </c>
      <c r="U301" s="66" t="e">
        <f t="shared" si="79"/>
        <v>#N/A</v>
      </c>
      <c r="V301" s="73" t="e">
        <f t="shared" si="80"/>
        <v>#N/A</v>
      </c>
      <c r="W301" s="73" t="e">
        <f t="shared" si="81"/>
        <v>#N/A</v>
      </c>
    </row>
    <row r="302" spans="1:24" hidden="1" x14ac:dyDescent="0.25">
      <c r="A302">
        <v>301</v>
      </c>
      <c r="B302" t="s">
        <v>12</v>
      </c>
      <c r="C302" t="s">
        <v>13</v>
      </c>
      <c r="H302" s="59">
        <v>89.32</v>
      </c>
      <c r="I302" t="s">
        <v>1901</v>
      </c>
      <c r="J302" s="65">
        <f t="shared" si="78"/>
        <v>2422358.4</v>
      </c>
      <c r="K302" t="e">
        <f>1.05*VLOOKUP(B302,'[1]Tổng hợp Nhập - Xuất - Tồn'!$A$5:$N$4327,12,0)/VLOOKUP(B302,'[1]Tổng hợp Nhập - Xuất - Tồn'!$A$5:$N$4327,11,0)</f>
        <v>#N/A</v>
      </c>
      <c r="L302" s="67" t="e">
        <f t="shared" si="82"/>
        <v>#N/A</v>
      </c>
      <c r="M302" s="66" t="e">
        <f>VLOOKUP(B302,[2]Pivot!$A$4:$C$3785,2,0)</f>
        <v>#N/A</v>
      </c>
      <c r="N302" s="66" t="e">
        <f>VLOOKUP(B302,[2]Pivot!$A$4:$C$3785,3,0)</f>
        <v>#N/A</v>
      </c>
      <c r="O302" s="70" t="e">
        <f>VLOOKUP(B302,[3]Pivot!$A$4:$D$4420,2,0)</f>
        <v>#N/A</v>
      </c>
      <c r="P302" s="66" t="e">
        <f>VLOOKUP(B302,[3]Pivot!$A$4:$E$4420,5,0)</f>
        <v>#N/A</v>
      </c>
      <c r="Q302" s="66" t="e">
        <f>VLOOKUP(B302,[3]Pivot!$A$4:$D$4420,3,0)</f>
        <v>#N/A</v>
      </c>
      <c r="R302" s="66" t="e">
        <f>VLOOKUP(B302,[3]Pivot!$A$4:$D$4420,4,0)</f>
        <v>#N/A</v>
      </c>
      <c r="S302" t="e">
        <f>VLOOKUP(B302,'[1]Tổng hợp Nhập - Xuất - Tồn'!$A$5:$N$4327,11,0)</f>
        <v>#N/A</v>
      </c>
      <c r="T302" t="e">
        <f>VLOOKUP(B302,'[1]Tổng hợp Nhập - Xuất - Tồn'!$A$7:$N$4327,13,0)</f>
        <v>#N/A</v>
      </c>
      <c r="U302" s="66" t="e">
        <f t="shared" si="79"/>
        <v>#N/A</v>
      </c>
      <c r="V302" s="73" t="e">
        <f t="shared" si="80"/>
        <v>#N/A</v>
      </c>
      <c r="W302" s="73" t="e">
        <f t="shared" si="81"/>
        <v>#N/A</v>
      </c>
    </row>
    <row r="303" spans="1:24" x14ac:dyDescent="0.25">
      <c r="A303">
        <v>302</v>
      </c>
      <c r="B303" t="s">
        <v>16</v>
      </c>
      <c r="C303" t="s">
        <v>17</v>
      </c>
      <c r="H303" s="59">
        <v>10.15</v>
      </c>
      <c r="I303" t="s">
        <v>1901</v>
      </c>
      <c r="J303" s="78">
        <f t="shared" si="78"/>
        <v>275268</v>
      </c>
      <c r="K303" s="75">
        <f>1.05*VLOOKUP(B303,'[1]Tổng hợp Nhập - Xuất - Tồn'!$A$5:$N$4327,12,0)/VLOOKUP(B303,'[1]Tổng hợp Nhập - Xuất - Tồn'!$A$5:$N$4327,11,0)</f>
        <v>99467.469230769231</v>
      </c>
      <c r="L303" s="67">
        <f t="shared" si="82"/>
        <v>1.7674173488959011</v>
      </c>
      <c r="M303" s="66">
        <f>VLOOKUP(B303,[2]Pivot!$A$4:$C$3785,2,0)</f>
        <v>155000</v>
      </c>
      <c r="N303" s="66">
        <f>VLOOKUP(B303,[2]Pivot!$A$4:$C$3785,3,0)</f>
        <v>155000</v>
      </c>
      <c r="O303" s="70">
        <f>VLOOKUP(B303,[3]Pivot!$A$4:$D$4420,2,0)</f>
        <v>44786</v>
      </c>
      <c r="P303" s="66" t="str">
        <f>VLOOKUP(B303,[3]Pivot!$A$4:$E$4420,5,0)</f>
        <v>HTAUTOHN</v>
      </c>
      <c r="Q303" s="66">
        <f>VLOOKUP(B303,[3]Pivot!$A$4:$D$4420,3,0)</f>
        <v>90000</v>
      </c>
      <c r="R303" s="66">
        <f>VLOOKUP(B303,[3]Pivot!$A$4:$D$4420,4,0)</f>
        <v>3</v>
      </c>
      <c r="S303">
        <f>VLOOKUP(B303,'[1]Tổng hợp Nhập - Xuất - Tồn'!$A$5:$N$4327,11,0)</f>
        <v>26</v>
      </c>
      <c r="T303">
        <f>VLOOKUP(B303,'[1]Tổng hợp Nhập - Xuất - Tồn'!$A$7:$N$4327,13,0)</f>
        <v>98</v>
      </c>
      <c r="U303" s="75">
        <f>IF(Q303=0,K303*(1-5%),IF(L303&lt;=10%,Q303,Q303*(1-5%)))</f>
        <v>85500</v>
      </c>
      <c r="V303" s="73">
        <f>U303/24000*1/1.13</f>
        <v>3.1526548672566377</v>
      </c>
      <c r="W303" s="66">
        <f t="shared" ref="W303" si="93">V303*24000</f>
        <v>75663.716814159299</v>
      </c>
      <c r="X303" s="67">
        <f>(W303-K303)/K303</f>
        <v>-0.23931193384828262</v>
      </c>
    </row>
    <row r="304" spans="1:24" hidden="1" x14ac:dyDescent="0.25">
      <c r="A304">
        <v>303</v>
      </c>
      <c r="B304" t="s">
        <v>19</v>
      </c>
      <c r="C304" t="s">
        <v>20</v>
      </c>
      <c r="H304" s="59">
        <v>11.24</v>
      </c>
      <c r="I304" t="s">
        <v>1901</v>
      </c>
      <c r="J304" s="65">
        <f t="shared" si="78"/>
        <v>304828.79999999999</v>
      </c>
      <c r="K304" t="e">
        <f>1.05*VLOOKUP(B304,'[1]Tổng hợp Nhập - Xuất - Tồn'!$A$5:$N$4327,12,0)/VLOOKUP(B304,'[1]Tổng hợp Nhập - Xuất - Tồn'!$A$5:$N$4327,11,0)</f>
        <v>#N/A</v>
      </c>
      <c r="L304" s="67" t="e">
        <f t="shared" si="82"/>
        <v>#N/A</v>
      </c>
      <c r="M304" s="66" t="e">
        <f>VLOOKUP(B304,[2]Pivot!$A$4:$C$3785,2,0)</f>
        <v>#N/A</v>
      </c>
      <c r="N304" s="66" t="e">
        <f>VLOOKUP(B304,[2]Pivot!$A$4:$C$3785,3,0)</f>
        <v>#N/A</v>
      </c>
      <c r="O304" s="70" t="e">
        <f>VLOOKUP(B304,[3]Pivot!$A$4:$D$4420,2,0)</f>
        <v>#N/A</v>
      </c>
      <c r="P304" s="66" t="e">
        <f>VLOOKUP(B304,[3]Pivot!$A$4:$E$4420,5,0)</f>
        <v>#N/A</v>
      </c>
      <c r="Q304" s="66" t="e">
        <f>VLOOKUP(B304,[3]Pivot!$A$4:$D$4420,3,0)</f>
        <v>#N/A</v>
      </c>
      <c r="R304" s="66" t="e">
        <f>VLOOKUP(B304,[3]Pivot!$A$4:$D$4420,4,0)</f>
        <v>#N/A</v>
      </c>
      <c r="S304" t="e">
        <f>VLOOKUP(B304,'[1]Tổng hợp Nhập - Xuất - Tồn'!$A$5:$N$4327,11,0)</f>
        <v>#N/A</v>
      </c>
      <c r="T304" t="e">
        <f>VLOOKUP(B304,'[1]Tổng hợp Nhập - Xuất - Tồn'!$A$7:$N$4327,13,0)</f>
        <v>#N/A</v>
      </c>
      <c r="U304" s="66" t="e">
        <f t="shared" si="79"/>
        <v>#N/A</v>
      </c>
      <c r="V304" s="73" t="e">
        <f t="shared" si="80"/>
        <v>#N/A</v>
      </c>
      <c r="W304" s="73" t="e">
        <f t="shared" si="81"/>
        <v>#N/A</v>
      </c>
    </row>
    <row r="305" spans="1:24" x14ac:dyDescent="0.25">
      <c r="A305">
        <v>304</v>
      </c>
      <c r="B305" t="s">
        <v>22</v>
      </c>
      <c r="C305" t="s">
        <v>23</v>
      </c>
      <c r="H305" s="59">
        <v>29.81</v>
      </c>
      <c r="I305" t="s">
        <v>1901</v>
      </c>
      <c r="J305" s="78">
        <f t="shared" si="78"/>
        <v>808447.2</v>
      </c>
      <c r="K305" s="75">
        <f>1.05*VLOOKUP(B305,'[1]Tổng hợp Nhập - Xuất - Tồn'!$A$5:$N$4327,12,0)/VLOOKUP(B305,'[1]Tổng hợp Nhập - Xuất - Tồn'!$A$5:$N$4327,11,0)</f>
        <v>483221.28065217397</v>
      </c>
      <c r="L305" s="67">
        <f t="shared" si="82"/>
        <v>0.67303724477715177</v>
      </c>
      <c r="M305" s="66">
        <f>VLOOKUP(B305,[2]Pivot!$A$4:$C$3785,2,0)</f>
        <v>510000</v>
      </c>
      <c r="N305" s="66">
        <f>VLOOKUP(B305,[2]Pivot!$A$4:$C$3785,3,0)</f>
        <v>650000</v>
      </c>
      <c r="O305" s="70">
        <f>VLOOKUP(B305,[3]Pivot!$A$4:$D$4420,2,0)</f>
        <v>44618</v>
      </c>
      <c r="P305" s="66" t="str">
        <f>VLOOKUP(B305,[3]Pivot!$A$4:$E$4420,5,0)</f>
        <v>HTAUTOHN</v>
      </c>
      <c r="Q305" s="66">
        <f>VLOOKUP(B305,[3]Pivot!$A$4:$D$4420,3,0)</f>
        <v>412080</v>
      </c>
      <c r="R305" s="66">
        <f>VLOOKUP(B305,[3]Pivot!$A$4:$D$4420,4,0)</f>
        <v>4</v>
      </c>
      <c r="S305">
        <f>VLOOKUP(B305,'[1]Tổng hợp Nhập - Xuất - Tồn'!$A$5:$N$4327,11,0)</f>
        <v>230</v>
      </c>
      <c r="T305">
        <f>VLOOKUP(B305,'[1]Tổng hợp Nhập - Xuất - Tồn'!$A$7:$N$4327,13,0)</f>
        <v>0</v>
      </c>
      <c r="U305" s="75">
        <f>IF(Q305=0,K305*(1-5%),IF(L305&lt;=10%,Q305,Q305*(1-5%)))</f>
        <v>391476</v>
      </c>
      <c r="V305" s="73">
        <f>U305/24000*1/1.13</f>
        <v>14.434955752212389</v>
      </c>
      <c r="W305" s="66">
        <f t="shared" ref="W305" si="94">V305*24000</f>
        <v>346438.93805309734</v>
      </c>
      <c r="X305" s="67">
        <f>(W305-K305)/K305</f>
        <v>-0.28306357372024249</v>
      </c>
    </row>
    <row r="306" spans="1:24" hidden="1" x14ac:dyDescent="0.25">
      <c r="A306">
        <v>305</v>
      </c>
      <c r="B306" t="s">
        <v>24</v>
      </c>
      <c r="C306" t="s">
        <v>25</v>
      </c>
      <c r="H306" s="59">
        <v>20.3</v>
      </c>
      <c r="I306" t="s">
        <v>1901</v>
      </c>
      <c r="J306" s="65">
        <f t="shared" si="78"/>
        <v>550536</v>
      </c>
      <c r="K306" t="e">
        <f>1.05*VLOOKUP(B306,'[1]Tổng hợp Nhập - Xuất - Tồn'!$A$5:$N$4327,12,0)/VLOOKUP(B306,'[1]Tổng hợp Nhập - Xuất - Tồn'!$A$5:$N$4327,11,0)</f>
        <v>#N/A</v>
      </c>
      <c r="L306" s="67" t="e">
        <f t="shared" si="82"/>
        <v>#N/A</v>
      </c>
      <c r="M306" s="66" t="e">
        <f>VLOOKUP(B306,[2]Pivot!$A$4:$C$3785,2,0)</f>
        <v>#N/A</v>
      </c>
      <c r="N306" s="66" t="e">
        <f>VLOOKUP(B306,[2]Pivot!$A$4:$C$3785,3,0)</f>
        <v>#N/A</v>
      </c>
      <c r="O306" s="70" t="e">
        <f>VLOOKUP(B306,[3]Pivot!$A$4:$D$4420,2,0)</f>
        <v>#N/A</v>
      </c>
      <c r="P306" s="66" t="e">
        <f>VLOOKUP(B306,[3]Pivot!$A$4:$E$4420,5,0)</f>
        <v>#N/A</v>
      </c>
      <c r="Q306" s="66" t="e">
        <f>VLOOKUP(B306,[3]Pivot!$A$4:$D$4420,3,0)</f>
        <v>#N/A</v>
      </c>
      <c r="R306" s="66" t="e">
        <f>VLOOKUP(B306,[3]Pivot!$A$4:$D$4420,4,0)</f>
        <v>#N/A</v>
      </c>
      <c r="S306" t="e">
        <f>VLOOKUP(B306,'[1]Tổng hợp Nhập - Xuất - Tồn'!$A$5:$N$4327,11,0)</f>
        <v>#N/A</v>
      </c>
      <c r="T306" t="e">
        <f>VLOOKUP(B306,'[1]Tổng hợp Nhập - Xuất - Tồn'!$A$7:$N$4327,13,0)</f>
        <v>#N/A</v>
      </c>
      <c r="U306" s="66" t="e">
        <f t="shared" si="79"/>
        <v>#N/A</v>
      </c>
      <c r="V306" s="73" t="e">
        <f t="shared" si="80"/>
        <v>#N/A</v>
      </c>
      <c r="W306" s="73" t="e">
        <f t="shared" si="81"/>
        <v>#N/A</v>
      </c>
    </row>
    <row r="307" spans="1:24" hidden="1" x14ac:dyDescent="0.25">
      <c r="A307">
        <v>306</v>
      </c>
      <c r="B307" t="s">
        <v>27</v>
      </c>
      <c r="C307" t="s">
        <v>28</v>
      </c>
      <c r="H307" s="59">
        <v>33.53</v>
      </c>
      <c r="I307" t="s">
        <v>1901</v>
      </c>
      <c r="J307" s="65">
        <f t="shared" si="78"/>
        <v>909333.59999999986</v>
      </c>
      <c r="K307" t="e">
        <f>1.05*VLOOKUP(B307,'[1]Tổng hợp Nhập - Xuất - Tồn'!$A$5:$N$4327,12,0)/VLOOKUP(B307,'[1]Tổng hợp Nhập - Xuất - Tồn'!$A$5:$N$4327,11,0)</f>
        <v>#N/A</v>
      </c>
      <c r="L307" s="67" t="e">
        <f t="shared" si="82"/>
        <v>#N/A</v>
      </c>
      <c r="M307" s="66" t="e">
        <f>VLOOKUP(B307,[2]Pivot!$A$4:$C$3785,2,0)</f>
        <v>#N/A</v>
      </c>
      <c r="N307" s="66" t="e">
        <f>VLOOKUP(B307,[2]Pivot!$A$4:$C$3785,3,0)</f>
        <v>#N/A</v>
      </c>
      <c r="O307" s="70" t="e">
        <f>VLOOKUP(B307,[3]Pivot!$A$4:$D$4420,2,0)</f>
        <v>#N/A</v>
      </c>
      <c r="P307" s="66" t="e">
        <f>VLOOKUP(B307,[3]Pivot!$A$4:$E$4420,5,0)</f>
        <v>#N/A</v>
      </c>
      <c r="Q307" s="66" t="e">
        <f>VLOOKUP(B307,[3]Pivot!$A$4:$D$4420,3,0)</f>
        <v>#N/A</v>
      </c>
      <c r="R307" s="66" t="e">
        <f>VLOOKUP(B307,[3]Pivot!$A$4:$D$4420,4,0)</f>
        <v>#N/A</v>
      </c>
      <c r="S307" t="e">
        <f>VLOOKUP(B307,'[1]Tổng hợp Nhập - Xuất - Tồn'!$A$5:$N$4327,11,0)</f>
        <v>#N/A</v>
      </c>
      <c r="T307" t="e">
        <f>VLOOKUP(B307,'[1]Tổng hợp Nhập - Xuất - Tồn'!$A$7:$N$4327,13,0)</f>
        <v>#N/A</v>
      </c>
      <c r="U307" s="66" t="e">
        <f t="shared" si="79"/>
        <v>#N/A</v>
      </c>
      <c r="V307" s="73" t="e">
        <f t="shared" si="80"/>
        <v>#N/A</v>
      </c>
      <c r="W307" s="73" t="e">
        <f t="shared" si="81"/>
        <v>#N/A</v>
      </c>
    </row>
    <row r="308" spans="1:24" hidden="1" x14ac:dyDescent="0.25">
      <c r="A308">
        <v>307</v>
      </c>
      <c r="B308" t="s">
        <v>29</v>
      </c>
      <c r="C308" t="s">
        <v>30</v>
      </c>
      <c r="H308" s="59">
        <v>53.05</v>
      </c>
      <c r="I308" t="s">
        <v>1901</v>
      </c>
      <c r="J308" s="65">
        <f t="shared" si="78"/>
        <v>1438715.9999999998</v>
      </c>
      <c r="K308" t="e">
        <f>1.05*VLOOKUP(B308,'[1]Tổng hợp Nhập - Xuất - Tồn'!$A$5:$N$4327,12,0)/VLOOKUP(B308,'[1]Tổng hợp Nhập - Xuất - Tồn'!$A$5:$N$4327,11,0)</f>
        <v>#N/A</v>
      </c>
      <c r="L308" s="67" t="e">
        <f t="shared" si="82"/>
        <v>#N/A</v>
      </c>
      <c r="M308" s="66" t="e">
        <f>VLOOKUP(B308,[2]Pivot!$A$4:$C$3785,2,0)</f>
        <v>#N/A</v>
      </c>
      <c r="N308" s="66" t="e">
        <f>VLOOKUP(B308,[2]Pivot!$A$4:$C$3785,3,0)</f>
        <v>#N/A</v>
      </c>
      <c r="O308" s="70" t="e">
        <f>VLOOKUP(B308,[3]Pivot!$A$4:$D$4420,2,0)</f>
        <v>#N/A</v>
      </c>
      <c r="P308" s="66" t="e">
        <f>VLOOKUP(B308,[3]Pivot!$A$4:$E$4420,5,0)</f>
        <v>#N/A</v>
      </c>
      <c r="Q308" s="66" t="e">
        <f>VLOOKUP(B308,[3]Pivot!$A$4:$D$4420,3,0)</f>
        <v>#N/A</v>
      </c>
      <c r="R308" s="66" t="e">
        <f>VLOOKUP(B308,[3]Pivot!$A$4:$D$4420,4,0)</f>
        <v>#N/A</v>
      </c>
      <c r="S308" t="e">
        <f>VLOOKUP(B308,'[1]Tổng hợp Nhập - Xuất - Tồn'!$A$5:$N$4327,11,0)</f>
        <v>#N/A</v>
      </c>
      <c r="T308" t="e">
        <f>VLOOKUP(B308,'[1]Tổng hợp Nhập - Xuất - Tồn'!$A$7:$N$4327,13,0)</f>
        <v>#N/A</v>
      </c>
      <c r="U308" s="66" t="e">
        <f t="shared" si="79"/>
        <v>#N/A</v>
      </c>
      <c r="V308" s="73" t="e">
        <f t="shared" si="80"/>
        <v>#N/A</v>
      </c>
      <c r="W308" s="73" t="e">
        <f t="shared" si="81"/>
        <v>#N/A</v>
      </c>
    </row>
    <row r="309" spans="1:24" hidden="1" x14ac:dyDescent="0.25">
      <c r="A309">
        <v>308</v>
      </c>
      <c r="B309" t="s">
        <v>31</v>
      </c>
      <c r="C309" t="s">
        <v>30</v>
      </c>
      <c r="H309" s="59">
        <v>48.72</v>
      </c>
      <c r="I309" t="s">
        <v>1901</v>
      </c>
      <c r="J309" s="65">
        <f t="shared" si="78"/>
        <v>1321286.3999999999</v>
      </c>
      <c r="K309" t="e">
        <f>1.05*VLOOKUP(B309,'[1]Tổng hợp Nhập - Xuất - Tồn'!$A$5:$N$4327,12,0)/VLOOKUP(B309,'[1]Tổng hợp Nhập - Xuất - Tồn'!$A$5:$N$4327,11,0)</f>
        <v>#N/A</v>
      </c>
      <c r="L309" s="67" t="e">
        <f t="shared" si="82"/>
        <v>#N/A</v>
      </c>
      <c r="M309" s="66" t="e">
        <f>VLOOKUP(B309,[2]Pivot!$A$4:$C$3785,2,0)</f>
        <v>#N/A</v>
      </c>
      <c r="N309" s="66" t="e">
        <f>VLOOKUP(B309,[2]Pivot!$A$4:$C$3785,3,0)</f>
        <v>#N/A</v>
      </c>
      <c r="O309" s="70" t="e">
        <f>VLOOKUP(B309,[3]Pivot!$A$4:$D$4420,2,0)</f>
        <v>#N/A</v>
      </c>
      <c r="P309" s="66" t="e">
        <f>VLOOKUP(B309,[3]Pivot!$A$4:$E$4420,5,0)</f>
        <v>#N/A</v>
      </c>
      <c r="Q309" s="66" t="e">
        <f>VLOOKUP(B309,[3]Pivot!$A$4:$D$4420,3,0)</f>
        <v>#N/A</v>
      </c>
      <c r="R309" s="66" t="e">
        <f>VLOOKUP(B309,[3]Pivot!$A$4:$D$4420,4,0)</f>
        <v>#N/A</v>
      </c>
      <c r="S309" t="e">
        <f>VLOOKUP(B309,'[1]Tổng hợp Nhập - Xuất - Tồn'!$A$5:$N$4327,11,0)</f>
        <v>#N/A</v>
      </c>
      <c r="T309" t="e">
        <f>VLOOKUP(B309,'[1]Tổng hợp Nhập - Xuất - Tồn'!$A$7:$N$4327,13,0)</f>
        <v>#N/A</v>
      </c>
      <c r="U309" s="66" t="e">
        <f t="shared" si="79"/>
        <v>#N/A</v>
      </c>
      <c r="V309" s="73" t="e">
        <f t="shared" si="80"/>
        <v>#N/A</v>
      </c>
      <c r="W309" s="73" t="e">
        <f t="shared" si="81"/>
        <v>#N/A</v>
      </c>
    </row>
    <row r="310" spans="1:24" hidden="1" x14ac:dyDescent="0.25">
      <c r="A310">
        <v>309</v>
      </c>
      <c r="B310" t="s">
        <v>32</v>
      </c>
      <c r="C310" t="s">
        <v>33</v>
      </c>
      <c r="H310" s="59">
        <v>67.44</v>
      </c>
      <c r="I310" t="s">
        <v>1901</v>
      </c>
      <c r="J310" s="65">
        <f t="shared" si="78"/>
        <v>1828972.7999999998</v>
      </c>
      <c r="K310" t="e">
        <f>1.05*VLOOKUP(B310,'[1]Tổng hợp Nhập - Xuất - Tồn'!$A$5:$N$4327,12,0)/VLOOKUP(B310,'[1]Tổng hợp Nhập - Xuất - Tồn'!$A$5:$N$4327,11,0)</f>
        <v>#N/A</v>
      </c>
      <c r="L310" s="67" t="e">
        <f t="shared" si="82"/>
        <v>#N/A</v>
      </c>
      <c r="M310" s="66" t="e">
        <f>VLOOKUP(B310,[2]Pivot!$A$4:$C$3785,2,0)</f>
        <v>#N/A</v>
      </c>
      <c r="N310" s="66" t="e">
        <f>VLOOKUP(B310,[2]Pivot!$A$4:$C$3785,3,0)</f>
        <v>#N/A</v>
      </c>
      <c r="O310" s="70" t="e">
        <f>VLOOKUP(B310,[3]Pivot!$A$4:$D$4420,2,0)</f>
        <v>#N/A</v>
      </c>
      <c r="P310" s="66" t="e">
        <f>VLOOKUP(B310,[3]Pivot!$A$4:$E$4420,5,0)</f>
        <v>#N/A</v>
      </c>
      <c r="Q310" s="66" t="e">
        <f>VLOOKUP(B310,[3]Pivot!$A$4:$D$4420,3,0)</f>
        <v>#N/A</v>
      </c>
      <c r="R310" s="66" t="e">
        <f>VLOOKUP(B310,[3]Pivot!$A$4:$D$4420,4,0)</f>
        <v>#N/A</v>
      </c>
      <c r="S310" t="e">
        <f>VLOOKUP(B310,'[1]Tổng hợp Nhập - Xuất - Tồn'!$A$5:$N$4327,11,0)</f>
        <v>#N/A</v>
      </c>
      <c r="T310" t="e">
        <f>VLOOKUP(B310,'[1]Tổng hợp Nhập - Xuất - Tồn'!$A$7:$N$4327,13,0)</f>
        <v>#N/A</v>
      </c>
      <c r="U310" s="66" t="e">
        <f t="shared" si="79"/>
        <v>#N/A</v>
      </c>
      <c r="V310" s="73" t="e">
        <f t="shared" si="80"/>
        <v>#N/A</v>
      </c>
      <c r="W310" s="73" t="e">
        <f t="shared" si="81"/>
        <v>#N/A</v>
      </c>
    </row>
    <row r="311" spans="1:24" x14ac:dyDescent="0.25">
      <c r="A311">
        <v>310</v>
      </c>
      <c r="B311" t="s">
        <v>35</v>
      </c>
      <c r="C311" t="s">
        <v>30</v>
      </c>
      <c r="H311" s="59">
        <v>95.79</v>
      </c>
      <c r="I311" t="s">
        <v>1901</v>
      </c>
      <c r="J311" s="78">
        <f t="shared" si="78"/>
        <v>2597824.7999999998</v>
      </c>
      <c r="K311" s="75">
        <f>1.05*VLOOKUP(B311,'[1]Tổng hợp Nhập - Xuất - Tồn'!$A$5:$N$4327,12,0)/VLOOKUP(B311,'[1]Tổng hợp Nhập - Xuất - Tồn'!$A$5:$N$4327,11,0)</f>
        <v>1162694.4000000001</v>
      </c>
      <c r="L311" s="67">
        <f t="shared" si="82"/>
        <v>1.2343143649784496</v>
      </c>
      <c r="M311" s="66">
        <f>VLOOKUP(B311,[2]Pivot!$A$4:$C$3785,2,0)</f>
        <v>1600000</v>
      </c>
      <c r="N311" s="66" t="e">
        <f>VLOOKUP(B311,[2]Pivot!$A$4:$C$3785,3,0)</f>
        <v>#REF!</v>
      </c>
      <c r="O311" s="70">
        <f>VLOOKUP(B311,[3]Pivot!$A$4:$D$4420,2,0)</f>
        <v>44497</v>
      </c>
      <c r="P311" s="66" t="str">
        <f>VLOOKUP(B311,[3]Pivot!$A$4:$E$4420,5,0)</f>
        <v>HTAUTOHN</v>
      </c>
      <c r="Q311" s="66">
        <f>VLOOKUP(B311,[3]Pivot!$A$4:$D$4420,3,0)</f>
        <v>1080000</v>
      </c>
      <c r="R311" s="66">
        <f>VLOOKUP(B311,[3]Pivot!$A$4:$D$4420,4,0)</f>
        <v>1</v>
      </c>
      <c r="S311">
        <f>VLOOKUP(B311,'[1]Tổng hợp Nhập - Xuất - Tồn'!$A$5:$N$4327,11,0)</f>
        <v>1</v>
      </c>
      <c r="T311">
        <f>VLOOKUP(B311,'[1]Tổng hợp Nhập - Xuất - Tồn'!$A$7:$N$4327,13,0)</f>
        <v>0</v>
      </c>
      <c r="U311" s="75">
        <f t="shared" ref="U311:U312" si="95">IF(Q311=0,K311*(1-5%),IF(L311&lt;=10%,Q311,Q311*(1-5%)))</f>
        <v>1026000</v>
      </c>
      <c r="V311" s="73">
        <f t="shared" ref="V311:V312" si="96">U311/24000*1/1.13</f>
        <v>37.83185840707965</v>
      </c>
      <c r="W311" s="66">
        <f t="shared" ref="W311:W312" si="97">V311*24000</f>
        <v>907964.60176991159</v>
      </c>
      <c r="X311" s="67">
        <f t="shared" ref="X311:X312" si="98">(W311-K311)/K311</f>
        <v>-0.21908577028502804</v>
      </c>
    </row>
    <row r="312" spans="1:24" x14ac:dyDescent="0.25">
      <c r="A312">
        <v>311</v>
      </c>
      <c r="B312" t="s">
        <v>37</v>
      </c>
      <c r="C312" t="s">
        <v>38</v>
      </c>
      <c r="H312" s="59">
        <v>40.81</v>
      </c>
      <c r="I312" t="s">
        <v>1901</v>
      </c>
      <c r="J312" s="78">
        <f t="shared" si="78"/>
        <v>1106767.2</v>
      </c>
      <c r="K312" s="75">
        <f>1.05*VLOOKUP(B312,'[1]Tổng hợp Nhập - Xuất - Tồn'!$A$5:$N$4327,12,0)/VLOOKUP(B312,'[1]Tổng hợp Nhập - Xuất - Tồn'!$A$5:$N$4327,11,0)</f>
        <v>961002.87870090641</v>
      </c>
      <c r="L312" s="67">
        <f t="shared" si="82"/>
        <v>0.15167938049898377</v>
      </c>
      <c r="M312" s="66">
        <f>VLOOKUP(B312,[2]Pivot!$A$4:$C$3785,2,0)</f>
        <v>1050000</v>
      </c>
      <c r="N312" s="66">
        <f>VLOOKUP(B312,[2]Pivot!$A$4:$C$3785,3,0)</f>
        <v>1200000</v>
      </c>
      <c r="O312" s="70">
        <f>VLOOKUP(B312,[3]Pivot!$A$4:$D$4420,2,0)</f>
        <v>44818</v>
      </c>
      <c r="P312" s="66" t="str">
        <f>VLOOKUP(B312,[3]Pivot!$A$4:$E$4420,5,0)</f>
        <v>NK-TRISTAN</v>
      </c>
      <c r="Q312" s="66">
        <f>VLOOKUP(B312,[3]Pivot!$A$4:$D$4420,3,0)</f>
        <v>861220</v>
      </c>
      <c r="R312" s="66">
        <f>VLOOKUP(B312,[3]Pivot!$A$4:$D$4420,4,0)</f>
        <v>3</v>
      </c>
      <c r="S312">
        <f>VLOOKUP(B312,'[1]Tổng hợp Nhập - Xuất - Tồn'!$A$5:$N$4327,11,0)</f>
        <v>1324</v>
      </c>
      <c r="T312">
        <f>VLOOKUP(B312,'[1]Tổng hợp Nhập - Xuất - Tồn'!$A$7:$N$4327,13,0)</f>
        <v>152</v>
      </c>
      <c r="U312" s="75">
        <f t="shared" si="95"/>
        <v>818159</v>
      </c>
      <c r="V312" s="73">
        <f t="shared" si="96"/>
        <v>30.168104719764017</v>
      </c>
      <c r="W312" s="66">
        <f t="shared" si="97"/>
        <v>724034.51327433635</v>
      </c>
      <c r="X312" s="67">
        <f t="shared" si="98"/>
        <v>-0.24658444909853583</v>
      </c>
    </row>
    <row r="313" spans="1:24" hidden="1" x14ac:dyDescent="0.25">
      <c r="A313">
        <v>312</v>
      </c>
      <c r="B313" t="s">
        <v>39</v>
      </c>
      <c r="C313" t="s">
        <v>40</v>
      </c>
      <c r="H313" s="59">
        <v>37.89</v>
      </c>
      <c r="I313" t="s">
        <v>1901</v>
      </c>
      <c r="J313" s="65">
        <f t="shared" si="78"/>
        <v>1027576.7999999999</v>
      </c>
      <c r="K313" t="e">
        <f>1.05*VLOOKUP(B313,'[1]Tổng hợp Nhập - Xuất - Tồn'!$A$5:$N$4327,12,0)/VLOOKUP(B313,'[1]Tổng hợp Nhập - Xuất - Tồn'!$A$5:$N$4327,11,0)</f>
        <v>#N/A</v>
      </c>
      <c r="L313" s="67" t="e">
        <f t="shared" si="82"/>
        <v>#N/A</v>
      </c>
      <c r="M313" s="66" t="e">
        <f>VLOOKUP(B313,[2]Pivot!$A$4:$C$3785,2,0)</f>
        <v>#N/A</v>
      </c>
      <c r="N313" s="66" t="e">
        <f>VLOOKUP(B313,[2]Pivot!$A$4:$C$3785,3,0)</f>
        <v>#N/A</v>
      </c>
      <c r="O313" s="70" t="e">
        <f>VLOOKUP(B313,[3]Pivot!$A$4:$D$4420,2,0)</f>
        <v>#N/A</v>
      </c>
      <c r="P313" s="66" t="e">
        <f>VLOOKUP(B313,[3]Pivot!$A$4:$E$4420,5,0)</f>
        <v>#N/A</v>
      </c>
      <c r="Q313" s="66" t="e">
        <f>VLOOKUP(B313,[3]Pivot!$A$4:$D$4420,3,0)</f>
        <v>#N/A</v>
      </c>
      <c r="R313" s="66" t="e">
        <f>VLOOKUP(B313,[3]Pivot!$A$4:$D$4420,4,0)</f>
        <v>#N/A</v>
      </c>
      <c r="S313" t="e">
        <f>VLOOKUP(B313,'[1]Tổng hợp Nhập - Xuất - Tồn'!$A$5:$N$4327,11,0)</f>
        <v>#N/A</v>
      </c>
      <c r="T313" t="e">
        <f>VLOOKUP(B313,'[1]Tổng hợp Nhập - Xuất - Tồn'!$A$7:$N$4327,13,0)</f>
        <v>#N/A</v>
      </c>
      <c r="U313" s="66" t="e">
        <f t="shared" si="79"/>
        <v>#N/A</v>
      </c>
      <c r="V313" s="73" t="e">
        <f t="shared" si="80"/>
        <v>#N/A</v>
      </c>
      <c r="W313" s="73" t="e">
        <f t="shared" si="81"/>
        <v>#N/A</v>
      </c>
    </row>
    <row r="314" spans="1:24" hidden="1" x14ac:dyDescent="0.25">
      <c r="A314">
        <v>313</v>
      </c>
      <c r="B314" t="s">
        <v>41</v>
      </c>
      <c r="C314" t="s">
        <v>42</v>
      </c>
      <c r="H314" s="59">
        <v>50.34</v>
      </c>
      <c r="I314" t="s">
        <v>1901</v>
      </c>
      <c r="J314" s="65">
        <f t="shared" si="78"/>
        <v>1365220.7999999998</v>
      </c>
      <c r="K314" t="e">
        <f>1.05*VLOOKUP(B314,'[1]Tổng hợp Nhập - Xuất - Tồn'!$A$5:$N$4327,12,0)/VLOOKUP(B314,'[1]Tổng hợp Nhập - Xuất - Tồn'!$A$5:$N$4327,11,0)</f>
        <v>#N/A</v>
      </c>
      <c r="L314" s="67" t="e">
        <f t="shared" si="82"/>
        <v>#N/A</v>
      </c>
      <c r="M314" s="66" t="e">
        <f>VLOOKUP(B314,[2]Pivot!$A$4:$C$3785,2,0)</f>
        <v>#N/A</v>
      </c>
      <c r="N314" s="66" t="e">
        <f>VLOOKUP(B314,[2]Pivot!$A$4:$C$3785,3,0)</f>
        <v>#N/A</v>
      </c>
      <c r="O314" s="70" t="e">
        <f>VLOOKUP(B314,[3]Pivot!$A$4:$D$4420,2,0)</f>
        <v>#N/A</v>
      </c>
      <c r="P314" s="66" t="e">
        <f>VLOOKUP(B314,[3]Pivot!$A$4:$E$4420,5,0)</f>
        <v>#N/A</v>
      </c>
      <c r="Q314" s="66" t="e">
        <f>VLOOKUP(B314,[3]Pivot!$A$4:$D$4420,3,0)</f>
        <v>#N/A</v>
      </c>
      <c r="R314" s="66" t="e">
        <f>VLOOKUP(B314,[3]Pivot!$A$4:$D$4420,4,0)</f>
        <v>#N/A</v>
      </c>
      <c r="S314" t="e">
        <f>VLOOKUP(B314,'[1]Tổng hợp Nhập - Xuất - Tồn'!$A$5:$N$4327,11,0)</f>
        <v>#N/A</v>
      </c>
      <c r="T314" t="e">
        <f>VLOOKUP(B314,'[1]Tổng hợp Nhập - Xuất - Tồn'!$A$7:$N$4327,13,0)</f>
        <v>#N/A</v>
      </c>
      <c r="U314" s="66" t="e">
        <f t="shared" si="79"/>
        <v>#N/A</v>
      </c>
      <c r="V314" s="73" t="e">
        <f t="shared" si="80"/>
        <v>#N/A</v>
      </c>
      <c r="W314" s="73" t="e">
        <f t="shared" si="81"/>
        <v>#N/A</v>
      </c>
    </row>
    <row r="315" spans="1:24" x14ac:dyDescent="0.25">
      <c r="A315">
        <v>314</v>
      </c>
      <c r="B315" t="s">
        <v>43</v>
      </c>
      <c r="C315" t="s">
        <v>38</v>
      </c>
      <c r="H315" s="59">
        <v>42.81</v>
      </c>
      <c r="I315" t="s">
        <v>1901</v>
      </c>
      <c r="J315" s="78">
        <f t="shared" si="78"/>
        <v>1161007.2</v>
      </c>
      <c r="K315" s="75">
        <f>1.05*VLOOKUP(B315,'[1]Tổng hợp Nhập - Xuất - Tồn'!$A$5:$N$4327,12,0)/VLOOKUP(B315,'[1]Tổng hợp Nhập - Xuất - Tồn'!$A$5:$N$4327,11,0)</f>
        <v>1158180.1800000002</v>
      </c>
      <c r="L315" s="67">
        <f t="shared" si="82"/>
        <v>2.4409155404470704E-3</v>
      </c>
      <c r="M315" s="66">
        <f>VLOOKUP(B315,[2]Pivot!$A$4:$C$3785,2,0)</f>
        <v>1150000</v>
      </c>
      <c r="N315" s="66">
        <f>VLOOKUP(B315,[2]Pivot!$A$4:$C$3785,3,0)</f>
        <v>1300000</v>
      </c>
      <c r="O315" s="70">
        <f>VLOOKUP(B315,[3]Pivot!$A$4:$D$4420,2,0)</f>
        <v>44739</v>
      </c>
      <c r="P315" s="66" t="str">
        <f>VLOOKUP(B315,[3]Pivot!$A$4:$E$4420,5,0)</f>
        <v>HTAUTOHN</v>
      </c>
      <c r="Q315" s="66">
        <f>VLOOKUP(B315,[3]Pivot!$A$4:$D$4420,3,0)</f>
        <v>935000</v>
      </c>
      <c r="R315" s="66">
        <f>VLOOKUP(B315,[3]Pivot!$A$4:$D$4420,4,0)</f>
        <v>5</v>
      </c>
      <c r="S315">
        <f>VLOOKUP(B315,'[1]Tổng hợp Nhập - Xuất - Tồn'!$A$5:$N$4327,11,0)</f>
        <v>35</v>
      </c>
      <c r="T315">
        <f>VLOOKUP(B315,'[1]Tổng hợp Nhập - Xuất - Tồn'!$A$7:$N$4327,13,0)</f>
        <v>4</v>
      </c>
      <c r="U315" s="75">
        <f t="shared" ref="U315:U317" si="99">IF(Q315=0,K315*(1-5%),IF(L315&lt;=10%,Q315,Q315*(1-5%)))</f>
        <v>935000</v>
      </c>
      <c r="V315" s="73">
        <f t="shared" ref="V315:V317" si="100">U315/24000*1/1.13</f>
        <v>34.476401179941007</v>
      </c>
      <c r="W315" s="66">
        <f t="shared" ref="W315:W317" si="101">V315*24000</f>
        <v>827433.62831858417</v>
      </c>
      <c r="X315" s="67">
        <f t="shared" ref="X315:X317" si="102">(W315-K315)/K315</f>
        <v>-0.2855743496503419</v>
      </c>
    </row>
    <row r="316" spans="1:24" x14ac:dyDescent="0.25">
      <c r="A316">
        <v>315</v>
      </c>
      <c r="B316" t="s">
        <v>44</v>
      </c>
      <c r="C316" t="s">
        <v>42</v>
      </c>
      <c r="H316" s="59">
        <v>52.97</v>
      </c>
      <c r="I316" t="s">
        <v>1901</v>
      </c>
      <c r="J316" s="78">
        <f t="shared" si="78"/>
        <v>1436546.4</v>
      </c>
      <c r="K316" s="75">
        <f>1.05*VLOOKUP(B316,'[1]Tổng hợp Nhập - Xuất - Tồn'!$A$5:$N$4327,12,0)/VLOOKUP(B316,'[1]Tổng hợp Nhập - Xuất - Tồn'!$A$5:$N$4327,11,0)</f>
        <v>970216.13888888888</v>
      </c>
      <c r="L316" s="67">
        <f t="shared" si="82"/>
        <v>0.4806457472921053</v>
      </c>
      <c r="M316" s="66">
        <f>VLOOKUP(B316,[2]Pivot!$A$4:$C$3785,2,0)</f>
        <v>1150000</v>
      </c>
      <c r="N316" s="66">
        <f>VLOOKUP(B316,[2]Pivot!$A$4:$C$3785,3,0)</f>
        <v>1200000</v>
      </c>
      <c r="O316" s="70">
        <f>VLOOKUP(B316,[3]Pivot!$A$4:$D$4420,2,0)</f>
        <v>44649</v>
      </c>
      <c r="P316" s="66" t="str">
        <f>VLOOKUP(B316,[3]Pivot!$A$4:$E$4420,5,0)</f>
        <v>NCC-THANHCANH</v>
      </c>
      <c r="Q316" s="66">
        <f>VLOOKUP(B316,[3]Pivot!$A$4:$D$4420,3,0)</f>
        <v>730875</v>
      </c>
      <c r="R316" s="66">
        <f>VLOOKUP(B316,[3]Pivot!$A$4:$D$4420,4,0)</f>
        <v>2</v>
      </c>
      <c r="S316">
        <f>VLOOKUP(B316,'[1]Tổng hợp Nhập - Xuất - Tồn'!$A$5:$N$4327,11,0)</f>
        <v>27</v>
      </c>
      <c r="T316">
        <f>VLOOKUP(B316,'[1]Tổng hợp Nhập - Xuất - Tồn'!$A$7:$N$4327,13,0)</f>
        <v>7</v>
      </c>
      <c r="U316" s="75">
        <f t="shared" si="99"/>
        <v>694331.25</v>
      </c>
      <c r="V316" s="73">
        <f t="shared" si="100"/>
        <v>25.602184734513276</v>
      </c>
      <c r="W316" s="66">
        <f t="shared" si="101"/>
        <v>614452.4336283186</v>
      </c>
      <c r="X316" s="67">
        <f t="shared" si="102"/>
        <v>-0.36668500038352081</v>
      </c>
    </row>
    <row r="317" spans="1:24" x14ac:dyDescent="0.25">
      <c r="A317">
        <v>316</v>
      </c>
      <c r="B317" t="s">
        <v>46</v>
      </c>
      <c r="C317" t="s">
        <v>38</v>
      </c>
      <c r="H317" s="59">
        <v>55.26</v>
      </c>
      <c r="I317" t="s">
        <v>1901</v>
      </c>
      <c r="J317" s="78">
        <f t="shared" si="78"/>
        <v>1498651.2</v>
      </c>
      <c r="K317" s="75">
        <f>1.05*VLOOKUP(B317,'[1]Tổng hợp Nhập - Xuất - Tồn'!$A$5:$N$4327,12,0)/VLOOKUP(B317,'[1]Tổng hợp Nhập - Xuất - Tồn'!$A$5:$N$4327,11,0)</f>
        <v>1130269.5727272728</v>
      </c>
      <c r="L317" s="67">
        <f t="shared" si="82"/>
        <v>0.32592368773039199</v>
      </c>
      <c r="M317" s="66">
        <f>VLOOKUP(B317,[2]Pivot!$A$4:$C$3785,2,0)</f>
        <v>1200000</v>
      </c>
      <c r="N317" s="66">
        <f>VLOOKUP(B317,[2]Pivot!$A$4:$C$3785,3,0)</f>
        <v>1350000</v>
      </c>
      <c r="O317" s="70">
        <f>VLOOKUP(B317,[3]Pivot!$A$4:$D$4420,2,0)</f>
        <v>44618</v>
      </c>
      <c r="P317" s="66" t="str">
        <f>VLOOKUP(B317,[3]Pivot!$A$4:$E$4420,5,0)</f>
        <v>HTAUTOHN</v>
      </c>
      <c r="Q317" s="66">
        <f>VLOOKUP(B317,[3]Pivot!$A$4:$D$4420,3,0)</f>
        <v>975513</v>
      </c>
      <c r="R317" s="66">
        <f>VLOOKUP(B317,[3]Pivot!$A$4:$D$4420,4,0)</f>
        <v>1</v>
      </c>
      <c r="S317">
        <f>VLOOKUP(B317,'[1]Tổng hợp Nhập - Xuất - Tồn'!$A$5:$N$4327,11,0)</f>
        <v>33</v>
      </c>
      <c r="T317">
        <f>VLOOKUP(B317,'[1]Tổng hợp Nhập - Xuất - Tồn'!$A$7:$N$4327,13,0)</f>
        <v>0</v>
      </c>
      <c r="U317" s="75">
        <f t="shared" si="99"/>
        <v>926737.35</v>
      </c>
      <c r="V317" s="73">
        <f t="shared" si="100"/>
        <v>34.171731194690267</v>
      </c>
      <c r="W317" s="66">
        <f t="shared" si="101"/>
        <v>820121.54867256642</v>
      </c>
      <c r="X317" s="67">
        <f t="shared" si="102"/>
        <v>-0.27440181664480068</v>
      </c>
    </row>
    <row r="318" spans="1:24" hidden="1" x14ac:dyDescent="0.25">
      <c r="A318">
        <v>317</v>
      </c>
      <c r="B318" t="s">
        <v>48</v>
      </c>
      <c r="C318" t="s">
        <v>49</v>
      </c>
      <c r="H318" s="59">
        <v>13.16</v>
      </c>
      <c r="I318" t="s">
        <v>1901</v>
      </c>
      <c r="J318" s="65">
        <f t="shared" si="78"/>
        <v>356899.19999999995</v>
      </c>
      <c r="K318" t="e">
        <f>1.05*VLOOKUP(B318,'[1]Tổng hợp Nhập - Xuất - Tồn'!$A$5:$N$4327,12,0)/VLOOKUP(B318,'[1]Tổng hợp Nhập - Xuất - Tồn'!$A$5:$N$4327,11,0)</f>
        <v>#N/A</v>
      </c>
      <c r="L318" s="67" t="e">
        <f t="shared" si="82"/>
        <v>#N/A</v>
      </c>
      <c r="M318" s="66" t="e">
        <f>VLOOKUP(B318,[2]Pivot!$A$4:$C$3785,2,0)</f>
        <v>#N/A</v>
      </c>
      <c r="N318" s="66" t="e">
        <f>VLOOKUP(B318,[2]Pivot!$A$4:$C$3785,3,0)</f>
        <v>#N/A</v>
      </c>
      <c r="O318" s="70" t="e">
        <f>VLOOKUP(B318,[3]Pivot!$A$4:$D$4420,2,0)</f>
        <v>#N/A</v>
      </c>
      <c r="P318" s="66" t="e">
        <f>VLOOKUP(B318,[3]Pivot!$A$4:$E$4420,5,0)</f>
        <v>#N/A</v>
      </c>
      <c r="Q318" s="66" t="e">
        <f>VLOOKUP(B318,[3]Pivot!$A$4:$D$4420,3,0)</f>
        <v>#N/A</v>
      </c>
      <c r="R318" s="66" t="e">
        <f>VLOOKUP(B318,[3]Pivot!$A$4:$D$4420,4,0)</f>
        <v>#N/A</v>
      </c>
      <c r="S318" t="e">
        <f>VLOOKUP(B318,'[1]Tổng hợp Nhập - Xuất - Tồn'!$A$5:$N$4327,11,0)</f>
        <v>#N/A</v>
      </c>
      <c r="T318" t="e">
        <f>VLOOKUP(B318,'[1]Tổng hợp Nhập - Xuất - Tồn'!$A$7:$N$4327,13,0)</f>
        <v>#N/A</v>
      </c>
      <c r="U318" s="66" t="e">
        <f t="shared" si="79"/>
        <v>#N/A</v>
      </c>
      <c r="V318" s="73" t="e">
        <f t="shared" si="80"/>
        <v>#N/A</v>
      </c>
      <c r="W318" s="73" t="e">
        <f t="shared" si="81"/>
        <v>#N/A</v>
      </c>
    </row>
    <row r="319" spans="1:24" hidden="1" x14ac:dyDescent="0.25">
      <c r="A319">
        <v>318</v>
      </c>
      <c r="B319" t="s">
        <v>50</v>
      </c>
      <c r="C319" t="s">
        <v>51</v>
      </c>
      <c r="H319" s="59">
        <v>16.84</v>
      </c>
      <c r="I319" t="s">
        <v>1901</v>
      </c>
      <c r="J319" s="65">
        <f t="shared" si="78"/>
        <v>456700.79999999993</v>
      </c>
      <c r="K319" t="e">
        <f>1.05*VLOOKUP(B319,'[1]Tổng hợp Nhập - Xuất - Tồn'!$A$5:$N$4327,12,0)/VLOOKUP(B319,'[1]Tổng hợp Nhập - Xuất - Tồn'!$A$5:$N$4327,11,0)</f>
        <v>#N/A</v>
      </c>
      <c r="L319" s="67" t="e">
        <f t="shared" si="82"/>
        <v>#N/A</v>
      </c>
      <c r="M319" s="66" t="e">
        <f>VLOOKUP(B319,[2]Pivot!$A$4:$C$3785,2,0)</f>
        <v>#N/A</v>
      </c>
      <c r="N319" s="66" t="e">
        <f>VLOOKUP(B319,[2]Pivot!$A$4:$C$3785,3,0)</f>
        <v>#N/A</v>
      </c>
      <c r="O319" s="70" t="e">
        <f>VLOOKUP(B319,[3]Pivot!$A$4:$D$4420,2,0)</f>
        <v>#N/A</v>
      </c>
      <c r="P319" s="66" t="e">
        <f>VLOOKUP(B319,[3]Pivot!$A$4:$E$4420,5,0)</f>
        <v>#N/A</v>
      </c>
      <c r="Q319" s="66" t="e">
        <f>VLOOKUP(B319,[3]Pivot!$A$4:$D$4420,3,0)</f>
        <v>#N/A</v>
      </c>
      <c r="R319" s="66" t="e">
        <f>VLOOKUP(B319,[3]Pivot!$A$4:$D$4420,4,0)</f>
        <v>#N/A</v>
      </c>
      <c r="S319" t="e">
        <f>VLOOKUP(B319,'[1]Tổng hợp Nhập - Xuất - Tồn'!$A$5:$N$4327,11,0)</f>
        <v>#N/A</v>
      </c>
      <c r="T319" t="e">
        <f>VLOOKUP(B319,'[1]Tổng hợp Nhập - Xuất - Tồn'!$A$7:$N$4327,13,0)</f>
        <v>#N/A</v>
      </c>
      <c r="U319" s="66" t="e">
        <f t="shared" si="79"/>
        <v>#N/A</v>
      </c>
      <c r="V319" s="73" t="e">
        <f t="shared" si="80"/>
        <v>#N/A</v>
      </c>
      <c r="W319" s="73" t="e">
        <f t="shared" si="81"/>
        <v>#N/A</v>
      </c>
    </row>
    <row r="320" spans="1:24" hidden="1" x14ac:dyDescent="0.25">
      <c r="A320">
        <v>319</v>
      </c>
      <c r="B320" t="s">
        <v>53</v>
      </c>
      <c r="C320" t="s">
        <v>51</v>
      </c>
      <c r="H320" s="59">
        <v>14.47</v>
      </c>
      <c r="I320" t="s">
        <v>1901</v>
      </c>
      <c r="J320" s="65">
        <f t="shared" si="78"/>
        <v>392426.39999999997</v>
      </c>
      <c r="K320" t="e">
        <f>1.05*VLOOKUP(B320,'[1]Tổng hợp Nhập - Xuất - Tồn'!$A$5:$N$4327,12,0)/VLOOKUP(B320,'[1]Tổng hợp Nhập - Xuất - Tồn'!$A$5:$N$4327,11,0)</f>
        <v>#N/A</v>
      </c>
      <c r="L320" s="67" t="e">
        <f t="shared" si="82"/>
        <v>#N/A</v>
      </c>
      <c r="M320" s="66" t="e">
        <f>VLOOKUP(B320,[2]Pivot!$A$4:$C$3785,2,0)</f>
        <v>#N/A</v>
      </c>
      <c r="N320" s="66" t="e">
        <f>VLOOKUP(B320,[2]Pivot!$A$4:$C$3785,3,0)</f>
        <v>#N/A</v>
      </c>
      <c r="O320" s="70" t="e">
        <f>VLOOKUP(B320,[3]Pivot!$A$4:$D$4420,2,0)</f>
        <v>#N/A</v>
      </c>
      <c r="P320" s="66" t="e">
        <f>VLOOKUP(B320,[3]Pivot!$A$4:$E$4420,5,0)</f>
        <v>#N/A</v>
      </c>
      <c r="Q320" s="66" t="e">
        <f>VLOOKUP(B320,[3]Pivot!$A$4:$D$4420,3,0)</f>
        <v>#N/A</v>
      </c>
      <c r="R320" s="66" t="e">
        <f>VLOOKUP(B320,[3]Pivot!$A$4:$D$4420,4,0)</f>
        <v>#N/A</v>
      </c>
      <c r="S320" t="e">
        <f>VLOOKUP(B320,'[1]Tổng hợp Nhập - Xuất - Tồn'!$A$5:$N$4327,11,0)</f>
        <v>#N/A</v>
      </c>
      <c r="T320" t="e">
        <f>VLOOKUP(B320,'[1]Tổng hợp Nhập - Xuất - Tồn'!$A$7:$N$4327,13,0)</f>
        <v>#N/A</v>
      </c>
      <c r="U320" s="66" t="e">
        <f t="shared" si="79"/>
        <v>#N/A</v>
      </c>
      <c r="V320" s="73" t="e">
        <f t="shared" si="80"/>
        <v>#N/A</v>
      </c>
      <c r="W320" s="73" t="e">
        <f t="shared" si="81"/>
        <v>#N/A</v>
      </c>
    </row>
    <row r="321" spans="1:24" hidden="1" x14ac:dyDescent="0.25">
      <c r="A321">
        <v>320</v>
      </c>
      <c r="B321" t="s">
        <v>55</v>
      </c>
      <c r="C321" t="s">
        <v>51</v>
      </c>
      <c r="H321" s="59">
        <v>12.89</v>
      </c>
      <c r="I321" t="s">
        <v>1901</v>
      </c>
      <c r="J321" s="65">
        <f t="shared" si="78"/>
        <v>349576.8</v>
      </c>
      <c r="K321" t="e">
        <f>1.05*VLOOKUP(B321,'[1]Tổng hợp Nhập - Xuất - Tồn'!$A$5:$N$4327,12,0)/VLOOKUP(B321,'[1]Tổng hợp Nhập - Xuất - Tồn'!$A$5:$N$4327,11,0)</f>
        <v>#N/A</v>
      </c>
      <c r="L321" s="67" t="e">
        <f t="shared" si="82"/>
        <v>#N/A</v>
      </c>
      <c r="M321" s="66" t="e">
        <f>VLOOKUP(B321,[2]Pivot!$A$4:$C$3785,2,0)</f>
        <v>#N/A</v>
      </c>
      <c r="N321" s="66" t="e">
        <f>VLOOKUP(B321,[2]Pivot!$A$4:$C$3785,3,0)</f>
        <v>#N/A</v>
      </c>
      <c r="O321" s="70" t="e">
        <f>VLOOKUP(B321,[3]Pivot!$A$4:$D$4420,2,0)</f>
        <v>#N/A</v>
      </c>
      <c r="P321" s="66" t="e">
        <f>VLOOKUP(B321,[3]Pivot!$A$4:$E$4420,5,0)</f>
        <v>#N/A</v>
      </c>
      <c r="Q321" s="66" t="e">
        <f>VLOOKUP(B321,[3]Pivot!$A$4:$D$4420,3,0)</f>
        <v>#N/A</v>
      </c>
      <c r="R321" s="66" t="e">
        <f>VLOOKUP(B321,[3]Pivot!$A$4:$D$4420,4,0)</f>
        <v>#N/A</v>
      </c>
      <c r="S321" t="e">
        <f>VLOOKUP(B321,'[1]Tổng hợp Nhập - Xuất - Tồn'!$A$5:$N$4327,11,0)</f>
        <v>#N/A</v>
      </c>
      <c r="T321" t="e">
        <f>VLOOKUP(B321,'[1]Tổng hợp Nhập - Xuất - Tồn'!$A$7:$N$4327,13,0)</f>
        <v>#N/A</v>
      </c>
      <c r="U321" s="66" t="e">
        <f t="shared" si="79"/>
        <v>#N/A</v>
      </c>
      <c r="V321" s="73" t="e">
        <f t="shared" si="80"/>
        <v>#N/A</v>
      </c>
      <c r="W321" s="73" t="e">
        <f t="shared" si="81"/>
        <v>#N/A</v>
      </c>
    </row>
    <row r="322" spans="1:24" hidden="1" x14ac:dyDescent="0.25">
      <c r="A322">
        <v>321</v>
      </c>
      <c r="B322" t="s">
        <v>56</v>
      </c>
      <c r="C322" t="s">
        <v>57</v>
      </c>
      <c r="H322" s="59">
        <v>15.43</v>
      </c>
      <c r="I322" t="s">
        <v>1901</v>
      </c>
      <c r="J322" s="65">
        <f t="shared" si="78"/>
        <v>418461.6</v>
      </c>
      <c r="K322" t="e">
        <f>1.05*VLOOKUP(B322,'[1]Tổng hợp Nhập - Xuất - Tồn'!$A$5:$N$4327,12,0)/VLOOKUP(B322,'[1]Tổng hợp Nhập - Xuất - Tồn'!$A$5:$N$4327,11,0)</f>
        <v>#N/A</v>
      </c>
      <c r="L322" s="67" t="e">
        <f t="shared" si="82"/>
        <v>#N/A</v>
      </c>
      <c r="M322" s="66" t="e">
        <f>VLOOKUP(B322,[2]Pivot!$A$4:$C$3785,2,0)</f>
        <v>#N/A</v>
      </c>
      <c r="N322" s="66" t="e">
        <f>VLOOKUP(B322,[2]Pivot!$A$4:$C$3785,3,0)</f>
        <v>#N/A</v>
      </c>
      <c r="O322" s="70" t="e">
        <f>VLOOKUP(B322,[3]Pivot!$A$4:$D$4420,2,0)</f>
        <v>#N/A</v>
      </c>
      <c r="P322" s="66" t="e">
        <f>VLOOKUP(B322,[3]Pivot!$A$4:$E$4420,5,0)</f>
        <v>#N/A</v>
      </c>
      <c r="Q322" s="66" t="e">
        <f>VLOOKUP(B322,[3]Pivot!$A$4:$D$4420,3,0)</f>
        <v>#N/A</v>
      </c>
      <c r="R322" s="66" t="e">
        <f>VLOOKUP(B322,[3]Pivot!$A$4:$D$4420,4,0)</f>
        <v>#N/A</v>
      </c>
      <c r="S322" t="e">
        <f>VLOOKUP(B322,'[1]Tổng hợp Nhập - Xuất - Tồn'!$A$5:$N$4327,11,0)</f>
        <v>#N/A</v>
      </c>
      <c r="T322" t="e">
        <f>VLOOKUP(B322,'[1]Tổng hợp Nhập - Xuất - Tồn'!$A$7:$N$4327,13,0)</f>
        <v>#N/A</v>
      </c>
      <c r="U322" s="66" t="e">
        <f t="shared" si="79"/>
        <v>#N/A</v>
      </c>
      <c r="V322" s="73" t="e">
        <f t="shared" si="80"/>
        <v>#N/A</v>
      </c>
      <c r="W322" s="73" t="e">
        <f t="shared" si="81"/>
        <v>#N/A</v>
      </c>
    </row>
    <row r="323" spans="1:24" hidden="1" x14ac:dyDescent="0.25">
      <c r="A323">
        <v>322</v>
      </c>
      <c r="B323" t="s">
        <v>58</v>
      </c>
      <c r="C323" t="s">
        <v>30</v>
      </c>
      <c r="H323" s="59">
        <v>18.420000000000002</v>
      </c>
      <c r="I323" t="s">
        <v>1901</v>
      </c>
      <c r="J323" s="65">
        <f t="shared" ref="J323:J386" si="103">H323*24000*1.13</f>
        <v>499550.4</v>
      </c>
      <c r="K323" t="e">
        <f>1.05*VLOOKUP(B323,'[1]Tổng hợp Nhập - Xuất - Tồn'!$A$5:$N$4327,12,0)/VLOOKUP(B323,'[1]Tổng hợp Nhập - Xuất - Tồn'!$A$5:$N$4327,11,0)</f>
        <v>#N/A</v>
      </c>
      <c r="L323" s="67" t="e">
        <f t="shared" si="82"/>
        <v>#N/A</v>
      </c>
      <c r="M323" s="66" t="e">
        <f>VLOOKUP(B323,[2]Pivot!$A$4:$C$3785,2,0)</f>
        <v>#N/A</v>
      </c>
      <c r="N323" s="66" t="e">
        <f>VLOOKUP(B323,[2]Pivot!$A$4:$C$3785,3,0)</f>
        <v>#N/A</v>
      </c>
      <c r="O323" s="70" t="e">
        <f>VLOOKUP(B323,[3]Pivot!$A$4:$D$4420,2,0)</f>
        <v>#N/A</v>
      </c>
      <c r="P323" s="66" t="e">
        <f>VLOOKUP(B323,[3]Pivot!$A$4:$E$4420,5,0)</f>
        <v>#N/A</v>
      </c>
      <c r="Q323" s="66" t="e">
        <f>VLOOKUP(B323,[3]Pivot!$A$4:$D$4420,3,0)</f>
        <v>#N/A</v>
      </c>
      <c r="R323" s="66" t="e">
        <f>VLOOKUP(B323,[3]Pivot!$A$4:$D$4420,4,0)</f>
        <v>#N/A</v>
      </c>
      <c r="S323" t="e">
        <f>VLOOKUP(B323,'[1]Tổng hợp Nhập - Xuất - Tồn'!$A$5:$N$4327,11,0)</f>
        <v>#N/A</v>
      </c>
      <c r="T323" t="e">
        <f>VLOOKUP(B323,'[1]Tổng hợp Nhập - Xuất - Tồn'!$A$7:$N$4327,13,0)</f>
        <v>#N/A</v>
      </c>
      <c r="U323" s="66" t="e">
        <f t="shared" ref="U323:U386" si="104">IF(L323&lt;=10%,Q323,Q323*(1-5%))</f>
        <v>#N/A</v>
      </c>
      <c r="V323" s="73" t="e">
        <f t="shared" ref="V323:V386" si="105">U323*24000*1/1.13</f>
        <v>#N/A</v>
      </c>
      <c r="W323" s="73" t="e">
        <f t="shared" ref="W323:W386" si="106">V323/24000</f>
        <v>#N/A</v>
      </c>
    </row>
    <row r="324" spans="1:24" x14ac:dyDescent="0.25">
      <c r="A324">
        <v>323</v>
      </c>
      <c r="B324" t="s">
        <v>59</v>
      </c>
      <c r="C324" t="s">
        <v>51</v>
      </c>
      <c r="H324" s="59">
        <v>13.2</v>
      </c>
      <c r="I324" t="s">
        <v>1901</v>
      </c>
      <c r="J324" s="78">
        <f t="shared" si="103"/>
        <v>357983.99999999994</v>
      </c>
      <c r="K324" s="75">
        <f>1.05*VLOOKUP(B324,'[1]Tổng hợp Nhập - Xuất - Tồn'!$A$5:$N$4327,12,0)/VLOOKUP(B324,'[1]Tổng hợp Nhập - Xuất - Tồn'!$A$5:$N$4327,11,0)</f>
        <v>316938.27920792083</v>
      </c>
      <c r="L324" s="67">
        <f t="shared" ref="L324:L387" si="107">(J324-K324)/K324</f>
        <v>0.12950698443450534</v>
      </c>
      <c r="M324" s="66">
        <f>VLOOKUP(B324,[2]Pivot!$A$4:$C$3785,2,0)</f>
        <v>450000</v>
      </c>
      <c r="N324" s="66">
        <f>VLOOKUP(B324,[2]Pivot!$A$4:$C$3785,3,0)</f>
        <v>450000</v>
      </c>
      <c r="O324" s="70">
        <f>VLOOKUP(B324,[3]Pivot!$A$4:$D$4420,2,0)</f>
        <v>44768</v>
      </c>
      <c r="P324" s="66" t="str">
        <f>VLOOKUP(B324,[3]Pivot!$A$4:$E$4420,5,0)</f>
        <v>HTAUTOHN</v>
      </c>
      <c r="Q324" s="66">
        <f>VLOOKUP(B324,[3]Pivot!$A$4:$D$4420,3,0)</f>
        <v>282088.8</v>
      </c>
      <c r="R324" s="66">
        <f>VLOOKUP(B324,[3]Pivot!$A$4:$D$4420,4,0)</f>
        <v>1</v>
      </c>
      <c r="S324">
        <f>VLOOKUP(B324,'[1]Tổng hợp Nhập - Xuất - Tồn'!$A$5:$N$4327,11,0)</f>
        <v>101</v>
      </c>
      <c r="T324">
        <f>VLOOKUP(B324,'[1]Tổng hợp Nhập - Xuất - Tồn'!$A$7:$N$4327,13,0)</f>
        <v>45</v>
      </c>
      <c r="U324" s="75">
        <f t="shared" ref="U324:U325" si="108">IF(Q324=0,K324*(1-5%),IF(L324&lt;=10%,Q324,Q324*(1-5%)))</f>
        <v>267984.36</v>
      </c>
      <c r="V324" s="73">
        <f t="shared" ref="V324:V325" si="109">U324/24000*1/1.13</f>
        <v>9.8814292035398239</v>
      </c>
      <c r="W324" s="66">
        <f t="shared" ref="W324:W325" si="110">V324*24000</f>
        <v>237154.30088495577</v>
      </c>
      <c r="X324" s="67">
        <f t="shared" ref="X324:X325" si="111">(W324-K324)/K324</f>
        <v>-0.25173348742334917</v>
      </c>
    </row>
    <row r="325" spans="1:24" x14ac:dyDescent="0.25">
      <c r="A325">
        <v>324</v>
      </c>
      <c r="B325" t="s">
        <v>60</v>
      </c>
      <c r="C325" t="s">
        <v>61</v>
      </c>
      <c r="H325" s="59">
        <v>41.32</v>
      </c>
      <c r="I325" t="s">
        <v>1901</v>
      </c>
      <c r="J325" s="78">
        <f t="shared" si="103"/>
        <v>1120598.3999999999</v>
      </c>
      <c r="K325" s="75">
        <f>1.05*VLOOKUP(B325,'[1]Tổng hợp Nhập - Xuất - Tồn'!$A$5:$N$4327,12,0)/VLOOKUP(B325,'[1]Tổng hợp Nhập - Xuất - Tồn'!$A$5:$N$4327,11,0)</f>
        <v>1144851.2250000001</v>
      </c>
      <c r="L325" s="67">
        <f t="shared" si="107"/>
        <v>-2.1184259116288393E-2</v>
      </c>
      <c r="M325" s="66">
        <f>VLOOKUP(B325,[2]Pivot!$A$4:$C$3785,2,0)</f>
        <v>1300000</v>
      </c>
      <c r="N325" s="66" t="e">
        <f>VLOOKUP(B325,[2]Pivot!$A$4:$C$3785,3,0)</f>
        <v>#REF!</v>
      </c>
      <c r="O325" s="70">
        <f>VLOOKUP(B325,[3]Pivot!$A$4:$D$4420,2,0)</f>
        <v>44699</v>
      </c>
      <c r="P325" s="66" t="str">
        <f>VLOOKUP(B325,[3]Pivot!$A$4:$E$4420,5,0)</f>
        <v>CHPT-MINHANH</v>
      </c>
      <c r="Q325" s="66">
        <f>VLOOKUP(B325,[3]Pivot!$A$4:$D$4420,3,0)</f>
        <v>1060000</v>
      </c>
      <c r="R325" s="66">
        <f>VLOOKUP(B325,[3]Pivot!$A$4:$D$4420,4,0)</f>
        <v>1</v>
      </c>
      <c r="S325">
        <f>VLOOKUP(B325,'[1]Tổng hợp Nhập - Xuất - Tồn'!$A$5:$N$4327,11,0)</f>
        <v>2</v>
      </c>
      <c r="T325">
        <f>VLOOKUP(B325,'[1]Tổng hợp Nhập - Xuất - Tồn'!$A$7:$N$4327,13,0)</f>
        <v>0</v>
      </c>
      <c r="U325" s="75">
        <f t="shared" si="108"/>
        <v>1060000</v>
      </c>
      <c r="V325" s="73">
        <f t="shared" si="109"/>
        <v>39.085545722713867</v>
      </c>
      <c r="W325" s="66">
        <f t="shared" si="110"/>
        <v>938053.09734513285</v>
      </c>
      <c r="X325" s="67">
        <f t="shared" si="111"/>
        <v>-0.18063318895856292</v>
      </c>
    </row>
    <row r="326" spans="1:24" hidden="1" x14ac:dyDescent="0.25">
      <c r="A326">
        <v>325</v>
      </c>
      <c r="B326" t="s">
        <v>62</v>
      </c>
      <c r="C326" t="s">
        <v>30</v>
      </c>
      <c r="H326" s="59">
        <v>60.38</v>
      </c>
      <c r="I326" t="s">
        <v>1901</v>
      </c>
      <c r="J326" s="65">
        <f t="shared" si="103"/>
        <v>1637505.5999999999</v>
      </c>
      <c r="K326" t="e">
        <f>1.05*VLOOKUP(B326,'[1]Tổng hợp Nhập - Xuất - Tồn'!$A$5:$N$4327,12,0)/VLOOKUP(B326,'[1]Tổng hợp Nhập - Xuất - Tồn'!$A$5:$N$4327,11,0)</f>
        <v>#N/A</v>
      </c>
      <c r="L326" s="67" t="e">
        <f t="shared" si="107"/>
        <v>#N/A</v>
      </c>
      <c r="M326" s="66" t="e">
        <f>VLOOKUP(B326,[2]Pivot!$A$4:$C$3785,2,0)</f>
        <v>#N/A</v>
      </c>
      <c r="N326" s="66" t="e">
        <f>VLOOKUP(B326,[2]Pivot!$A$4:$C$3785,3,0)</f>
        <v>#N/A</v>
      </c>
      <c r="O326" s="70" t="e">
        <f>VLOOKUP(B326,[3]Pivot!$A$4:$D$4420,2,0)</f>
        <v>#N/A</v>
      </c>
      <c r="P326" s="66" t="e">
        <f>VLOOKUP(B326,[3]Pivot!$A$4:$E$4420,5,0)</f>
        <v>#N/A</v>
      </c>
      <c r="Q326" s="66" t="e">
        <f>VLOOKUP(B326,[3]Pivot!$A$4:$D$4420,3,0)</f>
        <v>#N/A</v>
      </c>
      <c r="R326" s="66" t="e">
        <f>VLOOKUP(B326,[3]Pivot!$A$4:$D$4420,4,0)</f>
        <v>#N/A</v>
      </c>
      <c r="S326" t="e">
        <f>VLOOKUP(B326,'[1]Tổng hợp Nhập - Xuất - Tồn'!$A$5:$N$4327,11,0)</f>
        <v>#N/A</v>
      </c>
      <c r="T326" t="e">
        <f>VLOOKUP(B326,'[1]Tổng hợp Nhập - Xuất - Tồn'!$A$7:$N$4327,13,0)</f>
        <v>#N/A</v>
      </c>
      <c r="U326" s="66" t="e">
        <f t="shared" si="104"/>
        <v>#N/A</v>
      </c>
      <c r="V326" s="73" t="e">
        <f t="shared" si="105"/>
        <v>#N/A</v>
      </c>
      <c r="W326" s="73" t="e">
        <f t="shared" si="106"/>
        <v>#N/A</v>
      </c>
    </row>
    <row r="327" spans="1:24" hidden="1" x14ac:dyDescent="0.25">
      <c r="A327">
        <v>326</v>
      </c>
      <c r="B327" t="s">
        <v>63</v>
      </c>
      <c r="C327" t="s">
        <v>64</v>
      </c>
      <c r="H327" s="59">
        <v>24.68</v>
      </c>
      <c r="I327" t="s">
        <v>1901</v>
      </c>
      <c r="J327" s="65">
        <f t="shared" si="103"/>
        <v>669321.6</v>
      </c>
      <c r="K327" t="e">
        <f>1.05*VLOOKUP(B327,'[1]Tổng hợp Nhập - Xuất - Tồn'!$A$5:$N$4327,12,0)/VLOOKUP(B327,'[1]Tổng hợp Nhập - Xuất - Tồn'!$A$5:$N$4327,11,0)</f>
        <v>#N/A</v>
      </c>
      <c r="L327" s="67" t="e">
        <f t="shared" si="107"/>
        <v>#N/A</v>
      </c>
      <c r="M327" s="66" t="e">
        <f>VLOOKUP(B327,[2]Pivot!$A$4:$C$3785,2,0)</f>
        <v>#N/A</v>
      </c>
      <c r="N327" s="66" t="e">
        <f>VLOOKUP(B327,[2]Pivot!$A$4:$C$3785,3,0)</f>
        <v>#N/A</v>
      </c>
      <c r="O327" s="70" t="e">
        <f>VLOOKUP(B327,[3]Pivot!$A$4:$D$4420,2,0)</f>
        <v>#N/A</v>
      </c>
      <c r="P327" s="66" t="e">
        <f>VLOOKUP(B327,[3]Pivot!$A$4:$E$4420,5,0)</f>
        <v>#N/A</v>
      </c>
      <c r="Q327" s="66" t="e">
        <f>VLOOKUP(B327,[3]Pivot!$A$4:$D$4420,3,0)</f>
        <v>#N/A</v>
      </c>
      <c r="R327" s="66" t="e">
        <f>VLOOKUP(B327,[3]Pivot!$A$4:$D$4420,4,0)</f>
        <v>#N/A</v>
      </c>
      <c r="S327" t="e">
        <f>VLOOKUP(B327,'[1]Tổng hợp Nhập - Xuất - Tồn'!$A$5:$N$4327,11,0)</f>
        <v>#N/A</v>
      </c>
      <c r="T327" t="e">
        <f>VLOOKUP(B327,'[1]Tổng hợp Nhập - Xuất - Tồn'!$A$7:$N$4327,13,0)</f>
        <v>#N/A</v>
      </c>
      <c r="U327" s="66" t="e">
        <f t="shared" si="104"/>
        <v>#N/A</v>
      </c>
      <c r="V327" s="73" t="e">
        <f t="shared" si="105"/>
        <v>#N/A</v>
      </c>
      <c r="W327" s="73" t="e">
        <f t="shared" si="106"/>
        <v>#N/A</v>
      </c>
    </row>
    <row r="328" spans="1:24" hidden="1" x14ac:dyDescent="0.25">
      <c r="A328">
        <v>327</v>
      </c>
      <c r="B328" t="s">
        <v>66</v>
      </c>
      <c r="C328" t="s">
        <v>67</v>
      </c>
      <c r="H328" s="59">
        <v>14.47</v>
      </c>
      <c r="I328" t="s">
        <v>1901</v>
      </c>
      <c r="J328" s="65">
        <f t="shared" si="103"/>
        <v>392426.39999999997</v>
      </c>
      <c r="K328" t="e">
        <f>1.05*VLOOKUP(B328,'[1]Tổng hợp Nhập - Xuất - Tồn'!$A$5:$N$4327,12,0)/VLOOKUP(B328,'[1]Tổng hợp Nhập - Xuất - Tồn'!$A$5:$N$4327,11,0)</f>
        <v>#N/A</v>
      </c>
      <c r="L328" s="67" t="e">
        <f t="shared" si="107"/>
        <v>#N/A</v>
      </c>
      <c r="M328" s="66" t="e">
        <f>VLOOKUP(B328,[2]Pivot!$A$4:$C$3785,2,0)</f>
        <v>#N/A</v>
      </c>
      <c r="N328" s="66" t="e">
        <f>VLOOKUP(B328,[2]Pivot!$A$4:$C$3785,3,0)</f>
        <v>#N/A</v>
      </c>
      <c r="O328" s="70" t="e">
        <f>VLOOKUP(B328,[3]Pivot!$A$4:$D$4420,2,0)</f>
        <v>#N/A</v>
      </c>
      <c r="P328" s="66" t="e">
        <f>VLOOKUP(B328,[3]Pivot!$A$4:$E$4420,5,0)</f>
        <v>#N/A</v>
      </c>
      <c r="Q328" s="66" t="e">
        <f>VLOOKUP(B328,[3]Pivot!$A$4:$D$4420,3,0)</f>
        <v>#N/A</v>
      </c>
      <c r="R328" s="66" t="e">
        <f>VLOOKUP(B328,[3]Pivot!$A$4:$D$4420,4,0)</f>
        <v>#N/A</v>
      </c>
      <c r="S328" t="e">
        <f>VLOOKUP(B328,'[1]Tổng hợp Nhập - Xuất - Tồn'!$A$5:$N$4327,11,0)</f>
        <v>#N/A</v>
      </c>
      <c r="T328" t="e">
        <f>VLOOKUP(B328,'[1]Tổng hợp Nhập - Xuất - Tồn'!$A$7:$N$4327,13,0)</f>
        <v>#N/A</v>
      </c>
      <c r="U328" s="66" t="e">
        <f t="shared" si="104"/>
        <v>#N/A</v>
      </c>
      <c r="V328" s="73" t="e">
        <f t="shared" si="105"/>
        <v>#N/A</v>
      </c>
      <c r="W328" s="73" t="e">
        <f t="shared" si="106"/>
        <v>#N/A</v>
      </c>
    </row>
    <row r="329" spans="1:24" hidden="1" x14ac:dyDescent="0.25">
      <c r="A329">
        <v>328</v>
      </c>
      <c r="B329" t="s">
        <v>68</v>
      </c>
      <c r="C329" t="s">
        <v>69</v>
      </c>
      <c r="H329" s="59">
        <v>16.239999999999998</v>
      </c>
      <c r="I329" t="s">
        <v>1901</v>
      </c>
      <c r="J329" s="65">
        <f t="shared" si="103"/>
        <v>440428.79999999987</v>
      </c>
      <c r="K329" t="e">
        <f>1.05*VLOOKUP(B329,'[1]Tổng hợp Nhập - Xuất - Tồn'!$A$5:$N$4327,12,0)/VLOOKUP(B329,'[1]Tổng hợp Nhập - Xuất - Tồn'!$A$5:$N$4327,11,0)</f>
        <v>#N/A</v>
      </c>
      <c r="L329" s="67" t="e">
        <f t="shared" si="107"/>
        <v>#N/A</v>
      </c>
      <c r="M329" s="66" t="e">
        <f>VLOOKUP(B329,[2]Pivot!$A$4:$C$3785,2,0)</f>
        <v>#N/A</v>
      </c>
      <c r="N329" s="66" t="e">
        <f>VLOOKUP(B329,[2]Pivot!$A$4:$C$3785,3,0)</f>
        <v>#N/A</v>
      </c>
      <c r="O329" s="70" t="e">
        <f>VLOOKUP(B329,[3]Pivot!$A$4:$D$4420,2,0)</f>
        <v>#N/A</v>
      </c>
      <c r="P329" s="66" t="e">
        <f>VLOOKUP(B329,[3]Pivot!$A$4:$E$4420,5,0)</f>
        <v>#N/A</v>
      </c>
      <c r="Q329" s="66" t="e">
        <f>VLOOKUP(B329,[3]Pivot!$A$4:$D$4420,3,0)</f>
        <v>#N/A</v>
      </c>
      <c r="R329" s="66" t="e">
        <f>VLOOKUP(B329,[3]Pivot!$A$4:$D$4420,4,0)</f>
        <v>#N/A</v>
      </c>
      <c r="S329" t="e">
        <f>VLOOKUP(B329,'[1]Tổng hợp Nhập - Xuất - Tồn'!$A$5:$N$4327,11,0)</f>
        <v>#N/A</v>
      </c>
      <c r="T329" t="e">
        <f>VLOOKUP(B329,'[1]Tổng hợp Nhập - Xuất - Tồn'!$A$7:$N$4327,13,0)</f>
        <v>#N/A</v>
      </c>
      <c r="U329" s="66" t="e">
        <f t="shared" si="104"/>
        <v>#N/A</v>
      </c>
      <c r="V329" s="73" t="e">
        <f t="shared" si="105"/>
        <v>#N/A</v>
      </c>
      <c r="W329" s="73" t="e">
        <f t="shared" si="106"/>
        <v>#N/A</v>
      </c>
    </row>
    <row r="330" spans="1:24" hidden="1" x14ac:dyDescent="0.25">
      <c r="A330">
        <v>329</v>
      </c>
      <c r="B330" t="s">
        <v>70</v>
      </c>
      <c r="C330" t="s">
        <v>69</v>
      </c>
      <c r="H330" s="59">
        <v>8.32</v>
      </c>
      <c r="I330" t="s">
        <v>1901</v>
      </c>
      <c r="J330" s="65">
        <f t="shared" si="103"/>
        <v>225638.39999999997</v>
      </c>
      <c r="K330" t="e">
        <f>1.05*VLOOKUP(B330,'[1]Tổng hợp Nhập - Xuất - Tồn'!$A$5:$N$4327,12,0)/VLOOKUP(B330,'[1]Tổng hợp Nhập - Xuất - Tồn'!$A$5:$N$4327,11,0)</f>
        <v>#N/A</v>
      </c>
      <c r="L330" s="67" t="e">
        <f t="shared" si="107"/>
        <v>#N/A</v>
      </c>
      <c r="M330" s="66" t="e">
        <f>VLOOKUP(B330,[2]Pivot!$A$4:$C$3785,2,0)</f>
        <v>#N/A</v>
      </c>
      <c r="N330" s="66" t="e">
        <f>VLOOKUP(B330,[2]Pivot!$A$4:$C$3785,3,0)</f>
        <v>#N/A</v>
      </c>
      <c r="O330" s="70" t="e">
        <f>VLOOKUP(B330,[3]Pivot!$A$4:$D$4420,2,0)</f>
        <v>#N/A</v>
      </c>
      <c r="P330" s="66" t="e">
        <f>VLOOKUP(B330,[3]Pivot!$A$4:$E$4420,5,0)</f>
        <v>#N/A</v>
      </c>
      <c r="Q330" s="66" t="e">
        <f>VLOOKUP(B330,[3]Pivot!$A$4:$D$4420,3,0)</f>
        <v>#N/A</v>
      </c>
      <c r="R330" s="66" t="e">
        <f>VLOOKUP(B330,[3]Pivot!$A$4:$D$4420,4,0)</f>
        <v>#N/A</v>
      </c>
      <c r="S330" t="e">
        <f>VLOOKUP(B330,'[1]Tổng hợp Nhập - Xuất - Tồn'!$A$5:$N$4327,11,0)</f>
        <v>#N/A</v>
      </c>
      <c r="T330" t="e">
        <f>VLOOKUP(B330,'[1]Tổng hợp Nhập - Xuất - Tồn'!$A$7:$N$4327,13,0)</f>
        <v>#N/A</v>
      </c>
      <c r="U330" s="66" t="e">
        <f t="shared" si="104"/>
        <v>#N/A</v>
      </c>
      <c r="V330" s="73" t="e">
        <f t="shared" si="105"/>
        <v>#N/A</v>
      </c>
      <c r="W330" s="73" t="e">
        <f t="shared" si="106"/>
        <v>#N/A</v>
      </c>
    </row>
    <row r="331" spans="1:24" hidden="1" x14ac:dyDescent="0.25">
      <c r="A331">
        <v>330</v>
      </c>
      <c r="B331" t="s">
        <v>71</v>
      </c>
      <c r="C331" t="s">
        <v>72</v>
      </c>
      <c r="H331" s="59">
        <v>10.83</v>
      </c>
      <c r="I331" t="s">
        <v>1901</v>
      </c>
      <c r="J331" s="65">
        <f t="shared" si="103"/>
        <v>293709.59999999998</v>
      </c>
      <c r="K331" t="e">
        <f>1.05*VLOOKUP(B331,'[1]Tổng hợp Nhập - Xuất - Tồn'!$A$5:$N$4327,12,0)/VLOOKUP(B331,'[1]Tổng hợp Nhập - Xuất - Tồn'!$A$5:$N$4327,11,0)</f>
        <v>#N/A</v>
      </c>
      <c r="L331" s="67" t="e">
        <f t="shared" si="107"/>
        <v>#N/A</v>
      </c>
      <c r="M331" s="66" t="e">
        <f>VLOOKUP(B331,[2]Pivot!$A$4:$C$3785,2,0)</f>
        <v>#N/A</v>
      </c>
      <c r="N331" s="66" t="e">
        <f>VLOOKUP(B331,[2]Pivot!$A$4:$C$3785,3,0)</f>
        <v>#N/A</v>
      </c>
      <c r="O331" s="70" t="e">
        <f>VLOOKUP(B331,[3]Pivot!$A$4:$D$4420,2,0)</f>
        <v>#N/A</v>
      </c>
      <c r="P331" s="66" t="e">
        <f>VLOOKUP(B331,[3]Pivot!$A$4:$E$4420,5,0)</f>
        <v>#N/A</v>
      </c>
      <c r="Q331" s="66" t="e">
        <f>VLOOKUP(B331,[3]Pivot!$A$4:$D$4420,3,0)</f>
        <v>#N/A</v>
      </c>
      <c r="R331" s="66" t="e">
        <f>VLOOKUP(B331,[3]Pivot!$A$4:$D$4420,4,0)</f>
        <v>#N/A</v>
      </c>
      <c r="S331" t="e">
        <f>VLOOKUP(B331,'[1]Tổng hợp Nhập - Xuất - Tồn'!$A$5:$N$4327,11,0)</f>
        <v>#N/A</v>
      </c>
      <c r="T331" t="e">
        <f>VLOOKUP(B331,'[1]Tổng hợp Nhập - Xuất - Tồn'!$A$7:$N$4327,13,0)</f>
        <v>#N/A</v>
      </c>
      <c r="U331" s="66" t="e">
        <f t="shared" si="104"/>
        <v>#N/A</v>
      </c>
      <c r="V331" s="73" t="e">
        <f t="shared" si="105"/>
        <v>#N/A</v>
      </c>
      <c r="W331" s="73" t="e">
        <f t="shared" si="106"/>
        <v>#N/A</v>
      </c>
    </row>
    <row r="332" spans="1:24" hidden="1" x14ac:dyDescent="0.25">
      <c r="A332">
        <v>331</v>
      </c>
      <c r="B332" t="s">
        <v>73</v>
      </c>
      <c r="C332" t="s">
        <v>74</v>
      </c>
      <c r="H332" s="59">
        <v>10.83</v>
      </c>
      <c r="I332" t="s">
        <v>1901</v>
      </c>
      <c r="J332" s="65">
        <f t="shared" si="103"/>
        <v>293709.59999999998</v>
      </c>
      <c r="K332" t="e">
        <f>1.05*VLOOKUP(B332,'[1]Tổng hợp Nhập - Xuất - Tồn'!$A$5:$N$4327,12,0)/VLOOKUP(B332,'[1]Tổng hợp Nhập - Xuất - Tồn'!$A$5:$N$4327,11,0)</f>
        <v>#N/A</v>
      </c>
      <c r="L332" s="67" t="e">
        <f t="shared" si="107"/>
        <v>#N/A</v>
      </c>
      <c r="M332" s="66" t="e">
        <f>VLOOKUP(B332,[2]Pivot!$A$4:$C$3785,2,0)</f>
        <v>#N/A</v>
      </c>
      <c r="N332" s="66" t="e">
        <f>VLOOKUP(B332,[2]Pivot!$A$4:$C$3785,3,0)</f>
        <v>#N/A</v>
      </c>
      <c r="O332" s="70" t="e">
        <f>VLOOKUP(B332,[3]Pivot!$A$4:$D$4420,2,0)</f>
        <v>#N/A</v>
      </c>
      <c r="P332" s="66" t="e">
        <f>VLOOKUP(B332,[3]Pivot!$A$4:$E$4420,5,0)</f>
        <v>#N/A</v>
      </c>
      <c r="Q332" s="66" t="e">
        <f>VLOOKUP(B332,[3]Pivot!$A$4:$D$4420,3,0)</f>
        <v>#N/A</v>
      </c>
      <c r="R332" s="66" t="e">
        <f>VLOOKUP(B332,[3]Pivot!$A$4:$D$4420,4,0)</f>
        <v>#N/A</v>
      </c>
      <c r="S332" t="e">
        <f>VLOOKUP(B332,'[1]Tổng hợp Nhập - Xuất - Tồn'!$A$5:$N$4327,11,0)</f>
        <v>#N/A</v>
      </c>
      <c r="T332" t="e">
        <f>VLOOKUP(B332,'[1]Tổng hợp Nhập - Xuất - Tồn'!$A$7:$N$4327,13,0)</f>
        <v>#N/A</v>
      </c>
      <c r="U332" s="66" t="e">
        <f t="shared" si="104"/>
        <v>#N/A</v>
      </c>
      <c r="V332" s="73" t="e">
        <f t="shared" si="105"/>
        <v>#N/A</v>
      </c>
      <c r="W332" s="73" t="e">
        <f t="shared" si="106"/>
        <v>#N/A</v>
      </c>
    </row>
    <row r="333" spans="1:24" x14ac:dyDescent="0.25">
      <c r="A333">
        <v>332</v>
      </c>
      <c r="B333" t="s">
        <v>75</v>
      </c>
      <c r="C333" t="s">
        <v>74</v>
      </c>
      <c r="H333" s="59">
        <v>16.32</v>
      </c>
      <c r="I333" t="s">
        <v>1901</v>
      </c>
      <c r="J333" s="78">
        <f t="shared" si="103"/>
        <v>442598.39999999997</v>
      </c>
      <c r="K333" s="75">
        <f>1.05*VLOOKUP(B333,'[1]Tổng hợp Nhập - Xuất - Tồn'!$A$5:$N$4327,12,0)/VLOOKUP(B333,'[1]Tổng hợp Nhập - Xuất - Tồn'!$A$5:$N$4327,11,0)</f>
        <v>381995.61147540988</v>
      </c>
      <c r="L333" s="67">
        <f t="shared" si="107"/>
        <v>0.15864786584987051</v>
      </c>
      <c r="M333" s="66">
        <f>VLOOKUP(B333,[2]Pivot!$A$4:$C$3785,2,0)</f>
        <v>420000</v>
      </c>
      <c r="N333" s="66">
        <f>VLOOKUP(B333,[2]Pivot!$A$4:$C$3785,3,0)</f>
        <v>510000</v>
      </c>
      <c r="O333" s="70">
        <f>VLOOKUP(B333,[3]Pivot!$A$4:$D$4420,2,0)</f>
        <v>44768</v>
      </c>
      <c r="P333" s="66" t="str">
        <f>VLOOKUP(B333,[3]Pivot!$A$4:$E$4420,5,0)</f>
        <v>NK-IDAM</v>
      </c>
      <c r="Q333" s="66">
        <f>VLOOKUP(B333,[3]Pivot!$A$4:$D$4420,3,0)</f>
        <v>345345</v>
      </c>
      <c r="R333" s="66">
        <f>VLOOKUP(B333,[3]Pivot!$A$4:$D$4420,4,0)</f>
        <v>3</v>
      </c>
      <c r="S333">
        <f>VLOOKUP(B333,'[1]Tổng hợp Nhập - Xuất - Tồn'!$A$5:$N$4327,11,0)</f>
        <v>732</v>
      </c>
      <c r="T333">
        <f>VLOOKUP(B333,'[1]Tổng hợp Nhập - Xuất - Tồn'!$A$7:$N$4327,13,0)</f>
        <v>1</v>
      </c>
      <c r="U333" s="75">
        <f>IF(Q333=0,K333*(1-5%),IF(L333&lt;=10%,Q333,Q333*(1-5%)))</f>
        <v>328077.75</v>
      </c>
      <c r="V333" s="73">
        <f>U333/24000*1/1.13</f>
        <v>12.097262168141594</v>
      </c>
      <c r="W333" s="66">
        <f t="shared" ref="W333" si="112">V333*24000</f>
        <v>290334.29203539825</v>
      </c>
      <c r="X333" s="67">
        <f>(W333-K333)/K333</f>
        <v>-0.23995385466859515</v>
      </c>
    </row>
    <row r="334" spans="1:24" hidden="1" x14ac:dyDescent="0.25">
      <c r="A334">
        <v>333</v>
      </c>
      <c r="B334" t="s">
        <v>76</v>
      </c>
      <c r="C334" t="s">
        <v>77</v>
      </c>
      <c r="H334" s="59">
        <v>5.38</v>
      </c>
      <c r="I334" t="s">
        <v>1901</v>
      </c>
      <c r="J334" s="65">
        <f t="shared" si="103"/>
        <v>145905.59999999998</v>
      </c>
      <c r="K334" t="e">
        <f>1.05*VLOOKUP(B334,'[1]Tổng hợp Nhập - Xuất - Tồn'!$A$5:$N$4327,12,0)/VLOOKUP(B334,'[1]Tổng hợp Nhập - Xuất - Tồn'!$A$5:$N$4327,11,0)</f>
        <v>#N/A</v>
      </c>
      <c r="L334" s="67" t="e">
        <f t="shared" si="107"/>
        <v>#N/A</v>
      </c>
      <c r="M334" s="66" t="e">
        <f>VLOOKUP(B334,[2]Pivot!$A$4:$C$3785,2,0)</f>
        <v>#N/A</v>
      </c>
      <c r="N334" s="66" t="e">
        <f>VLOOKUP(B334,[2]Pivot!$A$4:$C$3785,3,0)</f>
        <v>#N/A</v>
      </c>
      <c r="O334" s="70" t="e">
        <f>VLOOKUP(B334,[3]Pivot!$A$4:$D$4420,2,0)</f>
        <v>#N/A</v>
      </c>
      <c r="P334" s="66" t="e">
        <f>VLOOKUP(B334,[3]Pivot!$A$4:$E$4420,5,0)</f>
        <v>#N/A</v>
      </c>
      <c r="Q334" s="66" t="e">
        <f>VLOOKUP(B334,[3]Pivot!$A$4:$D$4420,3,0)</f>
        <v>#N/A</v>
      </c>
      <c r="R334" s="66" t="e">
        <f>VLOOKUP(B334,[3]Pivot!$A$4:$D$4420,4,0)</f>
        <v>#N/A</v>
      </c>
      <c r="S334" t="e">
        <f>VLOOKUP(B334,'[1]Tổng hợp Nhập - Xuất - Tồn'!$A$5:$N$4327,11,0)</f>
        <v>#N/A</v>
      </c>
      <c r="T334" t="e">
        <f>VLOOKUP(B334,'[1]Tổng hợp Nhập - Xuất - Tồn'!$A$7:$N$4327,13,0)</f>
        <v>#N/A</v>
      </c>
      <c r="U334" s="66" t="e">
        <f t="shared" si="104"/>
        <v>#N/A</v>
      </c>
      <c r="V334" s="73" t="e">
        <f t="shared" si="105"/>
        <v>#N/A</v>
      </c>
      <c r="W334" s="73" t="e">
        <f t="shared" si="106"/>
        <v>#N/A</v>
      </c>
    </row>
    <row r="335" spans="1:24" hidden="1" x14ac:dyDescent="0.25">
      <c r="A335">
        <v>334</v>
      </c>
      <c r="B335" t="s">
        <v>78</v>
      </c>
      <c r="C335" t="s">
        <v>79</v>
      </c>
      <c r="H335" s="59">
        <v>2.4700000000000002</v>
      </c>
      <c r="I335" t="s">
        <v>1901</v>
      </c>
      <c r="J335" s="65">
        <f t="shared" si="103"/>
        <v>66986.400000000009</v>
      </c>
      <c r="K335" t="e">
        <f>1.05*VLOOKUP(B335,'[1]Tổng hợp Nhập - Xuất - Tồn'!$A$5:$N$4327,12,0)/VLOOKUP(B335,'[1]Tổng hợp Nhập - Xuất - Tồn'!$A$5:$N$4327,11,0)</f>
        <v>#N/A</v>
      </c>
      <c r="L335" s="67" t="e">
        <f t="shared" si="107"/>
        <v>#N/A</v>
      </c>
      <c r="M335" s="66" t="e">
        <f>VLOOKUP(B335,[2]Pivot!$A$4:$C$3785,2,0)</f>
        <v>#N/A</v>
      </c>
      <c r="N335" s="66" t="e">
        <f>VLOOKUP(B335,[2]Pivot!$A$4:$C$3785,3,0)</f>
        <v>#N/A</v>
      </c>
      <c r="O335" s="70" t="e">
        <f>VLOOKUP(B335,[3]Pivot!$A$4:$D$4420,2,0)</f>
        <v>#N/A</v>
      </c>
      <c r="P335" s="66" t="e">
        <f>VLOOKUP(B335,[3]Pivot!$A$4:$E$4420,5,0)</f>
        <v>#N/A</v>
      </c>
      <c r="Q335" s="66" t="e">
        <f>VLOOKUP(B335,[3]Pivot!$A$4:$D$4420,3,0)</f>
        <v>#N/A</v>
      </c>
      <c r="R335" s="66" t="e">
        <f>VLOOKUP(B335,[3]Pivot!$A$4:$D$4420,4,0)</f>
        <v>#N/A</v>
      </c>
      <c r="S335" t="e">
        <f>VLOOKUP(B335,'[1]Tổng hợp Nhập - Xuất - Tồn'!$A$5:$N$4327,11,0)</f>
        <v>#N/A</v>
      </c>
      <c r="T335" t="e">
        <f>VLOOKUP(B335,'[1]Tổng hợp Nhập - Xuất - Tồn'!$A$7:$N$4327,13,0)</f>
        <v>#N/A</v>
      </c>
      <c r="U335" s="66" t="e">
        <f t="shared" si="104"/>
        <v>#N/A</v>
      </c>
      <c r="V335" s="73" t="e">
        <f t="shared" si="105"/>
        <v>#N/A</v>
      </c>
      <c r="W335" s="73" t="e">
        <f t="shared" si="106"/>
        <v>#N/A</v>
      </c>
    </row>
    <row r="336" spans="1:24" hidden="1" x14ac:dyDescent="0.25">
      <c r="A336">
        <v>335</v>
      </c>
      <c r="B336" t="s">
        <v>80</v>
      </c>
      <c r="C336" t="s">
        <v>81</v>
      </c>
      <c r="H336" s="59">
        <v>1.95</v>
      </c>
      <c r="I336" t="s">
        <v>1901</v>
      </c>
      <c r="J336" s="65">
        <f t="shared" si="103"/>
        <v>52883.999999999993</v>
      </c>
      <c r="K336" t="e">
        <f>1.05*VLOOKUP(B336,'[1]Tổng hợp Nhập - Xuất - Tồn'!$A$5:$N$4327,12,0)/VLOOKUP(B336,'[1]Tổng hợp Nhập - Xuất - Tồn'!$A$5:$N$4327,11,0)</f>
        <v>#N/A</v>
      </c>
      <c r="L336" s="67" t="e">
        <f t="shared" si="107"/>
        <v>#N/A</v>
      </c>
      <c r="M336" s="66" t="e">
        <f>VLOOKUP(B336,[2]Pivot!$A$4:$C$3785,2,0)</f>
        <v>#N/A</v>
      </c>
      <c r="N336" s="66" t="e">
        <f>VLOOKUP(B336,[2]Pivot!$A$4:$C$3785,3,0)</f>
        <v>#N/A</v>
      </c>
      <c r="O336" s="70" t="e">
        <f>VLOOKUP(B336,[3]Pivot!$A$4:$D$4420,2,0)</f>
        <v>#N/A</v>
      </c>
      <c r="P336" s="66" t="e">
        <f>VLOOKUP(B336,[3]Pivot!$A$4:$E$4420,5,0)</f>
        <v>#N/A</v>
      </c>
      <c r="Q336" s="66" t="e">
        <f>VLOOKUP(B336,[3]Pivot!$A$4:$D$4420,3,0)</f>
        <v>#N/A</v>
      </c>
      <c r="R336" s="66" t="e">
        <f>VLOOKUP(B336,[3]Pivot!$A$4:$D$4420,4,0)</f>
        <v>#N/A</v>
      </c>
      <c r="S336" t="e">
        <f>VLOOKUP(B336,'[1]Tổng hợp Nhập - Xuất - Tồn'!$A$5:$N$4327,11,0)</f>
        <v>#N/A</v>
      </c>
      <c r="T336" t="e">
        <f>VLOOKUP(B336,'[1]Tổng hợp Nhập - Xuất - Tồn'!$A$7:$N$4327,13,0)</f>
        <v>#N/A</v>
      </c>
      <c r="U336" s="66" t="e">
        <f t="shared" si="104"/>
        <v>#N/A</v>
      </c>
      <c r="V336" s="73" t="e">
        <f t="shared" si="105"/>
        <v>#N/A</v>
      </c>
      <c r="W336" s="73" t="e">
        <f t="shared" si="106"/>
        <v>#N/A</v>
      </c>
    </row>
    <row r="337" spans="1:24" hidden="1" x14ac:dyDescent="0.25">
      <c r="A337">
        <v>336</v>
      </c>
      <c r="B337" t="s">
        <v>82</v>
      </c>
      <c r="C337" t="s">
        <v>83</v>
      </c>
      <c r="H337" s="59">
        <v>120.53</v>
      </c>
      <c r="I337" t="s">
        <v>1901</v>
      </c>
      <c r="J337" s="65">
        <f t="shared" si="103"/>
        <v>3268773.5999999996</v>
      </c>
      <c r="K337" t="e">
        <f>1.05*VLOOKUP(B337,'[1]Tổng hợp Nhập - Xuất - Tồn'!$A$5:$N$4327,12,0)/VLOOKUP(B337,'[1]Tổng hợp Nhập - Xuất - Tồn'!$A$5:$N$4327,11,0)</f>
        <v>#N/A</v>
      </c>
      <c r="L337" s="67" t="e">
        <f t="shared" si="107"/>
        <v>#N/A</v>
      </c>
      <c r="M337" s="66" t="e">
        <f>VLOOKUP(B337,[2]Pivot!$A$4:$C$3785,2,0)</f>
        <v>#N/A</v>
      </c>
      <c r="N337" s="66" t="e">
        <f>VLOOKUP(B337,[2]Pivot!$A$4:$C$3785,3,0)</f>
        <v>#N/A</v>
      </c>
      <c r="O337" s="70" t="e">
        <f>VLOOKUP(B337,[3]Pivot!$A$4:$D$4420,2,0)</f>
        <v>#N/A</v>
      </c>
      <c r="P337" s="66" t="e">
        <f>VLOOKUP(B337,[3]Pivot!$A$4:$E$4420,5,0)</f>
        <v>#N/A</v>
      </c>
      <c r="Q337" s="66" t="e">
        <f>VLOOKUP(B337,[3]Pivot!$A$4:$D$4420,3,0)</f>
        <v>#N/A</v>
      </c>
      <c r="R337" s="66" t="e">
        <f>VLOOKUP(B337,[3]Pivot!$A$4:$D$4420,4,0)</f>
        <v>#N/A</v>
      </c>
      <c r="S337" t="e">
        <f>VLOOKUP(B337,'[1]Tổng hợp Nhập - Xuất - Tồn'!$A$5:$N$4327,11,0)</f>
        <v>#N/A</v>
      </c>
      <c r="T337" t="e">
        <f>VLOOKUP(B337,'[1]Tổng hợp Nhập - Xuất - Tồn'!$A$7:$N$4327,13,0)</f>
        <v>#N/A</v>
      </c>
      <c r="U337" s="66" t="e">
        <f t="shared" si="104"/>
        <v>#N/A</v>
      </c>
      <c r="V337" s="73" t="e">
        <f t="shared" si="105"/>
        <v>#N/A</v>
      </c>
      <c r="W337" s="73" t="e">
        <f t="shared" si="106"/>
        <v>#N/A</v>
      </c>
    </row>
    <row r="338" spans="1:24" hidden="1" x14ac:dyDescent="0.25">
      <c r="A338">
        <v>337</v>
      </c>
      <c r="B338" t="s">
        <v>84</v>
      </c>
      <c r="C338" t="s">
        <v>85</v>
      </c>
      <c r="H338" s="59">
        <v>10.75</v>
      </c>
      <c r="I338" t="s">
        <v>1901</v>
      </c>
      <c r="J338" s="65">
        <f t="shared" si="103"/>
        <v>291540</v>
      </c>
      <c r="K338" t="e">
        <f>1.05*VLOOKUP(B338,'[1]Tổng hợp Nhập - Xuất - Tồn'!$A$5:$N$4327,12,0)/VLOOKUP(B338,'[1]Tổng hợp Nhập - Xuất - Tồn'!$A$5:$N$4327,11,0)</f>
        <v>#N/A</v>
      </c>
      <c r="L338" s="67" t="e">
        <f t="shared" si="107"/>
        <v>#N/A</v>
      </c>
      <c r="M338" s="66" t="e">
        <f>VLOOKUP(B338,[2]Pivot!$A$4:$C$3785,2,0)</f>
        <v>#N/A</v>
      </c>
      <c r="N338" s="66" t="e">
        <f>VLOOKUP(B338,[2]Pivot!$A$4:$C$3785,3,0)</f>
        <v>#N/A</v>
      </c>
      <c r="O338" s="70" t="e">
        <f>VLOOKUP(B338,[3]Pivot!$A$4:$D$4420,2,0)</f>
        <v>#N/A</v>
      </c>
      <c r="P338" s="66" t="e">
        <f>VLOOKUP(B338,[3]Pivot!$A$4:$E$4420,5,0)</f>
        <v>#N/A</v>
      </c>
      <c r="Q338" s="66" t="e">
        <f>VLOOKUP(B338,[3]Pivot!$A$4:$D$4420,3,0)</f>
        <v>#N/A</v>
      </c>
      <c r="R338" s="66" t="e">
        <f>VLOOKUP(B338,[3]Pivot!$A$4:$D$4420,4,0)</f>
        <v>#N/A</v>
      </c>
      <c r="S338" t="e">
        <f>VLOOKUP(B338,'[1]Tổng hợp Nhập - Xuất - Tồn'!$A$5:$N$4327,11,0)</f>
        <v>#N/A</v>
      </c>
      <c r="T338" t="e">
        <f>VLOOKUP(B338,'[1]Tổng hợp Nhập - Xuất - Tồn'!$A$7:$N$4327,13,0)</f>
        <v>#N/A</v>
      </c>
      <c r="U338" s="66" t="e">
        <f t="shared" si="104"/>
        <v>#N/A</v>
      </c>
      <c r="V338" s="73" t="e">
        <f t="shared" si="105"/>
        <v>#N/A</v>
      </c>
      <c r="W338" s="73" t="e">
        <f t="shared" si="106"/>
        <v>#N/A</v>
      </c>
    </row>
    <row r="339" spans="1:24" hidden="1" x14ac:dyDescent="0.25">
      <c r="A339">
        <v>338</v>
      </c>
      <c r="B339" t="s">
        <v>86</v>
      </c>
      <c r="C339" t="s">
        <v>87</v>
      </c>
      <c r="H339" s="59">
        <v>18.05</v>
      </c>
      <c r="I339" t="s">
        <v>1901</v>
      </c>
      <c r="J339" s="65">
        <f t="shared" si="103"/>
        <v>489515.99999999994</v>
      </c>
      <c r="K339" t="e">
        <f>1.05*VLOOKUP(B339,'[1]Tổng hợp Nhập - Xuất - Tồn'!$A$5:$N$4327,12,0)/VLOOKUP(B339,'[1]Tổng hợp Nhập - Xuất - Tồn'!$A$5:$N$4327,11,0)</f>
        <v>#N/A</v>
      </c>
      <c r="L339" s="67" t="e">
        <f t="shared" si="107"/>
        <v>#N/A</v>
      </c>
      <c r="M339" s="66" t="e">
        <f>VLOOKUP(B339,[2]Pivot!$A$4:$C$3785,2,0)</f>
        <v>#N/A</v>
      </c>
      <c r="N339" s="66" t="e">
        <f>VLOOKUP(B339,[2]Pivot!$A$4:$C$3785,3,0)</f>
        <v>#N/A</v>
      </c>
      <c r="O339" s="70" t="e">
        <f>VLOOKUP(B339,[3]Pivot!$A$4:$D$4420,2,0)</f>
        <v>#N/A</v>
      </c>
      <c r="P339" s="66" t="e">
        <f>VLOOKUP(B339,[3]Pivot!$A$4:$E$4420,5,0)</f>
        <v>#N/A</v>
      </c>
      <c r="Q339" s="66" t="e">
        <f>VLOOKUP(B339,[3]Pivot!$A$4:$D$4420,3,0)</f>
        <v>#N/A</v>
      </c>
      <c r="R339" s="66" t="e">
        <f>VLOOKUP(B339,[3]Pivot!$A$4:$D$4420,4,0)</f>
        <v>#N/A</v>
      </c>
      <c r="S339" t="e">
        <f>VLOOKUP(B339,'[1]Tổng hợp Nhập - Xuất - Tồn'!$A$5:$N$4327,11,0)</f>
        <v>#N/A</v>
      </c>
      <c r="T339" t="e">
        <f>VLOOKUP(B339,'[1]Tổng hợp Nhập - Xuất - Tồn'!$A$7:$N$4327,13,0)</f>
        <v>#N/A</v>
      </c>
      <c r="U339" s="66" t="e">
        <f t="shared" si="104"/>
        <v>#N/A</v>
      </c>
      <c r="V339" s="73" t="e">
        <f t="shared" si="105"/>
        <v>#N/A</v>
      </c>
      <c r="W339" s="73" t="e">
        <f t="shared" si="106"/>
        <v>#N/A</v>
      </c>
    </row>
    <row r="340" spans="1:24" hidden="1" x14ac:dyDescent="0.25">
      <c r="A340">
        <v>339</v>
      </c>
      <c r="B340" t="s">
        <v>88</v>
      </c>
      <c r="C340" t="s">
        <v>89</v>
      </c>
      <c r="H340" s="59">
        <v>21.3</v>
      </c>
      <c r="I340" t="s">
        <v>1901</v>
      </c>
      <c r="J340" s="65">
        <f t="shared" si="103"/>
        <v>577656</v>
      </c>
      <c r="K340" t="e">
        <f>1.05*VLOOKUP(B340,'[1]Tổng hợp Nhập - Xuất - Tồn'!$A$5:$N$4327,12,0)/VLOOKUP(B340,'[1]Tổng hợp Nhập - Xuất - Tồn'!$A$5:$N$4327,11,0)</f>
        <v>#N/A</v>
      </c>
      <c r="L340" s="67" t="e">
        <f t="shared" si="107"/>
        <v>#N/A</v>
      </c>
      <c r="M340" s="66" t="e">
        <f>VLOOKUP(B340,[2]Pivot!$A$4:$C$3785,2,0)</f>
        <v>#N/A</v>
      </c>
      <c r="N340" s="66" t="e">
        <f>VLOOKUP(B340,[2]Pivot!$A$4:$C$3785,3,0)</f>
        <v>#N/A</v>
      </c>
      <c r="O340" s="70" t="e">
        <f>VLOOKUP(B340,[3]Pivot!$A$4:$D$4420,2,0)</f>
        <v>#N/A</v>
      </c>
      <c r="P340" s="66" t="e">
        <f>VLOOKUP(B340,[3]Pivot!$A$4:$E$4420,5,0)</f>
        <v>#N/A</v>
      </c>
      <c r="Q340" s="66" t="e">
        <f>VLOOKUP(B340,[3]Pivot!$A$4:$D$4420,3,0)</f>
        <v>#N/A</v>
      </c>
      <c r="R340" s="66" t="e">
        <f>VLOOKUP(B340,[3]Pivot!$A$4:$D$4420,4,0)</f>
        <v>#N/A</v>
      </c>
      <c r="S340" t="e">
        <f>VLOOKUP(B340,'[1]Tổng hợp Nhập - Xuất - Tồn'!$A$5:$N$4327,11,0)</f>
        <v>#N/A</v>
      </c>
      <c r="T340" t="e">
        <f>VLOOKUP(B340,'[1]Tổng hợp Nhập - Xuất - Tồn'!$A$7:$N$4327,13,0)</f>
        <v>#N/A</v>
      </c>
      <c r="U340" s="66" t="e">
        <f t="shared" si="104"/>
        <v>#N/A</v>
      </c>
      <c r="V340" s="73" t="e">
        <f t="shared" si="105"/>
        <v>#N/A</v>
      </c>
      <c r="W340" s="73" t="e">
        <f t="shared" si="106"/>
        <v>#N/A</v>
      </c>
    </row>
    <row r="341" spans="1:24" hidden="1" x14ac:dyDescent="0.25">
      <c r="A341">
        <v>340</v>
      </c>
      <c r="B341" t="s">
        <v>90</v>
      </c>
      <c r="C341" t="s">
        <v>89</v>
      </c>
      <c r="H341" s="59">
        <v>21.3</v>
      </c>
      <c r="I341" t="s">
        <v>1901</v>
      </c>
      <c r="J341" s="65">
        <f t="shared" si="103"/>
        <v>577656</v>
      </c>
      <c r="K341" t="e">
        <f>1.05*VLOOKUP(B341,'[1]Tổng hợp Nhập - Xuất - Tồn'!$A$5:$N$4327,12,0)/VLOOKUP(B341,'[1]Tổng hợp Nhập - Xuất - Tồn'!$A$5:$N$4327,11,0)</f>
        <v>#N/A</v>
      </c>
      <c r="L341" s="67" t="e">
        <f t="shared" si="107"/>
        <v>#N/A</v>
      </c>
      <c r="M341" s="66" t="e">
        <f>VLOOKUP(B341,[2]Pivot!$A$4:$C$3785,2,0)</f>
        <v>#N/A</v>
      </c>
      <c r="N341" s="66" t="e">
        <f>VLOOKUP(B341,[2]Pivot!$A$4:$C$3785,3,0)</f>
        <v>#N/A</v>
      </c>
      <c r="O341" s="70" t="e">
        <f>VLOOKUP(B341,[3]Pivot!$A$4:$D$4420,2,0)</f>
        <v>#N/A</v>
      </c>
      <c r="P341" s="66" t="e">
        <f>VLOOKUP(B341,[3]Pivot!$A$4:$E$4420,5,0)</f>
        <v>#N/A</v>
      </c>
      <c r="Q341" s="66" t="e">
        <f>VLOOKUP(B341,[3]Pivot!$A$4:$D$4420,3,0)</f>
        <v>#N/A</v>
      </c>
      <c r="R341" s="66" t="e">
        <f>VLOOKUP(B341,[3]Pivot!$A$4:$D$4420,4,0)</f>
        <v>#N/A</v>
      </c>
      <c r="S341" t="e">
        <f>VLOOKUP(B341,'[1]Tổng hợp Nhập - Xuất - Tồn'!$A$5:$N$4327,11,0)</f>
        <v>#N/A</v>
      </c>
      <c r="T341" t="e">
        <f>VLOOKUP(B341,'[1]Tổng hợp Nhập - Xuất - Tồn'!$A$7:$N$4327,13,0)</f>
        <v>#N/A</v>
      </c>
      <c r="U341" s="66" t="e">
        <f t="shared" si="104"/>
        <v>#N/A</v>
      </c>
      <c r="V341" s="73" t="e">
        <f t="shared" si="105"/>
        <v>#N/A</v>
      </c>
      <c r="W341" s="73" t="e">
        <f t="shared" si="106"/>
        <v>#N/A</v>
      </c>
    </row>
    <row r="342" spans="1:24" hidden="1" x14ac:dyDescent="0.25">
      <c r="A342">
        <v>341</v>
      </c>
      <c r="B342" t="s">
        <v>91</v>
      </c>
      <c r="C342" t="s">
        <v>92</v>
      </c>
      <c r="H342" s="59">
        <v>21.3</v>
      </c>
      <c r="I342" t="s">
        <v>1901</v>
      </c>
      <c r="J342" s="65">
        <f t="shared" si="103"/>
        <v>577656</v>
      </c>
      <c r="K342" t="e">
        <f>1.05*VLOOKUP(B342,'[1]Tổng hợp Nhập - Xuất - Tồn'!$A$5:$N$4327,12,0)/VLOOKUP(B342,'[1]Tổng hợp Nhập - Xuất - Tồn'!$A$5:$N$4327,11,0)</f>
        <v>#N/A</v>
      </c>
      <c r="L342" s="67" t="e">
        <f t="shared" si="107"/>
        <v>#N/A</v>
      </c>
      <c r="M342" s="66" t="e">
        <f>VLOOKUP(B342,[2]Pivot!$A$4:$C$3785,2,0)</f>
        <v>#N/A</v>
      </c>
      <c r="N342" s="66" t="e">
        <f>VLOOKUP(B342,[2]Pivot!$A$4:$C$3785,3,0)</f>
        <v>#N/A</v>
      </c>
      <c r="O342" s="70" t="e">
        <f>VLOOKUP(B342,[3]Pivot!$A$4:$D$4420,2,0)</f>
        <v>#N/A</v>
      </c>
      <c r="P342" s="66" t="e">
        <f>VLOOKUP(B342,[3]Pivot!$A$4:$E$4420,5,0)</f>
        <v>#N/A</v>
      </c>
      <c r="Q342" s="66" t="e">
        <f>VLOOKUP(B342,[3]Pivot!$A$4:$D$4420,3,0)</f>
        <v>#N/A</v>
      </c>
      <c r="R342" s="66" t="e">
        <f>VLOOKUP(B342,[3]Pivot!$A$4:$D$4420,4,0)</f>
        <v>#N/A</v>
      </c>
      <c r="S342" t="e">
        <f>VLOOKUP(B342,'[1]Tổng hợp Nhập - Xuất - Tồn'!$A$5:$N$4327,11,0)</f>
        <v>#N/A</v>
      </c>
      <c r="T342" t="e">
        <f>VLOOKUP(B342,'[1]Tổng hợp Nhập - Xuất - Tồn'!$A$7:$N$4327,13,0)</f>
        <v>#N/A</v>
      </c>
      <c r="U342" s="66" t="e">
        <f t="shared" si="104"/>
        <v>#N/A</v>
      </c>
      <c r="V342" s="73" t="e">
        <f t="shared" si="105"/>
        <v>#N/A</v>
      </c>
      <c r="W342" s="73" t="e">
        <f t="shared" si="106"/>
        <v>#N/A</v>
      </c>
    </row>
    <row r="343" spans="1:24" hidden="1" x14ac:dyDescent="0.25">
      <c r="A343">
        <v>342</v>
      </c>
      <c r="B343" t="s">
        <v>93</v>
      </c>
      <c r="C343" t="s">
        <v>92</v>
      </c>
      <c r="H343" s="59">
        <v>21.3</v>
      </c>
      <c r="I343" t="s">
        <v>1901</v>
      </c>
      <c r="J343" s="65">
        <f t="shared" si="103"/>
        <v>577656</v>
      </c>
      <c r="K343" t="e">
        <f>1.05*VLOOKUP(B343,'[1]Tổng hợp Nhập - Xuất - Tồn'!$A$5:$N$4327,12,0)/VLOOKUP(B343,'[1]Tổng hợp Nhập - Xuất - Tồn'!$A$5:$N$4327,11,0)</f>
        <v>#N/A</v>
      </c>
      <c r="L343" s="67" t="e">
        <f t="shared" si="107"/>
        <v>#N/A</v>
      </c>
      <c r="M343" s="66" t="e">
        <f>VLOOKUP(B343,[2]Pivot!$A$4:$C$3785,2,0)</f>
        <v>#N/A</v>
      </c>
      <c r="N343" s="66" t="e">
        <f>VLOOKUP(B343,[2]Pivot!$A$4:$C$3785,3,0)</f>
        <v>#N/A</v>
      </c>
      <c r="O343" s="70" t="e">
        <f>VLOOKUP(B343,[3]Pivot!$A$4:$D$4420,2,0)</f>
        <v>#N/A</v>
      </c>
      <c r="P343" s="66" t="e">
        <f>VLOOKUP(B343,[3]Pivot!$A$4:$E$4420,5,0)</f>
        <v>#N/A</v>
      </c>
      <c r="Q343" s="66" t="e">
        <f>VLOOKUP(B343,[3]Pivot!$A$4:$D$4420,3,0)</f>
        <v>#N/A</v>
      </c>
      <c r="R343" s="66" t="e">
        <f>VLOOKUP(B343,[3]Pivot!$A$4:$D$4420,4,0)</f>
        <v>#N/A</v>
      </c>
      <c r="S343" t="e">
        <f>VLOOKUP(B343,'[1]Tổng hợp Nhập - Xuất - Tồn'!$A$5:$N$4327,11,0)</f>
        <v>#N/A</v>
      </c>
      <c r="T343" t="e">
        <f>VLOOKUP(B343,'[1]Tổng hợp Nhập - Xuất - Tồn'!$A$7:$N$4327,13,0)</f>
        <v>#N/A</v>
      </c>
      <c r="U343" s="66" t="e">
        <f t="shared" si="104"/>
        <v>#N/A</v>
      </c>
      <c r="V343" s="73" t="e">
        <f t="shared" si="105"/>
        <v>#N/A</v>
      </c>
      <c r="W343" s="73" t="e">
        <f t="shared" si="106"/>
        <v>#N/A</v>
      </c>
    </row>
    <row r="344" spans="1:24" hidden="1" x14ac:dyDescent="0.25">
      <c r="A344">
        <v>343</v>
      </c>
      <c r="B344" t="s">
        <v>94</v>
      </c>
      <c r="C344" t="s">
        <v>95</v>
      </c>
      <c r="H344" s="59">
        <v>25.02</v>
      </c>
      <c r="I344" t="s">
        <v>1901</v>
      </c>
      <c r="J344" s="65">
        <f t="shared" si="103"/>
        <v>678542.39999999991</v>
      </c>
      <c r="K344" t="e">
        <f>1.05*VLOOKUP(B344,'[1]Tổng hợp Nhập - Xuất - Tồn'!$A$5:$N$4327,12,0)/VLOOKUP(B344,'[1]Tổng hợp Nhập - Xuất - Tồn'!$A$5:$N$4327,11,0)</f>
        <v>#N/A</v>
      </c>
      <c r="L344" s="67" t="e">
        <f t="shared" si="107"/>
        <v>#N/A</v>
      </c>
      <c r="M344" s="66" t="e">
        <f>VLOOKUP(B344,[2]Pivot!$A$4:$C$3785,2,0)</f>
        <v>#N/A</v>
      </c>
      <c r="N344" s="66" t="e">
        <f>VLOOKUP(B344,[2]Pivot!$A$4:$C$3785,3,0)</f>
        <v>#N/A</v>
      </c>
      <c r="O344" s="70" t="e">
        <f>VLOOKUP(B344,[3]Pivot!$A$4:$D$4420,2,0)</f>
        <v>#N/A</v>
      </c>
      <c r="P344" s="66" t="e">
        <f>VLOOKUP(B344,[3]Pivot!$A$4:$E$4420,5,0)</f>
        <v>#N/A</v>
      </c>
      <c r="Q344" s="66" t="e">
        <f>VLOOKUP(B344,[3]Pivot!$A$4:$D$4420,3,0)</f>
        <v>#N/A</v>
      </c>
      <c r="R344" s="66" t="e">
        <f>VLOOKUP(B344,[3]Pivot!$A$4:$D$4420,4,0)</f>
        <v>#N/A</v>
      </c>
      <c r="S344" t="e">
        <f>VLOOKUP(B344,'[1]Tổng hợp Nhập - Xuất - Tồn'!$A$5:$N$4327,11,0)</f>
        <v>#N/A</v>
      </c>
      <c r="T344" t="e">
        <f>VLOOKUP(B344,'[1]Tổng hợp Nhập - Xuất - Tồn'!$A$7:$N$4327,13,0)</f>
        <v>#N/A</v>
      </c>
      <c r="U344" s="66" t="e">
        <f t="shared" si="104"/>
        <v>#N/A</v>
      </c>
      <c r="V344" s="73" t="e">
        <f t="shared" si="105"/>
        <v>#N/A</v>
      </c>
      <c r="W344" s="73" t="e">
        <f t="shared" si="106"/>
        <v>#N/A</v>
      </c>
    </row>
    <row r="345" spans="1:24" hidden="1" x14ac:dyDescent="0.25">
      <c r="A345">
        <v>344</v>
      </c>
      <c r="B345" t="s">
        <v>96</v>
      </c>
      <c r="C345" t="s">
        <v>95</v>
      </c>
      <c r="H345" s="59">
        <v>25.02</v>
      </c>
      <c r="I345" t="s">
        <v>1901</v>
      </c>
      <c r="J345" s="65">
        <f t="shared" si="103"/>
        <v>678542.39999999991</v>
      </c>
      <c r="K345" t="e">
        <f>1.05*VLOOKUP(B345,'[1]Tổng hợp Nhập - Xuất - Tồn'!$A$5:$N$4327,12,0)/VLOOKUP(B345,'[1]Tổng hợp Nhập - Xuất - Tồn'!$A$5:$N$4327,11,0)</f>
        <v>#N/A</v>
      </c>
      <c r="L345" s="67" t="e">
        <f t="shared" si="107"/>
        <v>#N/A</v>
      </c>
      <c r="M345" s="66" t="e">
        <f>VLOOKUP(B345,[2]Pivot!$A$4:$C$3785,2,0)</f>
        <v>#N/A</v>
      </c>
      <c r="N345" s="66" t="e">
        <f>VLOOKUP(B345,[2]Pivot!$A$4:$C$3785,3,0)</f>
        <v>#N/A</v>
      </c>
      <c r="O345" s="70" t="e">
        <f>VLOOKUP(B345,[3]Pivot!$A$4:$D$4420,2,0)</f>
        <v>#N/A</v>
      </c>
      <c r="P345" s="66" t="e">
        <f>VLOOKUP(B345,[3]Pivot!$A$4:$E$4420,5,0)</f>
        <v>#N/A</v>
      </c>
      <c r="Q345" s="66" t="e">
        <f>VLOOKUP(B345,[3]Pivot!$A$4:$D$4420,3,0)</f>
        <v>#N/A</v>
      </c>
      <c r="R345" s="66" t="e">
        <f>VLOOKUP(B345,[3]Pivot!$A$4:$D$4420,4,0)</f>
        <v>#N/A</v>
      </c>
      <c r="S345" t="e">
        <f>VLOOKUP(B345,'[1]Tổng hợp Nhập - Xuất - Tồn'!$A$5:$N$4327,11,0)</f>
        <v>#N/A</v>
      </c>
      <c r="T345" t="e">
        <f>VLOOKUP(B345,'[1]Tổng hợp Nhập - Xuất - Tồn'!$A$7:$N$4327,13,0)</f>
        <v>#N/A</v>
      </c>
      <c r="U345" s="66" t="e">
        <f t="shared" si="104"/>
        <v>#N/A</v>
      </c>
      <c r="V345" s="73" t="e">
        <f t="shared" si="105"/>
        <v>#N/A</v>
      </c>
      <c r="W345" s="73" t="e">
        <f t="shared" si="106"/>
        <v>#N/A</v>
      </c>
    </row>
    <row r="346" spans="1:24" x14ac:dyDescent="0.25">
      <c r="A346">
        <v>345</v>
      </c>
      <c r="B346" t="s">
        <v>97</v>
      </c>
      <c r="C346" t="s">
        <v>98</v>
      </c>
      <c r="H346" s="59">
        <v>23.36</v>
      </c>
      <c r="I346" t="s">
        <v>1901</v>
      </c>
      <c r="J346" s="78">
        <f t="shared" si="103"/>
        <v>633523.19999999995</v>
      </c>
      <c r="K346" s="75">
        <f>1.05*VLOOKUP(B346,'[1]Tổng hợp Nhập - Xuất - Tồn'!$A$5:$N$4327,12,0)/VLOOKUP(B346,'[1]Tổng hợp Nhập - Xuất - Tồn'!$A$5:$N$4327,11,0)</f>
        <v>573070.52179372206</v>
      </c>
      <c r="L346" s="67">
        <f t="shared" si="107"/>
        <v>0.1054890731721112</v>
      </c>
      <c r="M346" s="66">
        <f>VLOOKUP(B346,[2]Pivot!$A$4:$C$3785,2,0)</f>
        <v>600000</v>
      </c>
      <c r="N346" s="66">
        <f>VLOOKUP(B346,[2]Pivot!$A$4:$C$3785,3,0)</f>
        <v>800000</v>
      </c>
      <c r="O346" s="70">
        <f>VLOOKUP(B346,[3]Pivot!$A$4:$D$4420,2,0)</f>
        <v>44768</v>
      </c>
      <c r="P346" s="66" t="str">
        <f>VLOOKUP(B346,[3]Pivot!$A$4:$E$4420,5,0)</f>
        <v>NK-IDAM</v>
      </c>
      <c r="Q346" s="66">
        <f>VLOOKUP(B346,[3]Pivot!$A$4:$D$4420,3,0)</f>
        <v>516931.2</v>
      </c>
      <c r="R346" s="66">
        <f>VLOOKUP(B346,[3]Pivot!$A$4:$D$4420,4,0)</f>
        <v>3</v>
      </c>
      <c r="S346">
        <f>VLOOKUP(B346,'[1]Tổng hợp Nhập - Xuất - Tồn'!$A$5:$N$4327,11,0)</f>
        <v>1115</v>
      </c>
      <c r="T346">
        <f>VLOOKUP(B346,'[1]Tổng hợp Nhập - Xuất - Tồn'!$A$7:$N$4327,13,0)</f>
        <v>294</v>
      </c>
      <c r="U346" s="75">
        <f t="shared" ref="U346:U350" si="113">IF(Q346=0,K346*(1-5%),IF(L346&lt;=10%,Q346,Q346*(1-5%)))</f>
        <v>491084.64</v>
      </c>
      <c r="V346" s="73">
        <f t="shared" ref="V346:V350" si="114">U346/24000*1/1.13</f>
        <v>18.107840707964606</v>
      </c>
      <c r="W346" s="66">
        <f t="shared" ref="W346:W350" si="115">V346*24000</f>
        <v>434588.17699115054</v>
      </c>
      <c r="X346" s="67">
        <f t="shared" ref="X346:X350" si="116">(W346-K346)/K346</f>
        <v>-0.24164974385546659</v>
      </c>
    </row>
    <row r="347" spans="1:24" x14ac:dyDescent="0.25">
      <c r="A347">
        <v>346</v>
      </c>
      <c r="B347" t="s">
        <v>100</v>
      </c>
      <c r="C347" t="s">
        <v>98</v>
      </c>
      <c r="H347" s="59">
        <v>35.409999999999997</v>
      </c>
      <c r="I347" t="s">
        <v>1901</v>
      </c>
      <c r="J347" s="78">
        <f t="shared" si="103"/>
        <v>960319.19999999972</v>
      </c>
      <c r="K347" s="75">
        <f>1.05*VLOOKUP(B347,'[1]Tổng hợp Nhập - Xuất - Tồn'!$A$5:$N$4327,12,0)/VLOOKUP(B347,'[1]Tổng hợp Nhập - Xuất - Tồn'!$A$5:$N$4327,11,0)</f>
        <v>858189.11500000011</v>
      </c>
      <c r="L347" s="67">
        <f t="shared" si="107"/>
        <v>0.1190065024304108</v>
      </c>
      <c r="M347" s="66">
        <f>VLOOKUP(B347,[2]Pivot!$A$4:$C$3785,2,0)</f>
        <v>1188000</v>
      </c>
      <c r="N347" s="66">
        <f>VLOOKUP(B347,[2]Pivot!$A$4:$C$3785,3,0)</f>
        <v>1250000</v>
      </c>
      <c r="O347" s="70">
        <f>VLOOKUP(B347,[3]Pivot!$A$4:$D$4420,2,0)</f>
        <v>44691</v>
      </c>
      <c r="P347" s="66" t="str">
        <f>VLOOKUP(B347,[3]Pivot!$A$4:$E$4420,5,0)</f>
        <v>HTAUTOHN</v>
      </c>
      <c r="Q347" s="66">
        <f>VLOOKUP(B347,[3]Pivot!$A$4:$D$4420,3,0)</f>
        <v>798182.8</v>
      </c>
      <c r="R347" s="66">
        <f>VLOOKUP(B347,[3]Pivot!$A$4:$D$4420,4,0)</f>
        <v>2</v>
      </c>
      <c r="S347">
        <f>VLOOKUP(B347,'[1]Tổng hợp Nhập - Xuất - Tồn'!$A$5:$N$4327,11,0)</f>
        <v>90</v>
      </c>
      <c r="T347">
        <f>VLOOKUP(B347,'[1]Tổng hợp Nhập - Xuất - Tồn'!$A$7:$N$4327,13,0)</f>
        <v>40</v>
      </c>
      <c r="U347" s="75">
        <f t="shared" si="113"/>
        <v>758273.66</v>
      </c>
      <c r="V347" s="73">
        <f t="shared" si="114"/>
        <v>27.959943215339237</v>
      </c>
      <c r="W347" s="66">
        <f t="shared" si="115"/>
        <v>671038.63716814166</v>
      </c>
      <c r="X347" s="67">
        <f t="shared" si="116"/>
        <v>-0.21807603308025927</v>
      </c>
    </row>
    <row r="348" spans="1:24" x14ac:dyDescent="0.25">
      <c r="A348">
        <v>347</v>
      </c>
      <c r="B348" t="s">
        <v>102</v>
      </c>
      <c r="C348" t="s">
        <v>98</v>
      </c>
      <c r="H348" s="59">
        <v>44.72</v>
      </c>
      <c r="I348" t="s">
        <v>1901</v>
      </c>
      <c r="J348" s="78">
        <f t="shared" si="103"/>
        <v>1212806.3999999999</v>
      </c>
      <c r="K348" s="75">
        <f>1.05*VLOOKUP(B348,'[1]Tổng hợp Nhập - Xuất - Tồn'!$A$5:$N$4327,12,0)/VLOOKUP(B348,'[1]Tổng hợp Nhập - Xuất - Tồn'!$A$5:$N$4327,11,0)</f>
        <v>1131365.4000000001</v>
      </c>
      <c r="L348" s="67">
        <f t="shared" si="107"/>
        <v>7.1984700963985432E-2</v>
      </c>
      <c r="M348" s="66">
        <f>VLOOKUP(B348,[2]Pivot!$A$4:$C$3785,2,0)</f>
        <v>1250000</v>
      </c>
      <c r="N348" s="66">
        <f>VLOOKUP(B348,[2]Pivot!$A$4:$C$3785,3,0)</f>
        <v>1500000</v>
      </c>
      <c r="O348" s="70">
        <f>VLOOKUP(B348,[3]Pivot!$A$4:$D$4420,2,0)</f>
        <v>44764</v>
      </c>
      <c r="P348" s="66" t="str">
        <f>VLOOKUP(B348,[3]Pivot!$A$4:$E$4420,5,0)</f>
        <v>HTAUTOHN</v>
      </c>
      <c r="Q348" s="66">
        <f>VLOOKUP(B348,[3]Pivot!$A$4:$D$4420,3,0)</f>
        <v>1004050</v>
      </c>
      <c r="R348" s="66">
        <f>VLOOKUP(B348,[3]Pivot!$A$4:$D$4420,4,0)</f>
        <v>1</v>
      </c>
      <c r="S348">
        <f>VLOOKUP(B348,'[1]Tổng hợp Nhập - Xuất - Tồn'!$A$5:$N$4327,11,0)</f>
        <v>14</v>
      </c>
      <c r="T348">
        <f>VLOOKUP(B348,'[1]Tổng hợp Nhập - Xuất - Tồn'!$A$7:$N$4327,13,0)</f>
        <v>8</v>
      </c>
      <c r="U348" s="75">
        <f t="shared" si="113"/>
        <v>1004050</v>
      </c>
      <c r="V348" s="73">
        <f t="shared" si="114"/>
        <v>37.022492625368734</v>
      </c>
      <c r="W348" s="66">
        <f t="shared" si="115"/>
        <v>888539.82300884963</v>
      </c>
      <c r="X348" s="67">
        <f t="shared" si="116"/>
        <v>-0.21463054906147075</v>
      </c>
    </row>
    <row r="349" spans="1:24" x14ac:dyDescent="0.25">
      <c r="A349">
        <v>348</v>
      </c>
      <c r="B349" t="s">
        <v>103</v>
      </c>
      <c r="C349" t="s">
        <v>98</v>
      </c>
      <c r="H349" s="59">
        <v>60</v>
      </c>
      <c r="I349" t="s">
        <v>1901</v>
      </c>
      <c r="J349" s="78">
        <f t="shared" si="103"/>
        <v>1627199.9999999998</v>
      </c>
      <c r="K349" s="75">
        <f>1.05*VLOOKUP(B349,'[1]Tổng hợp Nhập - Xuất - Tồn'!$A$5:$N$4327,12,0)/VLOOKUP(B349,'[1]Tổng hợp Nhập - Xuất - Tồn'!$A$5:$N$4327,11,0)</f>
        <v>1418216.8411764707</v>
      </c>
      <c r="L349" s="67">
        <f t="shared" si="107"/>
        <v>0.14735628061655837</v>
      </c>
      <c r="M349" s="66">
        <f>VLOOKUP(B349,[2]Pivot!$A$4:$C$3785,2,0)</f>
        <v>2300000</v>
      </c>
      <c r="N349" s="66">
        <f>VLOOKUP(B349,[2]Pivot!$A$4:$C$3785,3,0)</f>
        <v>2400000</v>
      </c>
      <c r="O349" s="70">
        <f>VLOOKUP(B349,[3]Pivot!$A$4:$D$4420,2,0)</f>
        <v>44768</v>
      </c>
      <c r="P349" s="66" t="str">
        <f>VLOOKUP(B349,[3]Pivot!$A$4:$E$4420,5,0)</f>
        <v>NK-IDAM</v>
      </c>
      <c r="Q349" s="66">
        <f>VLOOKUP(B349,[3]Pivot!$A$4:$D$4420,3,0)</f>
        <v>1297209</v>
      </c>
      <c r="R349" s="66">
        <f>VLOOKUP(B349,[3]Pivot!$A$4:$D$4420,4,0)</f>
        <v>1</v>
      </c>
      <c r="S349">
        <f>VLOOKUP(B349,'[1]Tổng hợp Nhập - Xuất - Tồn'!$A$5:$N$4327,11,0)</f>
        <v>17</v>
      </c>
      <c r="T349">
        <f>VLOOKUP(B349,'[1]Tổng hợp Nhập - Xuất - Tồn'!$A$7:$N$4327,13,0)</f>
        <v>12</v>
      </c>
      <c r="U349" s="75">
        <f t="shared" si="113"/>
        <v>1232348.55</v>
      </c>
      <c r="V349" s="73">
        <f t="shared" si="114"/>
        <v>45.440580752212391</v>
      </c>
      <c r="W349" s="66">
        <f t="shared" si="115"/>
        <v>1090573.9380530973</v>
      </c>
      <c r="X349" s="67">
        <f t="shared" si="116"/>
        <v>-0.23102454688916244</v>
      </c>
    </row>
    <row r="350" spans="1:24" x14ac:dyDescent="0.25">
      <c r="A350">
        <v>349</v>
      </c>
      <c r="B350" t="s">
        <v>104</v>
      </c>
      <c r="C350" t="s">
        <v>98</v>
      </c>
      <c r="H350" s="59">
        <v>91.58</v>
      </c>
      <c r="I350" t="s">
        <v>1901</v>
      </c>
      <c r="J350" s="78">
        <f t="shared" si="103"/>
        <v>2483649.5999999996</v>
      </c>
      <c r="K350" s="75">
        <f>1.05*VLOOKUP(B350,'[1]Tổng hợp Nhập - Xuất - Tồn'!$A$5:$N$4327,12,0)/VLOOKUP(B350,'[1]Tổng hợp Nhập - Xuất - Tồn'!$A$5:$N$4327,11,0)</f>
        <v>1500442.6500000001</v>
      </c>
      <c r="L350" s="67">
        <f t="shared" si="107"/>
        <v>0.65527792748359914</v>
      </c>
      <c r="M350" s="66">
        <f>VLOOKUP(B350,[2]Pivot!$A$4:$C$3785,2,0)</f>
        <v>1800000</v>
      </c>
      <c r="N350" s="66">
        <f>VLOOKUP(B350,[2]Pivot!$A$4:$C$3785,3,0)</f>
        <v>1800000</v>
      </c>
      <c r="O350" s="70">
        <f>VLOOKUP(B350,[3]Pivot!$A$4:$D$4420,2,0)</f>
        <v>44812</v>
      </c>
      <c r="P350" s="66" t="str">
        <f>VLOOKUP(B350,[3]Pivot!$A$4:$E$4420,5,0)</f>
        <v>HTAUTOHN</v>
      </c>
      <c r="Q350" s="66">
        <f>VLOOKUP(B350,[3]Pivot!$A$4:$D$4420,3,0)</f>
        <v>1188582</v>
      </c>
      <c r="R350" s="66">
        <f>VLOOKUP(B350,[3]Pivot!$A$4:$D$4420,4,0)</f>
        <v>1</v>
      </c>
      <c r="S350">
        <f>VLOOKUP(B350,'[1]Tổng hợp Nhập - Xuất - Tồn'!$A$5:$N$4327,11,0)</f>
        <v>8</v>
      </c>
      <c r="T350">
        <f>VLOOKUP(B350,'[1]Tổng hợp Nhập - Xuất - Tồn'!$A$7:$N$4327,13,0)</f>
        <v>0</v>
      </c>
      <c r="U350" s="75">
        <f t="shared" si="113"/>
        <v>1129152.8999999999</v>
      </c>
      <c r="V350" s="73">
        <f t="shared" si="114"/>
        <v>41.635431415929204</v>
      </c>
      <c r="W350" s="66">
        <f t="shared" si="115"/>
        <v>999250.35398230096</v>
      </c>
      <c r="X350" s="67">
        <f t="shared" si="116"/>
        <v>-0.33402962520273544</v>
      </c>
    </row>
    <row r="351" spans="1:24" hidden="1" x14ac:dyDescent="0.25">
      <c r="A351">
        <v>350</v>
      </c>
      <c r="B351" t="s">
        <v>105</v>
      </c>
      <c r="C351" t="s">
        <v>98</v>
      </c>
      <c r="H351" s="59">
        <v>67.44</v>
      </c>
      <c r="I351" t="s">
        <v>1901</v>
      </c>
      <c r="J351" s="65">
        <f t="shared" si="103"/>
        <v>1828972.7999999998</v>
      </c>
      <c r="K351" t="e">
        <f>1.05*VLOOKUP(B351,'[1]Tổng hợp Nhập - Xuất - Tồn'!$A$5:$N$4327,12,0)/VLOOKUP(B351,'[1]Tổng hợp Nhập - Xuất - Tồn'!$A$5:$N$4327,11,0)</f>
        <v>#N/A</v>
      </c>
      <c r="L351" s="67" t="e">
        <f t="shared" si="107"/>
        <v>#N/A</v>
      </c>
      <c r="M351" s="66" t="e">
        <f>VLOOKUP(B351,[2]Pivot!$A$4:$C$3785,2,0)</f>
        <v>#N/A</v>
      </c>
      <c r="N351" s="66" t="e">
        <f>VLOOKUP(B351,[2]Pivot!$A$4:$C$3785,3,0)</f>
        <v>#N/A</v>
      </c>
      <c r="O351" s="70" t="e">
        <f>VLOOKUP(B351,[3]Pivot!$A$4:$D$4420,2,0)</f>
        <v>#N/A</v>
      </c>
      <c r="P351" s="66" t="e">
        <f>VLOOKUP(B351,[3]Pivot!$A$4:$E$4420,5,0)</f>
        <v>#N/A</v>
      </c>
      <c r="Q351" s="66" t="e">
        <f>VLOOKUP(B351,[3]Pivot!$A$4:$D$4420,3,0)</f>
        <v>#N/A</v>
      </c>
      <c r="R351" s="66" t="e">
        <f>VLOOKUP(B351,[3]Pivot!$A$4:$D$4420,4,0)</f>
        <v>#N/A</v>
      </c>
      <c r="S351" t="e">
        <f>VLOOKUP(B351,'[1]Tổng hợp Nhập - Xuất - Tồn'!$A$5:$N$4327,11,0)</f>
        <v>#N/A</v>
      </c>
      <c r="T351" t="e">
        <f>VLOOKUP(B351,'[1]Tổng hợp Nhập - Xuất - Tồn'!$A$7:$N$4327,13,0)</f>
        <v>#N/A</v>
      </c>
      <c r="U351" s="66" t="e">
        <f t="shared" si="104"/>
        <v>#N/A</v>
      </c>
      <c r="V351" s="73" t="e">
        <f t="shared" si="105"/>
        <v>#N/A</v>
      </c>
      <c r="W351" s="73" t="e">
        <f t="shared" si="106"/>
        <v>#N/A</v>
      </c>
    </row>
    <row r="352" spans="1:24" hidden="1" x14ac:dyDescent="0.25">
      <c r="A352">
        <v>351</v>
      </c>
      <c r="B352" t="s">
        <v>106</v>
      </c>
      <c r="C352" t="s">
        <v>98</v>
      </c>
      <c r="H352" s="59">
        <v>21.5</v>
      </c>
      <c r="I352" t="s">
        <v>1901</v>
      </c>
      <c r="J352" s="65">
        <f t="shared" si="103"/>
        <v>583080</v>
      </c>
      <c r="K352" t="e">
        <f>1.05*VLOOKUP(B352,'[1]Tổng hợp Nhập - Xuất - Tồn'!$A$5:$N$4327,12,0)/VLOOKUP(B352,'[1]Tổng hợp Nhập - Xuất - Tồn'!$A$5:$N$4327,11,0)</f>
        <v>#N/A</v>
      </c>
      <c r="L352" s="67" t="e">
        <f t="shared" si="107"/>
        <v>#N/A</v>
      </c>
      <c r="M352" s="66" t="e">
        <f>VLOOKUP(B352,[2]Pivot!$A$4:$C$3785,2,0)</f>
        <v>#N/A</v>
      </c>
      <c r="N352" s="66" t="e">
        <f>VLOOKUP(B352,[2]Pivot!$A$4:$C$3785,3,0)</f>
        <v>#N/A</v>
      </c>
      <c r="O352" s="70" t="e">
        <f>VLOOKUP(B352,[3]Pivot!$A$4:$D$4420,2,0)</f>
        <v>#N/A</v>
      </c>
      <c r="P352" s="66" t="e">
        <f>VLOOKUP(B352,[3]Pivot!$A$4:$E$4420,5,0)</f>
        <v>#N/A</v>
      </c>
      <c r="Q352" s="66" t="e">
        <f>VLOOKUP(B352,[3]Pivot!$A$4:$D$4420,3,0)</f>
        <v>#N/A</v>
      </c>
      <c r="R352" s="66" t="e">
        <f>VLOOKUP(B352,[3]Pivot!$A$4:$D$4420,4,0)</f>
        <v>#N/A</v>
      </c>
      <c r="S352" t="e">
        <f>VLOOKUP(B352,'[1]Tổng hợp Nhập - Xuất - Tồn'!$A$5:$N$4327,11,0)</f>
        <v>#N/A</v>
      </c>
      <c r="T352" t="e">
        <f>VLOOKUP(B352,'[1]Tổng hợp Nhập - Xuất - Tồn'!$A$7:$N$4327,13,0)</f>
        <v>#N/A</v>
      </c>
      <c r="U352" s="66" t="e">
        <f t="shared" si="104"/>
        <v>#N/A</v>
      </c>
      <c r="V352" s="73" t="e">
        <f t="shared" si="105"/>
        <v>#N/A</v>
      </c>
      <c r="W352" s="73" t="e">
        <f t="shared" si="106"/>
        <v>#N/A</v>
      </c>
    </row>
    <row r="353" spans="1:24" hidden="1" x14ac:dyDescent="0.25">
      <c r="A353">
        <v>352</v>
      </c>
      <c r="B353" t="s">
        <v>107</v>
      </c>
      <c r="C353" t="s">
        <v>98</v>
      </c>
      <c r="H353" s="59">
        <v>24.68</v>
      </c>
      <c r="I353" t="s">
        <v>1901</v>
      </c>
      <c r="J353" s="65">
        <f t="shared" si="103"/>
        <v>669321.6</v>
      </c>
      <c r="K353" t="e">
        <f>1.05*VLOOKUP(B353,'[1]Tổng hợp Nhập - Xuất - Tồn'!$A$5:$N$4327,12,0)/VLOOKUP(B353,'[1]Tổng hợp Nhập - Xuất - Tồn'!$A$5:$N$4327,11,0)</f>
        <v>#N/A</v>
      </c>
      <c r="L353" s="67" t="e">
        <f t="shared" si="107"/>
        <v>#N/A</v>
      </c>
      <c r="M353" s="66" t="e">
        <f>VLOOKUP(B353,[2]Pivot!$A$4:$C$3785,2,0)</f>
        <v>#N/A</v>
      </c>
      <c r="N353" s="66" t="e">
        <f>VLOOKUP(B353,[2]Pivot!$A$4:$C$3785,3,0)</f>
        <v>#N/A</v>
      </c>
      <c r="O353" s="70" t="e">
        <f>VLOOKUP(B353,[3]Pivot!$A$4:$D$4420,2,0)</f>
        <v>#N/A</v>
      </c>
      <c r="P353" s="66" t="e">
        <f>VLOOKUP(B353,[3]Pivot!$A$4:$E$4420,5,0)</f>
        <v>#N/A</v>
      </c>
      <c r="Q353" s="66" t="e">
        <f>VLOOKUP(B353,[3]Pivot!$A$4:$D$4420,3,0)</f>
        <v>#N/A</v>
      </c>
      <c r="R353" s="66" t="e">
        <f>VLOOKUP(B353,[3]Pivot!$A$4:$D$4420,4,0)</f>
        <v>#N/A</v>
      </c>
      <c r="S353" t="e">
        <f>VLOOKUP(B353,'[1]Tổng hợp Nhập - Xuất - Tồn'!$A$5:$N$4327,11,0)</f>
        <v>#N/A</v>
      </c>
      <c r="T353" t="e">
        <f>VLOOKUP(B353,'[1]Tổng hợp Nhập - Xuất - Tồn'!$A$7:$N$4327,13,0)</f>
        <v>#N/A</v>
      </c>
      <c r="U353" s="66" t="e">
        <f t="shared" si="104"/>
        <v>#N/A</v>
      </c>
      <c r="V353" s="73" t="e">
        <f t="shared" si="105"/>
        <v>#N/A</v>
      </c>
      <c r="W353" s="73" t="e">
        <f t="shared" si="106"/>
        <v>#N/A</v>
      </c>
    </row>
    <row r="354" spans="1:24" hidden="1" x14ac:dyDescent="0.25">
      <c r="A354">
        <v>353</v>
      </c>
      <c r="B354" t="s">
        <v>108</v>
      </c>
      <c r="C354" t="s">
        <v>109</v>
      </c>
      <c r="H354" s="59">
        <v>30.26</v>
      </c>
      <c r="I354" t="s">
        <v>1901</v>
      </c>
      <c r="J354" s="65">
        <f t="shared" si="103"/>
        <v>820651.2</v>
      </c>
      <c r="K354" t="e">
        <f>1.05*VLOOKUP(B354,'[1]Tổng hợp Nhập - Xuất - Tồn'!$A$5:$N$4327,12,0)/VLOOKUP(B354,'[1]Tổng hợp Nhập - Xuất - Tồn'!$A$5:$N$4327,11,0)</f>
        <v>#N/A</v>
      </c>
      <c r="L354" s="67" t="e">
        <f t="shared" si="107"/>
        <v>#N/A</v>
      </c>
      <c r="M354" s="66" t="e">
        <f>VLOOKUP(B354,[2]Pivot!$A$4:$C$3785,2,0)</f>
        <v>#N/A</v>
      </c>
      <c r="N354" s="66" t="e">
        <f>VLOOKUP(B354,[2]Pivot!$A$4:$C$3785,3,0)</f>
        <v>#N/A</v>
      </c>
      <c r="O354" s="70" t="e">
        <f>VLOOKUP(B354,[3]Pivot!$A$4:$D$4420,2,0)</f>
        <v>#N/A</v>
      </c>
      <c r="P354" s="66" t="e">
        <f>VLOOKUP(B354,[3]Pivot!$A$4:$E$4420,5,0)</f>
        <v>#N/A</v>
      </c>
      <c r="Q354" s="66" t="e">
        <f>VLOOKUP(B354,[3]Pivot!$A$4:$D$4420,3,0)</f>
        <v>#N/A</v>
      </c>
      <c r="R354" s="66" t="e">
        <f>VLOOKUP(B354,[3]Pivot!$A$4:$D$4420,4,0)</f>
        <v>#N/A</v>
      </c>
      <c r="S354" t="e">
        <f>VLOOKUP(B354,'[1]Tổng hợp Nhập - Xuất - Tồn'!$A$5:$N$4327,11,0)</f>
        <v>#N/A</v>
      </c>
      <c r="T354" t="e">
        <f>VLOOKUP(B354,'[1]Tổng hợp Nhập - Xuất - Tồn'!$A$7:$N$4327,13,0)</f>
        <v>#N/A</v>
      </c>
      <c r="U354" s="66" t="e">
        <f t="shared" si="104"/>
        <v>#N/A</v>
      </c>
      <c r="V354" s="73" t="e">
        <f t="shared" si="105"/>
        <v>#N/A</v>
      </c>
      <c r="W354" s="73" t="e">
        <f t="shared" si="106"/>
        <v>#N/A</v>
      </c>
    </row>
    <row r="355" spans="1:24" hidden="1" x14ac:dyDescent="0.25">
      <c r="A355">
        <v>354</v>
      </c>
      <c r="B355" t="s">
        <v>110</v>
      </c>
      <c r="C355" t="s">
        <v>111</v>
      </c>
      <c r="H355" s="59">
        <v>22.63</v>
      </c>
      <c r="I355" t="s">
        <v>1901</v>
      </c>
      <c r="J355" s="65">
        <f t="shared" si="103"/>
        <v>613725.6</v>
      </c>
      <c r="K355" t="e">
        <f>1.05*VLOOKUP(B355,'[1]Tổng hợp Nhập - Xuất - Tồn'!$A$5:$N$4327,12,0)/VLOOKUP(B355,'[1]Tổng hợp Nhập - Xuất - Tồn'!$A$5:$N$4327,11,0)</f>
        <v>#N/A</v>
      </c>
      <c r="L355" s="67" t="e">
        <f t="shared" si="107"/>
        <v>#N/A</v>
      </c>
      <c r="M355" s="66" t="e">
        <f>VLOOKUP(B355,[2]Pivot!$A$4:$C$3785,2,0)</f>
        <v>#N/A</v>
      </c>
      <c r="N355" s="66" t="e">
        <f>VLOOKUP(B355,[2]Pivot!$A$4:$C$3785,3,0)</f>
        <v>#N/A</v>
      </c>
      <c r="O355" s="70" t="e">
        <f>VLOOKUP(B355,[3]Pivot!$A$4:$D$4420,2,0)</f>
        <v>#N/A</v>
      </c>
      <c r="P355" s="66" t="e">
        <f>VLOOKUP(B355,[3]Pivot!$A$4:$E$4420,5,0)</f>
        <v>#N/A</v>
      </c>
      <c r="Q355" s="66" t="e">
        <f>VLOOKUP(B355,[3]Pivot!$A$4:$D$4420,3,0)</f>
        <v>#N/A</v>
      </c>
      <c r="R355" s="66" t="e">
        <f>VLOOKUP(B355,[3]Pivot!$A$4:$D$4420,4,0)</f>
        <v>#N/A</v>
      </c>
      <c r="S355" t="e">
        <f>VLOOKUP(B355,'[1]Tổng hợp Nhập - Xuất - Tồn'!$A$5:$N$4327,11,0)</f>
        <v>#N/A</v>
      </c>
      <c r="T355" t="e">
        <f>VLOOKUP(B355,'[1]Tổng hợp Nhập - Xuất - Tồn'!$A$7:$N$4327,13,0)</f>
        <v>#N/A</v>
      </c>
      <c r="U355" s="66" t="e">
        <f t="shared" si="104"/>
        <v>#N/A</v>
      </c>
      <c r="V355" s="73" t="e">
        <f t="shared" si="105"/>
        <v>#N/A</v>
      </c>
      <c r="W355" s="73" t="e">
        <f t="shared" si="106"/>
        <v>#N/A</v>
      </c>
    </row>
    <row r="356" spans="1:24" hidden="1" x14ac:dyDescent="0.25">
      <c r="A356">
        <v>355</v>
      </c>
      <c r="B356" t="s">
        <v>112</v>
      </c>
      <c r="C356" t="s">
        <v>111</v>
      </c>
      <c r="H356" s="59">
        <v>22.63</v>
      </c>
      <c r="I356" t="s">
        <v>1901</v>
      </c>
      <c r="J356" s="65">
        <f t="shared" si="103"/>
        <v>613725.6</v>
      </c>
      <c r="K356" t="e">
        <f>1.05*VLOOKUP(B356,'[1]Tổng hợp Nhập - Xuất - Tồn'!$A$5:$N$4327,12,0)/VLOOKUP(B356,'[1]Tổng hợp Nhập - Xuất - Tồn'!$A$5:$N$4327,11,0)</f>
        <v>#N/A</v>
      </c>
      <c r="L356" s="67" t="e">
        <f t="shared" si="107"/>
        <v>#N/A</v>
      </c>
      <c r="M356" s="66" t="e">
        <f>VLOOKUP(B356,[2]Pivot!$A$4:$C$3785,2,0)</f>
        <v>#N/A</v>
      </c>
      <c r="N356" s="66" t="e">
        <f>VLOOKUP(B356,[2]Pivot!$A$4:$C$3785,3,0)</f>
        <v>#N/A</v>
      </c>
      <c r="O356" s="70" t="e">
        <f>VLOOKUP(B356,[3]Pivot!$A$4:$D$4420,2,0)</f>
        <v>#N/A</v>
      </c>
      <c r="P356" s="66" t="e">
        <f>VLOOKUP(B356,[3]Pivot!$A$4:$E$4420,5,0)</f>
        <v>#N/A</v>
      </c>
      <c r="Q356" s="66" t="e">
        <f>VLOOKUP(B356,[3]Pivot!$A$4:$D$4420,3,0)</f>
        <v>#N/A</v>
      </c>
      <c r="R356" s="66" t="e">
        <f>VLOOKUP(B356,[3]Pivot!$A$4:$D$4420,4,0)</f>
        <v>#N/A</v>
      </c>
      <c r="S356" t="e">
        <f>VLOOKUP(B356,'[1]Tổng hợp Nhập - Xuất - Tồn'!$A$5:$N$4327,11,0)</f>
        <v>#N/A</v>
      </c>
      <c r="T356" t="e">
        <f>VLOOKUP(B356,'[1]Tổng hợp Nhập - Xuất - Tồn'!$A$7:$N$4327,13,0)</f>
        <v>#N/A</v>
      </c>
      <c r="U356" s="66" t="e">
        <f t="shared" si="104"/>
        <v>#N/A</v>
      </c>
      <c r="V356" s="73" t="e">
        <f t="shared" si="105"/>
        <v>#N/A</v>
      </c>
      <c r="W356" s="73" t="e">
        <f t="shared" si="106"/>
        <v>#N/A</v>
      </c>
    </row>
    <row r="357" spans="1:24" hidden="1" x14ac:dyDescent="0.25">
      <c r="A357">
        <v>356</v>
      </c>
      <c r="B357" t="s">
        <v>113</v>
      </c>
      <c r="C357" t="s">
        <v>114</v>
      </c>
      <c r="H357" s="59">
        <v>14.44</v>
      </c>
      <c r="I357" t="s">
        <v>1901</v>
      </c>
      <c r="J357" s="65">
        <f t="shared" si="103"/>
        <v>391612.8</v>
      </c>
      <c r="K357" t="e">
        <f>1.05*VLOOKUP(B357,'[1]Tổng hợp Nhập - Xuất - Tồn'!$A$5:$N$4327,12,0)/VLOOKUP(B357,'[1]Tổng hợp Nhập - Xuất - Tồn'!$A$5:$N$4327,11,0)</f>
        <v>#N/A</v>
      </c>
      <c r="L357" s="67" t="e">
        <f t="shared" si="107"/>
        <v>#N/A</v>
      </c>
      <c r="M357" s="66" t="e">
        <f>VLOOKUP(B357,[2]Pivot!$A$4:$C$3785,2,0)</f>
        <v>#N/A</v>
      </c>
      <c r="N357" s="66" t="e">
        <f>VLOOKUP(B357,[2]Pivot!$A$4:$C$3785,3,0)</f>
        <v>#N/A</v>
      </c>
      <c r="O357" s="70" t="e">
        <f>VLOOKUP(B357,[3]Pivot!$A$4:$D$4420,2,0)</f>
        <v>#N/A</v>
      </c>
      <c r="P357" s="66" t="e">
        <f>VLOOKUP(B357,[3]Pivot!$A$4:$E$4420,5,0)</f>
        <v>#N/A</v>
      </c>
      <c r="Q357" s="66" t="e">
        <f>VLOOKUP(B357,[3]Pivot!$A$4:$D$4420,3,0)</f>
        <v>#N/A</v>
      </c>
      <c r="R357" s="66" t="e">
        <f>VLOOKUP(B357,[3]Pivot!$A$4:$D$4420,4,0)</f>
        <v>#N/A</v>
      </c>
      <c r="S357" t="e">
        <f>VLOOKUP(B357,'[1]Tổng hợp Nhập - Xuất - Tồn'!$A$5:$N$4327,11,0)</f>
        <v>#N/A</v>
      </c>
      <c r="T357" t="e">
        <f>VLOOKUP(B357,'[1]Tổng hợp Nhập - Xuất - Tồn'!$A$7:$N$4327,13,0)</f>
        <v>#N/A</v>
      </c>
      <c r="U357" s="66" t="e">
        <f t="shared" si="104"/>
        <v>#N/A</v>
      </c>
      <c r="V357" s="73" t="e">
        <f t="shared" si="105"/>
        <v>#N/A</v>
      </c>
      <c r="W357" s="73" t="e">
        <f t="shared" si="106"/>
        <v>#N/A</v>
      </c>
    </row>
    <row r="358" spans="1:24" hidden="1" x14ac:dyDescent="0.25">
      <c r="A358">
        <v>357</v>
      </c>
      <c r="B358" t="s">
        <v>115</v>
      </c>
      <c r="C358" t="s">
        <v>114</v>
      </c>
      <c r="H358" s="59">
        <v>19.55</v>
      </c>
      <c r="I358" t="s">
        <v>1901</v>
      </c>
      <c r="J358" s="65">
        <f t="shared" si="103"/>
        <v>530196</v>
      </c>
      <c r="K358" t="e">
        <f>1.05*VLOOKUP(B358,'[1]Tổng hợp Nhập - Xuất - Tồn'!$A$5:$N$4327,12,0)/VLOOKUP(B358,'[1]Tổng hợp Nhập - Xuất - Tồn'!$A$5:$N$4327,11,0)</f>
        <v>#N/A</v>
      </c>
      <c r="L358" s="67" t="e">
        <f t="shared" si="107"/>
        <v>#N/A</v>
      </c>
      <c r="M358" s="66" t="e">
        <f>VLOOKUP(B358,[2]Pivot!$A$4:$C$3785,2,0)</f>
        <v>#N/A</v>
      </c>
      <c r="N358" s="66" t="e">
        <f>VLOOKUP(B358,[2]Pivot!$A$4:$C$3785,3,0)</f>
        <v>#N/A</v>
      </c>
      <c r="O358" s="70" t="e">
        <f>VLOOKUP(B358,[3]Pivot!$A$4:$D$4420,2,0)</f>
        <v>#N/A</v>
      </c>
      <c r="P358" s="66" t="e">
        <f>VLOOKUP(B358,[3]Pivot!$A$4:$E$4420,5,0)</f>
        <v>#N/A</v>
      </c>
      <c r="Q358" s="66" t="e">
        <f>VLOOKUP(B358,[3]Pivot!$A$4:$D$4420,3,0)</f>
        <v>#N/A</v>
      </c>
      <c r="R358" s="66" t="e">
        <f>VLOOKUP(B358,[3]Pivot!$A$4:$D$4420,4,0)</f>
        <v>#N/A</v>
      </c>
      <c r="S358" t="e">
        <f>VLOOKUP(B358,'[1]Tổng hợp Nhập - Xuất - Tồn'!$A$5:$N$4327,11,0)</f>
        <v>#N/A</v>
      </c>
      <c r="T358" t="e">
        <f>VLOOKUP(B358,'[1]Tổng hợp Nhập - Xuất - Tồn'!$A$7:$N$4327,13,0)</f>
        <v>#N/A</v>
      </c>
      <c r="U358" s="66" t="e">
        <f t="shared" si="104"/>
        <v>#N/A</v>
      </c>
      <c r="V358" s="73" t="e">
        <f t="shared" si="105"/>
        <v>#N/A</v>
      </c>
      <c r="W358" s="73" t="e">
        <f t="shared" si="106"/>
        <v>#N/A</v>
      </c>
    </row>
    <row r="359" spans="1:24" hidden="1" x14ac:dyDescent="0.25">
      <c r="A359">
        <v>358</v>
      </c>
      <c r="B359" t="s">
        <v>116</v>
      </c>
      <c r="C359" t="s">
        <v>117</v>
      </c>
      <c r="H359" s="59">
        <v>32.11</v>
      </c>
      <c r="I359" t="s">
        <v>1901</v>
      </c>
      <c r="J359" s="65">
        <f t="shared" si="103"/>
        <v>870823.2</v>
      </c>
      <c r="K359" t="e">
        <f>1.05*VLOOKUP(B359,'[1]Tổng hợp Nhập - Xuất - Tồn'!$A$5:$N$4327,12,0)/VLOOKUP(B359,'[1]Tổng hợp Nhập - Xuất - Tồn'!$A$5:$N$4327,11,0)</f>
        <v>#N/A</v>
      </c>
      <c r="L359" s="67" t="e">
        <f t="shared" si="107"/>
        <v>#N/A</v>
      </c>
      <c r="M359" s="66" t="e">
        <f>VLOOKUP(B359,[2]Pivot!$A$4:$C$3785,2,0)</f>
        <v>#N/A</v>
      </c>
      <c r="N359" s="66" t="e">
        <f>VLOOKUP(B359,[2]Pivot!$A$4:$C$3785,3,0)</f>
        <v>#N/A</v>
      </c>
      <c r="O359" s="70" t="e">
        <f>VLOOKUP(B359,[3]Pivot!$A$4:$D$4420,2,0)</f>
        <v>#N/A</v>
      </c>
      <c r="P359" s="66" t="e">
        <f>VLOOKUP(B359,[3]Pivot!$A$4:$E$4420,5,0)</f>
        <v>#N/A</v>
      </c>
      <c r="Q359" s="66" t="e">
        <f>VLOOKUP(B359,[3]Pivot!$A$4:$D$4420,3,0)</f>
        <v>#N/A</v>
      </c>
      <c r="R359" s="66" t="e">
        <f>VLOOKUP(B359,[3]Pivot!$A$4:$D$4420,4,0)</f>
        <v>#N/A</v>
      </c>
      <c r="S359" t="e">
        <f>VLOOKUP(B359,'[1]Tổng hợp Nhập - Xuất - Tồn'!$A$5:$N$4327,11,0)</f>
        <v>#N/A</v>
      </c>
      <c r="T359" t="e">
        <f>VLOOKUP(B359,'[1]Tổng hợp Nhập - Xuất - Tồn'!$A$7:$N$4327,13,0)</f>
        <v>#N/A</v>
      </c>
      <c r="U359" s="66" t="e">
        <f t="shared" si="104"/>
        <v>#N/A</v>
      </c>
      <c r="V359" s="73" t="e">
        <f t="shared" si="105"/>
        <v>#N/A</v>
      </c>
      <c r="W359" s="73" t="e">
        <f t="shared" si="106"/>
        <v>#N/A</v>
      </c>
    </row>
    <row r="360" spans="1:24" hidden="1" x14ac:dyDescent="0.25">
      <c r="A360">
        <v>359</v>
      </c>
      <c r="B360" t="s">
        <v>118</v>
      </c>
      <c r="C360" t="s">
        <v>119</v>
      </c>
      <c r="H360" s="59">
        <v>20.28</v>
      </c>
      <c r="I360" t="s">
        <v>1901</v>
      </c>
      <c r="J360" s="65">
        <f t="shared" si="103"/>
        <v>549993.6</v>
      </c>
      <c r="K360" t="e">
        <f>1.05*VLOOKUP(B360,'[1]Tổng hợp Nhập - Xuất - Tồn'!$A$5:$N$4327,12,0)/VLOOKUP(B360,'[1]Tổng hợp Nhập - Xuất - Tồn'!$A$5:$N$4327,11,0)</f>
        <v>#N/A</v>
      </c>
      <c r="L360" s="67" t="e">
        <f t="shared" si="107"/>
        <v>#N/A</v>
      </c>
      <c r="M360" s="66" t="e">
        <f>VLOOKUP(B360,[2]Pivot!$A$4:$C$3785,2,0)</f>
        <v>#N/A</v>
      </c>
      <c r="N360" s="66" t="e">
        <f>VLOOKUP(B360,[2]Pivot!$A$4:$C$3785,3,0)</f>
        <v>#N/A</v>
      </c>
      <c r="O360" s="70" t="e">
        <f>VLOOKUP(B360,[3]Pivot!$A$4:$D$4420,2,0)</f>
        <v>#N/A</v>
      </c>
      <c r="P360" s="66" t="e">
        <f>VLOOKUP(B360,[3]Pivot!$A$4:$E$4420,5,0)</f>
        <v>#N/A</v>
      </c>
      <c r="Q360" s="66" t="e">
        <f>VLOOKUP(B360,[3]Pivot!$A$4:$D$4420,3,0)</f>
        <v>#N/A</v>
      </c>
      <c r="R360" s="66" t="e">
        <f>VLOOKUP(B360,[3]Pivot!$A$4:$D$4420,4,0)</f>
        <v>#N/A</v>
      </c>
      <c r="S360" t="e">
        <f>VLOOKUP(B360,'[1]Tổng hợp Nhập - Xuất - Tồn'!$A$5:$N$4327,11,0)</f>
        <v>#N/A</v>
      </c>
      <c r="T360" t="e">
        <f>VLOOKUP(B360,'[1]Tổng hợp Nhập - Xuất - Tồn'!$A$7:$N$4327,13,0)</f>
        <v>#N/A</v>
      </c>
      <c r="U360" s="66" t="e">
        <f t="shared" si="104"/>
        <v>#N/A</v>
      </c>
      <c r="V360" s="73" t="e">
        <f t="shared" si="105"/>
        <v>#N/A</v>
      </c>
      <c r="W360" s="73" t="e">
        <f t="shared" si="106"/>
        <v>#N/A</v>
      </c>
    </row>
    <row r="361" spans="1:24" x14ac:dyDescent="0.25">
      <c r="A361">
        <v>360</v>
      </c>
      <c r="B361" t="s">
        <v>120</v>
      </c>
      <c r="C361" t="s">
        <v>121</v>
      </c>
      <c r="H361" s="59">
        <v>31.07</v>
      </c>
      <c r="I361" t="s">
        <v>1901</v>
      </c>
      <c r="J361" s="78">
        <f t="shared" si="103"/>
        <v>842618.39999999991</v>
      </c>
      <c r="K361" s="75">
        <f>1.05*VLOOKUP(B361,'[1]Tổng hợp Nhập - Xuất - Tồn'!$A$5:$N$4327,12,0)/VLOOKUP(B361,'[1]Tổng hợp Nhập - Xuất - Tồn'!$A$5:$N$4327,11,0)</f>
        <v>598350.4743243244</v>
      </c>
      <c r="L361" s="67">
        <f t="shared" si="107"/>
        <v>0.4082355344524633</v>
      </c>
      <c r="M361" s="66">
        <f>VLOOKUP(B361,[2]Pivot!$A$4:$C$3785,2,0)</f>
        <v>640000</v>
      </c>
      <c r="N361" s="66">
        <f>VLOOKUP(B361,[2]Pivot!$A$4:$C$3785,3,0)</f>
        <v>680000</v>
      </c>
      <c r="O361" s="70">
        <f>VLOOKUP(B361,[3]Pivot!$A$4:$D$4420,2,0)</f>
        <v>44628</v>
      </c>
      <c r="P361" s="66" t="str">
        <f>VLOOKUP(B361,[3]Pivot!$A$4:$E$4420,5,0)</f>
        <v>HTAUTOHN</v>
      </c>
      <c r="Q361" s="66">
        <f>VLOOKUP(B361,[3]Pivot!$A$4:$D$4420,3,0)</f>
        <v>553000</v>
      </c>
      <c r="R361" s="66">
        <f>VLOOKUP(B361,[3]Pivot!$A$4:$D$4420,4,0)</f>
        <v>1</v>
      </c>
      <c r="S361">
        <f>VLOOKUP(B361,'[1]Tổng hợp Nhập - Xuất - Tồn'!$A$5:$N$4327,11,0)</f>
        <v>37</v>
      </c>
      <c r="T361">
        <f>VLOOKUP(B361,'[1]Tổng hợp Nhập - Xuất - Tồn'!$A$7:$N$4327,13,0)</f>
        <v>0</v>
      </c>
      <c r="U361" s="75">
        <f>IF(Q361=0,K361*(1-5%),IF(L361&lt;=10%,Q361,Q361*(1-5%)))</f>
        <v>525350</v>
      </c>
      <c r="V361" s="73">
        <f>U361/24000*1/1.13</f>
        <v>19.371312684365783</v>
      </c>
      <c r="W361" s="66">
        <f t="shared" ref="W361" si="117">V361*24000</f>
        <v>464911.5044247788</v>
      </c>
      <c r="X361" s="67">
        <f>(W361-K361)/K361</f>
        <v>-0.22301138818387159</v>
      </c>
    </row>
    <row r="362" spans="1:24" hidden="1" x14ac:dyDescent="0.25">
      <c r="A362">
        <v>361</v>
      </c>
      <c r="B362" t="s">
        <v>123</v>
      </c>
      <c r="C362" t="s">
        <v>124</v>
      </c>
      <c r="H362" s="59">
        <v>29.23</v>
      </c>
      <c r="I362" t="s">
        <v>1901</v>
      </c>
      <c r="J362" s="65">
        <f t="shared" si="103"/>
        <v>792717.6</v>
      </c>
      <c r="K362" t="e">
        <f>1.05*VLOOKUP(B362,'[1]Tổng hợp Nhập - Xuất - Tồn'!$A$5:$N$4327,12,0)/VLOOKUP(B362,'[1]Tổng hợp Nhập - Xuất - Tồn'!$A$5:$N$4327,11,0)</f>
        <v>#N/A</v>
      </c>
      <c r="L362" s="67" t="e">
        <f t="shared" si="107"/>
        <v>#N/A</v>
      </c>
      <c r="M362" s="66" t="e">
        <f>VLOOKUP(B362,[2]Pivot!$A$4:$C$3785,2,0)</f>
        <v>#N/A</v>
      </c>
      <c r="N362" s="66" t="e">
        <f>VLOOKUP(B362,[2]Pivot!$A$4:$C$3785,3,0)</f>
        <v>#N/A</v>
      </c>
      <c r="O362" s="70" t="e">
        <f>VLOOKUP(B362,[3]Pivot!$A$4:$D$4420,2,0)</f>
        <v>#N/A</v>
      </c>
      <c r="P362" s="66" t="e">
        <f>VLOOKUP(B362,[3]Pivot!$A$4:$E$4420,5,0)</f>
        <v>#N/A</v>
      </c>
      <c r="Q362" s="66" t="e">
        <f>VLOOKUP(B362,[3]Pivot!$A$4:$D$4420,3,0)</f>
        <v>#N/A</v>
      </c>
      <c r="R362" s="66" t="e">
        <f>VLOOKUP(B362,[3]Pivot!$A$4:$D$4420,4,0)</f>
        <v>#N/A</v>
      </c>
      <c r="S362" t="e">
        <f>VLOOKUP(B362,'[1]Tổng hợp Nhập - Xuất - Tồn'!$A$5:$N$4327,11,0)</f>
        <v>#N/A</v>
      </c>
      <c r="T362" t="e">
        <f>VLOOKUP(B362,'[1]Tổng hợp Nhập - Xuất - Tồn'!$A$7:$N$4327,13,0)</f>
        <v>#N/A</v>
      </c>
      <c r="U362" s="66" t="e">
        <f t="shared" si="104"/>
        <v>#N/A</v>
      </c>
      <c r="V362" s="73" t="e">
        <f t="shared" si="105"/>
        <v>#N/A</v>
      </c>
      <c r="W362" s="73" t="e">
        <f t="shared" si="106"/>
        <v>#N/A</v>
      </c>
    </row>
    <row r="363" spans="1:24" hidden="1" x14ac:dyDescent="0.25">
      <c r="A363">
        <v>362</v>
      </c>
      <c r="B363" t="s">
        <v>125</v>
      </c>
      <c r="C363" t="s">
        <v>126</v>
      </c>
      <c r="H363" s="59">
        <v>3.43</v>
      </c>
      <c r="I363" t="s">
        <v>1901</v>
      </c>
      <c r="J363" s="65">
        <f t="shared" si="103"/>
        <v>93021.599999999991</v>
      </c>
      <c r="K363" t="e">
        <f>1.05*VLOOKUP(B363,'[1]Tổng hợp Nhập - Xuất - Tồn'!$A$5:$N$4327,12,0)/VLOOKUP(B363,'[1]Tổng hợp Nhập - Xuất - Tồn'!$A$5:$N$4327,11,0)</f>
        <v>#N/A</v>
      </c>
      <c r="L363" s="67" t="e">
        <f t="shared" si="107"/>
        <v>#N/A</v>
      </c>
      <c r="M363" s="66" t="e">
        <f>VLOOKUP(B363,[2]Pivot!$A$4:$C$3785,2,0)</f>
        <v>#N/A</v>
      </c>
      <c r="N363" s="66" t="e">
        <f>VLOOKUP(B363,[2]Pivot!$A$4:$C$3785,3,0)</f>
        <v>#N/A</v>
      </c>
      <c r="O363" s="70" t="e">
        <f>VLOOKUP(B363,[3]Pivot!$A$4:$D$4420,2,0)</f>
        <v>#N/A</v>
      </c>
      <c r="P363" s="66" t="e">
        <f>VLOOKUP(B363,[3]Pivot!$A$4:$E$4420,5,0)</f>
        <v>#N/A</v>
      </c>
      <c r="Q363" s="66" t="e">
        <f>VLOOKUP(B363,[3]Pivot!$A$4:$D$4420,3,0)</f>
        <v>#N/A</v>
      </c>
      <c r="R363" s="66" t="e">
        <f>VLOOKUP(B363,[3]Pivot!$A$4:$D$4420,4,0)</f>
        <v>#N/A</v>
      </c>
      <c r="S363" t="e">
        <f>VLOOKUP(B363,'[1]Tổng hợp Nhập - Xuất - Tồn'!$A$5:$N$4327,11,0)</f>
        <v>#N/A</v>
      </c>
      <c r="T363" t="e">
        <f>VLOOKUP(B363,'[1]Tổng hợp Nhập - Xuất - Tồn'!$A$7:$N$4327,13,0)</f>
        <v>#N/A</v>
      </c>
      <c r="U363" s="66" t="e">
        <f t="shared" si="104"/>
        <v>#N/A</v>
      </c>
      <c r="V363" s="73" t="e">
        <f t="shared" si="105"/>
        <v>#N/A</v>
      </c>
      <c r="W363" s="73" t="e">
        <f t="shared" si="106"/>
        <v>#N/A</v>
      </c>
    </row>
    <row r="364" spans="1:24" hidden="1" x14ac:dyDescent="0.25">
      <c r="A364">
        <v>363</v>
      </c>
      <c r="B364" t="s">
        <v>127</v>
      </c>
      <c r="C364" t="s">
        <v>128</v>
      </c>
      <c r="H364" s="59">
        <v>4.1500000000000004</v>
      </c>
      <c r="I364" t="s">
        <v>1901</v>
      </c>
      <c r="J364" s="65">
        <f t="shared" si="103"/>
        <v>112548</v>
      </c>
      <c r="K364" t="e">
        <f>1.05*VLOOKUP(B364,'[1]Tổng hợp Nhập - Xuất - Tồn'!$A$5:$N$4327,12,0)/VLOOKUP(B364,'[1]Tổng hợp Nhập - Xuất - Tồn'!$A$5:$N$4327,11,0)</f>
        <v>#N/A</v>
      </c>
      <c r="L364" s="67" t="e">
        <f t="shared" si="107"/>
        <v>#N/A</v>
      </c>
      <c r="M364" s="66" t="e">
        <f>VLOOKUP(B364,[2]Pivot!$A$4:$C$3785,2,0)</f>
        <v>#N/A</v>
      </c>
      <c r="N364" s="66" t="e">
        <f>VLOOKUP(B364,[2]Pivot!$A$4:$C$3785,3,0)</f>
        <v>#N/A</v>
      </c>
      <c r="O364" s="70" t="e">
        <f>VLOOKUP(B364,[3]Pivot!$A$4:$D$4420,2,0)</f>
        <v>#N/A</v>
      </c>
      <c r="P364" s="66" t="e">
        <f>VLOOKUP(B364,[3]Pivot!$A$4:$E$4420,5,0)</f>
        <v>#N/A</v>
      </c>
      <c r="Q364" s="66" t="e">
        <f>VLOOKUP(B364,[3]Pivot!$A$4:$D$4420,3,0)</f>
        <v>#N/A</v>
      </c>
      <c r="R364" s="66" t="e">
        <f>VLOOKUP(B364,[3]Pivot!$A$4:$D$4420,4,0)</f>
        <v>#N/A</v>
      </c>
      <c r="S364" t="e">
        <f>VLOOKUP(B364,'[1]Tổng hợp Nhập - Xuất - Tồn'!$A$5:$N$4327,11,0)</f>
        <v>#N/A</v>
      </c>
      <c r="T364" t="e">
        <f>VLOOKUP(B364,'[1]Tổng hợp Nhập - Xuất - Tồn'!$A$7:$N$4327,13,0)</f>
        <v>#N/A</v>
      </c>
      <c r="U364" s="66" t="e">
        <f t="shared" si="104"/>
        <v>#N/A</v>
      </c>
      <c r="V364" s="73" t="e">
        <f t="shared" si="105"/>
        <v>#N/A</v>
      </c>
      <c r="W364" s="73" t="e">
        <f t="shared" si="106"/>
        <v>#N/A</v>
      </c>
    </row>
    <row r="365" spans="1:24" hidden="1" x14ac:dyDescent="0.25">
      <c r="A365">
        <v>364</v>
      </c>
      <c r="B365" t="s">
        <v>129</v>
      </c>
      <c r="C365" t="s">
        <v>130</v>
      </c>
      <c r="H365" s="59">
        <v>9.77</v>
      </c>
      <c r="I365" t="s">
        <v>1901</v>
      </c>
      <c r="J365" s="65">
        <f t="shared" si="103"/>
        <v>264962.39999999997</v>
      </c>
      <c r="K365" t="e">
        <f>1.05*VLOOKUP(B365,'[1]Tổng hợp Nhập - Xuất - Tồn'!$A$5:$N$4327,12,0)/VLOOKUP(B365,'[1]Tổng hợp Nhập - Xuất - Tồn'!$A$5:$N$4327,11,0)</f>
        <v>#N/A</v>
      </c>
      <c r="L365" s="67" t="e">
        <f t="shared" si="107"/>
        <v>#N/A</v>
      </c>
      <c r="M365" s="66" t="e">
        <f>VLOOKUP(B365,[2]Pivot!$A$4:$C$3785,2,0)</f>
        <v>#N/A</v>
      </c>
      <c r="N365" s="66" t="e">
        <f>VLOOKUP(B365,[2]Pivot!$A$4:$C$3785,3,0)</f>
        <v>#N/A</v>
      </c>
      <c r="O365" s="70" t="e">
        <f>VLOOKUP(B365,[3]Pivot!$A$4:$D$4420,2,0)</f>
        <v>#N/A</v>
      </c>
      <c r="P365" s="66" t="e">
        <f>VLOOKUP(B365,[3]Pivot!$A$4:$E$4420,5,0)</f>
        <v>#N/A</v>
      </c>
      <c r="Q365" s="66" t="e">
        <f>VLOOKUP(B365,[3]Pivot!$A$4:$D$4420,3,0)</f>
        <v>#N/A</v>
      </c>
      <c r="R365" s="66" t="e">
        <f>VLOOKUP(B365,[3]Pivot!$A$4:$D$4420,4,0)</f>
        <v>#N/A</v>
      </c>
      <c r="S365" t="e">
        <f>VLOOKUP(B365,'[1]Tổng hợp Nhập - Xuất - Tồn'!$A$5:$N$4327,11,0)</f>
        <v>#N/A</v>
      </c>
      <c r="T365" t="e">
        <f>VLOOKUP(B365,'[1]Tổng hợp Nhập - Xuất - Tồn'!$A$7:$N$4327,13,0)</f>
        <v>#N/A</v>
      </c>
      <c r="U365" s="66" t="e">
        <f t="shared" si="104"/>
        <v>#N/A</v>
      </c>
      <c r="V365" s="73" t="e">
        <f t="shared" si="105"/>
        <v>#N/A</v>
      </c>
      <c r="W365" s="73" t="e">
        <f t="shared" si="106"/>
        <v>#N/A</v>
      </c>
    </row>
    <row r="366" spans="1:24" hidden="1" x14ac:dyDescent="0.25">
      <c r="A366">
        <v>365</v>
      </c>
      <c r="B366" t="s">
        <v>131</v>
      </c>
      <c r="C366" t="s">
        <v>132</v>
      </c>
      <c r="H366" s="59">
        <v>20.28</v>
      </c>
      <c r="I366" t="s">
        <v>1901</v>
      </c>
      <c r="J366" s="65">
        <f t="shared" si="103"/>
        <v>549993.6</v>
      </c>
      <c r="K366" t="e">
        <f>1.05*VLOOKUP(B366,'[1]Tổng hợp Nhập - Xuất - Tồn'!$A$5:$N$4327,12,0)/VLOOKUP(B366,'[1]Tổng hợp Nhập - Xuất - Tồn'!$A$5:$N$4327,11,0)</f>
        <v>#N/A</v>
      </c>
      <c r="L366" s="67" t="e">
        <f t="shared" si="107"/>
        <v>#N/A</v>
      </c>
      <c r="M366" s="66" t="e">
        <f>VLOOKUP(B366,[2]Pivot!$A$4:$C$3785,2,0)</f>
        <v>#N/A</v>
      </c>
      <c r="N366" s="66" t="e">
        <f>VLOOKUP(B366,[2]Pivot!$A$4:$C$3785,3,0)</f>
        <v>#N/A</v>
      </c>
      <c r="O366" s="70" t="e">
        <f>VLOOKUP(B366,[3]Pivot!$A$4:$D$4420,2,0)</f>
        <v>#N/A</v>
      </c>
      <c r="P366" s="66" t="e">
        <f>VLOOKUP(B366,[3]Pivot!$A$4:$E$4420,5,0)</f>
        <v>#N/A</v>
      </c>
      <c r="Q366" s="66" t="e">
        <f>VLOOKUP(B366,[3]Pivot!$A$4:$D$4420,3,0)</f>
        <v>#N/A</v>
      </c>
      <c r="R366" s="66" t="e">
        <f>VLOOKUP(B366,[3]Pivot!$A$4:$D$4420,4,0)</f>
        <v>#N/A</v>
      </c>
      <c r="S366" t="e">
        <f>VLOOKUP(B366,'[1]Tổng hợp Nhập - Xuất - Tồn'!$A$5:$N$4327,11,0)</f>
        <v>#N/A</v>
      </c>
      <c r="T366" t="e">
        <f>VLOOKUP(B366,'[1]Tổng hợp Nhập - Xuất - Tồn'!$A$7:$N$4327,13,0)</f>
        <v>#N/A</v>
      </c>
      <c r="U366" s="66" t="e">
        <f t="shared" si="104"/>
        <v>#N/A</v>
      </c>
      <c r="V366" s="73" t="e">
        <f t="shared" si="105"/>
        <v>#N/A</v>
      </c>
      <c r="W366" s="73" t="e">
        <f t="shared" si="106"/>
        <v>#N/A</v>
      </c>
    </row>
    <row r="367" spans="1:24" hidden="1" x14ac:dyDescent="0.25">
      <c r="A367">
        <v>366</v>
      </c>
      <c r="B367" t="s">
        <v>134</v>
      </c>
      <c r="C367" t="s">
        <v>135</v>
      </c>
      <c r="H367" s="59">
        <v>37.14</v>
      </c>
      <c r="I367" t="s">
        <v>1901</v>
      </c>
      <c r="J367" s="65">
        <f t="shared" si="103"/>
        <v>1007236.7999999999</v>
      </c>
      <c r="K367" t="e">
        <f>1.05*VLOOKUP(B367,'[1]Tổng hợp Nhập - Xuất - Tồn'!$A$5:$N$4327,12,0)/VLOOKUP(B367,'[1]Tổng hợp Nhập - Xuất - Tồn'!$A$5:$N$4327,11,0)</f>
        <v>#N/A</v>
      </c>
      <c r="L367" s="67" t="e">
        <f t="shared" si="107"/>
        <v>#N/A</v>
      </c>
      <c r="M367" s="66" t="e">
        <f>VLOOKUP(B367,[2]Pivot!$A$4:$C$3785,2,0)</f>
        <v>#N/A</v>
      </c>
      <c r="N367" s="66" t="e">
        <f>VLOOKUP(B367,[2]Pivot!$A$4:$C$3785,3,0)</f>
        <v>#N/A</v>
      </c>
      <c r="O367" s="70" t="e">
        <f>VLOOKUP(B367,[3]Pivot!$A$4:$D$4420,2,0)</f>
        <v>#N/A</v>
      </c>
      <c r="P367" s="66" t="e">
        <f>VLOOKUP(B367,[3]Pivot!$A$4:$E$4420,5,0)</f>
        <v>#N/A</v>
      </c>
      <c r="Q367" s="66" t="e">
        <f>VLOOKUP(B367,[3]Pivot!$A$4:$D$4420,3,0)</f>
        <v>#N/A</v>
      </c>
      <c r="R367" s="66" t="e">
        <f>VLOOKUP(B367,[3]Pivot!$A$4:$D$4420,4,0)</f>
        <v>#N/A</v>
      </c>
      <c r="S367" t="e">
        <f>VLOOKUP(B367,'[1]Tổng hợp Nhập - Xuất - Tồn'!$A$5:$N$4327,11,0)</f>
        <v>#N/A</v>
      </c>
      <c r="T367" t="e">
        <f>VLOOKUP(B367,'[1]Tổng hợp Nhập - Xuất - Tồn'!$A$7:$N$4327,13,0)</f>
        <v>#N/A</v>
      </c>
      <c r="U367" s="66" t="e">
        <f t="shared" si="104"/>
        <v>#N/A</v>
      </c>
      <c r="V367" s="73" t="e">
        <f t="shared" si="105"/>
        <v>#N/A</v>
      </c>
      <c r="W367" s="73" t="e">
        <f t="shared" si="106"/>
        <v>#N/A</v>
      </c>
    </row>
    <row r="368" spans="1:24" hidden="1" x14ac:dyDescent="0.25">
      <c r="A368">
        <v>367</v>
      </c>
      <c r="B368" t="s">
        <v>136</v>
      </c>
      <c r="C368" t="s">
        <v>135</v>
      </c>
      <c r="H368" s="59">
        <v>43.5</v>
      </c>
      <c r="I368" t="s">
        <v>1901</v>
      </c>
      <c r="J368" s="65">
        <f t="shared" si="103"/>
        <v>1179720</v>
      </c>
      <c r="K368" t="e">
        <f>1.05*VLOOKUP(B368,'[1]Tổng hợp Nhập - Xuất - Tồn'!$A$5:$N$4327,12,0)/VLOOKUP(B368,'[1]Tổng hợp Nhập - Xuất - Tồn'!$A$5:$N$4327,11,0)</f>
        <v>#N/A</v>
      </c>
      <c r="L368" s="67" t="e">
        <f t="shared" si="107"/>
        <v>#N/A</v>
      </c>
      <c r="M368" s="66" t="e">
        <f>VLOOKUP(B368,[2]Pivot!$A$4:$C$3785,2,0)</f>
        <v>#N/A</v>
      </c>
      <c r="N368" s="66" t="e">
        <f>VLOOKUP(B368,[2]Pivot!$A$4:$C$3785,3,0)</f>
        <v>#N/A</v>
      </c>
      <c r="O368" s="70" t="e">
        <f>VLOOKUP(B368,[3]Pivot!$A$4:$D$4420,2,0)</f>
        <v>#N/A</v>
      </c>
      <c r="P368" s="66" t="e">
        <f>VLOOKUP(B368,[3]Pivot!$A$4:$E$4420,5,0)</f>
        <v>#N/A</v>
      </c>
      <c r="Q368" s="66" t="e">
        <f>VLOOKUP(B368,[3]Pivot!$A$4:$D$4420,3,0)</f>
        <v>#N/A</v>
      </c>
      <c r="R368" s="66" t="e">
        <f>VLOOKUP(B368,[3]Pivot!$A$4:$D$4420,4,0)</f>
        <v>#N/A</v>
      </c>
      <c r="S368" t="e">
        <f>VLOOKUP(B368,'[1]Tổng hợp Nhập - Xuất - Tồn'!$A$5:$N$4327,11,0)</f>
        <v>#N/A</v>
      </c>
      <c r="T368" t="e">
        <f>VLOOKUP(B368,'[1]Tổng hợp Nhập - Xuất - Tồn'!$A$7:$N$4327,13,0)</f>
        <v>#N/A</v>
      </c>
      <c r="U368" s="66" t="e">
        <f t="shared" si="104"/>
        <v>#N/A</v>
      </c>
      <c r="V368" s="73" t="e">
        <f t="shared" si="105"/>
        <v>#N/A</v>
      </c>
      <c r="W368" s="73" t="e">
        <f t="shared" si="106"/>
        <v>#N/A</v>
      </c>
    </row>
    <row r="369" spans="1:24" x14ac:dyDescent="0.25">
      <c r="A369">
        <v>368</v>
      </c>
      <c r="B369" t="s">
        <v>137</v>
      </c>
      <c r="C369" t="s">
        <v>138</v>
      </c>
      <c r="H369" s="59">
        <v>177.82</v>
      </c>
      <c r="I369" t="s">
        <v>1901</v>
      </c>
      <c r="J369" s="78">
        <f t="shared" si="103"/>
        <v>4822478.3999999994</v>
      </c>
      <c r="K369" s="75">
        <f>1.05*VLOOKUP(B369,'[1]Tổng hợp Nhập - Xuất - Tồn'!$A$5:$N$4327,12,0)/VLOOKUP(B369,'[1]Tổng hợp Nhập - Xuất - Tồn'!$A$5:$N$4327,11,0)</f>
        <v>5351153.8500000006</v>
      </c>
      <c r="L369" s="67">
        <f t="shared" si="107"/>
        <v>-9.8796533386907026E-2</v>
      </c>
      <c r="M369" s="66">
        <f>VLOOKUP(B369,[2]Pivot!$A$4:$C$3785,2,0)</f>
        <v>6200000</v>
      </c>
      <c r="N369" s="66" t="e">
        <f>VLOOKUP(B369,[2]Pivot!$A$4:$C$3785,3,0)</f>
        <v>#REF!</v>
      </c>
      <c r="O369" s="70">
        <f>VLOOKUP(B369,[3]Pivot!$A$4:$D$4420,2,0)</f>
        <v>44616</v>
      </c>
      <c r="P369" s="66" t="str">
        <f>VLOOKUP(B369,[3]Pivot!$A$4:$E$4420,5,0)</f>
        <v>HTAUTOHN</v>
      </c>
      <c r="Q369" s="66">
        <f>VLOOKUP(B369,[3]Pivot!$A$4:$D$4420,3,0)</f>
        <v>4930000</v>
      </c>
      <c r="R369" s="66">
        <f>VLOOKUP(B369,[3]Pivot!$A$4:$D$4420,4,0)</f>
        <v>1</v>
      </c>
      <c r="S369">
        <f>VLOOKUP(B369,'[1]Tổng hợp Nhập - Xuất - Tồn'!$A$5:$N$4327,11,0)</f>
        <v>1</v>
      </c>
      <c r="T369">
        <f>VLOOKUP(B369,'[1]Tổng hợp Nhập - Xuất - Tồn'!$A$7:$N$4327,13,0)</f>
        <v>0</v>
      </c>
      <c r="U369" s="75">
        <f>IF(Q369=0,K369*(1-5%),IF(L369&lt;=10%,Q369,Q369*(1-5%)))</f>
        <v>4930000</v>
      </c>
      <c r="V369" s="73">
        <f>U369/24000*1/1.13</f>
        <v>181.78466076696165</v>
      </c>
      <c r="W369" s="66">
        <f t="shared" ref="W369" si="118">V369*24000</f>
        <v>4362831.8584070792</v>
      </c>
      <c r="X369" s="67">
        <f>(W369-K369)/K369</f>
        <v>-0.18469324921258268</v>
      </c>
    </row>
    <row r="370" spans="1:24" hidden="1" x14ac:dyDescent="0.25">
      <c r="A370">
        <v>369</v>
      </c>
      <c r="B370" t="s">
        <v>139</v>
      </c>
      <c r="C370" t="s">
        <v>138</v>
      </c>
      <c r="H370" s="59">
        <v>106.32</v>
      </c>
      <c r="I370" t="s">
        <v>1901</v>
      </c>
      <c r="J370" s="65">
        <f t="shared" si="103"/>
        <v>2883398.4</v>
      </c>
      <c r="K370" t="e">
        <f>1.05*VLOOKUP(B370,'[1]Tổng hợp Nhập - Xuất - Tồn'!$A$5:$N$4327,12,0)/VLOOKUP(B370,'[1]Tổng hợp Nhập - Xuất - Tồn'!$A$5:$N$4327,11,0)</f>
        <v>#N/A</v>
      </c>
      <c r="L370" s="67" t="e">
        <f t="shared" si="107"/>
        <v>#N/A</v>
      </c>
      <c r="M370" s="66" t="e">
        <f>VLOOKUP(B370,[2]Pivot!$A$4:$C$3785,2,0)</f>
        <v>#N/A</v>
      </c>
      <c r="N370" s="66" t="e">
        <f>VLOOKUP(B370,[2]Pivot!$A$4:$C$3785,3,0)</f>
        <v>#N/A</v>
      </c>
      <c r="O370" s="70" t="e">
        <f>VLOOKUP(B370,[3]Pivot!$A$4:$D$4420,2,0)</f>
        <v>#N/A</v>
      </c>
      <c r="P370" s="66" t="e">
        <f>VLOOKUP(B370,[3]Pivot!$A$4:$E$4420,5,0)</f>
        <v>#N/A</v>
      </c>
      <c r="Q370" s="66" t="e">
        <f>VLOOKUP(B370,[3]Pivot!$A$4:$D$4420,3,0)</f>
        <v>#N/A</v>
      </c>
      <c r="R370" s="66" t="e">
        <f>VLOOKUP(B370,[3]Pivot!$A$4:$D$4420,4,0)</f>
        <v>#N/A</v>
      </c>
      <c r="S370" t="e">
        <f>VLOOKUP(B370,'[1]Tổng hợp Nhập - Xuất - Tồn'!$A$5:$N$4327,11,0)</f>
        <v>#N/A</v>
      </c>
      <c r="T370" t="e">
        <f>VLOOKUP(B370,'[1]Tổng hợp Nhập - Xuất - Tồn'!$A$7:$N$4327,13,0)</f>
        <v>#N/A</v>
      </c>
      <c r="U370" s="66" t="e">
        <f t="shared" si="104"/>
        <v>#N/A</v>
      </c>
      <c r="V370" s="73" t="e">
        <f t="shared" si="105"/>
        <v>#N/A</v>
      </c>
      <c r="W370" s="73" t="e">
        <f t="shared" si="106"/>
        <v>#N/A</v>
      </c>
    </row>
    <row r="371" spans="1:24" hidden="1" x14ac:dyDescent="0.25">
      <c r="A371">
        <v>370</v>
      </c>
      <c r="B371" t="s">
        <v>140</v>
      </c>
      <c r="C371" t="s">
        <v>138</v>
      </c>
      <c r="H371" s="59">
        <v>75.75</v>
      </c>
      <c r="I371" t="s">
        <v>1901</v>
      </c>
      <c r="J371" s="65">
        <f t="shared" si="103"/>
        <v>2054339.9999999998</v>
      </c>
      <c r="K371" t="e">
        <f>1.05*VLOOKUP(B371,'[1]Tổng hợp Nhập - Xuất - Tồn'!$A$5:$N$4327,12,0)/VLOOKUP(B371,'[1]Tổng hợp Nhập - Xuất - Tồn'!$A$5:$N$4327,11,0)</f>
        <v>#N/A</v>
      </c>
      <c r="L371" s="67" t="e">
        <f t="shared" si="107"/>
        <v>#N/A</v>
      </c>
      <c r="M371" s="66" t="e">
        <f>VLOOKUP(B371,[2]Pivot!$A$4:$C$3785,2,0)</f>
        <v>#N/A</v>
      </c>
      <c r="N371" s="66" t="e">
        <f>VLOOKUP(B371,[2]Pivot!$A$4:$C$3785,3,0)</f>
        <v>#N/A</v>
      </c>
      <c r="O371" s="70" t="e">
        <f>VLOOKUP(B371,[3]Pivot!$A$4:$D$4420,2,0)</f>
        <v>#N/A</v>
      </c>
      <c r="P371" s="66" t="e">
        <f>VLOOKUP(B371,[3]Pivot!$A$4:$E$4420,5,0)</f>
        <v>#N/A</v>
      </c>
      <c r="Q371" s="66" t="e">
        <f>VLOOKUP(B371,[3]Pivot!$A$4:$D$4420,3,0)</f>
        <v>#N/A</v>
      </c>
      <c r="R371" s="66" t="e">
        <f>VLOOKUP(B371,[3]Pivot!$A$4:$D$4420,4,0)</f>
        <v>#N/A</v>
      </c>
      <c r="S371" t="e">
        <f>VLOOKUP(B371,'[1]Tổng hợp Nhập - Xuất - Tồn'!$A$5:$N$4327,11,0)</f>
        <v>#N/A</v>
      </c>
      <c r="T371" t="e">
        <f>VLOOKUP(B371,'[1]Tổng hợp Nhập - Xuất - Tồn'!$A$7:$N$4327,13,0)</f>
        <v>#N/A</v>
      </c>
      <c r="U371" s="66" t="e">
        <f t="shared" si="104"/>
        <v>#N/A</v>
      </c>
      <c r="V371" s="73" t="e">
        <f t="shared" si="105"/>
        <v>#N/A</v>
      </c>
      <c r="W371" s="73" t="e">
        <f t="shared" si="106"/>
        <v>#N/A</v>
      </c>
    </row>
    <row r="372" spans="1:24" hidden="1" x14ac:dyDescent="0.25">
      <c r="A372">
        <v>371</v>
      </c>
      <c r="B372" t="s">
        <v>141</v>
      </c>
      <c r="C372" t="s">
        <v>138</v>
      </c>
      <c r="H372" s="59">
        <v>94.74</v>
      </c>
      <c r="I372" t="s">
        <v>1901</v>
      </c>
      <c r="J372" s="65">
        <f t="shared" si="103"/>
        <v>2569348.7999999998</v>
      </c>
      <c r="K372" t="e">
        <f>1.05*VLOOKUP(B372,'[1]Tổng hợp Nhập - Xuất - Tồn'!$A$5:$N$4327,12,0)/VLOOKUP(B372,'[1]Tổng hợp Nhập - Xuất - Tồn'!$A$5:$N$4327,11,0)</f>
        <v>#N/A</v>
      </c>
      <c r="L372" s="67" t="e">
        <f t="shared" si="107"/>
        <v>#N/A</v>
      </c>
      <c r="M372" s="66" t="e">
        <f>VLOOKUP(B372,[2]Pivot!$A$4:$C$3785,2,0)</f>
        <v>#N/A</v>
      </c>
      <c r="N372" s="66" t="e">
        <f>VLOOKUP(B372,[2]Pivot!$A$4:$C$3785,3,0)</f>
        <v>#N/A</v>
      </c>
      <c r="O372" s="70" t="e">
        <f>VLOOKUP(B372,[3]Pivot!$A$4:$D$4420,2,0)</f>
        <v>#N/A</v>
      </c>
      <c r="P372" s="66" t="e">
        <f>VLOOKUP(B372,[3]Pivot!$A$4:$E$4420,5,0)</f>
        <v>#N/A</v>
      </c>
      <c r="Q372" s="66" t="e">
        <f>VLOOKUP(B372,[3]Pivot!$A$4:$D$4420,3,0)</f>
        <v>#N/A</v>
      </c>
      <c r="R372" s="66" t="e">
        <f>VLOOKUP(B372,[3]Pivot!$A$4:$D$4420,4,0)</f>
        <v>#N/A</v>
      </c>
      <c r="S372" t="e">
        <f>VLOOKUP(B372,'[1]Tổng hợp Nhập - Xuất - Tồn'!$A$5:$N$4327,11,0)</f>
        <v>#N/A</v>
      </c>
      <c r="T372" t="e">
        <f>VLOOKUP(B372,'[1]Tổng hợp Nhập - Xuất - Tồn'!$A$7:$N$4327,13,0)</f>
        <v>#N/A</v>
      </c>
      <c r="U372" s="66" t="e">
        <f t="shared" si="104"/>
        <v>#N/A</v>
      </c>
      <c r="V372" s="73" t="e">
        <f t="shared" si="105"/>
        <v>#N/A</v>
      </c>
      <c r="W372" s="73" t="e">
        <f t="shared" si="106"/>
        <v>#N/A</v>
      </c>
    </row>
    <row r="373" spans="1:24" hidden="1" x14ac:dyDescent="0.25">
      <c r="A373">
        <v>372</v>
      </c>
      <c r="B373" t="s">
        <v>142</v>
      </c>
      <c r="C373" t="s">
        <v>138</v>
      </c>
      <c r="H373" s="59">
        <v>75.75</v>
      </c>
      <c r="I373" t="s">
        <v>1901</v>
      </c>
      <c r="J373" s="65">
        <f t="shared" si="103"/>
        <v>2054339.9999999998</v>
      </c>
      <c r="K373" t="e">
        <f>1.05*VLOOKUP(B373,'[1]Tổng hợp Nhập - Xuất - Tồn'!$A$5:$N$4327,12,0)/VLOOKUP(B373,'[1]Tổng hợp Nhập - Xuất - Tồn'!$A$5:$N$4327,11,0)</f>
        <v>#N/A</v>
      </c>
      <c r="L373" s="67" t="e">
        <f t="shared" si="107"/>
        <v>#N/A</v>
      </c>
      <c r="M373" s="66" t="e">
        <f>VLOOKUP(B373,[2]Pivot!$A$4:$C$3785,2,0)</f>
        <v>#N/A</v>
      </c>
      <c r="N373" s="66" t="e">
        <f>VLOOKUP(B373,[2]Pivot!$A$4:$C$3785,3,0)</f>
        <v>#N/A</v>
      </c>
      <c r="O373" s="70" t="e">
        <f>VLOOKUP(B373,[3]Pivot!$A$4:$D$4420,2,0)</f>
        <v>#N/A</v>
      </c>
      <c r="P373" s="66" t="e">
        <f>VLOOKUP(B373,[3]Pivot!$A$4:$E$4420,5,0)</f>
        <v>#N/A</v>
      </c>
      <c r="Q373" s="66" t="e">
        <f>VLOOKUP(B373,[3]Pivot!$A$4:$D$4420,3,0)</f>
        <v>#N/A</v>
      </c>
      <c r="R373" s="66" t="e">
        <f>VLOOKUP(B373,[3]Pivot!$A$4:$D$4420,4,0)</f>
        <v>#N/A</v>
      </c>
      <c r="S373" t="e">
        <f>VLOOKUP(B373,'[1]Tổng hợp Nhập - Xuất - Tồn'!$A$5:$N$4327,11,0)</f>
        <v>#N/A</v>
      </c>
      <c r="T373" t="e">
        <f>VLOOKUP(B373,'[1]Tổng hợp Nhập - Xuất - Tồn'!$A$7:$N$4327,13,0)</f>
        <v>#N/A</v>
      </c>
      <c r="U373" s="66" t="e">
        <f t="shared" si="104"/>
        <v>#N/A</v>
      </c>
      <c r="V373" s="73" t="e">
        <f t="shared" si="105"/>
        <v>#N/A</v>
      </c>
      <c r="W373" s="73" t="e">
        <f t="shared" si="106"/>
        <v>#N/A</v>
      </c>
    </row>
    <row r="374" spans="1:24" hidden="1" x14ac:dyDescent="0.25">
      <c r="A374">
        <v>373</v>
      </c>
      <c r="B374" t="s">
        <v>143</v>
      </c>
      <c r="C374" t="s">
        <v>138</v>
      </c>
      <c r="H374" s="59">
        <v>43.74</v>
      </c>
      <c r="I374" t="s">
        <v>1901</v>
      </c>
      <c r="J374" s="65">
        <f t="shared" si="103"/>
        <v>1186228.7999999998</v>
      </c>
      <c r="K374" t="e">
        <f>1.05*VLOOKUP(B374,'[1]Tổng hợp Nhập - Xuất - Tồn'!$A$5:$N$4327,12,0)/VLOOKUP(B374,'[1]Tổng hợp Nhập - Xuất - Tồn'!$A$5:$N$4327,11,0)</f>
        <v>#N/A</v>
      </c>
      <c r="L374" s="67" t="e">
        <f t="shared" si="107"/>
        <v>#N/A</v>
      </c>
      <c r="M374" s="66" t="e">
        <f>VLOOKUP(B374,[2]Pivot!$A$4:$C$3785,2,0)</f>
        <v>#N/A</v>
      </c>
      <c r="N374" s="66" t="e">
        <f>VLOOKUP(B374,[2]Pivot!$A$4:$C$3785,3,0)</f>
        <v>#N/A</v>
      </c>
      <c r="O374" s="70" t="e">
        <f>VLOOKUP(B374,[3]Pivot!$A$4:$D$4420,2,0)</f>
        <v>#N/A</v>
      </c>
      <c r="P374" s="66" t="e">
        <f>VLOOKUP(B374,[3]Pivot!$A$4:$E$4420,5,0)</f>
        <v>#N/A</v>
      </c>
      <c r="Q374" s="66" t="e">
        <f>VLOOKUP(B374,[3]Pivot!$A$4:$D$4420,3,0)</f>
        <v>#N/A</v>
      </c>
      <c r="R374" s="66" t="e">
        <f>VLOOKUP(B374,[3]Pivot!$A$4:$D$4420,4,0)</f>
        <v>#N/A</v>
      </c>
      <c r="S374" t="e">
        <f>VLOOKUP(B374,'[1]Tổng hợp Nhập - Xuất - Tồn'!$A$5:$N$4327,11,0)</f>
        <v>#N/A</v>
      </c>
      <c r="T374" t="e">
        <f>VLOOKUP(B374,'[1]Tổng hợp Nhập - Xuất - Tồn'!$A$7:$N$4327,13,0)</f>
        <v>#N/A</v>
      </c>
      <c r="U374" s="66" t="e">
        <f t="shared" si="104"/>
        <v>#N/A</v>
      </c>
      <c r="V374" s="73" t="e">
        <f t="shared" si="105"/>
        <v>#N/A</v>
      </c>
      <c r="W374" s="73" t="e">
        <f t="shared" si="106"/>
        <v>#N/A</v>
      </c>
    </row>
    <row r="375" spans="1:24" hidden="1" x14ac:dyDescent="0.25">
      <c r="A375">
        <v>374</v>
      </c>
      <c r="B375" t="s">
        <v>144</v>
      </c>
      <c r="C375" t="s">
        <v>145</v>
      </c>
      <c r="H375" s="59">
        <v>87.89</v>
      </c>
      <c r="I375" t="s">
        <v>1901</v>
      </c>
      <c r="J375" s="65">
        <f t="shared" si="103"/>
        <v>2383576.7999999998</v>
      </c>
      <c r="K375" t="e">
        <f>1.05*VLOOKUP(B375,'[1]Tổng hợp Nhập - Xuất - Tồn'!$A$5:$N$4327,12,0)/VLOOKUP(B375,'[1]Tổng hợp Nhập - Xuất - Tồn'!$A$5:$N$4327,11,0)</f>
        <v>#N/A</v>
      </c>
      <c r="L375" s="67" t="e">
        <f t="shared" si="107"/>
        <v>#N/A</v>
      </c>
      <c r="M375" s="66" t="e">
        <f>VLOOKUP(B375,[2]Pivot!$A$4:$C$3785,2,0)</f>
        <v>#N/A</v>
      </c>
      <c r="N375" s="66" t="e">
        <f>VLOOKUP(B375,[2]Pivot!$A$4:$C$3785,3,0)</f>
        <v>#N/A</v>
      </c>
      <c r="O375" s="70" t="e">
        <f>VLOOKUP(B375,[3]Pivot!$A$4:$D$4420,2,0)</f>
        <v>#N/A</v>
      </c>
      <c r="P375" s="66" t="e">
        <f>VLOOKUP(B375,[3]Pivot!$A$4:$E$4420,5,0)</f>
        <v>#N/A</v>
      </c>
      <c r="Q375" s="66" t="e">
        <f>VLOOKUP(B375,[3]Pivot!$A$4:$D$4420,3,0)</f>
        <v>#N/A</v>
      </c>
      <c r="R375" s="66" t="e">
        <f>VLOOKUP(B375,[3]Pivot!$A$4:$D$4420,4,0)</f>
        <v>#N/A</v>
      </c>
      <c r="S375" t="e">
        <f>VLOOKUP(B375,'[1]Tổng hợp Nhập - Xuất - Tồn'!$A$5:$N$4327,11,0)</f>
        <v>#N/A</v>
      </c>
      <c r="T375" t="e">
        <f>VLOOKUP(B375,'[1]Tổng hợp Nhập - Xuất - Tồn'!$A$7:$N$4327,13,0)</f>
        <v>#N/A</v>
      </c>
      <c r="U375" s="66" t="e">
        <f t="shared" si="104"/>
        <v>#N/A</v>
      </c>
      <c r="V375" s="73" t="e">
        <f t="shared" si="105"/>
        <v>#N/A</v>
      </c>
      <c r="W375" s="73" t="e">
        <f t="shared" si="106"/>
        <v>#N/A</v>
      </c>
    </row>
    <row r="376" spans="1:24" hidden="1" x14ac:dyDescent="0.25">
      <c r="A376">
        <v>375</v>
      </c>
      <c r="B376" t="s">
        <v>146</v>
      </c>
      <c r="C376" t="s">
        <v>145</v>
      </c>
      <c r="H376" s="59">
        <v>87.89</v>
      </c>
      <c r="I376" t="s">
        <v>1901</v>
      </c>
      <c r="J376" s="65">
        <f t="shared" si="103"/>
        <v>2383576.7999999998</v>
      </c>
      <c r="K376" t="e">
        <f>1.05*VLOOKUP(B376,'[1]Tổng hợp Nhập - Xuất - Tồn'!$A$5:$N$4327,12,0)/VLOOKUP(B376,'[1]Tổng hợp Nhập - Xuất - Tồn'!$A$5:$N$4327,11,0)</f>
        <v>#N/A</v>
      </c>
      <c r="L376" s="67" t="e">
        <f t="shared" si="107"/>
        <v>#N/A</v>
      </c>
      <c r="M376" s="66" t="e">
        <f>VLOOKUP(B376,[2]Pivot!$A$4:$C$3785,2,0)</f>
        <v>#N/A</v>
      </c>
      <c r="N376" s="66" t="e">
        <f>VLOOKUP(B376,[2]Pivot!$A$4:$C$3785,3,0)</f>
        <v>#N/A</v>
      </c>
      <c r="O376" s="70" t="e">
        <f>VLOOKUP(B376,[3]Pivot!$A$4:$D$4420,2,0)</f>
        <v>#N/A</v>
      </c>
      <c r="P376" s="66" t="e">
        <f>VLOOKUP(B376,[3]Pivot!$A$4:$E$4420,5,0)</f>
        <v>#N/A</v>
      </c>
      <c r="Q376" s="66" t="e">
        <f>VLOOKUP(B376,[3]Pivot!$A$4:$D$4420,3,0)</f>
        <v>#N/A</v>
      </c>
      <c r="R376" s="66" t="e">
        <f>VLOOKUP(B376,[3]Pivot!$A$4:$D$4420,4,0)</f>
        <v>#N/A</v>
      </c>
      <c r="S376" t="e">
        <f>VLOOKUP(B376,'[1]Tổng hợp Nhập - Xuất - Tồn'!$A$5:$N$4327,11,0)</f>
        <v>#N/A</v>
      </c>
      <c r="T376" t="e">
        <f>VLOOKUP(B376,'[1]Tổng hợp Nhập - Xuất - Tồn'!$A$7:$N$4327,13,0)</f>
        <v>#N/A</v>
      </c>
      <c r="U376" s="66" t="e">
        <f t="shared" si="104"/>
        <v>#N/A</v>
      </c>
      <c r="V376" s="73" t="e">
        <f t="shared" si="105"/>
        <v>#N/A</v>
      </c>
      <c r="W376" s="73" t="e">
        <f t="shared" si="106"/>
        <v>#N/A</v>
      </c>
    </row>
    <row r="377" spans="1:24" hidden="1" x14ac:dyDescent="0.25">
      <c r="A377">
        <v>376</v>
      </c>
      <c r="B377" t="s">
        <v>147</v>
      </c>
      <c r="C377" t="s">
        <v>148</v>
      </c>
      <c r="H377" s="59">
        <v>67.11</v>
      </c>
      <c r="I377" t="s">
        <v>1901</v>
      </c>
      <c r="J377" s="65">
        <f t="shared" si="103"/>
        <v>1820023.1999999997</v>
      </c>
      <c r="K377" t="e">
        <f>1.05*VLOOKUP(B377,'[1]Tổng hợp Nhập - Xuất - Tồn'!$A$5:$N$4327,12,0)/VLOOKUP(B377,'[1]Tổng hợp Nhập - Xuất - Tồn'!$A$5:$N$4327,11,0)</f>
        <v>#N/A</v>
      </c>
      <c r="L377" s="67" t="e">
        <f t="shared" si="107"/>
        <v>#N/A</v>
      </c>
      <c r="M377" s="66" t="e">
        <f>VLOOKUP(B377,[2]Pivot!$A$4:$C$3785,2,0)</f>
        <v>#N/A</v>
      </c>
      <c r="N377" s="66" t="e">
        <f>VLOOKUP(B377,[2]Pivot!$A$4:$C$3785,3,0)</f>
        <v>#N/A</v>
      </c>
      <c r="O377" s="70" t="e">
        <f>VLOOKUP(B377,[3]Pivot!$A$4:$D$4420,2,0)</f>
        <v>#N/A</v>
      </c>
      <c r="P377" s="66" t="e">
        <f>VLOOKUP(B377,[3]Pivot!$A$4:$E$4420,5,0)</f>
        <v>#N/A</v>
      </c>
      <c r="Q377" s="66" t="e">
        <f>VLOOKUP(B377,[3]Pivot!$A$4:$D$4420,3,0)</f>
        <v>#N/A</v>
      </c>
      <c r="R377" s="66" t="e">
        <f>VLOOKUP(B377,[3]Pivot!$A$4:$D$4420,4,0)</f>
        <v>#N/A</v>
      </c>
      <c r="S377" t="e">
        <f>VLOOKUP(B377,'[1]Tổng hợp Nhập - Xuất - Tồn'!$A$5:$N$4327,11,0)</f>
        <v>#N/A</v>
      </c>
      <c r="T377" t="e">
        <f>VLOOKUP(B377,'[1]Tổng hợp Nhập - Xuất - Tồn'!$A$7:$N$4327,13,0)</f>
        <v>#N/A</v>
      </c>
      <c r="U377" s="66" t="e">
        <f t="shared" si="104"/>
        <v>#N/A</v>
      </c>
      <c r="V377" s="73" t="e">
        <f t="shared" si="105"/>
        <v>#N/A</v>
      </c>
      <c r="W377" s="73" t="e">
        <f t="shared" si="106"/>
        <v>#N/A</v>
      </c>
    </row>
    <row r="378" spans="1:24" hidden="1" x14ac:dyDescent="0.25">
      <c r="A378">
        <v>377</v>
      </c>
      <c r="B378" t="s">
        <v>149</v>
      </c>
      <c r="C378" t="s">
        <v>148</v>
      </c>
      <c r="H378" s="59">
        <v>100.26</v>
      </c>
      <c r="I378" t="s">
        <v>1901</v>
      </c>
      <c r="J378" s="65">
        <f t="shared" si="103"/>
        <v>2719051.1999999997</v>
      </c>
      <c r="K378" t="e">
        <f>1.05*VLOOKUP(B378,'[1]Tổng hợp Nhập - Xuất - Tồn'!$A$5:$N$4327,12,0)/VLOOKUP(B378,'[1]Tổng hợp Nhập - Xuất - Tồn'!$A$5:$N$4327,11,0)</f>
        <v>#N/A</v>
      </c>
      <c r="L378" s="67" t="e">
        <f t="shared" si="107"/>
        <v>#N/A</v>
      </c>
      <c r="M378" s="66" t="e">
        <f>VLOOKUP(B378,[2]Pivot!$A$4:$C$3785,2,0)</f>
        <v>#N/A</v>
      </c>
      <c r="N378" s="66" t="e">
        <f>VLOOKUP(B378,[2]Pivot!$A$4:$C$3785,3,0)</f>
        <v>#N/A</v>
      </c>
      <c r="O378" s="70" t="e">
        <f>VLOOKUP(B378,[3]Pivot!$A$4:$D$4420,2,0)</f>
        <v>#N/A</v>
      </c>
      <c r="P378" s="66" t="e">
        <f>VLOOKUP(B378,[3]Pivot!$A$4:$E$4420,5,0)</f>
        <v>#N/A</v>
      </c>
      <c r="Q378" s="66" t="e">
        <f>VLOOKUP(B378,[3]Pivot!$A$4:$D$4420,3,0)</f>
        <v>#N/A</v>
      </c>
      <c r="R378" s="66" t="e">
        <f>VLOOKUP(B378,[3]Pivot!$A$4:$D$4420,4,0)</f>
        <v>#N/A</v>
      </c>
      <c r="S378" t="e">
        <f>VLOOKUP(B378,'[1]Tổng hợp Nhập - Xuất - Tồn'!$A$5:$N$4327,11,0)</f>
        <v>#N/A</v>
      </c>
      <c r="T378" t="e">
        <f>VLOOKUP(B378,'[1]Tổng hợp Nhập - Xuất - Tồn'!$A$7:$N$4327,13,0)</f>
        <v>#N/A</v>
      </c>
      <c r="U378" s="66" t="e">
        <f t="shared" si="104"/>
        <v>#N/A</v>
      </c>
      <c r="V378" s="73" t="e">
        <f t="shared" si="105"/>
        <v>#N/A</v>
      </c>
      <c r="W378" s="73" t="e">
        <f t="shared" si="106"/>
        <v>#N/A</v>
      </c>
    </row>
    <row r="379" spans="1:24" hidden="1" x14ac:dyDescent="0.25">
      <c r="A379">
        <v>378</v>
      </c>
      <c r="B379" t="s">
        <v>150</v>
      </c>
      <c r="C379" t="s">
        <v>148</v>
      </c>
      <c r="H379" s="59">
        <v>57.37</v>
      </c>
      <c r="I379" t="s">
        <v>1901</v>
      </c>
      <c r="J379" s="65">
        <f t="shared" si="103"/>
        <v>1555874.4</v>
      </c>
      <c r="K379" t="e">
        <f>1.05*VLOOKUP(B379,'[1]Tổng hợp Nhập - Xuất - Tồn'!$A$5:$N$4327,12,0)/VLOOKUP(B379,'[1]Tổng hợp Nhập - Xuất - Tồn'!$A$5:$N$4327,11,0)</f>
        <v>#N/A</v>
      </c>
      <c r="L379" s="67" t="e">
        <f t="shared" si="107"/>
        <v>#N/A</v>
      </c>
      <c r="M379" s="66" t="e">
        <f>VLOOKUP(B379,[2]Pivot!$A$4:$C$3785,2,0)</f>
        <v>#N/A</v>
      </c>
      <c r="N379" s="66" t="e">
        <f>VLOOKUP(B379,[2]Pivot!$A$4:$C$3785,3,0)</f>
        <v>#N/A</v>
      </c>
      <c r="O379" s="70" t="e">
        <f>VLOOKUP(B379,[3]Pivot!$A$4:$D$4420,2,0)</f>
        <v>#N/A</v>
      </c>
      <c r="P379" s="66" t="e">
        <f>VLOOKUP(B379,[3]Pivot!$A$4:$E$4420,5,0)</f>
        <v>#N/A</v>
      </c>
      <c r="Q379" s="66" t="e">
        <f>VLOOKUP(B379,[3]Pivot!$A$4:$D$4420,3,0)</f>
        <v>#N/A</v>
      </c>
      <c r="R379" s="66" t="e">
        <f>VLOOKUP(B379,[3]Pivot!$A$4:$D$4420,4,0)</f>
        <v>#N/A</v>
      </c>
      <c r="S379" t="e">
        <f>VLOOKUP(B379,'[1]Tổng hợp Nhập - Xuất - Tồn'!$A$5:$N$4327,11,0)</f>
        <v>#N/A</v>
      </c>
      <c r="T379" t="e">
        <f>VLOOKUP(B379,'[1]Tổng hợp Nhập - Xuất - Tồn'!$A$7:$N$4327,13,0)</f>
        <v>#N/A</v>
      </c>
      <c r="U379" s="66" t="e">
        <f t="shared" si="104"/>
        <v>#N/A</v>
      </c>
      <c r="V379" s="73" t="e">
        <f t="shared" si="105"/>
        <v>#N/A</v>
      </c>
      <c r="W379" s="73" t="e">
        <f t="shared" si="106"/>
        <v>#N/A</v>
      </c>
    </row>
    <row r="380" spans="1:24" hidden="1" x14ac:dyDescent="0.25">
      <c r="A380">
        <v>379</v>
      </c>
      <c r="B380" t="s">
        <v>151</v>
      </c>
      <c r="C380" t="s">
        <v>148</v>
      </c>
      <c r="H380" s="59">
        <v>22.09</v>
      </c>
      <c r="I380" t="s">
        <v>1901</v>
      </c>
      <c r="J380" s="65">
        <f t="shared" si="103"/>
        <v>599080.79999999993</v>
      </c>
      <c r="K380" t="e">
        <f>1.05*VLOOKUP(B380,'[1]Tổng hợp Nhập - Xuất - Tồn'!$A$5:$N$4327,12,0)/VLOOKUP(B380,'[1]Tổng hợp Nhập - Xuất - Tồn'!$A$5:$N$4327,11,0)</f>
        <v>#N/A</v>
      </c>
      <c r="L380" s="67" t="e">
        <f t="shared" si="107"/>
        <v>#N/A</v>
      </c>
      <c r="M380" s="66" t="e">
        <f>VLOOKUP(B380,[2]Pivot!$A$4:$C$3785,2,0)</f>
        <v>#N/A</v>
      </c>
      <c r="N380" s="66" t="e">
        <f>VLOOKUP(B380,[2]Pivot!$A$4:$C$3785,3,0)</f>
        <v>#N/A</v>
      </c>
      <c r="O380" s="70" t="e">
        <f>VLOOKUP(B380,[3]Pivot!$A$4:$D$4420,2,0)</f>
        <v>#N/A</v>
      </c>
      <c r="P380" s="66" t="e">
        <f>VLOOKUP(B380,[3]Pivot!$A$4:$E$4420,5,0)</f>
        <v>#N/A</v>
      </c>
      <c r="Q380" s="66" t="e">
        <f>VLOOKUP(B380,[3]Pivot!$A$4:$D$4420,3,0)</f>
        <v>#N/A</v>
      </c>
      <c r="R380" s="66" t="e">
        <f>VLOOKUP(B380,[3]Pivot!$A$4:$D$4420,4,0)</f>
        <v>#N/A</v>
      </c>
      <c r="S380" t="e">
        <f>VLOOKUP(B380,'[1]Tổng hợp Nhập - Xuất - Tồn'!$A$5:$N$4327,11,0)</f>
        <v>#N/A</v>
      </c>
      <c r="T380" t="e">
        <f>VLOOKUP(B380,'[1]Tổng hợp Nhập - Xuất - Tồn'!$A$7:$N$4327,13,0)</f>
        <v>#N/A</v>
      </c>
      <c r="U380" s="66" t="e">
        <f t="shared" si="104"/>
        <v>#N/A</v>
      </c>
      <c r="V380" s="73" t="e">
        <f t="shared" si="105"/>
        <v>#N/A</v>
      </c>
      <c r="W380" s="73" t="e">
        <f t="shared" si="106"/>
        <v>#N/A</v>
      </c>
    </row>
    <row r="381" spans="1:24" x14ac:dyDescent="0.25">
      <c r="A381">
        <v>380</v>
      </c>
      <c r="B381" t="s">
        <v>152</v>
      </c>
      <c r="C381" t="s">
        <v>153</v>
      </c>
      <c r="H381" s="59">
        <v>14.89</v>
      </c>
      <c r="I381" t="s">
        <v>1901</v>
      </c>
      <c r="J381" s="78">
        <f t="shared" si="103"/>
        <v>403816.8</v>
      </c>
      <c r="K381" s="75">
        <f>1.05*VLOOKUP(B381,'[1]Tổng hợp Nhập - Xuất - Tồn'!$A$5:$N$4327,12,0)/VLOOKUP(B381,'[1]Tổng hợp Nhập - Xuất - Tồn'!$A$5:$N$4327,11,0)</f>
        <v>373176.32400000002</v>
      </c>
      <c r="L381" s="67">
        <f t="shared" si="107"/>
        <v>8.2107234648680347E-2</v>
      </c>
      <c r="M381" s="66">
        <f>VLOOKUP(B381,[2]Pivot!$A$4:$C$3785,2,0)</f>
        <v>530000</v>
      </c>
      <c r="N381" s="66">
        <f>VLOOKUP(B381,[2]Pivot!$A$4:$C$3785,3,0)</f>
        <v>600000</v>
      </c>
      <c r="O381" s="70">
        <f>VLOOKUP(B381,[3]Pivot!$A$4:$D$4420,2,0)</f>
        <v>44764</v>
      </c>
      <c r="P381" s="66" t="str">
        <f>VLOOKUP(B381,[3]Pivot!$A$4:$E$4420,5,0)</f>
        <v>HTAUTOHN</v>
      </c>
      <c r="Q381" s="66">
        <f>VLOOKUP(B381,[3]Pivot!$A$4:$D$4420,3,0)</f>
        <v>337859.77</v>
      </c>
      <c r="R381" s="66">
        <f>VLOOKUP(B381,[3]Pivot!$A$4:$D$4420,4,0)</f>
        <v>1</v>
      </c>
      <c r="S381">
        <f>VLOOKUP(B381,'[1]Tổng hợp Nhập - Xuất - Tồn'!$A$5:$N$4327,11,0)</f>
        <v>175</v>
      </c>
      <c r="T381">
        <f>VLOOKUP(B381,'[1]Tổng hợp Nhập - Xuất - Tồn'!$A$7:$N$4327,13,0)</f>
        <v>17</v>
      </c>
      <c r="U381" s="75">
        <f t="shared" ref="U381:U382" si="119">IF(Q381=0,K381*(1-5%),IF(L381&lt;=10%,Q381,Q381*(1-5%)))</f>
        <v>337859.77</v>
      </c>
      <c r="V381" s="73">
        <f t="shared" ref="V381:V382" si="120">U381/24000*1/1.13</f>
        <v>12.457956120943955</v>
      </c>
      <c r="W381" s="66">
        <f t="shared" ref="W381:W382" si="121">V381*24000</f>
        <v>298990.94690265489</v>
      </c>
      <c r="X381" s="67">
        <f t="shared" ref="X381:X382" si="122">(W381-K381)/K381</f>
        <v>-0.19879443664101565</v>
      </c>
    </row>
    <row r="382" spans="1:24" x14ac:dyDescent="0.25">
      <c r="A382">
        <v>381</v>
      </c>
      <c r="B382" t="s">
        <v>154</v>
      </c>
      <c r="C382" t="s">
        <v>155</v>
      </c>
      <c r="H382" s="59">
        <v>22.97</v>
      </c>
      <c r="I382" t="s">
        <v>1901</v>
      </c>
      <c r="J382" s="78">
        <f t="shared" si="103"/>
        <v>622946.39999999991</v>
      </c>
      <c r="K382" s="75">
        <f>1.05*VLOOKUP(B382,'[1]Tổng hợp Nhập - Xuất - Tồn'!$A$5:$N$4327,12,0)/VLOOKUP(B382,'[1]Tổng hợp Nhập - Xuất - Tồn'!$A$5:$N$4327,11,0)</f>
        <v>531858.6</v>
      </c>
      <c r="L382" s="67">
        <f t="shared" si="107"/>
        <v>0.17126318912583144</v>
      </c>
      <c r="M382" s="66">
        <f>VLOOKUP(B382,[2]Pivot!$A$4:$C$3785,2,0)</f>
        <v>650000</v>
      </c>
      <c r="N382" s="66">
        <f>VLOOKUP(B382,[2]Pivot!$A$4:$C$3785,3,0)</f>
        <v>650000</v>
      </c>
      <c r="O382" s="70">
        <f>VLOOKUP(B382,[3]Pivot!$A$4:$D$4420,2,0)</f>
        <v>44616</v>
      </c>
      <c r="P382" s="66" t="str">
        <f>VLOOKUP(B382,[3]Pivot!$A$4:$E$4420,5,0)</f>
        <v>NCC-KHANGTHANG</v>
      </c>
      <c r="Q382" s="66">
        <f>VLOOKUP(B382,[3]Pivot!$A$4:$D$4420,3,0)</f>
        <v>464000</v>
      </c>
      <c r="R382" s="66">
        <f>VLOOKUP(B382,[3]Pivot!$A$4:$D$4420,4,0)</f>
        <v>1</v>
      </c>
      <c r="S382">
        <f>VLOOKUP(B382,'[1]Tổng hợp Nhập - Xuất - Tồn'!$A$5:$N$4327,11,0)</f>
        <v>4</v>
      </c>
      <c r="T382">
        <f>VLOOKUP(B382,'[1]Tổng hợp Nhập - Xuất - Tồn'!$A$7:$N$4327,13,0)</f>
        <v>1</v>
      </c>
      <c r="U382" s="75">
        <f t="shared" si="119"/>
        <v>440800</v>
      </c>
      <c r="V382" s="73">
        <f t="shared" si="120"/>
        <v>16.25368731563422</v>
      </c>
      <c r="W382" s="66">
        <f t="shared" si="121"/>
        <v>390088.49557522131</v>
      </c>
      <c r="X382" s="67">
        <f t="shared" si="122"/>
        <v>-0.26655600647386102</v>
      </c>
    </row>
    <row r="383" spans="1:24" hidden="1" x14ac:dyDescent="0.25">
      <c r="A383">
        <v>382</v>
      </c>
      <c r="B383" t="s">
        <v>156</v>
      </c>
      <c r="C383" t="s">
        <v>153</v>
      </c>
      <c r="H383" s="59">
        <v>30.9</v>
      </c>
      <c r="I383" t="s">
        <v>1901</v>
      </c>
      <c r="J383" s="65">
        <f t="shared" si="103"/>
        <v>838007.99999999988</v>
      </c>
      <c r="K383" t="e">
        <f>1.05*VLOOKUP(B383,'[1]Tổng hợp Nhập - Xuất - Tồn'!$A$5:$N$4327,12,0)/VLOOKUP(B383,'[1]Tổng hợp Nhập - Xuất - Tồn'!$A$5:$N$4327,11,0)</f>
        <v>#N/A</v>
      </c>
      <c r="L383" s="67" t="e">
        <f t="shared" si="107"/>
        <v>#N/A</v>
      </c>
      <c r="M383" s="66" t="e">
        <f>VLOOKUP(B383,[2]Pivot!$A$4:$C$3785,2,0)</f>
        <v>#N/A</v>
      </c>
      <c r="N383" s="66" t="e">
        <f>VLOOKUP(B383,[2]Pivot!$A$4:$C$3785,3,0)</f>
        <v>#N/A</v>
      </c>
      <c r="O383" s="70" t="e">
        <f>VLOOKUP(B383,[3]Pivot!$A$4:$D$4420,2,0)</f>
        <v>#N/A</v>
      </c>
      <c r="P383" s="66" t="e">
        <f>VLOOKUP(B383,[3]Pivot!$A$4:$E$4420,5,0)</f>
        <v>#N/A</v>
      </c>
      <c r="Q383" s="66" t="e">
        <f>VLOOKUP(B383,[3]Pivot!$A$4:$D$4420,3,0)</f>
        <v>#N/A</v>
      </c>
      <c r="R383" s="66" t="e">
        <f>VLOOKUP(B383,[3]Pivot!$A$4:$D$4420,4,0)</f>
        <v>#N/A</v>
      </c>
      <c r="S383" t="e">
        <f>VLOOKUP(B383,'[1]Tổng hợp Nhập - Xuất - Tồn'!$A$5:$N$4327,11,0)</f>
        <v>#N/A</v>
      </c>
      <c r="T383" t="e">
        <f>VLOOKUP(B383,'[1]Tổng hợp Nhập - Xuất - Tồn'!$A$7:$N$4327,13,0)</f>
        <v>#N/A</v>
      </c>
      <c r="U383" s="66" t="e">
        <f t="shared" si="104"/>
        <v>#N/A</v>
      </c>
      <c r="V383" s="73" t="e">
        <f t="shared" si="105"/>
        <v>#N/A</v>
      </c>
      <c r="W383" s="73" t="e">
        <f t="shared" si="106"/>
        <v>#N/A</v>
      </c>
    </row>
    <row r="384" spans="1:24" hidden="1" x14ac:dyDescent="0.25">
      <c r="A384">
        <v>383</v>
      </c>
      <c r="B384" t="s">
        <v>157</v>
      </c>
      <c r="C384" t="s">
        <v>153</v>
      </c>
      <c r="H384" s="59">
        <v>11.1</v>
      </c>
      <c r="I384" t="s">
        <v>1901</v>
      </c>
      <c r="J384" s="65">
        <f t="shared" si="103"/>
        <v>301032</v>
      </c>
      <c r="K384" t="e">
        <f>1.05*VLOOKUP(B384,'[1]Tổng hợp Nhập - Xuất - Tồn'!$A$5:$N$4327,12,0)/VLOOKUP(B384,'[1]Tổng hợp Nhập - Xuất - Tồn'!$A$5:$N$4327,11,0)</f>
        <v>#N/A</v>
      </c>
      <c r="L384" s="67" t="e">
        <f t="shared" si="107"/>
        <v>#N/A</v>
      </c>
      <c r="M384" s="66" t="e">
        <f>VLOOKUP(B384,[2]Pivot!$A$4:$C$3785,2,0)</f>
        <v>#N/A</v>
      </c>
      <c r="N384" s="66" t="e">
        <f>VLOOKUP(B384,[2]Pivot!$A$4:$C$3785,3,0)</f>
        <v>#N/A</v>
      </c>
      <c r="O384" s="70" t="e">
        <f>VLOOKUP(B384,[3]Pivot!$A$4:$D$4420,2,0)</f>
        <v>#N/A</v>
      </c>
      <c r="P384" s="66" t="e">
        <f>VLOOKUP(B384,[3]Pivot!$A$4:$E$4420,5,0)</f>
        <v>#N/A</v>
      </c>
      <c r="Q384" s="66" t="e">
        <f>VLOOKUP(B384,[3]Pivot!$A$4:$D$4420,3,0)</f>
        <v>#N/A</v>
      </c>
      <c r="R384" s="66" t="e">
        <f>VLOOKUP(B384,[3]Pivot!$A$4:$D$4420,4,0)</f>
        <v>#N/A</v>
      </c>
      <c r="S384" t="e">
        <f>VLOOKUP(B384,'[1]Tổng hợp Nhập - Xuất - Tồn'!$A$5:$N$4327,11,0)</f>
        <v>#N/A</v>
      </c>
      <c r="T384" t="e">
        <f>VLOOKUP(B384,'[1]Tổng hợp Nhập - Xuất - Tồn'!$A$7:$N$4327,13,0)</f>
        <v>#N/A</v>
      </c>
      <c r="U384" s="66" t="e">
        <f t="shared" si="104"/>
        <v>#N/A</v>
      </c>
      <c r="V384" s="73" t="e">
        <f t="shared" si="105"/>
        <v>#N/A</v>
      </c>
      <c r="W384" s="73" t="e">
        <f t="shared" si="106"/>
        <v>#N/A</v>
      </c>
    </row>
    <row r="385" spans="1:24" x14ac:dyDescent="0.25">
      <c r="A385">
        <v>384</v>
      </c>
      <c r="B385" t="s">
        <v>158</v>
      </c>
      <c r="C385" t="s">
        <v>153</v>
      </c>
      <c r="H385" s="59">
        <v>14.42</v>
      </c>
      <c r="I385" t="s">
        <v>1901</v>
      </c>
      <c r="J385" s="78">
        <f t="shared" si="103"/>
        <v>391070.39999999997</v>
      </c>
      <c r="K385" s="75">
        <f>1.05*VLOOKUP(B385,'[1]Tổng hợp Nhập - Xuất - Tồn'!$A$5:$N$4327,12,0)/VLOOKUP(B385,'[1]Tổng hợp Nhập - Xuất - Tồn'!$A$5:$N$4327,11,0)</f>
        <v>313916.23097560974</v>
      </c>
      <c r="L385" s="67">
        <f t="shared" si="107"/>
        <v>0.24577948322265902</v>
      </c>
      <c r="M385" s="66">
        <f>VLOOKUP(B385,[2]Pivot!$A$4:$C$3785,2,0)</f>
        <v>350000</v>
      </c>
      <c r="N385" s="66">
        <f>VLOOKUP(B385,[2]Pivot!$A$4:$C$3785,3,0)</f>
        <v>450000</v>
      </c>
      <c r="O385" s="70">
        <f>VLOOKUP(B385,[3]Pivot!$A$4:$D$4420,2,0)</f>
        <v>44412</v>
      </c>
      <c r="P385" s="66" t="str">
        <f>VLOOKUP(B385,[3]Pivot!$A$4:$E$4420,5,0)</f>
        <v>NK-IDAM</v>
      </c>
      <c r="Q385" s="66">
        <f>VLOOKUP(B385,[3]Pivot!$A$4:$D$4420,3,0)</f>
        <v>287364</v>
      </c>
      <c r="R385" s="66">
        <f>VLOOKUP(B385,[3]Pivot!$A$4:$D$4420,4,0)</f>
        <v>2</v>
      </c>
      <c r="S385">
        <f>VLOOKUP(B385,'[1]Tổng hợp Nhập - Xuất - Tồn'!$A$5:$N$4327,11,0)</f>
        <v>410</v>
      </c>
      <c r="T385">
        <f>VLOOKUP(B385,'[1]Tổng hợp Nhập - Xuất - Tồn'!$A$7:$N$4327,13,0)</f>
        <v>302</v>
      </c>
      <c r="U385" s="75">
        <f>IF(Q385=0,K385*(1-5%),IF(L385&lt;=10%,Q385,Q385*(1-5%)))</f>
        <v>272995.8</v>
      </c>
      <c r="V385" s="73">
        <f>U385/24000*1/1.13</f>
        <v>10.066216814159292</v>
      </c>
      <c r="W385" s="66">
        <f t="shared" ref="W385" si="123">V385*24000</f>
        <v>241589.20353982301</v>
      </c>
      <c r="X385" s="67">
        <f>(W385-K385)/K385</f>
        <v>-0.23040231851345813</v>
      </c>
    </row>
    <row r="386" spans="1:24" hidden="1" x14ac:dyDescent="0.25">
      <c r="A386">
        <v>385</v>
      </c>
      <c r="B386" t="s">
        <v>159</v>
      </c>
      <c r="C386" t="s">
        <v>160</v>
      </c>
      <c r="H386" s="59">
        <v>5.53</v>
      </c>
      <c r="I386" t="s">
        <v>1901</v>
      </c>
      <c r="J386" s="65">
        <f t="shared" si="103"/>
        <v>149973.59999999998</v>
      </c>
      <c r="K386" t="e">
        <f>1.05*VLOOKUP(B386,'[1]Tổng hợp Nhập - Xuất - Tồn'!$A$5:$N$4327,12,0)/VLOOKUP(B386,'[1]Tổng hợp Nhập - Xuất - Tồn'!$A$5:$N$4327,11,0)</f>
        <v>#N/A</v>
      </c>
      <c r="L386" s="67" t="e">
        <f t="shared" si="107"/>
        <v>#N/A</v>
      </c>
      <c r="M386" s="66" t="e">
        <f>VLOOKUP(B386,[2]Pivot!$A$4:$C$3785,2,0)</f>
        <v>#N/A</v>
      </c>
      <c r="N386" s="66" t="e">
        <f>VLOOKUP(B386,[2]Pivot!$A$4:$C$3785,3,0)</f>
        <v>#N/A</v>
      </c>
      <c r="O386" s="70" t="e">
        <f>VLOOKUP(B386,[3]Pivot!$A$4:$D$4420,2,0)</f>
        <v>#N/A</v>
      </c>
      <c r="P386" s="66" t="e">
        <f>VLOOKUP(B386,[3]Pivot!$A$4:$E$4420,5,0)</f>
        <v>#N/A</v>
      </c>
      <c r="Q386" s="66" t="e">
        <f>VLOOKUP(B386,[3]Pivot!$A$4:$D$4420,3,0)</f>
        <v>#N/A</v>
      </c>
      <c r="R386" s="66" t="e">
        <f>VLOOKUP(B386,[3]Pivot!$A$4:$D$4420,4,0)</f>
        <v>#N/A</v>
      </c>
      <c r="S386" t="e">
        <f>VLOOKUP(B386,'[1]Tổng hợp Nhập - Xuất - Tồn'!$A$5:$N$4327,11,0)</f>
        <v>#N/A</v>
      </c>
      <c r="T386" t="e">
        <f>VLOOKUP(B386,'[1]Tổng hợp Nhập - Xuất - Tồn'!$A$7:$N$4327,13,0)</f>
        <v>#N/A</v>
      </c>
      <c r="U386" s="66" t="e">
        <f t="shared" si="104"/>
        <v>#N/A</v>
      </c>
      <c r="V386" s="73" t="e">
        <f t="shared" si="105"/>
        <v>#N/A</v>
      </c>
      <c r="W386" s="73" t="e">
        <f t="shared" si="106"/>
        <v>#N/A</v>
      </c>
    </row>
    <row r="387" spans="1:24" hidden="1" x14ac:dyDescent="0.25">
      <c r="A387">
        <v>386</v>
      </c>
      <c r="B387" t="s">
        <v>161</v>
      </c>
      <c r="C387" t="s">
        <v>162</v>
      </c>
      <c r="H387" s="59">
        <v>6.35</v>
      </c>
      <c r="I387" t="s">
        <v>1901</v>
      </c>
      <c r="J387" s="65">
        <f t="shared" ref="J387:J450" si="124">H387*24000*1.13</f>
        <v>172211.99999999997</v>
      </c>
      <c r="K387" t="e">
        <f>1.05*VLOOKUP(B387,'[1]Tổng hợp Nhập - Xuất - Tồn'!$A$5:$N$4327,12,0)/VLOOKUP(B387,'[1]Tổng hợp Nhập - Xuất - Tồn'!$A$5:$N$4327,11,0)</f>
        <v>#N/A</v>
      </c>
      <c r="L387" s="67" t="e">
        <f t="shared" si="107"/>
        <v>#N/A</v>
      </c>
      <c r="M387" s="66" t="e">
        <f>VLOOKUP(B387,[2]Pivot!$A$4:$C$3785,2,0)</f>
        <v>#N/A</v>
      </c>
      <c r="N387" s="66" t="e">
        <f>VLOOKUP(B387,[2]Pivot!$A$4:$C$3785,3,0)</f>
        <v>#N/A</v>
      </c>
      <c r="O387" s="70" t="e">
        <f>VLOOKUP(B387,[3]Pivot!$A$4:$D$4420,2,0)</f>
        <v>#N/A</v>
      </c>
      <c r="P387" s="66" t="e">
        <f>VLOOKUP(B387,[3]Pivot!$A$4:$E$4420,5,0)</f>
        <v>#N/A</v>
      </c>
      <c r="Q387" s="66" t="e">
        <f>VLOOKUP(B387,[3]Pivot!$A$4:$D$4420,3,0)</f>
        <v>#N/A</v>
      </c>
      <c r="R387" s="66" t="e">
        <f>VLOOKUP(B387,[3]Pivot!$A$4:$D$4420,4,0)</f>
        <v>#N/A</v>
      </c>
      <c r="S387" t="e">
        <f>VLOOKUP(B387,'[1]Tổng hợp Nhập - Xuất - Tồn'!$A$5:$N$4327,11,0)</f>
        <v>#N/A</v>
      </c>
      <c r="T387" t="e">
        <f>VLOOKUP(B387,'[1]Tổng hợp Nhập - Xuất - Tồn'!$A$7:$N$4327,13,0)</f>
        <v>#N/A</v>
      </c>
      <c r="U387" s="66" t="e">
        <f t="shared" ref="U387:U450" si="125">IF(L387&lt;=10%,Q387,Q387*(1-5%))</f>
        <v>#N/A</v>
      </c>
      <c r="V387" s="73" t="e">
        <f t="shared" ref="V387:V450" si="126">U387*24000*1/1.13</f>
        <v>#N/A</v>
      </c>
      <c r="W387" s="73" t="e">
        <f t="shared" ref="W387:W450" si="127">V387/24000</f>
        <v>#N/A</v>
      </c>
    </row>
    <row r="388" spans="1:24" hidden="1" x14ac:dyDescent="0.25">
      <c r="A388">
        <v>387</v>
      </c>
      <c r="B388" t="s">
        <v>163</v>
      </c>
      <c r="C388" t="s">
        <v>162</v>
      </c>
      <c r="H388" s="59">
        <v>4.59</v>
      </c>
      <c r="I388" t="s">
        <v>1901</v>
      </c>
      <c r="J388" s="65">
        <f t="shared" si="124"/>
        <v>124480.79999999999</v>
      </c>
      <c r="K388" t="e">
        <f>1.05*VLOOKUP(B388,'[1]Tổng hợp Nhập - Xuất - Tồn'!$A$5:$N$4327,12,0)/VLOOKUP(B388,'[1]Tổng hợp Nhập - Xuất - Tồn'!$A$5:$N$4327,11,0)</f>
        <v>#N/A</v>
      </c>
      <c r="L388" s="67" t="e">
        <f t="shared" ref="L388:L451" si="128">(J388-K388)/K388</f>
        <v>#N/A</v>
      </c>
      <c r="M388" s="66" t="e">
        <f>VLOOKUP(B388,[2]Pivot!$A$4:$C$3785,2,0)</f>
        <v>#N/A</v>
      </c>
      <c r="N388" s="66" t="e">
        <f>VLOOKUP(B388,[2]Pivot!$A$4:$C$3785,3,0)</f>
        <v>#N/A</v>
      </c>
      <c r="O388" s="70" t="e">
        <f>VLOOKUP(B388,[3]Pivot!$A$4:$D$4420,2,0)</f>
        <v>#N/A</v>
      </c>
      <c r="P388" s="66" t="e">
        <f>VLOOKUP(B388,[3]Pivot!$A$4:$E$4420,5,0)</f>
        <v>#N/A</v>
      </c>
      <c r="Q388" s="66" t="e">
        <f>VLOOKUP(B388,[3]Pivot!$A$4:$D$4420,3,0)</f>
        <v>#N/A</v>
      </c>
      <c r="R388" s="66" t="e">
        <f>VLOOKUP(B388,[3]Pivot!$A$4:$D$4420,4,0)</f>
        <v>#N/A</v>
      </c>
      <c r="S388" t="e">
        <f>VLOOKUP(B388,'[1]Tổng hợp Nhập - Xuất - Tồn'!$A$5:$N$4327,11,0)</f>
        <v>#N/A</v>
      </c>
      <c r="T388" t="e">
        <f>VLOOKUP(B388,'[1]Tổng hợp Nhập - Xuất - Tồn'!$A$7:$N$4327,13,0)</f>
        <v>#N/A</v>
      </c>
      <c r="U388" s="66" t="e">
        <f t="shared" si="125"/>
        <v>#N/A</v>
      </c>
      <c r="V388" s="73" t="e">
        <f t="shared" si="126"/>
        <v>#N/A</v>
      </c>
      <c r="W388" s="73" t="e">
        <f t="shared" si="127"/>
        <v>#N/A</v>
      </c>
    </row>
    <row r="389" spans="1:24" hidden="1" x14ac:dyDescent="0.25">
      <c r="A389">
        <v>388</v>
      </c>
      <c r="B389" t="s">
        <v>164</v>
      </c>
      <c r="C389" t="s">
        <v>153</v>
      </c>
      <c r="H389" s="59">
        <v>3.05</v>
      </c>
      <c r="I389" t="s">
        <v>1901</v>
      </c>
      <c r="J389" s="65">
        <f t="shared" si="124"/>
        <v>82715.999999999985</v>
      </c>
      <c r="K389" t="e">
        <f>1.05*VLOOKUP(B389,'[1]Tổng hợp Nhập - Xuất - Tồn'!$A$5:$N$4327,12,0)/VLOOKUP(B389,'[1]Tổng hợp Nhập - Xuất - Tồn'!$A$5:$N$4327,11,0)</f>
        <v>#N/A</v>
      </c>
      <c r="L389" s="67" t="e">
        <f t="shared" si="128"/>
        <v>#N/A</v>
      </c>
      <c r="M389" s="66" t="e">
        <f>VLOOKUP(B389,[2]Pivot!$A$4:$C$3785,2,0)</f>
        <v>#N/A</v>
      </c>
      <c r="N389" s="66" t="e">
        <f>VLOOKUP(B389,[2]Pivot!$A$4:$C$3785,3,0)</f>
        <v>#N/A</v>
      </c>
      <c r="O389" s="70" t="e">
        <f>VLOOKUP(B389,[3]Pivot!$A$4:$D$4420,2,0)</f>
        <v>#N/A</v>
      </c>
      <c r="P389" s="66" t="e">
        <f>VLOOKUP(B389,[3]Pivot!$A$4:$E$4420,5,0)</f>
        <v>#N/A</v>
      </c>
      <c r="Q389" s="66" t="e">
        <f>VLOOKUP(B389,[3]Pivot!$A$4:$D$4420,3,0)</f>
        <v>#N/A</v>
      </c>
      <c r="R389" s="66" t="e">
        <f>VLOOKUP(B389,[3]Pivot!$A$4:$D$4420,4,0)</f>
        <v>#N/A</v>
      </c>
      <c r="S389" t="e">
        <f>VLOOKUP(B389,'[1]Tổng hợp Nhập - Xuất - Tồn'!$A$5:$N$4327,11,0)</f>
        <v>#N/A</v>
      </c>
      <c r="T389" t="e">
        <f>VLOOKUP(B389,'[1]Tổng hợp Nhập - Xuất - Tồn'!$A$7:$N$4327,13,0)</f>
        <v>#N/A</v>
      </c>
      <c r="U389" s="66" t="e">
        <f t="shared" si="125"/>
        <v>#N/A</v>
      </c>
      <c r="V389" s="73" t="e">
        <f t="shared" si="126"/>
        <v>#N/A</v>
      </c>
      <c r="W389" s="73" t="e">
        <f t="shared" si="127"/>
        <v>#N/A</v>
      </c>
    </row>
    <row r="390" spans="1:24" hidden="1" x14ac:dyDescent="0.25">
      <c r="A390">
        <v>389</v>
      </c>
      <c r="B390" t="s">
        <v>165</v>
      </c>
      <c r="C390" t="s">
        <v>166</v>
      </c>
      <c r="H390" s="59">
        <v>3.11</v>
      </c>
      <c r="I390" t="s">
        <v>1901</v>
      </c>
      <c r="J390" s="65">
        <f t="shared" si="124"/>
        <v>84343.2</v>
      </c>
      <c r="K390" t="e">
        <f>1.05*VLOOKUP(B390,'[1]Tổng hợp Nhập - Xuất - Tồn'!$A$5:$N$4327,12,0)/VLOOKUP(B390,'[1]Tổng hợp Nhập - Xuất - Tồn'!$A$5:$N$4327,11,0)</f>
        <v>#N/A</v>
      </c>
      <c r="L390" s="67" t="e">
        <f t="shared" si="128"/>
        <v>#N/A</v>
      </c>
      <c r="M390" s="66" t="e">
        <f>VLOOKUP(B390,[2]Pivot!$A$4:$C$3785,2,0)</f>
        <v>#N/A</v>
      </c>
      <c r="N390" s="66" t="e">
        <f>VLOOKUP(B390,[2]Pivot!$A$4:$C$3785,3,0)</f>
        <v>#N/A</v>
      </c>
      <c r="O390" s="70" t="e">
        <f>VLOOKUP(B390,[3]Pivot!$A$4:$D$4420,2,0)</f>
        <v>#N/A</v>
      </c>
      <c r="P390" s="66" t="e">
        <f>VLOOKUP(B390,[3]Pivot!$A$4:$E$4420,5,0)</f>
        <v>#N/A</v>
      </c>
      <c r="Q390" s="66" t="e">
        <f>VLOOKUP(B390,[3]Pivot!$A$4:$D$4420,3,0)</f>
        <v>#N/A</v>
      </c>
      <c r="R390" s="66" t="e">
        <f>VLOOKUP(B390,[3]Pivot!$A$4:$D$4420,4,0)</f>
        <v>#N/A</v>
      </c>
      <c r="S390" t="e">
        <f>VLOOKUP(B390,'[1]Tổng hợp Nhập - Xuất - Tồn'!$A$5:$N$4327,11,0)</f>
        <v>#N/A</v>
      </c>
      <c r="T390" t="e">
        <f>VLOOKUP(B390,'[1]Tổng hợp Nhập - Xuất - Tồn'!$A$7:$N$4327,13,0)</f>
        <v>#N/A</v>
      </c>
      <c r="U390" s="66" t="e">
        <f t="shared" si="125"/>
        <v>#N/A</v>
      </c>
      <c r="V390" s="73" t="e">
        <f t="shared" si="126"/>
        <v>#N/A</v>
      </c>
      <c r="W390" s="73" t="e">
        <f t="shared" si="127"/>
        <v>#N/A</v>
      </c>
    </row>
    <row r="391" spans="1:24" hidden="1" x14ac:dyDescent="0.25">
      <c r="A391">
        <v>390</v>
      </c>
      <c r="B391" t="s">
        <v>167</v>
      </c>
      <c r="C391" t="s">
        <v>168</v>
      </c>
      <c r="H391" s="59">
        <v>16.37</v>
      </c>
      <c r="I391" t="s">
        <v>1901</v>
      </c>
      <c r="J391" s="65">
        <f t="shared" si="124"/>
        <v>443954.39999999997</v>
      </c>
      <c r="K391" t="e">
        <f>1.05*VLOOKUP(B391,'[1]Tổng hợp Nhập - Xuất - Tồn'!$A$5:$N$4327,12,0)/VLOOKUP(B391,'[1]Tổng hợp Nhập - Xuất - Tồn'!$A$5:$N$4327,11,0)</f>
        <v>#N/A</v>
      </c>
      <c r="L391" s="67" t="e">
        <f t="shared" si="128"/>
        <v>#N/A</v>
      </c>
      <c r="M391" s="66" t="e">
        <f>VLOOKUP(B391,[2]Pivot!$A$4:$C$3785,2,0)</f>
        <v>#N/A</v>
      </c>
      <c r="N391" s="66" t="e">
        <f>VLOOKUP(B391,[2]Pivot!$A$4:$C$3785,3,0)</f>
        <v>#N/A</v>
      </c>
      <c r="O391" s="70" t="e">
        <f>VLOOKUP(B391,[3]Pivot!$A$4:$D$4420,2,0)</f>
        <v>#N/A</v>
      </c>
      <c r="P391" s="66" t="e">
        <f>VLOOKUP(B391,[3]Pivot!$A$4:$E$4420,5,0)</f>
        <v>#N/A</v>
      </c>
      <c r="Q391" s="66" t="e">
        <f>VLOOKUP(B391,[3]Pivot!$A$4:$D$4420,3,0)</f>
        <v>#N/A</v>
      </c>
      <c r="R391" s="66" t="e">
        <f>VLOOKUP(B391,[3]Pivot!$A$4:$D$4420,4,0)</f>
        <v>#N/A</v>
      </c>
      <c r="S391" t="e">
        <f>VLOOKUP(B391,'[1]Tổng hợp Nhập - Xuất - Tồn'!$A$5:$N$4327,11,0)</f>
        <v>#N/A</v>
      </c>
      <c r="T391" t="e">
        <f>VLOOKUP(B391,'[1]Tổng hợp Nhập - Xuất - Tồn'!$A$7:$N$4327,13,0)</f>
        <v>#N/A</v>
      </c>
      <c r="U391" s="66" t="e">
        <f t="shared" si="125"/>
        <v>#N/A</v>
      </c>
      <c r="V391" s="73" t="e">
        <f t="shared" si="126"/>
        <v>#N/A</v>
      </c>
      <c r="W391" s="73" t="e">
        <f t="shared" si="127"/>
        <v>#N/A</v>
      </c>
    </row>
    <row r="392" spans="1:24" x14ac:dyDescent="0.25">
      <c r="A392">
        <v>391</v>
      </c>
      <c r="B392" t="s">
        <v>169</v>
      </c>
      <c r="C392" t="s">
        <v>170</v>
      </c>
      <c r="H392" s="59">
        <v>28.1</v>
      </c>
      <c r="I392" t="s">
        <v>1901</v>
      </c>
      <c r="J392" s="78">
        <f t="shared" si="124"/>
        <v>762071.99999999988</v>
      </c>
      <c r="K392" s="75">
        <f>1.05*VLOOKUP(B392,'[1]Tổng hợp Nhập - Xuất - Tồn'!$A$5:$N$4327,12,0)/VLOOKUP(B392,'[1]Tổng hợp Nhập - Xuất - Tồn'!$A$5:$N$4327,11,0)</f>
        <v>532923.30000000005</v>
      </c>
      <c r="L392" s="67">
        <f t="shared" si="128"/>
        <v>0.42998438987373944</v>
      </c>
      <c r="M392" s="66">
        <f>VLOOKUP(B392,[2]Pivot!$A$4:$C$3785,2,0)</f>
        <v>600000</v>
      </c>
      <c r="N392" s="66" t="e">
        <f>VLOOKUP(B392,[2]Pivot!$A$4:$C$3785,3,0)</f>
        <v>#REF!</v>
      </c>
      <c r="O392" s="70">
        <f>VLOOKUP(B392,[3]Pivot!$A$4:$D$4420,2,0)</f>
        <v>44695</v>
      </c>
      <c r="P392" s="66" t="str">
        <f>VLOOKUP(B392,[3]Pivot!$A$4:$E$4420,5,0)</f>
        <v>HTAUTOHN</v>
      </c>
      <c r="Q392" s="66">
        <f>VLOOKUP(B392,[3]Pivot!$A$4:$D$4420,3,0)</f>
        <v>495000</v>
      </c>
      <c r="R392" s="66">
        <f>VLOOKUP(B392,[3]Pivot!$A$4:$D$4420,4,0)</f>
        <v>2</v>
      </c>
      <c r="S392">
        <f>VLOOKUP(B392,'[1]Tổng hợp Nhập - Xuất - Tồn'!$A$5:$N$4327,11,0)</f>
        <v>2</v>
      </c>
      <c r="T392">
        <f>VLOOKUP(B392,'[1]Tổng hợp Nhập - Xuất - Tồn'!$A$7:$N$4327,13,0)</f>
        <v>0</v>
      </c>
      <c r="U392" s="75">
        <f t="shared" ref="U392:U393" si="129">IF(Q392=0,K392*(1-5%),IF(L392&lt;=10%,Q392,Q392*(1-5%)))</f>
        <v>470250</v>
      </c>
      <c r="V392" s="73">
        <f t="shared" ref="V392:V393" si="130">U392/24000*1/1.13</f>
        <v>17.339601769911507</v>
      </c>
      <c r="W392" s="66">
        <f t="shared" ref="W392:W393" si="131">V392*24000</f>
        <v>416150.44247787615</v>
      </c>
      <c r="X392" s="67">
        <f t="shared" ref="X392:X393" si="132">(W392-K392)/K392</f>
        <v>-0.2191175681793682</v>
      </c>
    </row>
    <row r="393" spans="1:24" x14ac:dyDescent="0.25">
      <c r="A393">
        <v>392</v>
      </c>
      <c r="B393" t="s">
        <v>171</v>
      </c>
      <c r="C393" t="s">
        <v>172</v>
      </c>
      <c r="H393" s="59">
        <v>40.32</v>
      </c>
      <c r="I393" t="s">
        <v>1901</v>
      </c>
      <c r="J393" s="78">
        <f t="shared" si="124"/>
        <v>1093478.3999999999</v>
      </c>
      <c r="K393" s="75">
        <f>1.05*VLOOKUP(B393,'[1]Tổng hợp Nhập - Xuất - Tồn'!$A$5:$N$4327,12,0)/VLOOKUP(B393,'[1]Tổng hợp Nhập - Xuất - Tồn'!$A$5:$N$4327,11,0)</f>
        <v>626477.93612068961</v>
      </c>
      <c r="L393" s="67">
        <f t="shared" si="128"/>
        <v>0.74543800659779924</v>
      </c>
      <c r="M393" s="66">
        <f>VLOOKUP(B393,[2]Pivot!$A$4:$C$3785,2,0)</f>
        <v>640000</v>
      </c>
      <c r="N393" s="66">
        <f>VLOOKUP(B393,[2]Pivot!$A$4:$C$3785,3,0)</f>
        <v>800000</v>
      </c>
      <c r="O393" s="70">
        <f>VLOOKUP(B393,[3]Pivot!$A$4:$D$4420,2,0)</f>
        <v>44804</v>
      </c>
      <c r="P393" s="66" t="str">
        <f>VLOOKUP(B393,[3]Pivot!$A$4:$E$4420,5,0)</f>
        <v>HTAUTOHN</v>
      </c>
      <c r="Q393" s="66">
        <f>VLOOKUP(B393,[3]Pivot!$A$4:$D$4420,3,0)</f>
        <v>536000</v>
      </c>
      <c r="R393" s="66">
        <f>VLOOKUP(B393,[3]Pivot!$A$4:$D$4420,4,0)</f>
        <v>1</v>
      </c>
      <c r="S393">
        <f>VLOOKUP(B393,'[1]Tổng hợp Nhập - Xuất - Tồn'!$A$5:$N$4327,11,0)</f>
        <v>1160</v>
      </c>
      <c r="T393">
        <f>VLOOKUP(B393,'[1]Tổng hợp Nhập - Xuất - Tồn'!$A$7:$N$4327,13,0)</f>
        <v>231</v>
      </c>
      <c r="U393" s="75">
        <f t="shared" si="129"/>
        <v>509200</v>
      </c>
      <c r="V393" s="73">
        <f t="shared" si="130"/>
        <v>18.775811209439528</v>
      </c>
      <c r="W393" s="66">
        <f t="shared" si="131"/>
        <v>450619.46902654867</v>
      </c>
      <c r="X393" s="67">
        <f t="shared" si="132"/>
        <v>-0.28070975361574774</v>
      </c>
    </row>
    <row r="394" spans="1:24" hidden="1" x14ac:dyDescent="0.25">
      <c r="A394">
        <v>393</v>
      </c>
      <c r="B394" t="s">
        <v>173</v>
      </c>
      <c r="C394" t="s">
        <v>174</v>
      </c>
      <c r="H394" s="59">
        <v>43.42</v>
      </c>
      <c r="I394" t="s">
        <v>1901</v>
      </c>
      <c r="J394" s="65">
        <f t="shared" si="124"/>
        <v>1177550.3999999999</v>
      </c>
      <c r="K394" t="e">
        <f>1.05*VLOOKUP(B394,'[1]Tổng hợp Nhập - Xuất - Tồn'!$A$5:$N$4327,12,0)/VLOOKUP(B394,'[1]Tổng hợp Nhập - Xuất - Tồn'!$A$5:$N$4327,11,0)</f>
        <v>#N/A</v>
      </c>
      <c r="L394" s="67" t="e">
        <f t="shared" si="128"/>
        <v>#N/A</v>
      </c>
      <c r="M394" s="66" t="e">
        <f>VLOOKUP(B394,[2]Pivot!$A$4:$C$3785,2,0)</f>
        <v>#N/A</v>
      </c>
      <c r="N394" s="66" t="e">
        <f>VLOOKUP(B394,[2]Pivot!$A$4:$C$3785,3,0)</f>
        <v>#N/A</v>
      </c>
      <c r="O394" s="70" t="e">
        <f>VLOOKUP(B394,[3]Pivot!$A$4:$D$4420,2,0)</f>
        <v>#N/A</v>
      </c>
      <c r="P394" s="66" t="e">
        <f>VLOOKUP(B394,[3]Pivot!$A$4:$E$4420,5,0)</f>
        <v>#N/A</v>
      </c>
      <c r="Q394" s="66" t="e">
        <f>VLOOKUP(B394,[3]Pivot!$A$4:$D$4420,3,0)</f>
        <v>#N/A</v>
      </c>
      <c r="R394" s="66" t="e">
        <f>VLOOKUP(B394,[3]Pivot!$A$4:$D$4420,4,0)</f>
        <v>#N/A</v>
      </c>
      <c r="S394" t="e">
        <f>VLOOKUP(B394,'[1]Tổng hợp Nhập - Xuất - Tồn'!$A$5:$N$4327,11,0)</f>
        <v>#N/A</v>
      </c>
      <c r="T394" t="e">
        <f>VLOOKUP(B394,'[1]Tổng hợp Nhập - Xuất - Tồn'!$A$7:$N$4327,13,0)</f>
        <v>#N/A</v>
      </c>
      <c r="U394" s="66" t="e">
        <f t="shared" si="125"/>
        <v>#N/A</v>
      </c>
      <c r="V394" s="73" t="e">
        <f t="shared" si="126"/>
        <v>#N/A</v>
      </c>
      <c r="W394" s="73" t="e">
        <f t="shared" si="127"/>
        <v>#N/A</v>
      </c>
    </row>
    <row r="395" spans="1:24" hidden="1" x14ac:dyDescent="0.25">
      <c r="A395">
        <v>394</v>
      </c>
      <c r="B395" t="s">
        <v>175</v>
      </c>
      <c r="C395" t="s">
        <v>176</v>
      </c>
      <c r="H395" s="59">
        <v>80.150000000000006</v>
      </c>
      <c r="I395" t="s">
        <v>1901</v>
      </c>
      <c r="J395" s="65">
        <f t="shared" si="124"/>
        <v>2173668</v>
      </c>
      <c r="K395" t="e">
        <f>1.05*VLOOKUP(B395,'[1]Tổng hợp Nhập - Xuất - Tồn'!$A$5:$N$4327,12,0)/VLOOKUP(B395,'[1]Tổng hợp Nhập - Xuất - Tồn'!$A$5:$N$4327,11,0)</f>
        <v>#N/A</v>
      </c>
      <c r="L395" s="67" t="e">
        <f t="shared" si="128"/>
        <v>#N/A</v>
      </c>
      <c r="M395" s="66" t="e">
        <f>VLOOKUP(B395,[2]Pivot!$A$4:$C$3785,2,0)</f>
        <v>#N/A</v>
      </c>
      <c r="N395" s="66" t="e">
        <f>VLOOKUP(B395,[2]Pivot!$A$4:$C$3785,3,0)</f>
        <v>#N/A</v>
      </c>
      <c r="O395" s="70" t="e">
        <f>VLOOKUP(B395,[3]Pivot!$A$4:$D$4420,2,0)</f>
        <v>#N/A</v>
      </c>
      <c r="P395" s="66" t="e">
        <f>VLOOKUP(B395,[3]Pivot!$A$4:$E$4420,5,0)</f>
        <v>#N/A</v>
      </c>
      <c r="Q395" s="66" t="e">
        <f>VLOOKUP(B395,[3]Pivot!$A$4:$D$4420,3,0)</f>
        <v>#N/A</v>
      </c>
      <c r="R395" s="66" t="e">
        <f>VLOOKUP(B395,[3]Pivot!$A$4:$D$4420,4,0)</f>
        <v>#N/A</v>
      </c>
      <c r="S395" t="e">
        <f>VLOOKUP(B395,'[1]Tổng hợp Nhập - Xuất - Tồn'!$A$5:$N$4327,11,0)</f>
        <v>#N/A</v>
      </c>
      <c r="T395" t="e">
        <f>VLOOKUP(B395,'[1]Tổng hợp Nhập - Xuất - Tồn'!$A$7:$N$4327,13,0)</f>
        <v>#N/A</v>
      </c>
      <c r="U395" s="66" t="e">
        <f t="shared" si="125"/>
        <v>#N/A</v>
      </c>
      <c r="V395" s="73" t="e">
        <f t="shared" si="126"/>
        <v>#N/A</v>
      </c>
      <c r="W395" s="73" t="e">
        <f t="shared" si="127"/>
        <v>#N/A</v>
      </c>
    </row>
    <row r="396" spans="1:24" hidden="1" x14ac:dyDescent="0.25">
      <c r="A396">
        <v>395</v>
      </c>
      <c r="B396" t="s">
        <v>177</v>
      </c>
      <c r="C396" t="s">
        <v>178</v>
      </c>
      <c r="H396" s="59">
        <v>1.95</v>
      </c>
      <c r="I396" t="s">
        <v>1901</v>
      </c>
      <c r="J396" s="65">
        <f t="shared" si="124"/>
        <v>52883.999999999993</v>
      </c>
      <c r="K396" t="e">
        <f>1.05*VLOOKUP(B396,'[1]Tổng hợp Nhập - Xuất - Tồn'!$A$5:$N$4327,12,0)/VLOOKUP(B396,'[1]Tổng hợp Nhập - Xuất - Tồn'!$A$5:$N$4327,11,0)</f>
        <v>#N/A</v>
      </c>
      <c r="L396" s="67" t="e">
        <f t="shared" si="128"/>
        <v>#N/A</v>
      </c>
      <c r="M396" s="66" t="e">
        <f>VLOOKUP(B396,[2]Pivot!$A$4:$C$3785,2,0)</f>
        <v>#N/A</v>
      </c>
      <c r="N396" s="66" t="e">
        <f>VLOOKUP(B396,[2]Pivot!$A$4:$C$3785,3,0)</f>
        <v>#N/A</v>
      </c>
      <c r="O396" s="70" t="e">
        <f>VLOOKUP(B396,[3]Pivot!$A$4:$D$4420,2,0)</f>
        <v>#N/A</v>
      </c>
      <c r="P396" s="66" t="e">
        <f>VLOOKUP(B396,[3]Pivot!$A$4:$E$4420,5,0)</f>
        <v>#N/A</v>
      </c>
      <c r="Q396" s="66" t="e">
        <f>VLOOKUP(B396,[3]Pivot!$A$4:$D$4420,3,0)</f>
        <v>#N/A</v>
      </c>
      <c r="R396" s="66" t="e">
        <f>VLOOKUP(B396,[3]Pivot!$A$4:$D$4420,4,0)</f>
        <v>#N/A</v>
      </c>
      <c r="S396" t="e">
        <f>VLOOKUP(B396,'[1]Tổng hợp Nhập - Xuất - Tồn'!$A$5:$N$4327,11,0)</f>
        <v>#N/A</v>
      </c>
      <c r="T396" t="e">
        <f>VLOOKUP(B396,'[1]Tổng hợp Nhập - Xuất - Tồn'!$A$7:$N$4327,13,0)</f>
        <v>#N/A</v>
      </c>
      <c r="U396" s="66" t="e">
        <f t="shared" si="125"/>
        <v>#N/A</v>
      </c>
      <c r="V396" s="73" t="e">
        <f t="shared" si="126"/>
        <v>#N/A</v>
      </c>
      <c r="W396" s="73" t="e">
        <f t="shared" si="127"/>
        <v>#N/A</v>
      </c>
    </row>
    <row r="397" spans="1:24" hidden="1" x14ac:dyDescent="0.25">
      <c r="A397">
        <v>396</v>
      </c>
      <c r="B397" t="s">
        <v>180</v>
      </c>
      <c r="C397" t="s">
        <v>181</v>
      </c>
      <c r="H397" s="59">
        <v>52.69</v>
      </c>
      <c r="I397" t="s">
        <v>1901</v>
      </c>
      <c r="J397" s="65">
        <f t="shared" si="124"/>
        <v>1428952.7999999998</v>
      </c>
      <c r="K397" t="e">
        <f>1.05*VLOOKUP(B397,'[1]Tổng hợp Nhập - Xuất - Tồn'!$A$5:$N$4327,12,0)/VLOOKUP(B397,'[1]Tổng hợp Nhập - Xuất - Tồn'!$A$5:$N$4327,11,0)</f>
        <v>#N/A</v>
      </c>
      <c r="L397" s="67" t="e">
        <f t="shared" si="128"/>
        <v>#N/A</v>
      </c>
      <c r="M397" s="66" t="e">
        <f>VLOOKUP(B397,[2]Pivot!$A$4:$C$3785,2,0)</f>
        <v>#N/A</v>
      </c>
      <c r="N397" s="66" t="e">
        <f>VLOOKUP(B397,[2]Pivot!$A$4:$C$3785,3,0)</f>
        <v>#N/A</v>
      </c>
      <c r="O397" s="70" t="e">
        <f>VLOOKUP(B397,[3]Pivot!$A$4:$D$4420,2,0)</f>
        <v>#N/A</v>
      </c>
      <c r="P397" s="66" t="e">
        <f>VLOOKUP(B397,[3]Pivot!$A$4:$E$4420,5,0)</f>
        <v>#N/A</v>
      </c>
      <c r="Q397" s="66" t="e">
        <f>VLOOKUP(B397,[3]Pivot!$A$4:$D$4420,3,0)</f>
        <v>#N/A</v>
      </c>
      <c r="R397" s="66" t="e">
        <f>VLOOKUP(B397,[3]Pivot!$A$4:$D$4420,4,0)</f>
        <v>#N/A</v>
      </c>
      <c r="S397" t="e">
        <f>VLOOKUP(B397,'[1]Tổng hợp Nhập - Xuất - Tồn'!$A$5:$N$4327,11,0)</f>
        <v>#N/A</v>
      </c>
      <c r="T397" t="e">
        <f>VLOOKUP(B397,'[1]Tổng hợp Nhập - Xuất - Tồn'!$A$7:$N$4327,13,0)</f>
        <v>#N/A</v>
      </c>
      <c r="U397" s="66" t="e">
        <f t="shared" si="125"/>
        <v>#N/A</v>
      </c>
      <c r="V397" s="73" t="e">
        <f t="shared" si="126"/>
        <v>#N/A</v>
      </c>
      <c r="W397" s="73" t="e">
        <f t="shared" si="127"/>
        <v>#N/A</v>
      </c>
    </row>
    <row r="398" spans="1:24" hidden="1" x14ac:dyDescent="0.25">
      <c r="A398">
        <v>397</v>
      </c>
      <c r="B398" t="s">
        <v>182</v>
      </c>
      <c r="C398" t="s">
        <v>183</v>
      </c>
      <c r="H398" s="59">
        <v>52.69</v>
      </c>
      <c r="I398" t="s">
        <v>1901</v>
      </c>
      <c r="J398" s="65">
        <f t="shared" si="124"/>
        <v>1428952.7999999998</v>
      </c>
      <c r="K398" t="e">
        <f>1.05*VLOOKUP(B398,'[1]Tổng hợp Nhập - Xuất - Tồn'!$A$5:$N$4327,12,0)/VLOOKUP(B398,'[1]Tổng hợp Nhập - Xuất - Tồn'!$A$5:$N$4327,11,0)</f>
        <v>#N/A</v>
      </c>
      <c r="L398" s="67" t="e">
        <f t="shared" si="128"/>
        <v>#N/A</v>
      </c>
      <c r="M398" s="66" t="e">
        <f>VLOOKUP(B398,[2]Pivot!$A$4:$C$3785,2,0)</f>
        <v>#N/A</v>
      </c>
      <c r="N398" s="66" t="e">
        <f>VLOOKUP(B398,[2]Pivot!$A$4:$C$3785,3,0)</f>
        <v>#N/A</v>
      </c>
      <c r="O398" s="70" t="e">
        <f>VLOOKUP(B398,[3]Pivot!$A$4:$D$4420,2,0)</f>
        <v>#N/A</v>
      </c>
      <c r="P398" s="66" t="e">
        <f>VLOOKUP(B398,[3]Pivot!$A$4:$E$4420,5,0)</f>
        <v>#N/A</v>
      </c>
      <c r="Q398" s="66" t="e">
        <f>VLOOKUP(B398,[3]Pivot!$A$4:$D$4420,3,0)</f>
        <v>#N/A</v>
      </c>
      <c r="R398" s="66" t="e">
        <f>VLOOKUP(B398,[3]Pivot!$A$4:$D$4420,4,0)</f>
        <v>#N/A</v>
      </c>
      <c r="S398" t="e">
        <f>VLOOKUP(B398,'[1]Tổng hợp Nhập - Xuất - Tồn'!$A$5:$N$4327,11,0)</f>
        <v>#N/A</v>
      </c>
      <c r="T398" t="e">
        <f>VLOOKUP(B398,'[1]Tổng hợp Nhập - Xuất - Tồn'!$A$7:$N$4327,13,0)</f>
        <v>#N/A</v>
      </c>
      <c r="U398" s="66" t="e">
        <f t="shared" si="125"/>
        <v>#N/A</v>
      </c>
      <c r="V398" s="73" t="e">
        <f t="shared" si="126"/>
        <v>#N/A</v>
      </c>
      <c r="W398" s="73" t="e">
        <f t="shared" si="127"/>
        <v>#N/A</v>
      </c>
    </row>
    <row r="399" spans="1:24" hidden="1" x14ac:dyDescent="0.25">
      <c r="A399">
        <v>398</v>
      </c>
      <c r="B399" t="s">
        <v>184</v>
      </c>
      <c r="C399" t="s">
        <v>185</v>
      </c>
      <c r="H399" s="59">
        <v>52.97</v>
      </c>
      <c r="I399" t="s">
        <v>1901</v>
      </c>
      <c r="J399" s="65">
        <f t="shared" si="124"/>
        <v>1436546.4</v>
      </c>
      <c r="K399" t="e">
        <f>1.05*VLOOKUP(B399,'[1]Tổng hợp Nhập - Xuất - Tồn'!$A$5:$N$4327,12,0)/VLOOKUP(B399,'[1]Tổng hợp Nhập - Xuất - Tồn'!$A$5:$N$4327,11,0)</f>
        <v>#N/A</v>
      </c>
      <c r="L399" s="67" t="e">
        <f t="shared" si="128"/>
        <v>#N/A</v>
      </c>
      <c r="M399" s="66" t="e">
        <f>VLOOKUP(B399,[2]Pivot!$A$4:$C$3785,2,0)</f>
        <v>#N/A</v>
      </c>
      <c r="N399" s="66" t="e">
        <f>VLOOKUP(B399,[2]Pivot!$A$4:$C$3785,3,0)</f>
        <v>#N/A</v>
      </c>
      <c r="O399" s="70" t="e">
        <f>VLOOKUP(B399,[3]Pivot!$A$4:$D$4420,2,0)</f>
        <v>#N/A</v>
      </c>
      <c r="P399" s="66" t="e">
        <f>VLOOKUP(B399,[3]Pivot!$A$4:$E$4420,5,0)</f>
        <v>#N/A</v>
      </c>
      <c r="Q399" s="66" t="e">
        <f>VLOOKUP(B399,[3]Pivot!$A$4:$D$4420,3,0)</f>
        <v>#N/A</v>
      </c>
      <c r="R399" s="66" t="e">
        <f>VLOOKUP(B399,[3]Pivot!$A$4:$D$4420,4,0)</f>
        <v>#N/A</v>
      </c>
      <c r="S399" t="e">
        <f>VLOOKUP(B399,'[1]Tổng hợp Nhập - Xuất - Tồn'!$A$5:$N$4327,11,0)</f>
        <v>#N/A</v>
      </c>
      <c r="T399" t="e">
        <f>VLOOKUP(B399,'[1]Tổng hợp Nhập - Xuất - Tồn'!$A$7:$N$4327,13,0)</f>
        <v>#N/A</v>
      </c>
      <c r="U399" s="66" t="e">
        <f t="shared" si="125"/>
        <v>#N/A</v>
      </c>
      <c r="V399" s="73" t="e">
        <f t="shared" si="126"/>
        <v>#N/A</v>
      </c>
      <c r="W399" s="73" t="e">
        <f t="shared" si="127"/>
        <v>#N/A</v>
      </c>
    </row>
    <row r="400" spans="1:24" hidden="1" x14ac:dyDescent="0.25">
      <c r="A400">
        <v>399</v>
      </c>
      <c r="B400" t="s">
        <v>186</v>
      </c>
      <c r="C400" t="s">
        <v>187</v>
      </c>
      <c r="H400" s="59">
        <v>52.97</v>
      </c>
      <c r="I400" t="s">
        <v>1901</v>
      </c>
      <c r="J400" s="65">
        <f t="shared" si="124"/>
        <v>1436546.4</v>
      </c>
      <c r="K400" t="e">
        <f>1.05*VLOOKUP(B400,'[1]Tổng hợp Nhập - Xuất - Tồn'!$A$5:$N$4327,12,0)/VLOOKUP(B400,'[1]Tổng hợp Nhập - Xuất - Tồn'!$A$5:$N$4327,11,0)</f>
        <v>#N/A</v>
      </c>
      <c r="L400" s="67" t="e">
        <f t="shared" si="128"/>
        <v>#N/A</v>
      </c>
      <c r="M400" s="66" t="e">
        <f>VLOOKUP(B400,[2]Pivot!$A$4:$C$3785,2,0)</f>
        <v>#N/A</v>
      </c>
      <c r="N400" s="66" t="e">
        <f>VLOOKUP(B400,[2]Pivot!$A$4:$C$3785,3,0)</f>
        <v>#N/A</v>
      </c>
      <c r="O400" s="70" t="e">
        <f>VLOOKUP(B400,[3]Pivot!$A$4:$D$4420,2,0)</f>
        <v>#N/A</v>
      </c>
      <c r="P400" s="66" t="e">
        <f>VLOOKUP(B400,[3]Pivot!$A$4:$E$4420,5,0)</f>
        <v>#N/A</v>
      </c>
      <c r="Q400" s="66" t="e">
        <f>VLOOKUP(B400,[3]Pivot!$A$4:$D$4420,3,0)</f>
        <v>#N/A</v>
      </c>
      <c r="R400" s="66" t="e">
        <f>VLOOKUP(B400,[3]Pivot!$A$4:$D$4420,4,0)</f>
        <v>#N/A</v>
      </c>
      <c r="S400" t="e">
        <f>VLOOKUP(B400,'[1]Tổng hợp Nhập - Xuất - Tồn'!$A$5:$N$4327,11,0)</f>
        <v>#N/A</v>
      </c>
      <c r="T400" t="e">
        <f>VLOOKUP(B400,'[1]Tổng hợp Nhập - Xuất - Tồn'!$A$7:$N$4327,13,0)</f>
        <v>#N/A</v>
      </c>
      <c r="U400" s="66" t="e">
        <f t="shared" si="125"/>
        <v>#N/A</v>
      </c>
      <c r="V400" s="73" t="e">
        <f t="shared" si="126"/>
        <v>#N/A</v>
      </c>
      <c r="W400" s="73" t="e">
        <f t="shared" si="127"/>
        <v>#N/A</v>
      </c>
    </row>
    <row r="401" spans="1:24" hidden="1" x14ac:dyDescent="0.25">
      <c r="A401">
        <v>400</v>
      </c>
      <c r="B401" t="s">
        <v>188</v>
      </c>
      <c r="C401" t="s">
        <v>189</v>
      </c>
      <c r="H401" s="59">
        <v>57.8</v>
      </c>
      <c r="I401" t="s">
        <v>1901</v>
      </c>
      <c r="J401" s="65">
        <f t="shared" si="124"/>
        <v>1567535.9999999998</v>
      </c>
      <c r="K401" t="e">
        <f>1.05*VLOOKUP(B401,'[1]Tổng hợp Nhập - Xuất - Tồn'!$A$5:$N$4327,12,0)/VLOOKUP(B401,'[1]Tổng hợp Nhập - Xuất - Tồn'!$A$5:$N$4327,11,0)</f>
        <v>#N/A</v>
      </c>
      <c r="L401" s="67" t="e">
        <f t="shared" si="128"/>
        <v>#N/A</v>
      </c>
      <c r="M401" s="66" t="e">
        <f>VLOOKUP(B401,[2]Pivot!$A$4:$C$3785,2,0)</f>
        <v>#N/A</v>
      </c>
      <c r="N401" s="66" t="e">
        <f>VLOOKUP(B401,[2]Pivot!$A$4:$C$3785,3,0)</f>
        <v>#N/A</v>
      </c>
      <c r="O401" s="70" t="e">
        <f>VLOOKUP(B401,[3]Pivot!$A$4:$D$4420,2,0)</f>
        <v>#N/A</v>
      </c>
      <c r="P401" s="66" t="e">
        <f>VLOOKUP(B401,[3]Pivot!$A$4:$E$4420,5,0)</f>
        <v>#N/A</v>
      </c>
      <c r="Q401" s="66" t="e">
        <f>VLOOKUP(B401,[3]Pivot!$A$4:$D$4420,3,0)</f>
        <v>#N/A</v>
      </c>
      <c r="R401" s="66" t="e">
        <f>VLOOKUP(B401,[3]Pivot!$A$4:$D$4420,4,0)</f>
        <v>#N/A</v>
      </c>
      <c r="S401" t="e">
        <f>VLOOKUP(B401,'[1]Tổng hợp Nhập - Xuất - Tồn'!$A$5:$N$4327,11,0)</f>
        <v>#N/A</v>
      </c>
      <c r="T401" t="e">
        <f>VLOOKUP(B401,'[1]Tổng hợp Nhập - Xuất - Tồn'!$A$7:$N$4327,13,0)</f>
        <v>#N/A</v>
      </c>
      <c r="U401" s="66" t="e">
        <f t="shared" si="125"/>
        <v>#N/A</v>
      </c>
      <c r="V401" s="73" t="e">
        <f t="shared" si="126"/>
        <v>#N/A</v>
      </c>
      <c r="W401" s="73" t="e">
        <f t="shared" si="127"/>
        <v>#N/A</v>
      </c>
    </row>
    <row r="402" spans="1:24" hidden="1" x14ac:dyDescent="0.25">
      <c r="A402">
        <v>401</v>
      </c>
      <c r="B402" t="s">
        <v>190</v>
      </c>
      <c r="C402" t="s">
        <v>191</v>
      </c>
      <c r="H402" s="59">
        <v>77.94</v>
      </c>
      <c r="I402" t="s">
        <v>1901</v>
      </c>
      <c r="J402" s="65">
        <f t="shared" si="124"/>
        <v>2113732.7999999998</v>
      </c>
      <c r="K402" t="e">
        <f>1.05*VLOOKUP(B402,'[1]Tổng hợp Nhập - Xuất - Tồn'!$A$5:$N$4327,12,0)/VLOOKUP(B402,'[1]Tổng hợp Nhập - Xuất - Tồn'!$A$5:$N$4327,11,0)</f>
        <v>#N/A</v>
      </c>
      <c r="L402" s="67" t="e">
        <f t="shared" si="128"/>
        <v>#N/A</v>
      </c>
      <c r="M402" s="66" t="e">
        <f>VLOOKUP(B402,[2]Pivot!$A$4:$C$3785,2,0)</f>
        <v>#N/A</v>
      </c>
      <c r="N402" s="66" t="e">
        <f>VLOOKUP(B402,[2]Pivot!$A$4:$C$3785,3,0)</f>
        <v>#N/A</v>
      </c>
      <c r="O402" s="70" t="e">
        <f>VLOOKUP(B402,[3]Pivot!$A$4:$D$4420,2,0)</f>
        <v>#N/A</v>
      </c>
      <c r="P402" s="66" t="e">
        <f>VLOOKUP(B402,[3]Pivot!$A$4:$E$4420,5,0)</f>
        <v>#N/A</v>
      </c>
      <c r="Q402" s="66" t="e">
        <f>VLOOKUP(B402,[3]Pivot!$A$4:$D$4420,3,0)</f>
        <v>#N/A</v>
      </c>
      <c r="R402" s="66" t="e">
        <f>VLOOKUP(B402,[3]Pivot!$A$4:$D$4420,4,0)</f>
        <v>#N/A</v>
      </c>
      <c r="S402" t="e">
        <f>VLOOKUP(B402,'[1]Tổng hợp Nhập - Xuất - Tồn'!$A$5:$N$4327,11,0)</f>
        <v>#N/A</v>
      </c>
      <c r="T402" t="e">
        <f>VLOOKUP(B402,'[1]Tổng hợp Nhập - Xuất - Tồn'!$A$7:$N$4327,13,0)</f>
        <v>#N/A</v>
      </c>
      <c r="U402" s="66" t="e">
        <f t="shared" si="125"/>
        <v>#N/A</v>
      </c>
      <c r="V402" s="73" t="e">
        <f t="shared" si="126"/>
        <v>#N/A</v>
      </c>
      <c r="W402" s="73" t="e">
        <f t="shared" si="127"/>
        <v>#N/A</v>
      </c>
    </row>
    <row r="403" spans="1:24" hidden="1" x14ac:dyDescent="0.25">
      <c r="A403">
        <v>402</v>
      </c>
      <c r="B403" t="s">
        <v>192</v>
      </c>
      <c r="C403" t="s">
        <v>193</v>
      </c>
      <c r="H403" s="59">
        <v>94.79</v>
      </c>
      <c r="I403" t="s">
        <v>1901</v>
      </c>
      <c r="J403" s="65">
        <f t="shared" si="124"/>
        <v>2570704.7999999998</v>
      </c>
      <c r="K403" t="e">
        <f>1.05*VLOOKUP(B403,'[1]Tổng hợp Nhập - Xuất - Tồn'!$A$5:$N$4327,12,0)/VLOOKUP(B403,'[1]Tổng hợp Nhập - Xuất - Tồn'!$A$5:$N$4327,11,0)</f>
        <v>#N/A</v>
      </c>
      <c r="L403" s="67" t="e">
        <f t="shared" si="128"/>
        <v>#N/A</v>
      </c>
      <c r="M403" s="66" t="e">
        <f>VLOOKUP(B403,[2]Pivot!$A$4:$C$3785,2,0)</f>
        <v>#N/A</v>
      </c>
      <c r="N403" s="66" t="e">
        <f>VLOOKUP(B403,[2]Pivot!$A$4:$C$3785,3,0)</f>
        <v>#N/A</v>
      </c>
      <c r="O403" s="70" t="e">
        <f>VLOOKUP(B403,[3]Pivot!$A$4:$D$4420,2,0)</f>
        <v>#N/A</v>
      </c>
      <c r="P403" s="66" t="e">
        <f>VLOOKUP(B403,[3]Pivot!$A$4:$E$4420,5,0)</f>
        <v>#N/A</v>
      </c>
      <c r="Q403" s="66" t="e">
        <f>VLOOKUP(B403,[3]Pivot!$A$4:$D$4420,3,0)</f>
        <v>#N/A</v>
      </c>
      <c r="R403" s="66" t="e">
        <f>VLOOKUP(B403,[3]Pivot!$A$4:$D$4420,4,0)</f>
        <v>#N/A</v>
      </c>
      <c r="S403" t="e">
        <f>VLOOKUP(B403,'[1]Tổng hợp Nhập - Xuất - Tồn'!$A$5:$N$4327,11,0)</f>
        <v>#N/A</v>
      </c>
      <c r="T403" t="e">
        <f>VLOOKUP(B403,'[1]Tổng hợp Nhập - Xuất - Tồn'!$A$7:$N$4327,13,0)</f>
        <v>#N/A</v>
      </c>
      <c r="U403" s="66" t="e">
        <f t="shared" si="125"/>
        <v>#N/A</v>
      </c>
      <c r="V403" s="73" t="e">
        <f t="shared" si="126"/>
        <v>#N/A</v>
      </c>
      <c r="W403" s="73" t="e">
        <f t="shared" si="127"/>
        <v>#N/A</v>
      </c>
    </row>
    <row r="404" spans="1:24" hidden="1" x14ac:dyDescent="0.25">
      <c r="A404">
        <v>403</v>
      </c>
      <c r="B404" t="s">
        <v>194</v>
      </c>
      <c r="C404" t="s">
        <v>195</v>
      </c>
      <c r="H404" s="59">
        <v>94.79</v>
      </c>
      <c r="I404" t="s">
        <v>1901</v>
      </c>
      <c r="J404" s="65">
        <f t="shared" si="124"/>
        <v>2570704.7999999998</v>
      </c>
      <c r="K404" t="e">
        <f>1.05*VLOOKUP(B404,'[1]Tổng hợp Nhập - Xuất - Tồn'!$A$5:$N$4327,12,0)/VLOOKUP(B404,'[1]Tổng hợp Nhập - Xuất - Tồn'!$A$5:$N$4327,11,0)</f>
        <v>#N/A</v>
      </c>
      <c r="L404" s="67" t="e">
        <f t="shared" si="128"/>
        <v>#N/A</v>
      </c>
      <c r="M404" s="66" t="e">
        <f>VLOOKUP(B404,[2]Pivot!$A$4:$C$3785,2,0)</f>
        <v>#N/A</v>
      </c>
      <c r="N404" s="66" t="e">
        <f>VLOOKUP(B404,[2]Pivot!$A$4:$C$3785,3,0)</f>
        <v>#N/A</v>
      </c>
      <c r="O404" s="70" t="e">
        <f>VLOOKUP(B404,[3]Pivot!$A$4:$D$4420,2,0)</f>
        <v>#N/A</v>
      </c>
      <c r="P404" s="66" t="e">
        <f>VLOOKUP(B404,[3]Pivot!$A$4:$E$4420,5,0)</f>
        <v>#N/A</v>
      </c>
      <c r="Q404" s="66" t="e">
        <f>VLOOKUP(B404,[3]Pivot!$A$4:$D$4420,3,0)</f>
        <v>#N/A</v>
      </c>
      <c r="R404" s="66" t="e">
        <f>VLOOKUP(B404,[3]Pivot!$A$4:$D$4420,4,0)</f>
        <v>#N/A</v>
      </c>
      <c r="S404" t="e">
        <f>VLOOKUP(B404,'[1]Tổng hợp Nhập - Xuất - Tồn'!$A$5:$N$4327,11,0)</f>
        <v>#N/A</v>
      </c>
      <c r="T404" t="e">
        <f>VLOOKUP(B404,'[1]Tổng hợp Nhập - Xuất - Tồn'!$A$7:$N$4327,13,0)</f>
        <v>#N/A</v>
      </c>
      <c r="U404" s="66" t="e">
        <f t="shared" si="125"/>
        <v>#N/A</v>
      </c>
      <c r="V404" s="73" t="e">
        <f t="shared" si="126"/>
        <v>#N/A</v>
      </c>
      <c r="W404" s="73" t="e">
        <f t="shared" si="127"/>
        <v>#N/A</v>
      </c>
    </row>
    <row r="405" spans="1:24" hidden="1" x14ac:dyDescent="0.25">
      <c r="A405">
        <v>404</v>
      </c>
      <c r="B405" t="s">
        <v>196</v>
      </c>
      <c r="C405" t="s">
        <v>197</v>
      </c>
      <c r="H405" s="59">
        <v>109.23</v>
      </c>
      <c r="I405" t="s">
        <v>1901</v>
      </c>
      <c r="J405" s="65">
        <f t="shared" si="124"/>
        <v>2962317.5999999996</v>
      </c>
      <c r="K405" t="e">
        <f>1.05*VLOOKUP(B405,'[1]Tổng hợp Nhập - Xuất - Tồn'!$A$5:$N$4327,12,0)/VLOOKUP(B405,'[1]Tổng hợp Nhập - Xuất - Tồn'!$A$5:$N$4327,11,0)</f>
        <v>#N/A</v>
      </c>
      <c r="L405" s="67" t="e">
        <f t="shared" si="128"/>
        <v>#N/A</v>
      </c>
      <c r="M405" s="66" t="e">
        <f>VLOOKUP(B405,[2]Pivot!$A$4:$C$3785,2,0)</f>
        <v>#N/A</v>
      </c>
      <c r="N405" s="66" t="e">
        <f>VLOOKUP(B405,[2]Pivot!$A$4:$C$3785,3,0)</f>
        <v>#N/A</v>
      </c>
      <c r="O405" s="70" t="e">
        <f>VLOOKUP(B405,[3]Pivot!$A$4:$D$4420,2,0)</f>
        <v>#N/A</v>
      </c>
      <c r="P405" s="66" t="e">
        <f>VLOOKUP(B405,[3]Pivot!$A$4:$E$4420,5,0)</f>
        <v>#N/A</v>
      </c>
      <c r="Q405" s="66" t="e">
        <f>VLOOKUP(B405,[3]Pivot!$A$4:$D$4420,3,0)</f>
        <v>#N/A</v>
      </c>
      <c r="R405" s="66" t="e">
        <f>VLOOKUP(B405,[3]Pivot!$A$4:$D$4420,4,0)</f>
        <v>#N/A</v>
      </c>
      <c r="S405" t="e">
        <f>VLOOKUP(B405,'[1]Tổng hợp Nhập - Xuất - Tồn'!$A$5:$N$4327,11,0)</f>
        <v>#N/A</v>
      </c>
      <c r="T405" t="e">
        <f>VLOOKUP(B405,'[1]Tổng hợp Nhập - Xuất - Tồn'!$A$7:$N$4327,13,0)</f>
        <v>#N/A</v>
      </c>
      <c r="U405" s="66" t="e">
        <f t="shared" si="125"/>
        <v>#N/A</v>
      </c>
      <c r="V405" s="73" t="e">
        <f t="shared" si="126"/>
        <v>#N/A</v>
      </c>
      <c r="W405" s="73" t="e">
        <f t="shared" si="127"/>
        <v>#N/A</v>
      </c>
    </row>
    <row r="406" spans="1:24" hidden="1" x14ac:dyDescent="0.25">
      <c r="A406">
        <v>405</v>
      </c>
      <c r="B406" t="s">
        <v>198</v>
      </c>
      <c r="C406" t="s">
        <v>199</v>
      </c>
      <c r="H406" s="59">
        <v>111.43</v>
      </c>
      <c r="I406" t="s">
        <v>1901</v>
      </c>
      <c r="J406" s="65">
        <f t="shared" si="124"/>
        <v>3021981.5999999996</v>
      </c>
      <c r="K406" t="e">
        <f>1.05*VLOOKUP(B406,'[1]Tổng hợp Nhập - Xuất - Tồn'!$A$5:$N$4327,12,0)/VLOOKUP(B406,'[1]Tổng hợp Nhập - Xuất - Tồn'!$A$5:$N$4327,11,0)</f>
        <v>#N/A</v>
      </c>
      <c r="L406" s="67" t="e">
        <f t="shared" si="128"/>
        <v>#N/A</v>
      </c>
      <c r="M406" s="66" t="e">
        <f>VLOOKUP(B406,[2]Pivot!$A$4:$C$3785,2,0)</f>
        <v>#N/A</v>
      </c>
      <c r="N406" s="66" t="e">
        <f>VLOOKUP(B406,[2]Pivot!$A$4:$C$3785,3,0)</f>
        <v>#N/A</v>
      </c>
      <c r="O406" s="70" t="e">
        <f>VLOOKUP(B406,[3]Pivot!$A$4:$D$4420,2,0)</f>
        <v>#N/A</v>
      </c>
      <c r="P406" s="66" t="e">
        <f>VLOOKUP(B406,[3]Pivot!$A$4:$E$4420,5,0)</f>
        <v>#N/A</v>
      </c>
      <c r="Q406" s="66" t="e">
        <f>VLOOKUP(B406,[3]Pivot!$A$4:$D$4420,3,0)</f>
        <v>#N/A</v>
      </c>
      <c r="R406" s="66" t="e">
        <f>VLOOKUP(B406,[3]Pivot!$A$4:$D$4420,4,0)</f>
        <v>#N/A</v>
      </c>
      <c r="S406" t="e">
        <f>VLOOKUP(B406,'[1]Tổng hợp Nhập - Xuất - Tồn'!$A$5:$N$4327,11,0)</f>
        <v>#N/A</v>
      </c>
      <c r="T406" t="e">
        <f>VLOOKUP(B406,'[1]Tổng hợp Nhập - Xuất - Tồn'!$A$7:$N$4327,13,0)</f>
        <v>#N/A</v>
      </c>
      <c r="U406" s="66" t="e">
        <f t="shared" si="125"/>
        <v>#N/A</v>
      </c>
      <c r="V406" s="73" t="e">
        <f t="shared" si="126"/>
        <v>#N/A</v>
      </c>
      <c r="W406" s="73" t="e">
        <f t="shared" si="127"/>
        <v>#N/A</v>
      </c>
    </row>
    <row r="407" spans="1:24" hidden="1" x14ac:dyDescent="0.25">
      <c r="A407">
        <v>406</v>
      </c>
      <c r="B407" t="s">
        <v>200</v>
      </c>
      <c r="C407" t="s">
        <v>201</v>
      </c>
      <c r="H407" s="59">
        <v>144.9</v>
      </c>
      <c r="I407" t="s">
        <v>1901</v>
      </c>
      <c r="J407" s="65">
        <f t="shared" si="124"/>
        <v>3929687.9999999995</v>
      </c>
      <c r="K407" t="e">
        <f>1.05*VLOOKUP(B407,'[1]Tổng hợp Nhập - Xuất - Tồn'!$A$5:$N$4327,12,0)/VLOOKUP(B407,'[1]Tổng hợp Nhập - Xuất - Tồn'!$A$5:$N$4327,11,0)</f>
        <v>#N/A</v>
      </c>
      <c r="L407" s="67" t="e">
        <f t="shared" si="128"/>
        <v>#N/A</v>
      </c>
      <c r="M407" s="66" t="e">
        <f>VLOOKUP(B407,[2]Pivot!$A$4:$C$3785,2,0)</f>
        <v>#N/A</v>
      </c>
      <c r="N407" s="66" t="e">
        <f>VLOOKUP(B407,[2]Pivot!$A$4:$C$3785,3,0)</f>
        <v>#N/A</v>
      </c>
      <c r="O407" s="70" t="e">
        <f>VLOOKUP(B407,[3]Pivot!$A$4:$D$4420,2,0)</f>
        <v>#N/A</v>
      </c>
      <c r="P407" s="66" t="e">
        <f>VLOOKUP(B407,[3]Pivot!$A$4:$E$4420,5,0)</f>
        <v>#N/A</v>
      </c>
      <c r="Q407" s="66" t="e">
        <f>VLOOKUP(B407,[3]Pivot!$A$4:$D$4420,3,0)</f>
        <v>#N/A</v>
      </c>
      <c r="R407" s="66" t="e">
        <f>VLOOKUP(B407,[3]Pivot!$A$4:$D$4420,4,0)</f>
        <v>#N/A</v>
      </c>
      <c r="S407" t="e">
        <f>VLOOKUP(B407,'[1]Tổng hợp Nhập - Xuất - Tồn'!$A$5:$N$4327,11,0)</f>
        <v>#N/A</v>
      </c>
      <c r="T407" t="e">
        <f>VLOOKUP(B407,'[1]Tổng hợp Nhập - Xuất - Tồn'!$A$7:$N$4327,13,0)</f>
        <v>#N/A</v>
      </c>
      <c r="U407" s="66" t="e">
        <f t="shared" si="125"/>
        <v>#N/A</v>
      </c>
      <c r="V407" s="73" t="e">
        <f t="shared" si="126"/>
        <v>#N/A</v>
      </c>
      <c r="W407" s="73" t="e">
        <f t="shared" si="127"/>
        <v>#N/A</v>
      </c>
    </row>
    <row r="408" spans="1:24" hidden="1" x14ac:dyDescent="0.25">
      <c r="A408">
        <v>407</v>
      </c>
      <c r="B408" t="s">
        <v>202</v>
      </c>
      <c r="C408" t="s">
        <v>203</v>
      </c>
      <c r="H408" s="59">
        <v>45.74</v>
      </c>
      <c r="I408" t="s">
        <v>1901</v>
      </c>
      <c r="J408" s="65">
        <f t="shared" si="124"/>
        <v>1240468.7999999998</v>
      </c>
      <c r="K408" t="e">
        <f>1.05*VLOOKUP(B408,'[1]Tổng hợp Nhập - Xuất - Tồn'!$A$5:$N$4327,12,0)/VLOOKUP(B408,'[1]Tổng hợp Nhập - Xuất - Tồn'!$A$5:$N$4327,11,0)</f>
        <v>#N/A</v>
      </c>
      <c r="L408" s="67" t="e">
        <f t="shared" si="128"/>
        <v>#N/A</v>
      </c>
      <c r="M408" s="66" t="e">
        <f>VLOOKUP(B408,[2]Pivot!$A$4:$C$3785,2,0)</f>
        <v>#N/A</v>
      </c>
      <c r="N408" s="66" t="e">
        <f>VLOOKUP(B408,[2]Pivot!$A$4:$C$3785,3,0)</f>
        <v>#N/A</v>
      </c>
      <c r="O408" s="70" t="e">
        <f>VLOOKUP(B408,[3]Pivot!$A$4:$D$4420,2,0)</f>
        <v>#N/A</v>
      </c>
      <c r="P408" s="66" t="e">
        <f>VLOOKUP(B408,[3]Pivot!$A$4:$E$4420,5,0)</f>
        <v>#N/A</v>
      </c>
      <c r="Q408" s="66" t="e">
        <f>VLOOKUP(B408,[3]Pivot!$A$4:$D$4420,3,0)</f>
        <v>#N/A</v>
      </c>
      <c r="R408" s="66" t="e">
        <f>VLOOKUP(B408,[3]Pivot!$A$4:$D$4420,4,0)</f>
        <v>#N/A</v>
      </c>
      <c r="S408" t="e">
        <f>VLOOKUP(B408,'[1]Tổng hợp Nhập - Xuất - Tồn'!$A$5:$N$4327,11,0)</f>
        <v>#N/A</v>
      </c>
      <c r="T408" t="e">
        <f>VLOOKUP(B408,'[1]Tổng hợp Nhập - Xuất - Tồn'!$A$7:$N$4327,13,0)</f>
        <v>#N/A</v>
      </c>
      <c r="U408" s="66" t="e">
        <f t="shared" si="125"/>
        <v>#N/A</v>
      </c>
      <c r="V408" s="73" t="e">
        <f t="shared" si="126"/>
        <v>#N/A</v>
      </c>
      <c r="W408" s="73" t="e">
        <f t="shared" si="127"/>
        <v>#N/A</v>
      </c>
    </row>
    <row r="409" spans="1:24" hidden="1" x14ac:dyDescent="0.25">
      <c r="A409">
        <v>408</v>
      </c>
      <c r="B409" t="s">
        <v>204</v>
      </c>
      <c r="C409" t="s">
        <v>205</v>
      </c>
      <c r="H409" s="59">
        <v>228.72</v>
      </c>
      <c r="I409" t="s">
        <v>1901</v>
      </c>
      <c r="J409" s="65">
        <f t="shared" si="124"/>
        <v>6202886.3999999994</v>
      </c>
      <c r="K409" t="e">
        <f>1.05*VLOOKUP(B409,'[1]Tổng hợp Nhập - Xuất - Tồn'!$A$5:$N$4327,12,0)/VLOOKUP(B409,'[1]Tổng hợp Nhập - Xuất - Tồn'!$A$5:$N$4327,11,0)</f>
        <v>#N/A</v>
      </c>
      <c r="L409" s="67" t="e">
        <f t="shared" si="128"/>
        <v>#N/A</v>
      </c>
      <c r="M409" s="66" t="e">
        <f>VLOOKUP(B409,[2]Pivot!$A$4:$C$3785,2,0)</f>
        <v>#N/A</v>
      </c>
      <c r="N409" s="66" t="e">
        <f>VLOOKUP(B409,[2]Pivot!$A$4:$C$3785,3,0)</f>
        <v>#N/A</v>
      </c>
      <c r="O409" s="70" t="e">
        <f>VLOOKUP(B409,[3]Pivot!$A$4:$D$4420,2,0)</f>
        <v>#N/A</v>
      </c>
      <c r="P409" s="66" t="e">
        <f>VLOOKUP(B409,[3]Pivot!$A$4:$E$4420,5,0)</f>
        <v>#N/A</v>
      </c>
      <c r="Q409" s="66" t="e">
        <f>VLOOKUP(B409,[3]Pivot!$A$4:$D$4420,3,0)</f>
        <v>#N/A</v>
      </c>
      <c r="R409" s="66" t="e">
        <f>VLOOKUP(B409,[3]Pivot!$A$4:$D$4420,4,0)</f>
        <v>#N/A</v>
      </c>
      <c r="S409" t="e">
        <f>VLOOKUP(B409,'[1]Tổng hợp Nhập - Xuất - Tồn'!$A$5:$N$4327,11,0)</f>
        <v>#N/A</v>
      </c>
      <c r="T409" t="e">
        <f>VLOOKUP(B409,'[1]Tổng hợp Nhập - Xuất - Tồn'!$A$7:$N$4327,13,0)</f>
        <v>#N/A</v>
      </c>
      <c r="U409" s="66" t="e">
        <f t="shared" si="125"/>
        <v>#N/A</v>
      </c>
      <c r="V409" s="73" t="e">
        <f t="shared" si="126"/>
        <v>#N/A</v>
      </c>
      <c r="W409" s="73" t="e">
        <f t="shared" si="127"/>
        <v>#N/A</v>
      </c>
    </row>
    <row r="410" spans="1:24" hidden="1" x14ac:dyDescent="0.25">
      <c r="A410">
        <v>409</v>
      </c>
      <c r="B410" t="s">
        <v>206</v>
      </c>
      <c r="C410" t="s">
        <v>207</v>
      </c>
      <c r="H410" s="59">
        <v>40.26</v>
      </c>
      <c r="I410" t="s">
        <v>1901</v>
      </c>
      <c r="J410" s="65">
        <f t="shared" si="124"/>
        <v>1091851.2</v>
      </c>
      <c r="K410" t="e">
        <f>1.05*VLOOKUP(B410,'[1]Tổng hợp Nhập - Xuất - Tồn'!$A$5:$N$4327,12,0)/VLOOKUP(B410,'[1]Tổng hợp Nhập - Xuất - Tồn'!$A$5:$N$4327,11,0)</f>
        <v>#N/A</v>
      </c>
      <c r="L410" s="67" t="e">
        <f t="shared" si="128"/>
        <v>#N/A</v>
      </c>
      <c r="M410" s="66" t="e">
        <f>VLOOKUP(B410,[2]Pivot!$A$4:$C$3785,2,0)</f>
        <v>#N/A</v>
      </c>
      <c r="N410" s="66" t="e">
        <f>VLOOKUP(B410,[2]Pivot!$A$4:$C$3785,3,0)</f>
        <v>#N/A</v>
      </c>
      <c r="O410" s="70" t="e">
        <f>VLOOKUP(B410,[3]Pivot!$A$4:$D$4420,2,0)</f>
        <v>#N/A</v>
      </c>
      <c r="P410" s="66" t="e">
        <f>VLOOKUP(B410,[3]Pivot!$A$4:$E$4420,5,0)</f>
        <v>#N/A</v>
      </c>
      <c r="Q410" s="66" t="e">
        <f>VLOOKUP(B410,[3]Pivot!$A$4:$D$4420,3,0)</f>
        <v>#N/A</v>
      </c>
      <c r="R410" s="66" t="e">
        <f>VLOOKUP(B410,[3]Pivot!$A$4:$D$4420,4,0)</f>
        <v>#N/A</v>
      </c>
      <c r="S410" t="e">
        <f>VLOOKUP(B410,'[1]Tổng hợp Nhập - Xuất - Tồn'!$A$5:$N$4327,11,0)</f>
        <v>#N/A</v>
      </c>
      <c r="T410" t="e">
        <f>VLOOKUP(B410,'[1]Tổng hợp Nhập - Xuất - Tồn'!$A$7:$N$4327,13,0)</f>
        <v>#N/A</v>
      </c>
      <c r="U410" s="66" t="e">
        <f t="shared" si="125"/>
        <v>#N/A</v>
      </c>
      <c r="V410" s="73" t="e">
        <f t="shared" si="126"/>
        <v>#N/A</v>
      </c>
      <c r="W410" s="73" t="e">
        <f t="shared" si="127"/>
        <v>#N/A</v>
      </c>
    </row>
    <row r="411" spans="1:24" hidden="1" x14ac:dyDescent="0.25">
      <c r="A411">
        <v>410</v>
      </c>
      <c r="B411" t="s">
        <v>208</v>
      </c>
      <c r="C411" t="s">
        <v>207</v>
      </c>
      <c r="H411" s="59">
        <v>19.3</v>
      </c>
      <c r="I411" t="s">
        <v>1901</v>
      </c>
      <c r="J411" s="65">
        <f t="shared" si="124"/>
        <v>523415.99999999994</v>
      </c>
      <c r="K411" t="e">
        <f>1.05*VLOOKUP(B411,'[1]Tổng hợp Nhập - Xuất - Tồn'!$A$5:$N$4327,12,0)/VLOOKUP(B411,'[1]Tổng hợp Nhập - Xuất - Tồn'!$A$5:$N$4327,11,0)</f>
        <v>#N/A</v>
      </c>
      <c r="L411" s="67" t="e">
        <f t="shared" si="128"/>
        <v>#N/A</v>
      </c>
      <c r="M411" s="66" t="e">
        <f>VLOOKUP(B411,[2]Pivot!$A$4:$C$3785,2,0)</f>
        <v>#N/A</v>
      </c>
      <c r="N411" s="66" t="e">
        <f>VLOOKUP(B411,[2]Pivot!$A$4:$C$3785,3,0)</f>
        <v>#N/A</v>
      </c>
      <c r="O411" s="70" t="e">
        <f>VLOOKUP(B411,[3]Pivot!$A$4:$D$4420,2,0)</f>
        <v>#N/A</v>
      </c>
      <c r="P411" s="66" t="e">
        <f>VLOOKUP(B411,[3]Pivot!$A$4:$E$4420,5,0)</f>
        <v>#N/A</v>
      </c>
      <c r="Q411" s="66" t="e">
        <f>VLOOKUP(B411,[3]Pivot!$A$4:$D$4420,3,0)</f>
        <v>#N/A</v>
      </c>
      <c r="R411" s="66" t="e">
        <f>VLOOKUP(B411,[3]Pivot!$A$4:$D$4420,4,0)</f>
        <v>#N/A</v>
      </c>
      <c r="S411" t="e">
        <f>VLOOKUP(B411,'[1]Tổng hợp Nhập - Xuất - Tồn'!$A$5:$N$4327,11,0)</f>
        <v>#N/A</v>
      </c>
      <c r="T411" t="e">
        <f>VLOOKUP(B411,'[1]Tổng hợp Nhập - Xuất - Tồn'!$A$7:$N$4327,13,0)</f>
        <v>#N/A</v>
      </c>
      <c r="U411" s="66" t="e">
        <f t="shared" si="125"/>
        <v>#N/A</v>
      </c>
      <c r="V411" s="73" t="e">
        <f t="shared" si="126"/>
        <v>#N/A</v>
      </c>
      <c r="W411" s="73" t="e">
        <f t="shared" si="127"/>
        <v>#N/A</v>
      </c>
    </row>
    <row r="412" spans="1:24" x14ac:dyDescent="0.25">
      <c r="A412">
        <v>411</v>
      </c>
      <c r="B412" t="s">
        <v>209</v>
      </c>
      <c r="C412" t="s">
        <v>207</v>
      </c>
      <c r="H412" s="59">
        <v>57.18</v>
      </c>
      <c r="I412" t="s">
        <v>1901</v>
      </c>
      <c r="J412" s="78">
        <f t="shared" si="124"/>
        <v>1550721.5999999999</v>
      </c>
      <c r="K412" s="75">
        <f>1.05*VLOOKUP(B412,'[1]Tổng hợp Nhập - Xuất - Tồn'!$A$5:$N$4327,12,0)/VLOOKUP(B412,'[1]Tổng hợp Nhập - Xuất - Tồn'!$A$5:$N$4327,11,0)</f>
        <v>1348361.4</v>
      </c>
      <c r="L412" s="67">
        <f t="shared" si="128"/>
        <v>0.15007860652196064</v>
      </c>
      <c r="M412" s="66">
        <f>VLOOKUP(B412,[2]Pivot!$A$4:$C$3785,2,0)</f>
        <v>1300000</v>
      </c>
      <c r="N412" s="66">
        <f>VLOOKUP(B412,[2]Pivot!$A$4:$C$3785,3,0)</f>
        <v>1650000</v>
      </c>
      <c r="O412" s="70">
        <f>VLOOKUP(B412,[3]Pivot!$A$4:$D$4420,2,0)</f>
        <v>44412</v>
      </c>
      <c r="P412" s="66" t="str">
        <f>VLOOKUP(B412,[3]Pivot!$A$4:$E$4420,5,0)</f>
        <v>NK-IDAM</v>
      </c>
      <c r="Q412" s="66">
        <f>VLOOKUP(B412,[3]Pivot!$A$4:$D$4420,3,0)</f>
        <v>1248324</v>
      </c>
      <c r="R412" s="66">
        <f>VLOOKUP(B412,[3]Pivot!$A$4:$D$4420,4,0)</f>
        <v>15</v>
      </c>
      <c r="S412">
        <f>VLOOKUP(B412,'[1]Tổng hợp Nhập - Xuất - Tồn'!$A$5:$N$4327,11,0)</f>
        <v>175</v>
      </c>
      <c r="T412">
        <f>VLOOKUP(B412,'[1]Tổng hợp Nhập - Xuất - Tồn'!$A$7:$N$4327,13,0)</f>
        <v>28</v>
      </c>
      <c r="U412" s="75">
        <f>IF(Q412=0,K412*(1-5%),IF(L412&lt;=10%,Q412,Q412*(1-5%)))</f>
        <v>1185907.8</v>
      </c>
      <c r="V412" s="73">
        <f>U412/24000*1/1.13</f>
        <v>43.728163716814166</v>
      </c>
      <c r="W412" s="66">
        <f t="shared" ref="W412" si="133">V412*24000</f>
        <v>1049475.9292035401</v>
      </c>
      <c r="X412" s="67">
        <f>(W412-K412)/K412</f>
        <v>-0.22166569793266097</v>
      </c>
    </row>
    <row r="413" spans="1:24" hidden="1" x14ac:dyDescent="0.25">
      <c r="A413">
        <v>412</v>
      </c>
      <c r="B413" t="s">
        <v>210</v>
      </c>
      <c r="C413" t="s">
        <v>207</v>
      </c>
      <c r="H413" s="59">
        <v>37.89</v>
      </c>
      <c r="I413" t="s">
        <v>1901</v>
      </c>
      <c r="J413" s="65">
        <f t="shared" si="124"/>
        <v>1027576.7999999999</v>
      </c>
      <c r="K413" t="e">
        <f>1.05*VLOOKUP(B413,'[1]Tổng hợp Nhập - Xuất - Tồn'!$A$5:$N$4327,12,0)/VLOOKUP(B413,'[1]Tổng hợp Nhập - Xuất - Tồn'!$A$5:$N$4327,11,0)</f>
        <v>#N/A</v>
      </c>
      <c r="L413" s="67" t="e">
        <f t="shared" si="128"/>
        <v>#N/A</v>
      </c>
      <c r="M413" s="66" t="e">
        <f>VLOOKUP(B413,[2]Pivot!$A$4:$C$3785,2,0)</f>
        <v>#N/A</v>
      </c>
      <c r="N413" s="66" t="e">
        <f>VLOOKUP(B413,[2]Pivot!$A$4:$C$3785,3,0)</f>
        <v>#N/A</v>
      </c>
      <c r="O413" s="70" t="e">
        <f>VLOOKUP(B413,[3]Pivot!$A$4:$D$4420,2,0)</f>
        <v>#N/A</v>
      </c>
      <c r="P413" s="66" t="e">
        <f>VLOOKUP(B413,[3]Pivot!$A$4:$E$4420,5,0)</f>
        <v>#N/A</v>
      </c>
      <c r="Q413" s="66" t="e">
        <f>VLOOKUP(B413,[3]Pivot!$A$4:$D$4420,3,0)</f>
        <v>#N/A</v>
      </c>
      <c r="R413" s="66" t="e">
        <f>VLOOKUP(B413,[3]Pivot!$A$4:$D$4420,4,0)</f>
        <v>#N/A</v>
      </c>
      <c r="S413" t="e">
        <f>VLOOKUP(B413,'[1]Tổng hợp Nhập - Xuất - Tồn'!$A$5:$N$4327,11,0)</f>
        <v>#N/A</v>
      </c>
      <c r="T413" t="e">
        <f>VLOOKUP(B413,'[1]Tổng hợp Nhập - Xuất - Tồn'!$A$7:$N$4327,13,0)</f>
        <v>#N/A</v>
      </c>
      <c r="U413" s="66" t="e">
        <f t="shared" si="125"/>
        <v>#N/A</v>
      </c>
      <c r="V413" s="73" t="e">
        <f t="shared" si="126"/>
        <v>#N/A</v>
      </c>
      <c r="W413" s="73" t="e">
        <f t="shared" si="127"/>
        <v>#N/A</v>
      </c>
    </row>
    <row r="414" spans="1:24" hidden="1" x14ac:dyDescent="0.25">
      <c r="A414">
        <v>413</v>
      </c>
      <c r="B414" t="s">
        <v>211</v>
      </c>
      <c r="C414" t="s">
        <v>207</v>
      </c>
      <c r="H414" s="59">
        <v>31.56</v>
      </c>
      <c r="I414" t="s">
        <v>1901</v>
      </c>
      <c r="J414" s="65">
        <f t="shared" si="124"/>
        <v>855907.2</v>
      </c>
      <c r="K414" t="e">
        <f>1.05*VLOOKUP(B414,'[1]Tổng hợp Nhập - Xuất - Tồn'!$A$5:$N$4327,12,0)/VLOOKUP(B414,'[1]Tổng hợp Nhập - Xuất - Tồn'!$A$5:$N$4327,11,0)</f>
        <v>#N/A</v>
      </c>
      <c r="L414" s="67" t="e">
        <f t="shared" si="128"/>
        <v>#N/A</v>
      </c>
      <c r="M414" s="66" t="e">
        <f>VLOOKUP(B414,[2]Pivot!$A$4:$C$3785,2,0)</f>
        <v>#N/A</v>
      </c>
      <c r="N414" s="66" t="e">
        <f>VLOOKUP(B414,[2]Pivot!$A$4:$C$3785,3,0)</f>
        <v>#N/A</v>
      </c>
      <c r="O414" s="70" t="e">
        <f>VLOOKUP(B414,[3]Pivot!$A$4:$D$4420,2,0)</f>
        <v>#N/A</v>
      </c>
      <c r="P414" s="66" t="e">
        <f>VLOOKUP(B414,[3]Pivot!$A$4:$E$4420,5,0)</f>
        <v>#N/A</v>
      </c>
      <c r="Q414" s="66" t="e">
        <f>VLOOKUP(B414,[3]Pivot!$A$4:$D$4420,3,0)</f>
        <v>#N/A</v>
      </c>
      <c r="R414" s="66" t="e">
        <f>VLOOKUP(B414,[3]Pivot!$A$4:$D$4420,4,0)</f>
        <v>#N/A</v>
      </c>
      <c r="S414" t="e">
        <f>VLOOKUP(B414,'[1]Tổng hợp Nhập - Xuất - Tồn'!$A$5:$N$4327,11,0)</f>
        <v>#N/A</v>
      </c>
      <c r="T414" t="e">
        <f>VLOOKUP(B414,'[1]Tổng hợp Nhập - Xuất - Tồn'!$A$7:$N$4327,13,0)</f>
        <v>#N/A</v>
      </c>
      <c r="U414" s="66" t="e">
        <f t="shared" si="125"/>
        <v>#N/A</v>
      </c>
      <c r="V414" s="73" t="e">
        <f t="shared" si="126"/>
        <v>#N/A</v>
      </c>
      <c r="W414" s="73" t="e">
        <f t="shared" si="127"/>
        <v>#N/A</v>
      </c>
    </row>
    <row r="415" spans="1:24" x14ac:dyDescent="0.25">
      <c r="A415">
        <v>414</v>
      </c>
      <c r="B415" t="s">
        <v>213</v>
      </c>
      <c r="C415" t="s">
        <v>207</v>
      </c>
      <c r="H415" s="59">
        <v>142.71</v>
      </c>
      <c r="I415" t="s">
        <v>1901</v>
      </c>
      <c r="J415" s="78">
        <f t="shared" si="124"/>
        <v>3870295.1999999997</v>
      </c>
      <c r="K415" s="75">
        <f>1.05*VLOOKUP(B415,'[1]Tổng hợp Nhập - Xuất - Tồn'!$A$5:$N$4327,12,0)/VLOOKUP(B415,'[1]Tổng hợp Nhập - Xuất - Tồn'!$A$5:$N$4327,11,0)</f>
        <v>1971021.9666666666</v>
      </c>
      <c r="L415" s="67">
        <f t="shared" si="128"/>
        <v>0.96359820715003364</v>
      </c>
      <c r="M415" s="66">
        <f>VLOOKUP(B415,[2]Pivot!$A$4:$C$3785,2,0)</f>
        <v>2200000</v>
      </c>
      <c r="N415" s="66">
        <f>VLOOKUP(B415,[2]Pivot!$A$4:$C$3785,3,0)</f>
        <v>2400000</v>
      </c>
      <c r="O415" s="70">
        <f>VLOOKUP(B415,[3]Pivot!$A$4:$D$4420,2,0)</f>
        <v>44548</v>
      </c>
      <c r="P415" s="66" t="str">
        <f>VLOOKUP(B415,[3]Pivot!$A$4:$E$4420,5,0)</f>
        <v>NCC-KHANGTHANG</v>
      </c>
      <c r="Q415" s="66">
        <f>VLOOKUP(B415,[3]Pivot!$A$4:$D$4420,3,0)</f>
        <v>1718925</v>
      </c>
      <c r="R415" s="66">
        <f>VLOOKUP(B415,[3]Pivot!$A$4:$D$4420,4,0)</f>
        <v>1</v>
      </c>
      <c r="S415">
        <f>VLOOKUP(B415,'[1]Tổng hợp Nhập - Xuất - Tồn'!$A$5:$N$4327,11,0)</f>
        <v>18</v>
      </c>
      <c r="T415">
        <f>VLOOKUP(B415,'[1]Tổng hợp Nhập - Xuất - Tồn'!$A$7:$N$4327,13,0)</f>
        <v>5</v>
      </c>
      <c r="U415" s="75">
        <f>IF(Q415=0,K415*(1-5%),IF(L415&lt;=10%,Q415,Q415*(1-5%)))</f>
        <v>1632978.75</v>
      </c>
      <c r="V415" s="73">
        <f>U415/24000*1/1.13</f>
        <v>60.213080752212392</v>
      </c>
      <c r="W415" s="66">
        <f t="shared" ref="W415" si="134">V415*24000</f>
        <v>1445113.9380530973</v>
      </c>
      <c r="X415" s="67">
        <f>(W415-K415)/K415</f>
        <v>-0.26681997334761781</v>
      </c>
    </row>
    <row r="416" spans="1:24" hidden="1" x14ac:dyDescent="0.25">
      <c r="A416">
        <v>415</v>
      </c>
      <c r="B416" t="s">
        <v>214</v>
      </c>
      <c r="C416" t="s">
        <v>207</v>
      </c>
      <c r="H416" s="59">
        <v>195.49</v>
      </c>
      <c r="I416" t="s">
        <v>1901</v>
      </c>
      <c r="J416" s="65">
        <f t="shared" si="124"/>
        <v>5301688.8</v>
      </c>
      <c r="K416" t="e">
        <f>1.05*VLOOKUP(B416,'[1]Tổng hợp Nhập - Xuất - Tồn'!$A$5:$N$4327,12,0)/VLOOKUP(B416,'[1]Tổng hợp Nhập - Xuất - Tồn'!$A$5:$N$4327,11,0)</f>
        <v>#N/A</v>
      </c>
      <c r="L416" s="67" t="e">
        <f t="shared" si="128"/>
        <v>#N/A</v>
      </c>
      <c r="M416" s="66" t="e">
        <f>VLOOKUP(B416,[2]Pivot!$A$4:$C$3785,2,0)</f>
        <v>#N/A</v>
      </c>
      <c r="N416" s="66" t="e">
        <f>VLOOKUP(B416,[2]Pivot!$A$4:$C$3785,3,0)</f>
        <v>#N/A</v>
      </c>
      <c r="O416" s="70" t="e">
        <f>VLOOKUP(B416,[3]Pivot!$A$4:$D$4420,2,0)</f>
        <v>#N/A</v>
      </c>
      <c r="P416" s="66" t="e">
        <f>VLOOKUP(B416,[3]Pivot!$A$4:$E$4420,5,0)</f>
        <v>#N/A</v>
      </c>
      <c r="Q416" s="66" t="e">
        <f>VLOOKUP(B416,[3]Pivot!$A$4:$D$4420,3,0)</f>
        <v>#N/A</v>
      </c>
      <c r="R416" s="66" t="e">
        <f>VLOOKUP(B416,[3]Pivot!$A$4:$D$4420,4,0)</f>
        <v>#N/A</v>
      </c>
      <c r="S416" t="e">
        <f>VLOOKUP(B416,'[1]Tổng hợp Nhập - Xuất - Tồn'!$A$5:$N$4327,11,0)</f>
        <v>#N/A</v>
      </c>
      <c r="T416" t="e">
        <f>VLOOKUP(B416,'[1]Tổng hợp Nhập - Xuất - Tồn'!$A$7:$N$4327,13,0)</f>
        <v>#N/A</v>
      </c>
      <c r="U416" s="66" t="e">
        <f t="shared" si="125"/>
        <v>#N/A</v>
      </c>
      <c r="V416" s="73" t="e">
        <f t="shared" si="126"/>
        <v>#N/A</v>
      </c>
      <c r="W416" s="73" t="e">
        <f t="shared" si="127"/>
        <v>#N/A</v>
      </c>
    </row>
    <row r="417" spans="1:24" hidden="1" x14ac:dyDescent="0.25">
      <c r="A417">
        <v>416</v>
      </c>
      <c r="B417" t="s">
        <v>215</v>
      </c>
      <c r="C417" t="s">
        <v>207</v>
      </c>
      <c r="H417" s="59">
        <v>220.1</v>
      </c>
      <c r="I417" t="s">
        <v>1901</v>
      </c>
      <c r="J417" s="65">
        <f t="shared" si="124"/>
        <v>5969111.9999999991</v>
      </c>
      <c r="K417" t="e">
        <f>1.05*VLOOKUP(B417,'[1]Tổng hợp Nhập - Xuất - Tồn'!$A$5:$N$4327,12,0)/VLOOKUP(B417,'[1]Tổng hợp Nhập - Xuất - Tồn'!$A$5:$N$4327,11,0)</f>
        <v>#N/A</v>
      </c>
      <c r="L417" s="67" t="e">
        <f t="shared" si="128"/>
        <v>#N/A</v>
      </c>
      <c r="M417" s="66" t="e">
        <f>VLOOKUP(B417,[2]Pivot!$A$4:$C$3785,2,0)</f>
        <v>#N/A</v>
      </c>
      <c r="N417" s="66" t="e">
        <f>VLOOKUP(B417,[2]Pivot!$A$4:$C$3785,3,0)</f>
        <v>#N/A</v>
      </c>
      <c r="O417" s="70" t="e">
        <f>VLOOKUP(B417,[3]Pivot!$A$4:$D$4420,2,0)</f>
        <v>#N/A</v>
      </c>
      <c r="P417" s="66" t="e">
        <f>VLOOKUP(B417,[3]Pivot!$A$4:$E$4420,5,0)</f>
        <v>#N/A</v>
      </c>
      <c r="Q417" s="66" t="e">
        <f>VLOOKUP(B417,[3]Pivot!$A$4:$D$4420,3,0)</f>
        <v>#N/A</v>
      </c>
      <c r="R417" s="66" t="e">
        <f>VLOOKUP(B417,[3]Pivot!$A$4:$D$4420,4,0)</f>
        <v>#N/A</v>
      </c>
      <c r="S417" t="e">
        <f>VLOOKUP(B417,'[1]Tổng hợp Nhập - Xuất - Tồn'!$A$5:$N$4327,11,0)</f>
        <v>#N/A</v>
      </c>
      <c r="T417" t="e">
        <f>VLOOKUP(B417,'[1]Tổng hợp Nhập - Xuất - Tồn'!$A$7:$N$4327,13,0)</f>
        <v>#N/A</v>
      </c>
      <c r="U417" s="66" t="e">
        <f t="shared" si="125"/>
        <v>#N/A</v>
      </c>
      <c r="V417" s="73" t="e">
        <f t="shared" si="126"/>
        <v>#N/A</v>
      </c>
      <c r="W417" s="73" t="e">
        <f t="shared" si="127"/>
        <v>#N/A</v>
      </c>
    </row>
    <row r="418" spans="1:24" hidden="1" x14ac:dyDescent="0.25">
      <c r="A418">
        <v>417</v>
      </c>
      <c r="B418" t="s">
        <v>216</v>
      </c>
      <c r="C418" t="s">
        <v>217</v>
      </c>
      <c r="H418" s="59">
        <v>47.37</v>
      </c>
      <c r="I418" t="s">
        <v>1901</v>
      </c>
      <c r="J418" s="65">
        <f t="shared" si="124"/>
        <v>1284674.3999999999</v>
      </c>
      <c r="K418" t="e">
        <f>1.05*VLOOKUP(B418,'[1]Tổng hợp Nhập - Xuất - Tồn'!$A$5:$N$4327,12,0)/VLOOKUP(B418,'[1]Tổng hợp Nhập - Xuất - Tồn'!$A$5:$N$4327,11,0)</f>
        <v>#N/A</v>
      </c>
      <c r="L418" s="67" t="e">
        <f t="shared" si="128"/>
        <v>#N/A</v>
      </c>
      <c r="M418" s="66" t="e">
        <f>VLOOKUP(B418,[2]Pivot!$A$4:$C$3785,2,0)</f>
        <v>#N/A</v>
      </c>
      <c r="N418" s="66" t="e">
        <f>VLOOKUP(B418,[2]Pivot!$A$4:$C$3785,3,0)</f>
        <v>#N/A</v>
      </c>
      <c r="O418" s="70" t="e">
        <f>VLOOKUP(B418,[3]Pivot!$A$4:$D$4420,2,0)</f>
        <v>#N/A</v>
      </c>
      <c r="P418" s="66" t="e">
        <f>VLOOKUP(B418,[3]Pivot!$A$4:$E$4420,5,0)</f>
        <v>#N/A</v>
      </c>
      <c r="Q418" s="66" t="e">
        <f>VLOOKUP(B418,[3]Pivot!$A$4:$D$4420,3,0)</f>
        <v>#N/A</v>
      </c>
      <c r="R418" s="66" t="e">
        <f>VLOOKUP(B418,[3]Pivot!$A$4:$D$4420,4,0)</f>
        <v>#N/A</v>
      </c>
      <c r="S418" t="e">
        <f>VLOOKUP(B418,'[1]Tổng hợp Nhập - Xuất - Tồn'!$A$5:$N$4327,11,0)</f>
        <v>#N/A</v>
      </c>
      <c r="T418" t="e">
        <f>VLOOKUP(B418,'[1]Tổng hợp Nhập - Xuất - Tồn'!$A$7:$N$4327,13,0)</f>
        <v>#N/A</v>
      </c>
      <c r="U418" s="66" t="e">
        <f t="shared" si="125"/>
        <v>#N/A</v>
      </c>
      <c r="V418" s="73" t="e">
        <f t="shared" si="126"/>
        <v>#N/A</v>
      </c>
      <c r="W418" s="73" t="e">
        <f t="shared" si="127"/>
        <v>#N/A</v>
      </c>
    </row>
    <row r="419" spans="1:24" hidden="1" x14ac:dyDescent="0.25">
      <c r="A419">
        <v>418</v>
      </c>
      <c r="B419" t="s">
        <v>218</v>
      </c>
      <c r="C419" t="s">
        <v>219</v>
      </c>
      <c r="H419" s="59">
        <v>37.39</v>
      </c>
      <c r="I419" t="s">
        <v>1901</v>
      </c>
      <c r="J419" s="65">
        <f t="shared" si="124"/>
        <v>1014016.7999999999</v>
      </c>
      <c r="K419" t="e">
        <f>1.05*VLOOKUP(B419,'[1]Tổng hợp Nhập - Xuất - Tồn'!$A$5:$N$4327,12,0)/VLOOKUP(B419,'[1]Tổng hợp Nhập - Xuất - Tồn'!$A$5:$N$4327,11,0)</f>
        <v>#N/A</v>
      </c>
      <c r="L419" s="67" t="e">
        <f t="shared" si="128"/>
        <v>#N/A</v>
      </c>
      <c r="M419" s="66" t="e">
        <f>VLOOKUP(B419,[2]Pivot!$A$4:$C$3785,2,0)</f>
        <v>#N/A</v>
      </c>
      <c r="N419" s="66" t="e">
        <f>VLOOKUP(B419,[2]Pivot!$A$4:$C$3785,3,0)</f>
        <v>#N/A</v>
      </c>
      <c r="O419" s="70" t="e">
        <f>VLOOKUP(B419,[3]Pivot!$A$4:$D$4420,2,0)</f>
        <v>#N/A</v>
      </c>
      <c r="P419" s="66" t="e">
        <f>VLOOKUP(B419,[3]Pivot!$A$4:$E$4420,5,0)</f>
        <v>#N/A</v>
      </c>
      <c r="Q419" s="66" t="e">
        <f>VLOOKUP(B419,[3]Pivot!$A$4:$D$4420,3,0)</f>
        <v>#N/A</v>
      </c>
      <c r="R419" s="66" t="e">
        <f>VLOOKUP(B419,[3]Pivot!$A$4:$D$4420,4,0)</f>
        <v>#N/A</v>
      </c>
      <c r="S419" t="e">
        <f>VLOOKUP(B419,'[1]Tổng hợp Nhập - Xuất - Tồn'!$A$5:$N$4327,11,0)</f>
        <v>#N/A</v>
      </c>
      <c r="T419" t="e">
        <f>VLOOKUP(B419,'[1]Tổng hợp Nhập - Xuất - Tồn'!$A$7:$N$4327,13,0)</f>
        <v>#N/A</v>
      </c>
      <c r="U419" s="66" t="e">
        <f t="shared" si="125"/>
        <v>#N/A</v>
      </c>
      <c r="V419" s="73" t="e">
        <f t="shared" si="126"/>
        <v>#N/A</v>
      </c>
      <c r="W419" s="73" t="e">
        <f t="shared" si="127"/>
        <v>#N/A</v>
      </c>
    </row>
    <row r="420" spans="1:24" hidden="1" x14ac:dyDescent="0.25">
      <c r="A420">
        <v>419</v>
      </c>
      <c r="B420" t="s">
        <v>221</v>
      </c>
      <c r="C420" t="s">
        <v>219</v>
      </c>
      <c r="H420" s="59">
        <v>68.569999999999993</v>
      </c>
      <c r="I420" t="s">
        <v>1901</v>
      </c>
      <c r="J420" s="65">
        <f t="shared" si="124"/>
        <v>1859618.3999999997</v>
      </c>
      <c r="K420" t="e">
        <f>1.05*VLOOKUP(B420,'[1]Tổng hợp Nhập - Xuất - Tồn'!$A$5:$N$4327,12,0)/VLOOKUP(B420,'[1]Tổng hợp Nhập - Xuất - Tồn'!$A$5:$N$4327,11,0)</f>
        <v>#N/A</v>
      </c>
      <c r="L420" s="67" t="e">
        <f t="shared" si="128"/>
        <v>#N/A</v>
      </c>
      <c r="M420" s="66" t="e">
        <f>VLOOKUP(B420,[2]Pivot!$A$4:$C$3785,2,0)</f>
        <v>#N/A</v>
      </c>
      <c r="N420" s="66" t="e">
        <f>VLOOKUP(B420,[2]Pivot!$A$4:$C$3785,3,0)</f>
        <v>#N/A</v>
      </c>
      <c r="O420" s="70" t="e">
        <f>VLOOKUP(B420,[3]Pivot!$A$4:$D$4420,2,0)</f>
        <v>#N/A</v>
      </c>
      <c r="P420" s="66" t="e">
        <f>VLOOKUP(B420,[3]Pivot!$A$4:$E$4420,5,0)</f>
        <v>#N/A</v>
      </c>
      <c r="Q420" s="66" t="e">
        <f>VLOOKUP(B420,[3]Pivot!$A$4:$D$4420,3,0)</f>
        <v>#N/A</v>
      </c>
      <c r="R420" s="66" t="e">
        <f>VLOOKUP(B420,[3]Pivot!$A$4:$D$4420,4,0)</f>
        <v>#N/A</v>
      </c>
      <c r="S420" t="e">
        <f>VLOOKUP(B420,'[1]Tổng hợp Nhập - Xuất - Tồn'!$A$5:$N$4327,11,0)</f>
        <v>#N/A</v>
      </c>
      <c r="T420" t="e">
        <f>VLOOKUP(B420,'[1]Tổng hợp Nhập - Xuất - Tồn'!$A$7:$N$4327,13,0)</f>
        <v>#N/A</v>
      </c>
      <c r="U420" s="66" t="e">
        <f t="shared" si="125"/>
        <v>#N/A</v>
      </c>
      <c r="V420" s="73" t="e">
        <f t="shared" si="126"/>
        <v>#N/A</v>
      </c>
      <c r="W420" s="73" t="e">
        <f t="shared" si="127"/>
        <v>#N/A</v>
      </c>
    </row>
    <row r="421" spans="1:24" hidden="1" x14ac:dyDescent="0.25">
      <c r="A421">
        <v>420</v>
      </c>
      <c r="B421" t="s">
        <v>222</v>
      </c>
      <c r="C421" t="s">
        <v>217</v>
      </c>
      <c r="H421" s="59">
        <v>80.53</v>
      </c>
      <c r="I421" t="s">
        <v>1901</v>
      </c>
      <c r="J421" s="65">
        <f t="shared" si="124"/>
        <v>2183973.5999999996</v>
      </c>
      <c r="K421" t="e">
        <f>1.05*VLOOKUP(B421,'[1]Tổng hợp Nhập - Xuất - Tồn'!$A$5:$N$4327,12,0)/VLOOKUP(B421,'[1]Tổng hợp Nhập - Xuất - Tồn'!$A$5:$N$4327,11,0)</f>
        <v>#N/A</v>
      </c>
      <c r="L421" s="67" t="e">
        <f t="shared" si="128"/>
        <v>#N/A</v>
      </c>
      <c r="M421" s="66" t="e">
        <f>VLOOKUP(B421,[2]Pivot!$A$4:$C$3785,2,0)</f>
        <v>#N/A</v>
      </c>
      <c r="N421" s="66" t="e">
        <f>VLOOKUP(B421,[2]Pivot!$A$4:$C$3785,3,0)</f>
        <v>#N/A</v>
      </c>
      <c r="O421" s="70" t="e">
        <f>VLOOKUP(B421,[3]Pivot!$A$4:$D$4420,2,0)</f>
        <v>#N/A</v>
      </c>
      <c r="P421" s="66" t="e">
        <f>VLOOKUP(B421,[3]Pivot!$A$4:$E$4420,5,0)</f>
        <v>#N/A</v>
      </c>
      <c r="Q421" s="66" t="e">
        <f>VLOOKUP(B421,[3]Pivot!$A$4:$D$4420,3,0)</f>
        <v>#N/A</v>
      </c>
      <c r="R421" s="66" t="e">
        <f>VLOOKUP(B421,[3]Pivot!$A$4:$D$4420,4,0)</f>
        <v>#N/A</v>
      </c>
      <c r="S421" t="e">
        <f>VLOOKUP(B421,'[1]Tổng hợp Nhập - Xuất - Tồn'!$A$5:$N$4327,11,0)</f>
        <v>#N/A</v>
      </c>
      <c r="T421" t="e">
        <f>VLOOKUP(B421,'[1]Tổng hợp Nhập - Xuất - Tồn'!$A$7:$N$4327,13,0)</f>
        <v>#N/A</v>
      </c>
      <c r="U421" s="66" t="e">
        <f t="shared" si="125"/>
        <v>#N/A</v>
      </c>
      <c r="V421" s="73" t="e">
        <f t="shared" si="126"/>
        <v>#N/A</v>
      </c>
      <c r="W421" s="73" t="e">
        <f t="shared" si="127"/>
        <v>#N/A</v>
      </c>
    </row>
    <row r="422" spans="1:24" hidden="1" x14ac:dyDescent="0.25">
      <c r="A422">
        <v>421</v>
      </c>
      <c r="B422" t="s">
        <v>223</v>
      </c>
      <c r="C422" t="s">
        <v>217</v>
      </c>
      <c r="H422" s="59">
        <v>69.83</v>
      </c>
      <c r="I422" t="s">
        <v>1901</v>
      </c>
      <c r="J422" s="65">
        <f t="shared" si="124"/>
        <v>1893789.5999999999</v>
      </c>
      <c r="K422" t="e">
        <f>1.05*VLOOKUP(B422,'[1]Tổng hợp Nhập - Xuất - Tồn'!$A$5:$N$4327,12,0)/VLOOKUP(B422,'[1]Tổng hợp Nhập - Xuất - Tồn'!$A$5:$N$4327,11,0)</f>
        <v>#N/A</v>
      </c>
      <c r="L422" s="67" t="e">
        <f t="shared" si="128"/>
        <v>#N/A</v>
      </c>
      <c r="M422" s="66" t="e">
        <f>VLOOKUP(B422,[2]Pivot!$A$4:$C$3785,2,0)</f>
        <v>#N/A</v>
      </c>
      <c r="N422" s="66" t="e">
        <f>VLOOKUP(B422,[2]Pivot!$A$4:$C$3785,3,0)</f>
        <v>#N/A</v>
      </c>
      <c r="O422" s="70" t="e">
        <f>VLOOKUP(B422,[3]Pivot!$A$4:$D$4420,2,0)</f>
        <v>#N/A</v>
      </c>
      <c r="P422" s="66" t="e">
        <f>VLOOKUP(B422,[3]Pivot!$A$4:$E$4420,5,0)</f>
        <v>#N/A</v>
      </c>
      <c r="Q422" s="66" t="e">
        <f>VLOOKUP(B422,[3]Pivot!$A$4:$D$4420,3,0)</f>
        <v>#N/A</v>
      </c>
      <c r="R422" s="66" t="e">
        <f>VLOOKUP(B422,[3]Pivot!$A$4:$D$4420,4,0)</f>
        <v>#N/A</v>
      </c>
      <c r="S422" t="e">
        <f>VLOOKUP(B422,'[1]Tổng hợp Nhập - Xuất - Tồn'!$A$5:$N$4327,11,0)</f>
        <v>#N/A</v>
      </c>
      <c r="T422" t="e">
        <f>VLOOKUP(B422,'[1]Tổng hợp Nhập - Xuất - Tồn'!$A$7:$N$4327,13,0)</f>
        <v>#N/A</v>
      </c>
      <c r="U422" s="66" t="e">
        <f t="shared" si="125"/>
        <v>#N/A</v>
      </c>
      <c r="V422" s="73" t="e">
        <f t="shared" si="126"/>
        <v>#N/A</v>
      </c>
      <c r="W422" s="73" t="e">
        <f t="shared" si="127"/>
        <v>#N/A</v>
      </c>
    </row>
    <row r="423" spans="1:24" x14ac:dyDescent="0.25">
      <c r="A423">
        <v>422</v>
      </c>
      <c r="B423" t="s">
        <v>224</v>
      </c>
      <c r="C423" t="s">
        <v>225</v>
      </c>
      <c r="H423" s="59">
        <v>33.72</v>
      </c>
      <c r="I423" t="s">
        <v>1901</v>
      </c>
      <c r="J423" s="78">
        <f t="shared" si="124"/>
        <v>914486.39999999991</v>
      </c>
      <c r="K423" s="75">
        <f>1.05*VLOOKUP(B423,'[1]Tổng hợp Nhập - Xuất - Tồn'!$A$5:$N$4327,12,0)/VLOOKUP(B423,'[1]Tổng hợp Nhập - Xuất - Tồn'!$A$5:$N$4327,11,0)</f>
        <v>778652.42753164563</v>
      </c>
      <c r="L423" s="67">
        <f t="shared" si="128"/>
        <v>0.17444750400246298</v>
      </c>
      <c r="M423" s="66">
        <f>VLOOKUP(B423,[2]Pivot!$A$4:$C$3785,2,0)</f>
        <v>850000</v>
      </c>
      <c r="N423" s="66">
        <f>VLOOKUP(B423,[2]Pivot!$A$4:$C$3785,3,0)</f>
        <v>950000</v>
      </c>
      <c r="O423" s="70">
        <f>VLOOKUP(B423,[3]Pivot!$A$4:$D$4420,2,0)</f>
        <v>44792</v>
      </c>
      <c r="P423" s="66" t="str">
        <f>VLOOKUP(B423,[3]Pivot!$A$4:$E$4420,5,0)</f>
        <v>NK-TRISTAN</v>
      </c>
      <c r="Q423" s="66">
        <f>VLOOKUP(B423,[3]Pivot!$A$4:$D$4420,3,0)</f>
        <v>728030</v>
      </c>
      <c r="R423" s="66">
        <f>VLOOKUP(B423,[3]Pivot!$A$4:$D$4420,4,0)</f>
        <v>2</v>
      </c>
      <c r="S423">
        <f>VLOOKUP(B423,'[1]Tổng hợp Nhập - Xuất - Tồn'!$A$5:$N$4327,11,0)</f>
        <v>948</v>
      </c>
      <c r="T423">
        <f>VLOOKUP(B423,'[1]Tổng hợp Nhập - Xuất - Tồn'!$A$7:$N$4327,13,0)</f>
        <v>159</v>
      </c>
      <c r="U423" s="75">
        <f t="shared" ref="U423:U424" si="135">IF(Q423=0,K423*(1-5%),IF(L423&lt;=10%,Q423,Q423*(1-5%)))</f>
        <v>691628.5</v>
      </c>
      <c r="V423" s="73">
        <f t="shared" ref="V423:V424" si="136">U423/24000*1/1.13</f>
        <v>25.502525811209441</v>
      </c>
      <c r="W423" s="66">
        <f t="shared" ref="W423:W424" si="137">V423*24000</f>
        <v>612060.61946902657</v>
      </c>
      <c r="X423" s="67">
        <f t="shared" ref="X423:X424" si="138">(W423-K423)/K423</f>
        <v>-0.21394887137348392</v>
      </c>
    </row>
    <row r="424" spans="1:24" x14ac:dyDescent="0.25">
      <c r="A424">
        <v>423</v>
      </c>
      <c r="B424" t="s">
        <v>227</v>
      </c>
      <c r="C424" t="s">
        <v>225</v>
      </c>
      <c r="H424" s="59">
        <v>35.43</v>
      </c>
      <c r="I424" t="s">
        <v>1901</v>
      </c>
      <c r="J424" s="78">
        <f t="shared" si="124"/>
        <v>960861.59999999986</v>
      </c>
      <c r="K424" s="75">
        <f>1.05*VLOOKUP(B424,'[1]Tổng hợp Nhập - Xuất - Tồn'!$A$5:$N$4327,12,0)/VLOOKUP(B424,'[1]Tổng hợp Nhập - Xuất - Tồn'!$A$5:$N$4327,11,0)</f>
        <v>829087.89071856288</v>
      </c>
      <c r="L424" s="67">
        <f t="shared" si="128"/>
        <v>0.15893816657632029</v>
      </c>
      <c r="M424" s="66">
        <f>VLOOKUP(B424,[2]Pivot!$A$4:$C$3785,2,0)</f>
        <v>950000</v>
      </c>
      <c r="N424" s="66">
        <f>VLOOKUP(B424,[2]Pivot!$A$4:$C$3785,3,0)</f>
        <v>1100000</v>
      </c>
      <c r="O424" s="70">
        <f>VLOOKUP(B424,[3]Pivot!$A$4:$D$4420,2,0)</f>
        <v>44792</v>
      </c>
      <c r="P424" s="66" t="str">
        <f>VLOOKUP(B424,[3]Pivot!$A$4:$E$4420,5,0)</f>
        <v>HTAUTOHN</v>
      </c>
      <c r="Q424" s="66">
        <f>VLOOKUP(B424,[3]Pivot!$A$4:$D$4420,3,0)</f>
        <v>763357</v>
      </c>
      <c r="R424" s="66">
        <f>VLOOKUP(B424,[3]Pivot!$A$4:$D$4420,4,0)</f>
        <v>1</v>
      </c>
      <c r="S424">
        <f>VLOOKUP(B424,'[1]Tổng hợp Nhập - Xuất - Tồn'!$A$5:$N$4327,11,0)</f>
        <v>167</v>
      </c>
      <c r="T424">
        <f>VLOOKUP(B424,'[1]Tổng hợp Nhập - Xuất - Tồn'!$A$7:$N$4327,13,0)</f>
        <v>9</v>
      </c>
      <c r="U424" s="75">
        <f t="shared" si="135"/>
        <v>725189.15</v>
      </c>
      <c r="V424" s="73">
        <f t="shared" si="136"/>
        <v>26.740012905604722</v>
      </c>
      <c r="W424" s="66">
        <f t="shared" si="137"/>
        <v>641760.30973451328</v>
      </c>
      <c r="X424" s="67">
        <f t="shared" si="138"/>
        <v>-0.22594417682508244</v>
      </c>
    </row>
    <row r="425" spans="1:24" hidden="1" x14ac:dyDescent="0.25">
      <c r="A425">
        <v>424</v>
      </c>
      <c r="B425" t="s">
        <v>228</v>
      </c>
      <c r="C425" t="s">
        <v>225</v>
      </c>
      <c r="H425" s="59">
        <v>52.78</v>
      </c>
      <c r="I425" t="s">
        <v>1901</v>
      </c>
      <c r="J425" s="65">
        <f t="shared" si="124"/>
        <v>1431393.5999999999</v>
      </c>
      <c r="K425" t="e">
        <f>1.05*VLOOKUP(B425,'[1]Tổng hợp Nhập - Xuất - Tồn'!$A$5:$N$4327,12,0)/VLOOKUP(B425,'[1]Tổng hợp Nhập - Xuất - Tồn'!$A$5:$N$4327,11,0)</f>
        <v>#N/A</v>
      </c>
      <c r="L425" s="67" t="e">
        <f t="shared" si="128"/>
        <v>#N/A</v>
      </c>
      <c r="M425" s="66" t="e">
        <f>VLOOKUP(B425,[2]Pivot!$A$4:$C$3785,2,0)</f>
        <v>#N/A</v>
      </c>
      <c r="N425" s="66" t="e">
        <f>VLOOKUP(B425,[2]Pivot!$A$4:$C$3785,3,0)</f>
        <v>#N/A</v>
      </c>
      <c r="O425" s="70" t="e">
        <f>VLOOKUP(B425,[3]Pivot!$A$4:$D$4420,2,0)</f>
        <v>#N/A</v>
      </c>
      <c r="P425" s="66" t="e">
        <f>VLOOKUP(B425,[3]Pivot!$A$4:$E$4420,5,0)</f>
        <v>#N/A</v>
      </c>
      <c r="Q425" s="66" t="e">
        <f>VLOOKUP(B425,[3]Pivot!$A$4:$D$4420,3,0)</f>
        <v>#N/A</v>
      </c>
      <c r="R425" s="66" t="e">
        <f>VLOOKUP(B425,[3]Pivot!$A$4:$D$4420,4,0)</f>
        <v>#N/A</v>
      </c>
      <c r="S425" t="e">
        <f>VLOOKUP(B425,'[1]Tổng hợp Nhập - Xuất - Tồn'!$A$5:$N$4327,11,0)</f>
        <v>#N/A</v>
      </c>
      <c r="T425" t="e">
        <f>VLOOKUP(B425,'[1]Tổng hợp Nhập - Xuất - Tồn'!$A$7:$N$4327,13,0)</f>
        <v>#N/A</v>
      </c>
      <c r="U425" s="66" t="e">
        <f t="shared" si="125"/>
        <v>#N/A</v>
      </c>
      <c r="V425" s="73" t="e">
        <f t="shared" si="126"/>
        <v>#N/A</v>
      </c>
      <c r="W425" s="73" t="e">
        <f t="shared" si="127"/>
        <v>#N/A</v>
      </c>
    </row>
    <row r="426" spans="1:24" x14ac:dyDescent="0.25">
      <c r="A426">
        <v>425</v>
      </c>
      <c r="B426" t="s">
        <v>229</v>
      </c>
      <c r="C426" t="s">
        <v>225</v>
      </c>
      <c r="H426" s="59">
        <v>52.78</v>
      </c>
      <c r="I426" t="s">
        <v>1901</v>
      </c>
      <c r="J426" s="78">
        <f t="shared" si="124"/>
        <v>1431393.5999999999</v>
      </c>
      <c r="K426" s="75">
        <f>1.05*VLOOKUP(B426,'[1]Tổng hợp Nhập - Xuất - Tồn'!$A$5:$N$4327,12,0)/VLOOKUP(B426,'[1]Tổng hợp Nhập - Xuất - Tồn'!$A$5:$N$4327,11,0)</f>
        <v>1245443.2904605265</v>
      </c>
      <c r="L426" s="67">
        <f t="shared" si="128"/>
        <v>0.14930451748687384</v>
      </c>
      <c r="M426" s="66">
        <f>VLOOKUP(B426,[2]Pivot!$A$4:$C$3785,2,0)</f>
        <v>1170000</v>
      </c>
      <c r="N426" s="66">
        <f>VLOOKUP(B426,[2]Pivot!$A$4:$C$3785,3,0)</f>
        <v>1350000</v>
      </c>
      <c r="O426" s="70">
        <f>VLOOKUP(B426,[3]Pivot!$A$4:$D$4420,2,0)</f>
        <v>44768</v>
      </c>
      <c r="P426" s="66" t="str">
        <f>VLOOKUP(B426,[3]Pivot!$A$4:$E$4420,5,0)</f>
        <v>HTAUTOHN</v>
      </c>
      <c r="Q426" s="66">
        <f>VLOOKUP(B426,[3]Pivot!$A$4:$D$4420,3,0)</f>
        <v>1089000</v>
      </c>
      <c r="R426" s="66">
        <f>VLOOKUP(B426,[3]Pivot!$A$4:$D$4420,4,0)</f>
        <v>2</v>
      </c>
      <c r="S426">
        <f>VLOOKUP(B426,'[1]Tổng hợp Nhập - Xuất - Tồn'!$A$5:$N$4327,11,0)</f>
        <v>456</v>
      </c>
      <c r="T426">
        <f>VLOOKUP(B426,'[1]Tổng hợp Nhập - Xuất - Tồn'!$A$7:$N$4327,13,0)</f>
        <v>4</v>
      </c>
      <c r="U426" s="75">
        <f>IF(Q426=0,K426*(1-5%),IF(L426&lt;=10%,Q426,Q426*(1-5%)))</f>
        <v>1034550</v>
      </c>
      <c r="V426" s="73">
        <f>U426/24000*1/1.13</f>
        <v>38.147123893805315</v>
      </c>
      <c r="W426" s="66">
        <f t="shared" ref="W426" si="139">V426*24000</f>
        <v>915530.97345132753</v>
      </c>
      <c r="X426" s="67">
        <f>(W426-K426)/K426</f>
        <v>-0.26489549507084142</v>
      </c>
    </row>
    <row r="427" spans="1:24" hidden="1" x14ac:dyDescent="0.25">
      <c r="A427">
        <v>426</v>
      </c>
      <c r="B427" t="s">
        <v>230</v>
      </c>
      <c r="C427" t="s">
        <v>231</v>
      </c>
      <c r="H427" s="59">
        <v>20.260000000000002</v>
      </c>
      <c r="I427" t="s">
        <v>1901</v>
      </c>
      <c r="J427" s="65">
        <f t="shared" si="124"/>
        <v>549451.20000000007</v>
      </c>
      <c r="K427" t="e">
        <f>1.05*VLOOKUP(B427,'[1]Tổng hợp Nhập - Xuất - Tồn'!$A$5:$N$4327,12,0)/VLOOKUP(B427,'[1]Tổng hợp Nhập - Xuất - Tồn'!$A$5:$N$4327,11,0)</f>
        <v>#N/A</v>
      </c>
      <c r="L427" s="67" t="e">
        <f t="shared" si="128"/>
        <v>#N/A</v>
      </c>
      <c r="M427" s="66" t="e">
        <f>VLOOKUP(B427,[2]Pivot!$A$4:$C$3785,2,0)</f>
        <v>#N/A</v>
      </c>
      <c r="N427" s="66" t="e">
        <f>VLOOKUP(B427,[2]Pivot!$A$4:$C$3785,3,0)</f>
        <v>#N/A</v>
      </c>
      <c r="O427" s="70" t="e">
        <f>VLOOKUP(B427,[3]Pivot!$A$4:$D$4420,2,0)</f>
        <v>#N/A</v>
      </c>
      <c r="P427" s="66" t="e">
        <f>VLOOKUP(B427,[3]Pivot!$A$4:$E$4420,5,0)</f>
        <v>#N/A</v>
      </c>
      <c r="Q427" s="66" t="e">
        <f>VLOOKUP(B427,[3]Pivot!$A$4:$D$4420,3,0)</f>
        <v>#N/A</v>
      </c>
      <c r="R427" s="66" t="e">
        <f>VLOOKUP(B427,[3]Pivot!$A$4:$D$4420,4,0)</f>
        <v>#N/A</v>
      </c>
      <c r="S427" t="e">
        <f>VLOOKUP(B427,'[1]Tổng hợp Nhập - Xuất - Tồn'!$A$5:$N$4327,11,0)</f>
        <v>#N/A</v>
      </c>
      <c r="T427" t="e">
        <f>VLOOKUP(B427,'[1]Tổng hợp Nhập - Xuất - Tồn'!$A$7:$N$4327,13,0)</f>
        <v>#N/A</v>
      </c>
      <c r="U427" s="66" t="e">
        <f t="shared" si="125"/>
        <v>#N/A</v>
      </c>
      <c r="V427" s="73" t="e">
        <f t="shared" si="126"/>
        <v>#N/A</v>
      </c>
      <c r="W427" s="73" t="e">
        <f t="shared" si="127"/>
        <v>#N/A</v>
      </c>
    </row>
    <row r="428" spans="1:24" hidden="1" x14ac:dyDescent="0.25">
      <c r="A428">
        <v>427</v>
      </c>
      <c r="B428" t="s">
        <v>232</v>
      </c>
      <c r="C428" t="s">
        <v>233</v>
      </c>
      <c r="H428" s="59">
        <v>20.260000000000002</v>
      </c>
      <c r="I428" t="s">
        <v>1901</v>
      </c>
      <c r="J428" s="65">
        <f t="shared" si="124"/>
        <v>549451.20000000007</v>
      </c>
      <c r="K428" t="e">
        <f>1.05*VLOOKUP(B428,'[1]Tổng hợp Nhập - Xuất - Tồn'!$A$5:$N$4327,12,0)/VLOOKUP(B428,'[1]Tổng hợp Nhập - Xuất - Tồn'!$A$5:$N$4327,11,0)</f>
        <v>#N/A</v>
      </c>
      <c r="L428" s="67" t="e">
        <f t="shared" si="128"/>
        <v>#N/A</v>
      </c>
      <c r="M428" s="66" t="e">
        <f>VLOOKUP(B428,[2]Pivot!$A$4:$C$3785,2,0)</f>
        <v>#N/A</v>
      </c>
      <c r="N428" s="66" t="e">
        <f>VLOOKUP(B428,[2]Pivot!$A$4:$C$3785,3,0)</f>
        <v>#N/A</v>
      </c>
      <c r="O428" s="70" t="e">
        <f>VLOOKUP(B428,[3]Pivot!$A$4:$D$4420,2,0)</f>
        <v>#N/A</v>
      </c>
      <c r="P428" s="66" t="e">
        <f>VLOOKUP(B428,[3]Pivot!$A$4:$E$4420,5,0)</f>
        <v>#N/A</v>
      </c>
      <c r="Q428" s="66" t="e">
        <f>VLOOKUP(B428,[3]Pivot!$A$4:$D$4420,3,0)</f>
        <v>#N/A</v>
      </c>
      <c r="R428" s="66" t="e">
        <f>VLOOKUP(B428,[3]Pivot!$A$4:$D$4420,4,0)</f>
        <v>#N/A</v>
      </c>
      <c r="S428" t="e">
        <f>VLOOKUP(B428,'[1]Tổng hợp Nhập - Xuất - Tồn'!$A$5:$N$4327,11,0)</f>
        <v>#N/A</v>
      </c>
      <c r="T428" t="e">
        <f>VLOOKUP(B428,'[1]Tổng hợp Nhập - Xuất - Tồn'!$A$7:$N$4327,13,0)</f>
        <v>#N/A</v>
      </c>
      <c r="U428" s="66" t="e">
        <f t="shared" si="125"/>
        <v>#N/A</v>
      </c>
      <c r="V428" s="73" t="e">
        <f t="shared" si="126"/>
        <v>#N/A</v>
      </c>
      <c r="W428" s="73" t="e">
        <f t="shared" si="127"/>
        <v>#N/A</v>
      </c>
    </row>
    <row r="429" spans="1:24" hidden="1" x14ac:dyDescent="0.25">
      <c r="A429">
        <v>428</v>
      </c>
      <c r="B429" t="s">
        <v>234</v>
      </c>
      <c r="C429" t="s">
        <v>231</v>
      </c>
      <c r="H429" s="59">
        <v>20.260000000000002</v>
      </c>
      <c r="I429" t="s">
        <v>1901</v>
      </c>
      <c r="J429" s="65">
        <f t="shared" si="124"/>
        <v>549451.20000000007</v>
      </c>
      <c r="K429" t="e">
        <f>1.05*VLOOKUP(B429,'[1]Tổng hợp Nhập - Xuất - Tồn'!$A$5:$N$4327,12,0)/VLOOKUP(B429,'[1]Tổng hợp Nhập - Xuất - Tồn'!$A$5:$N$4327,11,0)</f>
        <v>#N/A</v>
      </c>
      <c r="L429" s="67" t="e">
        <f t="shared" si="128"/>
        <v>#N/A</v>
      </c>
      <c r="M429" s="66" t="e">
        <f>VLOOKUP(B429,[2]Pivot!$A$4:$C$3785,2,0)</f>
        <v>#N/A</v>
      </c>
      <c r="N429" s="66" t="e">
        <f>VLOOKUP(B429,[2]Pivot!$A$4:$C$3785,3,0)</f>
        <v>#N/A</v>
      </c>
      <c r="O429" s="70" t="e">
        <f>VLOOKUP(B429,[3]Pivot!$A$4:$D$4420,2,0)</f>
        <v>#N/A</v>
      </c>
      <c r="P429" s="66" t="e">
        <f>VLOOKUP(B429,[3]Pivot!$A$4:$E$4420,5,0)</f>
        <v>#N/A</v>
      </c>
      <c r="Q429" s="66" t="e">
        <f>VLOOKUP(B429,[3]Pivot!$A$4:$D$4420,3,0)</f>
        <v>#N/A</v>
      </c>
      <c r="R429" s="66" t="e">
        <f>VLOOKUP(B429,[3]Pivot!$A$4:$D$4420,4,0)</f>
        <v>#N/A</v>
      </c>
      <c r="S429" t="e">
        <f>VLOOKUP(B429,'[1]Tổng hợp Nhập - Xuất - Tồn'!$A$5:$N$4327,11,0)</f>
        <v>#N/A</v>
      </c>
      <c r="T429" t="e">
        <f>VLOOKUP(B429,'[1]Tổng hợp Nhập - Xuất - Tồn'!$A$7:$N$4327,13,0)</f>
        <v>#N/A</v>
      </c>
      <c r="U429" s="66" t="e">
        <f t="shared" si="125"/>
        <v>#N/A</v>
      </c>
      <c r="V429" s="73" t="e">
        <f t="shared" si="126"/>
        <v>#N/A</v>
      </c>
      <c r="W429" s="73" t="e">
        <f t="shared" si="127"/>
        <v>#N/A</v>
      </c>
    </row>
    <row r="430" spans="1:24" hidden="1" x14ac:dyDescent="0.25">
      <c r="A430">
        <v>429</v>
      </c>
      <c r="B430" t="s">
        <v>235</v>
      </c>
      <c r="C430" t="s">
        <v>236</v>
      </c>
      <c r="H430" s="59">
        <v>11.5</v>
      </c>
      <c r="I430" t="s">
        <v>1901</v>
      </c>
      <c r="J430" s="65">
        <f t="shared" si="124"/>
        <v>311879.99999999994</v>
      </c>
      <c r="K430" t="e">
        <f>1.05*VLOOKUP(B430,'[1]Tổng hợp Nhập - Xuất - Tồn'!$A$5:$N$4327,12,0)/VLOOKUP(B430,'[1]Tổng hợp Nhập - Xuất - Tồn'!$A$5:$N$4327,11,0)</f>
        <v>#N/A</v>
      </c>
      <c r="L430" s="67" t="e">
        <f t="shared" si="128"/>
        <v>#N/A</v>
      </c>
      <c r="M430" s="66" t="e">
        <f>VLOOKUP(B430,[2]Pivot!$A$4:$C$3785,2,0)</f>
        <v>#N/A</v>
      </c>
      <c r="N430" s="66" t="e">
        <f>VLOOKUP(B430,[2]Pivot!$A$4:$C$3785,3,0)</f>
        <v>#N/A</v>
      </c>
      <c r="O430" s="70" t="e">
        <f>VLOOKUP(B430,[3]Pivot!$A$4:$D$4420,2,0)</f>
        <v>#N/A</v>
      </c>
      <c r="P430" s="66" t="e">
        <f>VLOOKUP(B430,[3]Pivot!$A$4:$E$4420,5,0)</f>
        <v>#N/A</v>
      </c>
      <c r="Q430" s="66" t="e">
        <f>VLOOKUP(B430,[3]Pivot!$A$4:$D$4420,3,0)</f>
        <v>#N/A</v>
      </c>
      <c r="R430" s="66" t="e">
        <f>VLOOKUP(B430,[3]Pivot!$A$4:$D$4420,4,0)</f>
        <v>#N/A</v>
      </c>
      <c r="S430" t="e">
        <f>VLOOKUP(B430,'[1]Tổng hợp Nhập - Xuất - Tồn'!$A$5:$N$4327,11,0)</f>
        <v>#N/A</v>
      </c>
      <c r="T430" t="e">
        <f>VLOOKUP(B430,'[1]Tổng hợp Nhập - Xuất - Tồn'!$A$7:$N$4327,13,0)</f>
        <v>#N/A</v>
      </c>
      <c r="U430" s="66" t="e">
        <f t="shared" si="125"/>
        <v>#N/A</v>
      </c>
      <c r="V430" s="73" t="e">
        <f t="shared" si="126"/>
        <v>#N/A</v>
      </c>
      <c r="W430" s="73" t="e">
        <f t="shared" si="127"/>
        <v>#N/A</v>
      </c>
    </row>
    <row r="431" spans="1:24" hidden="1" x14ac:dyDescent="0.25">
      <c r="A431">
        <v>430</v>
      </c>
      <c r="B431" t="s">
        <v>237</v>
      </c>
      <c r="C431" t="s">
        <v>238</v>
      </c>
      <c r="H431" s="59">
        <v>30.26</v>
      </c>
      <c r="I431" t="s">
        <v>1901</v>
      </c>
      <c r="J431" s="65">
        <f t="shared" si="124"/>
        <v>820651.2</v>
      </c>
      <c r="K431" t="e">
        <f>1.05*VLOOKUP(B431,'[1]Tổng hợp Nhập - Xuất - Tồn'!$A$5:$N$4327,12,0)/VLOOKUP(B431,'[1]Tổng hợp Nhập - Xuất - Tồn'!$A$5:$N$4327,11,0)</f>
        <v>#N/A</v>
      </c>
      <c r="L431" s="67" t="e">
        <f t="shared" si="128"/>
        <v>#N/A</v>
      </c>
      <c r="M431" s="66" t="e">
        <f>VLOOKUP(B431,[2]Pivot!$A$4:$C$3785,2,0)</f>
        <v>#N/A</v>
      </c>
      <c r="N431" s="66" t="e">
        <f>VLOOKUP(B431,[2]Pivot!$A$4:$C$3785,3,0)</f>
        <v>#N/A</v>
      </c>
      <c r="O431" s="70" t="e">
        <f>VLOOKUP(B431,[3]Pivot!$A$4:$D$4420,2,0)</f>
        <v>#N/A</v>
      </c>
      <c r="P431" s="66" t="e">
        <f>VLOOKUP(B431,[3]Pivot!$A$4:$E$4420,5,0)</f>
        <v>#N/A</v>
      </c>
      <c r="Q431" s="66" t="e">
        <f>VLOOKUP(B431,[3]Pivot!$A$4:$D$4420,3,0)</f>
        <v>#N/A</v>
      </c>
      <c r="R431" s="66" t="e">
        <f>VLOOKUP(B431,[3]Pivot!$A$4:$D$4420,4,0)</f>
        <v>#N/A</v>
      </c>
      <c r="S431" t="e">
        <f>VLOOKUP(B431,'[1]Tổng hợp Nhập - Xuất - Tồn'!$A$5:$N$4327,11,0)</f>
        <v>#N/A</v>
      </c>
      <c r="T431" t="e">
        <f>VLOOKUP(B431,'[1]Tổng hợp Nhập - Xuất - Tồn'!$A$7:$N$4327,13,0)</f>
        <v>#N/A</v>
      </c>
      <c r="U431" s="66" t="e">
        <f t="shared" si="125"/>
        <v>#N/A</v>
      </c>
      <c r="V431" s="73" t="e">
        <f t="shared" si="126"/>
        <v>#N/A</v>
      </c>
      <c r="W431" s="73" t="e">
        <f t="shared" si="127"/>
        <v>#N/A</v>
      </c>
    </row>
    <row r="432" spans="1:24" hidden="1" x14ac:dyDescent="0.25">
      <c r="A432">
        <v>431</v>
      </c>
      <c r="B432" t="s">
        <v>239</v>
      </c>
      <c r="C432" t="s">
        <v>240</v>
      </c>
      <c r="H432" s="59">
        <v>15.88</v>
      </c>
      <c r="I432" t="s">
        <v>1901</v>
      </c>
      <c r="J432" s="65">
        <f t="shared" si="124"/>
        <v>430665.6</v>
      </c>
      <c r="K432" t="e">
        <f>1.05*VLOOKUP(B432,'[1]Tổng hợp Nhập - Xuất - Tồn'!$A$5:$N$4327,12,0)/VLOOKUP(B432,'[1]Tổng hợp Nhập - Xuất - Tồn'!$A$5:$N$4327,11,0)</f>
        <v>#N/A</v>
      </c>
      <c r="L432" s="67" t="e">
        <f t="shared" si="128"/>
        <v>#N/A</v>
      </c>
      <c r="M432" s="66" t="e">
        <f>VLOOKUP(B432,[2]Pivot!$A$4:$C$3785,2,0)</f>
        <v>#N/A</v>
      </c>
      <c r="N432" s="66" t="e">
        <f>VLOOKUP(B432,[2]Pivot!$A$4:$C$3785,3,0)</f>
        <v>#N/A</v>
      </c>
      <c r="O432" s="70" t="e">
        <f>VLOOKUP(B432,[3]Pivot!$A$4:$D$4420,2,0)</f>
        <v>#N/A</v>
      </c>
      <c r="P432" s="66" t="e">
        <f>VLOOKUP(B432,[3]Pivot!$A$4:$E$4420,5,0)</f>
        <v>#N/A</v>
      </c>
      <c r="Q432" s="66" t="e">
        <f>VLOOKUP(B432,[3]Pivot!$A$4:$D$4420,3,0)</f>
        <v>#N/A</v>
      </c>
      <c r="R432" s="66" t="e">
        <f>VLOOKUP(B432,[3]Pivot!$A$4:$D$4420,4,0)</f>
        <v>#N/A</v>
      </c>
      <c r="S432" t="e">
        <f>VLOOKUP(B432,'[1]Tổng hợp Nhập - Xuất - Tồn'!$A$5:$N$4327,11,0)</f>
        <v>#N/A</v>
      </c>
      <c r="T432" t="e">
        <f>VLOOKUP(B432,'[1]Tổng hợp Nhập - Xuất - Tồn'!$A$7:$N$4327,13,0)</f>
        <v>#N/A</v>
      </c>
      <c r="U432" s="66" t="e">
        <f t="shared" si="125"/>
        <v>#N/A</v>
      </c>
      <c r="V432" s="73" t="e">
        <f t="shared" si="126"/>
        <v>#N/A</v>
      </c>
      <c r="W432" s="73" t="e">
        <f t="shared" si="127"/>
        <v>#N/A</v>
      </c>
    </row>
    <row r="433" spans="1:24" hidden="1" x14ac:dyDescent="0.25">
      <c r="A433">
        <v>432</v>
      </c>
      <c r="B433" t="s">
        <v>241</v>
      </c>
      <c r="C433" t="s">
        <v>242</v>
      </c>
      <c r="H433" s="59">
        <v>13.44</v>
      </c>
      <c r="I433" t="s">
        <v>1901</v>
      </c>
      <c r="J433" s="65">
        <f t="shared" si="124"/>
        <v>364492.79999999999</v>
      </c>
      <c r="K433" t="e">
        <f>1.05*VLOOKUP(B433,'[1]Tổng hợp Nhập - Xuất - Tồn'!$A$5:$N$4327,12,0)/VLOOKUP(B433,'[1]Tổng hợp Nhập - Xuất - Tồn'!$A$5:$N$4327,11,0)</f>
        <v>#N/A</v>
      </c>
      <c r="L433" s="67" t="e">
        <f t="shared" si="128"/>
        <v>#N/A</v>
      </c>
      <c r="M433" s="66" t="e">
        <f>VLOOKUP(B433,[2]Pivot!$A$4:$C$3785,2,0)</f>
        <v>#N/A</v>
      </c>
      <c r="N433" s="66" t="e">
        <f>VLOOKUP(B433,[2]Pivot!$A$4:$C$3785,3,0)</f>
        <v>#N/A</v>
      </c>
      <c r="O433" s="70" t="e">
        <f>VLOOKUP(B433,[3]Pivot!$A$4:$D$4420,2,0)</f>
        <v>#N/A</v>
      </c>
      <c r="P433" s="66" t="e">
        <f>VLOOKUP(B433,[3]Pivot!$A$4:$E$4420,5,0)</f>
        <v>#N/A</v>
      </c>
      <c r="Q433" s="66" t="e">
        <f>VLOOKUP(B433,[3]Pivot!$A$4:$D$4420,3,0)</f>
        <v>#N/A</v>
      </c>
      <c r="R433" s="66" t="e">
        <f>VLOOKUP(B433,[3]Pivot!$A$4:$D$4420,4,0)</f>
        <v>#N/A</v>
      </c>
      <c r="S433" t="e">
        <f>VLOOKUP(B433,'[1]Tổng hợp Nhập - Xuất - Tồn'!$A$5:$N$4327,11,0)</f>
        <v>#N/A</v>
      </c>
      <c r="T433" t="e">
        <f>VLOOKUP(B433,'[1]Tổng hợp Nhập - Xuất - Tồn'!$A$7:$N$4327,13,0)</f>
        <v>#N/A</v>
      </c>
      <c r="U433" s="66" t="e">
        <f t="shared" si="125"/>
        <v>#N/A</v>
      </c>
      <c r="V433" s="73" t="e">
        <f t="shared" si="126"/>
        <v>#N/A</v>
      </c>
      <c r="W433" s="73" t="e">
        <f t="shared" si="127"/>
        <v>#N/A</v>
      </c>
    </row>
    <row r="434" spans="1:24" hidden="1" x14ac:dyDescent="0.25">
      <c r="A434">
        <v>433</v>
      </c>
      <c r="B434" t="s">
        <v>243</v>
      </c>
      <c r="C434" t="s">
        <v>244</v>
      </c>
      <c r="H434" s="59">
        <v>77.8</v>
      </c>
      <c r="I434" t="s">
        <v>1901</v>
      </c>
      <c r="J434" s="65">
        <f t="shared" si="124"/>
        <v>2109936</v>
      </c>
      <c r="K434" t="e">
        <f>1.05*VLOOKUP(B434,'[1]Tổng hợp Nhập - Xuất - Tồn'!$A$5:$N$4327,12,0)/VLOOKUP(B434,'[1]Tổng hợp Nhập - Xuất - Tồn'!$A$5:$N$4327,11,0)</f>
        <v>#N/A</v>
      </c>
      <c r="L434" s="67" t="e">
        <f t="shared" si="128"/>
        <v>#N/A</v>
      </c>
      <c r="M434" s="66" t="e">
        <f>VLOOKUP(B434,[2]Pivot!$A$4:$C$3785,2,0)</f>
        <v>#N/A</v>
      </c>
      <c r="N434" s="66" t="e">
        <f>VLOOKUP(B434,[2]Pivot!$A$4:$C$3785,3,0)</f>
        <v>#N/A</v>
      </c>
      <c r="O434" s="70" t="e">
        <f>VLOOKUP(B434,[3]Pivot!$A$4:$D$4420,2,0)</f>
        <v>#N/A</v>
      </c>
      <c r="P434" s="66" t="e">
        <f>VLOOKUP(B434,[3]Pivot!$A$4:$E$4420,5,0)</f>
        <v>#N/A</v>
      </c>
      <c r="Q434" s="66" t="e">
        <f>VLOOKUP(B434,[3]Pivot!$A$4:$D$4420,3,0)</f>
        <v>#N/A</v>
      </c>
      <c r="R434" s="66" t="e">
        <f>VLOOKUP(B434,[3]Pivot!$A$4:$D$4420,4,0)</f>
        <v>#N/A</v>
      </c>
      <c r="S434" t="e">
        <f>VLOOKUP(B434,'[1]Tổng hợp Nhập - Xuất - Tồn'!$A$5:$N$4327,11,0)</f>
        <v>#N/A</v>
      </c>
      <c r="T434" t="e">
        <f>VLOOKUP(B434,'[1]Tổng hợp Nhập - Xuất - Tồn'!$A$7:$N$4327,13,0)</f>
        <v>#N/A</v>
      </c>
      <c r="U434" s="66" t="e">
        <f t="shared" si="125"/>
        <v>#N/A</v>
      </c>
      <c r="V434" s="73" t="e">
        <f t="shared" si="126"/>
        <v>#N/A</v>
      </c>
      <c r="W434" s="73" t="e">
        <f t="shared" si="127"/>
        <v>#N/A</v>
      </c>
    </row>
    <row r="435" spans="1:24" x14ac:dyDescent="0.25">
      <c r="A435">
        <v>434</v>
      </c>
      <c r="B435" t="s">
        <v>245</v>
      </c>
      <c r="C435" t="s">
        <v>246</v>
      </c>
      <c r="H435" s="59">
        <v>13.68</v>
      </c>
      <c r="I435" t="s">
        <v>1901</v>
      </c>
      <c r="J435" s="78">
        <f t="shared" si="124"/>
        <v>371001.59999999998</v>
      </c>
      <c r="K435" s="75">
        <f>1.05*VLOOKUP(B435,'[1]Tổng hợp Nhập - Xuất - Tồn'!$A$5:$N$4327,12,0)/VLOOKUP(B435,'[1]Tổng hợp Nhập - Xuất - Tồn'!$A$5:$N$4327,11,0)</f>
        <v>279835.15000000002</v>
      </c>
      <c r="L435" s="67">
        <f t="shared" si="128"/>
        <v>0.32578627095273749</v>
      </c>
      <c r="M435" s="66">
        <f>VLOOKUP(B435,[2]Pivot!$A$4:$C$3785,2,0)</f>
        <v>400000</v>
      </c>
      <c r="N435" s="66">
        <f>VLOOKUP(B435,[2]Pivot!$A$4:$C$3785,3,0)</f>
        <v>450000</v>
      </c>
      <c r="O435" s="70">
        <f>VLOOKUP(B435,[3]Pivot!$A$4:$D$4420,2,0)</f>
        <v>44768</v>
      </c>
      <c r="P435" s="66" t="str">
        <f>VLOOKUP(B435,[3]Pivot!$A$4:$E$4420,5,0)</f>
        <v>NK-IDAM</v>
      </c>
      <c r="Q435" s="66">
        <f>VLOOKUP(B435,[3]Pivot!$A$4:$D$4420,3,0)</f>
        <v>252419.5</v>
      </c>
      <c r="R435" s="66">
        <f>VLOOKUP(B435,[3]Pivot!$A$4:$D$4420,4,0)</f>
        <v>1</v>
      </c>
      <c r="S435">
        <f>VLOOKUP(B435,'[1]Tổng hợp Nhập - Xuất - Tồn'!$A$5:$N$4327,11,0)</f>
        <v>18</v>
      </c>
      <c r="T435">
        <f>VLOOKUP(B435,'[1]Tổng hợp Nhập - Xuất - Tồn'!$A$7:$N$4327,13,0)</f>
        <v>2</v>
      </c>
      <c r="U435" s="75">
        <f>IF(Q435=0,K435*(1-5%),IF(L435&lt;=10%,Q435,Q435*(1-5%)))</f>
        <v>239798.52499999999</v>
      </c>
      <c r="V435" s="73">
        <f>U435/24000*1/1.13</f>
        <v>8.8421285029498531</v>
      </c>
      <c r="W435" s="66">
        <f t="shared" ref="W435" si="140">V435*24000</f>
        <v>212211.08407079647</v>
      </c>
      <c r="X435" s="67">
        <f>(W435-K435)/K435</f>
        <v>-0.24165679661473388</v>
      </c>
    </row>
    <row r="436" spans="1:24" hidden="1" x14ac:dyDescent="0.25">
      <c r="A436">
        <v>435</v>
      </c>
      <c r="B436" t="s">
        <v>247</v>
      </c>
      <c r="C436" t="s">
        <v>248</v>
      </c>
      <c r="H436" s="59">
        <v>25.41</v>
      </c>
      <c r="I436" t="s">
        <v>1901</v>
      </c>
      <c r="J436" s="65">
        <f t="shared" si="124"/>
        <v>689119.2</v>
      </c>
      <c r="K436" t="e">
        <f>1.05*VLOOKUP(B436,'[1]Tổng hợp Nhập - Xuất - Tồn'!$A$5:$N$4327,12,0)/VLOOKUP(B436,'[1]Tổng hợp Nhập - Xuất - Tồn'!$A$5:$N$4327,11,0)</f>
        <v>#N/A</v>
      </c>
      <c r="L436" s="67" t="e">
        <f t="shared" si="128"/>
        <v>#N/A</v>
      </c>
      <c r="M436" s="66" t="e">
        <f>VLOOKUP(B436,[2]Pivot!$A$4:$C$3785,2,0)</f>
        <v>#N/A</v>
      </c>
      <c r="N436" s="66" t="e">
        <f>VLOOKUP(B436,[2]Pivot!$A$4:$C$3785,3,0)</f>
        <v>#N/A</v>
      </c>
      <c r="O436" s="70" t="e">
        <f>VLOOKUP(B436,[3]Pivot!$A$4:$D$4420,2,0)</f>
        <v>#N/A</v>
      </c>
      <c r="P436" s="66" t="e">
        <f>VLOOKUP(B436,[3]Pivot!$A$4:$E$4420,5,0)</f>
        <v>#N/A</v>
      </c>
      <c r="Q436" s="66" t="e">
        <f>VLOOKUP(B436,[3]Pivot!$A$4:$D$4420,3,0)</f>
        <v>#N/A</v>
      </c>
      <c r="R436" s="66" t="e">
        <f>VLOOKUP(B436,[3]Pivot!$A$4:$D$4420,4,0)</f>
        <v>#N/A</v>
      </c>
      <c r="S436" t="e">
        <f>VLOOKUP(B436,'[1]Tổng hợp Nhập - Xuất - Tồn'!$A$5:$N$4327,11,0)</f>
        <v>#N/A</v>
      </c>
      <c r="T436" t="e">
        <f>VLOOKUP(B436,'[1]Tổng hợp Nhập - Xuất - Tồn'!$A$7:$N$4327,13,0)</f>
        <v>#N/A</v>
      </c>
      <c r="U436" s="66" t="e">
        <f t="shared" si="125"/>
        <v>#N/A</v>
      </c>
      <c r="V436" s="73" t="e">
        <f t="shared" si="126"/>
        <v>#N/A</v>
      </c>
      <c r="W436" s="73" t="e">
        <f t="shared" si="127"/>
        <v>#N/A</v>
      </c>
    </row>
    <row r="437" spans="1:24" hidden="1" x14ac:dyDescent="0.25">
      <c r="A437">
        <v>436</v>
      </c>
      <c r="B437" t="s">
        <v>249</v>
      </c>
      <c r="C437" t="s">
        <v>248</v>
      </c>
      <c r="H437" s="59">
        <v>126.84</v>
      </c>
      <c r="I437" t="s">
        <v>1901</v>
      </c>
      <c r="J437" s="65">
        <f t="shared" si="124"/>
        <v>3439900.8</v>
      </c>
      <c r="K437" t="e">
        <f>1.05*VLOOKUP(B437,'[1]Tổng hợp Nhập - Xuất - Tồn'!$A$5:$N$4327,12,0)/VLOOKUP(B437,'[1]Tổng hợp Nhập - Xuất - Tồn'!$A$5:$N$4327,11,0)</f>
        <v>#N/A</v>
      </c>
      <c r="L437" s="67" t="e">
        <f t="shared" si="128"/>
        <v>#N/A</v>
      </c>
      <c r="M437" s="66" t="e">
        <f>VLOOKUP(B437,[2]Pivot!$A$4:$C$3785,2,0)</f>
        <v>#N/A</v>
      </c>
      <c r="N437" s="66" t="e">
        <f>VLOOKUP(B437,[2]Pivot!$A$4:$C$3785,3,0)</f>
        <v>#N/A</v>
      </c>
      <c r="O437" s="70">
        <f>VLOOKUP(B437,[3]Pivot!$A$4:$D$4420,2,0)</f>
        <v>44009</v>
      </c>
      <c r="P437" s="66" t="str">
        <f>VLOOKUP(B437,[3]Pivot!$A$4:$E$4420,5,0)</f>
        <v>HTAUTOHN</v>
      </c>
      <c r="Q437" s="66">
        <f>VLOOKUP(B437,[3]Pivot!$A$4:$D$4420,3,0)</f>
        <v>1076902</v>
      </c>
      <c r="R437" s="66">
        <f>VLOOKUP(B437,[3]Pivot!$A$4:$D$4420,4,0)</f>
        <v>2</v>
      </c>
      <c r="S437" t="e">
        <f>VLOOKUP(B437,'[1]Tổng hợp Nhập - Xuất - Tồn'!$A$5:$N$4327,11,0)</f>
        <v>#N/A</v>
      </c>
      <c r="T437" t="e">
        <f>VLOOKUP(B437,'[1]Tổng hợp Nhập - Xuất - Tồn'!$A$7:$N$4327,13,0)</f>
        <v>#N/A</v>
      </c>
      <c r="U437" s="66" t="e">
        <f t="shared" si="125"/>
        <v>#N/A</v>
      </c>
      <c r="V437" s="73" t="e">
        <f t="shared" si="126"/>
        <v>#N/A</v>
      </c>
      <c r="W437" s="73" t="e">
        <f t="shared" si="127"/>
        <v>#N/A</v>
      </c>
    </row>
    <row r="438" spans="1:24" hidden="1" x14ac:dyDescent="0.25">
      <c r="A438">
        <v>437</v>
      </c>
      <c r="B438" t="s">
        <v>250</v>
      </c>
      <c r="C438" t="s">
        <v>248</v>
      </c>
      <c r="H438" s="59">
        <v>49.36</v>
      </c>
      <c r="I438" t="s">
        <v>1901</v>
      </c>
      <c r="J438" s="65">
        <f t="shared" si="124"/>
        <v>1338643.2</v>
      </c>
      <c r="K438" t="e">
        <f>1.05*VLOOKUP(B438,'[1]Tổng hợp Nhập - Xuất - Tồn'!$A$5:$N$4327,12,0)/VLOOKUP(B438,'[1]Tổng hợp Nhập - Xuất - Tồn'!$A$5:$N$4327,11,0)</f>
        <v>#N/A</v>
      </c>
      <c r="L438" s="67" t="e">
        <f t="shared" si="128"/>
        <v>#N/A</v>
      </c>
      <c r="M438" s="66" t="e">
        <f>VLOOKUP(B438,[2]Pivot!$A$4:$C$3785,2,0)</f>
        <v>#N/A</v>
      </c>
      <c r="N438" s="66" t="e">
        <f>VLOOKUP(B438,[2]Pivot!$A$4:$C$3785,3,0)</f>
        <v>#N/A</v>
      </c>
      <c r="O438" s="70" t="e">
        <f>VLOOKUP(B438,[3]Pivot!$A$4:$D$4420,2,0)</f>
        <v>#N/A</v>
      </c>
      <c r="P438" s="66" t="e">
        <f>VLOOKUP(B438,[3]Pivot!$A$4:$E$4420,5,0)</f>
        <v>#N/A</v>
      </c>
      <c r="Q438" s="66" t="e">
        <f>VLOOKUP(B438,[3]Pivot!$A$4:$D$4420,3,0)</f>
        <v>#N/A</v>
      </c>
      <c r="R438" s="66" t="e">
        <f>VLOOKUP(B438,[3]Pivot!$A$4:$D$4420,4,0)</f>
        <v>#N/A</v>
      </c>
      <c r="S438" t="e">
        <f>VLOOKUP(B438,'[1]Tổng hợp Nhập - Xuất - Tồn'!$A$5:$N$4327,11,0)</f>
        <v>#N/A</v>
      </c>
      <c r="T438" t="e">
        <f>VLOOKUP(B438,'[1]Tổng hợp Nhập - Xuất - Tồn'!$A$7:$N$4327,13,0)</f>
        <v>#N/A</v>
      </c>
      <c r="U438" s="66" t="e">
        <f t="shared" si="125"/>
        <v>#N/A</v>
      </c>
      <c r="V438" s="73" t="e">
        <f t="shared" si="126"/>
        <v>#N/A</v>
      </c>
      <c r="W438" s="73" t="e">
        <f t="shared" si="127"/>
        <v>#N/A</v>
      </c>
    </row>
    <row r="439" spans="1:24" hidden="1" x14ac:dyDescent="0.25">
      <c r="A439">
        <v>438</v>
      </c>
      <c r="B439" t="s">
        <v>251</v>
      </c>
      <c r="C439" t="s">
        <v>248</v>
      </c>
      <c r="H439" s="59">
        <v>22.89</v>
      </c>
      <c r="I439" t="s">
        <v>1901</v>
      </c>
      <c r="J439" s="65">
        <f t="shared" si="124"/>
        <v>620776.79999999993</v>
      </c>
      <c r="K439" t="e">
        <f>1.05*VLOOKUP(B439,'[1]Tổng hợp Nhập - Xuất - Tồn'!$A$5:$N$4327,12,0)/VLOOKUP(B439,'[1]Tổng hợp Nhập - Xuất - Tồn'!$A$5:$N$4327,11,0)</f>
        <v>#N/A</v>
      </c>
      <c r="L439" s="67" t="e">
        <f t="shared" si="128"/>
        <v>#N/A</v>
      </c>
      <c r="M439" s="66" t="e">
        <f>VLOOKUP(B439,[2]Pivot!$A$4:$C$3785,2,0)</f>
        <v>#N/A</v>
      </c>
      <c r="N439" s="66" t="e">
        <f>VLOOKUP(B439,[2]Pivot!$A$4:$C$3785,3,0)</f>
        <v>#N/A</v>
      </c>
      <c r="O439" s="70" t="e">
        <f>VLOOKUP(B439,[3]Pivot!$A$4:$D$4420,2,0)</f>
        <v>#N/A</v>
      </c>
      <c r="P439" s="66" t="e">
        <f>VLOOKUP(B439,[3]Pivot!$A$4:$E$4420,5,0)</f>
        <v>#N/A</v>
      </c>
      <c r="Q439" s="66" t="e">
        <f>VLOOKUP(B439,[3]Pivot!$A$4:$D$4420,3,0)</f>
        <v>#N/A</v>
      </c>
      <c r="R439" s="66" t="e">
        <f>VLOOKUP(B439,[3]Pivot!$A$4:$D$4420,4,0)</f>
        <v>#N/A</v>
      </c>
      <c r="S439" t="e">
        <f>VLOOKUP(B439,'[1]Tổng hợp Nhập - Xuất - Tồn'!$A$5:$N$4327,11,0)</f>
        <v>#N/A</v>
      </c>
      <c r="T439" t="e">
        <f>VLOOKUP(B439,'[1]Tổng hợp Nhập - Xuất - Tồn'!$A$7:$N$4327,13,0)</f>
        <v>#N/A</v>
      </c>
      <c r="U439" s="66" t="e">
        <f t="shared" si="125"/>
        <v>#N/A</v>
      </c>
      <c r="V439" s="73" t="e">
        <f t="shared" si="126"/>
        <v>#N/A</v>
      </c>
      <c r="W439" s="73" t="e">
        <f t="shared" si="127"/>
        <v>#N/A</v>
      </c>
    </row>
    <row r="440" spans="1:24" hidden="1" x14ac:dyDescent="0.25">
      <c r="A440">
        <v>439</v>
      </c>
      <c r="B440" t="s">
        <v>252</v>
      </c>
      <c r="C440" t="s">
        <v>253</v>
      </c>
      <c r="H440" s="59">
        <v>20.75</v>
      </c>
      <c r="I440" t="s">
        <v>1901</v>
      </c>
      <c r="J440" s="65">
        <f t="shared" si="124"/>
        <v>562740</v>
      </c>
      <c r="K440" t="e">
        <f>1.05*VLOOKUP(B440,'[1]Tổng hợp Nhập - Xuất - Tồn'!$A$5:$N$4327,12,0)/VLOOKUP(B440,'[1]Tổng hợp Nhập - Xuất - Tồn'!$A$5:$N$4327,11,0)</f>
        <v>#N/A</v>
      </c>
      <c r="L440" s="67" t="e">
        <f t="shared" si="128"/>
        <v>#N/A</v>
      </c>
      <c r="M440" s="66" t="e">
        <f>VLOOKUP(B440,[2]Pivot!$A$4:$C$3785,2,0)</f>
        <v>#N/A</v>
      </c>
      <c r="N440" s="66" t="e">
        <f>VLOOKUP(B440,[2]Pivot!$A$4:$C$3785,3,0)</f>
        <v>#N/A</v>
      </c>
      <c r="O440" s="70" t="e">
        <f>VLOOKUP(B440,[3]Pivot!$A$4:$D$4420,2,0)</f>
        <v>#N/A</v>
      </c>
      <c r="P440" s="66" t="e">
        <f>VLOOKUP(B440,[3]Pivot!$A$4:$E$4420,5,0)</f>
        <v>#N/A</v>
      </c>
      <c r="Q440" s="66" t="e">
        <f>VLOOKUP(B440,[3]Pivot!$A$4:$D$4420,3,0)</f>
        <v>#N/A</v>
      </c>
      <c r="R440" s="66" t="e">
        <f>VLOOKUP(B440,[3]Pivot!$A$4:$D$4420,4,0)</f>
        <v>#N/A</v>
      </c>
      <c r="S440" t="e">
        <f>VLOOKUP(B440,'[1]Tổng hợp Nhập - Xuất - Tồn'!$A$5:$N$4327,11,0)</f>
        <v>#N/A</v>
      </c>
      <c r="T440" t="e">
        <f>VLOOKUP(B440,'[1]Tổng hợp Nhập - Xuất - Tồn'!$A$7:$N$4327,13,0)</f>
        <v>#N/A</v>
      </c>
      <c r="U440" s="66" t="e">
        <f t="shared" si="125"/>
        <v>#N/A</v>
      </c>
      <c r="V440" s="73" t="e">
        <f t="shared" si="126"/>
        <v>#N/A</v>
      </c>
      <c r="W440" s="73" t="e">
        <f t="shared" si="127"/>
        <v>#N/A</v>
      </c>
    </row>
    <row r="441" spans="1:24" hidden="1" x14ac:dyDescent="0.25">
      <c r="A441">
        <v>440</v>
      </c>
      <c r="B441" t="s">
        <v>254</v>
      </c>
      <c r="C441" t="s">
        <v>255</v>
      </c>
      <c r="H441" s="59">
        <v>19.059999999999999</v>
      </c>
      <c r="I441" t="s">
        <v>1901</v>
      </c>
      <c r="J441" s="65">
        <f t="shared" si="124"/>
        <v>516907.1999999999</v>
      </c>
      <c r="K441" t="e">
        <f>1.05*VLOOKUP(B441,'[1]Tổng hợp Nhập - Xuất - Tồn'!$A$5:$N$4327,12,0)/VLOOKUP(B441,'[1]Tổng hợp Nhập - Xuất - Tồn'!$A$5:$N$4327,11,0)</f>
        <v>#N/A</v>
      </c>
      <c r="L441" s="67" t="e">
        <f t="shared" si="128"/>
        <v>#N/A</v>
      </c>
      <c r="M441" s="66" t="e">
        <f>VLOOKUP(B441,[2]Pivot!$A$4:$C$3785,2,0)</f>
        <v>#N/A</v>
      </c>
      <c r="N441" s="66" t="e">
        <f>VLOOKUP(B441,[2]Pivot!$A$4:$C$3785,3,0)</f>
        <v>#N/A</v>
      </c>
      <c r="O441" s="70" t="e">
        <f>VLOOKUP(B441,[3]Pivot!$A$4:$D$4420,2,0)</f>
        <v>#N/A</v>
      </c>
      <c r="P441" s="66" t="e">
        <f>VLOOKUP(B441,[3]Pivot!$A$4:$E$4420,5,0)</f>
        <v>#N/A</v>
      </c>
      <c r="Q441" s="66" t="e">
        <f>VLOOKUP(B441,[3]Pivot!$A$4:$D$4420,3,0)</f>
        <v>#N/A</v>
      </c>
      <c r="R441" s="66" t="e">
        <f>VLOOKUP(B441,[3]Pivot!$A$4:$D$4420,4,0)</f>
        <v>#N/A</v>
      </c>
      <c r="S441" t="e">
        <f>VLOOKUP(B441,'[1]Tổng hợp Nhập - Xuất - Tồn'!$A$5:$N$4327,11,0)</f>
        <v>#N/A</v>
      </c>
      <c r="T441" t="e">
        <f>VLOOKUP(B441,'[1]Tổng hợp Nhập - Xuất - Tồn'!$A$7:$N$4327,13,0)</f>
        <v>#N/A</v>
      </c>
      <c r="U441" s="66" t="e">
        <f t="shared" si="125"/>
        <v>#N/A</v>
      </c>
      <c r="V441" s="73" t="e">
        <f t="shared" si="126"/>
        <v>#N/A</v>
      </c>
      <c r="W441" s="73" t="e">
        <f t="shared" si="127"/>
        <v>#N/A</v>
      </c>
    </row>
    <row r="442" spans="1:24" hidden="1" x14ac:dyDescent="0.25">
      <c r="A442">
        <v>441</v>
      </c>
      <c r="B442" t="s">
        <v>256</v>
      </c>
      <c r="C442" t="s">
        <v>257</v>
      </c>
      <c r="H442" s="59">
        <v>80.150000000000006</v>
      </c>
      <c r="I442" t="s">
        <v>1901</v>
      </c>
      <c r="J442" s="65">
        <f t="shared" si="124"/>
        <v>2173668</v>
      </c>
      <c r="K442" t="e">
        <f>1.05*VLOOKUP(B442,'[1]Tổng hợp Nhập - Xuất - Tồn'!$A$5:$N$4327,12,0)/VLOOKUP(B442,'[1]Tổng hợp Nhập - Xuất - Tồn'!$A$5:$N$4327,11,0)</f>
        <v>#N/A</v>
      </c>
      <c r="L442" s="67" t="e">
        <f t="shared" si="128"/>
        <v>#N/A</v>
      </c>
      <c r="M442" s="66" t="e">
        <f>VLOOKUP(B442,[2]Pivot!$A$4:$C$3785,2,0)</f>
        <v>#N/A</v>
      </c>
      <c r="N442" s="66" t="e">
        <f>VLOOKUP(B442,[2]Pivot!$A$4:$C$3785,3,0)</f>
        <v>#N/A</v>
      </c>
      <c r="O442" s="70" t="e">
        <f>VLOOKUP(B442,[3]Pivot!$A$4:$D$4420,2,0)</f>
        <v>#N/A</v>
      </c>
      <c r="P442" s="66" t="e">
        <f>VLOOKUP(B442,[3]Pivot!$A$4:$E$4420,5,0)</f>
        <v>#N/A</v>
      </c>
      <c r="Q442" s="66" t="e">
        <f>VLOOKUP(B442,[3]Pivot!$A$4:$D$4420,3,0)</f>
        <v>#N/A</v>
      </c>
      <c r="R442" s="66" t="e">
        <f>VLOOKUP(B442,[3]Pivot!$A$4:$D$4420,4,0)</f>
        <v>#N/A</v>
      </c>
      <c r="S442" t="e">
        <f>VLOOKUP(B442,'[1]Tổng hợp Nhập - Xuất - Tồn'!$A$5:$N$4327,11,0)</f>
        <v>#N/A</v>
      </c>
      <c r="T442" t="e">
        <f>VLOOKUP(B442,'[1]Tổng hợp Nhập - Xuất - Tồn'!$A$7:$N$4327,13,0)</f>
        <v>#N/A</v>
      </c>
      <c r="U442" s="66" t="e">
        <f t="shared" si="125"/>
        <v>#N/A</v>
      </c>
      <c r="V442" s="73" t="e">
        <f t="shared" si="126"/>
        <v>#N/A</v>
      </c>
      <c r="W442" s="73" t="e">
        <f t="shared" si="127"/>
        <v>#N/A</v>
      </c>
    </row>
    <row r="443" spans="1:24" x14ac:dyDescent="0.25">
      <c r="A443">
        <v>442</v>
      </c>
      <c r="B443" t="s">
        <v>258</v>
      </c>
      <c r="C443" t="s">
        <v>259</v>
      </c>
      <c r="H443" s="59">
        <v>37.97</v>
      </c>
      <c r="I443" t="s">
        <v>1901</v>
      </c>
      <c r="J443" s="78">
        <f t="shared" si="124"/>
        <v>1029746.3999999999</v>
      </c>
      <c r="K443" s="75">
        <f>1.05*VLOOKUP(B443,'[1]Tổng hợp Nhập - Xuất - Tồn'!$A$5:$N$4327,12,0)/VLOOKUP(B443,'[1]Tổng hợp Nhập - Xuất - Tồn'!$A$5:$N$4327,11,0)</f>
        <v>782646.13636363635</v>
      </c>
      <c r="L443" s="67">
        <f t="shared" si="128"/>
        <v>0.31572412122859417</v>
      </c>
      <c r="M443" s="66">
        <f>VLOOKUP(B443,[2]Pivot!$A$4:$C$3785,2,0)</f>
        <v>1250000</v>
      </c>
      <c r="N443" s="66" t="e">
        <f>VLOOKUP(B443,[2]Pivot!$A$4:$C$3785,3,0)</f>
        <v>#REF!</v>
      </c>
      <c r="O443" s="70">
        <f>VLOOKUP(B443,[3]Pivot!$A$4:$D$4420,2,0)</f>
        <v>44792</v>
      </c>
      <c r="P443" s="66" t="str">
        <f>VLOOKUP(B443,[3]Pivot!$A$4:$E$4420,5,0)</f>
        <v>NK-IDAS</v>
      </c>
      <c r="Q443" s="66">
        <f>VLOOKUP(B443,[3]Pivot!$A$4:$D$4420,3,0)</f>
        <v>819915</v>
      </c>
      <c r="R443" s="66">
        <f>VLOOKUP(B443,[3]Pivot!$A$4:$D$4420,4,0)</f>
        <v>20</v>
      </c>
      <c r="S443">
        <f>VLOOKUP(B443,'[1]Tổng hợp Nhập - Xuất - Tồn'!$A$5:$N$4327,11,0)</f>
        <v>22</v>
      </c>
      <c r="T443">
        <f>VLOOKUP(B443,'[1]Tổng hợp Nhập - Xuất - Tồn'!$A$7:$N$4327,13,0)</f>
        <v>18</v>
      </c>
      <c r="U443" s="75">
        <f>IF(Q443=0,K443*(1-5%),IF(L443&lt;=10%,Q443,Q443*(1-5%)))</f>
        <v>778919.25</v>
      </c>
      <c r="V443" s="73">
        <f>U443/24000*1/1.13</f>
        <v>28.721211283185841</v>
      </c>
      <c r="W443" s="66">
        <f t="shared" ref="W443" si="141">V443*24000</f>
        <v>689309.07079646015</v>
      </c>
      <c r="X443" s="67">
        <f>(W443-K443)/K443</f>
        <v>-0.11925832279814584</v>
      </c>
    </row>
    <row r="444" spans="1:24" hidden="1" x14ac:dyDescent="0.25">
      <c r="A444">
        <v>443</v>
      </c>
      <c r="B444" t="s">
        <v>260</v>
      </c>
      <c r="C444" t="s">
        <v>259</v>
      </c>
      <c r="H444" s="59">
        <v>32.26</v>
      </c>
      <c r="I444" t="s">
        <v>1901</v>
      </c>
      <c r="J444" s="65">
        <f t="shared" si="124"/>
        <v>874891.2</v>
      </c>
      <c r="K444" t="e">
        <f>1.05*VLOOKUP(B444,'[1]Tổng hợp Nhập - Xuất - Tồn'!$A$5:$N$4327,12,0)/VLOOKUP(B444,'[1]Tổng hợp Nhập - Xuất - Tồn'!$A$5:$N$4327,11,0)</f>
        <v>#N/A</v>
      </c>
      <c r="L444" s="67" t="e">
        <f t="shared" si="128"/>
        <v>#N/A</v>
      </c>
      <c r="M444" s="66" t="e">
        <f>VLOOKUP(B444,[2]Pivot!$A$4:$C$3785,2,0)</f>
        <v>#N/A</v>
      </c>
      <c r="N444" s="66" t="e">
        <f>VLOOKUP(B444,[2]Pivot!$A$4:$C$3785,3,0)</f>
        <v>#N/A</v>
      </c>
      <c r="O444" s="70" t="e">
        <f>VLOOKUP(B444,[3]Pivot!$A$4:$D$4420,2,0)</f>
        <v>#N/A</v>
      </c>
      <c r="P444" s="66" t="e">
        <f>VLOOKUP(B444,[3]Pivot!$A$4:$E$4420,5,0)</f>
        <v>#N/A</v>
      </c>
      <c r="Q444" s="66" t="e">
        <f>VLOOKUP(B444,[3]Pivot!$A$4:$D$4420,3,0)</f>
        <v>#N/A</v>
      </c>
      <c r="R444" s="66" t="e">
        <f>VLOOKUP(B444,[3]Pivot!$A$4:$D$4420,4,0)</f>
        <v>#N/A</v>
      </c>
      <c r="S444" t="e">
        <f>VLOOKUP(B444,'[1]Tổng hợp Nhập - Xuất - Tồn'!$A$5:$N$4327,11,0)</f>
        <v>#N/A</v>
      </c>
      <c r="T444" t="e">
        <f>VLOOKUP(B444,'[1]Tổng hợp Nhập - Xuất - Tồn'!$A$7:$N$4327,13,0)</f>
        <v>#N/A</v>
      </c>
      <c r="U444" s="66" t="e">
        <f t="shared" si="125"/>
        <v>#N/A</v>
      </c>
      <c r="V444" s="73" t="e">
        <f t="shared" si="126"/>
        <v>#N/A</v>
      </c>
      <c r="W444" s="73" t="e">
        <f t="shared" si="127"/>
        <v>#N/A</v>
      </c>
    </row>
    <row r="445" spans="1:24" hidden="1" x14ac:dyDescent="0.25">
      <c r="A445">
        <v>444</v>
      </c>
      <c r="B445" t="s">
        <v>261</v>
      </c>
      <c r="C445" t="s">
        <v>262</v>
      </c>
      <c r="H445" s="59">
        <v>45.26</v>
      </c>
      <c r="I445" t="s">
        <v>1901</v>
      </c>
      <c r="J445" s="65">
        <f t="shared" si="124"/>
        <v>1227451.2</v>
      </c>
      <c r="K445" t="e">
        <f>1.05*VLOOKUP(B445,'[1]Tổng hợp Nhập - Xuất - Tồn'!$A$5:$N$4327,12,0)/VLOOKUP(B445,'[1]Tổng hợp Nhập - Xuất - Tồn'!$A$5:$N$4327,11,0)</f>
        <v>#N/A</v>
      </c>
      <c r="L445" s="67" t="e">
        <f t="shared" si="128"/>
        <v>#N/A</v>
      </c>
      <c r="M445" s="66" t="e">
        <f>VLOOKUP(B445,[2]Pivot!$A$4:$C$3785,2,0)</f>
        <v>#N/A</v>
      </c>
      <c r="N445" s="66" t="e">
        <f>VLOOKUP(B445,[2]Pivot!$A$4:$C$3785,3,0)</f>
        <v>#N/A</v>
      </c>
      <c r="O445" s="70" t="e">
        <f>VLOOKUP(B445,[3]Pivot!$A$4:$D$4420,2,0)</f>
        <v>#N/A</v>
      </c>
      <c r="P445" s="66" t="e">
        <f>VLOOKUP(B445,[3]Pivot!$A$4:$E$4420,5,0)</f>
        <v>#N/A</v>
      </c>
      <c r="Q445" s="66" t="e">
        <f>VLOOKUP(B445,[3]Pivot!$A$4:$D$4420,3,0)</f>
        <v>#N/A</v>
      </c>
      <c r="R445" s="66" t="e">
        <f>VLOOKUP(B445,[3]Pivot!$A$4:$D$4420,4,0)</f>
        <v>#N/A</v>
      </c>
      <c r="S445" t="e">
        <f>VLOOKUP(B445,'[1]Tổng hợp Nhập - Xuất - Tồn'!$A$5:$N$4327,11,0)</f>
        <v>#N/A</v>
      </c>
      <c r="T445" t="e">
        <f>VLOOKUP(B445,'[1]Tổng hợp Nhập - Xuất - Tồn'!$A$7:$N$4327,13,0)</f>
        <v>#N/A</v>
      </c>
      <c r="U445" s="66" t="e">
        <f t="shared" si="125"/>
        <v>#N/A</v>
      </c>
      <c r="V445" s="73" t="e">
        <f t="shared" si="126"/>
        <v>#N/A</v>
      </c>
      <c r="W445" s="73" t="e">
        <f t="shared" si="127"/>
        <v>#N/A</v>
      </c>
    </row>
    <row r="446" spans="1:24" hidden="1" x14ac:dyDescent="0.25">
      <c r="A446">
        <v>445</v>
      </c>
      <c r="B446" t="s">
        <v>263</v>
      </c>
      <c r="C446" t="s">
        <v>264</v>
      </c>
      <c r="H446" s="59">
        <v>9.25</v>
      </c>
      <c r="I446" t="s">
        <v>1901</v>
      </c>
      <c r="J446" s="65">
        <f t="shared" si="124"/>
        <v>250859.99999999997</v>
      </c>
      <c r="K446" t="e">
        <f>1.05*VLOOKUP(B446,'[1]Tổng hợp Nhập - Xuất - Tồn'!$A$5:$N$4327,12,0)/VLOOKUP(B446,'[1]Tổng hợp Nhập - Xuất - Tồn'!$A$5:$N$4327,11,0)</f>
        <v>#N/A</v>
      </c>
      <c r="L446" s="67" t="e">
        <f t="shared" si="128"/>
        <v>#N/A</v>
      </c>
      <c r="M446" s="66" t="e">
        <f>VLOOKUP(B446,[2]Pivot!$A$4:$C$3785,2,0)</f>
        <v>#N/A</v>
      </c>
      <c r="N446" s="66" t="e">
        <f>VLOOKUP(B446,[2]Pivot!$A$4:$C$3785,3,0)</f>
        <v>#N/A</v>
      </c>
      <c r="O446" s="70" t="e">
        <f>VLOOKUP(B446,[3]Pivot!$A$4:$D$4420,2,0)</f>
        <v>#N/A</v>
      </c>
      <c r="P446" s="66" t="e">
        <f>VLOOKUP(B446,[3]Pivot!$A$4:$E$4420,5,0)</f>
        <v>#N/A</v>
      </c>
      <c r="Q446" s="66" t="e">
        <f>VLOOKUP(B446,[3]Pivot!$A$4:$D$4420,3,0)</f>
        <v>#N/A</v>
      </c>
      <c r="R446" s="66" t="e">
        <f>VLOOKUP(B446,[3]Pivot!$A$4:$D$4420,4,0)</f>
        <v>#N/A</v>
      </c>
      <c r="S446" t="e">
        <f>VLOOKUP(B446,'[1]Tổng hợp Nhập - Xuất - Tồn'!$A$5:$N$4327,11,0)</f>
        <v>#N/A</v>
      </c>
      <c r="T446" t="e">
        <f>VLOOKUP(B446,'[1]Tổng hợp Nhập - Xuất - Tồn'!$A$7:$N$4327,13,0)</f>
        <v>#N/A</v>
      </c>
      <c r="U446" s="66" t="e">
        <f t="shared" si="125"/>
        <v>#N/A</v>
      </c>
      <c r="V446" s="73" t="e">
        <f t="shared" si="126"/>
        <v>#N/A</v>
      </c>
      <c r="W446" s="73" t="e">
        <f t="shared" si="127"/>
        <v>#N/A</v>
      </c>
    </row>
    <row r="447" spans="1:24" x14ac:dyDescent="0.25">
      <c r="A447">
        <v>446</v>
      </c>
      <c r="B447" t="s">
        <v>265</v>
      </c>
      <c r="C447" t="s">
        <v>266</v>
      </c>
      <c r="H447" s="59">
        <v>14.47</v>
      </c>
      <c r="I447" t="s">
        <v>1901</v>
      </c>
      <c r="J447" s="78">
        <f t="shared" si="124"/>
        <v>392426.39999999997</v>
      </c>
      <c r="K447" s="75">
        <f>1.05*VLOOKUP(B447,'[1]Tổng hợp Nhập - Xuất - Tồn'!$A$5:$N$4327,12,0)/VLOOKUP(B447,'[1]Tổng hợp Nhập - Xuất - Tồn'!$A$5:$N$4327,11,0)</f>
        <v>347359.68393665162</v>
      </c>
      <c r="L447" s="67">
        <f t="shared" si="128"/>
        <v>0.12974077921940766</v>
      </c>
      <c r="M447" s="66">
        <f>VLOOKUP(B447,[2]Pivot!$A$4:$C$3785,2,0)</f>
        <v>415000</v>
      </c>
      <c r="N447" s="66">
        <f>VLOOKUP(B447,[2]Pivot!$A$4:$C$3785,3,0)</f>
        <v>500000</v>
      </c>
      <c r="O447" s="70">
        <f>VLOOKUP(B447,[3]Pivot!$A$4:$D$4420,2,0)</f>
        <v>44816</v>
      </c>
      <c r="P447" s="66" t="str">
        <f>VLOOKUP(B447,[3]Pivot!$A$4:$E$4420,5,0)</f>
        <v>HTAUTOHN</v>
      </c>
      <c r="Q447" s="66">
        <f>VLOOKUP(B447,[3]Pivot!$A$4:$D$4420,3,0)</f>
        <v>310002</v>
      </c>
      <c r="R447" s="66">
        <f>VLOOKUP(B447,[3]Pivot!$A$4:$D$4420,4,0)</f>
        <v>2</v>
      </c>
      <c r="S447">
        <f>VLOOKUP(B447,'[1]Tổng hợp Nhập - Xuất - Tồn'!$A$5:$N$4327,11,0)</f>
        <v>221</v>
      </c>
      <c r="T447">
        <f>VLOOKUP(B447,'[1]Tổng hợp Nhập - Xuất - Tồn'!$A$7:$N$4327,13,0)</f>
        <v>112</v>
      </c>
      <c r="U447" s="75">
        <f>IF(Q447=0,K447*(1-5%),IF(L447&lt;=10%,Q447,Q447*(1-5%)))</f>
        <v>294501.89999999997</v>
      </c>
      <c r="V447" s="73">
        <f>U447/24000*1/1.13</f>
        <v>10.85921460176991</v>
      </c>
      <c r="W447" s="66">
        <f t="shared" ref="W447" si="142">V447*24000</f>
        <v>260621.15044247784</v>
      </c>
      <c r="X447" s="67">
        <f>(W447-K447)/K447</f>
        <v>-0.24970811958129369</v>
      </c>
    </row>
    <row r="448" spans="1:24" hidden="1" x14ac:dyDescent="0.25">
      <c r="A448">
        <v>447</v>
      </c>
      <c r="B448" t="s">
        <v>267</v>
      </c>
      <c r="C448" t="s">
        <v>268</v>
      </c>
      <c r="H448" s="59">
        <v>114.74</v>
      </c>
      <c r="I448" t="s">
        <v>1901</v>
      </c>
      <c r="J448" s="65">
        <f t="shared" si="124"/>
        <v>3111748.8</v>
      </c>
      <c r="K448" t="e">
        <f>1.05*VLOOKUP(B448,'[1]Tổng hợp Nhập - Xuất - Tồn'!$A$5:$N$4327,12,0)/VLOOKUP(B448,'[1]Tổng hợp Nhập - Xuất - Tồn'!$A$5:$N$4327,11,0)</f>
        <v>#N/A</v>
      </c>
      <c r="L448" s="67" t="e">
        <f t="shared" si="128"/>
        <v>#N/A</v>
      </c>
      <c r="M448" s="66" t="e">
        <f>VLOOKUP(B448,[2]Pivot!$A$4:$C$3785,2,0)</f>
        <v>#N/A</v>
      </c>
      <c r="N448" s="66" t="e">
        <f>VLOOKUP(B448,[2]Pivot!$A$4:$C$3785,3,0)</f>
        <v>#N/A</v>
      </c>
      <c r="O448" s="70" t="e">
        <f>VLOOKUP(B448,[3]Pivot!$A$4:$D$4420,2,0)</f>
        <v>#N/A</v>
      </c>
      <c r="P448" s="66" t="e">
        <f>VLOOKUP(B448,[3]Pivot!$A$4:$E$4420,5,0)</f>
        <v>#N/A</v>
      </c>
      <c r="Q448" s="66" t="e">
        <f>VLOOKUP(B448,[3]Pivot!$A$4:$D$4420,3,0)</f>
        <v>#N/A</v>
      </c>
      <c r="R448" s="66" t="e">
        <f>VLOOKUP(B448,[3]Pivot!$A$4:$D$4420,4,0)</f>
        <v>#N/A</v>
      </c>
      <c r="S448" t="e">
        <f>VLOOKUP(B448,'[1]Tổng hợp Nhập - Xuất - Tồn'!$A$5:$N$4327,11,0)</f>
        <v>#N/A</v>
      </c>
      <c r="T448" t="e">
        <f>VLOOKUP(B448,'[1]Tổng hợp Nhập - Xuất - Tồn'!$A$7:$N$4327,13,0)</f>
        <v>#N/A</v>
      </c>
      <c r="U448" s="66" t="e">
        <f t="shared" si="125"/>
        <v>#N/A</v>
      </c>
      <c r="V448" s="73" t="e">
        <f t="shared" si="126"/>
        <v>#N/A</v>
      </c>
      <c r="W448" s="73" t="e">
        <f t="shared" si="127"/>
        <v>#N/A</v>
      </c>
    </row>
    <row r="449" spans="1:24" hidden="1" x14ac:dyDescent="0.25">
      <c r="A449">
        <v>448</v>
      </c>
      <c r="B449" t="s">
        <v>269</v>
      </c>
      <c r="C449" t="s">
        <v>270</v>
      </c>
      <c r="H449" s="59">
        <v>40.56</v>
      </c>
      <c r="I449" t="s">
        <v>1901</v>
      </c>
      <c r="J449" s="65">
        <f t="shared" si="124"/>
        <v>1099987.2</v>
      </c>
      <c r="K449" t="e">
        <f>1.05*VLOOKUP(B449,'[1]Tổng hợp Nhập - Xuất - Tồn'!$A$5:$N$4327,12,0)/VLOOKUP(B449,'[1]Tổng hợp Nhập - Xuất - Tồn'!$A$5:$N$4327,11,0)</f>
        <v>#N/A</v>
      </c>
      <c r="L449" s="67" t="e">
        <f t="shared" si="128"/>
        <v>#N/A</v>
      </c>
      <c r="M449" s="66" t="e">
        <f>VLOOKUP(B449,[2]Pivot!$A$4:$C$3785,2,0)</f>
        <v>#N/A</v>
      </c>
      <c r="N449" s="66" t="e">
        <f>VLOOKUP(B449,[2]Pivot!$A$4:$C$3785,3,0)</f>
        <v>#N/A</v>
      </c>
      <c r="O449" s="70" t="e">
        <f>VLOOKUP(B449,[3]Pivot!$A$4:$D$4420,2,0)</f>
        <v>#N/A</v>
      </c>
      <c r="P449" s="66" t="e">
        <f>VLOOKUP(B449,[3]Pivot!$A$4:$E$4420,5,0)</f>
        <v>#N/A</v>
      </c>
      <c r="Q449" s="66" t="e">
        <f>VLOOKUP(B449,[3]Pivot!$A$4:$D$4420,3,0)</f>
        <v>#N/A</v>
      </c>
      <c r="R449" s="66" t="e">
        <f>VLOOKUP(B449,[3]Pivot!$A$4:$D$4420,4,0)</f>
        <v>#N/A</v>
      </c>
      <c r="S449" t="e">
        <f>VLOOKUP(B449,'[1]Tổng hợp Nhập - Xuất - Tồn'!$A$5:$N$4327,11,0)</f>
        <v>#N/A</v>
      </c>
      <c r="T449" t="e">
        <f>VLOOKUP(B449,'[1]Tổng hợp Nhập - Xuất - Tồn'!$A$7:$N$4327,13,0)</f>
        <v>#N/A</v>
      </c>
      <c r="U449" s="66" t="e">
        <f t="shared" si="125"/>
        <v>#N/A</v>
      </c>
      <c r="V449" s="73" t="e">
        <f t="shared" si="126"/>
        <v>#N/A</v>
      </c>
      <c r="W449" s="73" t="e">
        <f t="shared" si="127"/>
        <v>#N/A</v>
      </c>
    </row>
    <row r="450" spans="1:24" hidden="1" x14ac:dyDescent="0.25">
      <c r="A450">
        <v>449</v>
      </c>
      <c r="B450" t="s">
        <v>271</v>
      </c>
      <c r="C450" t="s">
        <v>268</v>
      </c>
      <c r="H450" s="59">
        <v>118.02</v>
      </c>
      <c r="I450" t="s">
        <v>1901</v>
      </c>
      <c r="J450" s="65">
        <f t="shared" si="124"/>
        <v>3200702.4</v>
      </c>
      <c r="K450" t="e">
        <f>1.05*VLOOKUP(B450,'[1]Tổng hợp Nhập - Xuất - Tồn'!$A$5:$N$4327,12,0)/VLOOKUP(B450,'[1]Tổng hợp Nhập - Xuất - Tồn'!$A$5:$N$4327,11,0)</f>
        <v>#N/A</v>
      </c>
      <c r="L450" s="67" t="e">
        <f t="shared" si="128"/>
        <v>#N/A</v>
      </c>
      <c r="M450" s="66" t="e">
        <f>VLOOKUP(B450,[2]Pivot!$A$4:$C$3785,2,0)</f>
        <v>#N/A</v>
      </c>
      <c r="N450" s="66" t="e">
        <f>VLOOKUP(B450,[2]Pivot!$A$4:$C$3785,3,0)</f>
        <v>#N/A</v>
      </c>
      <c r="O450" s="70" t="e">
        <f>VLOOKUP(B450,[3]Pivot!$A$4:$D$4420,2,0)</f>
        <v>#N/A</v>
      </c>
      <c r="P450" s="66" t="e">
        <f>VLOOKUP(B450,[3]Pivot!$A$4:$E$4420,5,0)</f>
        <v>#N/A</v>
      </c>
      <c r="Q450" s="66" t="e">
        <f>VLOOKUP(B450,[3]Pivot!$A$4:$D$4420,3,0)</f>
        <v>#N/A</v>
      </c>
      <c r="R450" s="66" t="e">
        <f>VLOOKUP(B450,[3]Pivot!$A$4:$D$4420,4,0)</f>
        <v>#N/A</v>
      </c>
      <c r="S450" t="e">
        <f>VLOOKUP(B450,'[1]Tổng hợp Nhập - Xuất - Tồn'!$A$5:$N$4327,11,0)</f>
        <v>#N/A</v>
      </c>
      <c r="T450" t="e">
        <f>VLOOKUP(B450,'[1]Tổng hợp Nhập - Xuất - Tồn'!$A$7:$N$4327,13,0)</f>
        <v>#N/A</v>
      </c>
      <c r="U450" s="66" t="e">
        <f t="shared" si="125"/>
        <v>#N/A</v>
      </c>
      <c r="V450" s="73" t="e">
        <f t="shared" si="126"/>
        <v>#N/A</v>
      </c>
      <c r="W450" s="73" t="e">
        <f t="shared" si="127"/>
        <v>#N/A</v>
      </c>
    </row>
    <row r="451" spans="1:24" hidden="1" x14ac:dyDescent="0.25">
      <c r="A451">
        <v>450</v>
      </c>
      <c r="B451" t="s">
        <v>272</v>
      </c>
      <c r="C451" t="s">
        <v>270</v>
      </c>
      <c r="H451" s="59">
        <v>30.32</v>
      </c>
      <c r="I451" t="s">
        <v>1901</v>
      </c>
      <c r="J451" s="65">
        <f t="shared" ref="J451:J514" si="143">H451*24000*1.13</f>
        <v>822278.39999999991</v>
      </c>
      <c r="K451" t="e">
        <f>1.05*VLOOKUP(B451,'[1]Tổng hợp Nhập - Xuất - Tồn'!$A$5:$N$4327,12,0)/VLOOKUP(B451,'[1]Tổng hợp Nhập - Xuất - Tồn'!$A$5:$N$4327,11,0)</f>
        <v>#N/A</v>
      </c>
      <c r="L451" s="67" t="e">
        <f t="shared" si="128"/>
        <v>#N/A</v>
      </c>
      <c r="M451" s="66" t="e">
        <f>VLOOKUP(B451,[2]Pivot!$A$4:$C$3785,2,0)</f>
        <v>#N/A</v>
      </c>
      <c r="N451" s="66" t="e">
        <f>VLOOKUP(B451,[2]Pivot!$A$4:$C$3785,3,0)</f>
        <v>#N/A</v>
      </c>
      <c r="O451" s="70" t="e">
        <f>VLOOKUP(B451,[3]Pivot!$A$4:$D$4420,2,0)</f>
        <v>#N/A</v>
      </c>
      <c r="P451" s="66" t="e">
        <f>VLOOKUP(B451,[3]Pivot!$A$4:$E$4420,5,0)</f>
        <v>#N/A</v>
      </c>
      <c r="Q451" s="66" t="e">
        <f>VLOOKUP(B451,[3]Pivot!$A$4:$D$4420,3,0)</f>
        <v>#N/A</v>
      </c>
      <c r="R451" s="66" t="e">
        <f>VLOOKUP(B451,[3]Pivot!$A$4:$D$4420,4,0)</f>
        <v>#N/A</v>
      </c>
      <c r="S451" t="e">
        <f>VLOOKUP(B451,'[1]Tổng hợp Nhập - Xuất - Tồn'!$A$5:$N$4327,11,0)</f>
        <v>#N/A</v>
      </c>
      <c r="T451" t="e">
        <f>VLOOKUP(B451,'[1]Tổng hợp Nhập - Xuất - Tồn'!$A$7:$N$4327,13,0)</f>
        <v>#N/A</v>
      </c>
      <c r="U451" s="66" t="e">
        <f t="shared" ref="U451:U514" si="144">IF(L451&lt;=10%,Q451,Q451*(1-5%))</f>
        <v>#N/A</v>
      </c>
      <c r="V451" s="73" t="e">
        <f t="shared" ref="V451:V514" si="145">U451*24000*1/1.13</f>
        <v>#N/A</v>
      </c>
      <c r="W451" s="73" t="e">
        <f t="shared" ref="W451:W514" si="146">V451/24000</f>
        <v>#N/A</v>
      </c>
    </row>
    <row r="452" spans="1:24" hidden="1" x14ac:dyDescent="0.25">
      <c r="A452">
        <v>451</v>
      </c>
      <c r="B452" t="s">
        <v>273</v>
      </c>
      <c r="C452" t="s">
        <v>274</v>
      </c>
      <c r="H452" s="59">
        <v>28.59</v>
      </c>
      <c r="I452" t="s">
        <v>1901</v>
      </c>
      <c r="J452" s="78">
        <f t="shared" si="143"/>
        <v>775360.79999999993</v>
      </c>
      <c r="K452" s="75">
        <f>1.05*VLOOKUP(B452,'[1]Tổng hợp Nhập - Xuất - Tồn'!$A$5:$N$4327,12,0)/VLOOKUP(B452,'[1]Tổng hợp Nhập - Xuất - Tồn'!$A$5:$N$4327,11,0)</f>
        <v>678020.07900000003</v>
      </c>
      <c r="L452" s="67">
        <f t="shared" ref="L452:L515" si="147">(J452-K452)/K452</f>
        <v>0.14356613323836373</v>
      </c>
      <c r="M452" s="66">
        <f>VLOOKUP(B452,[2]Pivot!$A$4:$C$3785,2,0)</f>
        <v>700000</v>
      </c>
      <c r="N452" s="66">
        <f>VLOOKUP(B452,[2]Pivot!$A$4:$C$3785,3,0)</f>
        <v>800000</v>
      </c>
      <c r="O452" s="70">
        <f>VLOOKUP(B452,[3]Pivot!$A$4:$D$4420,2,0)</f>
        <v>44813</v>
      </c>
      <c r="P452" s="66" t="str">
        <f>VLOOKUP(B452,[3]Pivot!$A$4:$E$4420,5,0)</f>
        <v>HTAUTOHN</v>
      </c>
      <c r="Q452" s="66">
        <f>VLOOKUP(B452,[3]Pivot!$A$4:$D$4420,3,0)</f>
        <v>0</v>
      </c>
      <c r="R452" s="66">
        <f>VLOOKUP(B452,[3]Pivot!$A$4:$D$4420,4,0)</f>
        <v>1</v>
      </c>
      <c r="S452">
        <f>VLOOKUP(B452,'[1]Tổng hợp Nhập - Xuất - Tồn'!$A$5:$N$4327,11,0)</f>
        <v>3850</v>
      </c>
      <c r="T452">
        <f>VLOOKUP(B452,'[1]Tổng hợp Nhập - Xuất - Tồn'!$A$7:$N$4327,13,0)</f>
        <v>0</v>
      </c>
      <c r="U452" s="75">
        <f t="shared" ref="U452:U453" si="148">IF(Q452=0,K452*(1-5%),IF(L452&lt;=10%,Q452,Q452*(1-5%)))</f>
        <v>644119.07504999998</v>
      </c>
      <c r="V452" s="73">
        <f t="shared" ref="V452:V453" si="149">U452/24000*1/1.13</f>
        <v>23.750703357300885</v>
      </c>
      <c r="W452" s="66">
        <f t="shared" ref="W452:W453" si="150">V452*24000</f>
        <v>570016.88057522126</v>
      </c>
    </row>
    <row r="453" spans="1:24" hidden="1" x14ac:dyDescent="0.25">
      <c r="A453">
        <v>452</v>
      </c>
      <c r="B453" t="s">
        <v>275</v>
      </c>
      <c r="C453" t="s">
        <v>276</v>
      </c>
      <c r="H453" s="59">
        <v>44.72</v>
      </c>
      <c r="I453" t="s">
        <v>1901</v>
      </c>
      <c r="J453" s="78">
        <f t="shared" si="143"/>
        <v>1212806.3999999999</v>
      </c>
      <c r="K453" s="75">
        <f>1.05*VLOOKUP(B453,'[1]Tổng hợp Nhập - Xuất - Tồn'!$A$5:$N$4327,12,0)/VLOOKUP(B453,'[1]Tổng hợp Nhập - Xuất - Tồn'!$A$5:$N$4327,11,0)</f>
        <v>951198.99</v>
      </c>
      <c r="L453" s="67">
        <f t="shared" si="147"/>
        <v>0.2750291082626149</v>
      </c>
      <c r="M453" s="66" t="e">
        <f>VLOOKUP(B453,[2]Pivot!$A$4:$C$3785,2,0)</f>
        <v>#N/A</v>
      </c>
      <c r="N453" s="66" t="e">
        <f>VLOOKUP(B453,[2]Pivot!$A$4:$C$3785,3,0)</f>
        <v>#N/A</v>
      </c>
      <c r="O453" s="70">
        <f>VLOOKUP(B453,[3]Pivot!$A$4:$D$4420,2,0)</f>
        <v>44656</v>
      </c>
      <c r="P453" s="66" t="str">
        <f>VLOOKUP(B453,[3]Pivot!$A$4:$E$4420,5,0)</f>
        <v>NK-IDAS</v>
      </c>
      <c r="Q453" s="66">
        <f>VLOOKUP(B453,[3]Pivot!$A$4:$D$4420,3,0)</f>
        <v>905903.8</v>
      </c>
      <c r="R453" s="66">
        <f>VLOOKUP(B453,[3]Pivot!$A$4:$D$4420,4,0)</f>
        <v>5</v>
      </c>
      <c r="S453">
        <f>VLOOKUP(B453,'[1]Tổng hợp Nhập - Xuất - Tồn'!$A$5:$N$4327,11,0)</f>
        <v>5</v>
      </c>
      <c r="T453">
        <f>VLOOKUP(B453,'[1]Tổng hợp Nhập - Xuất - Tồn'!$A$7:$N$4327,13,0)</f>
        <v>5</v>
      </c>
      <c r="U453" s="75">
        <f t="shared" si="148"/>
        <v>860608.61</v>
      </c>
      <c r="V453" s="73">
        <f t="shared" si="149"/>
        <v>31.733355825958704</v>
      </c>
      <c r="W453" s="66">
        <f t="shared" si="150"/>
        <v>761600.53982300893</v>
      </c>
    </row>
    <row r="454" spans="1:24" hidden="1" x14ac:dyDescent="0.25">
      <c r="A454">
        <v>453</v>
      </c>
      <c r="B454" t="s">
        <v>277</v>
      </c>
      <c r="C454" t="s">
        <v>278</v>
      </c>
      <c r="H454" s="59">
        <v>24.47</v>
      </c>
      <c r="I454" t="s">
        <v>1901</v>
      </c>
      <c r="J454" s="65">
        <f t="shared" si="143"/>
        <v>663626.39999999991</v>
      </c>
      <c r="K454" t="e">
        <f>1.05*VLOOKUP(B454,'[1]Tổng hợp Nhập - Xuất - Tồn'!$A$5:$N$4327,12,0)/VLOOKUP(B454,'[1]Tổng hợp Nhập - Xuất - Tồn'!$A$5:$N$4327,11,0)</f>
        <v>#N/A</v>
      </c>
      <c r="L454" s="67" t="e">
        <f t="shared" si="147"/>
        <v>#N/A</v>
      </c>
      <c r="M454" s="66" t="e">
        <f>VLOOKUP(B454,[2]Pivot!$A$4:$C$3785,2,0)</f>
        <v>#N/A</v>
      </c>
      <c r="N454" s="66" t="e">
        <f>VLOOKUP(B454,[2]Pivot!$A$4:$C$3785,3,0)</f>
        <v>#N/A</v>
      </c>
      <c r="O454" s="70" t="e">
        <f>VLOOKUP(B454,[3]Pivot!$A$4:$D$4420,2,0)</f>
        <v>#N/A</v>
      </c>
      <c r="P454" s="66" t="e">
        <f>VLOOKUP(B454,[3]Pivot!$A$4:$E$4420,5,0)</f>
        <v>#N/A</v>
      </c>
      <c r="Q454" s="66" t="e">
        <f>VLOOKUP(B454,[3]Pivot!$A$4:$D$4420,3,0)</f>
        <v>#N/A</v>
      </c>
      <c r="R454" s="66" t="e">
        <f>VLOOKUP(B454,[3]Pivot!$A$4:$D$4420,4,0)</f>
        <v>#N/A</v>
      </c>
      <c r="S454" t="e">
        <f>VLOOKUP(B454,'[1]Tổng hợp Nhập - Xuất - Tồn'!$A$5:$N$4327,11,0)</f>
        <v>#N/A</v>
      </c>
      <c r="T454" t="e">
        <f>VLOOKUP(B454,'[1]Tổng hợp Nhập - Xuất - Tồn'!$A$7:$N$4327,13,0)</f>
        <v>#N/A</v>
      </c>
      <c r="U454" s="66" t="e">
        <f t="shared" si="144"/>
        <v>#N/A</v>
      </c>
      <c r="V454" s="73" t="e">
        <f t="shared" si="145"/>
        <v>#N/A</v>
      </c>
      <c r="W454" s="73" t="e">
        <f t="shared" si="146"/>
        <v>#N/A</v>
      </c>
    </row>
    <row r="455" spans="1:24" hidden="1" x14ac:dyDescent="0.25">
      <c r="A455">
        <v>454</v>
      </c>
      <c r="B455" t="s">
        <v>279</v>
      </c>
      <c r="C455" t="s">
        <v>280</v>
      </c>
      <c r="H455" s="59">
        <v>45.94</v>
      </c>
      <c r="I455" t="s">
        <v>1901</v>
      </c>
      <c r="J455" s="65">
        <f t="shared" si="143"/>
        <v>1245892.7999999998</v>
      </c>
      <c r="K455" t="e">
        <f>1.05*VLOOKUP(B455,'[1]Tổng hợp Nhập - Xuất - Tồn'!$A$5:$N$4327,12,0)/VLOOKUP(B455,'[1]Tổng hợp Nhập - Xuất - Tồn'!$A$5:$N$4327,11,0)</f>
        <v>#N/A</v>
      </c>
      <c r="L455" s="67" t="e">
        <f t="shared" si="147"/>
        <v>#N/A</v>
      </c>
      <c r="M455" s="66" t="e">
        <f>VLOOKUP(B455,[2]Pivot!$A$4:$C$3785,2,0)</f>
        <v>#N/A</v>
      </c>
      <c r="N455" s="66" t="e">
        <f>VLOOKUP(B455,[2]Pivot!$A$4:$C$3785,3,0)</f>
        <v>#N/A</v>
      </c>
      <c r="O455" s="70" t="e">
        <f>VLOOKUP(B455,[3]Pivot!$A$4:$D$4420,2,0)</f>
        <v>#N/A</v>
      </c>
      <c r="P455" s="66" t="e">
        <f>VLOOKUP(B455,[3]Pivot!$A$4:$E$4420,5,0)</f>
        <v>#N/A</v>
      </c>
      <c r="Q455" s="66" t="e">
        <f>VLOOKUP(B455,[3]Pivot!$A$4:$D$4420,3,0)</f>
        <v>#N/A</v>
      </c>
      <c r="R455" s="66" t="e">
        <f>VLOOKUP(B455,[3]Pivot!$A$4:$D$4420,4,0)</f>
        <v>#N/A</v>
      </c>
      <c r="S455" t="e">
        <f>VLOOKUP(B455,'[1]Tổng hợp Nhập - Xuất - Tồn'!$A$5:$N$4327,11,0)</f>
        <v>#N/A</v>
      </c>
      <c r="T455" t="e">
        <f>VLOOKUP(B455,'[1]Tổng hợp Nhập - Xuất - Tồn'!$A$7:$N$4327,13,0)</f>
        <v>#N/A</v>
      </c>
      <c r="U455" s="66" t="e">
        <f t="shared" si="144"/>
        <v>#N/A</v>
      </c>
      <c r="V455" s="73" t="e">
        <f t="shared" si="145"/>
        <v>#N/A</v>
      </c>
      <c r="W455" s="73" t="e">
        <f t="shared" si="146"/>
        <v>#N/A</v>
      </c>
    </row>
    <row r="456" spans="1:24" x14ac:dyDescent="0.25">
      <c r="A456">
        <v>455</v>
      </c>
      <c r="B456" t="s">
        <v>281</v>
      </c>
      <c r="C456" t="s">
        <v>270</v>
      </c>
      <c r="H456" s="59">
        <v>40.56</v>
      </c>
      <c r="I456" t="s">
        <v>1901</v>
      </c>
      <c r="J456" s="78">
        <f t="shared" si="143"/>
        <v>1099987.2</v>
      </c>
      <c r="K456" s="75">
        <f>1.05*VLOOKUP(B456,'[1]Tổng hợp Nhập - Xuất - Tồn'!$A$5:$N$4327,12,0)/VLOOKUP(B456,'[1]Tổng hợp Nhập - Xuất - Tồn'!$A$5:$N$4327,11,0)</f>
        <v>1013155.9477477478</v>
      </c>
      <c r="L456" s="67">
        <f t="shared" si="147"/>
        <v>8.5703738348749392E-2</v>
      </c>
      <c r="M456" s="66">
        <f>VLOOKUP(B456,[2]Pivot!$A$4:$C$3785,2,0)</f>
        <v>1020000</v>
      </c>
      <c r="N456" s="66">
        <f>VLOOKUP(B456,[2]Pivot!$A$4:$C$3785,3,0)</f>
        <v>1200000</v>
      </c>
      <c r="O456" s="70">
        <f>VLOOKUP(B456,[3]Pivot!$A$4:$D$4420,2,0)</f>
        <v>44816</v>
      </c>
      <c r="P456" s="66" t="str">
        <f>VLOOKUP(B456,[3]Pivot!$A$4:$E$4420,5,0)</f>
        <v>HTAUTOHN</v>
      </c>
      <c r="Q456" s="66">
        <f>VLOOKUP(B456,[3]Pivot!$A$4:$D$4420,3,0)</f>
        <v>856920</v>
      </c>
      <c r="R456" s="66">
        <f>VLOOKUP(B456,[3]Pivot!$A$4:$D$4420,4,0)</f>
        <v>5</v>
      </c>
      <c r="S456">
        <f>VLOOKUP(B456,'[1]Tổng hợp Nhập - Xuất - Tồn'!$A$5:$N$4327,11,0)</f>
        <v>333</v>
      </c>
      <c r="T456">
        <f>VLOOKUP(B456,'[1]Tổng hợp Nhập - Xuất - Tồn'!$A$7:$N$4327,13,0)</f>
        <v>339</v>
      </c>
      <c r="U456" s="75">
        <f>IF(Q456=0,K456*(1-5%),IF(L456&lt;=10%,Q456,Q456*(1-5%)))</f>
        <v>856920</v>
      </c>
      <c r="V456" s="73">
        <f>U456/24000*1/1.13</f>
        <v>31.597345132743364</v>
      </c>
      <c r="W456" s="66">
        <f t="shared" ref="W456" si="151">V456*24000</f>
        <v>758336.2831858407</v>
      </c>
      <c r="X456" s="67">
        <f>(W456-K456)/K456</f>
        <v>-0.25151080159808847</v>
      </c>
    </row>
    <row r="457" spans="1:24" hidden="1" x14ac:dyDescent="0.25">
      <c r="A457">
        <v>456</v>
      </c>
      <c r="B457" t="s">
        <v>282</v>
      </c>
      <c r="C457" t="s">
        <v>270</v>
      </c>
      <c r="H457" s="59">
        <v>29.5</v>
      </c>
      <c r="I457" t="s">
        <v>1901</v>
      </c>
      <c r="J457" s="65">
        <f t="shared" si="143"/>
        <v>800039.99999999988</v>
      </c>
      <c r="K457" t="e">
        <f>1.05*VLOOKUP(B457,'[1]Tổng hợp Nhập - Xuất - Tồn'!$A$5:$N$4327,12,0)/VLOOKUP(B457,'[1]Tổng hợp Nhập - Xuất - Tồn'!$A$5:$N$4327,11,0)</f>
        <v>#N/A</v>
      </c>
      <c r="L457" s="67" t="e">
        <f t="shared" si="147"/>
        <v>#N/A</v>
      </c>
      <c r="M457" s="66" t="e">
        <f>VLOOKUP(B457,[2]Pivot!$A$4:$C$3785,2,0)</f>
        <v>#N/A</v>
      </c>
      <c r="N457" s="66" t="e">
        <f>VLOOKUP(B457,[2]Pivot!$A$4:$C$3785,3,0)</f>
        <v>#N/A</v>
      </c>
      <c r="O457" s="70" t="e">
        <f>VLOOKUP(B457,[3]Pivot!$A$4:$D$4420,2,0)</f>
        <v>#N/A</v>
      </c>
      <c r="P457" s="66" t="e">
        <f>VLOOKUP(B457,[3]Pivot!$A$4:$E$4420,5,0)</f>
        <v>#N/A</v>
      </c>
      <c r="Q457" s="66" t="e">
        <f>VLOOKUP(B457,[3]Pivot!$A$4:$D$4420,3,0)</f>
        <v>#N/A</v>
      </c>
      <c r="R457" s="66" t="e">
        <f>VLOOKUP(B457,[3]Pivot!$A$4:$D$4420,4,0)</f>
        <v>#N/A</v>
      </c>
      <c r="S457" t="e">
        <f>VLOOKUP(B457,'[1]Tổng hợp Nhập - Xuất - Tồn'!$A$5:$N$4327,11,0)</f>
        <v>#N/A</v>
      </c>
      <c r="T457" t="e">
        <f>VLOOKUP(B457,'[1]Tổng hợp Nhập - Xuất - Tồn'!$A$7:$N$4327,13,0)</f>
        <v>#N/A</v>
      </c>
      <c r="U457" s="66" t="e">
        <f t="shared" si="144"/>
        <v>#N/A</v>
      </c>
      <c r="V457" s="73" t="e">
        <f t="shared" si="145"/>
        <v>#N/A</v>
      </c>
      <c r="W457" s="73" t="e">
        <f t="shared" si="146"/>
        <v>#N/A</v>
      </c>
    </row>
    <row r="458" spans="1:24" hidden="1" x14ac:dyDescent="0.25">
      <c r="A458">
        <v>457</v>
      </c>
      <c r="B458" t="s">
        <v>283</v>
      </c>
      <c r="C458" t="s">
        <v>284</v>
      </c>
      <c r="H458" s="59">
        <v>24.47</v>
      </c>
      <c r="I458" t="s">
        <v>1901</v>
      </c>
      <c r="J458" s="65">
        <f t="shared" si="143"/>
        <v>663626.39999999991</v>
      </c>
      <c r="K458" t="e">
        <f>1.05*VLOOKUP(B458,'[1]Tổng hợp Nhập - Xuất - Tồn'!$A$5:$N$4327,12,0)/VLOOKUP(B458,'[1]Tổng hợp Nhập - Xuất - Tồn'!$A$5:$N$4327,11,0)</f>
        <v>#N/A</v>
      </c>
      <c r="L458" s="67" t="e">
        <f t="shared" si="147"/>
        <v>#N/A</v>
      </c>
      <c r="M458" s="66" t="e">
        <f>VLOOKUP(B458,[2]Pivot!$A$4:$C$3785,2,0)</f>
        <v>#N/A</v>
      </c>
      <c r="N458" s="66" t="e">
        <f>VLOOKUP(B458,[2]Pivot!$A$4:$C$3785,3,0)</f>
        <v>#N/A</v>
      </c>
      <c r="O458" s="70" t="e">
        <f>VLOOKUP(B458,[3]Pivot!$A$4:$D$4420,2,0)</f>
        <v>#N/A</v>
      </c>
      <c r="P458" s="66" t="e">
        <f>VLOOKUP(B458,[3]Pivot!$A$4:$E$4420,5,0)</f>
        <v>#N/A</v>
      </c>
      <c r="Q458" s="66" t="e">
        <f>VLOOKUP(B458,[3]Pivot!$A$4:$D$4420,3,0)</f>
        <v>#N/A</v>
      </c>
      <c r="R458" s="66" t="e">
        <f>VLOOKUP(B458,[3]Pivot!$A$4:$D$4420,4,0)</f>
        <v>#N/A</v>
      </c>
      <c r="S458" t="e">
        <f>VLOOKUP(B458,'[1]Tổng hợp Nhập - Xuất - Tồn'!$A$5:$N$4327,11,0)</f>
        <v>#N/A</v>
      </c>
      <c r="T458" t="e">
        <f>VLOOKUP(B458,'[1]Tổng hợp Nhập - Xuất - Tồn'!$A$7:$N$4327,13,0)</f>
        <v>#N/A</v>
      </c>
      <c r="U458" s="66" t="e">
        <f t="shared" si="144"/>
        <v>#N/A</v>
      </c>
      <c r="V458" s="73" t="e">
        <f t="shared" si="145"/>
        <v>#N/A</v>
      </c>
      <c r="W458" s="73" t="e">
        <f t="shared" si="146"/>
        <v>#N/A</v>
      </c>
    </row>
    <row r="459" spans="1:24" hidden="1" x14ac:dyDescent="0.25">
      <c r="A459">
        <v>458</v>
      </c>
      <c r="B459" t="s">
        <v>285</v>
      </c>
      <c r="C459" t="s">
        <v>286</v>
      </c>
      <c r="H459" s="59">
        <v>22.37</v>
      </c>
      <c r="I459" t="s">
        <v>1901</v>
      </c>
      <c r="J459" s="65">
        <f t="shared" si="143"/>
        <v>606674.39999999991</v>
      </c>
      <c r="K459" t="e">
        <f>1.05*VLOOKUP(B459,'[1]Tổng hợp Nhập - Xuất - Tồn'!$A$5:$N$4327,12,0)/VLOOKUP(B459,'[1]Tổng hợp Nhập - Xuất - Tồn'!$A$5:$N$4327,11,0)</f>
        <v>#N/A</v>
      </c>
      <c r="L459" s="67" t="e">
        <f t="shared" si="147"/>
        <v>#N/A</v>
      </c>
      <c r="M459" s="66" t="e">
        <f>VLOOKUP(B459,[2]Pivot!$A$4:$C$3785,2,0)</f>
        <v>#N/A</v>
      </c>
      <c r="N459" s="66" t="e">
        <f>VLOOKUP(B459,[2]Pivot!$A$4:$C$3785,3,0)</f>
        <v>#N/A</v>
      </c>
      <c r="O459" s="70" t="e">
        <f>VLOOKUP(B459,[3]Pivot!$A$4:$D$4420,2,0)</f>
        <v>#N/A</v>
      </c>
      <c r="P459" s="66" t="e">
        <f>VLOOKUP(B459,[3]Pivot!$A$4:$E$4420,5,0)</f>
        <v>#N/A</v>
      </c>
      <c r="Q459" s="66" t="e">
        <f>VLOOKUP(B459,[3]Pivot!$A$4:$D$4420,3,0)</f>
        <v>#N/A</v>
      </c>
      <c r="R459" s="66" t="e">
        <f>VLOOKUP(B459,[3]Pivot!$A$4:$D$4420,4,0)</f>
        <v>#N/A</v>
      </c>
      <c r="S459" t="e">
        <f>VLOOKUP(B459,'[1]Tổng hợp Nhập - Xuất - Tồn'!$A$5:$N$4327,11,0)</f>
        <v>#N/A</v>
      </c>
      <c r="T459" t="e">
        <f>VLOOKUP(B459,'[1]Tổng hợp Nhập - Xuất - Tồn'!$A$7:$N$4327,13,0)</f>
        <v>#N/A</v>
      </c>
      <c r="U459" s="66" t="e">
        <f t="shared" si="144"/>
        <v>#N/A</v>
      </c>
      <c r="V459" s="73" t="e">
        <f t="shared" si="145"/>
        <v>#N/A</v>
      </c>
      <c r="W459" s="73" t="e">
        <f t="shared" si="146"/>
        <v>#N/A</v>
      </c>
    </row>
    <row r="460" spans="1:24" hidden="1" x14ac:dyDescent="0.25">
      <c r="A460">
        <v>459</v>
      </c>
      <c r="B460" t="s">
        <v>287</v>
      </c>
      <c r="C460" t="s">
        <v>286</v>
      </c>
      <c r="H460" s="59">
        <v>21.32</v>
      </c>
      <c r="I460" t="s">
        <v>1901</v>
      </c>
      <c r="J460" s="65">
        <f t="shared" si="143"/>
        <v>578198.39999999991</v>
      </c>
      <c r="K460" t="e">
        <f>1.05*VLOOKUP(B460,'[1]Tổng hợp Nhập - Xuất - Tồn'!$A$5:$N$4327,12,0)/VLOOKUP(B460,'[1]Tổng hợp Nhập - Xuất - Tồn'!$A$5:$N$4327,11,0)</f>
        <v>#N/A</v>
      </c>
      <c r="L460" s="67" t="e">
        <f t="shared" si="147"/>
        <v>#N/A</v>
      </c>
      <c r="M460" s="66" t="e">
        <f>VLOOKUP(B460,[2]Pivot!$A$4:$C$3785,2,0)</f>
        <v>#N/A</v>
      </c>
      <c r="N460" s="66" t="e">
        <f>VLOOKUP(B460,[2]Pivot!$A$4:$C$3785,3,0)</f>
        <v>#N/A</v>
      </c>
      <c r="O460" s="70" t="e">
        <f>VLOOKUP(B460,[3]Pivot!$A$4:$D$4420,2,0)</f>
        <v>#N/A</v>
      </c>
      <c r="P460" s="66" t="e">
        <f>VLOOKUP(B460,[3]Pivot!$A$4:$E$4420,5,0)</f>
        <v>#N/A</v>
      </c>
      <c r="Q460" s="66" t="e">
        <f>VLOOKUP(B460,[3]Pivot!$A$4:$D$4420,3,0)</f>
        <v>#N/A</v>
      </c>
      <c r="R460" s="66" t="e">
        <f>VLOOKUP(B460,[3]Pivot!$A$4:$D$4420,4,0)</f>
        <v>#N/A</v>
      </c>
      <c r="S460" t="e">
        <f>VLOOKUP(B460,'[1]Tổng hợp Nhập - Xuất - Tồn'!$A$5:$N$4327,11,0)</f>
        <v>#N/A</v>
      </c>
      <c r="T460" t="e">
        <f>VLOOKUP(B460,'[1]Tổng hợp Nhập - Xuất - Tồn'!$A$7:$N$4327,13,0)</f>
        <v>#N/A</v>
      </c>
      <c r="U460" s="66" t="e">
        <f t="shared" si="144"/>
        <v>#N/A</v>
      </c>
      <c r="V460" s="73" t="e">
        <f t="shared" si="145"/>
        <v>#N/A</v>
      </c>
      <c r="W460" s="73" t="e">
        <f t="shared" si="146"/>
        <v>#N/A</v>
      </c>
    </row>
    <row r="461" spans="1:24" hidden="1" x14ac:dyDescent="0.25">
      <c r="A461">
        <v>460</v>
      </c>
      <c r="B461" t="s">
        <v>288</v>
      </c>
      <c r="C461" t="s">
        <v>289</v>
      </c>
      <c r="H461" s="59">
        <v>17.59</v>
      </c>
      <c r="I461" t="s">
        <v>1901</v>
      </c>
      <c r="J461" s="65">
        <f t="shared" si="143"/>
        <v>477040.79999999993</v>
      </c>
      <c r="K461" t="e">
        <f>1.05*VLOOKUP(B461,'[1]Tổng hợp Nhập - Xuất - Tồn'!$A$5:$N$4327,12,0)/VLOOKUP(B461,'[1]Tổng hợp Nhập - Xuất - Tồn'!$A$5:$N$4327,11,0)</f>
        <v>#N/A</v>
      </c>
      <c r="L461" s="67" t="e">
        <f t="shared" si="147"/>
        <v>#N/A</v>
      </c>
      <c r="M461" s="66" t="e">
        <f>VLOOKUP(B461,[2]Pivot!$A$4:$C$3785,2,0)</f>
        <v>#N/A</v>
      </c>
      <c r="N461" s="66" t="e">
        <f>VLOOKUP(B461,[2]Pivot!$A$4:$C$3785,3,0)</f>
        <v>#N/A</v>
      </c>
      <c r="O461" s="70" t="e">
        <f>VLOOKUP(B461,[3]Pivot!$A$4:$D$4420,2,0)</f>
        <v>#N/A</v>
      </c>
      <c r="P461" s="66" t="e">
        <f>VLOOKUP(B461,[3]Pivot!$A$4:$E$4420,5,0)</f>
        <v>#N/A</v>
      </c>
      <c r="Q461" s="66" t="e">
        <f>VLOOKUP(B461,[3]Pivot!$A$4:$D$4420,3,0)</f>
        <v>#N/A</v>
      </c>
      <c r="R461" s="66" t="e">
        <f>VLOOKUP(B461,[3]Pivot!$A$4:$D$4420,4,0)</f>
        <v>#N/A</v>
      </c>
      <c r="S461" t="e">
        <f>VLOOKUP(B461,'[1]Tổng hợp Nhập - Xuất - Tồn'!$A$5:$N$4327,11,0)</f>
        <v>#N/A</v>
      </c>
      <c r="T461" t="e">
        <f>VLOOKUP(B461,'[1]Tổng hợp Nhập - Xuất - Tồn'!$A$7:$N$4327,13,0)</f>
        <v>#N/A</v>
      </c>
      <c r="U461" s="66" t="e">
        <f t="shared" si="144"/>
        <v>#N/A</v>
      </c>
      <c r="V461" s="73" t="e">
        <f t="shared" si="145"/>
        <v>#N/A</v>
      </c>
      <c r="W461" s="73" t="e">
        <f t="shared" si="146"/>
        <v>#N/A</v>
      </c>
    </row>
    <row r="462" spans="1:24" hidden="1" x14ac:dyDescent="0.25">
      <c r="A462">
        <v>461</v>
      </c>
      <c r="B462" t="s">
        <v>290</v>
      </c>
      <c r="C462" t="s">
        <v>289</v>
      </c>
      <c r="H462" s="59">
        <v>18.16</v>
      </c>
      <c r="I462" t="s">
        <v>1901</v>
      </c>
      <c r="J462" s="65">
        <f t="shared" si="143"/>
        <v>492499.19999999995</v>
      </c>
      <c r="K462" t="e">
        <f>1.05*VLOOKUP(B462,'[1]Tổng hợp Nhập - Xuất - Tồn'!$A$5:$N$4327,12,0)/VLOOKUP(B462,'[1]Tổng hợp Nhập - Xuất - Tồn'!$A$5:$N$4327,11,0)</f>
        <v>#N/A</v>
      </c>
      <c r="L462" s="67" t="e">
        <f t="shared" si="147"/>
        <v>#N/A</v>
      </c>
      <c r="M462" s="66" t="e">
        <f>VLOOKUP(B462,[2]Pivot!$A$4:$C$3785,2,0)</f>
        <v>#N/A</v>
      </c>
      <c r="N462" s="66" t="e">
        <f>VLOOKUP(B462,[2]Pivot!$A$4:$C$3785,3,0)</f>
        <v>#N/A</v>
      </c>
      <c r="O462" s="70" t="e">
        <f>VLOOKUP(B462,[3]Pivot!$A$4:$D$4420,2,0)</f>
        <v>#N/A</v>
      </c>
      <c r="P462" s="66" t="e">
        <f>VLOOKUP(B462,[3]Pivot!$A$4:$E$4420,5,0)</f>
        <v>#N/A</v>
      </c>
      <c r="Q462" s="66" t="e">
        <f>VLOOKUP(B462,[3]Pivot!$A$4:$D$4420,3,0)</f>
        <v>#N/A</v>
      </c>
      <c r="R462" s="66" t="e">
        <f>VLOOKUP(B462,[3]Pivot!$A$4:$D$4420,4,0)</f>
        <v>#N/A</v>
      </c>
      <c r="S462" t="e">
        <f>VLOOKUP(B462,'[1]Tổng hợp Nhập - Xuất - Tồn'!$A$5:$N$4327,11,0)</f>
        <v>#N/A</v>
      </c>
      <c r="T462" t="e">
        <f>VLOOKUP(B462,'[1]Tổng hợp Nhập - Xuất - Tồn'!$A$7:$N$4327,13,0)</f>
        <v>#N/A</v>
      </c>
      <c r="U462" s="66" t="e">
        <f t="shared" si="144"/>
        <v>#N/A</v>
      </c>
      <c r="V462" s="73" t="e">
        <f t="shared" si="145"/>
        <v>#N/A</v>
      </c>
      <c r="W462" s="73" t="e">
        <f t="shared" si="146"/>
        <v>#N/A</v>
      </c>
    </row>
    <row r="463" spans="1:24" hidden="1" x14ac:dyDescent="0.25">
      <c r="A463">
        <v>462</v>
      </c>
      <c r="B463" t="s">
        <v>291</v>
      </c>
      <c r="C463" t="s">
        <v>292</v>
      </c>
      <c r="H463" s="59">
        <v>13.68</v>
      </c>
      <c r="I463" t="s">
        <v>1901</v>
      </c>
      <c r="J463" s="65">
        <f t="shared" si="143"/>
        <v>371001.59999999998</v>
      </c>
      <c r="K463" t="e">
        <f>1.05*VLOOKUP(B463,'[1]Tổng hợp Nhập - Xuất - Tồn'!$A$5:$N$4327,12,0)/VLOOKUP(B463,'[1]Tổng hợp Nhập - Xuất - Tồn'!$A$5:$N$4327,11,0)</f>
        <v>#N/A</v>
      </c>
      <c r="L463" s="67" t="e">
        <f t="shared" si="147"/>
        <v>#N/A</v>
      </c>
      <c r="M463" s="66" t="e">
        <f>VLOOKUP(B463,[2]Pivot!$A$4:$C$3785,2,0)</f>
        <v>#N/A</v>
      </c>
      <c r="N463" s="66" t="e">
        <f>VLOOKUP(B463,[2]Pivot!$A$4:$C$3785,3,0)</f>
        <v>#N/A</v>
      </c>
      <c r="O463" s="70" t="e">
        <f>VLOOKUP(B463,[3]Pivot!$A$4:$D$4420,2,0)</f>
        <v>#N/A</v>
      </c>
      <c r="P463" s="66" t="e">
        <f>VLOOKUP(B463,[3]Pivot!$A$4:$E$4420,5,0)</f>
        <v>#N/A</v>
      </c>
      <c r="Q463" s="66" t="e">
        <f>VLOOKUP(B463,[3]Pivot!$A$4:$D$4420,3,0)</f>
        <v>#N/A</v>
      </c>
      <c r="R463" s="66" t="e">
        <f>VLOOKUP(B463,[3]Pivot!$A$4:$D$4420,4,0)</f>
        <v>#N/A</v>
      </c>
      <c r="S463" t="e">
        <f>VLOOKUP(B463,'[1]Tổng hợp Nhập - Xuất - Tồn'!$A$5:$N$4327,11,0)</f>
        <v>#N/A</v>
      </c>
      <c r="T463" t="e">
        <f>VLOOKUP(B463,'[1]Tổng hợp Nhập - Xuất - Tồn'!$A$7:$N$4327,13,0)</f>
        <v>#N/A</v>
      </c>
      <c r="U463" s="66" t="e">
        <f t="shared" si="144"/>
        <v>#N/A</v>
      </c>
      <c r="V463" s="73" t="e">
        <f t="shared" si="145"/>
        <v>#N/A</v>
      </c>
      <c r="W463" s="73" t="e">
        <f t="shared" si="146"/>
        <v>#N/A</v>
      </c>
    </row>
    <row r="464" spans="1:24" hidden="1" x14ac:dyDescent="0.25">
      <c r="A464">
        <v>463</v>
      </c>
      <c r="B464" t="s">
        <v>293</v>
      </c>
      <c r="C464" t="s">
        <v>270</v>
      </c>
      <c r="H464" s="59">
        <v>24.63</v>
      </c>
      <c r="I464" t="s">
        <v>1901</v>
      </c>
      <c r="J464" s="65">
        <f t="shared" si="143"/>
        <v>667965.6</v>
      </c>
      <c r="K464" t="e">
        <f>1.05*VLOOKUP(B464,'[1]Tổng hợp Nhập - Xuất - Tồn'!$A$5:$N$4327,12,0)/VLOOKUP(B464,'[1]Tổng hợp Nhập - Xuất - Tồn'!$A$5:$N$4327,11,0)</f>
        <v>#N/A</v>
      </c>
      <c r="L464" s="67" t="e">
        <f t="shared" si="147"/>
        <v>#N/A</v>
      </c>
      <c r="M464" s="66" t="e">
        <f>VLOOKUP(B464,[2]Pivot!$A$4:$C$3785,2,0)</f>
        <v>#N/A</v>
      </c>
      <c r="N464" s="66" t="e">
        <f>VLOOKUP(B464,[2]Pivot!$A$4:$C$3785,3,0)</f>
        <v>#N/A</v>
      </c>
      <c r="O464" s="70" t="e">
        <f>VLOOKUP(B464,[3]Pivot!$A$4:$D$4420,2,0)</f>
        <v>#N/A</v>
      </c>
      <c r="P464" s="66" t="e">
        <f>VLOOKUP(B464,[3]Pivot!$A$4:$E$4420,5,0)</f>
        <v>#N/A</v>
      </c>
      <c r="Q464" s="66" t="e">
        <f>VLOOKUP(B464,[3]Pivot!$A$4:$D$4420,3,0)</f>
        <v>#N/A</v>
      </c>
      <c r="R464" s="66" t="e">
        <f>VLOOKUP(B464,[3]Pivot!$A$4:$D$4420,4,0)</f>
        <v>#N/A</v>
      </c>
      <c r="S464" t="e">
        <f>VLOOKUP(B464,'[1]Tổng hợp Nhập - Xuất - Tồn'!$A$5:$N$4327,11,0)</f>
        <v>#N/A</v>
      </c>
      <c r="T464" t="e">
        <f>VLOOKUP(B464,'[1]Tổng hợp Nhập - Xuất - Tồn'!$A$7:$N$4327,13,0)</f>
        <v>#N/A</v>
      </c>
      <c r="U464" s="66" t="e">
        <f t="shared" si="144"/>
        <v>#N/A</v>
      </c>
      <c r="V464" s="73" t="e">
        <f t="shared" si="145"/>
        <v>#N/A</v>
      </c>
      <c r="W464" s="73" t="e">
        <f t="shared" si="146"/>
        <v>#N/A</v>
      </c>
    </row>
    <row r="465" spans="1:24" hidden="1" x14ac:dyDescent="0.25">
      <c r="A465">
        <v>464</v>
      </c>
      <c r="B465" t="s">
        <v>294</v>
      </c>
      <c r="C465" t="s">
        <v>286</v>
      </c>
      <c r="H465" s="59">
        <v>22.48</v>
      </c>
      <c r="I465" t="s">
        <v>1901</v>
      </c>
      <c r="J465" s="65">
        <f t="shared" si="143"/>
        <v>609657.59999999998</v>
      </c>
      <c r="K465" t="e">
        <f>1.05*VLOOKUP(B465,'[1]Tổng hợp Nhập - Xuất - Tồn'!$A$5:$N$4327,12,0)/VLOOKUP(B465,'[1]Tổng hợp Nhập - Xuất - Tồn'!$A$5:$N$4327,11,0)</f>
        <v>#N/A</v>
      </c>
      <c r="L465" s="67" t="e">
        <f t="shared" si="147"/>
        <v>#N/A</v>
      </c>
      <c r="M465" s="66" t="e">
        <f>VLOOKUP(B465,[2]Pivot!$A$4:$C$3785,2,0)</f>
        <v>#N/A</v>
      </c>
      <c r="N465" s="66" t="e">
        <f>VLOOKUP(B465,[2]Pivot!$A$4:$C$3785,3,0)</f>
        <v>#N/A</v>
      </c>
      <c r="O465" s="70" t="e">
        <f>VLOOKUP(B465,[3]Pivot!$A$4:$D$4420,2,0)</f>
        <v>#N/A</v>
      </c>
      <c r="P465" s="66" t="e">
        <f>VLOOKUP(B465,[3]Pivot!$A$4:$E$4420,5,0)</f>
        <v>#N/A</v>
      </c>
      <c r="Q465" s="66" t="e">
        <f>VLOOKUP(B465,[3]Pivot!$A$4:$D$4420,3,0)</f>
        <v>#N/A</v>
      </c>
      <c r="R465" s="66" t="e">
        <f>VLOOKUP(B465,[3]Pivot!$A$4:$D$4420,4,0)</f>
        <v>#N/A</v>
      </c>
      <c r="S465" t="e">
        <f>VLOOKUP(B465,'[1]Tổng hợp Nhập - Xuất - Tồn'!$A$5:$N$4327,11,0)</f>
        <v>#N/A</v>
      </c>
      <c r="T465" t="e">
        <f>VLOOKUP(B465,'[1]Tổng hợp Nhập - Xuất - Tồn'!$A$7:$N$4327,13,0)</f>
        <v>#N/A</v>
      </c>
      <c r="U465" s="66" t="e">
        <f t="shared" si="144"/>
        <v>#N/A</v>
      </c>
      <c r="V465" s="73" t="e">
        <f t="shared" si="145"/>
        <v>#N/A</v>
      </c>
      <c r="W465" s="73" t="e">
        <f t="shared" si="146"/>
        <v>#N/A</v>
      </c>
    </row>
    <row r="466" spans="1:24" hidden="1" x14ac:dyDescent="0.25">
      <c r="A466">
        <v>465</v>
      </c>
      <c r="B466" t="s">
        <v>295</v>
      </c>
      <c r="C466" t="s">
        <v>296</v>
      </c>
      <c r="H466" s="59">
        <v>15.88</v>
      </c>
      <c r="I466" t="s">
        <v>1901</v>
      </c>
      <c r="J466" s="65">
        <f t="shared" si="143"/>
        <v>430665.6</v>
      </c>
      <c r="K466" t="e">
        <f>1.05*VLOOKUP(B466,'[1]Tổng hợp Nhập - Xuất - Tồn'!$A$5:$N$4327,12,0)/VLOOKUP(B466,'[1]Tổng hợp Nhập - Xuất - Tồn'!$A$5:$N$4327,11,0)</f>
        <v>#N/A</v>
      </c>
      <c r="L466" s="67" t="e">
        <f t="shared" si="147"/>
        <v>#N/A</v>
      </c>
      <c r="M466" s="66" t="e">
        <f>VLOOKUP(B466,[2]Pivot!$A$4:$C$3785,2,0)</f>
        <v>#N/A</v>
      </c>
      <c r="N466" s="66" t="e">
        <f>VLOOKUP(B466,[2]Pivot!$A$4:$C$3785,3,0)</f>
        <v>#N/A</v>
      </c>
      <c r="O466" s="70" t="e">
        <f>VLOOKUP(B466,[3]Pivot!$A$4:$D$4420,2,0)</f>
        <v>#N/A</v>
      </c>
      <c r="P466" s="66" t="e">
        <f>VLOOKUP(B466,[3]Pivot!$A$4:$E$4420,5,0)</f>
        <v>#N/A</v>
      </c>
      <c r="Q466" s="66" t="e">
        <f>VLOOKUP(B466,[3]Pivot!$A$4:$D$4420,3,0)</f>
        <v>#N/A</v>
      </c>
      <c r="R466" s="66" t="e">
        <f>VLOOKUP(B466,[3]Pivot!$A$4:$D$4420,4,0)</f>
        <v>#N/A</v>
      </c>
      <c r="S466" t="e">
        <f>VLOOKUP(B466,'[1]Tổng hợp Nhập - Xuất - Tồn'!$A$5:$N$4327,11,0)</f>
        <v>#N/A</v>
      </c>
      <c r="T466" t="e">
        <f>VLOOKUP(B466,'[1]Tổng hợp Nhập - Xuất - Tồn'!$A$7:$N$4327,13,0)</f>
        <v>#N/A</v>
      </c>
      <c r="U466" s="66" t="e">
        <f t="shared" si="144"/>
        <v>#N/A</v>
      </c>
      <c r="V466" s="73" t="e">
        <f t="shared" si="145"/>
        <v>#N/A</v>
      </c>
      <c r="W466" s="73" t="e">
        <f t="shared" si="146"/>
        <v>#N/A</v>
      </c>
    </row>
    <row r="467" spans="1:24" hidden="1" x14ac:dyDescent="0.25">
      <c r="A467">
        <v>466</v>
      </c>
      <c r="B467" t="s">
        <v>297</v>
      </c>
      <c r="C467" t="s">
        <v>286</v>
      </c>
      <c r="H467" s="59">
        <v>16.84</v>
      </c>
      <c r="I467" t="s">
        <v>1901</v>
      </c>
      <c r="J467" s="65">
        <f t="shared" si="143"/>
        <v>456700.79999999993</v>
      </c>
      <c r="K467" t="e">
        <f>1.05*VLOOKUP(B467,'[1]Tổng hợp Nhập - Xuất - Tồn'!$A$5:$N$4327,12,0)/VLOOKUP(B467,'[1]Tổng hợp Nhập - Xuất - Tồn'!$A$5:$N$4327,11,0)</f>
        <v>#N/A</v>
      </c>
      <c r="L467" s="67" t="e">
        <f t="shared" si="147"/>
        <v>#N/A</v>
      </c>
      <c r="M467" s="66" t="e">
        <f>VLOOKUP(B467,[2]Pivot!$A$4:$C$3785,2,0)</f>
        <v>#N/A</v>
      </c>
      <c r="N467" s="66" t="e">
        <f>VLOOKUP(B467,[2]Pivot!$A$4:$C$3785,3,0)</f>
        <v>#N/A</v>
      </c>
      <c r="O467" s="70" t="e">
        <f>VLOOKUP(B467,[3]Pivot!$A$4:$D$4420,2,0)</f>
        <v>#N/A</v>
      </c>
      <c r="P467" s="66" t="e">
        <f>VLOOKUP(B467,[3]Pivot!$A$4:$E$4420,5,0)</f>
        <v>#N/A</v>
      </c>
      <c r="Q467" s="66" t="e">
        <f>VLOOKUP(B467,[3]Pivot!$A$4:$D$4420,3,0)</f>
        <v>#N/A</v>
      </c>
      <c r="R467" s="66" t="e">
        <f>VLOOKUP(B467,[3]Pivot!$A$4:$D$4420,4,0)</f>
        <v>#N/A</v>
      </c>
      <c r="S467" t="e">
        <f>VLOOKUP(B467,'[1]Tổng hợp Nhập - Xuất - Tồn'!$A$5:$N$4327,11,0)</f>
        <v>#N/A</v>
      </c>
      <c r="T467" t="e">
        <f>VLOOKUP(B467,'[1]Tổng hợp Nhập - Xuất - Tồn'!$A$7:$N$4327,13,0)</f>
        <v>#N/A</v>
      </c>
      <c r="U467" s="66" t="e">
        <f t="shared" si="144"/>
        <v>#N/A</v>
      </c>
      <c r="V467" s="73" t="e">
        <f t="shared" si="145"/>
        <v>#N/A</v>
      </c>
      <c r="W467" s="73" t="e">
        <f t="shared" si="146"/>
        <v>#N/A</v>
      </c>
    </row>
    <row r="468" spans="1:24" hidden="1" x14ac:dyDescent="0.25">
      <c r="A468">
        <v>467</v>
      </c>
      <c r="B468" t="s">
        <v>298</v>
      </c>
      <c r="C468" t="s">
        <v>286</v>
      </c>
      <c r="H468" s="59">
        <v>14.55</v>
      </c>
      <c r="I468" t="s">
        <v>1901</v>
      </c>
      <c r="J468" s="65">
        <f t="shared" si="143"/>
        <v>394595.99999999994</v>
      </c>
      <c r="K468" t="e">
        <f>1.05*VLOOKUP(B468,'[1]Tổng hợp Nhập - Xuất - Tồn'!$A$5:$N$4327,12,0)/VLOOKUP(B468,'[1]Tổng hợp Nhập - Xuất - Tồn'!$A$5:$N$4327,11,0)</f>
        <v>#N/A</v>
      </c>
      <c r="L468" s="67" t="e">
        <f t="shared" si="147"/>
        <v>#N/A</v>
      </c>
      <c r="M468" s="66" t="e">
        <f>VLOOKUP(B468,[2]Pivot!$A$4:$C$3785,2,0)</f>
        <v>#N/A</v>
      </c>
      <c r="N468" s="66" t="e">
        <f>VLOOKUP(B468,[2]Pivot!$A$4:$C$3785,3,0)</f>
        <v>#N/A</v>
      </c>
      <c r="O468" s="70" t="e">
        <f>VLOOKUP(B468,[3]Pivot!$A$4:$D$4420,2,0)</f>
        <v>#N/A</v>
      </c>
      <c r="P468" s="66" t="e">
        <f>VLOOKUP(B468,[3]Pivot!$A$4:$E$4420,5,0)</f>
        <v>#N/A</v>
      </c>
      <c r="Q468" s="66" t="e">
        <f>VLOOKUP(B468,[3]Pivot!$A$4:$D$4420,3,0)</f>
        <v>#N/A</v>
      </c>
      <c r="R468" s="66" t="e">
        <f>VLOOKUP(B468,[3]Pivot!$A$4:$D$4420,4,0)</f>
        <v>#N/A</v>
      </c>
      <c r="S468" t="e">
        <f>VLOOKUP(B468,'[1]Tổng hợp Nhập - Xuất - Tồn'!$A$5:$N$4327,11,0)</f>
        <v>#N/A</v>
      </c>
      <c r="T468" t="e">
        <f>VLOOKUP(B468,'[1]Tổng hợp Nhập - Xuất - Tồn'!$A$7:$N$4327,13,0)</f>
        <v>#N/A</v>
      </c>
      <c r="U468" s="66" t="e">
        <f t="shared" si="144"/>
        <v>#N/A</v>
      </c>
      <c r="V468" s="73" t="e">
        <f t="shared" si="145"/>
        <v>#N/A</v>
      </c>
      <c r="W468" s="73" t="e">
        <f t="shared" si="146"/>
        <v>#N/A</v>
      </c>
    </row>
    <row r="469" spans="1:24" x14ac:dyDescent="0.25">
      <c r="A469">
        <v>468</v>
      </c>
      <c r="B469" t="s">
        <v>299</v>
      </c>
      <c r="C469" t="s">
        <v>300</v>
      </c>
      <c r="H469" s="59">
        <v>12.41</v>
      </c>
      <c r="I469" t="s">
        <v>1901</v>
      </c>
      <c r="J469" s="78">
        <f t="shared" si="143"/>
        <v>336559.19999999995</v>
      </c>
      <c r="K469" s="75">
        <f>1.05*VLOOKUP(B469,'[1]Tổng hợp Nhập - Xuất - Tồn'!$A$5:$N$4327,12,0)/VLOOKUP(B469,'[1]Tổng hợp Nhập - Xuất - Tồn'!$A$5:$N$4327,11,0)</f>
        <v>308389.0613207547</v>
      </c>
      <c r="L469" s="67">
        <f t="shared" si="147"/>
        <v>9.134610209129812E-2</v>
      </c>
      <c r="M469" s="66">
        <f>VLOOKUP(B469,[2]Pivot!$A$4:$C$3785,2,0)</f>
        <v>350000</v>
      </c>
      <c r="N469" s="66">
        <f>VLOOKUP(B469,[2]Pivot!$A$4:$C$3785,3,0)</f>
        <v>480000</v>
      </c>
      <c r="O469" s="70">
        <f>VLOOKUP(B469,[3]Pivot!$A$4:$D$4420,2,0)</f>
        <v>44764</v>
      </c>
      <c r="P469" s="66" t="str">
        <f>VLOOKUP(B469,[3]Pivot!$A$4:$E$4420,5,0)</f>
        <v>NK-IDAM</v>
      </c>
      <c r="Q469" s="66">
        <f>VLOOKUP(B469,[3]Pivot!$A$4:$D$4420,3,0)</f>
        <v>275319.2</v>
      </c>
      <c r="R469" s="66">
        <f>VLOOKUP(B469,[3]Pivot!$A$4:$D$4420,4,0)</f>
        <v>2</v>
      </c>
      <c r="S469">
        <f>VLOOKUP(B469,'[1]Tổng hợp Nhập - Xuất - Tồn'!$A$5:$N$4327,11,0)</f>
        <v>106</v>
      </c>
      <c r="T469">
        <f>VLOOKUP(B469,'[1]Tổng hợp Nhập - Xuất - Tồn'!$A$7:$N$4327,13,0)</f>
        <v>22</v>
      </c>
      <c r="U469" s="75">
        <f>IF(Q469=0,K469*(1-5%),IF(L469&lt;=10%,Q469,Q469*(1-5%)))</f>
        <v>275319.2</v>
      </c>
      <c r="V469" s="73">
        <f>U469/24000*1/1.13</f>
        <v>10.15188790560472</v>
      </c>
      <c r="W469" s="66">
        <f t="shared" ref="W469" si="152">V469*24000</f>
        <v>243645.30973451328</v>
      </c>
      <c r="X469" s="67">
        <f>(W469-K469)/K469</f>
        <v>-0.20994179011719744</v>
      </c>
    </row>
    <row r="470" spans="1:24" hidden="1" x14ac:dyDescent="0.25">
      <c r="A470">
        <v>469</v>
      </c>
      <c r="B470" t="s">
        <v>301</v>
      </c>
      <c r="C470" t="s">
        <v>302</v>
      </c>
      <c r="H470" s="59">
        <v>65.489999999999995</v>
      </c>
      <c r="I470" t="s">
        <v>1901</v>
      </c>
      <c r="J470" s="65">
        <f t="shared" si="143"/>
        <v>1776088.7999999996</v>
      </c>
      <c r="K470" t="e">
        <f>1.05*VLOOKUP(B470,'[1]Tổng hợp Nhập - Xuất - Tồn'!$A$5:$N$4327,12,0)/VLOOKUP(B470,'[1]Tổng hợp Nhập - Xuất - Tồn'!$A$5:$N$4327,11,0)</f>
        <v>#N/A</v>
      </c>
      <c r="L470" s="67" t="e">
        <f t="shared" si="147"/>
        <v>#N/A</v>
      </c>
      <c r="M470" s="66" t="e">
        <f>VLOOKUP(B470,[2]Pivot!$A$4:$C$3785,2,0)</f>
        <v>#N/A</v>
      </c>
      <c r="N470" s="66" t="e">
        <f>VLOOKUP(B470,[2]Pivot!$A$4:$C$3785,3,0)</f>
        <v>#N/A</v>
      </c>
      <c r="O470" s="70" t="e">
        <f>VLOOKUP(B470,[3]Pivot!$A$4:$D$4420,2,0)</f>
        <v>#N/A</v>
      </c>
      <c r="P470" s="66" t="e">
        <f>VLOOKUP(B470,[3]Pivot!$A$4:$E$4420,5,0)</f>
        <v>#N/A</v>
      </c>
      <c r="Q470" s="66" t="e">
        <f>VLOOKUP(B470,[3]Pivot!$A$4:$D$4420,3,0)</f>
        <v>#N/A</v>
      </c>
      <c r="R470" s="66" t="e">
        <f>VLOOKUP(B470,[3]Pivot!$A$4:$D$4420,4,0)</f>
        <v>#N/A</v>
      </c>
      <c r="S470" t="e">
        <f>VLOOKUP(B470,'[1]Tổng hợp Nhập - Xuất - Tồn'!$A$5:$N$4327,11,0)</f>
        <v>#N/A</v>
      </c>
      <c r="T470" t="e">
        <f>VLOOKUP(B470,'[1]Tổng hợp Nhập - Xuất - Tồn'!$A$7:$N$4327,13,0)</f>
        <v>#N/A</v>
      </c>
      <c r="U470" s="66" t="e">
        <f t="shared" si="144"/>
        <v>#N/A</v>
      </c>
      <c r="V470" s="73" t="e">
        <f t="shared" si="145"/>
        <v>#N/A</v>
      </c>
      <c r="W470" s="73" t="e">
        <f t="shared" si="146"/>
        <v>#N/A</v>
      </c>
    </row>
    <row r="471" spans="1:24" hidden="1" x14ac:dyDescent="0.25">
      <c r="A471">
        <v>470</v>
      </c>
      <c r="B471" t="s">
        <v>303</v>
      </c>
      <c r="C471" t="s">
        <v>304</v>
      </c>
      <c r="E471" t="s">
        <v>1484</v>
      </c>
      <c r="H471" s="59">
        <v>69.47</v>
      </c>
      <c r="I471" t="s">
        <v>1901</v>
      </c>
      <c r="J471" s="65">
        <f t="shared" si="143"/>
        <v>1884026.4</v>
      </c>
      <c r="K471" t="e">
        <f>1.05*VLOOKUP(B471,'[1]Tổng hợp Nhập - Xuất - Tồn'!$A$5:$N$4327,12,0)/VLOOKUP(B471,'[1]Tổng hợp Nhập - Xuất - Tồn'!$A$5:$N$4327,11,0)</f>
        <v>#N/A</v>
      </c>
      <c r="L471" s="67" t="e">
        <f t="shared" si="147"/>
        <v>#N/A</v>
      </c>
      <c r="M471" s="66" t="e">
        <f>VLOOKUP(B471,[2]Pivot!$A$4:$C$3785,2,0)</f>
        <v>#N/A</v>
      </c>
      <c r="N471" s="66" t="e">
        <f>VLOOKUP(B471,[2]Pivot!$A$4:$C$3785,3,0)</f>
        <v>#N/A</v>
      </c>
      <c r="O471" s="70" t="e">
        <f>VLOOKUP(B471,[3]Pivot!$A$4:$D$4420,2,0)</f>
        <v>#N/A</v>
      </c>
      <c r="P471" s="66" t="e">
        <f>VLOOKUP(B471,[3]Pivot!$A$4:$E$4420,5,0)</f>
        <v>#N/A</v>
      </c>
      <c r="Q471" s="66" t="e">
        <f>VLOOKUP(B471,[3]Pivot!$A$4:$D$4420,3,0)</f>
        <v>#N/A</v>
      </c>
      <c r="R471" s="66" t="e">
        <f>VLOOKUP(B471,[3]Pivot!$A$4:$D$4420,4,0)</f>
        <v>#N/A</v>
      </c>
      <c r="S471" t="e">
        <f>VLOOKUP(B471,'[1]Tổng hợp Nhập - Xuất - Tồn'!$A$5:$N$4327,11,0)</f>
        <v>#N/A</v>
      </c>
      <c r="T471" t="e">
        <f>VLOOKUP(B471,'[1]Tổng hợp Nhập - Xuất - Tồn'!$A$7:$N$4327,13,0)</f>
        <v>#N/A</v>
      </c>
      <c r="U471" s="66" t="e">
        <f t="shared" si="144"/>
        <v>#N/A</v>
      </c>
      <c r="V471" s="73" t="e">
        <f t="shared" si="145"/>
        <v>#N/A</v>
      </c>
      <c r="W471" s="73" t="e">
        <f t="shared" si="146"/>
        <v>#N/A</v>
      </c>
    </row>
    <row r="472" spans="1:24" hidden="1" x14ac:dyDescent="0.25">
      <c r="A472">
        <v>471</v>
      </c>
      <c r="B472" t="s">
        <v>305</v>
      </c>
      <c r="C472" t="s">
        <v>306</v>
      </c>
      <c r="E472" t="s">
        <v>1484</v>
      </c>
      <c r="H472" s="59">
        <v>112.78</v>
      </c>
      <c r="I472" t="s">
        <v>1901</v>
      </c>
      <c r="J472" s="65">
        <f t="shared" si="143"/>
        <v>3058593.5999999996</v>
      </c>
      <c r="K472" t="e">
        <f>1.05*VLOOKUP(B472,'[1]Tổng hợp Nhập - Xuất - Tồn'!$A$5:$N$4327,12,0)/VLOOKUP(B472,'[1]Tổng hợp Nhập - Xuất - Tồn'!$A$5:$N$4327,11,0)</f>
        <v>#N/A</v>
      </c>
      <c r="L472" s="67" t="e">
        <f t="shared" si="147"/>
        <v>#N/A</v>
      </c>
      <c r="M472" s="66" t="e">
        <f>VLOOKUP(B472,[2]Pivot!$A$4:$C$3785,2,0)</f>
        <v>#N/A</v>
      </c>
      <c r="N472" s="66" t="e">
        <f>VLOOKUP(B472,[2]Pivot!$A$4:$C$3785,3,0)</f>
        <v>#N/A</v>
      </c>
      <c r="O472" s="70" t="e">
        <f>VLOOKUP(B472,[3]Pivot!$A$4:$D$4420,2,0)</f>
        <v>#N/A</v>
      </c>
      <c r="P472" s="66" t="e">
        <f>VLOOKUP(B472,[3]Pivot!$A$4:$E$4420,5,0)</f>
        <v>#N/A</v>
      </c>
      <c r="Q472" s="66" t="e">
        <f>VLOOKUP(B472,[3]Pivot!$A$4:$D$4420,3,0)</f>
        <v>#N/A</v>
      </c>
      <c r="R472" s="66" t="e">
        <f>VLOOKUP(B472,[3]Pivot!$A$4:$D$4420,4,0)</f>
        <v>#N/A</v>
      </c>
      <c r="S472" t="e">
        <f>VLOOKUP(B472,'[1]Tổng hợp Nhập - Xuất - Tồn'!$A$5:$N$4327,11,0)</f>
        <v>#N/A</v>
      </c>
      <c r="T472" t="e">
        <f>VLOOKUP(B472,'[1]Tổng hợp Nhập - Xuất - Tồn'!$A$7:$N$4327,13,0)</f>
        <v>#N/A</v>
      </c>
      <c r="U472" s="66" t="e">
        <f t="shared" si="144"/>
        <v>#N/A</v>
      </c>
      <c r="V472" s="73" t="e">
        <f t="shared" si="145"/>
        <v>#N/A</v>
      </c>
      <c r="W472" s="73" t="e">
        <f t="shared" si="146"/>
        <v>#N/A</v>
      </c>
    </row>
    <row r="473" spans="1:24" hidden="1" x14ac:dyDescent="0.25">
      <c r="A473">
        <v>472</v>
      </c>
      <c r="B473" t="s">
        <v>307</v>
      </c>
      <c r="C473" t="s">
        <v>308</v>
      </c>
      <c r="H473" s="59">
        <v>115.04</v>
      </c>
      <c r="I473" t="s">
        <v>1901</v>
      </c>
      <c r="J473" s="65">
        <f t="shared" si="143"/>
        <v>3119884.8</v>
      </c>
      <c r="K473" t="e">
        <f>1.05*VLOOKUP(B473,'[1]Tổng hợp Nhập - Xuất - Tồn'!$A$5:$N$4327,12,0)/VLOOKUP(B473,'[1]Tổng hợp Nhập - Xuất - Tồn'!$A$5:$N$4327,11,0)</f>
        <v>#N/A</v>
      </c>
      <c r="L473" s="67" t="e">
        <f t="shared" si="147"/>
        <v>#N/A</v>
      </c>
      <c r="M473" s="66" t="e">
        <f>VLOOKUP(B473,[2]Pivot!$A$4:$C$3785,2,0)</f>
        <v>#N/A</v>
      </c>
      <c r="N473" s="66" t="e">
        <f>VLOOKUP(B473,[2]Pivot!$A$4:$C$3785,3,0)</f>
        <v>#N/A</v>
      </c>
      <c r="O473" s="70" t="e">
        <f>VLOOKUP(B473,[3]Pivot!$A$4:$D$4420,2,0)</f>
        <v>#N/A</v>
      </c>
      <c r="P473" s="66" t="e">
        <f>VLOOKUP(B473,[3]Pivot!$A$4:$E$4420,5,0)</f>
        <v>#N/A</v>
      </c>
      <c r="Q473" s="66" t="e">
        <f>VLOOKUP(B473,[3]Pivot!$A$4:$D$4420,3,0)</f>
        <v>#N/A</v>
      </c>
      <c r="R473" s="66" t="e">
        <f>VLOOKUP(B473,[3]Pivot!$A$4:$D$4420,4,0)</f>
        <v>#N/A</v>
      </c>
      <c r="S473" t="e">
        <f>VLOOKUP(B473,'[1]Tổng hợp Nhập - Xuất - Tồn'!$A$5:$N$4327,11,0)</f>
        <v>#N/A</v>
      </c>
      <c r="T473" t="e">
        <f>VLOOKUP(B473,'[1]Tổng hợp Nhập - Xuất - Tồn'!$A$7:$N$4327,13,0)</f>
        <v>#N/A</v>
      </c>
      <c r="U473" s="66" t="e">
        <f t="shared" si="144"/>
        <v>#N/A</v>
      </c>
      <c r="V473" s="73" t="e">
        <f t="shared" si="145"/>
        <v>#N/A</v>
      </c>
      <c r="W473" s="73" t="e">
        <f t="shared" si="146"/>
        <v>#N/A</v>
      </c>
    </row>
    <row r="474" spans="1:24" hidden="1" x14ac:dyDescent="0.25">
      <c r="A474">
        <v>473</v>
      </c>
      <c r="B474" t="s">
        <v>309</v>
      </c>
      <c r="C474" t="s">
        <v>308</v>
      </c>
      <c r="E474" t="s">
        <v>1484</v>
      </c>
      <c r="H474" s="59">
        <v>112.78</v>
      </c>
      <c r="I474" t="s">
        <v>1901</v>
      </c>
      <c r="J474" s="65">
        <f t="shared" si="143"/>
        <v>3058593.5999999996</v>
      </c>
      <c r="K474" t="e">
        <f>1.05*VLOOKUP(B474,'[1]Tổng hợp Nhập - Xuất - Tồn'!$A$5:$N$4327,12,0)/VLOOKUP(B474,'[1]Tổng hợp Nhập - Xuất - Tồn'!$A$5:$N$4327,11,0)</f>
        <v>#N/A</v>
      </c>
      <c r="L474" s="67" t="e">
        <f t="shared" si="147"/>
        <v>#N/A</v>
      </c>
      <c r="M474" s="66" t="e">
        <f>VLOOKUP(B474,[2]Pivot!$A$4:$C$3785,2,0)</f>
        <v>#N/A</v>
      </c>
      <c r="N474" s="66" t="e">
        <f>VLOOKUP(B474,[2]Pivot!$A$4:$C$3785,3,0)</f>
        <v>#N/A</v>
      </c>
      <c r="O474" s="70" t="e">
        <f>VLOOKUP(B474,[3]Pivot!$A$4:$D$4420,2,0)</f>
        <v>#N/A</v>
      </c>
      <c r="P474" s="66" t="e">
        <f>VLOOKUP(B474,[3]Pivot!$A$4:$E$4420,5,0)</f>
        <v>#N/A</v>
      </c>
      <c r="Q474" s="66" t="e">
        <f>VLOOKUP(B474,[3]Pivot!$A$4:$D$4420,3,0)</f>
        <v>#N/A</v>
      </c>
      <c r="R474" s="66" t="e">
        <f>VLOOKUP(B474,[3]Pivot!$A$4:$D$4420,4,0)</f>
        <v>#N/A</v>
      </c>
      <c r="S474" t="e">
        <f>VLOOKUP(B474,'[1]Tổng hợp Nhập - Xuất - Tồn'!$A$5:$N$4327,11,0)</f>
        <v>#N/A</v>
      </c>
      <c r="T474" t="e">
        <f>VLOOKUP(B474,'[1]Tổng hợp Nhập - Xuất - Tồn'!$A$7:$N$4327,13,0)</f>
        <v>#N/A</v>
      </c>
      <c r="U474" s="66" t="e">
        <f t="shared" si="144"/>
        <v>#N/A</v>
      </c>
      <c r="V474" s="73" t="e">
        <f t="shared" si="145"/>
        <v>#N/A</v>
      </c>
      <c r="W474" s="73" t="e">
        <f t="shared" si="146"/>
        <v>#N/A</v>
      </c>
    </row>
    <row r="475" spans="1:24" hidden="1" x14ac:dyDescent="0.25">
      <c r="A475">
        <v>474</v>
      </c>
      <c r="B475" t="s">
        <v>310</v>
      </c>
      <c r="C475" t="s">
        <v>311</v>
      </c>
      <c r="H475" s="59">
        <v>115.04</v>
      </c>
      <c r="I475" t="s">
        <v>1901</v>
      </c>
      <c r="J475" s="65">
        <f t="shared" si="143"/>
        <v>3119884.8</v>
      </c>
      <c r="K475" t="e">
        <f>1.05*VLOOKUP(B475,'[1]Tổng hợp Nhập - Xuất - Tồn'!$A$5:$N$4327,12,0)/VLOOKUP(B475,'[1]Tổng hợp Nhập - Xuất - Tồn'!$A$5:$N$4327,11,0)</f>
        <v>#N/A</v>
      </c>
      <c r="L475" s="67" t="e">
        <f t="shared" si="147"/>
        <v>#N/A</v>
      </c>
      <c r="M475" s="66" t="e">
        <f>VLOOKUP(B475,[2]Pivot!$A$4:$C$3785,2,0)</f>
        <v>#N/A</v>
      </c>
      <c r="N475" s="66" t="e">
        <f>VLOOKUP(B475,[2]Pivot!$A$4:$C$3785,3,0)</f>
        <v>#N/A</v>
      </c>
      <c r="O475" s="70" t="e">
        <f>VLOOKUP(B475,[3]Pivot!$A$4:$D$4420,2,0)</f>
        <v>#N/A</v>
      </c>
      <c r="P475" s="66" t="e">
        <f>VLOOKUP(B475,[3]Pivot!$A$4:$E$4420,5,0)</f>
        <v>#N/A</v>
      </c>
      <c r="Q475" s="66" t="e">
        <f>VLOOKUP(B475,[3]Pivot!$A$4:$D$4420,3,0)</f>
        <v>#N/A</v>
      </c>
      <c r="R475" s="66" t="e">
        <f>VLOOKUP(B475,[3]Pivot!$A$4:$D$4420,4,0)</f>
        <v>#N/A</v>
      </c>
      <c r="S475" t="e">
        <f>VLOOKUP(B475,'[1]Tổng hợp Nhập - Xuất - Tồn'!$A$5:$N$4327,11,0)</f>
        <v>#N/A</v>
      </c>
      <c r="T475" t="e">
        <f>VLOOKUP(B475,'[1]Tổng hợp Nhập - Xuất - Tồn'!$A$7:$N$4327,13,0)</f>
        <v>#N/A</v>
      </c>
      <c r="U475" s="66" t="e">
        <f t="shared" si="144"/>
        <v>#N/A</v>
      </c>
      <c r="V475" s="73" t="e">
        <f t="shared" si="145"/>
        <v>#N/A</v>
      </c>
      <c r="W475" s="73" t="e">
        <f t="shared" si="146"/>
        <v>#N/A</v>
      </c>
    </row>
    <row r="476" spans="1:24" hidden="1" x14ac:dyDescent="0.25">
      <c r="A476">
        <v>475</v>
      </c>
      <c r="B476" t="s">
        <v>312</v>
      </c>
      <c r="C476" t="s">
        <v>311</v>
      </c>
      <c r="H476" s="59">
        <v>115.04</v>
      </c>
      <c r="I476" t="s">
        <v>1901</v>
      </c>
      <c r="J476" s="65">
        <f t="shared" si="143"/>
        <v>3119884.8</v>
      </c>
      <c r="K476" t="e">
        <f>1.05*VLOOKUP(B476,'[1]Tổng hợp Nhập - Xuất - Tồn'!$A$5:$N$4327,12,0)/VLOOKUP(B476,'[1]Tổng hợp Nhập - Xuất - Tồn'!$A$5:$N$4327,11,0)</f>
        <v>#N/A</v>
      </c>
      <c r="L476" s="67" t="e">
        <f t="shared" si="147"/>
        <v>#N/A</v>
      </c>
      <c r="M476" s="66" t="e">
        <f>VLOOKUP(B476,[2]Pivot!$A$4:$C$3785,2,0)</f>
        <v>#N/A</v>
      </c>
      <c r="N476" s="66" t="e">
        <f>VLOOKUP(B476,[2]Pivot!$A$4:$C$3785,3,0)</f>
        <v>#N/A</v>
      </c>
      <c r="O476" s="70" t="e">
        <f>VLOOKUP(B476,[3]Pivot!$A$4:$D$4420,2,0)</f>
        <v>#N/A</v>
      </c>
      <c r="P476" s="66" t="e">
        <f>VLOOKUP(B476,[3]Pivot!$A$4:$E$4420,5,0)</f>
        <v>#N/A</v>
      </c>
      <c r="Q476" s="66" t="e">
        <f>VLOOKUP(B476,[3]Pivot!$A$4:$D$4420,3,0)</f>
        <v>#N/A</v>
      </c>
      <c r="R476" s="66" t="e">
        <f>VLOOKUP(B476,[3]Pivot!$A$4:$D$4420,4,0)</f>
        <v>#N/A</v>
      </c>
      <c r="S476" t="e">
        <f>VLOOKUP(B476,'[1]Tổng hợp Nhập - Xuất - Tồn'!$A$5:$N$4327,11,0)</f>
        <v>#N/A</v>
      </c>
      <c r="T476" t="e">
        <f>VLOOKUP(B476,'[1]Tổng hợp Nhập - Xuất - Tồn'!$A$7:$N$4327,13,0)</f>
        <v>#N/A</v>
      </c>
      <c r="U476" s="66" t="e">
        <f t="shared" si="144"/>
        <v>#N/A</v>
      </c>
      <c r="V476" s="73" t="e">
        <f t="shared" si="145"/>
        <v>#N/A</v>
      </c>
      <c r="W476" s="73" t="e">
        <f t="shared" si="146"/>
        <v>#N/A</v>
      </c>
    </row>
    <row r="477" spans="1:24" hidden="1" x14ac:dyDescent="0.25">
      <c r="A477">
        <v>476</v>
      </c>
      <c r="B477" t="s">
        <v>313</v>
      </c>
      <c r="C477" t="s">
        <v>308</v>
      </c>
      <c r="H477" s="59">
        <v>88.46</v>
      </c>
      <c r="I477" t="s">
        <v>1901</v>
      </c>
      <c r="J477" s="65">
        <f t="shared" si="143"/>
        <v>2399035.1999999997</v>
      </c>
      <c r="K477" t="e">
        <f>1.05*VLOOKUP(B477,'[1]Tổng hợp Nhập - Xuất - Tồn'!$A$5:$N$4327,12,0)/VLOOKUP(B477,'[1]Tổng hợp Nhập - Xuất - Tồn'!$A$5:$N$4327,11,0)</f>
        <v>#N/A</v>
      </c>
      <c r="L477" s="67" t="e">
        <f t="shared" si="147"/>
        <v>#N/A</v>
      </c>
      <c r="M477" s="66" t="e">
        <f>VLOOKUP(B477,[2]Pivot!$A$4:$C$3785,2,0)</f>
        <v>#N/A</v>
      </c>
      <c r="N477" s="66" t="e">
        <f>VLOOKUP(B477,[2]Pivot!$A$4:$C$3785,3,0)</f>
        <v>#N/A</v>
      </c>
      <c r="O477" s="70" t="e">
        <f>VLOOKUP(B477,[3]Pivot!$A$4:$D$4420,2,0)</f>
        <v>#N/A</v>
      </c>
      <c r="P477" s="66" t="e">
        <f>VLOOKUP(B477,[3]Pivot!$A$4:$E$4420,5,0)</f>
        <v>#N/A</v>
      </c>
      <c r="Q477" s="66" t="e">
        <f>VLOOKUP(B477,[3]Pivot!$A$4:$D$4420,3,0)</f>
        <v>#N/A</v>
      </c>
      <c r="R477" s="66" t="e">
        <f>VLOOKUP(B477,[3]Pivot!$A$4:$D$4420,4,0)</f>
        <v>#N/A</v>
      </c>
      <c r="S477" t="e">
        <f>VLOOKUP(B477,'[1]Tổng hợp Nhập - Xuất - Tồn'!$A$5:$N$4327,11,0)</f>
        <v>#N/A</v>
      </c>
      <c r="T477" t="e">
        <f>VLOOKUP(B477,'[1]Tổng hợp Nhập - Xuất - Tồn'!$A$7:$N$4327,13,0)</f>
        <v>#N/A</v>
      </c>
      <c r="U477" s="66" t="e">
        <f t="shared" si="144"/>
        <v>#N/A</v>
      </c>
      <c r="V477" s="73" t="e">
        <f t="shared" si="145"/>
        <v>#N/A</v>
      </c>
      <c r="W477" s="73" t="e">
        <f t="shared" si="146"/>
        <v>#N/A</v>
      </c>
    </row>
    <row r="478" spans="1:24" hidden="1" x14ac:dyDescent="0.25">
      <c r="A478">
        <v>477</v>
      </c>
      <c r="B478" t="s">
        <v>314</v>
      </c>
      <c r="C478" t="s">
        <v>306</v>
      </c>
      <c r="E478" t="s">
        <v>1484</v>
      </c>
      <c r="H478" s="59">
        <v>51.8</v>
      </c>
      <c r="I478" t="s">
        <v>1901</v>
      </c>
      <c r="J478" s="65">
        <f t="shared" si="143"/>
        <v>1404815.9999999998</v>
      </c>
      <c r="K478" t="e">
        <f>1.05*VLOOKUP(B478,'[1]Tổng hợp Nhập - Xuất - Tồn'!$A$5:$N$4327,12,0)/VLOOKUP(B478,'[1]Tổng hợp Nhập - Xuất - Tồn'!$A$5:$N$4327,11,0)</f>
        <v>#N/A</v>
      </c>
      <c r="L478" s="67" t="e">
        <f t="shared" si="147"/>
        <v>#N/A</v>
      </c>
      <c r="M478" s="66" t="e">
        <f>VLOOKUP(B478,[2]Pivot!$A$4:$C$3785,2,0)</f>
        <v>#N/A</v>
      </c>
      <c r="N478" s="66" t="e">
        <f>VLOOKUP(B478,[2]Pivot!$A$4:$C$3785,3,0)</f>
        <v>#N/A</v>
      </c>
      <c r="O478" s="70" t="e">
        <f>VLOOKUP(B478,[3]Pivot!$A$4:$D$4420,2,0)</f>
        <v>#N/A</v>
      </c>
      <c r="P478" s="66" t="e">
        <f>VLOOKUP(B478,[3]Pivot!$A$4:$E$4420,5,0)</f>
        <v>#N/A</v>
      </c>
      <c r="Q478" s="66" t="e">
        <f>VLOOKUP(B478,[3]Pivot!$A$4:$D$4420,3,0)</f>
        <v>#N/A</v>
      </c>
      <c r="R478" s="66" t="e">
        <f>VLOOKUP(B478,[3]Pivot!$A$4:$D$4420,4,0)</f>
        <v>#N/A</v>
      </c>
      <c r="S478" t="e">
        <f>VLOOKUP(B478,'[1]Tổng hợp Nhập - Xuất - Tồn'!$A$5:$N$4327,11,0)</f>
        <v>#N/A</v>
      </c>
      <c r="T478" t="e">
        <f>VLOOKUP(B478,'[1]Tổng hợp Nhập - Xuất - Tồn'!$A$7:$N$4327,13,0)</f>
        <v>#N/A</v>
      </c>
      <c r="U478" s="66" t="e">
        <f t="shared" si="144"/>
        <v>#N/A</v>
      </c>
      <c r="V478" s="73" t="e">
        <f t="shared" si="145"/>
        <v>#N/A</v>
      </c>
      <c r="W478" s="73" t="e">
        <f t="shared" si="146"/>
        <v>#N/A</v>
      </c>
    </row>
    <row r="479" spans="1:24" hidden="1" x14ac:dyDescent="0.25">
      <c r="A479">
        <v>478</v>
      </c>
      <c r="B479" t="s">
        <v>315</v>
      </c>
      <c r="C479" t="s">
        <v>306</v>
      </c>
      <c r="E479" t="s">
        <v>1484</v>
      </c>
      <c r="H479" s="59">
        <v>57.18</v>
      </c>
      <c r="I479" t="s">
        <v>1901</v>
      </c>
      <c r="J479" s="65">
        <f t="shared" si="143"/>
        <v>1550721.5999999999</v>
      </c>
      <c r="K479" t="e">
        <f>1.05*VLOOKUP(B479,'[1]Tổng hợp Nhập - Xuất - Tồn'!$A$5:$N$4327,12,0)/VLOOKUP(B479,'[1]Tổng hợp Nhập - Xuất - Tồn'!$A$5:$N$4327,11,0)</f>
        <v>#N/A</v>
      </c>
      <c r="L479" s="67" t="e">
        <f t="shared" si="147"/>
        <v>#N/A</v>
      </c>
      <c r="M479" s="66" t="e">
        <f>VLOOKUP(B479,[2]Pivot!$A$4:$C$3785,2,0)</f>
        <v>#N/A</v>
      </c>
      <c r="N479" s="66" t="e">
        <f>VLOOKUP(B479,[2]Pivot!$A$4:$C$3785,3,0)</f>
        <v>#N/A</v>
      </c>
      <c r="O479" s="70" t="e">
        <f>VLOOKUP(B479,[3]Pivot!$A$4:$D$4420,2,0)</f>
        <v>#N/A</v>
      </c>
      <c r="P479" s="66" t="e">
        <f>VLOOKUP(B479,[3]Pivot!$A$4:$E$4420,5,0)</f>
        <v>#N/A</v>
      </c>
      <c r="Q479" s="66" t="e">
        <f>VLOOKUP(B479,[3]Pivot!$A$4:$D$4420,3,0)</f>
        <v>#N/A</v>
      </c>
      <c r="R479" s="66" t="e">
        <f>VLOOKUP(B479,[3]Pivot!$A$4:$D$4420,4,0)</f>
        <v>#N/A</v>
      </c>
      <c r="S479" t="e">
        <f>VLOOKUP(B479,'[1]Tổng hợp Nhập - Xuất - Tồn'!$A$5:$N$4327,11,0)</f>
        <v>#N/A</v>
      </c>
      <c r="T479" t="e">
        <f>VLOOKUP(B479,'[1]Tổng hợp Nhập - Xuất - Tồn'!$A$7:$N$4327,13,0)</f>
        <v>#N/A</v>
      </c>
      <c r="U479" s="66" t="e">
        <f t="shared" si="144"/>
        <v>#N/A</v>
      </c>
      <c r="V479" s="73" t="e">
        <f t="shared" si="145"/>
        <v>#N/A</v>
      </c>
      <c r="W479" s="73" t="e">
        <f t="shared" si="146"/>
        <v>#N/A</v>
      </c>
    </row>
    <row r="480" spans="1:24" hidden="1" x14ac:dyDescent="0.25">
      <c r="A480">
        <v>479</v>
      </c>
      <c r="B480" t="s">
        <v>316</v>
      </c>
      <c r="C480" t="s">
        <v>306</v>
      </c>
      <c r="E480" t="s">
        <v>1484</v>
      </c>
      <c r="H480" s="59">
        <v>50.83</v>
      </c>
      <c r="I480" t="s">
        <v>1901</v>
      </c>
      <c r="J480" s="65">
        <f t="shared" si="143"/>
        <v>1378509.5999999999</v>
      </c>
      <c r="K480" t="e">
        <f>1.05*VLOOKUP(B480,'[1]Tổng hợp Nhập - Xuất - Tồn'!$A$5:$N$4327,12,0)/VLOOKUP(B480,'[1]Tổng hợp Nhập - Xuất - Tồn'!$A$5:$N$4327,11,0)</f>
        <v>#N/A</v>
      </c>
      <c r="L480" s="67" t="e">
        <f t="shared" si="147"/>
        <v>#N/A</v>
      </c>
      <c r="M480" s="66" t="e">
        <f>VLOOKUP(B480,[2]Pivot!$A$4:$C$3785,2,0)</f>
        <v>#N/A</v>
      </c>
      <c r="N480" s="66" t="e">
        <f>VLOOKUP(B480,[2]Pivot!$A$4:$C$3785,3,0)</f>
        <v>#N/A</v>
      </c>
      <c r="O480" s="70" t="e">
        <f>VLOOKUP(B480,[3]Pivot!$A$4:$D$4420,2,0)</f>
        <v>#N/A</v>
      </c>
      <c r="P480" s="66" t="e">
        <f>VLOOKUP(B480,[3]Pivot!$A$4:$E$4420,5,0)</f>
        <v>#N/A</v>
      </c>
      <c r="Q480" s="66" t="e">
        <f>VLOOKUP(B480,[3]Pivot!$A$4:$D$4420,3,0)</f>
        <v>#N/A</v>
      </c>
      <c r="R480" s="66" t="e">
        <f>VLOOKUP(B480,[3]Pivot!$A$4:$D$4420,4,0)</f>
        <v>#N/A</v>
      </c>
      <c r="S480" t="e">
        <f>VLOOKUP(B480,'[1]Tổng hợp Nhập - Xuất - Tồn'!$A$5:$N$4327,11,0)</f>
        <v>#N/A</v>
      </c>
      <c r="T480" t="e">
        <f>VLOOKUP(B480,'[1]Tổng hợp Nhập - Xuất - Tồn'!$A$7:$N$4327,13,0)</f>
        <v>#N/A</v>
      </c>
      <c r="U480" s="66" t="e">
        <f t="shared" si="144"/>
        <v>#N/A</v>
      </c>
      <c r="V480" s="73" t="e">
        <f t="shared" si="145"/>
        <v>#N/A</v>
      </c>
      <c r="W480" s="73" t="e">
        <f t="shared" si="146"/>
        <v>#N/A</v>
      </c>
    </row>
    <row r="481" spans="1:23" hidden="1" x14ac:dyDescent="0.25">
      <c r="A481">
        <v>480</v>
      </c>
      <c r="B481" t="s">
        <v>317</v>
      </c>
      <c r="C481" t="s">
        <v>306</v>
      </c>
      <c r="E481" t="s">
        <v>1484</v>
      </c>
      <c r="H481" s="59">
        <v>45.45</v>
      </c>
      <c r="I481" t="s">
        <v>1901</v>
      </c>
      <c r="J481" s="65">
        <f t="shared" si="143"/>
        <v>1232604</v>
      </c>
      <c r="K481" t="e">
        <f>1.05*VLOOKUP(B481,'[1]Tổng hợp Nhập - Xuất - Tồn'!$A$5:$N$4327,12,0)/VLOOKUP(B481,'[1]Tổng hợp Nhập - Xuất - Tồn'!$A$5:$N$4327,11,0)</f>
        <v>#N/A</v>
      </c>
      <c r="L481" s="67" t="e">
        <f t="shared" si="147"/>
        <v>#N/A</v>
      </c>
      <c r="M481" s="66" t="e">
        <f>VLOOKUP(B481,[2]Pivot!$A$4:$C$3785,2,0)</f>
        <v>#N/A</v>
      </c>
      <c r="N481" s="66" t="e">
        <f>VLOOKUP(B481,[2]Pivot!$A$4:$C$3785,3,0)</f>
        <v>#N/A</v>
      </c>
      <c r="O481" s="70" t="e">
        <f>VLOOKUP(B481,[3]Pivot!$A$4:$D$4420,2,0)</f>
        <v>#N/A</v>
      </c>
      <c r="P481" s="66" t="e">
        <f>VLOOKUP(B481,[3]Pivot!$A$4:$E$4420,5,0)</f>
        <v>#N/A</v>
      </c>
      <c r="Q481" s="66" t="e">
        <f>VLOOKUP(B481,[3]Pivot!$A$4:$D$4420,3,0)</f>
        <v>#N/A</v>
      </c>
      <c r="R481" s="66" t="e">
        <f>VLOOKUP(B481,[3]Pivot!$A$4:$D$4420,4,0)</f>
        <v>#N/A</v>
      </c>
      <c r="S481" t="e">
        <f>VLOOKUP(B481,'[1]Tổng hợp Nhập - Xuất - Tồn'!$A$5:$N$4327,11,0)</f>
        <v>#N/A</v>
      </c>
      <c r="T481" t="e">
        <f>VLOOKUP(B481,'[1]Tổng hợp Nhập - Xuất - Tồn'!$A$7:$N$4327,13,0)</f>
        <v>#N/A</v>
      </c>
      <c r="U481" s="66" t="e">
        <f t="shared" si="144"/>
        <v>#N/A</v>
      </c>
      <c r="V481" s="73" t="e">
        <f t="shared" si="145"/>
        <v>#N/A</v>
      </c>
      <c r="W481" s="73" t="e">
        <f t="shared" si="146"/>
        <v>#N/A</v>
      </c>
    </row>
    <row r="482" spans="1:23" hidden="1" x14ac:dyDescent="0.25">
      <c r="A482">
        <v>481</v>
      </c>
      <c r="B482" t="s">
        <v>318</v>
      </c>
      <c r="C482" t="s">
        <v>306</v>
      </c>
      <c r="H482" s="59">
        <v>77.709999999999994</v>
      </c>
      <c r="I482" t="s">
        <v>1901</v>
      </c>
      <c r="J482" s="65">
        <f t="shared" si="143"/>
        <v>2107495.1999999997</v>
      </c>
      <c r="K482" t="e">
        <f>1.05*VLOOKUP(B482,'[1]Tổng hợp Nhập - Xuất - Tồn'!$A$5:$N$4327,12,0)/VLOOKUP(B482,'[1]Tổng hợp Nhập - Xuất - Tồn'!$A$5:$N$4327,11,0)</f>
        <v>#N/A</v>
      </c>
      <c r="L482" s="67" t="e">
        <f t="shared" si="147"/>
        <v>#N/A</v>
      </c>
      <c r="M482" s="66" t="e">
        <f>VLOOKUP(B482,[2]Pivot!$A$4:$C$3785,2,0)</f>
        <v>#N/A</v>
      </c>
      <c r="N482" s="66" t="e">
        <f>VLOOKUP(B482,[2]Pivot!$A$4:$C$3785,3,0)</f>
        <v>#N/A</v>
      </c>
      <c r="O482" s="70" t="e">
        <f>VLOOKUP(B482,[3]Pivot!$A$4:$D$4420,2,0)</f>
        <v>#N/A</v>
      </c>
      <c r="P482" s="66" t="e">
        <f>VLOOKUP(B482,[3]Pivot!$A$4:$E$4420,5,0)</f>
        <v>#N/A</v>
      </c>
      <c r="Q482" s="66" t="e">
        <f>VLOOKUP(B482,[3]Pivot!$A$4:$D$4420,3,0)</f>
        <v>#N/A</v>
      </c>
      <c r="R482" s="66" t="e">
        <f>VLOOKUP(B482,[3]Pivot!$A$4:$D$4420,4,0)</f>
        <v>#N/A</v>
      </c>
      <c r="S482" t="e">
        <f>VLOOKUP(B482,'[1]Tổng hợp Nhập - Xuất - Tồn'!$A$5:$N$4327,11,0)</f>
        <v>#N/A</v>
      </c>
      <c r="T482" t="e">
        <f>VLOOKUP(B482,'[1]Tổng hợp Nhập - Xuất - Tồn'!$A$7:$N$4327,13,0)</f>
        <v>#N/A</v>
      </c>
      <c r="U482" s="66" t="e">
        <f t="shared" si="144"/>
        <v>#N/A</v>
      </c>
      <c r="V482" s="73" t="e">
        <f t="shared" si="145"/>
        <v>#N/A</v>
      </c>
      <c r="W482" s="73" t="e">
        <f t="shared" si="146"/>
        <v>#N/A</v>
      </c>
    </row>
    <row r="483" spans="1:23" hidden="1" x14ac:dyDescent="0.25">
      <c r="A483">
        <v>482</v>
      </c>
      <c r="B483" t="s">
        <v>319</v>
      </c>
      <c r="C483" t="s">
        <v>320</v>
      </c>
      <c r="E483" t="s">
        <v>1484</v>
      </c>
      <c r="H483" s="59">
        <v>98.83</v>
      </c>
      <c r="I483" t="s">
        <v>1901</v>
      </c>
      <c r="J483" s="65">
        <f t="shared" si="143"/>
        <v>2680269.5999999996</v>
      </c>
      <c r="K483" t="e">
        <f>1.05*VLOOKUP(B483,'[1]Tổng hợp Nhập - Xuất - Tồn'!$A$5:$N$4327,12,0)/VLOOKUP(B483,'[1]Tổng hợp Nhập - Xuất - Tồn'!$A$5:$N$4327,11,0)</f>
        <v>#N/A</v>
      </c>
      <c r="L483" s="67" t="e">
        <f t="shared" si="147"/>
        <v>#N/A</v>
      </c>
      <c r="M483" s="66" t="e">
        <f>VLOOKUP(B483,[2]Pivot!$A$4:$C$3785,2,0)</f>
        <v>#N/A</v>
      </c>
      <c r="N483" s="66" t="e">
        <f>VLOOKUP(B483,[2]Pivot!$A$4:$C$3785,3,0)</f>
        <v>#N/A</v>
      </c>
      <c r="O483" s="70" t="e">
        <f>VLOOKUP(B483,[3]Pivot!$A$4:$D$4420,2,0)</f>
        <v>#N/A</v>
      </c>
      <c r="P483" s="66" t="e">
        <f>VLOOKUP(B483,[3]Pivot!$A$4:$E$4420,5,0)</f>
        <v>#N/A</v>
      </c>
      <c r="Q483" s="66" t="e">
        <f>VLOOKUP(B483,[3]Pivot!$A$4:$D$4420,3,0)</f>
        <v>#N/A</v>
      </c>
      <c r="R483" s="66" t="e">
        <f>VLOOKUP(B483,[3]Pivot!$A$4:$D$4420,4,0)</f>
        <v>#N/A</v>
      </c>
      <c r="S483" t="e">
        <f>VLOOKUP(B483,'[1]Tổng hợp Nhập - Xuất - Tồn'!$A$5:$N$4327,11,0)</f>
        <v>#N/A</v>
      </c>
      <c r="T483" t="e">
        <f>VLOOKUP(B483,'[1]Tổng hợp Nhập - Xuất - Tồn'!$A$7:$N$4327,13,0)</f>
        <v>#N/A</v>
      </c>
      <c r="U483" s="66" t="e">
        <f t="shared" si="144"/>
        <v>#N/A</v>
      </c>
      <c r="V483" s="73" t="e">
        <f t="shared" si="145"/>
        <v>#N/A</v>
      </c>
      <c r="W483" s="73" t="e">
        <f t="shared" si="146"/>
        <v>#N/A</v>
      </c>
    </row>
    <row r="484" spans="1:23" hidden="1" x14ac:dyDescent="0.25">
      <c r="A484">
        <v>483</v>
      </c>
      <c r="B484" t="s">
        <v>321</v>
      </c>
      <c r="C484" t="s">
        <v>320</v>
      </c>
      <c r="E484" t="s">
        <v>1484</v>
      </c>
      <c r="H484" s="59">
        <v>98.83</v>
      </c>
      <c r="I484" t="s">
        <v>1901</v>
      </c>
      <c r="J484" s="65">
        <f t="shared" si="143"/>
        <v>2680269.5999999996</v>
      </c>
      <c r="K484" t="e">
        <f>1.05*VLOOKUP(B484,'[1]Tổng hợp Nhập - Xuất - Tồn'!$A$5:$N$4327,12,0)/VLOOKUP(B484,'[1]Tổng hợp Nhập - Xuất - Tồn'!$A$5:$N$4327,11,0)</f>
        <v>#N/A</v>
      </c>
      <c r="L484" s="67" t="e">
        <f t="shared" si="147"/>
        <v>#N/A</v>
      </c>
      <c r="M484" s="66" t="e">
        <f>VLOOKUP(B484,[2]Pivot!$A$4:$C$3785,2,0)</f>
        <v>#N/A</v>
      </c>
      <c r="N484" s="66" t="e">
        <f>VLOOKUP(B484,[2]Pivot!$A$4:$C$3785,3,0)</f>
        <v>#N/A</v>
      </c>
      <c r="O484" s="70" t="e">
        <f>VLOOKUP(B484,[3]Pivot!$A$4:$D$4420,2,0)</f>
        <v>#N/A</v>
      </c>
      <c r="P484" s="66" t="e">
        <f>VLOOKUP(B484,[3]Pivot!$A$4:$E$4420,5,0)</f>
        <v>#N/A</v>
      </c>
      <c r="Q484" s="66" t="e">
        <f>VLOOKUP(B484,[3]Pivot!$A$4:$D$4420,3,0)</f>
        <v>#N/A</v>
      </c>
      <c r="R484" s="66" t="e">
        <f>VLOOKUP(B484,[3]Pivot!$A$4:$D$4420,4,0)</f>
        <v>#N/A</v>
      </c>
      <c r="S484" t="e">
        <f>VLOOKUP(B484,'[1]Tổng hợp Nhập - Xuất - Tồn'!$A$5:$N$4327,11,0)</f>
        <v>#N/A</v>
      </c>
      <c r="T484" t="e">
        <f>VLOOKUP(B484,'[1]Tổng hợp Nhập - Xuất - Tồn'!$A$7:$N$4327,13,0)</f>
        <v>#N/A</v>
      </c>
      <c r="U484" s="66" t="e">
        <f t="shared" si="144"/>
        <v>#N/A</v>
      </c>
      <c r="V484" s="73" t="e">
        <f t="shared" si="145"/>
        <v>#N/A</v>
      </c>
      <c r="W484" s="73" t="e">
        <f t="shared" si="146"/>
        <v>#N/A</v>
      </c>
    </row>
    <row r="485" spans="1:23" hidden="1" x14ac:dyDescent="0.25">
      <c r="A485">
        <v>484</v>
      </c>
      <c r="B485" t="s">
        <v>322</v>
      </c>
      <c r="C485" t="s">
        <v>323</v>
      </c>
      <c r="H485" s="59">
        <v>76.239999999999995</v>
      </c>
      <c r="I485" t="s">
        <v>1901</v>
      </c>
      <c r="J485" s="65">
        <f t="shared" si="143"/>
        <v>2067628.7999999996</v>
      </c>
      <c r="K485" t="e">
        <f>1.05*VLOOKUP(B485,'[1]Tổng hợp Nhập - Xuất - Tồn'!$A$5:$N$4327,12,0)/VLOOKUP(B485,'[1]Tổng hợp Nhập - Xuất - Tồn'!$A$5:$N$4327,11,0)</f>
        <v>#N/A</v>
      </c>
      <c r="L485" s="67" t="e">
        <f t="shared" si="147"/>
        <v>#N/A</v>
      </c>
      <c r="M485" s="66" t="e">
        <f>VLOOKUP(B485,[2]Pivot!$A$4:$C$3785,2,0)</f>
        <v>#N/A</v>
      </c>
      <c r="N485" s="66" t="e">
        <f>VLOOKUP(B485,[2]Pivot!$A$4:$C$3785,3,0)</f>
        <v>#N/A</v>
      </c>
      <c r="O485" s="70" t="e">
        <f>VLOOKUP(B485,[3]Pivot!$A$4:$D$4420,2,0)</f>
        <v>#N/A</v>
      </c>
      <c r="P485" s="66" t="e">
        <f>VLOOKUP(B485,[3]Pivot!$A$4:$E$4420,5,0)</f>
        <v>#N/A</v>
      </c>
      <c r="Q485" s="66" t="e">
        <f>VLOOKUP(B485,[3]Pivot!$A$4:$D$4420,3,0)</f>
        <v>#N/A</v>
      </c>
      <c r="R485" s="66" t="e">
        <f>VLOOKUP(B485,[3]Pivot!$A$4:$D$4420,4,0)</f>
        <v>#N/A</v>
      </c>
      <c r="S485" t="e">
        <f>VLOOKUP(B485,'[1]Tổng hợp Nhập - Xuất - Tồn'!$A$5:$N$4327,11,0)</f>
        <v>#N/A</v>
      </c>
      <c r="T485" t="e">
        <f>VLOOKUP(B485,'[1]Tổng hợp Nhập - Xuất - Tồn'!$A$7:$N$4327,13,0)</f>
        <v>#N/A</v>
      </c>
      <c r="U485" s="66" t="e">
        <f t="shared" si="144"/>
        <v>#N/A</v>
      </c>
      <c r="V485" s="73" t="e">
        <f t="shared" si="145"/>
        <v>#N/A</v>
      </c>
      <c r="W485" s="73" t="e">
        <f t="shared" si="146"/>
        <v>#N/A</v>
      </c>
    </row>
    <row r="486" spans="1:23" hidden="1" x14ac:dyDescent="0.25">
      <c r="A486">
        <v>485</v>
      </c>
      <c r="B486" t="s">
        <v>324</v>
      </c>
      <c r="C486" t="s">
        <v>325</v>
      </c>
      <c r="H486" s="59">
        <v>43.31</v>
      </c>
      <c r="I486" t="s">
        <v>1901</v>
      </c>
      <c r="J486" s="65">
        <f t="shared" si="143"/>
        <v>1174567.2</v>
      </c>
      <c r="K486" t="e">
        <f>1.05*VLOOKUP(B486,'[1]Tổng hợp Nhập - Xuất - Tồn'!$A$5:$N$4327,12,0)/VLOOKUP(B486,'[1]Tổng hợp Nhập - Xuất - Tồn'!$A$5:$N$4327,11,0)</f>
        <v>#N/A</v>
      </c>
      <c r="L486" s="67" t="e">
        <f t="shared" si="147"/>
        <v>#N/A</v>
      </c>
      <c r="M486" s="66" t="e">
        <f>VLOOKUP(B486,[2]Pivot!$A$4:$C$3785,2,0)</f>
        <v>#N/A</v>
      </c>
      <c r="N486" s="66" t="e">
        <f>VLOOKUP(B486,[2]Pivot!$A$4:$C$3785,3,0)</f>
        <v>#N/A</v>
      </c>
      <c r="O486" s="70" t="e">
        <f>VLOOKUP(B486,[3]Pivot!$A$4:$D$4420,2,0)</f>
        <v>#N/A</v>
      </c>
      <c r="P486" s="66" t="e">
        <f>VLOOKUP(B486,[3]Pivot!$A$4:$E$4420,5,0)</f>
        <v>#N/A</v>
      </c>
      <c r="Q486" s="66" t="e">
        <f>VLOOKUP(B486,[3]Pivot!$A$4:$D$4420,3,0)</f>
        <v>#N/A</v>
      </c>
      <c r="R486" s="66" t="e">
        <f>VLOOKUP(B486,[3]Pivot!$A$4:$D$4420,4,0)</f>
        <v>#N/A</v>
      </c>
      <c r="S486" t="e">
        <f>VLOOKUP(B486,'[1]Tổng hợp Nhập - Xuất - Tồn'!$A$5:$N$4327,11,0)</f>
        <v>#N/A</v>
      </c>
      <c r="T486" t="e">
        <f>VLOOKUP(B486,'[1]Tổng hợp Nhập - Xuất - Tồn'!$A$7:$N$4327,13,0)</f>
        <v>#N/A</v>
      </c>
      <c r="U486" s="66" t="e">
        <f t="shared" si="144"/>
        <v>#N/A</v>
      </c>
      <c r="V486" s="73" t="e">
        <f t="shared" si="145"/>
        <v>#N/A</v>
      </c>
      <c r="W486" s="73" t="e">
        <f t="shared" si="146"/>
        <v>#N/A</v>
      </c>
    </row>
    <row r="487" spans="1:23" hidden="1" x14ac:dyDescent="0.25">
      <c r="A487">
        <v>486</v>
      </c>
      <c r="B487" t="s">
        <v>326</v>
      </c>
      <c r="C487" t="s">
        <v>327</v>
      </c>
      <c r="H487" s="59">
        <v>16.13</v>
      </c>
      <c r="I487" t="s">
        <v>1901</v>
      </c>
      <c r="J487" s="65">
        <f t="shared" si="143"/>
        <v>437445.6</v>
      </c>
      <c r="K487" t="e">
        <f>1.05*VLOOKUP(B487,'[1]Tổng hợp Nhập - Xuất - Tồn'!$A$5:$N$4327,12,0)/VLOOKUP(B487,'[1]Tổng hợp Nhập - Xuất - Tồn'!$A$5:$N$4327,11,0)</f>
        <v>#N/A</v>
      </c>
      <c r="L487" s="67" t="e">
        <f t="shared" si="147"/>
        <v>#N/A</v>
      </c>
      <c r="M487" s="66" t="e">
        <f>VLOOKUP(B487,[2]Pivot!$A$4:$C$3785,2,0)</f>
        <v>#N/A</v>
      </c>
      <c r="N487" s="66" t="e">
        <f>VLOOKUP(B487,[2]Pivot!$A$4:$C$3785,3,0)</f>
        <v>#N/A</v>
      </c>
      <c r="O487" s="70" t="e">
        <f>VLOOKUP(B487,[3]Pivot!$A$4:$D$4420,2,0)</f>
        <v>#N/A</v>
      </c>
      <c r="P487" s="66" t="e">
        <f>VLOOKUP(B487,[3]Pivot!$A$4:$E$4420,5,0)</f>
        <v>#N/A</v>
      </c>
      <c r="Q487" s="66" t="e">
        <f>VLOOKUP(B487,[3]Pivot!$A$4:$D$4420,3,0)</f>
        <v>#N/A</v>
      </c>
      <c r="R487" s="66" t="e">
        <f>VLOOKUP(B487,[3]Pivot!$A$4:$D$4420,4,0)</f>
        <v>#N/A</v>
      </c>
      <c r="S487" t="e">
        <f>VLOOKUP(B487,'[1]Tổng hợp Nhập - Xuất - Tồn'!$A$5:$N$4327,11,0)</f>
        <v>#N/A</v>
      </c>
      <c r="T487" t="e">
        <f>VLOOKUP(B487,'[1]Tổng hợp Nhập - Xuất - Tồn'!$A$7:$N$4327,13,0)</f>
        <v>#N/A</v>
      </c>
      <c r="U487" s="66" t="e">
        <f t="shared" si="144"/>
        <v>#N/A</v>
      </c>
      <c r="V487" s="73" t="e">
        <f t="shared" si="145"/>
        <v>#N/A</v>
      </c>
      <c r="W487" s="73" t="e">
        <f t="shared" si="146"/>
        <v>#N/A</v>
      </c>
    </row>
    <row r="488" spans="1:23" hidden="1" x14ac:dyDescent="0.25">
      <c r="A488">
        <v>487</v>
      </c>
      <c r="B488" t="s">
        <v>328</v>
      </c>
      <c r="C488" t="s">
        <v>329</v>
      </c>
      <c r="H488" s="59">
        <v>43.98</v>
      </c>
      <c r="I488" t="s">
        <v>1901</v>
      </c>
      <c r="J488" s="65">
        <f t="shared" si="143"/>
        <v>1192737.5999999999</v>
      </c>
      <c r="K488" t="e">
        <f>1.05*VLOOKUP(B488,'[1]Tổng hợp Nhập - Xuất - Tồn'!$A$5:$N$4327,12,0)/VLOOKUP(B488,'[1]Tổng hợp Nhập - Xuất - Tồn'!$A$5:$N$4327,11,0)</f>
        <v>#N/A</v>
      </c>
      <c r="L488" s="67" t="e">
        <f t="shared" si="147"/>
        <v>#N/A</v>
      </c>
      <c r="M488" s="66" t="e">
        <f>VLOOKUP(B488,[2]Pivot!$A$4:$C$3785,2,0)</f>
        <v>#N/A</v>
      </c>
      <c r="N488" s="66" t="e">
        <f>VLOOKUP(B488,[2]Pivot!$A$4:$C$3785,3,0)</f>
        <v>#N/A</v>
      </c>
      <c r="O488" s="70" t="e">
        <f>VLOOKUP(B488,[3]Pivot!$A$4:$D$4420,2,0)</f>
        <v>#N/A</v>
      </c>
      <c r="P488" s="66" t="e">
        <f>VLOOKUP(B488,[3]Pivot!$A$4:$E$4420,5,0)</f>
        <v>#N/A</v>
      </c>
      <c r="Q488" s="66" t="e">
        <f>VLOOKUP(B488,[3]Pivot!$A$4:$D$4420,3,0)</f>
        <v>#N/A</v>
      </c>
      <c r="R488" s="66" t="e">
        <f>VLOOKUP(B488,[3]Pivot!$A$4:$D$4420,4,0)</f>
        <v>#N/A</v>
      </c>
      <c r="S488" t="e">
        <f>VLOOKUP(B488,'[1]Tổng hợp Nhập - Xuất - Tồn'!$A$5:$N$4327,11,0)</f>
        <v>#N/A</v>
      </c>
      <c r="T488" t="e">
        <f>VLOOKUP(B488,'[1]Tổng hợp Nhập - Xuất - Tồn'!$A$7:$N$4327,13,0)</f>
        <v>#N/A</v>
      </c>
      <c r="U488" s="66" t="e">
        <f t="shared" si="144"/>
        <v>#N/A</v>
      </c>
      <c r="V488" s="73" t="e">
        <f t="shared" si="145"/>
        <v>#N/A</v>
      </c>
      <c r="W488" s="73" t="e">
        <f t="shared" si="146"/>
        <v>#N/A</v>
      </c>
    </row>
    <row r="489" spans="1:23" hidden="1" x14ac:dyDescent="0.25">
      <c r="A489">
        <v>488</v>
      </c>
      <c r="B489" t="s">
        <v>330</v>
      </c>
      <c r="C489" t="s">
        <v>329</v>
      </c>
      <c r="H489" s="59">
        <v>53.76</v>
      </c>
      <c r="I489" t="s">
        <v>1901</v>
      </c>
      <c r="J489" s="65">
        <f t="shared" si="143"/>
        <v>1457971.2</v>
      </c>
      <c r="K489" t="e">
        <f>1.05*VLOOKUP(B489,'[1]Tổng hợp Nhập - Xuất - Tồn'!$A$5:$N$4327,12,0)/VLOOKUP(B489,'[1]Tổng hợp Nhập - Xuất - Tồn'!$A$5:$N$4327,11,0)</f>
        <v>#N/A</v>
      </c>
      <c r="L489" s="67" t="e">
        <f t="shared" si="147"/>
        <v>#N/A</v>
      </c>
      <c r="M489" s="66" t="e">
        <f>VLOOKUP(B489,[2]Pivot!$A$4:$C$3785,2,0)</f>
        <v>#N/A</v>
      </c>
      <c r="N489" s="66" t="e">
        <f>VLOOKUP(B489,[2]Pivot!$A$4:$C$3785,3,0)</f>
        <v>#N/A</v>
      </c>
      <c r="O489" s="70" t="e">
        <f>VLOOKUP(B489,[3]Pivot!$A$4:$D$4420,2,0)</f>
        <v>#N/A</v>
      </c>
      <c r="P489" s="66" t="e">
        <f>VLOOKUP(B489,[3]Pivot!$A$4:$E$4420,5,0)</f>
        <v>#N/A</v>
      </c>
      <c r="Q489" s="66" t="e">
        <f>VLOOKUP(B489,[3]Pivot!$A$4:$D$4420,3,0)</f>
        <v>#N/A</v>
      </c>
      <c r="R489" s="66" t="e">
        <f>VLOOKUP(B489,[3]Pivot!$A$4:$D$4420,4,0)</f>
        <v>#N/A</v>
      </c>
      <c r="S489" t="e">
        <f>VLOOKUP(B489,'[1]Tổng hợp Nhập - Xuất - Tồn'!$A$5:$N$4327,11,0)</f>
        <v>#N/A</v>
      </c>
      <c r="T489" t="e">
        <f>VLOOKUP(B489,'[1]Tổng hợp Nhập - Xuất - Tồn'!$A$7:$N$4327,13,0)</f>
        <v>#N/A</v>
      </c>
      <c r="U489" s="66" t="e">
        <f t="shared" si="144"/>
        <v>#N/A</v>
      </c>
      <c r="V489" s="73" t="e">
        <f t="shared" si="145"/>
        <v>#N/A</v>
      </c>
      <c r="W489" s="73" t="e">
        <f t="shared" si="146"/>
        <v>#N/A</v>
      </c>
    </row>
    <row r="490" spans="1:23" hidden="1" x14ac:dyDescent="0.25">
      <c r="A490">
        <v>489</v>
      </c>
      <c r="B490" t="s">
        <v>331</v>
      </c>
      <c r="C490" t="s">
        <v>332</v>
      </c>
      <c r="H490" s="59">
        <v>43.98</v>
      </c>
      <c r="I490" t="s">
        <v>1901</v>
      </c>
      <c r="J490" s="65">
        <f t="shared" si="143"/>
        <v>1192737.5999999999</v>
      </c>
      <c r="K490" t="e">
        <f>1.05*VLOOKUP(B490,'[1]Tổng hợp Nhập - Xuất - Tồn'!$A$5:$N$4327,12,0)/VLOOKUP(B490,'[1]Tổng hợp Nhập - Xuất - Tồn'!$A$5:$N$4327,11,0)</f>
        <v>#N/A</v>
      </c>
      <c r="L490" s="67" t="e">
        <f t="shared" si="147"/>
        <v>#N/A</v>
      </c>
      <c r="M490" s="66" t="e">
        <f>VLOOKUP(B490,[2]Pivot!$A$4:$C$3785,2,0)</f>
        <v>#N/A</v>
      </c>
      <c r="N490" s="66" t="e">
        <f>VLOOKUP(B490,[2]Pivot!$A$4:$C$3785,3,0)</f>
        <v>#N/A</v>
      </c>
      <c r="O490" s="70" t="e">
        <f>VLOOKUP(B490,[3]Pivot!$A$4:$D$4420,2,0)</f>
        <v>#N/A</v>
      </c>
      <c r="P490" s="66" t="e">
        <f>VLOOKUP(B490,[3]Pivot!$A$4:$E$4420,5,0)</f>
        <v>#N/A</v>
      </c>
      <c r="Q490" s="66" t="e">
        <f>VLOOKUP(B490,[3]Pivot!$A$4:$D$4420,3,0)</f>
        <v>#N/A</v>
      </c>
      <c r="R490" s="66" t="e">
        <f>VLOOKUP(B490,[3]Pivot!$A$4:$D$4420,4,0)</f>
        <v>#N/A</v>
      </c>
      <c r="S490" t="e">
        <f>VLOOKUP(B490,'[1]Tổng hợp Nhập - Xuất - Tồn'!$A$5:$N$4327,11,0)</f>
        <v>#N/A</v>
      </c>
      <c r="T490" t="e">
        <f>VLOOKUP(B490,'[1]Tổng hợp Nhập - Xuất - Tồn'!$A$7:$N$4327,13,0)</f>
        <v>#N/A</v>
      </c>
      <c r="U490" s="66" t="e">
        <f t="shared" si="144"/>
        <v>#N/A</v>
      </c>
      <c r="V490" s="73" t="e">
        <f t="shared" si="145"/>
        <v>#N/A</v>
      </c>
      <c r="W490" s="73" t="e">
        <f t="shared" si="146"/>
        <v>#N/A</v>
      </c>
    </row>
    <row r="491" spans="1:23" hidden="1" x14ac:dyDescent="0.25">
      <c r="A491">
        <v>490</v>
      </c>
      <c r="B491" t="s">
        <v>333</v>
      </c>
      <c r="C491" t="s">
        <v>334</v>
      </c>
      <c r="H491" s="59">
        <v>72.819999999999993</v>
      </c>
      <c r="I491" t="s">
        <v>1901</v>
      </c>
      <c r="J491" s="65">
        <f t="shared" si="143"/>
        <v>1974878.3999999994</v>
      </c>
      <c r="K491" t="e">
        <f>1.05*VLOOKUP(B491,'[1]Tổng hợp Nhập - Xuất - Tồn'!$A$5:$N$4327,12,0)/VLOOKUP(B491,'[1]Tổng hợp Nhập - Xuất - Tồn'!$A$5:$N$4327,11,0)</f>
        <v>#N/A</v>
      </c>
      <c r="L491" s="67" t="e">
        <f t="shared" si="147"/>
        <v>#N/A</v>
      </c>
      <c r="M491" s="66" t="e">
        <f>VLOOKUP(B491,[2]Pivot!$A$4:$C$3785,2,0)</f>
        <v>#N/A</v>
      </c>
      <c r="N491" s="66" t="e">
        <f>VLOOKUP(B491,[2]Pivot!$A$4:$C$3785,3,0)</f>
        <v>#N/A</v>
      </c>
      <c r="O491" s="70" t="e">
        <f>VLOOKUP(B491,[3]Pivot!$A$4:$D$4420,2,0)</f>
        <v>#N/A</v>
      </c>
      <c r="P491" s="66" t="e">
        <f>VLOOKUP(B491,[3]Pivot!$A$4:$E$4420,5,0)</f>
        <v>#N/A</v>
      </c>
      <c r="Q491" s="66" t="e">
        <f>VLOOKUP(B491,[3]Pivot!$A$4:$D$4420,3,0)</f>
        <v>#N/A</v>
      </c>
      <c r="R491" s="66" t="e">
        <f>VLOOKUP(B491,[3]Pivot!$A$4:$D$4420,4,0)</f>
        <v>#N/A</v>
      </c>
      <c r="S491" t="e">
        <f>VLOOKUP(B491,'[1]Tổng hợp Nhập - Xuất - Tồn'!$A$5:$N$4327,11,0)</f>
        <v>#N/A</v>
      </c>
      <c r="T491" t="e">
        <f>VLOOKUP(B491,'[1]Tổng hợp Nhập - Xuất - Tồn'!$A$7:$N$4327,13,0)</f>
        <v>#N/A</v>
      </c>
      <c r="U491" s="66" t="e">
        <f t="shared" si="144"/>
        <v>#N/A</v>
      </c>
      <c r="V491" s="73" t="e">
        <f t="shared" si="145"/>
        <v>#N/A</v>
      </c>
      <c r="W491" s="73" t="e">
        <f t="shared" si="146"/>
        <v>#N/A</v>
      </c>
    </row>
    <row r="492" spans="1:23" hidden="1" x14ac:dyDescent="0.25">
      <c r="A492">
        <v>491</v>
      </c>
      <c r="B492" t="s">
        <v>335</v>
      </c>
      <c r="C492" t="s">
        <v>336</v>
      </c>
      <c r="H492" s="59">
        <v>40.32</v>
      </c>
      <c r="I492" t="s">
        <v>1901</v>
      </c>
      <c r="J492" s="65">
        <f t="shared" si="143"/>
        <v>1093478.3999999999</v>
      </c>
      <c r="K492" t="e">
        <f>1.05*VLOOKUP(B492,'[1]Tổng hợp Nhập - Xuất - Tồn'!$A$5:$N$4327,12,0)/VLOOKUP(B492,'[1]Tổng hợp Nhập - Xuất - Tồn'!$A$5:$N$4327,11,0)</f>
        <v>#N/A</v>
      </c>
      <c r="L492" s="67" t="e">
        <f t="shared" si="147"/>
        <v>#N/A</v>
      </c>
      <c r="M492" s="66" t="e">
        <f>VLOOKUP(B492,[2]Pivot!$A$4:$C$3785,2,0)</f>
        <v>#N/A</v>
      </c>
      <c r="N492" s="66" t="e">
        <f>VLOOKUP(B492,[2]Pivot!$A$4:$C$3785,3,0)</f>
        <v>#N/A</v>
      </c>
      <c r="O492" s="70" t="e">
        <f>VLOOKUP(B492,[3]Pivot!$A$4:$D$4420,2,0)</f>
        <v>#N/A</v>
      </c>
      <c r="P492" s="66" t="e">
        <f>VLOOKUP(B492,[3]Pivot!$A$4:$E$4420,5,0)</f>
        <v>#N/A</v>
      </c>
      <c r="Q492" s="66" t="e">
        <f>VLOOKUP(B492,[3]Pivot!$A$4:$D$4420,3,0)</f>
        <v>#N/A</v>
      </c>
      <c r="R492" s="66" t="e">
        <f>VLOOKUP(B492,[3]Pivot!$A$4:$D$4420,4,0)</f>
        <v>#N/A</v>
      </c>
      <c r="S492" t="e">
        <f>VLOOKUP(B492,'[1]Tổng hợp Nhập - Xuất - Tồn'!$A$5:$N$4327,11,0)</f>
        <v>#N/A</v>
      </c>
      <c r="T492" t="e">
        <f>VLOOKUP(B492,'[1]Tổng hợp Nhập - Xuất - Tồn'!$A$7:$N$4327,13,0)</f>
        <v>#N/A</v>
      </c>
      <c r="U492" s="66" t="e">
        <f t="shared" si="144"/>
        <v>#N/A</v>
      </c>
      <c r="V492" s="73" t="e">
        <f t="shared" si="145"/>
        <v>#N/A</v>
      </c>
      <c r="W492" s="73" t="e">
        <f t="shared" si="146"/>
        <v>#N/A</v>
      </c>
    </row>
    <row r="493" spans="1:23" hidden="1" x14ac:dyDescent="0.25">
      <c r="A493">
        <v>492</v>
      </c>
      <c r="B493" t="s">
        <v>337</v>
      </c>
      <c r="C493" t="s">
        <v>338</v>
      </c>
      <c r="H493" s="59">
        <v>8.06</v>
      </c>
      <c r="I493" t="s">
        <v>1901</v>
      </c>
      <c r="J493" s="65">
        <f t="shared" si="143"/>
        <v>218587.19999999998</v>
      </c>
      <c r="K493" t="e">
        <f>1.05*VLOOKUP(B493,'[1]Tổng hợp Nhập - Xuất - Tồn'!$A$5:$N$4327,12,0)/VLOOKUP(B493,'[1]Tổng hợp Nhập - Xuất - Tồn'!$A$5:$N$4327,11,0)</f>
        <v>#N/A</v>
      </c>
      <c r="L493" s="67" t="e">
        <f t="shared" si="147"/>
        <v>#N/A</v>
      </c>
      <c r="M493" s="66" t="e">
        <f>VLOOKUP(B493,[2]Pivot!$A$4:$C$3785,2,0)</f>
        <v>#N/A</v>
      </c>
      <c r="N493" s="66" t="e">
        <f>VLOOKUP(B493,[2]Pivot!$A$4:$C$3785,3,0)</f>
        <v>#N/A</v>
      </c>
      <c r="O493" s="70" t="e">
        <f>VLOOKUP(B493,[3]Pivot!$A$4:$D$4420,2,0)</f>
        <v>#N/A</v>
      </c>
      <c r="P493" s="66" t="e">
        <f>VLOOKUP(B493,[3]Pivot!$A$4:$E$4420,5,0)</f>
        <v>#N/A</v>
      </c>
      <c r="Q493" s="66" t="e">
        <f>VLOOKUP(B493,[3]Pivot!$A$4:$D$4420,3,0)</f>
        <v>#N/A</v>
      </c>
      <c r="R493" s="66" t="e">
        <f>VLOOKUP(B493,[3]Pivot!$A$4:$D$4420,4,0)</f>
        <v>#N/A</v>
      </c>
      <c r="S493" t="e">
        <f>VLOOKUP(B493,'[1]Tổng hợp Nhập - Xuất - Tồn'!$A$5:$N$4327,11,0)</f>
        <v>#N/A</v>
      </c>
      <c r="T493" t="e">
        <f>VLOOKUP(B493,'[1]Tổng hợp Nhập - Xuất - Tồn'!$A$7:$N$4327,13,0)</f>
        <v>#N/A</v>
      </c>
      <c r="U493" s="66" t="e">
        <f t="shared" si="144"/>
        <v>#N/A</v>
      </c>
      <c r="V493" s="73" t="e">
        <f t="shared" si="145"/>
        <v>#N/A</v>
      </c>
      <c r="W493" s="73" t="e">
        <f t="shared" si="146"/>
        <v>#N/A</v>
      </c>
    </row>
    <row r="494" spans="1:23" hidden="1" x14ac:dyDescent="0.25">
      <c r="A494">
        <v>493</v>
      </c>
      <c r="B494" t="s">
        <v>339</v>
      </c>
      <c r="C494" t="s">
        <v>340</v>
      </c>
      <c r="H494" s="59">
        <v>8.68</v>
      </c>
      <c r="I494" t="s">
        <v>1901</v>
      </c>
      <c r="J494" s="65">
        <f t="shared" si="143"/>
        <v>235401.59999999998</v>
      </c>
      <c r="K494" t="e">
        <f>1.05*VLOOKUP(B494,'[1]Tổng hợp Nhập - Xuất - Tồn'!$A$5:$N$4327,12,0)/VLOOKUP(B494,'[1]Tổng hợp Nhập - Xuất - Tồn'!$A$5:$N$4327,11,0)</f>
        <v>#N/A</v>
      </c>
      <c r="L494" s="67" t="e">
        <f t="shared" si="147"/>
        <v>#N/A</v>
      </c>
      <c r="M494" s="66" t="e">
        <f>VLOOKUP(B494,[2]Pivot!$A$4:$C$3785,2,0)</f>
        <v>#N/A</v>
      </c>
      <c r="N494" s="66" t="e">
        <f>VLOOKUP(B494,[2]Pivot!$A$4:$C$3785,3,0)</f>
        <v>#N/A</v>
      </c>
      <c r="O494" s="70" t="e">
        <f>VLOOKUP(B494,[3]Pivot!$A$4:$D$4420,2,0)</f>
        <v>#N/A</v>
      </c>
      <c r="P494" s="66" t="e">
        <f>VLOOKUP(B494,[3]Pivot!$A$4:$E$4420,5,0)</f>
        <v>#N/A</v>
      </c>
      <c r="Q494" s="66" t="e">
        <f>VLOOKUP(B494,[3]Pivot!$A$4:$D$4420,3,0)</f>
        <v>#N/A</v>
      </c>
      <c r="R494" s="66" t="e">
        <f>VLOOKUP(B494,[3]Pivot!$A$4:$D$4420,4,0)</f>
        <v>#N/A</v>
      </c>
      <c r="S494" t="e">
        <f>VLOOKUP(B494,'[1]Tổng hợp Nhập - Xuất - Tồn'!$A$5:$N$4327,11,0)</f>
        <v>#N/A</v>
      </c>
      <c r="T494" t="e">
        <f>VLOOKUP(B494,'[1]Tổng hợp Nhập - Xuất - Tồn'!$A$7:$N$4327,13,0)</f>
        <v>#N/A</v>
      </c>
      <c r="U494" s="66" t="e">
        <f t="shared" si="144"/>
        <v>#N/A</v>
      </c>
      <c r="V494" s="73" t="e">
        <f t="shared" si="145"/>
        <v>#N/A</v>
      </c>
      <c r="W494" s="73" t="e">
        <f t="shared" si="146"/>
        <v>#N/A</v>
      </c>
    </row>
    <row r="495" spans="1:23" hidden="1" x14ac:dyDescent="0.25">
      <c r="A495">
        <v>494</v>
      </c>
      <c r="B495" t="s">
        <v>341</v>
      </c>
      <c r="C495" t="s">
        <v>338</v>
      </c>
      <c r="H495" s="59">
        <v>8.89</v>
      </c>
      <c r="I495" t="s">
        <v>1901</v>
      </c>
      <c r="J495" s="65">
        <f t="shared" si="143"/>
        <v>241096.8</v>
      </c>
      <c r="K495" t="e">
        <f>1.05*VLOOKUP(B495,'[1]Tổng hợp Nhập - Xuất - Tồn'!$A$5:$N$4327,12,0)/VLOOKUP(B495,'[1]Tổng hợp Nhập - Xuất - Tồn'!$A$5:$N$4327,11,0)</f>
        <v>#N/A</v>
      </c>
      <c r="L495" s="67" t="e">
        <f t="shared" si="147"/>
        <v>#N/A</v>
      </c>
      <c r="M495" s="66" t="e">
        <f>VLOOKUP(B495,[2]Pivot!$A$4:$C$3785,2,0)</f>
        <v>#N/A</v>
      </c>
      <c r="N495" s="66" t="e">
        <f>VLOOKUP(B495,[2]Pivot!$A$4:$C$3785,3,0)</f>
        <v>#N/A</v>
      </c>
      <c r="O495" s="70" t="e">
        <f>VLOOKUP(B495,[3]Pivot!$A$4:$D$4420,2,0)</f>
        <v>#N/A</v>
      </c>
      <c r="P495" s="66" t="e">
        <f>VLOOKUP(B495,[3]Pivot!$A$4:$E$4420,5,0)</f>
        <v>#N/A</v>
      </c>
      <c r="Q495" s="66" t="e">
        <f>VLOOKUP(B495,[3]Pivot!$A$4:$D$4420,3,0)</f>
        <v>#N/A</v>
      </c>
      <c r="R495" s="66" t="e">
        <f>VLOOKUP(B495,[3]Pivot!$A$4:$D$4420,4,0)</f>
        <v>#N/A</v>
      </c>
      <c r="S495" t="e">
        <f>VLOOKUP(B495,'[1]Tổng hợp Nhập - Xuất - Tồn'!$A$5:$N$4327,11,0)</f>
        <v>#N/A</v>
      </c>
      <c r="T495" t="e">
        <f>VLOOKUP(B495,'[1]Tổng hợp Nhập - Xuất - Tồn'!$A$7:$N$4327,13,0)</f>
        <v>#N/A</v>
      </c>
      <c r="U495" s="66" t="e">
        <f t="shared" si="144"/>
        <v>#N/A</v>
      </c>
      <c r="V495" s="73" t="e">
        <f t="shared" si="145"/>
        <v>#N/A</v>
      </c>
      <c r="W495" s="73" t="e">
        <f t="shared" si="146"/>
        <v>#N/A</v>
      </c>
    </row>
    <row r="496" spans="1:23" hidden="1" x14ac:dyDescent="0.25">
      <c r="A496">
        <v>495</v>
      </c>
      <c r="B496" t="s">
        <v>342</v>
      </c>
      <c r="C496" t="s">
        <v>343</v>
      </c>
      <c r="H496" s="59">
        <v>8.06</v>
      </c>
      <c r="I496" t="s">
        <v>1901</v>
      </c>
      <c r="J496" s="65">
        <f t="shared" si="143"/>
        <v>218587.19999999998</v>
      </c>
      <c r="K496" t="e">
        <f>1.05*VLOOKUP(B496,'[1]Tổng hợp Nhập - Xuất - Tồn'!$A$5:$N$4327,12,0)/VLOOKUP(B496,'[1]Tổng hợp Nhập - Xuất - Tồn'!$A$5:$N$4327,11,0)</f>
        <v>#N/A</v>
      </c>
      <c r="L496" s="67" t="e">
        <f t="shared" si="147"/>
        <v>#N/A</v>
      </c>
      <c r="M496" s="66" t="e">
        <f>VLOOKUP(B496,[2]Pivot!$A$4:$C$3785,2,0)</f>
        <v>#N/A</v>
      </c>
      <c r="N496" s="66" t="e">
        <f>VLOOKUP(B496,[2]Pivot!$A$4:$C$3785,3,0)</f>
        <v>#N/A</v>
      </c>
      <c r="O496" s="70" t="e">
        <f>VLOOKUP(B496,[3]Pivot!$A$4:$D$4420,2,0)</f>
        <v>#N/A</v>
      </c>
      <c r="P496" s="66" t="e">
        <f>VLOOKUP(B496,[3]Pivot!$A$4:$E$4420,5,0)</f>
        <v>#N/A</v>
      </c>
      <c r="Q496" s="66" t="e">
        <f>VLOOKUP(B496,[3]Pivot!$A$4:$D$4420,3,0)</f>
        <v>#N/A</v>
      </c>
      <c r="R496" s="66" t="e">
        <f>VLOOKUP(B496,[3]Pivot!$A$4:$D$4420,4,0)</f>
        <v>#N/A</v>
      </c>
      <c r="S496" t="e">
        <f>VLOOKUP(B496,'[1]Tổng hợp Nhập - Xuất - Tồn'!$A$5:$N$4327,11,0)</f>
        <v>#N/A</v>
      </c>
      <c r="T496" t="e">
        <f>VLOOKUP(B496,'[1]Tổng hợp Nhập - Xuất - Tồn'!$A$7:$N$4327,13,0)</f>
        <v>#N/A</v>
      </c>
      <c r="U496" s="66" t="e">
        <f t="shared" si="144"/>
        <v>#N/A</v>
      </c>
      <c r="V496" s="73" t="e">
        <f t="shared" si="145"/>
        <v>#N/A</v>
      </c>
      <c r="W496" s="73" t="e">
        <f t="shared" si="146"/>
        <v>#N/A</v>
      </c>
    </row>
    <row r="497" spans="1:23" hidden="1" x14ac:dyDescent="0.25">
      <c r="A497">
        <v>496</v>
      </c>
      <c r="B497" t="s">
        <v>344</v>
      </c>
      <c r="C497" t="s">
        <v>345</v>
      </c>
      <c r="H497" s="59">
        <v>8.68</v>
      </c>
      <c r="I497" t="s">
        <v>1901</v>
      </c>
      <c r="J497" s="65">
        <f t="shared" si="143"/>
        <v>235401.59999999998</v>
      </c>
      <c r="K497" t="e">
        <f>1.05*VLOOKUP(B497,'[1]Tổng hợp Nhập - Xuất - Tồn'!$A$5:$N$4327,12,0)/VLOOKUP(B497,'[1]Tổng hợp Nhập - Xuất - Tồn'!$A$5:$N$4327,11,0)</f>
        <v>#N/A</v>
      </c>
      <c r="L497" s="67" t="e">
        <f t="shared" si="147"/>
        <v>#N/A</v>
      </c>
      <c r="M497" s="66" t="e">
        <f>VLOOKUP(B497,[2]Pivot!$A$4:$C$3785,2,0)</f>
        <v>#N/A</v>
      </c>
      <c r="N497" s="66" t="e">
        <f>VLOOKUP(B497,[2]Pivot!$A$4:$C$3785,3,0)</f>
        <v>#N/A</v>
      </c>
      <c r="O497" s="70" t="e">
        <f>VLOOKUP(B497,[3]Pivot!$A$4:$D$4420,2,0)</f>
        <v>#N/A</v>
      </c>
      <c r="P497" s="66" t="e">
        <f>VLOOKUP(B497,[3]Pivot!$A$4:$E$4420,5,0)</f>
        <v>#N/A</v>
      </c>
      <c r="Q497" s="66" t="e">
        <f>VLOOKUP(B497,[3]Pivot!$A$4:$D$4420,3,0)</f>
        <v>#N/A</v>
      </c>
      <c r="R497" s="66" t="e">
        <f>VLOOKUP(B497,[3]Pivot!$A$4:$D$4420,4,0)</f>
        <v>#N/A</v>
      </c>
      <c r="S497" t="e">
        <f>VLOOKUP(B497,'[1]Tổng hợp Nhập - Xuất - Tồn'!$A$5:$N$4327,11,0)</f>
        <v>#N/A</v>
      </c>
      <c r="T497" t="e">
        <f>VLOOKUP(B497,'[1]Tổng hợp Nhập - Xuất - Tồn'!$A$7:$N$4327,13,0)</f>
        <v>#N/A</v>
      </c>
      <c r="U497" s="66" t="e">
        <f t="shared" si="144"/>
        <v>#N/A</v>
      </c>
      <c r="V497" s="73" t="e">
        <f t="shared" si="145"/>
        <v>#N/A</v>
      </c>
      <c r="W497" s="73" t="e">
        <f t="shared" si="146"/>
        <v>#N/A</v>
      </c>
    </row>
    <row r="498" spans="1:23" hidden="1" x14ac:dyDescent="0.25">
      <c r="A498">
        <v>497</v>
      </c>
      <c r="B498" t="s">
        <v>346</v>
      </c>
      <c r="C498" t="s">
        <v>343</v>
      </c>
      <c r="H498" s="59">
        <v>8.89</v>
      </c>
      <c r="I498" t="s">
        <v>1901</v>
      </c>
      <c r="J498" s="65">
        <f t="shared" si="143"/>
        <v>241096.8</v>
      </c>
      <c r="K498" t="e">
        <f>1.05*VLOOKUP(B498,'[1]Tổng hợp Nhập - Xuất - Tồn'!$A$5:$N$4327,12,0)/VLOOKUP(B498,'[1]Tổng hợp Nhập - Xuất - Tồn'!$A$5:$N$4327,11,0)</f>
        <v>#N/A</v>
      </c>
      <c r="L498" s="67" t="e">
        <f t="shared" si="147"/>
        <v>#N/A</v>
      </c>
      <c r="M498" s="66" t="e">
        <f>VLOOKUP(B498,[2]Pivot!$A$4:$C$3785,2,0)</f>
        <v>#N/A</v>
      </c>
      <c r="N498" s="66" t="e">
        <f>VLOOKUP(B498,[2]Pivot!$A$4:$C$3785,3,0)</f>
        <v>#N/A</v>
      </c>
      <c r="O498" s="70" t="e">
        <f>VLOOKUP(B498,[3]Pivot!$A$4:$D$4420,2,0)</f>
        <v>#N/A</v>
      </c>
      <c r="P498" s="66" t="e">
        <f>VLOOKUP(B498,[3]Pivot!$A$4:$E$4420,5,0)</f>
        <v>#N/A</v>
      </c>
      <c r="Q498" s="66" t="e">
        <f>VLOOKUP(B498,[3]Pivot!$A$4:$D$4420,3,0)</f>
        <v>#N/A</v>
      </c>
      <c r="R498" s="66" t="e">
        <f>VLOOKUP(B498,[3]Pivot!$A$4:$D$4420,4,0)</f>
        <v>#N/A</v>
      </c>
      <c r="S498" t="e">
        <f>VLOOKUP(B498,'[1]Tổng hợp Nhập - Xuất - Tồn'!$A$5:$N$4327,11,0)</f>
        <v>#N/A</v>
      </c>
      <c r="T498" t="e">
        <f>VLOOKUP(B498,'[1]Tổng hợp Nhập - Xuất - Tồn'!$A$7:$N$4327,13,0)</f>
        <v>#N/A</v>
      </c>
      <c r="U498" s="66" t="e">
        <f t="shared" si="144"/>
        <v>#N/A</v>
      </c>
      <c r="V498" s="73" t="e">
        <f t="shared" si="145"/>
        <v>#N/A</v>
      </c>
      <c r="W498" s="73" t="e">
        <f t="shared" si="146"/>
        <v>#N/A</v>
      </c>
    </row>
    <row r="499" spans="1:23" hidden="1" x14ac:dyDescent="0.25">
      <c r="A499">
        <v>498</v>
      </c>
      <c r="B499" t="s">
        <v>347</v>
      </c>
      <c r="C499" t="s">
        <v>348</v>
      </c>
      <c r="H499" s="59">
        <v>30.6</v>
      </c>
      <c r="I499" t="s">
        <v>1901</v>
      </c>
      <c r="J499" s="65">
        <f t="shared" si="143"/>
        <v>829871.99999999988</v>
      </c>
      <c r="K499" t="e">
        <f>1.05*VLOOKUP(B499,'[1]Tổng hợp Nhập - Xuất - Tồn'!$A$5:$N$4327,12,0)/VLOOKUP(B499,'[1]Tổng hợp Nhập - Xuất - Tồn'!$A$5:$N$4327,11,0)</f>
        <v>#N/A</v>
      </c>
      <c r="L499" s="67" t="e">
        <f t="shared" si="147"/>
        <v>#N/A</v>
      </c>
      <c r="M499" s="66" t="e">
        <f>VLOOKUP(B499,[2]Pivot!$A$4:$C$3785,2,0)</f>
        <v>#N/A</v>
      </c>
      <c r="N499" s="66" t="e">
        <f>VLOOKUP(B499,[2]Pivot!$A$4:$C$3785,3,0)</f>
        <v>#N/A</v>
      </c>
      <c r="O499" s="70" t="e">
        <f>VLOOKUP(B499,[3]Pivot!$A$4:$D$4420,2,0)</f>
        <v>#N/A</v>
      </c>
      <c r="P499" s="66" t="e">
        <f>VLOOKUP(B499,[3]Pivot!$A$4:$E$4420,5,0)</f>
        <v>#N/A</v>
      </c>
      <c r="Q499" s="66" t="e">
        <f>VLOOKUP(B499,[3]Pivot!$A$4:$D$4420,3,0)</f>
        <v>#N/A</v>
      </c>
      <c r="R499" s="66" t="e">
        <f>VLOOKUP(B499,[3]Pivot!$A$4:$D$4420,4,0)</f>
        <v>#N/A</v>
      </c>
      <c r="S499" t="e">
        <f>VLOOKUP(B499,'[1]Tổng hợp Nhập - Xuất - Tồn'!$A$5:$N$4327,11,0)</f>
        <v>#N/A</v>
      </c>
      <c r="T499" t="e">
        <f>VLOOKUP(B499,'[1]Tổng hợp Nhập - Xuất - Tồn'!$A$7:$N$4327,13,0)</f>
        <v>#N/A</v>
      </c>
      <c r="U499" s="66" t="e">
        <f t="shared" si="144"/>
        <v>#N/A</v>
      </c>
      <c r="V499" s="73" t="e">
        <f t="shared" si="145"/>
        <v>#N/A</v>
      </c>
      <c r="W499" s="73" t="e">
        <f t="shared" si="146"/>
        <v>#N/A</v>
      </c>
    </row>
    <row r="500" spans="1:23" hidden="1" x14ac:dyDescent="0.25">
      <c r="A500">
        <v>499</v>
      </c>
      <c r="B500" t="s">
        <v>349</v>
      </c>
      <c r="C500" t="s">
        <v>350</v>
      </c>
      <c r="H500" s="59">
        <v>131.5</v>
      </c>
      <c r="I500" t="s">
        <v>1901</v>
      </c>
      <c r="J500" s="65">
        <f t="shared" si="143"/>
        <v>3566279.9999999995</v>
      </c>
      <c r="K500" t="e">
        <f>1.05*VLOOKUP(B500,'[1]Tổng hợp Nhập - Xuất - Tồn'!$A$5:$N$4327,12,0)/VLOOKUP(B500,'[1]Tổng hợp Nhập - Xuất - Tồn'!$A$5:$N$4327,11,0)</f>
        <v>#N/A</v>
      </c>
      <c r="L500" s="67" t="e">
        <f t="shared" si="147"/>
        <v>#N/A</v>
      </c>
      <c r="M500" s="66" t="e">
        <f>VLOOKUP(B500,[2]Pivot!$A$4:$C$3785,2,0)</f>
        <v>#N/A</v>
      </c>
      <c r="N500" s="66" t="e">
        <f>VLOOKUP(B500,[2]Pivot!$A$4:$C$3785,3,0)</f>
        <v>#N/A</v>
      </c>
      <c r="O500" s="70" t="e">
        <f>VLOOKUP(B500,[3]Pivot!$A$4:$D$4420,2,0)</f>
        <v>#N/A</v>
      </c>
      <c r="P500" s="66" t="e">
        <f>VLOOKUP(B500,[3]Pivot!$A$4:$E$4420,5,0)</f>
        <v>#N/A</v>
      </c>
      <c r="Q500" s="66" t="e">
        <f>VLOOKUP(B500,[3]Pivot!$A$4:$D$4420,3,0)</f>
        <v>#N/A</v>
      </c>
      <c r="R500" s="66" t="e">
        <f>VLOOKUP(B500,[3]Pivot!$A$4:$D$4420,4,0)</f>
        <v>#N/A</v>
      </c>
      <c r="S500" t="e">
        <f>VLOOKUP(B500,'[1]Tổng hợp Nhập - Xuất - Tồn'!$A$5:$N$4327,11,0)</f>
        <v>#N/A</v>
      </c>
      <c r="T500" t="e">
        <f>VLOOKUP(B500,'[1]Tổng hợp Nhập - Xuất - Tồn'!$A$7:$N$4327,13,0)</f>
        <v>#N/A</v>
      </c>
      <c r="U500" s="66" t="e">
        <f t="shared" si="144"/>
        <v>#N/A</v>
      </c>
      <c r="V500" s="73" t="e">
        <f t="shared" si="145"/>
        <v>#N/A</v>
      </c>
      <c r="W500" s="73" t="e">
        <f t="shared" si="146"/>
        <v>#N/A</v>
      </c>
    </row>
    <row r="501" spans="1:23" hidden="1" x14ac:dyDescent="0.25">
      <c r="A501">
        <v>500</v>
      </c>
      <c r="B501" t="s">
        <v>351</v>
      </c>
      <c r="C501" t="s">
        <v>350</v>
      </c>
      <c r="H501" s="59">
        <v>74.77</v>
      </c>
      <c r="I501" t="s">
        <v>1901</v>
      </c>
      <c r="J501" s="65">
        <f t="shared" si="143"/>
        <v>2027762.4</v>
      </c>
      <c r="K501" t="e">
        <f>1.05*VLOOKUP(B501,'[1]Tổng hợp Nhập - Xuất - Tồn'!$A$5:$N$4327,12,0)/VLOOKUP(B501,'[1]Tổng hợp Nhập - Xuất - Tồn'!$A$5:$N$4327,11,0)</f>
        <v>#N/A</v>
      </c>
      <c r="L501" s="67" t="e">
        <f t="shared" si="147"/>
        <v>#N/A</v>
      </c>
      <c r="M501" s="66" t="e">
        <f>VLOOKUP(B501,[2]Pivot!$A$4:$C$3785,2,0)</f>
        <v>#N/A</v>
      </c>
      <c r="N501" s="66" t="e">
        <f>VLOOKUP(B501,[2]Pivot!$A$4:$C$3785,3,0)</f>
        <v>#N/A</v>
      </c>
      <c r="O501" s="70" t="e">
        <f>VLOOKUP(B501,[3]Pivot!$A$4:$D$4420,2,0)</f>
        <v>#N/A</v>
      </c>
      <c r="P501" s="66" t="e">
        <f>VLOOKUP(B501,[3]Pivot!$A$4:$E$4420,5,0)</f>
        <v>#N/A</v>
      </c>
      <c r="Q501" s="66" t="e">
        <f>VLOOKUP(B501,[3]Pivot!$A$4:$D$4420,3,0)</f>
        <v>#N/A</v>
      </c>
      <c r="R501" s="66" t="e">
        <f>VLOOKUP(B501,[3]Pivot!$A$4:$D$4420,4,0)</f>
        <v>#N/A</v>
      </c>
      <c r="S501" t="e">
        <f>VLOOKUP(B501,'[1]Tổng hợp Nhập - Xuất - Tồn'!$A$5:$N$4327,11,0)</f>
        <v>#N/A</v>
      </c>
      <c r="T501" t="e">
        <f>VLOOKUP(B501,'[1]Tổng hợp Nhập - Xuất - Tồn'!$A$7:$N$4327,13,0)</f>
        <v>#N/A</v>
      </c>
      <c r="U501" s="66" t="e">
        <f t="shared" si="144"/>
        <v>#N/A</v>
      </c>
      <c r="V501" s="73" t="e">
        <f t="shared" si="145"/>
        <v>#N/A</v>
      </c>
      <c r="W501" s="73" t="e">
        <f t="shared" si="146"/>
        <v>#N/A</v>
      </c>
    </row>
    <row r="502" spans="1:23" hidden="1" x14ac:dyDescent="0.25">
      <c r="A502">
        <v>501</v>
      </c>
      <c r="B502" t="s">
        <v>352</v>
      </c>
      <c r="C502" t="s">
        <v>350</v>
      </c>
      <c r="H502" s="59">
        <v>107.52</v>
      </c>
      <c r="I502" t="s">
        <v>1901</v>
      </c>
      <c r="J502" s="65">
        <f t="shared" si="143"/>
        <v>2915942.3999999999</v>
      </c>
      <c r="K502" t="e">
        <f>1.05*VLOOKUP(B502,'[1]Tổng hợp Nhập - Xuất - Tồn'!$A$5:$N$4327,12,0)/VLOOKUP(B502,'[1]Tổng hợp Nhập - Xuất - Tồn'!$A$5:$N$4327,11,0)</f>
        <v>#N/A</v>
      </c>
      <c r="L502" s="67" t="e">
        <f t="shared" si="147"/>
        <v>#N/A</v>
      </c>
      <c r="M502" s="66" t="e">
        <f>VLOOKUP(B502,[2]Pivot!$A$4:$C$3785,2,0)</f>
        <v>#N/A</v>
      </c>
      <c r="N502" s="66" t="e">
        <f>VLOOKUP(B502,[2]Pivot!$A$4:$C$3785,3,0)</f>
        <v>#N/A</v>
      </c>
      <c r="O502" s="70" t="e">
        <f>VLOOKUP(B502,[3]Pivot!$A$4:$D$4420,2,0)</f>
        <v>#N/A</v>
      </c>
      <c r="P502" s="66" t="e">
        <f>VLOOKUP(B502,[3]Pivot!$A$4:$E$4420,5,0)</f>
        <v>#N/A</v>
      </c>
      <c r="Q502" s="66" t="e">
        <f>VLOOKUP(B502,[3]Pivot!$A$4:$D$4420,3,0)</f>
        <v>#N/A</v>
      </c>
      <c r="R502" s="66" t="e">
        <f>VLOOKUP(B502,[3]Pivot!$A$4:$D$4420,4,0)</f>
        <v>#N/A</v>
      </c>
      <c r="S502" t="e">
        <f>VLOOKUP(B502,'[1]Tổng hợp Nhập - Xuất - Tồn'!$A$5:$N$4327,11,0)</f>
        <v>#N/A</v>
      </c>
      <c r="T502" t="e">
        <f>VLOOKUP(B502,'[1]Tổng hợp Nhập - Xuất - Tồn'!$A$7:$N$4327,13,0)</f>
        <v>#N/A</v>
      </c>
      <c r="U502" s="66" t="e">
        <f t="shared" si="144"/>
        <v>#N/A</v>
      </c>
      <c r="V502" s="73" t="e">
        <f t="shared" si="145"/>
        <v>#N/A</v>
      </c>
      <c r="W502" s="73" t="e">
        <f t="shared" si="146"/>
        <v>#N/A</v>
      </c>
    </row>
    <row r="503" spans="1:23" hidden="1" x14ac:dyDescent="0.25">
      <c r="A503">
        <v>502</v>
      </c>
      <c r="B503" t="s">
        <v>353</v>
      </c>
      <c r="C503" t="s">
        <v>350</v>
      </c>
      <c r="H503" s="59">
        <v>107.52</v>
      </c>
      <c r="I503" t="s">
        <v>1901</v>
      </c>
      <c r="J503" s="65">
        <f t="shared" si="143"/>
        <v>2915942.3999999999</v>
      </c>
      <c r="K503" t="e">
        <f>1.05*VLOOKUP(B503,'[1]Tổng hợp Nhập - Xuất - Tồn'!$A$5:$N$4327,12,0)/VLOOKUP(B503,'[1]Tổng hợp Nhập - Xuất - Tồn'!$A$5:$N$4327,11,0)</f>
        <v>#N/A</v>
      </c>
      <c r="L503" s="67" t="e">
        <f t="shared" si="147"/>
        <v>#N/A</v>
      </c>
      <c r="M503" s="66" t="e">
        <f>VLOOKUP(B503,[2]Pivot!$A$4:$C$3785,2,0)</f>
        <v>#N/A</v>
      </c>
      <c r="N503" s="66" t="e">
        <f>VLOOKUP(B503,[2]Pivot!$A$4:$C$3785,3,0)</f>
        <v>#N/A</v>
      </c>
      <c r="O503" s="70" t="e">
        <f>VLOOKUP(B503,[3]Pivot!$A$4:$D$4420,2,0)</f>
        <v>#N/A</v>
      </c>
      <c r="P503" s="66" t="e">
        <f>VLOOKUP(B503,[3]Pivot!$A$4:$E$4420,5,0)</f>
        <v>#N/A</v>
      </c>
      <c r="Q503" s="66" t="e">
        <f>VLOOKUP(B503,[3]Pivot!$A$4:$D$4420,3,0)</f>
        <v>#N/A</v>
      </c>
      <c r="R503" s="66" t="e">
        <f>VLOOKUP(B503,[3]Pivot!$A$4:$D$4420,4,0)</f>
        <v>#N/A</v>
      </c>
      <c r="S503" t="e">
        <f>VLOOKUP(B503,'[1]Tổng hợp Nhập - Xuất - Tồn'!$A$5:$N$4327,11,0)</f>
        <v>#N/A</v>
      </c>
      <c r="T503" t="e">
        <f>VLOOKUP(B503,'[1]Tổng hợp Nhập - Xuất - Tồn'!$A$7:$N$4327,13,0)</f>
        <v>#N/A</v>
      </c>
      <c r="U503" s="66" t="e">
        <f t="shared" si="144"/>
        <v>#N/A</v>
      </c>
      <c r="V503" s="73" t="e">
        <f t="shared" si="145"/>
        <v>#N/A</v>
      </c>
      <c r="W503" s="73" t="e">
        <f t="shared" si="146"/>
        <v>#N/A</v>
      </c>
    </row>
    <row r="504" spans="1:23" hidden="1" x14ac:dyDescent="0.25">
      <c r="A504">
        <v>503</v>
      </c>
      <c r="B504" t="s">
        <v>354</v>
      </c>
      <c r="C504" t="s">
        <v>350</v>
      </c>
      <c r="H504" s="59">
        <v>54.74</v>
      </c>
      <c r="I504" t="s">
        <v>1901</v>
      </c>
      <c r="J504" s="65">
        <f t="shared" si="143"/>
        <v>1484548.7999999998</v>
      </c>
      <c r="K504" t="e">
        <f>1.05*VLOOKUP(B504,'[1]Tổng hợp Nhập - Xuất - Tồn'!$A$5:$N$4327,12,0)/VLOOKUP(B504,'[1]Tổng hợp Nhập - Xuất - Tồn'!$A$5:$N$4327,11,0)</f>
        <v>#N/A</v>
      </c>
      <c r="L504" s="67" t="e">
        <f t="shared" si="147"/>
        <v>#N/A</v>
      </c>
      <c r="M504" s="66" t="e">
        <f>VLOOKUP(B504,[2]Pivot!$A$4:$C$3785,2,0)</f>
        <v>#N/A</v>
      </c>
      <c r="N504" s="66" t="e">
        <f>VLOOKUP(B504,[2]Pivot!$A$4:$C$3785,3,0)</f>
        <v>#N/A</v>
      </c>
      <c r="O504" s="70" t="e">
        <f>VLOOKUP(B504,[3]Pivot!$A$4:$D$4420,2,0)</f>
        <v>#N/A</v>
      </c>
      <c r="P504" s="66" t="e">
        <f>VLOOKUP(B504,[3]Pivot!$A$4:$E$4420,5,0)</f>
        <v>#N/A</v>
      </c>
      <c r="Q504" s="66" t="e">
        <f>VLOOKUP(B504,[3]Pivot!$A$4:$D$4420,3,0)</f>
        <v>#N/A</v>
      </c>
      <c r="R504" s="66" t="e">
        <f>VLOOKUP(B504,[3]Pivot!$A$4:$D$4420,4,0)</f>
        <v>#N/A</v>
      </c>
      <c r="S504" t="e">
        <f>VLOOKUP(B504,'[1]Tổng hợp Nhập - Xuất - Tồn'!$A$5:$N$4327,11,0)</f>
        <v>#N/A</v>
      </c>
      <c r="T504" t="e">
        <f>VLOOKUP(B504,'[1]Tổng hợp Nhập - Xuất - Tồn'!$A$7:$N$4327,13,0)</f>
        <v>#N/A</v>
      </c>
      <c r="U504" s="66" t="e">
        <f t="shared" si="144"/>
        <v>#N/A</v>
      </c>
      <c r="V504" s="73" t="e">
        <f t="shared" si="145"/>
        <v>#N/A</v>
      </c>
      <c r="W504" s="73" t="e">
        <f t="shared" si="146"/>
        <v>#N/A</v>
      </c>
    </row>
    <row r="505" spans="1:23" hidden="1" x14ac:dyDescent="0.25">
      <c r="A505">
        <v>504</v>
      </c>
      <c r="B505" t="s">
        <v>355</v>
      </c>
      <c r="C505" t="s">
        <v>350</v>
      </c>
      <c r="H505" s="59">
        <v>57.89</v>
      </c>
      <c r="I505" t="s">
        <v>1901</v>
      </c>
      <c r="J505" s="65">
        <f t="shared" si="143"/>
        <v>1569976.7999999998</v>
      </c>
      <c r="K505" t="e">
        <f>1.05*VLOOKUP(B505,'[1]Tổng hợp Nhập - Xuất - Tồn'!$A$5:$N$4327,12,0)/VLOOKUP(B505,'[1]Tổng hợp Nhập - Xuất - Tồn'!$A$5:$N$4327,11,0)</f>
        <v>#N/A</v>
      </c>
      <c r="L505" s="67" t="e">
        <f t="shared" si="147"/>
        <v>#N/A</v>
      </c>
      <c r="M505" s="66" t="e">
        <f>VLOOKUP(B505,[2]Pivot!$A$4:$C$3785,2,0)</f>
        <v>#N/A</v>
      </c>
      <c r="N505" s="66" t="e">
        <f>VLOOKUP(B505,[2]Pivot!$A$4:$C$3785,3,0)</f>
        <v>#N/A</v>
      </c>
      <c r="O505" s="70" t="e">
        <f>VLOOKUP(B505,[3]Pivot!$A$4:$D$4420,2,0)</f>
        <v>#N/A</v>
      </c>
      <c r="P505" s="66" t="e">
        <f>VLOOKUP(B505,[3]Pivot!$A$4:$E$4420,5,0)</f>
        <v>#N/A</v>
      </c>
      <c r="Q505" s="66" t="e">
        <f>VLOOKUP(B505,[3]Pivot!$A$4:$D$4420,3,0)</f>
        <v>#N/A</v>
      </c>
      <c r="R505" s="66" t="e">
        <f>VLOOKUP(B505,[3]Pivot!$A$4:$D$4420,4,0)</f>
        <v>#N/A</v>
      </c>
      <c r="S505" t="e">
        <f>VLOOKUP(B505,'[1]Tổng hợp Nhập - Xuất - Tồn'!$A$5:$N$4327,11,0)</f>
        <v>#N/A</v>
      </c>
      <c r="T505" t="e">
        <f>VLOOKUP(B505,'[1]Tổng hợp Nhập - Xuất - Tồn'!$A$7:$N$4327,13,0)</f>
        <v>#N/A</v>
      </c>
      <c r="U505" s="66" t="e">
        <f t="shared" si="144"/>
        <v>#N/A</v>
      </c>
      <c r="V505" s="73" t="e">
        <f t="shared" si="145"/>
        <v>#N/A</v>
      </c>
      <c r="W505" s="73" t="e">
        <f t="shared" si="146"/>
        <v>#N/A</v>
      </c>
    </row>
    <row r="506" spans="1:23" hidden="1" x14ac:dyDescent="0.25">
      <c r="A506">
        <v>505</v>
      </c>
      <c r="B506" t="s">
        <v>356</v>
      </c>
      <c r="C506" t="s">
        <v>350</v>
      </c>
      <c r="H506" s="59">
        <v>72.819999999999993</v>
      </c>
      <c r="I506" t="s">
        <v>1901</v>
      </c>
      <c r="J506" s="65">
        <f t="shared" si="143"/>
        <v>1974878.3999999994</v>
      </c>
      <c r="K506" t="e">
        <f>1.05*VLOOKUP(B506,'[1]Tổng hợp Nhập - Xuất - Tồn'!$A$5:$N$4327,12,0)/VLOOKUP(B506,'[1]Tổng hợp Nhập - Xuất - Tồn'!$A$5:$N$4327,11,0)</f>
        <v>#N/A</v>
      </c>
      <c r="L506" s="67" t="e">
        <f t="shared" si="147"/>
        <v>#N/A</v>
      </c>
      <c r="M506" s="66" t="e">
        <f>VLOOKUP(B506,[2]Pivot!$A$4:$C$3785,2,0)</f>
        <v>#N/A</v>
      </c>
      <c r="N506" s="66" t="e">
        <f>VLOOKUP(B506,[2]Pivot!$A$4:$C$3785,3,0)</f>
        <v>#N/A</v>
      </c>
      <c r="O506" s="70" t="e">
        <f>VLOOKUP(B506,[3]Pivot!$A$4:$D$4420,2,0)</f>
        <v>#N/A</v>
      </c>
      <c r="P506" s="66" t="e">
        <f>VLOOKUP(B506,[3]Pivot!$A$4:$E$4420,5,0)</f>
        <v>#N/A</v>
      </c>
      <c r="Q506" s="66" t="e">
        <f>VLOOKUP(B506,[3]Pivot!$A$4:$D$4420,3,0)</f>
        <v>#N/A</v>
      </c>
      <c r="R506" s="66" t="e">
        <f>VLOOKUP(B506,[3]Pivot!$A$4:$D$4420,4,0)</f>
        <v>#N/A</v>
      </c>
      <c r="S506" t="e">
        <f>VLOOKUP(B506,'[1]Tổng hợp Nhập - Xuất - Tồn'!$A$5:$N$4327,11,0)</f>
        <v>#N/A</v>
      </c>
      <c r="T506" t="e">
        <f>VLOOKUP(B506,'[1]Tổng hợp Nhập - Xuất - Tồn'!$A$7:$N$4327,13,0)</f>
        <v>#N/A</v>
      </c>
      <c r="U506" s="66" t="e">
        <f t="shared" si="144"/>
        <v>#N/A</v>
      </c>
      <c r="V506" s="73" t="e">
        <f t="shared" si="145"/>
        <v>#N/A</v>
      </c>
      <c r="W506" s="73" t="e">
        <f t="shared" si="146"/>
        <v>#N/A</v>
      </c>
    </row>
    <row r="507" spans="1:23" hidden="1" x14ac:dyDescent="0.25">
      <c r="A507">
        <v>506</v>
      </c>
      <c r="B507" t="s">
        <v>357</v>
      </c>
      <c r="C507" t="s">
        <v>358</v>
      </c>
      <c r="H507" s="59">
        <v>46.67</v>
      </c>
      <c r="I507" t="s">
        <v>1901</v>
      </c>
      <c r="J507" s="65">
        <f t="shared" si="143"/>
        <v>1265690.3999999999</v>
      </c>
      <c r="K507" t="e">
        <f>1.05*VLOOKUP(B507,'[1]Tổng hợp Nhập - Xuất - Tồn'!$A$5:$N$4327,12,0)/VLOOKUP(B507,'[1]Tổng hợp Nhập - Xuất - Tồn'!$A$5:$N$4327,11,0)</f>
        <v>#N/A</v>
      </c>
      <c r="L507" s="67" t="e">
        <f t="shared" si="147"/>
        <v>#N/A</v>
      </c>
      <c r="M507" s="66" t="e">
        <f>VLOOKUP(B507,[2]Pivot!$A$4:$C$3785,2,0)</f>
        <v>#N/A</v>
      </c>
      <c r="N507" s="66" t="e">
        <f>VLOOKUP(B507,[2]Pivot!$A$4:$C$3785,3,0)</f>
        <v>#N/A</v>
      </c>
      <c r="O507" s="70" t="e">
        <f>VLOOKUP(B507,[3]Pivot!$A$4:$D$4420,2,0)</f>
        <v>#N/A</v>
      </c>
      <c r="P507" s="66" t="e">
        <f>VLOOKUP(B507,[3]Pivot!$A$4:$E$4420,5,0)</f>
        <v>#N/A</v>
      </c>
      <c r="Q507" s="66" t="e">
        <f>VLOOKUP(B507,[3]Pivot!$A$4:$D$4420,3,0)</f>
        <v>#N/A</v>
      </c>
      <c r="R507" s="66" t="e">
        <f>VLOOKUP(B507,[3]Pivot!$A$4:$D$4420,4,0)</f>
        <v>#N/A</v>
      </c>
      <c r="S507" t="e">
        <f>VLOOKUP(B507,'[1]Tổng hợp Nhập - Xuất - Tồn'!$A$5:$N$4327,11,0)</f>
        <v>#N/A</v>
      </c>
      <c r="T507" t="e">
        <f>VLOOKUP(B507,'[1]Tổng hợp Nhập - Xuất - Tồn'!$A$7:$N$4327,13,0)</f>
        <v>#N/A</v>
      </c>
      <c r="U507" s="66" t="e">
        <f t="shared" si="144"/>
        <v>#N/A</v>
      </c>
      <c r="V507" s="73" t="e">
        <f t="shared" si="145"/>
        <v>#N/A</v>
      </c>
      <c r="W507" s="73" t="e">
        <f t="shared" si="146"/>
        <v>#N/A</v>
      </c>
    </row>
    <row r="508" spans="1:23" hidden="1" x14ac:dyDescent="0.25">
      <c r="A508">
        <v>507</v>
      </c>
      <c r="B508" t="s">
        <v>359</v>
      </c>
      <c r="C508" t="s">
        <v>360</v>
      </c>
      <c r="H508" s="59">
        <v>7.09</v>
      </c>
      <c r="I508" t="s">
        <v>1901</v>
      </c>
      <c r="J508" s="65">
        <f t="shared" si="143"/>
        <v>192280.8</v>
      </c>
      <c r="K508" t="e">
        <f>1.05*VLOOKUP(B508,'[1]Tổng hợp Nhập - Xuất - Tồn'!$A$5:$N$4327,12,0)/VLOOKUP(B508,'[1]Tổng hợp Nhập - Xuất - Tồn'!$A$5:$N$4327,11,0)</f>
        <v>#N/A</v>
      </c>
      <c r="L508" s="67" t="e">
        <f t="shared" si="147"/>
        <v>#N/A</v>
      </c>
      <c r="M508" s="66" t="e">
        <f>VLOOKUP(B508,[2]Pivot!$A$4:$C$3785,2,0)</f>
        <v>#N/A</v>
      </c>
      <c r="N508" s="66" t="e">
        <f>VLOOKUP(B508,[2]Pivot!$A$4:$C$3785,3,0)</f>
        <v>#N/A</v>
      </c>
      <c r="O508" s="70" t="e">
        <f>VLOOKUP(B508,[3]Pivot!$A$4:$D$4420,2,0)</f>
        <v>#N/A</v>
      </c>
      <c r="P508" s="66" t="e">
        <f>VLOOKUP(B508,[3]Pivot!$A$4:$E$4420,5,0)</f>
        <v>#N/A</v>
      </c>
      <c r="Q508" s="66" t="e">
        <f>VLOOKUP(B508,[3]Pivot!$A$4:$D$4420,3,0)</f>
        <v>#N/A</v>
      </c>
      <c r="R508" s="66" t="e">
        <f>VLOOKUP(B508,[3]Pivot!$A$4:$D$4420,4,0)</f>
        <v>#N/A</v>
      </c>
      <c r="S508" t="e">
        <f>VLOOKUP(B508,'[1]Tổng hợp Nhập - Xuất - Tồn'!$A$5:$N$4327,11,0)</f>
        <v>#N/A</v>
      </c>
      <c r="T508" t="e">
        <f>VLOOKUP(B508,'[1]Tổng hợp Nhập - Xuất - Tồn'!$A$7:$N$4327,13,0)</f>
        <v>#N/A</v>
      </c>
      <c r="U508" s="66" t="e">
        <f t="shared" si="144"/>
        <v>#N/A</v>
      </c>
      <c r="V508" s="73" t="e">
        <f t="shared" si="145"/>
        <v>#N/A</v>
      </c>
      <c r="W508" s="73" t="e">
        <f t="shared" si="146"/>
        <v>#N/A</v>
      </c>
    </row>
    <row r="509" spans="1:23" hidden="1" x14ac:dyDescent="0.25">
      <c r="A509">
        <v>508</v>
      </c>
      <c r="B509" t="s">
        <v>361</v>
      </c>
      <c r="C509" t="s">
        <v>362</v>
      </c>
      <c r="H509" s="59">
        <v>41.05</v>
      </c>
      <c r="I509" t="s">
        <v>1901</v>
      </c>
      <c r="J509" s="65">
        <f t="shared" si="143"/>
        <v>1113275.9999999998</v>
      </c>
      <c r="K509" t="e">
        <f>1.05*VLOOKUP(B509,'[1]Tổng hợp Nhập - Xuất - Tồn'!$A$5:$N$4327,12,0)/VLOOKUP(B509,'[1]Tổng hợp Nhập - Xuất - Tồn'!$A$5:$N$4327,11,0)</f>
        <v>#N/A</v>
      </c>
      <c r="L509" s="67" t="e">
        <f t="shared" si="147"/>
        <v>#N/A</v>
      </c>
      <c r="M509" s="66" t="e">
        <f>VLOOKUP(B509,[2]Pivot!$A$4:$C$3785,2,0)</f>
        <v>#N/A</v>
      </c>
      <c r="N509" s="66" t="e">
        <f>VLOOKUP(B509,[2]Pivot!$A$4:$C$3785,3,0)</f>
        <v>#N/A</v>
      </c>
      <c r="O509" s="70" t="e">
        <f>VLOOKUP(B509,[3]Pivot!$A$4:$D$4420,2,0)</f>
        <v>#N/A</v>
      </c>
      <c r="P509" s="66" t="e">
        <f>VLOOKUP(B509,[3]Pivot!$A$4:$E$4420,5,0)</f>
        <v>#N/A</v>
      </c>
      <c r="Q509" s="66" t="e">
        <f>VLOOKUP(B509,[3]Pivot!$A$4:$D$4420,3,0)</f>
        <v>#N/A</v>
      </c>
      <c r="R509" s="66" t="e">
        <f>VLOOKUP(B509,[3]Pivot!$A$4:$D$4420,4,0)</f>
        <v>#N/A</v>
      </c>
      <c r="S509" t="e">
        <f>VLOOKUP(B509,'[1]Tổng hợp Nhập - Xuất - Tồn'!$A$5:$N$4327,11,0)</f>
        <v>#N/A</v>
      </c>
      <c r="T509" t="e">
        <f>VLOOKUP(B509,'[1]Tổng hợp Nhập - Xuất - Tồn'!$A$7:$N$4327,13,0)</f>
        <v>#N/A</v>
      </c>
      <c r="U509" s="66" t="e">
        <f t="shared" si="144"/>
        <v>#N/A</v>
      </c>
      <c r="V509" s="73" t="e">
        <f t="shared" si="145"/>
        <v>#N/A</v>
      </c>
      <c r="W509" s="73" t="e">
        <f t="shared" si="146"/>
        <v>#N/A</v>
      </c>
    </row>
    <row r="510" spans="1:23" hidden="1" x14ac:dyDescent="0.25">
      <c r="A510">
        <v>509</v>
      </c>
      <c r="B510" t="s">
        <v>363</v>
      </c>
      <c r="C510" t="s">
        <v>364</v>
      </c>
      <c r="H510" s="59">
        <v>35.26</v>
      </c>
      <c r="I510" t="s">
        <v>1901</v>
      </c>
      <c r="J510" s="65">
        <f t="shared" si="143"/>
        <v>956251.2</v>
      </c>
      <c r="K510" t="e">
        <f>1.05*VLOOKUP(B510,'[1]Tổng hợp Nhập - Xuất - Tồn'!$A$5:$N$4327,12,0)/VLOOKUP(B510,'[1]Tổng hợp Nhập - Xuất - Tồn'!$A$5:$N$4327,11,0)</f>
        <v>#N/A</v>
      </c>
      <c r="L510" s="67" t="e">
        <f t="shared" si="147"/>
        <v>#N/A</v>
      </c>
      <c r="M510" s="66" t="e">
        <f>VLOOKUP(B510,[2]Pivot!$A$4:$C$3785,2,0)</f>
        <v>#N/A</v>
      </c>
      <c r="N510" s="66" t="e">
        <f>VLOOKUP(B510,[2]Pivot!$A$4:$C$3785,3,0)</f>
        <v>#N/A</v>
      </c>
      <c r="O510" s="70" t="e">
        <f>VLOOKUP(B510,[3]Pivot!$A$4:$D$4420,2,0)</f>
        <v>#N/A</v>
      </c>
      <c r="P510" s="66" t="e">
        <f>VLOOKUP(B510,[3]Pivot!$A$4:$E$4420,5,0)</f>
        <v>#N/A</v>
      </c>
      <c r="Q510" s="66" t="e">
        <f>VLOOKUP(B510,[3]Pivot!$A$4:$D$4420,3,0)</f>
        <v>#N/A</v>
      </c>
      <c r="R510" s="66" t="e">
        <f>VLOOKUP(B510,[3]Pivot!$A$4:$D$4420,4,0)</f>
        <v>#N/A</v>
      </c>
      <c r="S510" t="e">
        <f>VLOOKUP(B510,'[1]Tổng hợp Nhập - Xuất - Tồn'!$A$5:$N$4327,11,0)</f>
        <v>#N/A</v>
      </c>
      <c r="T510" t="e">
        <f>VLOOKUP(B510,'[1]Tổng hợp Nhập - Xuất - Tồn'!$A$7:$N$4327,13,0)</f>
        <v>#N/A</v>
      </c>
      <c r="U510" s="66" t="e">
        <f t="shared" si="144"/>
        <v>#N/A</v>
      </c>
      <c r="V510" s="73" t="e">
        <f t="shared" si="145"/>
        <v>#N/A</v>
      </c>
      <c r="W510" s="73" t="e">
        <f t="shared" si="146"/>
        <v>#N/A</v>
      </c>
    </row>
    <row r="511" spans="1:23" hidden="1" x14ac:dyDescent="0.25">
      <c r="A511">
        <v>510</v>
      </c>
      <c r="B511" t="s">
        <v>365</v>
      </c>
      <c r="C511" t="s">
        <v>364</v>
      </c>
      <c r="H511" s="59">
        <v>30.23</v>
      </c>
      <c r="I511" t="s">
        <v>1901</v>
      </c>
      <c r="J511" s="65">
        <f t="shared" si="143"/>
        <v>819837.6</v>
      </c>
      <c r="K511" t="e">
        <f>1.05*VLOOKUP(B511,'[1]Tổng hợp Nhập - Xuất - Tồn'!$A$5:$N$4327,12,0)/VLOOKUP(B511,'[1]Tổng hợp Nhập - Xuất - Tồn'!$A$5:$N$4327,11,0)</f>
        <v>#N/A</v>
      </c>
      <c r="L511" s="67" t="e">
        <f t="shared" si="147"/>
        <v>#N/A</v>
      </c>
      <c r="M511" s="66" t="e">
        <f>VLOOKUP(B511,[2]Pivot!$A$4:$C$3785,2,0)</f>
        <v>#N/A</v>
      </c>
      <c r="N511" s="66" t="e">
        <f>VLOOKUP(B511,[2]Pivot!$A$4:$C$3785,3,0)</f>
        <v>#N/A</v>
      </c>
      <c r="O511" s="70" t="e">
        <f>VLOOKUP(B511,[3]Pivot!$A$4:$D$4420,2,0)</f>
        <v>#N/A</v>
      </c>
      <c r="P511" s="66" t="e">
        <f>VLOOKUP(B511,[3]Pivot!$A$4:$E$4420,5,0)</f>
        <v>#N/A</v>
      </c>
      <c r="Q511" s="66" t="e">
        <f>VLOOKUP(B511,[3]Pivot!$A$4:$D$4420,3,0)</f>
        <v>#N/A</v>
      </c>
      <c r="R511" s="66" t="e">
        <f>VLOOKUP(B511,[3]Pivot!$A$4:$D$4420,4,0)</f>
        <v>#N/A</v>
      </c>
      <c r="S511" t="e">
        <f>VLOOKUP(B511,'[1]Tổng hợp Nhập - Xuất - Tồn'!$A$5:$N$4327,11,0)</f>
        <v>#N/A</v>
      </c>
      <c r="T511" t="e">
        <f>VLOOKUP(B511,'[1]Tổng hợp Nhập - Xuất - Tồn'!$A$7:$N$4327,13,0)</f>
        <v>#N/A</v>
      </c>
      <c r="U511" s="66" t="e">
        <f t="shared" si="144"/>
        <v>#N/A</v>
      </c>
      <c r="V511" s="73" t="e">
        <f t="shared" si="145"/>
        <v>#N/A</v>
      </c>
      <c r="W511" s="73" t="e">
        <f t="shared" si="146"/>
        <v>#N/A</v>
      </c>
    </row>
    <row r="512" spans="1:23" hidden="1" x14ac:dyDescent="0.25">
      <c r="A512">
        <v>511</v>
      </c>
      <c r="B512" t="s">
        <v>366</v>
      </c>
      <c r="C512" t="s">
        <v>367</v>
      </c>
      <c r="H512" s="59">
        <v>117.29</v>
      </c>
      <c r="I512" t="s">
        <v>1901</v>
      </c>
      <c r="J512" s="65">
        <f t="shared" si="143"/>
        <v>3180904.8</v>
      </c>
      <c r="K512" t="e">
        <f>1.05*VLOOKUP(B512,'[1]Tổng hợp Nhập - Xuất - Tồn'!$A$5:$N$4327,12,0)/VLOOKUP(B512,'[1]Tổng hợp Nhập - Xuất - Tồn'!$A$5:$N$4327,11,0)</f>
        <v>#N/A</v>
      </c>
      <c r="L512" s="67" t="e">
        <f t="shared" si="147"/>
        <v>#N/A</v>
      </c>
      <c r="M512" s="66" t="e">
        <f>VLOOKUP(B512,[2]Pivot!$A$4:$C$3785,2,0)</f>
        <v>#N/A</v>
      </c>
      <c r="N512" s="66" t="e">
        <f>VLOOKUP(B512,[2]Pivot!$A$4:$C$3785,3,0)</f>
        <v>#N/A</v>
      </c>
      <c r="O512" s="70" t="e">
        <f>VLOOKUP(B512,[3]Pivot!$A$4:$D$4420,2,0)</f>
        <v>#N/A</v>
      </c>
      <c r="P512" s="66" t="e">
        <f>VLOOKUP(B512,[3]Pivot!$A$4:$E$4420,5,0)</f>
        <v>#N/A</v>
      </c>
      <c r="Q512" s="66" t="e">
        <f>VLOOKUP(B512,[3]Pivot!$A$4:$D$4420,3,0)</f>
        <v>#N/A</v>
      </c>
      <c r="R512" s="66" t="e">
        <f>VLOOKUP(B512,[3]Pivot!$A$4:$D$4420,4,0)</f>
        <v>#N/A</v>
      </c>
      <c r="S512" t="e">
        <f>VLOOKUP(B512,'[1]Tổng hợp Nhập - Xuất - Tồn'!$A$5:$N$4327,11,0)</f>
        <v>#N/A</v>
      </c>
      <c r="T512" t="e">
        <f>VLOOKUP(B512,'[1]Tổng hợp Nhập - Xuất - Tồn'!$A$7:$N$4327,13,0)</f>
        <v>#N/A</v>
      </c>
      <c r="U512" s="66" t="e">
        <f t="shared" si="144"/>
        <v>#N/A</v>
      </c>
      <c r="V512" s="73" t="e">
        <f t="shared" si="145"/>
        <v>#N/A</v>
      </c>
      <c r="W512" s="73" t="e">
        <f t="shared" si="146"/>
        <v>#N/A</v>
      </c>
    </row>
    <row r="513" spans="1:23" hidden="1" x14ac:dyDescent="0.25">
      <c r="A513">
        <v>512</v>
      </c>
      <c r="B513" t="s">
        <v>368</v>
      </c>
      <c r="C513" t="s">
        <v>369</v>
      </c>
      <c r="H513" s="59">
        <v>67.819999999999993</v>
      </c>
      <c r="I513" t="s">
        <v>1901</v>
      </c>
      <c r="J513" s="65">
        <f t="shared" si="143"/>
        <v>1839278.3999999997</v>
      </c>
      <c r="K513" t="e">
        <f>1.05*VLOOKUP(B513,'[1]Tổng hợp Nhập - Xuất - Tồn'!$A$5:$N$4327,12,0)/VLOOKUP(B513,'[1]Tổng hợp Nhập - Xuất - Tồn'!$A$5:$N$4327,11,0)</f>
        <v>#N/A</v>
      </c>
      <c r="L513" s="67" t="e">
        <f t="shared" si="147"/>
        <v>#N/A</v>
      </c>
      <c r="M513" s="66" t="e">
        <f>VLOOKUP(B513,[2]Pivot!$A$4:$C$3785,2,0)</f>
        <v>#N/A</v>
      </c>
      <c r="N513" s="66" t="e">
        <f>VLOOKUP(B513,[2]Pivot!$A$4:$C$3785,3,0)</f>
        <v>#N/A</v>
      </c>
      <c r="O513" s="70" t="e">
        <f>VLOOKUP(B513,[3]Pivot!$A$4:$D$4420,2,0)</f>
        <v>#N/A</v>
      </c>
      <c r="P513" s="66" t="e">
        <f>VLOOKUP(B513,[3]Pivot!$A$4:$E$4420,5,0)</f>
        <v>#N/A</v>
      </c>
      <c r="Q513" s="66" t="e">
        <f>VLOOKUP(B513,[3]Pivot!$A$4:$D$4420,3,0)</f>
        <v>#N/A</v>
      </c>
      <c r="R513" s="66" t="e">
        <f>VLOOKUP(B513,[3]Pivot!$A$4:$D$4420,4,0)</f>
        <v>#N/A</v>
      </c>
      <c r="S513" t="e">
        <f>VLOOKUP(B513,'[1]Tổng hợp Nhập - Xuất - Tồn'!$A$5:$N$4327,11,0)</f>
        <v>#N/A</v>
      </c>
      <c r="T513" t="e">
        <f>VLOOKUP(B513,'[1]Tổng hợp Nhập - Xuất - Tồn'!$A$7:$N$4327,13,0)</f>
        <v>#N/A</v>
      </c>
      <c r="U513" s="66" t="e">
        <f t="shared" si="144"/>
        <v>#N/A</v>
      </c>
      <c r="V513" s="73" t="e">
        <f t="shared" si="145"/>
        <v>#N/A</v>
      </c>
      <c r="W513" s="73" t="e">
        <f t="shared" si="146"/>
        <v>#N/A</v>
      </c>
    </row>
    <row r="514" spans="1:23" hidden="1" x14ac:dyDescent="0.25">
      <c r="A514">
        <v>513</v>
      </c>
      <c r="B514" t="s">
        <v>370</v>
      </c>
      <c r="C514" t="s">
        <v>369</v>
      </c>
      <c r="H514" s="59">
        <v>111.92</v>
      </c>
      <c r="I514" t="s">
        <v>1901</v>
      </c>
      <c r="J514" s="65">
        <f t="shared" si="143"/>
        <v>3035270.4</v>
      </c>
      <c r="K514" t="e">
        <f>1.05*VLOOKUP(B514,'[1]Tổng hợp Nhập - Xuất - Tồn'!$A$5:$N$4327,12,0)/VLOOKUP(B514,'[1]Tổng hợp Nhập - Xuất - Tồn'!$A$5:$N$4327,11,0)</f>
        <v>#N/A</v>
      </c>
      <c r="L514" s="67" t="e">
        <f t="shared" si="147"/>
        <v>#N/A</v>
      </c>
      <c r="M514" s="66" t="e">
        <f>VLOOKUP(B514,[2]Pivot!$A$4:$C$3785,2,0)</f>
        <v>#N/A</v>
      </c>
      <c r="N514" s="66" t="e">
        <f>VLOOKUP(B514,[2]Pivot!$A$4:$C$3785,3,0)</f>
        <v>#N/A</v>
      </c>
      <c r="O514" s="70" t="e">
        <f>VLOOKUP(B514,[3]Pivot!$A$4:$D$4420,2,0)</f>
        <v>#N/A</v>
      </c>
      <c r="P514" s="66" t="e">
        <f>VLOOKUP(B514,[3]Pivot!$A$4:$E$4420,5,0)</f>
        <v>#N/A</v>
      </c>
      <c r="Q514" s="66" t="e">
        <f>VLOOKUP(B514,[3]Pivot!$A$4:$D$4420,3,0)</f>
        <v>#N/A</v>
      </c>
      <c r="R514" s="66" t="e">
        <f>VLOOKUP(B514,[3]Pivot!$A$4:$D$4420,4,0)</f>
        <v>#N/A</v>
      </c>
      <c r="S514" t="e">
        <f>VLOOKUP(B514,'[1]Tổng hợp Nhập - Xuất - Tồn'!$A$5:$N$4327,11,0)</f>
        <v>#N/A</v>
      </c>
      <c r="T514" t="e">
        <f>VLOOKUP(B514,'[1]Tổng hợp Nhập - Xuất - Tồn'!$A$7:$N$4327,13,0)</f>
        <v>#N/A</v>
      </c>
      <c r="U514" s="66" t="e">
        <f t="shared" si="144"/>
        <v>#N/A</v>
      </c>
      <c r="V514" s="73" t="e">
        <f t="shared" si="145"/>
        <v>#N/A</v>
      </c>
      <c r="W514" s="73" t="e">
        <f t="shared" si="146"/>
        <v>#N/A</v>
      </c>
    </row>
    <row r="515" spans="1:23" hidden="1" x14ac:dyDescent="0.25">
      <c r="A515">
        <v>514</v>
      </c>
      <c r="B515" t="s">
        <v>371</v>
      </c>
      <c r="C515" t="s">
        <v>372</v>
      </c>
      <c r="H515" s="59">
        <v>72.819999999999993</v>
      </c>
      <c r="I515" t="s">
        <v>1901</v>
      </c>
      <c r="J515" s="65">
        <f t="shared" ref="J515:J578" si="153">H515*24000*1.13</f>
        <v>1974878.3999999994</v>
      </c>
      <c r="K515" t="e">
        <f>1.05*VLOOKUP(B515,'[1]Tổng hợp Nhập - Xuất - Tồn'!$A$5:$N$4327,12,0)/VLOOKUP(B515,'[1]Tổng hợp Nhập - Xuất - Tồn'!$A$5:$N$4327,11,0)</f>
        <v>#N/A</v>
      </c>
      <c r="L515" s="67" t="e">
        <f t="shared" si="147"/>
        <v>#N/A</v>
      </c>
      <c r="M515" s="66" t="e">
        <f>VLOOKUP(B515,[2]Pivot!$A$4:$C$3785,2,0)</f>
        <v>#N/A</v>
      </c>
      <c r="N515" s="66" t="e">
        <f>VLOOKUP(B515,[2]Pivot!$A$4:$C$3785,3,0)</f>
        <v>#N/A</v>
      </c>
      <c r="O515" s="70" t="e">
        <f>VLOOKUP(B515,[3]Pivot!$A$4:$D$4420,2,0)</f>
        <v>#N/A</v>
      </c>
      <c r="P515" s="66" t="e">
        <f>VLOOKUP(B515,[3]Pivot!$A$4:$E$4420,5,0)</f>
        <v>#N/A</v>
      </c>
      <c r="Q515" s="66" t="e">
        <f>VLOOKUP(B515,[3]Pivot!$A$4:$D$4420,3,0)</f>
        <v>#N/A</v>
      </c>
      <c r="R515" s="66" t="e">
        <f>VLOOKUP(B515,[3]Pivot!$A$4:$D$4420,4,0)</f>
        <v>#N/A</v>
      </c>
      <c r="S515" t="e">
        <f>VLOOKUP(B515,'[1]Tổng hợp Nhập - Xuất - Tồn'!$A$5:$N$4327,11,0)</f>
        <v>#N/A</v>
      </c>
      <c r="T515" t="e">
        <f>VLOOKUP(B515,'[1]Tổng hợp Nhập - Xuất - Tồn'!$A$7:$N$4327,13,0)</f>
        <v>#N/A</v>
      </c>
      <c r="U515" s="66" t="e">
        <f t="shared" ref="U515:U578" si="154">IF(L515&lt;=10%,Q515,Q515*(1-5%))</f>
        <v>#N/A</v>
      </c>
      <c r="V515" s="73" t="e">
        <f t="shared" ref="V515:V578" si="155">U515*24000*1/1.13</f>
        <v>#N/A</v>
      </c>
      <c r="W515" s="73" t="e">
        <f t="shared" ref="W515:W578" si="156">V515/24000</f>
        <v>#N/A</v>
      </c>
    </row>
    <row r="516" spans="1:23" hidden="1" x14ac:dyDescent="0.25">
      <c r="A516">
        <v>515</v>
      </c>
      <c r="B516" t="s">
        <v>373</v>
      </c>
      <c r="C516" t="s">
        <v>372</v>
      </c>
      <c r="H516" s="59">
        <v>51.32</v>
      </c>
      <c r="I516" t="s">
        <v>1901</v>
      </c>
      <c r="J516" s="65">
        <f t="shared" si="153"/>
        <v>1391798.4</v>
      </c>
      <c r="K516" t="e">
        <f>1.05*VLOOKUP(B516,'[1]Tổng hợp Nhập - Xuất - Tồn'!$A$5:$N$4327,12,0)/VLOOKUP(B516,'[1]Tổng hợp Nhập - Xuất - Tồn'!$A$5:$N$4327,11,0)</f>
        <v>#N/A</v>
      </c>
      <c r="L516" s="67" t="e">
        <f t="shared" ref="L516:L579" si="157">(J516-K516)/K516</f>
        <v>#N/A</v>
      </c>
      <c r="M516" s="66" t="e">
        <f>VLOOKUP(B516,[2]Pivot!$A$4:$C$3785,2,0)</f>
        <v>#N/A</v>
      </c>
      <c r="N516" s="66" t="e">
        <f>VLOOKUP(B516,[2]Pivot!$A$4:$C$3785,3,0)</f>
        <v>#N/A</v>
      </c>
      <c r="O516" s="70" t="e">
        <f>VLOOKUP(B516,[3]Pivot!$A$4:$D$4420,2,0)</f>
        <v>#N/A</v>
      </c>
      <c r="P516" s="66" t="e">
        <f>VLOOKUP(B516,[3]Pivot!$A$4:$E$4420,5,0)</f>
        <v>#N/A</v>
      </c>
      <c r="Q516" s="66" t="e">
        <f>VLOOKUP(B516,[3]Pivot!$A$4:$D$4420,3,0)</f>
        <v>#N/A</v>
      </c>
      <c r="R516" s="66" t="e">
        <f>VLOOKUP(B516,[3]Pivot!$A$4:$D$4420,4,0)</f>
        <v>#N/A</v>
      </c>
      <c r="S516" t="e">
        <f>VLOOKUP(B516,'[1]Tổng hợp Nhập - Xuất - Tồn'!$A$5:$N$4327,11,0)</f>
        <v>#N/A</v>
      </c>
      <c r="T516" t="e">
        <f>VLOOKUP(B516,'[1]Tổng hợp Nhập - Xuất - Tồn'!$A$7:$N$4327,13,0)</f>
        <v>#N/A</v>
      </c>
      <c r="U516" s="66" t="e">
        <f t="shared" si="154"/>
        <v>#N/A</v>
      </c>
      <c r="V516" s="73" t="e">
        <f t="shared" si="155"/>
        <v>#N/A</v>
      </c>
      <c r="W516" s="73" t="e">
        <f t="shared" si="156"/>
        <v>#N/A</v>
      </c>
    </row>
    <row r="517" spans="1:23" hidden="1" x14ac:dyDescent="0.25">
      <c r="A517">
        <v>516</v>
      </c>
      <c r="B517" t="s">
        <v>374</v>
      </c>
      <c r="C517" t="s">
        <v>375</v>
      </c>
      <c r="H517" s="59">
        <v>21.26</v>
      </c>
      <c r="I517" t="s">
        <v>1901</v>
      </c>
      <c r="J517" s="65">
        <f t="shared" si="153"/>
        <v>576571.19999999995</v>
      </c>
      <c r="K517" t="e">
        <f>1.05*VLOOKUP(B517,'[1]Tổng hợp Nhập - Xuất - Tồn'!$A$5:$N$4327,12,0)/VLOOKUP(B517,'[1]Tổng hợp Nhập - Xuất - Tồn'!$A$5:$N$4327,11,0)</f>
        <v>#N/A</v>
      </c>
      <c r="L517" s="67" t="e">
        <f t="shared" si="157"/>
        <v>#N/A</v>
      </c>
      <c r="M517" s="66" t="e">
        <f>VLOOKUP(B517,[2]Pivot!$A$4:$C$3785,2,0)</f>
        <v>#N/A</v>
      </c>
      <c r="N517" s="66" t="e">
        <f>VLOOKUP(B517,[2]Pivot!$A$4:$C$3785,3,0)</f>
        <v>#N/A</v>
      </c>
      <c r="O517" s="70" t="e">
        <f>VLOOKUP(B517,[3]Pivot!$A$4:$D$4420,2,0)</f>
        <v>#N/A</v>
      </c>
      <c r="P517" s="66" t="e">
        <f>VLOOKUP(B517,[3]Pivot!$A$4:$E$4420,5,0)</f>
        <v>#N/A</v>
      </c>
      <c r="Q517" s="66" t="e">
        <f>VLOOKUP(B517,[3]Pivot!$A$4:$D$4420,3,0)</f>
        <v>#N/A</v>
      </c>
      <c r="R517" s="66" t="e">
        <f>VLOOKUP(B517,[3]Pivot!$A$4:$D$4420,4,0)</f>
        <v>#N/A</v>
      </c>
      <c r="S517" t="e">
        <f>VLOOKUP(B517,'[1]Tổng hợp Nhập - Xuất - Tồn'!$A$5:$N$4327,11,0)</f>
        <v>#N/A</v>
      </c>
      <c r="T517" t="e">
        <f>VLOOKUP(B517,'[1]Tổng hợp Nhập - Xuất - Tồn'!$A$7:$N$4327,13,0)</f>
        <v>#N/A</v>
      </c>
      <c r="U517" s="66" t="e">
        <f t="shared" si="154"/>
        <v>#N/A</v>
      </c>
      <c r="V517" s="73" t="e">
        <f t="shared" si="155"/>
        <v>#N/A</v>
      </c>
      <c r="W517" s="73" t="e">
        <f t="shared" si="156"/>
        <v>#N/A</v>
      </c>
    </row>
    <row r="518" spans="1:23" hidden="1" x14ac:dyDescent="0.25">
      <c r="A518">
        <v>517</v>
      </c>
      <c r="B518" t="s">
        <v>376</v>
      </c>
      <c r="C518" t="s">
        <v>377</v>
      </c>
      <c r="H518" s="59">
        <v>3.81</v>
      </c>
      <c r="I518" t="s">
        <v>1901</v>
      </c>
      <c r="J518" s="65">
        <f t="shared" si="153"/>
        <v>103327.2</v>
      </c>
      <c r="K518" t="e">
        <f>1.05*VLOOKUP(B518,'[1]Tổng hợp Nhập - Xuất - Tồn'!$A$5:$N$4327,12,0)/VLOOKUP(B518,'[1]Tổng hợp Nhập - Xuất - Tồn'!$A$5:$N$4327,11,0)</f>
        <v>#N/A</v>
      </c>
      <c r="L518" s="67" t="e">
        <f t="shared" si="157"/>
        <v>#N/A</v>
      </c>
      <c r="M518" s="66" t="e">
        <f>VLOOKUP(B518,[2]Pivot!$A$4:$C$3785,2,0)</f>
        <v>#N/A</v>
      </c>
      <c r="N518" s="66" t="e">
        <f>VLOOKUP(B518,[2]Pivot!$A$4:$C$3785,3,0)</f>
        <v>#N/A</v>
      </c>
      <c r="O518" s="70" t="e">
        <f>VLOOKUP(B518,[3]Pivot!$A$4:$D$4420,2,0)</f>
        <v>#N/A</v>
      </c>
      <c r="P518" s="66" t="e">
        <f>VLOOKUP(B518,[3]Pivot!$A$4:$E$4420,5,0)</f>
        <v>#N/A</v>
      </c>
      <c r="Q518" s="66" t="e">
        <f>VLOOKUP(B518,[3]Pivot!$A$4:$D$4420,3,0)</f>
        <v>#N/A</v>
      </c>
      <c r="R518" s="66" t="e">
        <f>VLOOKUP(B518,[3]Pivot!$A$4:$D$4420,4,0)</f>
        <v>#N/A</v>
      </c>
      <c r="S518" t="e">
        <f>VLOOKUP(B518,'[1]Tổng hợp Nhập - Xuất - Tồn'!$A$5:$N$4327,11,0)</f>
        <v>#N/A</v>
      </c>
      <c r="T518" t="e">
        <f>VLOOKUP(B518,'[1]Tổng hợp Nhập - Xuất - Tồn'!$A$7:$N$4327,13,0)</f>
        <v>#N/A</v>
      </c>
      <c r="U518" s="66" t="e">
        <f t="shared" si="154"/>
        <v>#N/A</v>
      </c>
      <c r="V518" s="73" t="e">
        <f t="shared" si="155"/>
        <v>#N/A</v>
      </c>
      <c r="W518" s="73" t="e">
        <f t="shared" si="156"/>
        <v>#N/A</v>
      </c>
    </row>
    <row r="519" spans="1:23" hidden="1" x14ac:dyDescent="0.25">
      <c r="A519">
        <v>518</v>
      </c>
      <c r="B519" t="s">
        <v>378</v>
      </c>
      <c r="C519" t="s">
        <v>379</v>
      </c>
      <c r="H519" s="59">
        <v>11</v>
      </c>
      <c r="I519" t="s">
        <v>1901</v>
      </c>
      <c r="J519" s="65">
        <f t="shared" si="153"/>
        <v>298320</v>
      </c>
      <c r="K519" t="e">
        <f>1.05*VLOOKUP(B519,'[1]Tổng hợp Nhập - Xuất - Tồn'!$A$5:$N$4327,12,0)/VLOOKUP(B519,'[1]Tổng hợp Nhập - Xuất - Tồn'!$A$5:$N$4327,11,0)</f>
        <v>#N/A</v>
      </c>
      <c r="L519" s="67" t="e">
        <f t="shared" si="157"/>
        <v>#N/A</v>
      </c>
      <c r="M519" s="66" t="e">
        <f>VLOOKUP(B519,[2]Pivot!$A$4:$C$3785,2,0)</f>
        <v>#N/A</v>
      </c>
      <c r="N519" s="66" t="e">
        <f>VLOOKUP(B519,[2]Pivot!$A$4:$C$3785,3,0)</f>
        <v>#N/A</v>
      </c>
      <c r="O519" s="70" t="e">
        <f>VLOOKUP(B519,[3]Pivot!$A$4:$D$4420,2,0)</f>
        <v>#N/A</v>
      </c>
      <c r="P519" s="66" t="e">
        <f>VLOOKUP(B519,[3]Pivot!$A$4:$E$4420,5,0)</f>
        <v>#N/A</v>
      </c>
      <c r="Q519" s="66" t="e">
        <f>VLOOKUP(B519,[3]Pivot!$A$4:$D$4420,3,0)</f>
        <v>#N/A</v>
      </c>
      <c r="R519" s="66" t="e">
        <f>VLOOKUP(B519,[3]Pivot!$A$4:$D$4420,4,0)</f>
        <v>#N/A</v>
      </c>
      <c r="S519" t="e">
        <f>VLOOKUP(B519,'[1]Tổng hợp Nhập - Xuất - Tồn'!$A$5:$N$4327,11,0)</f>
        <v>#N/A</v>
      </c>
      <c r="T519" t="e">
        <f>VLOOKUP(B519,'[1]Tổng hợp Nhập - Xuất - Tồn'!$A$7:$N$4327,13,0)</f>
        <v>#N/A</v>
      </c>
      <c r="U519" s="66" t="e">
        <f t="shared" si="154"/>
        <v>#N/A</v>
      </c>
      <c r="V519" s="73" t="e">
        <f t="shared" si="155"/>
        <v>#N/A</v>
      </c>
      <c r="W519" s="73" t="e">
        <f t="shared" si="156"/>
        <v>#N/A</v>
      </c>
    </row>
    <row r="520" spans="1:23" hidden="1" x14ac:dyDescent="0.25">
      <c r="A520">
        <v>519</v>
      </c>
      <c r="B520" t="s">
        <v>380</v>
      </c>
      <c r="C520" t="s">
        <v>381</v>
      </c>
      <c r="H520" s="59">
        <v>82.63</v>
      </c>
      <c r="I520" t="s">
        <v>1901</v>
      </c>
      <c r="J520" s="65">
        <f t="shared" si="153"/>
        <v>2240925.5999999996</v>
      </c>
      <c r="K520" t="e">
        <f>1.05*VLOOKUP(B520,'[1]Tổng hợp Nhập - Xuất - Tồn'!$A$5:$N$4327,12,0)/VLOOKUP(B520,'[1]Tổng hợp Nhập - Xuất - Tồn'!$A$5:$N$4327,11,0)</f>
        <v>#N/A</v>
      </c>
      <c r="L520" s="67" t="e">
        <f t="shared" si="157"/>
        <v>#N/A</v>
      </c>
      <c r="M520" s="66" t="e">
        <f>VLOOKUP(B520,[2]Pivot!$A$4:$C$3785,2,0)</f>
        <v>#N/A</v>
      </c>
      <c r="N520" s="66" t="e">
        <f>VLOOKUP(B520,[2]Pivot!$A$4:$C$3785,3,0)</f>
        <v>#N/A</v>
      </c>
      <c r="O520" s="70" t="e">
        <f>VLOOKUP(B520,[3]Pivot!$A$4:$D$4420,2,0)</f>
        <v>#N/A</v>
      </c>
      <c r="P520" s="66" t="e">
        <f>VLOOKUP(B520,[3]Pivot!$A$4:$E$4420,5,0)</f>
        <v>#N/A</v>
      </c>
      <c r="Q520" s="66" t="e">
        <f>VLOOKUP(B520,[3]Pivot!$A$4:$D$4420,3,0)</f>
        <v>#N/A</v>
      </c>
      <c r="R520" s="66" t="e">
        <f>VLOOKUP(B520,[3]Pivot!$A$4:$D$4420,4,0)</f>
        <v>#N/A</v>
      </c>
      <c r="S520" t="e">
        <f>VLOOKUP(B520,'[1]Tổng hợp Nhập - Xuất - Tồn'!$A$5:$N$4327,11,0)</f>
        <v>#N/A</v>
      </c>
      <c r="T520" t="e">
        <f>VLOOKUP(B520,'[1]Tổng hợp Nhập - Xuất - Tồn'!$A$7:$N$4327,13,0)</f>
        <v>#N/A</v>
      </c>
      <c r="U520" s="66" t="e">
        <f t="shared" si="154"/>
        <v>#N/A</v>
      </c>
      <c r="V520" s="73" t="e">
        <f t="shared" si="155"/>
        <v>#N/A</v>
      </c>
      <c r="W520" s="73" t="e">
        <f t="shared" si="156"/>
        <v>#N/A</v>
      </c>
    </row>
    <row r="521" spans="1:23" hidden="1" x14ac:dyDescent="0.25">
      <c r="A521">
        <v>520</v>
      </c>
      <c r="B521" t="s">
        <v>382</v>
      </c>
      <c r="C521" t="s">
        <v>383</v>
      </c>
      <c r="H521" s="59">
        <v>20.79</v>
      </c>
      <c r="I521" t="s">
        <v>1901</v>
      </c>
      <c r="J521" s="65">
        <f t="shared" si="153"/>
        <v>563824.79999999993</v>
      </c>
      <c r="K521" t="e">
        <f>1.05*VLOOKUP(B521,'[1]Tổng hợp Nhập - Xuất - Tồn'!$A$5:$N$4327,12,0)/VLOOKUP(B521,'[1]Tổng hợp Nhập - Xuất - Tồn'!$A$5:$N$4327,11,0)</f>
        <v>#N/A</v>
      </c>
      <c r="L521" s="67" t="e">
        <f t="shared" si="157"/>
        <v>#N/A</v>
      </c>
      <c r="M521" s="66" t="e">
        <f>VLOOKUP(B521,[2]Pivot!$A$4:$C$3785,2,0)</f>
        <v>#N/A</v>
      </c>
      <c r="N521" s="66" t="e">
        <f>VLOOKUP(B521,[2]Pivot!$A$4:$C$3785,3,0)</f>
        <v>#N/A</v>
      </c>
      <c r="O521" s="70" t="e">
        <f>VLOOKUP(B521,[3]Pivot!$A$4:$D$4420,2,0)</f>
        <v>#N/A</v>
      </c>
      <c r="P521" s="66" t="e">
        <f>VLOOKUP(B521,[3]Pivot!$A$4:$E$4420,5,0)</f>
        <v>#N/A</v>
      </c>
      <c r="Q521" s="66" t="e">
        <f>VLOOKUP(B521,[3]Pivot!$A$4:$D$4420,3,0)</f>
        <v>#N/A</v>
      </c>
      <c r="R521" s="66" t="e">
        <f>VLOOKUP(B521,[3]Pivot!$A$4:$D$4420,4,0)</f>
        <v>#N/A</v>
      </c>
      <c r="S521" t="e">
        <f>VLOOKUP(B521,'[1]Tổng hợp Nhập - Xuất - Tồn'!$A$5:$N$4327,11,0)</f>
        <v>#N/A</v>
      </c>
      <c r="T521" t="e">
        <f>VLOOKUP(B521,'[1]Tổng hợp Nhập - Xuất - Tồn'!$A$7:$N$4327,13,0)</f>
        <v>#N/A</v>
      </c>
      <c r="U521" s="66" t="e">
        <f t="shared" si="154"/>
        <v>#N/A</v>
      </c>
      <c r="V521" s="73" t="e">
        <f t="shared" si="155"/>
        <v>#N/A</v>
      </c>
      <c r="W521" s="73" t="e">
        <f t="shared" si="156"/>
        <v>#N/A</v>
      </c>
    </row>
    <row r="522" spans="1:23" hidden="1" x14ac:dyDescent="0.25">
      <c r="A522">
        <v>521</v>
      </c>
      <c r="B522" t="s">
        <v>384</v>
      </c>
      <c r="C522" t="s">
        <v>385</v>
      </c>
      <c r="H522" s="59">
        <v>48.68</v>
      </c>
      <c r="I522" t="s">
        <v>1901</v>
      </c>
      <c r="J522" s="65">
        <f t="shared" si="153"/>
        <v>1320201.5999999999</v>
      </c>
      <c r="K522" t="e">
        <f>1.05*VLOOKUP(B522,'[1]Tổng hợp Nhập - Xuất - Tồn'!$A$5:$N$4327,12,0)/VLOOKUP(B522,'[1]Tổng hợp Nhập - Xuất - Tồn'!$A$5:$N$4327,11,0)</f>
        <v>#N/A</v>
      </c>
      <c r="L522" s="67" t="e">
        <f t="shared" si="157"/>
        <v>#N/A</v>
      </c>
      <c r="M522" s="66" t="e">
        <f>VLOOKUP(B522,[2]Pivot!$A$4:$C$3785,2,0)</f>
        <v>#N/A</v>
      </c>
      <c r="N522" s="66" t="e">
        <f>VLOOKUP(B522,[2]Pivot!$A$4:$C$3785,3,0)</f>
        <v>#N/A</v>
      </c>
      <c r="O522" s="70" t="e">
        <f>VLOOKUP(B522,[3]Pivot!$A$4:$D$4420,2,0)</f>
        <v>#N/A</v>
      </c>
      <c r="P522" s="66" t="e">
        <f>VLOOKUP(B522,[3]Pivot!$A$4:$E$4420,5,0)</f>
        <v>#N/A</v>
      </c>
      <c r="Q522" s="66" t="e">
        <f>VLOOKUP(B522,[3]Pivot!$A$4:$D$4420,3,0)</f>
        <v>#N/A</v>
      </c>
      <c r="R522" s="66" t="e">
        <f>VLOOKUP(B522,[3]Pivot!$A$4:$D$4420,4,0)</f>
        <v>#N/A</v>
      </c>
      <c r="S522" t="e">
        <f>VLOOKUP(B522,'[1]Tổng hợp Nhập - Xuất - Tồn'!$A$5:$N$4327,11,0)</f>
        <v>#N/A</v>
      </c>
      <c r="T522" t="e">
        <f>VLOOKUP(B522,'[1]Tổng hợp Nhập - Xuất - Tồn'!$A$7:$N$4327,13,0)</f>
        <v>#N/A</v>
      </c>
      <c r="U522" s="66" t="e">
        <f t="shared" si="154"/>
        <v>#N/A</v>
      </c>
      <c r="V522" s="73" t="e">
        <f t="shared" si="155"/>
        <v>#N/A</v>
      </c>
      <c r="W522" s="73" t="e">
        <f t="shared" si="156"/>
        <v>#N/A</v>
      </c>
    </row>
    <row r="523" spans="1:23" hidden="1" x14ac:dyDescent="0.25">
      <c r="A523">
        <v>522</v>
      </c>
      <c r="B523" t="s">
        <v>386</v>
      </c>
      <c r="C523" t="s">
        <v>387</v>
      </c>
      <c r="H523" s="59">
        <v>42.76</v>
      </c>
      <c r="I523" t="s">
        <v>1901</v>
      </c>
      <c r="J523" s="65">
        <f t="shared" si="153"/>
        <v>1159651.2</v>
      </c>
      <c r="K523" t="e">
        <f>1.05*VLOOKUP(B523,'[1]Tổng hợp Nhập - Xuất - Tồn'!$A$5:$N$4327,12,0)/VLOOKUP(B523,'[1]Tổng hợp Nhập - Xuất - Tồn'!$A$5:$N$4327,11,0)</f>
        <v>#N/A</v>
      </c>
      <c r="L523" s="67" t="e">
        <f t="shared" si="157"/>
        <v>#N/A</v>
      </c>
      <c r="M523" s="66" t="e">
        <f>VLOOKUP(B523,[2]Pivot!$A$4:$C$3785,2,0)</f>
        <v>#N/A</v>
      </c>
      <c r="N523" s="66" t="e">
        <f>VLOOKUP(B523,[2]Pivot!$A$4:$C$3785,3,0)</f>
        <v>#N/A</v>
      </c>
      <c r="O523" s="70" t="e">
        <f>VLOOKUP(B523,[3]Pivot!$A$4:$D$4420,2,0)</f>
        <v>#N/A</v>
      </c>
      <c r="P523" s="66" t="e">
        <f>VLOOKUP(B523,[3]Pivot!$A$4:$E$4420,5,0)</f>
        <v>#N/A</v>
      </c>
      <c r="Q523" s="66" t="e">
        <f>VLOOKUP(B523,[3]Pivot!$A$4:$D$4420,3,0)</f>
        <v>#N/A</v>
      </c>
      <c r="R523" s="66" t="e">
        <f>VLOOKUP(B523,[3]Pivot!$A$4:$D$4420,4,0)</f>
        <v>#N/A</v>
      </c>
      <c r="S523" t="e">
        <f>VLOOKUP(B523,'[1]Tổng hợp Nhập - Xuất - Tồn'!$A$5:$N$4327,11,0)</f>
        <v>#N/A</v>
      </c>
      <c r="T523" t="e">
        <f>VLOOKUP(B523,'[1]Tổng hợp Nhập - Xuất - Tồn'!$A$7:$N$4327,13,0)</f>
        <v>#N/A</v>
      </c>
      <c r="U523" s="66" t="e">
        <f t="shared" si="154"/>
        <v>#N/A</v>
      </c>
      <c r="V523" s="73" t="e">
        <f t="shared" si="155"/>
        <v>#N/A</v>
      </c>
      <c r="W523" s="73" t="e">
        <f t="shared" si="156"/>
        <v>#N/A</v>
      </c>
    </row>
    <row r="524" spans="1:23" hidden="1" x14ac:dyDescent="0.25">
      <c r="A524">
        <v>523</v>
      </c>
      <c r="B524" t="s">
        <v>388</v>
      </c>
      <c r="C524" t="s">
        <v>387</v>
      </c>
      <c r="H524" s="59">
        <v>80.64</v>
      </c>
      <c r="I524" t="s">
        <v>1901</v>
      </c>
      <c r="J524" s="65">
        <f t="shared" si="153"/>
        <v>2186956.7999999998</v>
      </c>
      <c r="K524" t="e">
        <f>1.05*VLOOKUP(B524,'[1]Tổng hợp Nhập - Xuất - Tồn'!$A$5:$N$4327,12,0)/VLOOKUP(B524,'[1]Tổng hợp Nhập - Xuất - Tồn'!$A$5:$N$4327,11,0)</f>
        <v>#N/A</v>
      </c>
      <c r="L524" s="67" t="e">
        <f t="shared" si="157"/>
        <v>#N/A</v>
      </c>
      <c r="M524" s="66" t="e">
        <f>VLOOKUP(B524,[2]Pivot!$A$4:$C$3785,2,0)</f>
        <v>#N/A</v>
      </c>
      <c r="N524" s="66" t="e">
        <f>VLOOKUP(B524,[2]Pivot!$A$4:$C$3785,3,0)</f>
        <v>#N/A</v>
      </c>
      <c r="O524" s="70" t="e">
        <f>VLOOKUP(B524,[3]Pivot!$A$4:$D$4420,2,0)</f>
        <v>#N/A</v>
      </c>
      <c r="P524" s="66" t="e">
        <f>VLOOKUP(B524,[3]Pivot!$A$4:$E$4420,5,0)</f>
        <v>#N/A</v>
      </c>
      <c r="Q524" s="66" t="e">
        <f>VLOOKUP(B524,[3]Pivot!$A$4:$D$4420,3,0)</f>
        <v>#N/A</v>
      </c>
      <c r="R524" s="66" t="e">
        <f>VLOOKUP(B524,[3]Pivot!$A$4:$D$4420,4,0)</f>
        <v>#N/A</v>
      </c>
      <c r="S524" t="e">
        <f>VLOOKUP(B524,'[1]Tổng hợp Nhập - Xuất - Tồn'!$A$5:$N$4327,11,0)</f>
        <v>#N/A</v>
      </c>
      <c r="T524" t="e">
        <f>VLOOKUP(B524,'[1]Tổng hợp Nhập - Xuất - Tồn'!$A$7:$N$4327,13,0)</f>
        <v>#N/A</v>
      </c>
      <c r="U524" s="66" t="e">
        <f t="shared" si="154"/>
        <v>#N/A</v>
      </c>
      <c r="V524" s="73" t="e">
        <f t="shared" si="155"/>
        <v>#N/A</v>
      </c>
      <c r="W524" s="73" t="e">
        <f t="shared" si="156"/>
        <v>#N/A</v>
      </c>
    </row>
    <row r="525" spans="1:23" hidden="1" x14ac:dyDescent="0.25">
      <c r="A525">
        <v>524</v>
      </c>
      <c r="B525" t="s">
        <v>389</v>
      </c>
      <c r="C525" t="s">
        <v>385</v>
      </c>
      <c r="H525" s="59">
        <v>48.68</v>
      </c>
      <c r="I525" t="s">
        <v>1901</v>
      </c>
      <c r="J525" s="65">
        <f t="shared" si="153"/>
        <v>1320201.5999999999</v>
      </c>
      <c r="K525" t="e">
        <f>1.05*VLOOKUP(B525,'[1]Tổng hợp Nhập - Xuất - Tồn'!$A$5:$N$4327,12,0)/VLOOKUP(B525,'[1]Tổng hợp Nhập - Xuất - Tồn'!$A$5:$N$4327,11,0)</f>
        <v>#N/A</v>
      </c>
      <c r="L525" s="67" t="e">
        <f t="shared" si="157"/>
        <v>#N/A</v>
      </c>
      <c r="M525" s="66" t="e">
        <f>VLOOKUP(B525,[2]Pivot!$A$4:$C$3785,2,0)</f>
        <v>#N/A</v>
      </c>
      <c r="N525" s="66" t="e">
        <f>VLOOKUP(B525,[2]Pivot!$A$4:$C$3785,3,0)</f>
        <v>#N/A</v>
      </c>
      <c r="O525" s="70" t="e">
        <f>VLOOKUP(B525,[3]Pivot!$A$4:$D$4420,2,0)</f>
        <v>#N/A</v>
      </c>
      <c r="P525" s="66" t="e">
        <f>VLOOKUP(B525,[3]Pivot!$A$4:$E$4420,5,0)</f>
        <v>#N/A</v>
      </c>
      <c r="Q525" s="66" t="e">
        <f>VLOOKUP(B525,[3]Pivot!$A$4:$D$4420,3,0)</f>
        <v>#N/A</v>
      </c>
      <c r="R525" s="66" t="e">
        <f>VLOOKUP(B525,[3]Pivot!$A$4:$D$4420,4,0)</f>
        <v>#N/A</v>
      </c>
      <c r="S525" t="e">
        <f>VLOOKUP(B525,'[1]Tổng hợp Nhập - Xuất - Tồn'!$A$5:$N$4327,11,0)</f>
        <v>#N/A</v>
      </c>
      <c r="T525" t="e">
        <f>VLOOKUP(B525,'[1]Tổng hợp Nhập - Xuất - Tồn'!$A$7:$N$4327,13,0)</f>
        <v>#N/A</v>
      </c>
      <c r="U525" s="66" t="e">
        <f t="shared" si="154"/>
        <v>#N/A</v>
      </c>
      <c r="V525" s="73" t="e">
        <f t="shared" si="155"/>
        <v>#N/A</v>
      </c>
      <c r="W525" s="73" t="e">
        <f t="shared" si="156"/>
        <v>#N/A</v>
      </c>
    </row>
    <row r="526" spans="1:23" hidden="1" x14ac:dyDescent="0.25">
      <c r="A526">
        <v>525</v>
      </c>
      <c r="B526" t="s">
        <v>390</v>
      </c>
      <c r="C526" t="s">
        <v>385</v>
      </c>
      <c r="H526" s="59">
        <v>96.32</v>
      </c>
      <c r="I526" t="s">
        <v>1901</v>
      </c>
      <c r="J526" s="65">
        <f t="shared" si="153"/>
        <v>2612198.3999999999</v>
      </c>
      <c r="K526" t="e">
        <f>1.05*VLOOKUP(B526,'[1]Tổng hợp Nhập - Xuất - Tồn'!$A$5:$N$4327,12,0)/VLOOKUP(B526,'[1]Tổng hợp Nhập - Xuất - Tồn'!$A$5:$N$4327,11,0)</f>
        <v>#N/A</v>
      </c>
      <c r="L526" s="67" t="e">
        <f t="shared" si="157"/>
        <v>#N/A</v>
      </c>
      <c r="M526" s="66" t="e">
        <f>VLOOKUP(B526,[2]Pivot!$A$4:$C$3785,2,0)</f>
        <v>#N/A</v>
      </c>
      <c r="N526" s="66" t="e">
        <f>VLOOKUP(B526,[2]Pivot!$A$4:$C$3785,3,0)</f>
        <v>#N/A</v>
      </c>
      <c r="O526" s="70" t="e">
        <f>VLOOKUP(B526,[3]Pivot!$A$4:$D$4420,2,0)</f>
        <v>#N/A</v>
      </c>
      <c r="P526" s="66" t="e">
        <f>VLOOKUP(B526,[3]Pivot!$A$4:$E$4420,5,0)</f>
        <v>#N/A</v>
      </c>
      <c r="Q526" s="66" t="e">
        <f>VLOOKUP(B526,[3]Pivot!$A$4:$D$4420,3,0)</f>
        <v>#N/A</v>
      </c>
      <c r="R526" s="66" t="e">
        <f>VLOOKUP(B526,[3]Pivot!$A$4:$D$4420,4,0)</f>
        <v>#N/A</v>
      </c>
      <c r="S526" t="e">
        <f>VLOOKUP(B526,'[1]Tổng hợp Nhập - Xuất - Tồn'!$A$5:$N$4327,11,0)</f>
        <v>#N/A</v>
      </c>
      <c r="T526" t="e">
        <f>VLOOKUP(B526,'[1]Tổng hợp Nhập - Xuất - Tồn'!$A$7:$N$4327,13,0)</f>
        <v>#N/A</v>
      </c>
      <c r="U526" s="66" t="e">
        <f t="shared" si="154"/>
        <v>#N/A</v>
      </c>
      <c r="V526" s="73" t="e">
        <f t="shared" si="155"/>
        <v>#N/A</v>
      </c>
      <c r="W526" s="73" t="e">
        <f t="shared" si="156"/>
        <v>#N/A</v>
      </c>
    </row>
    <row r="527" spans="1:23" hidden="1" x14ac:dyDescent="0.25">
      <c r="A527">
        <v>526</v>
      </c>
      <c r="B527" t="s">
        <v>391</v>
      </c>
      <c r="C527" t="s">
        <v>392</v>
      </c>
      <c r="H527" s="59">
        <v>42.76</v>
      </c>
      <c r="I527" t="s">
        <v>1901</v>
      </c>
      <c r="J527" s="65">
        <f t="shared" si="153"/>
        <v>1159651.2</v>
      </c>
      <c r="K527" t="e">
        <f>1.05*VLOOKUP(B527,'[1]Tổng hợp Nhập - Xuất - Tồn'!$A$5:$N$4327,12,0)/VLOOKUP(B527,'[1]Tổng hợp Nhập - Xuất - Tồn'!$A$5:$N$4327,11,0)</f>
        <v>#N/A</v>
      </c>
      <c r="L527" s="67" t="e">
        <f t="shared" si="157"/>
        <v>#N/A</v>
      </c>
      <c r="M527" s="66" t="e">
        <f>VLOOKUP(B527,[2]Pivot!$A$4:$C$3785,2,0)</f>
        <v>#N/A</v>
      </c>
      <c r="N527" s="66" t="e">
        <f>VLOOKUP(B527,[2]Pivot!$A$4:$C$3785,3,0)</f>
        <v>#N/A</v>
      </c>
      <c r="O527" s="70" t="e">
        <f>VLOOKUP(B527,[3]Pivot!$A$4:$D$4420,2,0)</f>
        <v>#N/A</v>
      </c>
      <c r="P527" s="66" t="e">
        <f>VLOOKUP(B527,[3]Pivot!$A$4:$E$4420,5,0)</f>
        <v>#N/A</v>
      </c>
      <c r="Q527" s="66" t="e">
        <f>VLOOKUP(B527,[3]Pivot!$A$4:$D$4420,3,0)</f>
        <v>#N/A</v>
      </c>
      <c r="R527" s="66" t="e">
        <f>VLOOKUP(B527,[3]Pivot!$A$4:$D$4420,4,0)</f>
        <v>#N/A</v>
      </c>
      <c r="S527" t="e">
        <f>VLOOKUP(B527,'[1]Tổng hợp Nhập - Xuất - Tồn'!$A$5:$N$4327,11,0)</f>
        <v>#N/A</v>
      </c>
      <c r="T527" t="e">
        <f>VLOOKUP(B527,'[1]Tổng hợp Nhập - Xuất - Tồn'!$A$7:$N$4327,13,0)</f>
        <v>#N/A</v>
      </c>
      <c r="U527" s="66" t="e">
        <f t="shared" si="154"/>
        <v>#N/A</v>
      </c>
      <c r="V527" s="73" t="e">
        <f t="shared" si="155"/>
        <v>#N/A</v>
      </c>
      <c r="W527" s="73" t="e">
        <f t="shared" si="156"/>
        <v>#N/A</v>
      </c>
    </row>
    <row r="528" spans="1:23" hidden="1" x14ac:dyDescent="0.25">
      <c r="A528">
        <v>527</v>
      </c>
      <c r="B528" t="s">
        <v>393</v>
      </c>
      <c r="C528" t="s">
        <v>392</v>
      </c>
      <c r="H528" s="59">
        <v>80.64</v>
      </c>
      <c r="I528" t="s">
        <v>1901</v>
      </c>
      <c r="J528" s="65">
        <f t="shared" si="153"/>
        <v>2186956.7999999998</v>
      </c>
      <c r="K528" t="e">
        <f>1.05*VLOOKUP(B528,'[1]Tổng hợp Nhập - Xuất - Tồn'!$A$5:$N$4327,12,0)/VLOOKUP(B528,'[1]Tổng hợp Nhập - Xuất - Tồn'!$A$5:$N$4327,11,0)</f>
        <v>#N/A</v>
      </c>
      <c r="L528" s="67" t="e">
        <f t="shared" si="157"/>
        <v>#N/A</v>
      </c>
      <c r="M528" s="66" t="e">
        <f>VLOOKUP(B528,[2]Pivot!$A$4:$C$3785,2,0)</f>
        <v>#N/A</v>
      </c>
      <c r="N528" s="66" t="e">
        <f>VLOOKUP(B528,[2]Pivot!$A$4:$C$3785,3,0)</f>
        <v>#N/A</v>
      </c>
      <c r="O528" s="70" t="e">
        <f>VLOOKUP(B528,[3]Pivot!$A$4:$D$4420,2,0)</f>
        <v>#N/A</v>
      </c>
      <c r="P528" s="66" t="e">
        <f>VLOOKUP(B528,[3]Pivot!$A$4:$E$4420,5,0)</f>
        <v>#N/A</v>
      </c>
      <c r="Q528" s="66" t="e">
        <f>VLOOKUP(B528,[3]Pivot!$A$4:$D$4420,3,0)</f>
        <v>#N/A</v>
      </c>
      <c r="R528" s="66" t="e">
        <f>VLOOKUP(B528,[3]Pivot!$A$4:$D$4420,4,0)</f>
        <v>#N/A</v>
      </c>
      <c r="S528" t="e">
        <f>VLOOKUP(B528,'[1]Tổng hợp Nhập - Xuất - Tồn'!$A$5:$N$4327,11,0)</f>
        <v>#N/A</v>
      </c>
      <c r="T528" t="e">
        <f>VLOOKUP(B528,'[1]Tổng hợp Nhập - Xuất - Tồn'!$A$7:$N$4327,13,0)</f>
        <v>#N/A</v>
      </c>
      <c r="U528" s="66" t="e">
        <f t="shared" si="154"/>
        <v>#N/A</v>
      </c>
      <c r="V528" s="73" t="e">
        <f t="shared" si="155"/>
        <v>#N/A</v>
      </c>
      <c r="W528" s="73" t="e">
        <f t="shared" si="156"/>
        <v>#N/A</v>
      </c>
    </row>
    <row r="529" spans="1:23" hidden="1" x14ac:dyDescent="0.25">
      <c r="A529">
        <v>528</v>
      </c>
      <c r="B529" t="s">
        <v>394</v>
      </c>
      <c r="C529" t="s">
        <v>395</v>
      </c>
      <c r="H529" s="59">
        <v>12.71</v>
      </c>
      <c r="I529" t="s">
        <v>1901</v>
      </c>
      <c r="J529" s="65">
        <f t="shared" si="153"/>
        <v>344695.19999999995</v>
      </c>
      <c r="K529" t="e">
        <f>1.05*VLOOKUP(B529,'[1]Tổng hợp Nhập - Xuất - Tồn'!$A$5:$N$4327,12,0)/VLOOKUP(B529,'[1]Tổng hợp Nhập - Xuất - Tồn'!$A$5:$N$4327,11,0)</f>
        <v>#N/A</v>
      </c>
      <c r="L529" s="67" t="e">
        <f t="shared" si="157"/>
        <v>#N/A</v>
      </c>
      <c r="M529" s="66" t="e">
        <f>VLOOKUP(B529,[2]Pivot!$A$4:$C$3785,2,0)</f>
        <v>#N/A</v>
      </c>
      <c r="N529" s="66" t="e">
        <f>VLOOKUP(B529,[2]Pivot!$A$4:$C$3785,3,0)</f>
        <v>#N/A</v>
      </c>
      <c r="O529" s="70" t="e">
        <f>VLOOKUP(B529,[3]Pivot!$A$4:$D$4420,2,0)</f>
        <v>#N/A</v>
      </c>
      <c r="P529" s="66" t="e">
        <f>VLOOKUP(B529,[3]Pivot!$A$4:$E$4420,5,0)</f>
        <v>#N/A</v>
      </c>
      <c r="Q529" s="66" t="e">
        <f>VLOOKUP(B529,[3]Pivot!$A$4:$D$4420,3,0)</f>
        <v>#N/A</v>
      </c>
      <c r="R529" s="66" t="e">
        <f>VLOOKUP(B529,[3]Pivot!$A$4:$D$4420,4,0)</f>
        <v>#N/A</v>
      </c>
      <c r="S529" t="e">
        <f>VLOOKUP(B529,'[1]Tổng hợp Nhập - Xuất - Tồn'!$A$5:$N$4327,11,0)</f>
        <v>#N/A</v>
      </c>
      <c r="T529" t="e">
        <f>VLOOKUP(B529,'[1]Tổng hợp Nhập - Xuất - Tồn'!$A$7:$N$4327,13,0)</f>
        <v>#N/A</v>
      </c>
      <c r="U529" s="66" t="e">
        <f t="shared" si="154"/>
        <v>#N/A</v>
      </c>
      <c r="V529" s="73" t="e">
        <f t="shared" si="155"/>
        <v>#N/A</v>
      </c>
      <c r="W529" s="73" t="e">
        <f t="shared" si="156"/>
        <v>#N/A</v>
      </c>
    </row>
    <row r="530" spans="1:23" hidden="1" x14ac:dyDescent="0.25">
      <c r="A530">
        <v>529</v>
      </c>
      <c r="B530" t="s">
        <v>396</v>
      </c>
      <c r="C530" t="s">
        <v>397</v>
      </c>
      <c r="H530" s="59">
        <v>12.71</v>
      </c>
      <c r="I530" t="s">
        <v>1901</v>
      </c>
      <c r="J530" s="65">
        <f t="shared" si="153"/>
        <v>344695.19999999995</v>
      </c>
      <c r="K530" t="e">
        <f>1.05*VLOOKUP(B530,'[1]Tổng hợp Nhập - Xuất - Tồn'!$A$5:$N$4327,12,0)/VLOOKUP(B530,'[1]Tổng hợp Nhập - Xuất - Tồn'!$A$5:$N$4327,11,0)</f>
        <v>#N/A</v>
      </c>
      <c r="L530" s="67" t="e">
        <f t="shared" si="157"/>
        <v>#N/A</v>
      </c>
      <c r="M530" s="66" t="e">
        <f>VLOOKUP(B530,[2]Pivot!$A$4:$C$3785,2,0)</f>
        <v>#N/A</v>
      </c>
      <c r="N530" s="66" t="e">
        <f>VLOOKUP(B530,[2]Pivot!$A$4:$C$3785,3,0)</f>
        <v>#N/A</v>
      </c>
      <c r="O530" s="70" t="e">
        <f>VLOOKUP(B530,[3]Pivot!$A$4:$D$4420,2,0)</f>
        <v>#N/A</v>
      </c>
      <c r="P530" s="66" t="e">
        <f>VLOOKUP(B530,[3]Pivot!$A$4:$E$4420,5,0)</f>
        <v>#N/A</v>
      </c>
      <c r="Q530" s="66" t="e">
        <f>VLOOKUP(B530,[3]Pivot!$A$4:$D$4420,3,0)</f>
        <v>#N/A</v>
      </c>
      <c r="R530" s="66" t="e">
        <f>VLOOKUP(B530,[3]Pivot!$A$4:$D$4420,4,0)</f>
        <v>#N/A</v>
      </c>
      <c r="S530" t="e">
        <f>VLOOKUP(B530,'[1]Tổng hợp Nhập - Xuất - Tồn'!$A$5:$N$4327,11,0)</f>
        <v>#N/A</v>
      </c>
      <c r="T530" t="e">
        <f>VLOOKUP(B530,'[1]Tổng hợp Nhập - Xuất - Tồn'!$A$7:$N$4327,13,0)</f>
        <v>#N/A</v>
      </c>
      <c r="U530" s="66" t="e">
        <f t="shared" si="154"/>
        <v>#N/A</v>
      </c>
      <c r="V530" s="73" t="e">
        <f t="shared" si="155"/>
        <v>#N/A</v>
      </c>
      <c r="W530" s="73" t="e">
        <f t="shared" si="156"/>
        <v>#N/A</v>
      </c>
    </row>
    <row r="531" spans="1:23" hidden="1" x14ac:dyDescent="0.25">
      <c r="A531">
        <v>530</v>
      </c>
      <c r="B531" t="s">
        <v>398</v>
      </c>
      <c r="C531" t="s">
        <v>399</v>
      </c>
      <c r="H531" s="59">
        <v>25.26</v>
      </c>
      <c r="I531" t="s">
        <v>1901</v>
      </c>
      <c r="J531" s="65">
        <f t="shared" si="153"/>
        <v>685051.2</v>
      </c>
      <c r="K531" t="e">
        <f>1.05*VLOOKUP(B531,'[1]Tổng hợp Nhập - Xuất - Tồn'!$A$5:$N$4327,12,0)/VLOOKUP(B531,'[1]Tổng hợp Nhập - Xuất - Tồn'!$A$5:$N$4327,11,0)</f>
        <v>#N/A</v>
      </c>
      <c r="L531" s="67" t="e">
        <f t="shared" si="157"/>
        <v>#N/A</v>
      </c>
      <c r="M531" s="66" t="e">
        <f>VLOOKUP(B531,[2]Pivot!$A$4:$C$3785,2,0)</f>
        <v>#N/A</v>
      </c>
      <c r="N531" s="66" t="e">
        <f>VLOOKUP(B531,[2]Pivot!$A$4:$C$3785,3,0)</f>
        <v>#N/A</v>
      </c>
      <c r="O531" s="70" t="e">
        <f>VLOOKUP(B531,[3]Pivot!$A$4:$D$4420,2,0)</f>
        <v>#N/A</v>
      </c>
      <c r="P531" s="66" t="e">
        <f>VLOOKUP(B531,[3]Pivot!$A$4:$E$4420,5,0)</f>
        <v>#N/A</v>
      </c>
      <c r="Q531" s="66" t="e">
        <f>VLOOKUP(B531,[3]Pivot!$A$4:$D$4420,3,0)</f>
        <v>#N/A</v>
      </c>
      <c r="R531" s="66" t="e">
        <f>VLOOKUP(B531,[3]Pivot!$A$4:$D$4420,4,0)</f>
        <v>#N/A</v>
      </c>
      <c r="S531" t="e">
        <f>VLOOKUP(B531,'[1]Tổng hợp Nhập - Xuất - Tồn'!$A$5:$N$4327,11,0)</f>
        <v>#N/A</v>
      </c>
      <c r="T531" t="e">
        <f>VLOOKUP(B531,'[1]Tổng hợp Nhập - Xuất - Tồn'!$A$7:$N$4327,13,0)</f>
        <v>#N/A</v>
      </c>
      <c r="U531" s="66" t="e">
        <f t="shared" si="154"/>
        <v>#N/A</v>
      </c>
      <c r="V531" s="73" t="e">
        <f t="shared" si="155"/>
        <v>#N/A</v>
      </c>
      <c r="W531" s="73" t="e">
        <f t="shared" si="156"/>
        <v>#N/A</v>
      </c>
    </row>
    <row r="532" spans="1:23" hidden="1" x14ac:dyDescent="0.25">
      <c r="A532">
        <v>531</v>
      </c>
      <c r="B532" t="s">
        <v>400</v>
      </c>
      <c r="C532" t="s">
        <v>401</v>
      </c>
      <c r="H532" s="59">
        <v>29.21</v>
      </c>
      <c r="I532" t="s">
        <v>1901</v>
      </c>
      <c r="J532" s="65">
        <f t="shared" si="153"/>
        <v>792175.2</v>
      </c>
      <c r="K532" t="e">
        <f>1.05*VLOOKUP(B532,'[1]Tổng hợp Nhập - Xuất - Tồn'!$A$5:$N$4327,12,0)/VLOOKUP(B532,'[1]Tổng hợp Nhập - Xuất - Tồn'!$A$5:$N$4327,11,0)</f>
        <v>#N/A</v>
      </c>
      <c r="L532" s="67" t="e">
        <f t="shared" si="157"/>
        <v>#N/A</v>
      </c>
      <c r="M532" s="66" t="e">
        <f>VLOOKUP(B532,[2]Pivot!$A$4:$C$3785,2,0)</f>
        <v>#N/A</v>
      </c>
      <c r="N532" s="66" t="e">
        <f>VLOOKUP(B532,[2]Pivot!$A$4:$C$3785,3,0)</f>
        <v>#N/A</v>
      </c>
      <c r="O532" s="70" t="e">
        <f>VLOOKUP(B532,[3]Pivot!$A$4:$D$4420,2,0)</f>
        <v>#N/A</v>
      </c>
      <c r="P532" s="66" t="e">
        <f>VLOOKUP(B532,[3]Pivot!$A$4:$E$4420,5,0)</f>
        <v>#N/A</v>
      </c>
      <c r="Q532" s="66" t="e">
        <f>VLOOKUP(B532,[3]Pivot!$A$4:$D$4420,3,0)</f>
        <v>#N/A</v>
      </c>
      <c r="R532" s="66" t="e">
        <f>VLOOKUP(B532,[3]Pivot!$A$4:$D$4420,4,0)</f>
        <v>#N/A</v>
      </c>
      <c r="S532" t="e">
        <f>VLOOKUP(B532,'[1]Tổng hợp Nhập - Xuất - Tồn'!$A$5:$N$4327,11,0)</f>
        <v>#N/A</v>
      </c>
      <c r="T532" t="e">
        <f>VLOOKUP(B532,'[1]Tổng hợp Nhập - Xuất - Tồn'!$A$7:$N$4327,13,0)</f>
        <v>#N/A</v>
      </c>
      <c r="U532" s="66" t="e">
        <f t="shared" si="154"/>
        <v>#N/A</v>
      </c>
      <c r="V532" s="73" t="e">
        <f t="shared" si="155"/>
        <v>#N/A</v>
      </c>
      <c r="W532" s="73" t="e">
        <f t="shared" si="156"/>
        <v>#N/A</v>
      </c>
    </row>
    <row r="533" spans="1:23" hidden="1" x14ac:dyDescent="0.25">
      <c r="A533">
        <v>532</v>
      </c>
      <c r="B533" t="s">
        <v>402</v>
      </c>
      <c r="C533" t="s">
        <v>399</v>
      </c>
      <c r="H533" s="59">
        <v>24.47</v>
      </c>
      <c r="I533" t="s">
        <v>1901</v>
      </c>
      <c r="J533" s="65">
        <f t="shared" si="153"/>
        <v>663626.39999999991</v>
      </c>
      <c r="K533" t="e">
        <f>1.05*VLOOKUP(B533,'[1]Tổng hợp Nhập - Xuất - Tồn'!$A$5:$N$4327,12,0)/VLOOKUP(B533,'[1]Tổng hợp Nhập - Xuất - Tồn'!$A$5:$N$4327,11,0)</f>
        <v>#N/A</v>
      </c>
      <c r="L533" s="67" t="e">
        <f t="shared" si="157"/>
        <v>#N/A</v>
      </c>
      <c r="M533" s="66" t="e">
        <f>VLOOKUP(B533,[2]Pivot!$A$4:$C$3785,2,0)</f>
        <v>#N/A</v>
      </c>
      <c r="N533" s="66" t="e">
        <f>VLOOKUP(B533,[2]Pivot!$A$4:$C$3785,3,0)</f>
        <v>#N/A</v>
      </c>
      <c r="O533" s="70" t="e">
        <f>VLOOKUP(B533,[3]Pivot!$A$4:$D$4420,2,0)</f>
        <v>#N/A</v>
      </c>
      <c r="P533" s="66" t="e">
        <f>VLOOKUP(B533,[3]Pivot!$A$4:$E$4420,5,0)</f>
        <v>#N/A</v>
      </c>
      <c r="Q533" s="66" t="e">
        <f>VLOOKUP(B533,[3]Pivot!$A$4:$D$4420,3,0)</f>
        <v>#N/A</v>
      </c>
      <c r="R533" s="66" t="e">
        <f>VLOOKUP(B533,[3]Pivot!$A$4:$D$4420,4,0)</f>
        <v>#N/A</v>
      </c>
      <c r="S533" t="e">
        <f>VLOOKUP(B533,'[1]Tổng hợp Nhập - Xuất - Tồn'!$A$5:$N$4327,11,0)</f>
        <v>#N/A</v>
      </c>
      <c r="T533" t="e">
        <f>VLOOKUP(B533,'[1]Tổng hợp Nhập - Xuất - Tồn'!$A$7:$N$4327,13,0)</f>
        <v>#N/A</v>
      </c>
      <c r="U533" s="66" t="e">
        <f t="shared" si="154"/>
        <v>#N/A</v>
      </c>
      <c r="V533" s="73" t="e">
        <f t="shared" si="155"/>
        <v>#N/A</v>
      </c>
      <c r="W533" s="73" t="e">
        <f t="shared" si="156"/>
        <v>#N/A</v>
      </c>
    </row>
    <row r="534" spans="1:23" hidden="1" x14ac:dyDescent="0.25">
      <c r="A534">
        <v>533</v>
      </c>
      <c r="B534" t="s">
        <v>403</v>
      </c>
      <c r="C534" t="s">
        <v>404</v>
      </c>
      <c r="H534" s="59">
        <v>27.12</v>
      </c>
      <c r="I534" t="s">
        <v>1901</v>
      </c>
      <c r="J534" s="65">
        <f t="shared" si="153"/>
        <v>735494.39999999991</v>
      </c>
      <c r="K534" t="e">
        <f>1.05*VLOOKUP(B534,'[1]Tổng hợp Nhập - Xuất - Tồn'!$A$5:$N$4327,12,0)/VLOOKUP(B534,'[1]Tổng hợp Nhập - Xuất - Tồn'!$A$5:$N$4327,11,0)</f>
        <v>#N/A</v>
      </c>
      <c r="L534" s="67" t="e">
        <f t="shared" si="157"/>
        <v>#N/A</v>
      </c>
      <c r="M534" s="66" t="e">
        <f>VLOOKUP(B534,[2]Pivot!$A$4:$C$3785,2,0)</f>
        <v>#N/A</v>
      </c>
      <c r="N534" s="66" t="e">
        <f>VLOOKUP(B534,[2]Pivot!$A$4:$C$3785,3,0)</f>
        <v>#N/A</v>
      </c>
      <c r="O534" s="70" t="e">
        <f>VLOOKUP(B534,[3]Pivot!$A$4:$D$4420,2,0)</f>
        <v>#N/A</v>
      </c>
      <c r="P534" s="66" t="e">
        <f>VLOOKUP(B534,[3]Pivot!$A$4:$E$4420,5,0)</f>
        <v>#N/A</v>
      </c>
      <c r="Q534" s="66" t="e">
        <f>VLOOKUP(B534,[3]Pivot!$A$4:$D$4420,3,0)</f>
        <v>#N/A</v>
      </c>
      <c r="R534" s="66" t="e">
        <f>VLOOKUP(B534,[3]Pivot!$A$4:$D$4420,4,0)</f>
        <v>#N/A</v>
      </c>
      <c r="S534" t="e">
        <f>VLOOKUP(B534,'[1]Tổng hợp Nhập - Xuất - Tồn'!$A$5:$N$4327,11,0)</f>
        <v>#N/A</v>
      </c>
      <c r="T534" t="e">
        <f>VLOOKUP(B534,'[1]Tổng hợp Nhập - Xuất - Tồn'!$A$7:$N$4327,13,0)</f>
        <v>#N/A</v>
      </c>
      <c r="U534" s="66" t="e">
        <f t="shared" si="154"/>
        <v>#N/A</v>
      </c>
      <c r="V534" s="73" t="e">
        <f t="shared" si="155"/>
        <v>#N/A</v>
      </c>
      <c r="W534" s="73" t="e">
        <f t="shared" si="156"/>
        <v>#N/A</v>
      </c>
    </row>
    <row r="535" spans="1:23" hidden="1" x14ac:dyDescent="0.25">
      <c r="A535">
        <v>534</v>
      </c>
      <c r="B535" t="s">
        <v>405</v>
      </c>
      <c r="C535" t="s">
        <v>406</v>
      </c>
      <c r="H535" s="59">
        <v>22.89</v>
      </c>
      <c r="I535" t="s">
        <v>1901</v>
      </c>
      <c r="J535" s="65">
        <f t="shared" si="153"/>
        <v>620776.79999999993</v>
      </c>
      <c r="K535" t="e">
        <f>1.05*VLOOKUP(B535,'[1]Tổng hợp Nhập - Xuất - Tồn'!$A$5:$N$4327,12,0)/VLOOKUP(B535,'[1]Tổng hợp Nhập - Xuất - Tồn'!$A$5:$N$4327,11,0)</f>
        <v>#N/A</v>
      </c>
      <c r="L535" s="67" t="e">
        <f t="shared" si="157"/>
        <v>#N/A</v>
      </c>
      <c r="M535" s="66" t="e">
        <f>VLOOKUP(B535,[2]Pivot!$A$4:$C$3785,2,0)</f>
        <v>#N/A</v>
      </c>
      <c r="N535" s="66" t="e">
        <f>VLOOKUP(B535,[2]Pivot!$A$4:$C$3785,3,0)</f>
        <v>#N/A</v>
      </c>
      <c r="O535" s="70" t="e">
        <f>VLOOKUP(B535,[3]Pivot!$A$4:$D$4420,2,0)</f>
        <v>#N/A</v>
      </c>
      <c r="P535" s="66" t="e">
        <f>VLOOKUP(B535,[3]Pivot!$A$4:$E$4420,5,0)</f>
        <v>#N/A</v>
      </c>
      <c r="Q535" s="66" t="e">
        <f>VLOOKUP(B535,[3]Pivot!$A$4:$D$4420,3,0)</f>
        <v>#N/A</v>
      </c>
      <c r="R535" s="66" t="e">
        <f>VLOOKUP(B535,[3]Pivot!$A$4:$D$4420,4,0)</f>
        <v>#N/A</v>
      </c>
      <c r="S535" t="e">
        <f>VLOOKUP(B535,'[1]Tổng hợp Nhập - Xuất - Tồn'!$A$5:$N$4327,11,0)</f>
        <v>#N/A</v>
      </c>
      <c r="T535" t="e">
        <f>VLOOKUP(B535,'[1]Tổng hợp Nhập - Xuất - Tồn'!$A$7:$N$4327,13,0)</f>
        <v>#N/A</v>
      </c>
      <c r="U535" s="66" t="e">
        <f t="shared" si="154"/>
        <v>#N/A</v>
      </c>
      <c r="V535" s="73" t="e">
        <f t="shared" si="155"/>
        <v>#N/A</v>
      </c>
      <c r="W535" s="73" t="e">
        <f t="shared" si="156"/>
        <v>#N/A</v>
      </c>
    </row>
    <row r="536" spans="1:23" hidden="1" x14ac:dyDescent="0.25">
      <c r="A536">
        <v>535</v>
      </c>
      <c r="B536" t="s">
        <v>407</v>
      </c>
      <c r="C536" t="s">
        <v>408</v>
      </c>
      <c r="H536" s="59">
        <v>13.17</v>
      </c>
      <c r="I536" t="s">
        <v>1901</v>
      </c>
      <c r="J536" s="65">
        <f t="shared" si="153"/>
        <v>357170.39999999997</v>
      </c>
      <c r="K536" t="e">
        <f>1.05*VLOOKUP(B536,'[1]Tổng hợp Nhập - Xuất - Tồn'!$A$5:$N$4327,12,0)/VLOOKUP(B536,'[1]Tổng hợp Nhập - Xuất - Tồn'!$A$5:$N$4327,11,0)</f>
        <v>#N/A</v>
      </c>
      <c r="L536" s="67" t="e">
        <f t="shared" si="157"/>
        <v>#N/A</v>
      </c>
      <c r="M536" s="66" t="e">
        <f>VLOOKUP(B536,[2]Pivot!$A$4:$C$3785,2,0)</f>
        <v>#N/A</v>
      </c>
      <c r="N536" s="66" t="e">
        <f>VLOOKUP(B536,[2]Pivot!$A$4:$C$3785,3,0)</f>
        <v>#N/A</v>
      </c>
      <c r="O536" s="70" t="e">
        <f>VLOOKUP(B536,[3]Pivot!$A$4:$D$4420,2,0)</f>
        <v>#N/A</v>
      </c>
      <c r="P536" s="66" t="e">
        <f>VLOOKUP(B536,[3]Pivot!$A$4:$E$4420,5,0)</f>
        <v>#N/A</v>
      </c>
      <c r="Q536" s="66" t="e">
        <f>VLOOKUP(B536,[3]Pivot!$A$4:$D$4420,3,0)</f>
        <v>#N/A</v>
      </c>
      <c r="R536" s="66" t="e">
        <f>VLOOKUP(B536,[3]Pivot!$A$4:$D$4420,4,0)</f>
        <v>#N/A</v>
      </c>
      <c r="S536" t="e">
        <f>VLOOKUP(B536,'[1]Tổng hợp Nhập - Xuất - Tồn'!$A$5:$N$4327,11,0)</f>
        <v>#N/A</v>
      </c>
      <c r="T536" t="e">
        <f>VLOOKUP(B536,'[1]Tổng hợp Nhập - Xuất - Tồn'!$A$7:$N$4327,13,0)</f>
        <v>#N/A</v>
      </c>
      <c r="U536" s="66" t="e">
        <f t="shared" si="154"/>
        <v>#N/A</v>
      </c>
      <c r="V536" s="73" t="e">
        <f t="shared" si="155"/>
        <v>#N/A</v>
      </c>
      <c r="W536" s="73" t="e">
        <f t="shared" si="156"/>
        <v>#N/A</v>
      </c>
    </row>
    <row r="537" spans="1:23" hidden="1" x14ac:dyDescent="0.25">
      <c r="A537">
        <v>536</v>
      </c>
      <c r="B537" t="s">
        <v>409</v>
      </c>
      <c r="C537" t="s">
        <v>410</v>
      </c>
      <c r="H537" s="59">
        <v>12.71</v>
      </c>
      <c r="I537" t="s">
        <v>1901</v>
      </c>
      <c r="J537" s="65">
        <f t="shared" si="153"/>
        <v>344695.19999999995</v>
      </c>
      <c r="K537" t="e">
        <f>1.05*VLOOKUP(B537,'[1]Tổng hợp Nhập - Xuất - Tồn'!$A$5:$N$4327,12,0)/VLOOKUP(B537,'[1]Tổng hợp Nhập - Xuất - Tồn'!$A$5:$N$4327,11,0)</f>
        <v>#N/A</v>
      </c>
      <c r="L537" s="67" t="e">
        <f t="shared" si="157"/>
        <v>#N/A</v>
      </c>
      <c r="M537" s="66" t="e">
        <f>VLOOKUP(B537,[2]Pivot!$A$4:$C$3785,2,0)</f>
        <v>#N/A</v>
      </c>
      <c r="N537" s="66" t="e">
        <f>VLOOKUP(B537,[2]Pivot!$A$4:$C$3785,3,0)</f>
        <v>#N/A</v>
      </c>
      <c r="O537" s="70" t="e">
        <f>VLOOKUP(B537,[3]Pivot!$A$4:$D$4420,2,0)</f>
        <v>#N/A</v>
      </c>
      <c r="P537" s="66" t="e">
        <f>VLOOKUP(B537,[3]Pivot!$A$4:$E$4420,5,0)</f>
        <v>#N/A</v>
      </c>
      <c r="Q537" s="66" t="e">
        <f>VLOOKUP(B537,[3]Pivot!$A$4:$D$4420,3,0)</f>
        <v>#N/A</v>
      </c>
      <c r="R537" s="66" t="e">
        <f>VLOOKUP(B537,[3]Pivot!$A$4:$D$4420,4,0)</f>
        <v>#N/A</v>
      </c>
      <c r="S537" t="e">
        <f>VLOOKUP(B537,'[1]Tổng hợp Nhập - Xuất - Tồn'!$A$5:$N$4327,11,0)</f>
        <v>#N/A</v>
      </c>
      <c r="T537" t="e">
        <f>VLOOKUP(B537,'[1]Tổng hợp Nhập - Xuất - Tồn'!$A$7:$N$4327,13,0)</f>
        <v>#N/A</v>
      </c>
      <c r="U537" s="66" t="e">
        <f t="shared" si="154"/>
        <v>#N/A</v>
      </c>
      <c r="V537" s="73" t="e">
        <f t="shared" si="155"/>
        <v>#N/A</v>
      </c>
      <c r="W537" s="73" t="e">
        <f t="shared" si="156"/>
        <v>#N/A</v>
      </c>
    </row>
    <row r="538" spans="1:23" hidden="1" x14ac:dyDescent="0.25">
      <c r="A538">
        <v>537</v>
      </c>
      <c r="B538" t="s">
        <v>411</v>
      </c>
      <c r="C538" t="s">
        <v>412</v>
      </c>
      <c r="H538" s="59">
        <v>11.48</v>
      </c>
      <c r="I538" t="s">
        <v>1901</v>
      </c>
      <c r="J538" s="65">
        <f t="shared" si="153"/>
        <v>311337.59999999998</v>
      </c>
      <c r="K538" t="e">
        <f>1.05*VLOOKUP(B538,'[1]Tổng hợp Nhập - Xuất - Tồn'!$A$5:$N$4327,12,0)/VLOOKUP(B538,'[1]Tổng hợp Nhập - Xuất - Tồn'!$A$5:$N$4327,11,0)</f>
        <v>#N/A</v>
      </c>
      <c r="L538" s="67" t="e">
        <f t="shared" si="157"/>
        <v>#N/A</v>
      </c>
      <c r="M538" s="66" t="e">
        <f>VLOOKUP(B538,[2]Pivot!$A$4:$C$3785,2,0)</f>
        <v>#N/A</v>
      </c>
      <c r="N538" s="66" t="e">
        <f>VLOOKUP(B538,[2]Pivot!$A$4:$C$3785,3,0)</f>
        <v>#N/A</v>
      </c>
      <c r="O538" s="70" t="e">
        <f>VLOOKUP(B538,[3]Pivot!$A$4:$D$4420,2,0)</f>
        <v>#N/A</v>
      </c>
      <c r="P538" s="66" t="e">
        <f>VLOOKUP(B538,[3]Pivot!$A$4:$E$4420,5,0)</f>
        <v>#N/A</v>
      </c>
      <c r="Q538" s="66" t="e">
        <f>VLOOKUP(B538,[3]Pivot!$A$4:$D$4420,3,0)</f>
        <v>#N/A</v>
      </c>
      <c r="R538" s="66" t="e">
        <f>VLOOKUP(B538,[3]Pivot!$A$4:$D$4420,4,0)</f>
        <v>#N/A</v>
      </c>
      <c r="S538" t="e">
        <f>VLOOKUP(B538,'[1]Tổng hợp Nhập - Xuất - Tồn'!$A$5:$N$4327,11,0)</f>
        <v>#N/A</v>
      </c>
      <c r="T538" t="e">
        <f>VLOOKUP(B538,'[1]Tổng hợp Nhập - Xuất - Tồn'!$A$7:$N$4327,13,0)</f>
        <v>#N/A</v>
      </c>
      <c r="U538" s="66" t="e">
        <f t="shared" si="154"/>
        <v>#N/A</v>
      </c>
      <c r="V538" s="73" t="e">
        <f t="shared" si="155"/>
        <v>#N/A</v>
      </c>
      <c r="W538" s="73" t="e">
        <f t="shared" si="156"/>
        <v>#N/A</v>
      </c>
    </row>
    <row r="539" spans="1:23" hidden="1" x14ac:dyDescent="0.25">
      <c r="A539">
        <v>538</v>
      </c>
      <c r="B539" t="s">
        <v>413</v>
      </c>
      <c r="C539" t="s">
        <v>414</v>
      </c>
      <c r="H539" s="59">
        <v>35</v>
      </c>
      <c r="I539" t="s">
        <v>1901</v>
      </c>
      <c r="J539" s="65">
        <f t="shared" si="153"/>
        <v>949199.99999999988</v>
      </c>
      <c r="K539" t="e">
        <f>1.05*VLOOKUP(B539,'[1]Tổng hợp Nhập - Xuất - Tồn'!$A$5:$N$4327,12,0)/VLOOKUP(B539,'[1]Tổng hợp Nhập - Xuất - Tồn'!$A$5:$N$4327,11,0)</f>
        <v>#N/A</v>
      </c>
      <c r="L539" s="67" t="e">
        <f t="shared" si="157"/>
        <v>#N/A</v>
      </c>
      <c r="M539" s="66" t="e">
        <f>VLOOKUP(B539,[2]Pivot!$A$4:$C$3785,2,0)</f>
        <v>#N/A</v>
      </c>
      <c r="N539" s="66" t="e">
        <f>VLOOKUP(B539,[2]Pivot!$A$4:$C$3785,3,0)</f>
        <v>#N/A</v>
      </c>
      <c r="O539" s="70" t="e">
        <f>VLOOKUP(B539,[3]Pivot!$A$4:$D$4420,2,0)</f>
        <v>#N/A</v>
      </c>
      <c r="P539" s="66" t="e">
        <f>VLOOKUP(B539,[3]Pivot!$A$4:$E$4420,5,0)</f>
        <v>#N/A</v>
      </c>
      <c r="Q539" s="66" t="e">
        <f>VLOOKUP(B539,[3]Pivot!$A$4:$D$4420,3,0)</f>
        <v>#N/A</v>
      </c>
      <c r="R539" s="66" t="e">
        <f>VLOOKUP(B539,[3]Pivot!$A$4:$D$4420,4,0)</f>
        <v>#N/A</v>
      </c>
      <c r="S539" t="e">
        <f>VLOOKUP(B539,'[1]Tổng hợp Nhập - Xuất - Tồn'!$A$5:$N$4327,11,0)</f>
        <v>#N/A</v>
      </c>
      <c r="T539" t="e">
        <f>VLOOKUP(B539,'[1]Tổng hợp Nhập - Xuất - Tồn'!$A$7:$N$4327,13,0)</f>
        <v>#N/A</v>
      </c>
      <c r="U539" s="66" t="e">
        <f t="shared" si="154"/>
        <v>#N/A</v>
      </c>
      <c r="V539" s="73" t="e">
        <f t="shared" si="155"/>
        <v>#N/A</v>
      </c>
      <c r="W539" s="73" t="e">
        <f t="shared" si="156"/>
        <v>#N/A</v>
      </c>
    </row>
    <row r="540" spans="1:23" hidden="1" x14ac:dyDescent="0.25">
      <c r="A540">
        <v>539</v>
      </c>
      <c r="B540" t="s">
        <v>415</v>
      </c>
      <c r="C540" t="s">
        <v>416</v>
      </c>
      <c r="H540" s="59">
        <v>7.63</v>
      </c>
      <c r="I540" t="s">
        <v>1901</v>
      </c>
      <c r="J540" s="65">
        <f t="shared" si="153"/>
        <v>206925.59999999998</v>
      </c>
      <c r="K540" t="e">
        <f>1.05*VLOOKUP(B540,'[1]Tổng hợp Nhập - Xuất - Tồn'!$A$5:$N$4327,12,0)/VLOOKUP(B540,'[1]Tổng hợp Nhập - Xuất - Tồn'!$A$5:$N$4327,11,0)</f>
        <v>#N/A</v>
      </c>
      <c r="L540" s="67" t="e">
        <f t="shared" si="157"/>
        <v>#N/A</v>
      </c>
      <c r="M540" s="66" t="e">
        <f>VLOOKUP(B540,[2]Pivot!$A$4:$C$3785,2,0)</f>
        <v>#N/A</v>
      </c>
      <c r="N540" s="66" t="e">
        <f>VLOOKUP(B540,[2]Pivot!$A$4:$C$3785,3,0)</f>
        <v>#N/A</v>
      </c>
      <c r="O540" s="70" t="e">
        <f>VLOOKUP(B540,[3]Pivot!$A$4:$D$4420,2,0)</f>
        <v>#N/A</v>
      </c>
      <c r="P540" s="66" t="e">
        <f>VLOOKUP(B540,[3]Pivot!$A$4:$E$4420,5,0)</f>
        <v>#N/A</v>
      </c>
      <c r="Q540" s="66" t="e">
        <f>VLOOKUP(B540,[3]Pivot!$A$4:$D$4420,3,0)</f>
        <v>#N/A</v>
      </c>
      <c r="R540" s="66" t="e">
        <f>VLOOKUP(B540,[3]Pivot!$A$4:$D$4420,4,0)</f>
        <v>#N/A</v>
      </c>
      <c r="S540" t="e">
        <f>VLOOKUP(B540,'[1]Tổng hợp Nhập - Xuất - Tồn'!$A$5:$N$4327,11,0)</f>
        <v>#N/A</v>
      </c>
      <c r="T540" t="e">
        <f>VLOOKUP(B540,'[1]Tổng hợp Nhập - Xuất - Tồn'!$A$7:$N$4327,13,0)</f>
        <v>#N/A</v>
      </c>
      <c r="U540" s="66" t="e">
        <f t="shared" si="154"/>
        <v>#N/A</v>
      </c>
      <c r="V540" s="73" t="e">
        <f t="shared" si="155"/>
        <v>#N/A</v>
      </c>
      <c r="W540" s="73" t="e">
        <f t="shared" si="156"/>
        <v>#N/A</v>
      </c>
    </row>
    <row r="541" spans="1:23" hidden="1" x14ac:dyDescent="0.25">
      <c r="A541">
        <v>540</v>
      </c>
      <c r="B541" t="s">
        <v>417</v>
      </c>
      <c r="C541" t="s">
        <v>416</v>
      </c>
      <c r="H541" s="59">
        <v>10.26</v>
      </c>
      <c r="I541" t="s">
        <v>1901</v>
      </c>
      <c r="J541" s="65">
        <f t="shared" si="153"/>
        <v>278251.19999999995</v>
      </c>
      <c r="K541" t="e">
        <f>1.05*VLOOKUP(B541,'[1]Tổng hợp Nhập - Xuất - Tồn'!$A$5:$N$4327,12,0)/VLOOKUP(B541,'[1]Tổng hợp Nhập - Xuất - Tồn'!$A$5:$N$4327,11,0)</f>
        <v>#N/A</v>
      </c>
      <c r="L541" s="67" t="e">
        <f t="shared" si="157"/>
        <v>#N/A</v>
      </c>
      <c r="M541" s="66" t="e">
        <f>VLOOKUP(B541,[2]Pivot!$A$4:$C$3785,2,0)</f>
        <v>#N/A</v>
      </c>
      <c r="N541" s="66" t="e">
        <f>VLOOKUP(B541,[2]Pivot!$A$4:$C$3785,3,0)</f>
        <v>#N/A</v>
      </c>
      <c r="O541" s="70" t="e">
        <f>VLOOKUP(B541,[3]Pivot!$A$4:$D$4420,2,0)</f>
        <v>#N/A</v>
      </c>
      <c r="P541" s="66" t="e">
        <f>VLOOKUP(B541,[3]Pivot!$A$4:$E$4420,5,0)</f>
        <v>#N/A</v>
      </c>
      <c r="Q541" s="66" t="e">
        <f>VLOOKUP(B541,[3]Pivot!$A$4:$D$4420,3,0)</f>
        <v>#N/A</v>
      </c>
      <c r="R541" s="66" t="e">
        <f>VLOOKUP(B541,[3]Pivot!$A$4:$D$4420,4,0)</f>
        <v>#N/A</v>
      </c>
      <c r="S541" t="e">
        <f>VLOOKUP(B541,'[1]Tổng hợp Nhập - Xuất - Tồn'!$A$5:$N$4327,11,0)</f>
        <v>#N/A</v>
      </c>
      <c r="T541" t="e">
        <f>VLOOKUP(B541,'[1]Tổng hợp Nhập - Xuất - Tồn'!$A$7:$N$4327,13,0)</f>
        <v>#N/A</v>
      </c>
      <c r="U541" s="66" t="e">
        <f t="shared" si="154"/>
        <v>#N/A</v>
      </c>
      <c r="V541" s="73" t="e">
        <f t="shared" si="155"/>
        <v>#N/A</v>
      </c>
      <c r="W541" s="73" t="e">
        <f t="shared" si="156"/>
        <v>#N/A</v>
      </c>
    </row>
    <row r="542" spans="1:23" hidden="1" x14ac:dyDescent="0.25">
      <c r="A542">
        <v>541</v>
      </c>
      <c r="B542" t="s">
        <v>418</v>
      </c>
      <c r="C542" t="s">
        <v>419</v>
      </c>
      <c r="H542" s="59">
        <v>6.58</v>
      </c>
      <c r="I542" t="s">
        <v>1901</v>
      </c>
      <c r="J542" s="65">
        <f t="shared" si="153"/>
        <v>178449.59999999998</v>
      </c>
      <c r="K542" t="e">
        <f>1.05*VLOOKUP(B542,'[1]Tổng hợp Nhập - Xuất - Tồn'!$A$5:$N$4327,12,0)/VLOOKUP(B542,'[1]Tổng hợp Nhập - Xuất - Tồn'!$A$5:$N$4327,11,0)</f>
        <v>#N/A</v>
      </c>
      <c r="L542" s="67" t="e">
        <f t="shared" si="157"/>
        <v>#N/A</v>
      </c>
      <c r="M542" s="66" t="e">
        <f>VLOOKUP(B542,[2]Pivot!$A$4:$C$3785,2,0)</f>
        <v>#N/A</v>
      </c>
      <c r="N542" s="66" t="e">
        <f>VLOOKUP(B542,[2]Pivot!$A$4:$C$3785,3,0)</f>
        <v>#N/A</v>
      </c>
      <c r="O542" s="70" t="e">
        <f>VLOOKUP(B542,[3]Pivot!$A$4:$D$4420,2,0)</f>
        <v>#N/A</v>
      </c>
      <c r="P542" s="66" t="e">
        <f>VLOOKUP(B542,[3]Pivot!$A$4:$E$4420,5,0)</f>
        <v>#N/A</v>
      </c>
      <c r="Q542" s="66" t="e">
        <f>VLOOKUP(B542,[3]Pivot!$A$4:$D$4420,3,0)</f>
        <v>#N/A</v>
      </c>
      <c r="R542" s="66" t="e">
        <f>VLOOKUP(B542,[3]Pivot!$A$4:$D$4420,4,0)</f>
        <v>#N/A</v>
      </c>
      <c r="S542" t="e">
        <f>VLOOKUP(B542,'[1]Tổng hợp Nhập - Xuất - Tồn'!$A$5:$N$4327,11,0)</f>
        <v>#N/A</v>
      </c>
      <c r="T542" t="e">
        <f>VLOOKUP(B542,'[1]Tổng hợp Nhập - Xuất - Tồn'!$A$7:$N$4327,13,0)</f>
        <v>#N/A</v>
      </c>
      <c r="U542" s="66" t="e">
        <f t="shared" si="154"/>
        <v>#N/A</v>
      </c>
      <c r="V542" s="73" t="e">
        <f t="shared" si="155"/>
        <v>#N/A</v>
      </c>
      <c r="W542" s="73" t="e">
        <f t="shared" si="156"/>
        <v>#N/A</v>
      </c>
    </row>
    <row r="543" spans="1:23" hidden="1" x14ac:dyDescent="0.25">
      <c r="A543">
        <v>542</v>
      </c>
      <c r="B543" t="s">
        <v>421</v>
      </c>
      <c r="C543" t="s">
        <v>422</v>
      </c>
      <c r="H543" s="59">
        <v>12.18</v>
      </c>
      <c r="I543" t="s">
        <v>1901</v>
      </c>
      <c r="J543" s="65">
        <f t="shared" si="153"/>
        <v>330321.59999999998</v>
      </c>
      <c r="K543" t="e">
        <f>1.05*VLOOKUP(B543,'[1]Tổng hợp Nhập - Xuất - Tồn'!$A$5:$N$4327,12,0)/VLOOKUP(B543,'[1]Tổng hợp Nhập - Xuất - Tồn'!$A$5:$N$4327,11,0)</f>
        <v>#N/A</v>
      </c>
      <c r="L543" s="67" t="e">
        <f t="shared" si="157"/>
        <v>#N/A</v>
      </c>
      <c r="M543" s="66" t="e">
        <f>VLOOKUP(B543,[2]Pivot!$A$4:$C$3785,2,0)</f>
        <v>#N/A</v>
      </c>
      <c r="N543" s="66" t="e">
        <f>VLOOKUP(B543,[2]Pivot!$A$4:$C$3785,3,0)</f>
        <v>#N/A</v>
      </c>
      <c r="O543" s="70" t="e">
        <f>VLOOKUP(B543,[3]Pivot!$A$4:$D$4420,2,0)</f>
        <v>#N/A</v>
      </c>
      <c r="P543" s="66" t="e">
        <f>VLOOKUP(B543,[3]Pivot!$A$4:$E$4420,5,0)</f>
        <v>#N/A</v>
      </c>
      <c r="Q543" s="66" t="e">
        <f>VLOOKUP(B543,[3]Pivot!$A$4:$D$4420,3,0)</f>
        <v>#N/A</v>
      </c>
      <c r="R543" s="66" t="e">
        <f>VLOOKUP(B543,[3]Pivot!$A$4:$D$4420,4,0)</f>
        <v>#N/A</v>
      </c>
      <c r="S543" t="e">
        <f>VLOOKUP(B543,'[1]Tổng hợp Nhập - Xuất - Tồn'!$A$5:$N$4327,11,0)</f>
        <v>#N/A</v>
      </c>
      <c r="T543" t="e">
        <f>VLOOKUP(B543,'[1]Tổng hợp Nhập - Xuất - Tồn'!$A$7:$N$4327,13,0)</f>
        <v>#N/A</v>
      </c>
      <c r="U543" s="66" t="e">
        <f t="shared" si="154"/>
        <v>#N/A</v>
      </c>
      <c r="V543" s="73" t="e">
        <f t="shared" si="155"/>
        <v>#N/A</v>
      </c>
      <c r="W543" s="73" t="e">
        <f t="shared" si="156"/>
        <v>#N/A</v>
      </c>
    </row>
    <row r="544" spans="1:23" hidden="1" x14ac:dyDescent="0.25">
      <c r="A544">
        <v>543</v>
      </c>
      <c r="B544" t="s">
        <v>423</v>
      </c>
      <c r="C544" t="s">
        <v>424</v>
      </c>
      <c r="H544" s="59">
        <v>7.24</v>
      </c>
      <c r="I544" t="s">
        <v>1901</v>
      </c>
      <c r="J544" s="65">
        <f t="shared" si="153"/>
        <v>196348.79999999999</v>
      </c>
      <c r="K544" t="e">
        <f>1.05*VLOOKUP(B544,'[1]Tổng hợp Nhập - Xuất - Tồn'!$A$5:$N$4327,12,0)/VLOOKUP(B544,'[1]Tổng hợp Nhập - Xuất - Tồn'!$A$5:$N$4327,11,0)</f>
        <v>#N/A</v>
      </c>
      <c r="L544" s="67" t="e">
        <f t="shared" si="157"/>
        <v>#N/A</v>
      </c>
      <c r="M544" s="66" t="e">
        <f>VLOOKUP(B544,[2]Pivot!$A$4:$C$3785,2,0)</f>
        <v>#N/A</v>
      </c>
      <c r="N544" s="66" t="e">
        <f>VLOOKUP(B544,[2]Pivot!$A$4:$C$3785,3,0)</f>
        <v>#N/A</v>
      </c>
      <c r="O544" s="70" t="e">
        <f>VLOOKUP(B544,[3]Pivot!$A$4:$D$4420,2,0)</f>
        <v>#N/A</v>
      </c>
      <c r="P544" s="66" t="e">
        <f>VLOOKUP(B544,[3]Pivot!$A$4:$E$4420,5,0)</f>
        <v>#N/A</v>
      </c>
      <c r="Q544" s="66" t="e">
        <f>VLOOKUP(B544,[3]Pivot!$A$4:$D$4420,3,0)</f>
        <v>#N/A</v>
      </c>
      <c r="R544" s="66" t="e">
        <f>VLOOKUP(B544,[3]Pivot!$A$4:$D$4420,4,0)</f>
        <v>#N/A</v>
      </c>
      <c r="S544" t="e">
        <f>VLOOKUP(B544,'[1]Tổng hợp Nhập - Xuất - Tồn'!$A$5:$N$4327,11,0)</f>
        <v>#N/A</v>
      </c>
      <c r="T544" t="e">
        <f>VLOOKUP(B544,'[1]Tổng hợp Nhập - Xuất - Tồn'!$A$7:$N$4327,13,0)</f>
        <v>#N/A</v>
      </c>
      <c r="U544" s="66" t="e">
        <f t="shared" si="154"/>
        <v>#N/A</v>
      </c>
      <c r="V544" s="73" t="e">
        <f t="shared" si="155"/>
        <v>#N/A</v>
      </c>
      <c r="W544" s="73" t="e">
        <f t="shared" si="156"/>
        <v>#N/A</v>
      </c>
    </row>
    <row r="545" spans="1:24" hidden="1" x14ac:dyDescent="0.25">
      <c r="A545">
        <v>544</v>
      </c>
      <c r="B545" t="s">
        <v>425</v>
      </c>
      <c r="C545" t="s">
        <v>426</v>
      </c>
      <c r="H545" s="59">
        <v>12.46</v>
      </c>
      <c r="I545" t="s">
        <v>1901</v>
      </c>
      <c r="J545" s="65">
        <f t="shared" si="153"/>
        <v>337915.19999999995</v>
      </c>
      <c r="K545" t="e">
        <f>1.05*VLOOKUP(B545,'[1]Tổng hợp Nhập - Xuất - Tồn'!$A$5:$N$4327,12,0)/VLOOKUP(B545,'[1]Tổng hợp Nhập - Xuất - Tồn'!$A$5:$N$4327,11,0)</f>
        <v>#N/A</v>
      </c>
      <c r="L545" s="67" t="e">
        <f t="shared" si="157"/>
        <v>#N/A</v>
      </c>
      <c r="M545" s="66" t="e">
        <f>VLOOKUP(B545,[2]Pivot!$A$4:$C$3785,2,0)</f>
        <v>#N/A</v>
      </c>
      <c r="N545" s="66" t="e">
        <f>VLOOKUP(B545,[2]Pivot!$A$4:$C$3785,3,0)</f>
        <v>#N/A</v>
      </c>
      <c r="O545" s="70" t="e">
        <f>VLOOKUP(B545,[3]Pivot!$A$4:$D$4420,2,0)</f>
        <v>#N/A</v>
      </c>
      <c r="P545" s="66" t="e">
        <f>VLOOKUP(B545,[3]Pivot!$A$4:$E$4420,5,0)</f>
        <v>#N/A</v>
      </c>
      <c r="Q545" s="66" t="e">
        <f>VLOOKUP(B545,[3]Pivot!$A$4:$D$4420,3,0)</f>
        <v>#N/A</v>
      </c>
      <c r="R545" s="66" t="e">
        <f>VLOOKUP(B545,[3]Pivot!$A$4:$D$4420,4,0)</f>
        <v>#N/A</v>
      </c>
      <c r="S545" t="e">
        <f>VLOOKUP(B545,'[1]Tổng hợp Nhập - Xuất - Tồn'!$A$5:$N$4327,11,0)</f>
        <v>#N/A</v>
      </c>
      <c r="T545" t="e">
        <f>VLOOKUP(B545,'[1]Tổng hợp Nhập - Xuất - Tồn'!$A$7:$N$4327,13,0)</f>
        <v>#N/A</v>
      </c>
      <c r="U545" s="66" t="e">
        <f t="shared" si="154"/>
        <v>#N/A</v>
      </c>
      <c r="V545" s="73" t="e">
        <f t="shared" si="155"/>
        <v>#N/A</v>
      </c>
      <c r="W545" s="73" t="e">
        <f t="shared" si="156"/>
        <v>#N/A</v>
      </c>
    </row>
    <row r="546" spans="1:24" hidden="1" x14ac:dyDescent="0.25">
      <c r="A546">
        <v>545</v>
      </c>
      <c r="B546" t="s">
        <v>427</v>
      </c>
      <c r="C546" t="s">
        <v>426</v>
      </c>
      <c r="H546" s="59">
        <v>6.39</v>
      </c>
      <c r="I546" t="s">
        <v>1901</v>
      </c>
      <c r="J546" s="65">
        <f t="shared" si="153"/>
        <v>173296.8</v>
      </c>
      <c r="K546" t="e">
        <f>1.05*VLOOKUP(B546,'[1]Tổng hợp Nhập - Xuất - Tồn'!$A$5:$N$4327,12,0)/VLOOKUP(B546,'[1]Tổng hợp Nhập - Xuất - Tồn'!$A$5:$N$4327,11,0)</f>
        <v>#N/A</v>
      </c>
      <c r="L546" s="67" t="e">
        <f t="shared" si="157"/>
        <v>#N/A</v>
      </c>
      <c r="M546" s="66" t="e">
        <f>VLOOKUP(B546,[2]Pivot!$A$4:$C$3785,2,0)</f>
        <v>#N/A</v>
      </c>
      <c r="N546" s="66" t="e">
        <f>VLOOKUP(B546,[2]Pivot!$A$4:$C$3785,3,0)</f>
        <v>#N/A</v>
      </c>
      <c r="O546" s="70" t="e">
        <f>VLOOKUP(B546,[3]Pivot!$A$4:$D$4420,2,0)</f>
        <v>#N/A</v>
      </c>
      <c r="P546" s="66" t="e">
        <f>VLOOKUP(B546,[3]Pivot!$A$4:$E$4420,5,0)</f>
        <v>#N/A</v>
      </c>
      <c r="Q546" s="66" t="e">
        <f>VLOOKUP(B546,[3]Pivot!$A$4:$D$4420,3,0)</f>
        <v>#N/A</v>
      </c>
      <c r="R546" s="66" t="e">
        <f>VLOOKUP(B546,[3]Pivot!$A$4:$D$4420,4,0)</f>
        <v>#N/A</v>
      </c>
      <c r="S546" t="e">
        <f>VLOOKUP(B546,'[1]Tổng hợp Nhập - Xuất - Tồn'!$A$5:$N$4327,11,0)</f>
        <v>#N/A</v>
      </c>
      <c r="T546" t="e">
        <f>VLOOKUP(B546,'[1]Tổng hợp Nhập - Xuất - Tồn'!$A$7:$N$4327,13,0)</f>
        <v>#N/A</v>
      </c>
      <c r="U546" s="66" t="e">
        <f t="shared" si="154"/>
        <v>#N/A</v>
      </c>
      <c r="V546" s="73" t="e">
        <f t="shared" si="155"/>
        <v>#N/A</v>
      </c>
      <c r="W546" s="73" t="e">
        <f t="shared" si="156"/>
        <v>#N/A</v>
      </c>
    </row>
    <row r="547" spans="1:24" hidden="1" x14ac:dyDescent="0.25">
      <c r="A547">
        <v>546</v>
      </c>
      <c r="B547" t="s">
        <v>428</v>
      </c>
      <c r="C547" t="s">
        <v>429</v>
      </c>
      <c r="H547" s="59">
        <v>19.79</v>
      </c>
      <c r="I547" t="s">
        <v>1901</v>
      </c>
      <c r="J547" s="65">
        <f t="shared" si="153"/>
        <v>536704.79999999993</v>
      </c>
      <c r="K547" t="e">
        <f>1.05*VLOOKUP(B547,'[1]Tổng hợp Nhập - Xuất - Tồn'!$A$5:$N$4327,12,0)/VLOOKUP(B547,'[1]Tổng hợp Nhập - Xuất - Tồn'!$A$5:$N$4327,11,0)</f>
        <v>#N/A</v>
      </c>
      <c r="L547" s="67" t="e">
        <f t="shared" si="157"/>
        <v>#N/A</v>
      </c>
      <c r="M547" s="66" t="e">
        <f>VLOOKUP(B547,[2]Pivot!$A$4:$C$3785,2,0)</f>
        <v>#N/A</v>
      </c>
      <c r="N547" s="66" t="e">
        <f>VLOOKUP(B547,[2]Pivot!$A$4:$C$3785,3,0)</f>
        <v>#N/A</v>
      </c>
      <c r="O547" s="70" t="e">
        <f>VLOOKUP(B547,[3]Pivot!$A$4:$D$4420,2,0)</f>
        <v>#N/A</v>
      </c>
      <c r="P547" s="66" t="e">
        <f>VLOOKUP(B547,[3]Pivot!$A$4:$E$4420,5,0)</f>
        <v>#N/A</v>
      </c>
      <c r="Q547" s="66" t="e">
        <f>VLOOKUP(B547,[3]Pivot!$A$4:$D$4420,3,0)</f>
        <v>#N/A</v>
      </c>
      <c r="R547" s="66" t="e">
        <f>VLOOKUP(B547,[3]Pivot!$A$4:$D$4420,4,0)</f>
        <v>#N/A</v>
      </c>
      <c r="S547" t="e">
        <f>VLOOKUP(B547,'[1]Tổng hợp Nhập - Xuất - Tồn'!$A$5:$N$4327,11,0)</f>
        <v>#N/A</v>
      </c>
      <c r="T547" t="e">
        <f>VLOOKUP(B547,'[1]Tổng hợp Nhập - Xuất - Tồn'!$A$7:$N$4327,13,0)</f>
        <v>#N/A</v>
      </c>
      <c r="U547" s="66" t="e">
        <f t="shared" si="154"/>
        <v>#N/A</v>
      </c>
      <c r="V547" s="73" t="e">
        <f t="shared" si="155"/>
        <v>#N/A</v>
      </c>
      <c r="W547" s="73" t="e">
        <f t="shared" si="156"/>
        <v>#N/A</v>
      </c>
    </row>
    <row r="548" spans="1:24" hidden="1" x14ac:dyDescent="0.25">
      <c r="A548">
        <v>547</v>
      </c>
      <c r="B548" t="s">
        <v>430</v>
      </c>
      <c r="C548" t="s">
        <v>429</v>
      </c>
      <c r="H548" s="59">
        <v>20.77</v>
      </c>
      <c r="I548" t="s">
        <v>1901</v>
      </c>
      <c r="J548" s="65">
        <f t="shared" si="153"/>
        <v>563282.39999999991</v>
      </c>
      <c r="K548" t="e">
        <f>1.05*VLOOKUP(B548,'[1]Tổng hợp Nhập - Xuất - Tồn'!$A$5:$N$4327,12,0)/VLOOKUP(B548,'[1]Tổng hợp Nhập - Xuất - Tồn'!$A$5:$N$4327,11,0)</f>
        <v>#N/A</v>
      </c>
      <c r="L548" s="67" t="e">
        <f t="shared" si="157"/>
        <v>#N/A</v>
      </c>
      <c r="M548" s="66" t="e">
        <f>VLOOKUP(B548,[2]Pivot!$A$4:$C$3785,2,0)</f>
        <v>#N/A</v>
      </c>
      <c r="N548" s="66" t="e">
        <f>VLOOKUP(B548,[2]Pivot!$A$4:$C$3785,3,0)</f>
        <v>#N/A</v>
      </c>
      <c r="O548" s="70" t="e">
        <f>VLOOKUP(B548,[3]Pivot!$A$4:$D$4420,2,0)</f>
        <v>#N/A</v>
      </c>
      <c r="P548" s="66" t="e">
        <f>VLOOKUP(B548,[3]Pivot!$A$4:$E$4420,5,0)</f>
        <v>#N/A</v>
      </c>
      <c r="Q548" s="66" t="e">
        <f>VLOOKUP(B548,[3]Pivot!$A$4:$D$4420,3,0)</f>
        <v>#N/A</v>
      </c>
      <c r="R548" s="66" t="e">
        <f>VLOOKUP(B548,[3]Pivot!$A$4:$D$4420,4,0)</f>
        <v>#N/A</v>
      </c>
      <c r="S548" t="e">
        <f>VLOOKUP(B548,'[1]Tổng hợp Nhập - Xuất - Tồn'!$A$5:$N$4327,11,0)</f>
        <v>#N/A</v>
      </c>
      <c r="T548" t="e">
        <f>VLOOKUP(B548,'[1]Tổng hợp Nhập - Xuất - Tồn'!$A$7:$N$4327,13,0)</f>
        <v>#N/A</v>
      </c>
      <c r="U548" s="66" t="e">
        <f t="shared" si="154"/>
        <v>#N/A</v>
      </c>
      <c r="V548" s="73" t="e">
        <f t="shared" si="155"/>
        <v>#N/A</v>
      </c>
      <c r="W548" s="73" t="e">
        <f t="shared" si="156"/>
        <v>#N/A</v>
      </c>
    </row>
    <row r="549" spans="1:24" hidden="1" x14ac:dyDescent="0.25">
      <c r="A549">
        <v>548</v>
      </c>
      <c r="B549" t="s">
        <v>432</v>
      </c>
      <c r="C549" t="s">
        <v>433</v>
      </c>
      <c r="H549" s="59">
        <v>56.2</v>
      </c>
      <c r="I549" t="s">
        <v>1901</v>
      </c>
      <c r="J549" s="65">
        <f t="shared" si="153"/>
        <v>1524143.9999999998</v>
      </c>
      <c r="K549" t="e">
        <f>1.05*VLOOKUP(B549,'[1]Tổng hợp Nhập - Xuất - Tồn'!$A$5:$N$4327,12,0)/VLOOKUP(B549,'[1]Tổng hợp Nhập - Xuất - Tồn'!$A$5:$N$4327,11,0)</f>
        <v>#N/A</v>
      </c>
      <c r="L549" s="67" t="e">
        <f t="shared" si="157"/>
        <v>#N/A</v>
      </c>
      <c r="M549" s="66" t="e">
        <f>VLOOKUP(B549,[2]Pivot!$A$4:$C$3785,2,0)</f>
        <v>#N/A</v>
      </c>
      <c r="N549" s="66" t="e">
        <f>VLOOKUP(B549,[2]Pivot!$A$4:$C$3785,3,0)</f>
        <v>#N/A</v>
      </c>
      <c r="O549" s="70" t="e">
        <f>VLOOKUP(B549,[3]Pivot!$A$4:$D$4420,2,0)</f>
        <v>#N/A</v>
      </c>
      <c r="P549" s="66" t="e">
        <f>VLOOKUP(B549,[3]Pivot!$A$4:$E$4420,5,0)</f>
        <v>#N/A</v>
      </c>
      <c r="Q549" s="66" t="e">
        <f>VLOOKUP(B549,[3]Pivot!$A$4:$D$4420,3,0)</f>
        <v>#N/A</v>
      </c>
      <c r="R549" s="66" t="e">
        <f>VLOOKUP(B549,[3]Pivot!$A$4:$D$4420,4,0)</f>
        <v>#N/A</v>
      </c>
      <c r="S549" t="e">
        <f>VLOOKUP(B549,'[1]Tổng hợp Nhập - Xuất - Tồn'!$A$5:$N$4327,11,0)</f>
        <v>#N/A</v>
      </c>
      <c r="T549" t="e">
        <f>VLOOKUP(B549,'[1]Tổng hợp Nhập - Xuất - Tồn'!$A$7:$N$4327,13,0)</f>
        <v>#N/A</v>
      </c>
      <c r="U549" s="66" t="e">
        <f t="shared" si="154"/>
        <v>#N/A</v>
      </c>
      <c r="V549" s="73" t="e">
        <f t="shared" si="155"/>
        <v>#N/A</v>
      </c>
      <c r="W549" s="73" t="e">
        <f t="shared" si="156"/>
        <v>#N/A</v>
      </c>
    </row>
    <row r="550" spans="1:24" hidden="1" x14ac:dyDescent="0.25">
      <c r="A550">
        <v>549</v>
      </c>
      <c r="B550" t="s">
        <v>434</v>
      </c>
      <c r="C550" t="s">
        <v>435</v>
      </c>
      <c r="H550" s="59">
        <v>2.5299999999999998</v>
      </c>
      <c r="I550" t="s">
        <v>1901</v>
      </c>
      <c r="J550" s="65">
        <f t="shared" si="153"/>
        <v>68613.599999999991</v>
      </c>
      <c r="K550" t="e">
        <f>1.05*VLOOKUP(B550,'[1]Tổng hợp Nhập - Xuất - Tồn'!$A$5:$N$4327,12,0)/VLOOKUP(B550,'[1]Tổng hợp Nhập - Xuất - Tồn'!$A$5:$N$4327,11,0)</f>
        <v>#N/A</v>
      </c>
      <c r="L550" s="67" t="e">
        <f t="shared" si="157"/>
        <v>#N/A</v>
      </c>
      <c r="M550" s="66" t="e">
        <f>VLOOKUP(B550,[2]Pivot!$A$4:$C$3785,2,0)</f>
        <v>#N/A</v>
      </c>
      <c r="N550" s="66" t="e">
        <f>VLOOKUP(B550,[2]Pivot!$A$4:$C$3785,3,0)</f>
        <v>#N/A</v>
      </c>
      <c r="O550" s="70" t="e">
        <f>VLOOKUP(B550,[3]Pivot!$A$4:$D$4420,2,0)</f>
        <v>#N/A</v>
      </c>
      <c r="P550" s="66" t="e">
        <f>VLOOKUP(B550,[3]Pivot!$A$4:$E$4420,5,0)</f>
        <v>#N/A</v>
      </c>
      <c r="Q550" s="66" t="e">
        <f>VLOOKUP(B550,[3]Pivot!$A$4:$D$4420,3,0)</f>
        <v>#N/A</v>
      </c>
      <c r="R550" s="66" t="e">
        <f>VLOOKUP(B550,[3]Pivot!$A$4:$D$4420,4,0)</f>
        <v>#N/A</v>
      </c>
      <c r="S550" t="e">
        <f>VLOOKUP(B550,'[1]Tổng hợp Nhập - Xuất - Tồn'!$A$5:$N$4327,11,0)</f>
        <v>#N/A</v>
      </c>
      <c r="T550" t="e">
        <f>VLOOKUP(B550,'[1]Tổng hợp Nhập - Xuất - Tồn'!$A$7:$N$4327,13,0)</f>
        <v>#N/A</v>
      </c>
      <c r="U550" s="66" t="e">
        <f t="shared" si="154"/>
        <v>#N/A</v>
      </c>
      <c r="V550" s="73" t="e">
        <f t="shared" si="155"/>
        <v>#N/A</v>
      </c>
      <c r="W550" s="73" t="e">
        <f t="shared" si="156"/>
        <v>#N/A</v>
      </c>
    </row>
    <row r="551" spans="1:24" hidden="1" x14ac:dyDescent="0.25">
      <c r="A551">
        <v>550</v>
      </c>
      <c r="B551" t="s">
        <v>436</v>
      </c>
      <c r="C551" t="s">
        <v>437</v>
      </c>
      <c r="H551" s="59">
        <v>2.5299999999999998</v>
      </c>
      <c r="I551" t="s">
        <v>1901</v>
      </c>
      <c r="J551" s="65">
        <f t="shared" si="153"/>
        <v>68613.599999999991</v>
      </c>
      <c r="K551" t="e">
        <f>1.05*VLOOKUP(B551,'[1]Tổng hợp Nhập - Xuất - Tồn'!$A$5:$N$4327,12,0)/VLOOKUP(B551,'[1]Tổng hợp Nhập - Xuất - Tồn'!$A$5:$N$4327,11,0)</f>
        <v>#N/A</v>
      </c>
      <c r="L551" s="67" t="e">
        <f t="shared" si="157"/>
        <v>#N/A</v>
      </c>
      <c r="M551" s="66" t="e">
        <f>VLOOKUP(B551,[2]Pivot!$A$4:$C$3785,2,0)</f>
        <v>#N/A</v>
      </c>
      <c r="N551" s="66" t="e">
        <f>VLOOKUP(B551,[2]Pivot!$A$4:$C$3785,3,0)</f>
        <v>#N/A</v>
      </c>
      <c r="O551" s="70" t="e">
        <f>VLOOKUP(B551,[3]Pivot!$A$4:$D$4420,2,0)</f>
        <v>#N/A</v>
      </c>
      <c r="P551" s="66" t="e">
        <f>VLOOKUP(B551,[3]Pivot!$A$4:$E$4420,5,0)</f>
        <v>#N/A</v>
      </c>
      <c r="Q551" s="66" t="e">
        <f>VLOOKUP(B551,[3]Pivot!$A$4:$D$4420,3,0)</f>
        <v>#N/A</v>
      </c>
      <c r="R551" s="66" t="e">
        <f>VLOOKUP(B551,[3]Pivot!$A$4:$D$4420,4,0)</f>
        <v>#N/A</v>
      </c>
      <c r="S551" t="e">
        <f>VLOOKUP(B551,'[1]Tổng hợp Nhập - Xuất - Tồn'!$A$5:$N$4327,11,0)</f>
        <v>#N/A</v>
      </c>
      <c r="T551" t="e">
        <f>VLOOKUP(B551,'[1]Tổng hợp Nhập - Xuất - Tồn'!$A$7:$N$4327,13,0)</f>
        <v>#N/A</v>
      </c>
      <c r="U551" s="66" t="e">
        <f t="shared" si="154"/>
        <v>#N/A</v>
      </c>
      <c r="V551" s="73" t="e">
        <f t="shared" si="155"/>
        <v>#N/A</v>
      </c>
      <c r="W551" s="73" t="e">
        <f t="shared" si="156"/>
        <v>#N/A</v>
      </c>
    </row>
    <row r="552" spans="1:24" hidden="1" x14ac:dyDescent="0.25">
      <c r="A552">
        <v>551</v>
      </c>
      <c r="B552" t="s">
        <v>438</v>
      </c>
      <c r="C552" t="s">
        <v>439</v>
      </c>
      <c r="H552" s="59">
        <v>29.81</v>
      </c>
      <c r="I552" t="s">
        <v>1901</v>
      </c>
      <c r="J552" s="65">
        <f t="shared" si="153"/>
        <v>808447.2</v>
      </c>
      <c r="K552" t="e">
        <f>1.05*VLOOKUP(B552,'[1]Tổng hợp Nhập - Xuất - Tồn'!$A$5:$N$4327,12,0)/VLOOKUP(B552,'[1]Tổng hợp Nhập - Xuất - Tồn'!$A$5:$N$4327,11,0)</f>
        <v>#N/A</v>
      </c>
      <c r="L552" s="67" t="e">
        <f t="shared" si="157"/>
        <v>#N/A</v>
      </c>
      <c r="M552" s="66" t="e">
        <f>VLOOKUP(B552,[2]Pivot!$A$4:$C$3785,2,0)</f>
        <v>#N/A</v>
      </c>
      <c r="N552" s="66" t="e">
        <f>VLOOKUP(B552,[2]Pivot!$A$4:$C$3785,3,0)</f>
        <v>#N/A</v>
      </c>
      <c r="O552" s="70" t="e">
        <f>VLOOKUP(B552,[3]Pivot!$A$4:$D$4420,2,0)</f>
        <v>#N/A</v>
      </c>
      <c r="P552" s="66" t="e">
        <f>VLOOKUP(B552,[3]Pivot!$A$4:$E$4420,5,0)</f>
        <v>#N/A</v>
      </c>
      <c r="Q552" s="66" t="e">
        <f>VLOOKUP(B552,[3]Pivot!$A$4:$D$4420,3,0)</f>
        <v>#N/A</v>
      </c>
      <c r="R552" s="66" t="e">
        <f>VLOOKUP(B552,[3]Pivot!$A$4:$D$4420,4,0)</f>
        <v>#N/A</v>
      </c>
      <c r="S552" t="e">
        <f>VLOOKUP(B552,'[1]Tổng hợp Nhập - Xuất - Tồn'!$A$5:$N$4327,11,0)</f>
        <v>#N/A</v>
      </c>
      <c r="T552" t="e">
        <f>VLOOKUP(B552,'[1]Tổng hợp Nhập - Xuất - Tồn'!$A$7:$N$4327,13,0)</f>
        <v>#N/A</v>
      </c>
      <c r="U552" s="66" t="e">
        <f t="shared" si="154"/>
        <v>#N/A</v>
      </c>
      <c r="V552" s="73" t="e">
        <f t="shared" si="155"/>
        <v>#N/A</v>
      </c>
      <c r="W552" s="73" t="e">
        <f t="shared" si="156"/>
        <v>#N/A</v>
      </c>
    </row>
    <row r="553" spans="1:24" hidden="1" x14ac:dyDescent="0.25">
      <c r="A553">
        <v>552</v>
      </c>
      <c r="B553" t="s">
        <v>440</v>
      </c>
      <c r="C553" t="s">
        <v>441</v>
      </c>
      <c r="H553" s="59">
        <v>2.79</v>
      </c>
      <c r="I553" t="s">
        <v>1901</v>
      </c>
      <c r="J553" s="65">
        <f t="shared" si="153"/>
        <v>75664.799999999988</v>
      </c>
      <c r="K553" t="e">
        <f>1.05*VLOOKUP(B553,'[1]Tổng hợp Nhập - Xuất - Tồn'!$A$5:$N$4327,12,0)/VLOOKUP(B553,'[1]Tổng hợp Nhập - Xuất - Tồn'!$A$5:$N$4327,11,0)</f>
        <v>#N/A</v>
      </c>
      <c r="L553" s="67" t="e">
        <f t="shared" si="157"/>
        <v>#N/A</v>
      </c>
      <c r="M553" s="66" t="e">
        <f>VLOOKUP(B553,[2]Pivot!$A$4:$C$3785,2,0)</f>
        <v>#N/A</v>
      </c>
      <c r="N553" s="66" t="e">
        <f>VLOOKUP(B553,[2]Pivot!$A$4:$C$3785,3,0)</f>
        <v>#N/A</v>
      </c>
      <c r="O553" s="70" t="e">
        <f>VLOOKUP(B553,[3]Pivot!$A$4:$D$4420,2,0)</f>
        <v>#N/A</v>
      </c>
      <c r="P553" s="66" t="e">
        <f>VLOOKUP(B553,[3]Pivot!$A$4:$E$4420,5,0)</f>
        <v>#N/A</v>
      </c>
      <c r="Q553" s="66" t="e">
        <f>VLOOKUP(B553,[3]Pivot!$A$4:$D$4420,3,0)</f>
        <v>#N/A</v>
      </c>
      <c r="R553" s="66" t="e">
        <f>VLOOKUP(B553,[3]Pivot!$A$4:$D$4420,4,0)</f>
        <v>#N/A</v>
      </c>
      <c r="S553" t="e">
        <f>VLOOKUP(B553,'[1]Tổng hợp Nhập - Xuất - Tồn'!$A$5:$N$4327,11,0)</f>
        <v>#N/A</v>
      </c>
      <c r="T553" t="e">
        <f>VLOOKUP(B553,'[1]Tổng hợp Nhập - Xuất - Tồn'!$A$7:$N$4327,13,0)</f>
        <v>#N/A</v>
      </c>
      <c r="U553" s="66" t="e">
        <f t="shared" si="154"/>
        <v>#N/A</v>
      </c>
      <c r="V553" s="73" t="e">
        <f t="shared" si="155"/>
        <v>#N/A</v>
      </c>
      <c r="W553" s="73" t="e">
        <f t="shared" si="156"/>
        <v>#N/A</v>
      </c>
    </row>
    <row r="554" spans="1:24" hidden="1" x14ac:dyDescent="0.25">
      <c r="A554">
        <v>553</v>
      </c>
      <c r="B554" t="s">
        <v>442</v>
      </c>
      <c r="C554" t="s">
        <v>443</v>
      </c>
      <c r="H554" s="59">
        <v>15.11</v>
      </c>
      <c r="I554" t="s">
        <v>1901</v>
      </c>
      <c r="J554" s="65">
        <f t="shared" si="153"/>
        <v>409783.19999999995</v>
      </c>
      <c r="K554" t="e">
        <f>1.05*VLOOKUP(B554,'[1]Tổng hợp Nhập - Xuất - Tồn'!$A$5:$N$4327,12,0)/VLOOKUP(B554,'[1]Tổng hợp Nhập - Xuất - Tồn'!$A$5:$N$4327,11,0)</f>
        <v>#N/A</v>
      </c>
      <c r="L554" s="67" t="e">
        <f t="shared" si="157"/>
        <v>#N/A</v>
      </c>
      <c r="M554" s="66" t="e">
        <f>VLOOKUP(B554,[2]Pivot!$A$4:$C$3785,2,0)</f>
        <v>#N/A</v>
      </c>
      <c r="N554" s="66" t="e">
        <f>VLOOKUP(B554,[2]Pivot!$A$4:$C$3785,3,0)</f>
        <v>#N/A</v>
      </c>
      <c r="O554" s="70" t="e">
        <f>VLOOKUP(B554,[3]Pivot!$A$4:$D$4420,2,0)</f>
        <v>#N/A</v>
      </c>
      <c r="P554" s="66" t="e">
        <f>VLOOKUP(B554,[3]Pivot!$A$4:$E$4420,5,0)</f>
        <v>#N/A</v>
      </c>
      <c r="Q554" s="66" t="e">
        <f>VLOOKUP(B554,[3]Pivot!$A$4:$D$4420,3,0)</f>
        <v>#N/A</v>
      </c>
      <c r="R554" s="66" t="e">
        <f>VLOOKUP(B554,[3]Pivot!$A$4:$D$4420,4,0)</f>
        <v>#N/A</v>
      </c>
      <c r="S554" t="e">
        <f>VLOOKUP(B554,'[1]Tổng hợp Nhập - Xuất - Tồn'!$A$5:$N$4327,11,0)</f>
        <v>#N/A</v>
      </c>
      <c r="T554" t="e">
        <f>VLOOKUP(B554,'[1]Tổng hợp Nhập - Xuất - Tồn'!$A$7:$N$4327,13,0)</f>
        <v>#N/A</v>
      </c>
      <c r="U554" s="66" t="e">
        <f t="shared" si="154"/>
        <v>#N/A</v>
      </c>
      <c r="V554" s="73" t="e">
        <f t="shared" si="155"/>
        <v>#N/A</v>
      </c>
      <c r="W554" s="73" t="e">
        <f t="shared" si="156"/>
        <v>#N/A</v>
      </c>
    </row>
    <row r="555" spans="1:24" hidden="1" x14ac:dyDescent="0.25">
      <c r="A555">
        <v>554</v>
      </c>
      <c r="B555" t="s">
        <v>444</v>
      </c>
      <c r="C555" t="s">
        <v>445</v>
      </c>
      <c r="H555" s="59">
        <v>2</v>
      </c>
      <c r="I555" t="s">
        <v>1901</v>
      </c>
      <c r="J555" s="65">
        <f t="shared" si="153"/>
        <v>54239.999999999993</v>
      </c>
      <c r="K555" t="e">
        <f>1.05*VLOOKUP(B555,'[1]Tổng hợp Nhập - Xuất - Tồn'!$A$5:$N$4327,12,0)/VLOOKUP(B555,'[1]Tổng hợp Nhập - Xuất - Tồn'!$A$5:$N$4327,11,0)</f>
        <v>#N/A</v>
      </c>
      <c r="L555" s="67" t="e">
        <f t="shared" si="157"/>
        <v>#N/A</v>
      </c>
      <c r="M555" s="66" t="e">
        <f>VLOOKUP(B555,[2]Pivot!$A$4:$C$3785,2,0)</f>
        <v>#N/A</v>
      </c>
      <c r="N555" s="66" t="e">
        <f>VLOOKUP(B555,[2]Pivot!$A$4:$C$3785,3,0)</f>
        <v>#N/A</v>
      </c>
      <c r="O555" s="70" t="e">
        <f>VLOOKUP(B555,[3]Pivot!$A$4:$D$4420,2,0)</f>
        <v>#N/A</v>
      </c>
      <c r="P555" s="66" t="e">
        <f>VLOOKUP(B555,[3]Pivot!$A$4:$E$4420,5,0)</f>
        <v>#N/A</v>
      </c>
      <c r="Q555" s="66" t="e">
        <f>VLOOKUP(B555,[3]Pivot!$A$4:$D$4420,3,0)</f>
        <v>#N/A</v>
      </c>
      <c r="R555" s="66" t="e">
        <f>VLOOKUP(B555,[3]Pivot!$A$4:$D$4420,4,0)</f>
        <v>#N/A</v>
      </c>
      <c r="S555" t="e">
        <f>VLOOKUP(B555,'[1]Tổng hợp Nhập - Xuất - Tồn'!$A$5:$N$4327,11,0)</f>
        <v>#N/A</v>
      </c>
      <c r="T555" t="e">
        <f>VLOOKUP(B555,'[1]Tổng hợp Nhập - Xuất - Tồn'!$A$7:$N$4327,13,0)</f>
        <v>#N/A</v>
      </c>
      <c r="U555" s="66" t="e">
        <f t="shared" si="154"/>
        <v>#N/A</v>
      </c>
      <c r="V555" s="73" t="e">
        <f t="shared" si="155"/>
        <v>#N/A</v>
      </c>
      <c r="W555" s="73" t="e">
        <f t="shared" si="156"/>
        <v>#N/A</v>
      </c>
    </row>
    <row r="556" spans="1:24" hidden="1" x14ac:dyDescent="0.25">
      <c r="A556">
        <v>555</v>
      </c>
      <c r="B556" t="s">
        <v>446</v>
      </c>
      <c r="C556" t="s">
        <v>447</v>
      </c>
      <c r="H556" s="59">
        <v>4.51</v>
      </c>
      <c r="I556" t="s">
        <v>1901</v>
      </c>
      <c r="J556" s="65">
        <f t="shared" si="153"/>
        <v>122311.19999999998</v>
      </c>
      <c r="K556" t="e">
        <f>1.05*VLOOKUP(B556,'[1]Tổng hợp Nhập - Xuất - Tồn'!$A$5:$N$4327,12,0)/VLOOKUP(B556,'[1]Tổng hợp Nhập - Xuất - Tồn'!$A$5:$N$4327,11,0)</f>
        <v>#N/A</v>
      </c>
      <c r="L556" s="67" t="e">
        <f t="shared" si="157"/>
        <v>#N/A</v>
      </c>
      <c r="M556" s="66" t="e">
        <f>VLOOKUP(B556,[2]Pivot!$A$4:$C$3785,2,0)</f>
        <v>#N/A</v>
      </c>
      <c r="N556" s="66" t="e">
        <f>VLOOKUP(B556,[2]Pivot!$A$4:$C$3785,3,0)</f>
        <v>#N/A</v>
      </c>
      <c r="O556" s="70" t="e">
        <f>VLOOKUP(B556,[3]Pivot!$A$4:$D$4420,2,0)</f>
        <v>#N/A</v>
      </c>
      <c r="P556" s="66" t="e">
        <f>VLOOKUP(B556,[3]Pivot!$A$4:$E$4420,5,0)</f>
        <v>#N/A</v>
      </c>
      <c r="Q556" s="66" t="e">
        <f>VLOOKUP(B556,[3]Pivot!$A$4:$D$4420,3,0)</f>
        <v>#N/A</v>
      </c>
      <c r="R556" s="66" t="e">
        <f>VLOOKUP(B556,[3]Pivot!$A$4:$D$4420,4,0)</f>
        <v>#N/A</v>
      </c>
      <c r="S556" t="e">
        <f>VLOOKUP(B556,'[1]Tổng hợp Nhập - Xuất - Tồn'!$A$5:$N$4327,11,0)</f>
        <v>#N/A</v>
      </c>
      <c r="T556" t="e">
        <f>VLOOKUP(B556,'[1]Tổng hợp Nhập - Xuất - Tồn'!$A$7:$N$4327,13,0)</f>
        <v>#N/A</v>
      </c>
      <c r="U556" s="66" t="e">
        <f t="shared" si="154"/>
        <v>#N/A</v>
      </c>
      <c r="V556" s="73" t="e">
        <f t="shared" si="155"/>
        <v>#N/A</v>
      </c>
      <c r="W556" s="73" t="e">
        <f t="shared" si="156"/>
        <v>#N/A</v>
      </c>
    </row>
    <row r="557" spans="1:24" hidden="1" x14ac:dyDescent="0.25">
      <c r="A557">
        <v>556</v>
      </c>
      <c r="B557" t="s">
        <v>448</v>
      </c>
      <c r="C557" t="s">
        <v>449</v>
      </c>
      <c r="H557" s="59">
        <v>4.3</v>
      </c>
      <c r="I557" t="s">
        <v>1901</v>
      </c>
      <c r="J557" s="65">
        <f t="shared" si="153"/>
        <v>116615.99999999999</v>
      </c>
      <c r="K557" t="e">
        <f>1.05*VLOOKUP(B557,'[1]Tổng hợp Nhập - Xuất - Tồn'!$A$5:$N$4327,12,0)/VLOOKUP(B557,'[1]Tổng hợp Nhập - Xuất - Tồn'!$A$5:$N$4327,11,0)</f>
        <v>#N/A</v>
      </c>
      <c r="L557" s="67" t="e">
        <f t="shared" si="157"/>
        <v>#N/A</v>
      </c>
      <c r="M557" s="66" t="e">
        <f>VLOOKUP(B557,[2]Pivot!$A$4:$C$3785,2,0)</f>
        <v>#N/A</v>
      </c>
      <c r="N557" s="66" t="e">
        <f>VLOOKUP(B557,[2]Pivot!$A$4:$C$3785,3,0)</f>
        <v>#N/A</v>
      </c>
      <c r="O557" s="70" t="e">
        <f>VLOOKUP(B557,[3]Pivot!$A$4:$D$4420,2,0)</f>
        <v>#N/A</v>
      </c>
      <c r="P557" s="66" t="e">
        <f>VLOOKUP(B557,[3]Pivot!$A$4:$E$4420,5,0)</f>
        <v>#N/A</v>
      </c>
      <c r="Q557" s="66" t="e">
        <f>VLOOKUP(B557,[3]Pivot!$A$4:$D$4420,3,0)</f>
        <v>#N/A</v>
      </c>
      <c r="R557" s="66" t="e">
        <f>VLOOKUP(B557,[3]Pivot!$A$4:$D$4420,4,0)</f>
        <v>#N/A</v>
      </c>
      <c r="S557" t="e">
        <f>VLOOKUP(B557,'[1]Tổng hợp Nhập - Xuất - Tồn'!$A$5:$N$4327,11,0)</f>
        <v>#N/A</v>
      </c>
      <c r="T557" t="e">
        <f>VLOOKUP(B557,'[1]Tổng hợp Nhập - Xuất - Tồn'!$A$7:$N$4327,13,0)</f>
        <v>#N/A</v>
      </c>
      <c r="U557" s="66" t="e">
        <f t="shared" si="154"/>
        <v>#N/A</v>
      </c>
      <c r="V557" s="73" t="e">
        <f t="shared" si="155"/>
        <v>#N/A</v>
      </c>
      <c r="W557" s="73" t="e">
        <f t="shared" si="156"/>
        <v>#N/A</v>
      </c>
    </row>
    <row r="558" spans="1:24" x14ac:dyDescent="0.25">
      <c r="A558">
        <v>557</v>
      </c>
      <c r="B558" t="s">
        <v>450</v>
      </c>
      <c r="C558" t="s">
        <v>451</v>
      </c>
      <c r="H558" s="59">
        <v>1.47</v>
      </c>
      <c r="I558" t="s">
        <v>1901</v>
      </c>
      <c r="J558" s="78">
        <f t="shared" si="153"/>
        <v>39866.399999999994</v>
      </c>
      <c r="K558" s="75">
        <f>1.05*VLOOKUP(B558,'[1]Tổng hợp Nhập - Xuất - Tồn'!$A$5:$N$4327,12,0)/VLOOKUP(B558,'[1]Tổng hợp Nhập - Xuất - Tồn'!$A$5:$N$4327,11,0)</f>
        <v>34727.144117647054</v>
      </c>
      <c r="L558" s="67">
        <f t="shared" si="157"/>
        <v>0.14798959180007432</v>
      </c>
      <c r="M558" s="66">
        <f>VLOOKUP(B558,[2]Pivot!$A$4:$C$3785,2,0)</f>
        <v>50000</v>
      </c>
      <c r="N558" s="66">
        <f>VLOOKUP(B558,[2]Pivot!$A$4:$C$3785,3,0)</f>
        <v>80000</v>
      </c>
      <c r="O558" s="70">
        <f>VLOOKUP(B558,[3]Pivot!$A$4:$D$4420,2,0)</f>
        <v>44768</v>
      </c>
      <c r="P558" s="66" t="str">
        <f>VLOOKUP(B558,[3]Pivot!$A$4:$E$4420,5,0)</f>
        <v>NK-IDAM</v>
      </c>
      <c r="Q558" s="66">
        <f>VLOOKUP(B558,[3]Pivot!$A$4:$D$4420,3,0)</f>
        <v>31765.5</v>
      </c>
      <c r="R558" s="66">
        <f>VLOOKUP(B558,[3]Pivot!$A$4:$D$4420,4,0)</f>
        <v>5</v>
      </c>
      <c r="S558">
        <f>VLOOKUP(B558,'[1]Tổng hợp Nhập - Xuất - Tồn'!$A$5:$N$4327,11,0)</f>
        <v>527</v>
      </c>
      <c r="T558">
        <f>VLOOKUP(B558,'[1]Tổng hợp Nhập - Xuất - Tồn'!$A$7:$N$4327,13,0)</f>
        <v>177</v>
      </c>
      <c r="U558" s="75">
        <f>IF(Q558=0,K558*(1-5%),IF(L558&lt;=10%,Q558,Q558*(1-5%)))</f>
        <v>30177.224999999999</v>
      </c>
      <c r="V558" s="73">
        <f>U558/24000*1/1.13</f>
        <v>1.1127295353982303</v>
      </c>
      <c r="W558" s="66">
        <f t="shared" ref="W558" si="158">V558*24000</f>
        <v>26705.508849557526</v>
      </c>
      <c r="X558" s="67">
        <f>(W558-K558)/K558</f>
        <v>-0.23099035270260618</v>
      </c>
    </row>
    <row r="559" spans="1:24" hidden="1" x14ac:dyDescent="0.25">
      <c r="A559">
        <v>558</v>
      </c>
      <c r="B559" t="s">
        <v>452</v>
      </c>
      <c r="C559" t="s">
        <v>453</v>
      </c>
      <c r="H559" s="59">
        <v>1.1200000000000001</v>
      </c>
      <c r="I559" t="s">
        <v>1901</v>
      </c>
      <c r="J559" s="65">
        <f t="shared" si="153"/>
        <v>30374.400000000001</v>
      </c>
      <c r="K559" t="e">
        <f>1.05*VLOOKUP(B559,'[1]Tổng hợp Nhập - Xuất - Tồn'!$A$5:$N$4327,12,0)/VLOOKUP(B559,'[1]Tổng hợp Nhập - Xuất - Tồn'!$A$5:$N$4327,11,0)</f>
        <v>#N/A</v>
      </c>
      <c r="L559" s="67" t="e">
        <f t="shared" si="157"/>
        <v>#N/A</v>
      </c>
      <c r="M559" s="66" t="e">
        <f>VLOOKUP(B559,[2]Pivot!$A$4:$C$3785,2,0)</f>
        <v>#N/A</v>
      </c>
      <c r="N559" s="66" t="e">
        <f>VLOOKUP(B559,[2]Pivot!$A$4:$C$3785,3,0)</f>
        <v>#N/A</v>
      </c>
      <c r="O559" s="70" t="e">
        <f>VLOOKUP(B559,[3]Pivot!$A$4:$D$4420,2,0)</f>
        <v>#N/A</v>
      </c>
      <c r="P559" s="66" t="e">
        <f>VLOOKUP(B559,[3]Pivot!$A$4:$E$4420,5,0)</f>
        <v>#N/A</v>
      </c>
      <c r="Q559" s="66" t="e">
        <f>VLOOKUP(B559,[3]Pivot!$A$4:$D$4420,3,0)</f>
        <v>#N/A</v>
      </c>
      <c r="R559" s="66" t="e">
        <f>VLOOKUP(B559,[3]Pivot!$A$4:$D$4420,4,0)</f>
        <v>#N/A</v>
      </c>
      <c r="S559" t="e">
        <f>VLOOKUP(B559,'[1]Tổng hợp Nhập - Xuất - Tồn'!$A$5:$N$4327,11,0)</f>
        <v>#N/A</v>
      </c>
      <c r="T559" t="e">
        <f>VLOOKUP(B559,'[1]Tổng hợp Nhập - Xuất - Tồn'!$A$7:$N$4327,13,0)</f>
        <v>#N/A</v>
      </c>
      <c r="U559" s="66" t="e">
        <f t="shared" si="154"/>
        <v>#N/A</v>
      </c>
      <c r="V559" s="73" t="e">
        <f t="shared" si="155"/>
        <v>#N/A</v>
      </c>
      <c r="W559" s="73" t="e">
        <f t="shared" si="156"/>
        <v>#N/A</v>
      </c>
    </row>
    <row r="560" spans="1:24" hidden="1" x14ac:dyDescent="0.25">
      <c r="A560">
        <v>559</v>
      </c>
      <c r="B560" t="s">
        <v>454</v>
      </c>
      <c r="C560" t="s">
        <v>455</v>
      </c>
      <c r="H560" s="59">
        <v>24.59</v>
      </c>
      <c r="I560" t="s">
        <v>1901</v>
      </c>
      <c r="J560" s="65">
        <f t="shared" si="153"/>
        <v>666880.79999999993</v>
      </c>
      <c r="K560" t="e">
        <f>1.05*VLOOKUP(B560,'[1]Tổng hợp Nhập - Xuất - Tồn'!$A$5:$N$4327,12,0)/VLOOKUP(B560,'[1]Tổng hợp Nhập - Xuất - Tồn'!$A$5:$N$4327,11,0)</f>
        <v>#N/A</v>
      </c>
      <c r="L560" s="67" t="e">
        <f t="shared" si="157"/>
        <v>#N/A</v>
      </c>
      <c r="M560" s="66" t="e">
        <f>VLOOKUP(B560,[2]Pivot!$A$4:$C$3785,2,0)</f>
        <v>#N/A</v>
      </c>
      <c r="N560" s="66" t="e">
        <f>VLOOKUP(B560,[2]Pivot!$A$4:$C$3785,3,0)</f>
        <v>#N/A</v>
      </c>
      <c r="O560" s="70" t="e">
        <f>VLOOKUP(B560,[3]Pivot!$A$4:$D$4420,2,0)</f>
        <v>#N/A</v>
      </c>
      <c r="P560" s="66" t="e">
        <f>VLOOKUP(B560,[3]Pivot!$A$4:$E$4420,5,0)</f>
        <v>#N/A</v>
      </c>
      <c r="Q560" s="66" t="e">
        <f>VLOOKUP(B560,[3]Pivot!$A$4:$D$4420,3,0)</f>
        <v>#N/A</v>
      </c>
      <c r="R560" s="66" t="e">
        <f>VLOOKUP(B560,[3]Pivot!$A$4:$D$4420,4,0)</f>
        <v>#N/A</v>
      </c>
      <c r="S560" t="e">
        <f>VLOOKUP(B560,'[1]Tổng hợp Nhập - Xuất - Tồn'!$A$5:$N$4327,11,0)</f>
        <v>#N/A</v>
      </c>
      <c r="T560" t="e">
        <f>VLOOKUP(B560,'[1]Tổng hợp Nhập - Xuất - Tồn'!$A$7:$N$4327,13,0)</f>
        <v>#N/A</v>
      </c>
      <c r="U560" s="66" t="e">
        <f t="shared" si="154"/>
        <v>#N/A</v>
      </c>
      <c r="V560" s="73" t="e">
        <f t="shared" si="155"/>
        <v>#N/A</v>
      </c>
      <c r="W560" s="73" t="e">
        <f t="shared" si="156"/>
        <v>#N/A</v>
      </c>
    </row>
    <row r="561" spans="1:24" hidden="1" x14ac:dyDescent="0.25">
      <c r="A561">
        <v>560</v>
      </c>
      <c r="B561" t="s">
        <v>456</v>
      </c>
      <c r="C561" t="s">
        <v>457</v>
      </c>
      <c r="H561" s="59">
        <v>1.63</v>
      </c>
      <c r="I561" t="s">
        <v>1901</v>
      </c>
      <c r="J561" s="65">
        <f t="shared" si="153"/>
        <v>44205.599999999999</v>
      </c>
      <c r="K561" t="e">
        <f>1.05*VLOOKUP(B561,'[1]Tổng hợp Nhập - Xuất - Tồn'!$A$5:$N$4327,12,0)/VLOOKUP(B561,'[1]Tổng hợp Nhập - Xuất - Tồn'!$A$5:$N$4327,11,0)</f>
        <v>#N/A</v>
      </c>
      <c r="L561" s="67" t="e">
        <f t="shared" si="157"/>
        <v>#N/A</v>
      </c>
      <c r="M561" s="66" t="e">
        <f>VLOOKUP(B561,[2]Pivot!$A$4:$C$3785,2,0)</f>
        <v>#N/A</v>
      </c>
      <c r="N561" s="66" t="e">
        <f>VLOOKUP(B561,[2]Pivot!$A$4:$C$3785,3,0)</f>
        <v>#N/A</v>
      </c>
      <c r="O561" s="70" t="e">
        <f>VLOOKUP(B561,[3]Pivot!$A$4:$D$4420,2,0)</f>
        <v>#N/A</v>
      </c>
      <c r="P561" s="66" t="e">
        <f>VLOOKUP(B561,[3]Pivot!$A$4:$E$4420,5,0)</f>
        <v>#N/A</v>
      </c>
      <c r="Q561" s="66" t="e">
        <f>VLOOKUP(B561,[3]Pivot!$A$4:$D$4420,3,0)</f>
        <v>#N/A</v>
      </c>
      <c r="R561" s="66" t="e">
        <f>VLOOKUP(B561,[3]Pivot!$A$4:$D$4420,4,0)</f>
        <v>#N/A</v>
      </c>
      <c r="S561" t="e">
        <f>VLOOKUP(B561,'[1]Tổng hợp Nhập - Xuất - Tồn'!$A$5:$N$4327,11,0)</f>
        <v>#N/A</v>
      </c>
      <c r="T561" t="e">
        <f>VLOOKUP(B561,'[1]Tổng hợp Nhập - Xuất - Tồn'!$A$7:$N$4327,13,0)</f>
        <v>#N/A</v>
      </c>
      <c r="U561" s="66" t="e">
        <f t="shared" si="154"/>
        <v>#N/A</v>
      </c>
      <c r="V561" s="73" t="e">
        <f t="shared" si="155"/>
        <v>#N/A</v>
      </c>
      <c r="W561" s="73" t="e">
        <f t="shared" si="156"/>
        <v>#N/A</v>
      </c>
    </row>
    <row r="562" spans="1:24" x14ac:dyDescent="0.25">
      <c r="A562">
        <v>561</v>
      </c>
      <c r="B562" t="s">
        <v>458</v>
      </c>
      <c r="C562" t="s">
        <v>457</v>
      </c>
      <c r="H562" s="59">
        <v>1.95</v>
      </c>
      <c r="I562" t="s">
        <v>1901</v>
      </c>
      <c r="J562" s="78">
        <f t="shared" si="153"/>
        <v>52883.999999999993</v>
      </c>
      <c r="K562" s="75">
        <f>1.05*VLOOKUP(B562,'[1]Tổng hợp Nhập - Xuất - Tồn'!$A$5:$N$4327,12,0)/VLOOKUP(B562,'[1]Tổng hợp Nhập - Xuất - Tồn'!$A$5:$N$4327,11,0)</f>
        <v>45776.498535564853</v>
      </c>
      <c r="L562" s="67">
        <f t="shared" si="157"/>
        <v>0.15526529314847337</v>
      </c>
      <c r="M562" s="66">
        <f>VLOOKUP(B562,[2]Pivot!$A$4:$C$3785,2,0)</f>
        <v>55000</v>
      </c>
      <c r="N562" s="66">
        <f>VLOOKUP(B562,[2]Pivot!$A$4:$C$3785,3,0)</f>
        <v>75000</v>
      </c>
      <c r="O562" s="70">
        <f>VLOOKUP(B562,[3]Pivot!$A$4:$D$4420,2,0)</f>
        <v>44691</v>
      </c>
      <c r="P562" s="66" t="str">
        <f>VLOOKUP(B562,[3]Pivot!$A$4:$E$4420,5,0)</f>
        <v>NK-IDAM</v>
      </c>
      <c r="Q562" s="66">
        <f>VLOOKUP(B562,[3]Pivot!$A$4:$D$4420,3,0)</f>
        <v>42614.400000000001</v>
      </c>
      <c r="R562" s="66">
        <f>VLOOKUP(B562,[3]Pivot!$A$4:$D$4420,4,0)</f>
        <v>20</v>
      </c>
      <c r="S562">
        <f>VLOOKUP(B562,'[1]Tổng hợp Nhập - Xuất - Tồn'!$A$5:$N$4327,11,0)</f>
        <v>478</v>
      </c>
      <c r="T562">
        <f>VLOOKUP(B562,'[1]Tổng hợp Nhập - Xuất - Tồn'!$A$7:$N$4327,13,0)</f>
        <v>2</v>
      </c>
      <c r="U562" s="75">
        <f>IF(Q562=0,K562*(1-5%),IF(L562&lt;=10%,Q562,Q562*(1-5%)))</f>
        <v>40483.68</v>
      </c>
      <c r="V562" s="73">
        <f>U562/24000*1/1.13</f>
        <v>1.4927610619469027</v>
      </c>
      <c r="W562" s="66">
        <f t="shared" ref="W562" si="159">V562*24000</f>
        <v>35826.265486725664</v>
      </c>
      <c r="X562" s="67">
        <f>(W562-K562)/K562</f>
        <v>-0.21736553400012926</v>
      </c>
    </row>
    <row r="563" spans="1:24" hidden="1" x14ac:dyDescent="0.25">
      <c r="A563">
        <v>562</v>
      </c>
      <c r="B563" t="s">
        <v>459</v>
      </c>
      <c r="C563" t="s">
        <v>460</v>
      </c>
      <c r="H563" s="59">
        <v>12.72</v>
      </c>
      <c r="I563" t="s">
        <v>1901</v>
      </c>
      <c r="J563" s="65">
        <f t="shared" si="153"/>
        <v>344966.39999999997</v>
      </c>
      <c r="K563" t="e">
        <f>1.05*VLOOKUP(B563,'[1]Tổng hợp Nhập - Xuất - Tồn'!$A$5:$N$4327,12,0)/VLOOKUP(B563,'[1]Tổng hợp Nhập - Xuất - Tồn'!$A$5:$N$4327,11,0)</f>
        <v>#N/A</v>
      </c>
      <c r="L563" s="67" t="e">
        <f t="shared" si="157"/>
        <v>#N/A</v>
      </c>
      <c r="M563" s="66" t="e">
        <f>VLOOKUP(B563,[2]Pivot!$A$4:$C$3785,2,0)</f>
        <v>#N/A</v>
      </c>
      <c r="N563" s="66" t="e">
        <f>VLOOKUP(B563,[2]Pivot!$A$4:$C$3785,3,0)</f>
        <v>#N/A</v>
      </c>
      <c r="O563" s="70">
        <f>VLOOKUP(B563,[3]Pivot!$A$4:$D$4420,2,0)</f>
        <v>44025</v>
      </c>
      <c r="P563" s="66" t="str">
        <f>VLOOKUP(B563,[3]Pivot!$A$4:$E$4420,5,0)</f>
        <v>HTAUTOHN</v>
      </c>
      <c r="Q563" s="66">
        <f>VLOOKUP(B563,[3]Pivot!$A$4:$D$4420,3,0)</f>
        <v>250000</v>
      </c>
      <c r="R563" s="66">
        <f>VLOOKUP(B563,[3]Pivot!$A$4:$D$4420,4,0)</f>
        <v>2</v>
      </c>
      <c r="S563" t="e">
        <f>VLOOKUP(B563,'[1]Tổng hợp Nhập - Xuất - Tồn'!$A$5:$N$4327,11,0)</f>
        <v>#N/A</v>
      </c>
      <c r="T563" t="e">
        <f>VLOOKUP(B563,'[1]Tổng hợp Nhập - Xuất - Tồn'!$A$7:$N$4327,13,0)</f>
        <v>#N/A</v>
      </c>
      <c r="U563" s="66" t="e">
        <f t="shared" si="154"/>
        <v>#N/A</v>
      </c>
      <c r="V563" s="73" t="e">
        <f t="shared" si="155"/>
        <v>#N/A</v>
      </c>
      <c r="W563" s="73" t="e">
        <f t="shared" si="156"/>
        <v>#N/A</v>
      </c>
    </row>
    <row r="564" spans="1:24" x14ac:dyDescent="0.25">
      <c r="A564">
        <v>563</v>
      </c>
      <c r="B564" t="s">
        <v>461</v>
      </c>
      <c r="C564" t="s">
        <v>462</v>
      </c>
      <c r="H564" s="59">
        <v>26.8</v>
      </c>
      <c r="I564" t="s">
        <v>1901</v>
      </c>
      <c r="J564" s="78">
        <f t="shared" si="153"/>
        <v>726815.99999999988</v>
      </c>
      <c r="K564" s="75">
        <f>1.05*VLOOKUP(B564,'[1]Tổng hợp Nhập - Xuất - Tồn'!$A$5:$N$4327,12,0)/VLOOKUP(B564,'[1]Tổng hợp Nhập - Xuất - Tồn'!$A$5:$N$4327,11,0)</f>
        <v>192804.07251506025</v>
      </c>
      <c r="L564" s="67">
        <f t="shared" si="157"/>
        <v>2.7697129034617616</v>
      </c>
      <c r="M564" s="66">
        <f>VLOOKUP(B564,[2]Pivot!$A$4:$C$3785,2,0)</f>
        <v>195000</v>
      </c>
      <c r="N564" s="66">
        <f>VLOOKUP(B564,[2]Pivot!$A$4:$C$3785,3,0)</f>
        <v>230000</v>
      </c>
      <c r="O564" s="70">
        <f>VLOOKUP(B564,[3]Pivot!$A$4:$D$4420,2,0)</f>
        <v>44712</v>
      </c>
      <c r="P564" s="66" t="str">
        <f>VLOOKUP(B564,[3]Pivot!$A$4:$E$4420,5,0)</f>
        <v>NCC-THAILAND</v>
      </c>
      <c r="Q564" s="66">
        <f>VLOOKUP(B564,[3]Pivot!$A$4:$D$4420,3,0)</f>
        <v>148165</v>
      </c>
      <c r="R564" s="66">
        <f>VLOOKUP(B564,[3]Pivot!$A$4:$D$4420,4,0)</f>
        <v>30</v>
      </c>
      <c r="S564">
        <f>VLOOKUP(B564,'[1]Tổng hợp Nhập - Xuất - Tồn'!$A$5:$N$4327,11,0)</f>
        <v>664</v>
      </c>
      <c r="T564">
        <f>VLOOKUP(B564,'[1]Tổng hợp Nhập - Xuất - Tồn'!$A$7:$N$4327,13,0)</f>
        <v>276</v>
      </c>
      <c r="U564" s="75">
        <f t="shared" ref="U564:U565" si="160">IF(Q564=0,K564*(1-5%),IF(L564&lt;=10%,Q564,Q564*(1-5%)))</f>
        <v>140756.75</v>
      </c>
      <c r="V564" s="73">
        <f t="shared" ref="V564:V565" si="161">U564/24000*1/1.13</f>
        <v>5.1901456489675519</v>
      </c>
      <c r="W564" s="66">
        <f t="shared" ref="W564:W565" si="162">V564*24000</f>
        <v>124563.49557522124</v>
      </c>
      <c r="X564" s="67">
        <f t="shared" ref="X564:X565" si="163">(W564-K564)/K564</f>
        <v>-0.3539374249188052</v>
      </c>
    </row>
    <row r="565" spans="1:24" x14ac:dyDescent="0.25">
      <c r="A565">
        <v>564</v>
      </c>
      <c r="B565" t="s">
        <v>463</v>
      </c>
      <c r="C565" t="s">
        <v>464</v>
      </c>
      <c r="H565" s="59">
        <v>3.81</v>
      </c>
      <c r="I565" t="s">
        <v>1901</v>
      </c>
      <c r="J565" s="78">
        <f t="shared" si="153"/>
        <v>103327.2</v>
      </c>
      <c r="K565" s="75">
        <f>1.05*VLOOKUP(B565,'[1]Tổng hợp Nhập - Xuất - Tồn'!$A$5:$N$4327,12,0)/VLOOKUP(B565,'[1]Tổng hợp Nhập - Xuất - Tồn'!$A$5:$N$4327,11,0)</f>
        <v>88787.536277602529</v>
      </c>
      <c r="L565" s="67">
        <f t="shared" si="157"/>
        <v>0.16375793643983827</v>
      </c>
      <c r="M565" s="66">
        <f>VLOOKUP(B565,[2]Pivot!$A$4:$C$3785,2,0)</f>
        <v>100000</v>
      </c>
      <c r="N565" s="66">
        <f>VLOOKUP(B565,[2]Pivot!$A$4:$C$3785,3,0)</f>
        <v>110000</v>
      </c>
      <c r="O565" s="70">
        <f>VLOOKUP(B565,[3]Pivot!$A$4:$D$4420,2,0)</f>
        <v>44545</v>
      </c>
      <c r="P565" s="66" t="str">
        <f>VLOOKUP(B565,[3]Pivot!$A$4:$E$4420,5,0)</f>
        <v>HTAUTOHN</v>
      </c>
      <c r="Q565" s="66">
        <f>VLOOKUP(B565,[3]Pivot!$A$4:$D$4420,3,0)</f>
        <v>82325.850000000006</v>
      </c>
      <c r="R565" s="66">
        <f>VLOOKUP(B565,[3]Pivot!$A$4:$D$4420,4,0)</f>
        <v>2</v>
      </c>
      <c r="S565">
        <f>VLOOKUP(B565,'[1]Tổng hợp Nhập - Xuất - Tồn'!$A$5:$N$4327,11,0)</f>
        <v>317</v>
      </c>
      <c r="T565">
        <f>VLOOKUP(B565,'[1]Tổng hợp Nhập - Xuất - Tồn'!$A$7:$N$4327,13,0)</f>
        <v>165</v>
      </c>
      <c r="U565" s="75">
        <f t="shared" si="160"/>
        <v>78209.557499999995</v>
      </c>
      <c r="V565" s="73">
        <f t="shared" si="161"/>
        <v>2.8838332411504428</v>
      </c>
      <c r="W565" s="66">
        <f t="shared" si="162"/>
        <v>69211.997787610628</v>
      </c>
      <c r="X565" s="67">
        <f t="shared" si="163"/>
        <v>-0.2204761986951316</v>
      </c>
    </row>
    <row r="566" spans="1:24" hidden="1" x14ac:dyDescent="0.25">
      <c r="A566">
        <v>565</v>
      </c>
      <c r="B566" t="s">
        <v>465</v>
      </c>
      <c r="C566" t="s">
        <v>466</v>
      </c>
      <c r="H566" s="59">
        <v>78.5</v>
      </c>
      <c r="I566" t="s">
        <v>1901</v>
      </c>
      <c r="J566" s="65">
        <f t="shared" si="153"/>
        <v>2128920</v>
      </c>
      <c r="K566" t="e">
        <f>1.05*VLOOKUP(B566,'[1]Tổng hợp Nhập - Xuất - Tồn'!$A$5:$N$4327,12,0)/VLOOKUP(B566,'[1]Tổng hợp Nhập - Xuất - Tồn'!$A$5:$N$4327,11,0)</f>
        <v>#N/A</v>
      </c>
      <c r="L566" s="67" t="e">
        <f t="shared" si="157"/>
        <v>#N/A</v>
      </c>
      <c r="M566" s="66" t="e">
        <f>VLOOKUP(B566,[2]Pivot!$A$4:$C$3785,2,0)</f>
        <v>#N/A</v>
      </c>
      <c r="N566" s="66" t="e">
        <f>VLOOKUP(B566,[2]Pivot!$A$4:$C$3785,3,0)</f>
        <v>#N/A</v>
      </c>
      <c r="O566" s="70" t="e">
        <f>VLOOKUP(B566,[3]Pivot!$A$4:$D$4420,2,0)</f>
        <v>#N/A</v>
      </c>
      <c r="P566" s="66" t="e">
        <f>VLOOKUP(B566,[3]Pivot!$A$4:$E$4420,5,0)</f>
        <v>#N/A</v>
      </c>
      <c r="Q566" s="66" t="e">
        <f>VLOOKUP(B566,[3]Pivot!$A$4:$D$4420,3,0)</f>
        <v>#N/A</v>
      </c>
      <c r="R566" s="66" t="e">
        <f>VLOOKUP(B566,[3]Pivot!$A$4:$D$4420,4,0)</f>
        <v>#N/A</v>
      </c>
      <c r="S566" t="e">
        <f>VLOOKUP(B566,'[1]Tổng hợp Nhập - Xuất - Tồn'!$A$5:$N$4327,11,0)</f>
        <v>#N/A</v>
      </c>
      <c r="T566" t="e">
        <f>VLOOKUP(B566,'[1]Tổng hợp Nhập - Xuất - Tồn'!$A$7:$N$4327,13,0)</f>
        <v>#N/A</v>
      </c>
      <c r="U566" s="66" t="e">
        <f t="shared" si="154"/>
        <v>#N/A</v>
      </c>
      <c r="V566" s="73" t="e">
        <f t="shared" si="155"/>
        <v>#N/A</v>
      </c>
      <c r="W566" s="73" t="e">
        <f t="shared" si="156"/>
        <v>#N/A</v>
      </c>
    </row>
    <row r="567" spans="1:24" hidden="1" x14ac:dyDescent="0.25">
      <c r="A567">
        <v>566</v>
      </c>
      <c r="B567" t="s">
        <v>467</v>
      </c>
      <c r="C567" t="s">
        <v>468</v>
      </c>
      <c r="H567" s="59">
        <v>13.95</v>
      </c>
      <c r="I567" t="s">
        <v>1901</v>
      </c>
      <c r="J567" s="65">
        <f t="shared" si="153"/>
        <v>378323.99999999994</v>
      </c>
      <c r="K567" t="e">
        <f>1.05*VLOOKUP(B567,'[1]Tổng hợp Nhập - Xuất - Tồn'!$A$5:$N$4327,12,0)/VLOOKUP(B567,'[1]Tổng hợp Nhập - Xuất - Tồn'!$A$5:$N$4327,11,0)</f>
        <v>#N/A</v>
      </c>
      <c r="L567" s="67" t="e">
        <f t="shared" si="157"/>
        <v>#N/A</v>
      </c>
      <c r="M567" s="66" t="e">
        <f>VLOOKUP(B567,[2]Pivot!$A$4:$C$3785,2,0)</f>
        <v>#N/A</v>
      </c>
      <c r="N567" s="66" t="e">
        <f>VLOOKUP(B567,[2]Pivot!$A$4:$C$3785,3,0)</f>
        <v>#N/A</v>
      </c>
      <c r="O567" s="70" t="e">
        <f>VLOOKUP(B567,[3]Pivot!$A$4:$D$4420,2,0)</f>
        <v>#N/A</v>
      </c>
      <c r="P567" s="66" t="e">
        <f>VLOOKUP(B567,[3]Pivot!$A$4:$E$4420,5,0)</f>
        <v>#N/A</v>
      </c>
      <c r="Q567" s="66" t="e">
        <f>VLOOKUP(B567,[3]Pivot!$A$4:$D$4420,3,0)</f>
        <v>#N/A</v>
      </c>
      <c r="R567" s="66" t="e">
        <f>VLOOKUP(B567,[3]Pivot!$A$4:$D$4420,4,0)</f>
        <v>#N/A</v>
      </c>
      <c r="S567" t="e">
        <f>VLOOKUP(B567,'[1]Tổng hợp Nhập - Xuất - Tồn'!$A$5:$N$4327,11,0)</f>
        <v>#N/A</v>
      </c>
      <c r="T567" t="e">
        <f>VLOOKUP(B567,'[1]Tổng hợp Nhập - Xuất - Tồn'!$A$7:$N$4327,13,0)</f>
        <v>#N/A</v>
      </c>
      <c r="U567" s="66" t="e">
        <f t="shared" si="154"/>
        <v>#N/A</v>
      </c>
      <c r="V567" s="73" t="e">
        <f t="shared" si="155"/>
        <v>#N/A</v>
      </c>
      <c r="W567" s="73" t="e">
        <f t="shared" si="156"/>
        <v>#N/A</v>
      </c>
    </row>
    <row r="568" spans="1:24" hidden="1" x14ac:dyDescent="0.25">
      <c r="A568">
        <v>567</v>
      </c>
      <c r="B568" t="s">
        <v>469</v>
      </c>
      <c r="C568" t="s">
        <v>468</v>
      </c>
      <c r="H568" s="59">
        <v>13.95</v>
      </c>
      <c r="I568" t="s">
        <v>1901</v>
      </c>
      <c r="J568" s="65">
        <f t="shared" si="153"/>
        <v>378323.99999999994</v>
      </c>
      <c r="K568" t="e">
        <f>1.05*VLOOKUP(B568,'[1]Tổng hợp Nhập - Xuất - Tồn'!$A$5:$N$4327,12,0)/VLOOKUP(B568,'[1]Tổng hợp Nhập - Xuất - Tồn'!$A$5:$N$4327,11,0)</f>
        <v>#N/A</v>
      </c>
      <c r="L568" s="67" t="e">
        <f t="shared" si="157"/>
        <v>#N/A</v>
      </c>
      <c r="M568" s="66" t="e">
        <f>VLOOKUP(B568,[2]Pivot!$A$4:$C$3785,2,0)</f>
        <v>#N/A</v>
      </c>
      <c r="N568" s="66" t="e">
        <f>VLOOKUP(B568,[2]Pivot!$A$4:$C$3785,3,0)</f>
        <v>#N/A</v>
      </c>
      <c r="O568" s="70" t="e">
        <f>VLOOKUP(B568,[3]Pivot!$A$4:$D$4420,2,0)</f>
        <v>#N/A</v>
      </c>
      <c r="P568" s="66" t="e">
        <f>VLOOKUP(B568,[3]Pivot!$A$4:$E$4420,5,0)</f>
        <v>#N/A</v>
      </c>
      <c r="Q568" s="66" t="e">
        <f>VLOOKUP(B568,[3]Pivot!$A$4:$D$4420,3,0)</f>
        <v>#N/A</v>
      </c>
      <c r="R568" s="66" t="e">
        <f>VLOOKUP(B568,[3]Pivot!$A$4:$D$4420,4,0)</f>
        <v>#N/A</v>
      </c>
      <c r="S568" t="e">
        <f>VLOOKUP(B568,'[1]Tổng hợp Nhập - Xuất - Tồn'!$A$5:$N$4327,11,0)</f>
        <v>#N/A</v>
      </c>
      <c r="T568" t="e">
        <f>VLOOKUP(B568,'[1]Tổng hợp Nhập - Xuất - Tồn'!$A$7:$N$4327,13,0)</f>
        <v>#N/A</v>
      </c>
      <c r="U568" s="66" t="e">
        <f t="shared" si="154"/>
        <v>#N/A</v>
      </c>
      <c r="V568" s="73" t="e">
        <f t="shared" si="155"/>
        <v>#N/A</v>
      </c>
      <c r="W568" s="73" t="e">
        <f t="shared" si="156"/>
        <v>#N/A</v>
      </c>
    </row>
    <row r="569" spans="1:24" hidden="1" x14ac:dyDescent="0.25">
      <c r="A569">
        <v>568</v>
      </c>
      <c r="B569" t="s">
        <v>470</v>
      </c>
      <c r="C569" t="s">
        <v>471</v>
      </c>
      <c r="H569" s="59">
        <v>3.85</v>
      </c>
      <c r="I569" t="s">
        <v>1901</v>
      </c>
      <c r="J569" s="65">
        <f t="shared" si="153"/>
        <v>104411.99999999999</v>
      </c>
      <c r="K569" t="e">
        <f>1.05*VLOOKUP(B569,'[1]Tổng hợp Nhập - Xuất - Tồn'!$A$5:$N$4327,12,0)/VLOOKUP(B569,'[1]Tổng hợp Nhập - Xuất - Tồn'!$A$5:$N$4327,11,0)</f>
        <v>#N/A</v>
      </c>
      <c r="L569" s="67" t="e">
        <f t="shared" si="157"/>
        <v>#N/A</v>
      </c>
      <c r="M569" s="66" t="e">
        <f>VLOOKUP(B569,[2]Pivot!$A$4:$C$3785,2,0)</f>
        <v>#N/A</v>
      </c>
      <c r="N569" s="66" t="e">
        <f>VLOOKUP(B569,[2]Pivot!$A$4:$C$3785,3,0)</f>
        <v>#N/A</v>
      </c>
      <c r="O569" s="70" t="e">
        <f>VLOOKUP(B569,[3]Pivot!$A$4:$D$4420,2,0)</f>
        <v>#N/A</v>
      </c>
      <c r="P569" s="66" t="e">
        <f>VLOOKUP(B569,[3]Pivot!$A$4:$E$4420,5,0)</f>
        <v>#N/A</v>
      </c>
      <c r="Q569" s="66" t="e">
        <f>VLOOKUP(B569,[3]Pivot!$A$4:$D$4420,3,0)</f>
        <v>#N/A</v>
      </c>
      <c r="R569" s="66" t="e">
        <f>VLOOKUP(B569,[3]Pivot!$A$4:$D$4420,4,0)</f>
        <v>#N/A</v>
      </c>
      <c r="S569" t="e">
        <f>VLOOKUP(B569,'[1]Tổng hợp Nhập - Xuất - Tồn'!$A$5:$N$4327,11,0)</f>
        <v>#N/A</v>
      </c>
      <c r="T569" t="e">
        <f>VLOOKUP(B569,'[1]Tổng hợp Nhập - Xuất - Tồn'!$A$7:$N$4327,13,0)</f>
        <v>#N/A</v>
      </c>
      <c r="U569" s="66" t="e">
        <f t="shared" si="154"/>
        <v>#N/A</v>
      </c>
      <c r="V569" s="73" t="e">
        <f t="shared" si="155"/>
        <v>#N/A</v>
      </c>
      <c r="W569" s="73" t="e">
        <f t="shared" si="156"/>
        <v>#N/A</v>
      </c>
    </row>
    <row r="570" spans="1:24" hidden="1" x14ac:dyDescent="0.25">
      <c r="A570">
        <v>569</v>
      </c>
      <c r="B570" t="s">
        <v>472</v>
      </c>
      <c r="C570" t="s">
        <v>471</v>
      </c>
      <c r="H570" s="59">
        <v>3.85</v>
      </c>
      <c r="I570" t="s">
        <v>1901</v>
      </c>
      <c r="J570" s="65">
        <f t="shared" si="153"/>
        <v>104411.99999999999</v>
      </c>
      <c r="K570" t="e">
        <f>1.05*VLOOKUP(B570,'[1]Tổng hợp Nhập - Xuất - Tồn'!$A$5:$N$4327,12,0)/VLOOKUP(B570,'[1]Tổng hợp Nhập - Xuất - Tồn'!$A$5:$N$4327,11,0)</f>
        <v>#N/A</v>
      </c>
      <c r="L570" s="67" t="e">
        <f t="shared" si="157"/>
        <v>#N/A</v>
      </c>
      <c r="M570" s="66" t="e">
        <f>VLOOKUP(B570,[2]Pivot!$A$4:$C$3785,2,0)</f>
        <v>#N/A</v>
      </c>
      <c r="N570" s="66" t="e">
        <f>VLOOKUP(B570,[2]Pivot!$A$4:$C$3785,3,0)</f>
        <v>#N/A</v>
      </c>
      <c r="O570" s="70" t="e">
        <f>VLOOKUP(B570,[3]Pivot!$A$4:$D$4420,2,0)</f>
        <v>#N/A</v>
      </c>
      <c r="P570" s="66" t="e">
        <f>VLOOKUP(B570,[3]Pivot!$A$4:$E$4420,5,0)</f>
        <v>#N/A</v>
      </c>
      <c r="Q570" s="66" t="e">
        <f>VLOOKUP(B570,[3]Pivot!$A$4:$D$4420,3,0)</f>
        <v>#N/A</v>
      </c>
      <c r="R570" s="66" t="e">
        <f>VLOOKUP(B570,[3]Pivot!$A$4:$D$4420,4,0)</f>
        <v>#N/A</v>
      </c>
      <c r="S570" t="e">
        <f>VLOOKUP(B570,'[1]Tổng hợp Nhập - Xuất - Tồn'!$A$5:$N$4327,11,0)</f>
        <v>#N/A</v>
      </c>
      <c r="T570" t="e">
        <f>VLOOKUP(B570,'[1]Tổng hợp Nhập - Xuất - Tồn'!$A$7:$N$4327,13,0)</f>
        <v>#N/A</v>
      </c>
      <c r="U570" s="66" t="e">
        <f t="shared" si="154"/>
        <v>#N/A</v>
      </c>
      <c r="V570" s="73" t="e">
        <f t="shared" si="155"/>
        <v>#N/A</v>
      </c>
      <c r="W570" s="73" t="e">
        <f t="shared" si="156"/>
        <v>#N/A</v>
      </c>
    </row>
    <row r="571" spans="1:24" hidden="1" x14ac:dyDescent="0.25">
      <c r="A571">
        <v>570</v>
      </c>
      <c r="B571" t="s">
        <v>473</v>
      </c>
      <c r="C571" t="s">
        <v>471</v>
      </c>
      <c r="H571" s="59">
        <v>3.85</v>
      </c>
      <c r="I571" t="s">
        <v>1901</v>
      </c>
      <c r="J571" s="65">
        <f t="shared" si="153"/>
        <v>104411.99999999999</v>
      </c>
      <c r="K571" t="e">
        <f>1.05*VLOOKUP(B571,'[1]Tổng hợp Nhập - Xuất - Tồn'!$A$5:$N$4327,12,0)/VLOOKUP(B571,'[1]Tổng hợp Nhập - Xuất - Tồn'!$A$5:$N$4327,11,0)</f>
        <v>#N/A</v>
      </c>
      <c r="L571" s="67" t="e">
        <f t="shared" si="157"/>
        <v>#N/A</v>
      </c>
      <c r="M571" s="66" t="e">
        <f>VLOOKUP(B571,[2]Pivot!$A$4:$C$3785,2,0)</f>
        <v>#N/A</v>
      </c>
      <c r="N571" s="66" t="e">
        <f>VLOOKUP(B571,[2]Pivot!$A$4:$C$3785,3,0)</f>
        <v>#N/A</v>
      </c>
      <c r="O571" s="70" t="e">
        <f>VLOOKUP(B571,[3]Pivot!$A$4:$D$4420,2,0)</f>
        <v>#N/A</v>
      </c>
      <c r="P571" s="66" t="e">
        <f>VLOOKUP(B571,[3]Pivot!$A$4:$E$4420,5,0)</f>
        <v>#N/A</v>
      </c>
      <c r="Q571" s="66" t="e">
        <f>VLOOKUP(B571,[3]Pivot!$A$4:$D$4420,3,0)</f>
        <v>#N/A</v>
      </c>
      <c r="R571" s="66" t="e">
        <f>VLOOKUP(B571,[3]Pivot!$A$4:$D$4420,4,0)</f>
        <v>#N/A</v>
      </c>
      <c r="S571" t="e">
        <f>VLOOKUP(B571,'[1]Tổng hợp Nhập - Xuất - Tồn'!$A$5:$N$4327,11,0)</f>
        <v>#N/A</v>
      </c>
      <c r="T571" t="e">
        <f>VLOOKUP(B571,'[1]Tổng hợp Nhập - Xuất - Tồn'!$A$7:$N$4327,13,0)</f>
        <v>#N/A</v>
      </c>
      <c r="U571" s="66" t="e">
        <f t="shared" si="154"/>
        <v>#N/A</v>
      </c>
      <c r="V571" s="73" t="e">
        <f t="shared" si="155"/>
        <v>#N/A</v>
      </c>
      <c r="W571" s="73" t="e">
        <f t="shared" si="156"/>
        <v>#N/A</v>
      </c>
    </row>
    <row r="572" spans="1:24" hidden="1" x14ac:dyDescent="0.25">
      <c r="A572">
        <v>571</v>
      </c>
      <c r="B572" t="s">
        <v>474</v>
      </c>
      <c r="C572" t="s">
        <v>475</v>
      </c>
      <c r="H572" s="59">
        <v>9.11</v>
      </c>
      <c r="I572" t="s">
        <v>1901</v>
      </c>
      <c r="J572" s="65">
        <f t="shared" si="153"/>
        <v>247063.19999999998</v>
      </c>
      <c r="K572" t="e">
        <f>1.05*VLOOKUP(B572,'[1]Tổng hợp Nhập - Xuất - Tồn'!$A$5:$N$4327,12,0)/VLOOKUP(B572,'[1]Tổng hợp Nhập - Xuất - Tồn'!$A$5:$N$4327,11,0)</f>
        <v>#N/A</v>
      </c>
      <c r="L572" s="67" t="e">
        <f t="shared" si="157"/>
        <v>#N/A</v>
      </c>
      <c r="M572" s="66" t="e">
        <f>VLOOKUP(B572,[2]Pivot!$A$4:$C$3785,2,0)</f>
        <v>#N/A</v>
      </c>
      <c r="N572" s="66" t="e">
        <f>VLOOKUP(B572,[2]Pivot!$A$4:$C$3785,3,0)</f>
        <v>#N/A</v>
      </c>
      <c r="O572" s="70" t="e">
        <f>VLOOKUP(B572,[3]Pivot!$A$4:$D$4420,2,0)</f>
        <v>#N/A</v>
      </c>
      <c r="P572" s="66" t="e">
        <f>VLOOKUP(B572,[3]Pivot!$A$4:$E$4420,5,0)</f>
        <v>#N/A</v>
      </c>
      <c r="Q572" s="66" t="e">
        <f>VLOOKUP(B572,[3]Pivot!$A$4:$D$4420,3,0)</f>
        <v>#N/A</v>
      </c>
      <c r="R572" s="66" t="e">
        <f>VLOOKUP(B572,[3]Pivot!$A$4:$D$4420,4,0)</f>
        <v>#N/A</v>
      </c>
      <c r="S572" t="e">
        <f>VLOOKUP(B572,'[1]Tổng hợp Nhập - Xuất - Tồn'!$A$5:$N$4327,11,0)</f>
        <v>#N/A</v>
      </c>
      <c r="T572" t="e">
        <f>VLOOKUP(B572,'[1]Tổng hợp Nhập - Xuất - Tồn'!$A$7:$N$4327,13,0)</f>
        <v>#N/A</v>
      </c>
      <c r="U572" s="66" t="e">
        <f t="shared" si="154"/>
        <v>#N/A</v>
      </c>
      <c r="V572" s="73" t="e">
        <f t="shared" si="155"/>
        <v>#N/A</v>
      </c>
      <c r="W572" s="73" t="e">
        <f t="shared" si="156"/>
        <v>#N/A</v>
      </c>
    </row>
    <row r="573" spans="1:24" hidden="1" x14ac:dyDescent="0.25">
      <c r="A573">
        <v>572</v>
      </c>
      <c r="B573" t="s">
        <v>476</v>
      </c>
      <c r="C573" t="s">
        <v>477</v>
      </c>
      <c r="H573" s="59">
        <v>9.8699999999999992</v>
      </c>
      <c r="I573" t="s">
        <v>1901</v>
      </c>
      <c r="J573" s="65">
        <f t="shared" si="153"/>
        <v>267674.39999999997</v>
      </c>
      <c r="K573" t="e">
        <f>1.05*VLOOKUP(B573,'[1]Tổng hợp Nhập - Xuất - Tồn'!$A$5:$N$4327,12,0)/VLOOKUP(B573,'[1]Tổng hợp Nhập - Xuất - Tồn'!$A$5:$N$4327,11,0)</f>
        <v>#N/A</v>
      </c>
      <c r="L573" s="67" t="e">
        <f t="shared" si="157"/>
        <v>#N/A</v>
      </c>
      <c r="M573" s="66" t="e">
        <f>VLOOKUP(B573,[2]Pivot!$A$4:$C$3785,2,0)</f>
        <v>#N/A</v>
      </c>
      <c r="N573" s="66" t="e">
        <f>VLOOKUP(B573,[2]Pivot!$A$4:$C$3785,3,0)</f>
        <v>#N/A</v>
      </c>
      <c r="O573" s="70" t="e">
        <f>VLOOKUP(B573,[3]Pivot!$A$4:$D$4420,2,0)</f>
        <v>#N/A</v>
      </c>
      <c r="P573" s="66" t="e">
        <f>VLOOKUP(B573,[3]Pivot!$A$4:$E$4420,5,0)</f>
        <v>#N/A</v>
      </c>
      <c r="Q573" s="66" t="e">
        <f>VLOOKUP(B573,[3]Pivot!$A$4:$D$4420,3,0)</f>
        <v>#N/A</v>
      </c>
      <c r="R573" s="66" t="e">
        <f>VLOOKUP(B573,[3]Pivot!$A$4:$D$4420,4,0)</f>
        <v>#N/A</v>
      </c>
      <c r="S573" t="e">
        <f>VLOOKUP(B573,'[1]Tổng hợp Nhập - Xuất - Tồn'!$A$5:$N$4327,11,0)</f>
        <v>#N/A</v>
      </c>
      <c r="T573" t="e">
        <f>VLOOKUP(B573,'[1]Tổng hợp Nhập - Xuất - Tồn'!$A$7:$N$4327,13,0)</f>
        <v>#N/A</v>
      </c>
      <c r="U573" s="66" t="e">
        <f t="shared" si="154"/>
        <v>#N/A</v>
      </c>
      <c r="V573" s="73" t="e">
        <f t="shared" si="155"/>
        <v>#N/A</v>
      </c>
      <c r="W573" s="73" t="e">
        <f t="shared" si="156"/>
        <v>#N/A</v>
      </c>
    </row>
    <row r="574" spans="1:24" hidden="1" x14ac:dyDescent="0.25">
      <c r="A574">
        <v>573</v>
      </c>
      <c r="B574" t="s">
        <v>478</v>
      </c>
      <c r="C574" t="s">
        <v>479</v>
      </c>
      <c r="H574" s="59">
        <v>14.66</v>
      </c>
      <c r="I574" t="s">
        <v>1901</v>
      </c>
      <c r="J574" s="65">
        <f t="shared" si="153"/>
        <v>397579.19999999995</v>
      </c>
      <c r="K574" t="e">
        <f>1.05*VLOOKUP(B574,'[1]Tổng hợp Nhập - Xuất - Tồn'!$A$5:$N$4327,12,0)/VLOOKUP(B574,'[1]Tổng hợp Nhập - Xuất - Tồn'!$A$5:$N$4327,11,0)</f>
        <v>#N/A</v>
      </c>
      <c r="L574" s="67" t="e">
        <f t="shared" si="157"/>
        <v>#N/A</v>
      </c>
      <c r="M574" s="66" t="e">
        <f>VLOOKUP(B574,[2]Pivot!$A$4:$C$3785,2,0)</f>
        <v>#N/A</v>
      </c>
      <c r="N574" s="66" t="e">
        <f>VLOOKUP(B574,[2]Pivot!$A$4:$C$3785,3,0)</f>
        <v>#N/A</v>
      </c>
      <c r="O574" s="70" t="e">
        <f>VLOOKUP(B574,[3]Pivot!$A$4:$D$4420,2,0)</f>
        <v>#N/A</v>
      </c>
      <c r="P574" s="66" t="e">
        <f>VLOOKUP(B574,[3]Pivot!$A$4:$E$4420,5,0)</f>
        <v>#N/A</v>
      </c>
      <c r="Q574" s="66" t="e">
        <f>VLOOKUP(B574,[3]Pivot!$A$4:$D$4420,3,0)</f>
        <v>#N/A</v>
      </c>
      <c r="R574" s="66" t="e">
        <f>VLOOKUP(B574,[3]Pivot!$A$4:$D$4420,4,0)</f>
        <v>#N/A</v>
      </c>
      <c r="S574" t="e">
        <f>VLOOKUP(B574,'[1]Tổng hợp Nhập - Xuất - Tồn'!$A$5:$N$4327,11,0)</f>
        <v>#N/A</v>
      </c>
      <c r="T574" t="e">
        <f>VLOOKUP(B574,'[1]Tổng hợp Nhập - Xuất - Tồn'!$A$7:$N$4327,13,0)</f>
        <v>#N/A</v>
      </c>
      <c r="U574" s="66" t="e">
        <f t="shared" si="154"/>
        <v>#N/A</v>
      </c>
      <c r="V574" s="73" t="e">
        <f t="shared" si="155"/>
        <v>#N/A</v>
      </c>
      <c r="W574" s="73" t="e">
        <f t="shared" si="156"/>
        <v>#N/A</v>
      </c>
    </row>
    <row r="575" spans="1:24" hidden="1" x14ac:dyDescent="0.25">
      <c r="A575">
        <v>574</v>
      </c>
      <c r="B575" s="1" t="s">
        <v>1087</v>
      </c>
      <c r="C575" s="1" t="s">
        <v>1088</v>
      </c>
      <c r="E575">
        <v>550</v>
      </c>
      <c r="H575" s="60">
        <v>29.61</v>
      </c>
      <c r="I575" t="s">
        <v>1901</v>
      </c>
      <c r="J575" s="65">
        <f t="shared" si="153"/>
        <v>803023.2</v>
      </c>
      <c r="K575" t="e">
        <f>1.05*VLOOKUP(B575,'[1]Tổng hợp Nhập - Xuất - Tồn'!$A$5:$N$4327,12,0)/VLOOKUP(B575,'[1]Tổng hợp Nhập - Xuất - Tồn'!$A$5:$N$4327,11,0)</f>
        <v>#N/A</v>
      </c>
      <c r="L575" s="67" t="e">
        <f t="shared" si="157"/>
        <v>#N/A</v>
      </c>
      <c r="M575" s="66" t="e">
        <f>VLOOKUP(B575,[2]Pivot!$A$4:$C$3785,2,0)</f>
        <v>#N/A</v>
      </c>
      <c r="N575" s="66" t="e">
        <f>VLOOKUP(B575,[2]Pivot!$A$4:$C$3785,3,0)</f>
        <v>#N/A</v>
      </c>
      <c r="O575" s="70" t="e">
        <f>VLOOKUP(B575,[3]Pivot!$A$4:$D$4420,2,0)</f>
        <v>#N/A</v>
      </c>
      <c r="P575" s="66" t="e">
        <f>VLOOKUP(B575,[3]Pivot!$A$4:$E$4420,5,0)</f>
        <v>#N/A</v>
      </c>
      <c r="Q575" s="66" t="e">
        <f>VLOOKUP(B575,[3]Pivot!$A$4:$D$4420,3,0)</f>
        <v>#N/A</v>
      </c>
      <c r="R575" s="66" t="e">
        <f>VLOOKUP(B575,[3]Pivot!$A$4:$D$4420,4,0)</f>
        <v>#N/A</v>
      </c>
      <c r="S575" t="e">
        <f>VLOOKUP(B575,'[1]Tổng hợp Nhập - Xuất - Tồn'!$A$5:$N$4327,11,0)</f>
        <v>#N/A</v>
      </c>
      <c r="T575" t="e">
        <f>VLOOKUP(B575,'[1]Tổng hợp Nhập - Xuất - Tồn'!$A$7:$N$4327,13,0)</f>
        <v>#N/A</v>
      </c>
      <c r="U575" s="66" t="e">
        <f t="shared" si="154"/>
        <v>#N/A</v>
      </c>
      <c r="V575" s="73" t="e">
        <f t="shared" si="155"/>
        <v>#N/A</v>
      </c>
      <c r="W575" s="73" t="e">
        <f t="shared" si="156"/>
        <v>#N/A</v>
      </c>
    </row>
    <row r="576" spans="1:24" hidden="1" x14ac:dyDescent="0.25">
      <c r="A576">
        <v>575</v>
      </c>
      <c r="B576" s="1" t="s">
        <v>1485</v>
      </c>
      <c r="C576" s="1" t="s">
        <v>1486</v>
      </c>
      <c r="E576">
        <v>25</v>
      </c>
      <c r="H576" s="60">
        <v>171.43</v>
      </c>
      <c r="I576" t="s">
        <v>1901</v>
      </c>
      <c r="J576" s="65">
        <f t="shared" si="153"/>
        <v>4649181.5999999996</v>
      </c>
      <c r="K576" t="e">
        <f>1.05*VLOOKUP(B576,'[1]Tổng hợp Nhập - Xuất - Tồn'!$A$5:$N$4327,12,0)/VLOOKUP(B576,'[1]Tổng hợp Nhập - Xuất - Tồn'!$A$5:$N$4327,11,0)</f>
        <v>#N/A</v>
      </c>
      <c r="L576" s="67" t="e">
        <f t="shared" si="157"/>
        <v>#N/A</v>
      </c>
      <c r="M576" s="66" t="e">
        <f>VLOOKUP(B576,[2]Pivot!$A$4:$C$3785,2,0)</f>
        <v>#N/A</v>
      </c>
      <c r="N576" s="66" t="e">
        <f>VLOOKUP(B576,[2]Pivot!$A$4:$C$3785,3,0)</f>
        <v>#N/A</v>
      </c>
      <c r="O576" s="70" t="e">
        <f>VLOOKUP(B576,[3]Pivot!$A$4:$D$4420,2,0)</f>
        <v>#N/A</v>
      </c>
      <c r="P576" s="66" t="e">
        <f>VLOOKUP(B576,[3]Pivot!$A$4:$E$4420,5,0)</f>
        <v>#N/A</v>
      </c>
      <c r="Q576" s="66" t="e">
        <f>VLOOKUP(B576,[3]Pivot!$A$4:$D$4420,3,0)</f>
        <v>#N/A</v>
      </c>
      <c r="R576" s="66" t="e">
        <f>VLOOKUP(B576,[3]Pivot!$A$4:$D$4420,4,0)</f>
        <v>#N/A</v>
      </c>
      <c r="S576" t="e">
        <f>VLOOKUP(B576,'[1]Tổng hợp Nhập - Xuất - Tồn'!$A$5:$N$4327,11,0)</f>
        <v>#N/A</v>
      </c>
      <c r="T576" t="e">
        <f>VLOOKUP(B576,'[1]Tổng hợp Nhập - Xuất - Tồn'!$A$7:$N$4327,13,0)</f>
        <v>#N/A</v>
      </c>
      <c r="U576" s="66" t="e">
        <f t="shared" si="154"/>
        <v>#N/A</v>
      </c>
      <c r="V576" s="73" t="e">
        <f t="shared" si="155"/>
        <v>#N/A</v>
      </c>
      <c r="W576" s="73" t="e">
        <f t="shared" si="156"/>
        <v>#N/A</v>
      </c>
    </row>
    <row r="577" spans="1:24" hidden="1" x14ac:dyDescent="0.25">
      <c r="A577">
        <v>576</v>
      </c>
      <c r="B577" s="1" t="s">
        <v>1487</v>
      </c>
      <c r="C577" s="1" t="s">
        <v>372</v>
      </c>
      <c r="E577">
        <v>24</v>
      </c>
      <c r="H577" s="60">
        <v>35.36</v>
      </c>
      <c r="I577" t="s">
        <v>1901</v>
      </c>
      <c r="J577" s="65">
        <f t="shared" si="153"/>
        <v>958963.19999999995</v>
      </c>
      <c r="K577" t="e">
        <f>1.05*VLOOKUP(B577,'[1]Tổng hợp Nhập - Xuất - Tồn'!$A$5:$N$4327,12,0)/VLOOKUP(B577,'[1]Tổng hợp Nhập - Xuất - Tồn'!$A$5:$N$4327,11,0)</f>
        <v>#N/A</v>
      </c>
      <c r="L577" s="67" t="e">
        <f t="shared" si="157"/>
        <v>#N/A</v>
      </c>
      <c r="M577" s="66" t="e">
        <f>VLOOKUP(B577,[2]Pivot!$A$4:$C$3785,2,0)</f>
        <v>#N/A</v>
      </c>
      <c r="N577" s="66" t="e">
        <f>VLOOKUP(B577,[2]Pivot!$A$4:$C$3785,3,0)</f>
        <v>#N/A</v>
      </c>
      <c r="O577" s="70" t="e">
        <f>VLOOKUP(B577,[3]Pivot!$A$4:$D$4420,2,0)</f>
        <v>#N/A</v>
      </c>
      <c r="P577" s="66" t="e">
        <f>VLOOKUP(B577,[3]Pivot!$A$4:$E$4420,5,0)</f>
        <v>#N/A</v>
      </c>
      <c r="Q577" s="66" t="e">
        <f>VLOOKUP(B577,[3]Pivot!$A$4:$D$4420,3,0)</f>
        <v>#N/A</v>
      </c>
      <c r="R577" s="66" t="e">
        <f>VLOOKUP(B577,[3]Pivot!$A$4:$D$4420,4,0)</f>
        <v>#N/A</v>
      </c>
      <c r="S577" t="e">
        <f>VLOOKUP(B577,'[1]Tổng hợp Nhập - Xuất - Tồn'!$A$5:$N$4327,11,0)</f>
        <v>#N/A</v>
      </c>
      <c r="T577" t="e">
        <f>VLOOKUP(B577,'[1]Tổng hợp Nhập - Xuất - Tồn'!$A$7:$N$4327,13,0)</f>
        <v>#N/A</v>
      </c>
      <c r="U577" s="66" t="e">
        <f t="shared" si="154"/>
        <v>#N/A</v>
      </c>
      <c r="V577" s="73" t="e">
        <f t="shared" si="155"/>
        <v>#N/A</v>
      </c>
      <c r="W577" s="73" t="e">
        <f t="shared" si="156"/>
        <v>#N/A</v>
      </c>
    </row>
    <row r="578" spans="1:24" hidden="1" x14ac:dyDescent="0.25">
      <c r="A578">
        <v>577</v>
      </c>
      <c r="B578" t="s">
        <v>12</v>
      </c>
      <c r="C578" t="s">
        <v>13</v>
      </c>
      <c r="E578">
        <v>60</v>
      </c>
      <c r="H578" s="59">
        <v>90.64</v>
      </c>
      <c r="I578" t="s">
        <v>1902</v>
      </c>
      <c r="J578" s="65">
        <f t="shared" si="153"/>
        <v>2458156.7999999998</v>
      </c>
      <c r="K578" t="e">
        <f>1.05*VLOOKUP(B578,'[1]Tổng hợp Nhập - Xuất - Tồn'!$A$5:$N$4327,12,0)/VLOOKUP(B578,'[1]Tổng hợp Nhập - Xuất - Tồn'!$A$5:$N$4327,11,0)</f>
        <v>#N/A</v>
      </c>
      <c r="L578" s="67" t="e">
        <f t="shared" si="157"/>
        <v>#N/A</v>
      </c>
      <c r="M578" s="66" t="e">
        <f>VLOOKUP(B578,[2]Pivot!$A$4:$C$3785,2,0)</f>
        <v>#N/A</v>
      </c>
      <c r="N578" s="66" t="e">
        <f>VLOOKUP(B578,[2]Pivot!$A$4:$C$3785,3,0)</f>
        <v>#N/A</v>
      </c>
      <c r="O578" s="70" t="e">
        <f>VLOOKUP(B578,[3]Pivot!$A$4:$D$4420,2,0)</f>
        <v>#N/A</v>
      </c>
      <c r="P578" s="66" t="e">
        <f>VLOOKUP(B578,[3]Pivot!$A$4:$E$4420,5,0)</f>
        <v>#N/A</v>
      </c>
      <c r="Q578" s="66" t="e">
        <f>VLOOKUP(B578,[3]Pivot!$A$4:$D$4420,3,0)</f>
        <v>#N/A</v>
      </c>
      <c r="R578" s="66" t="e">
        <f>VLOOKUP(B578,[3]Pivot!$A$4:$D$4420,4,0)</f>
        <v>#N/A</v>
      </c>
      <c r="S578" t="e">
        <f>VLOOKUP(B578,'[1]Tổng hợp Nhập - Xuất - Tồn'!$A$5:$N$4327,11,0)</f>
        <v>#N/A</v>
      </c>
      <c r="T578" t="e">
        <f>VLOOKUP(B578,'[1]Tổng hợp Nhập - Xuất - Tồn'!$A$7:$N$4327,13,0)</f>
        <v>#N/A</v>
      </c>
      <c r="U578" s="66" t="e">
        <f t="shared" si="154"/>
        <v>#N/A</v>
      </c>
      <c r="V578" s="73" t="e">
        <f t="shared" si="155"/>
        <v>#N/A</v>
      </c>
      <c r="W578" s="73" t="e">
        <f t="shared" si="156"/>
        <v>#N/A</v>
      </c>
    </row>
    <row r="579" spans="1:24" x14ac:dyDescent="0.25">
      <c r="A579">
        <v>578</v>
      </c>
      <c r="B579" t="s">
        <v>16</v>
      </c>
      <c r="C579" t="s">
        <v>17</v>
      </c>
      <c r="E579">
        <v>240</v>
      </c>
      <c r="H579" s="59">
        <v>9.99</v>
      </c>
      <c r="I579" t="s">
        <v>1902</v>
      </c>
      <c r="J579" s="78">
        <f t="shared" ref="J579:J642" si="164">H579*24000*1.13</f>
        <v>270928.8</v>
      </c>
      <c r="K579" s="75">
        <f>1.05*VLOOKUP(B579,'[1]Tổng hợp Nhập - Xuất - Tồn'!$A$5:$N$4327,12,0)/VLOOKUP(B579,'[1]Tổng hợp Nhập - Xuất - Tồn'!$A$5:$N$4327,11,0)</f>
        <v>99467.469230769231</v>
      </c>
      <c r="L579" s="67">
        <f t="shared" si="157"/>
        <v>1.7237930360069016</v>
      </c>
      <c r="M579" s="66">
        <f>VLOOKUP(B579,[2]Pivot!$A$4:$C$3785,2,0)</f>
        <v>155000</v>
      </c>
      <c r="N579" s="66">
        <f>VLOOKUP(B579,[2]Pivot!$A$4:$C$3785,3,0)</f>
        <v>155000</v>
      </c>
      <c r="O579" s="70">
        <f>VLOOKUP(B579,[3]Pivot!$A$4:$D$4420,2,0)</f>
        <v>44786</v>
      </c>
      <c r="P579" s="66" t="str">
        <f>VLOOKUP(B579,[3]Pivot!$A$4:$E$4420,5,0)</f>
        <v>HTAUTOHN</v>
      </c>
      <c r="Q579" s="66">
        <f>VLOOKUP(B579,[3]Pivot!$A$4:$D$4420,3,0)</f>
        <v>90000</v>
      </c>
      <c r="R579" s="66">
        <f>VLOOKUP(B579,[3]Pivot!$A$4:$D$4420,4,0)</f>
        <v>3</v>
      </c>
      <c r="S579">
        <f>VLOOKUP(B579,'[1]Tổng hợp Nhập - Xuất - Tồn'!$A$5:$N$4327,11,0)</f>
        <v>26</v>
      </c>
      <c r="T579">
        <f>VLOOKUP(B579,'[1]Tổng hợp Nhập - Xuất - Tồn'!$A$7:$N$4327,13,0)</f>
        <v>98</v>
      </c>
      <c r="U579" s="75">
        <f>IF(Q579=0,K579*(1-5%),IF(L579&lt;=10%,Q579,Q579*(1-5%)))</f>
        <v>85500</v>
      </c>
      <c r="V579" s="73">
        <f>U579/24000*1/1.13</f>
        <v>3.1526548672566377</v>
      </c>
      <c r="W579" s="66">
        <f t="shared" ref="W579" si="165">V579*24000</f>
        <v>75663.716814159299</v>
      </c>
      <c r="X579" s="67">
        <f>(W579-K579)/K579</f>
        <v>-0.23931193384828262</v>
      </c>
    </row>
    <row r="580" spans="1:24" hidden="1" x14ac:dyDescent="0.25">
      <c r="A580">
        <v>579</v>
      </c>
      <c r="B580" t="s">
        <v>19</v>
      </c>
      <c r="C580" t="s">
        <v>20</v>
      </c>
      <c r="E580">
        <v>47</v>
      </c>
      <c r="H580" s="59">
        <v>11.02</v>
      </c>
      <c r="I580" t="s">
        <v>1902</v>
      </c>
      <c r="J580" s="65">
        <f t="shared" si="164"/>
        <v>298862.39999999997</v>
      </c>
      <c r="K580" t="e">
        <f>1.05*VLOOKUP(B580,'[1]Tổng hợp Nhập - Xuất - Tồn'!$A$5:$N$4327,12,0)/VLOOKUP(B580,'[1]Tổng hợp Nhập - Xuất - Tồn'!$A$5:$N$4327,11,0)</f>
        <v>#N/A</v>
      </c>
      <c r="L580" s="67" t="e">
        <f t="shared" ref="L580:L643" si="166">(J580-K580)/K580</f>
        <v>#N/A</v>
      </c>
      <c r="M580" s="66" t="e">
        <f>VLOOKUP(B580,[2]Pivot!$A$4:$C$3785,2,0)</f>
        <v>#N/A</v>
      </c>
      <c r="N580" s="66" t="e">
        <f>VLOOKUP(B580,[2]Pivot!$A$4:$C$3785,3,0)</f>
        <v>#N/A</v>
      </c>
      <c r="O580" s="70" t="e">
        <f>VLOOKUP(B580,[3]Pivot!$A$4:$D$4420,2,0)</f>
        <v>#N/A</v>
      </c>
      <c r="P580" s="66" t="e">
        <f>VLOOKUP(B580,[3]Pivot!$A$4:$E$4420,5,0)</f>
        <v>#N/A</v>
      </c>
      <c r="Q580" s="66" t="e">
        <f>VLOOKUP(B580,[3]Pivot!$A$4:$D$4420,3,0)</f>
        <v>#N/A</v>
      </c>
      <c r="R580" s="66" t="e">
        <f>VLOOKUP(B580,[3]Pivot!$A$4:$D$4420,4,0)</f>
        <v>#N/A</v>
      </c>
      <c r="S580" t="e">
        <f>VLOOKUP(B580,'[1]Tổng hợp Nhập - Xuất - Tồn'!$A$5:$N$4327,11,0)</f>
        <v>#N/A</v>
      </c>
      <c r="T580" t="e">
        <f>VLOOKUP(B580,'[1]Tổng hợp Nhập - Xuất - Tồn'!$A$7:$N$4327,13,0)</f>
        <v>#N/A</v>
      </c>
      <c r="U580" s="66" t="e">
        <f t="shared" ref="U580:U642" si="167">IF(L580&lt;=10%,Q580,Q580*(1-5%))</f>
        <v>#N/A</v>
      </c>
      <c r="V580" s="73" t="e">
        <f t="shared" ref="V580:V642" si="168">U580*24000*1/1.13</f>
        <v>#N/A</v>
      </c>
      <c r="W580" s="73" t="e">
        <f t="shared" ref="W580:W642" si="169">V580/24000</f>
        <v>#N/A</v>
      </c>
    </row>
    <row r="581" spans="1:24" x14ac:dyDescent="0.25">
      <c r="A581">
        <v>580</v>
      </c>
      <c r="B581" t="s">
        <v>22</v>
      </c>
      <c r="C581" t="s">
        <v>23</v>
      </c>
      <c r="E581">
        <v>564</v>
      </c>
      <c r="H581" s="59">
        <v>29.220000000000002</v>
      </c>
      <c r="I581" t="s">
        <v>1902</v>
      </c>
      <c r="J581" s="78">
        <f t="shared" si="164"/>
        <v>792446.39999999991</v>
      </c>
      <c r="K581" s="75">
        <f>1.05*VLOOKUP(B581,'[1]Tổng hợp Nhập - Xuất - Tồn'!$A$5:$N$4327,12,0)/VLOOKUP(B581,'[1]Tổng hợp Nhập - Xuất - Tồn'!$A$5:$N$4327,11,0)</f>
        <v>483221.28065217397</v>
      </c>
      <c r="L581" s="67">
        <f t="shared" si="166"/>
        <v>0.63992446468931141</v>
      </c>
      <c r="M581" s="66">
        <f>VLOOKUP(B581,[2]Pivot!$A$4:$C$3785,2,0)</f>
        <v>510000</v>
      </c>
      <c r="N581" s="66">
        <f>VLOOKUP(B581,[2]Pivot!$A$4:$C$3785,3,0)</f>
        <v>650000</v>
      </c>
      <c r="O581" s="70">
        <f>VLOOKUP(B581,[3]Pivot!$A$4:$D$4420,2,0)</f>
        <v>44618</v>
      </c>
      <c r="P581" s="66" t="str">
        <f>VLOOKUP(B581,[3]Pivot!$A$4:$E$4420,5,0)</f>
        <v>HTAUTOHN</v>
      </c>
      <c r="Q581" s="66">
        <f>VLOOKUP(B581,[3]Pivot!$A$4:$D$4420,3,0)</f>
        <v>412080</v>
      </c>
      <c r="R581" s="66">
        <f>VLOOKUP(B581,[3]Pivot!$A$4:$D$4420,4,0)</f>
        <v>4</v>
      </c>
      <c r="S581">
        <f>VLOOKUP(B581,'[1]Tổng hợp Nhập - Xuất - Tồn'!$A$5:$N$4327,11,0)</f>
        <v>230</v>
      </c>
      <c r="T581">
        <f>VLOOKUP(B581,'[1]Tổng hợp Nhập - Xuất - Tồn'!$A$7:$N$4327,13,0)</f>
        <v>0</v>
      </c>
      <c r="U581" s="75">
        <f>IF(Q581=0,K581*(1-5%),IF(L581&lt;=10%,Q581,Q581*(1-5%)))</f>
        <v>391476</v>
      </c>
      <c r="V581" s="73">
        <f>U581/24000*1/1.13</f>
        <v>14.434955752212389</v>
      </c>
      <c r="W581" s="66">
        <f t="shared" ref="W581" si="170">V581*24000</f>
        <v>346438.93805309734</v>
      </c>
      <c r="X581" s="67">
        <f>(W581-K581)/K581</f>
        <v>-0.28306357372024249</v>
      </c>
    </row>
    <row r="582" spans="1:24" hidden="1" x14ac:dyDescent="0.25">
      <c r="A582">
        <v>581</v>
      </c>
      <c r="B582" t="s">
        <v>24</v>
      </c>
      <c r="C582" t="s">
        <v>25</v>
      </c>
      <c r="E582">
        <v>360</v>
      </c>
      <c r="H582" s="59">
        <v>20.6</v>
      </c>
      <c r="I582" t="s">
        <v>1902</v>
      </c>
      <c r="J582" s="65">
        <f t="shared" si="164"/>
        <v>558672</v>
      </c>
      <c r="K582" t="e">
        <f>1.05*VLOOKUP(B582,'[1]Tổng hợp Nhập - Xuất - Tồn'!$A$5:$N$4327,12,0)/VLOOKUP(B582,'[1]Tổng hợp Nhập - Xuất - Tồn'!$A$5:$N$4327,11,0)</f>
        <v>#N/A</v>
      </c>
      <c r="L582" s="67" t="e">
        <f t="shared" si="166"/>
        <v>#N/A</v>
      </c>
      <c r="M582" s="66" t="e">
        <f>VLOOKUP(B582,[2]Pivot!$A$4:$C$3785,2,0)</f>
        <v>#N/A</v>
      </c>
      <c r="N582" s="66" t="e">
        <f>VLOOKUP(B582,[2]Pivot!$A$4:$C$3785,3,0)</f>
        <v>#N/A</v>
      </c>
      <c r="O582" s="70" t="e">
        <f>VLOOKUP(B582,[3]Pivot!$A$4:$D$4420,2,0)</f>
        <v>#N/A</v>
      </c>
      <c r="P582" s="66" t="e">
        <f>VLOOKUP(B582,[3]Pivot!$A$4:$E$4420,5,0)</f>
        <v>#N/A</v>
      </c>
      <c r="Q582" s="66" t="e">
        <f>VLOOKUP(B582,[3]Pivot!$A$4:$D$4420,3,0)</f>
        <v>#N/A</v>
      </c>
      <c r="R582" s="66" t="e">
        <f>VLOOKUP(B582,[3]Pivot!$A$4:$D$4420,4,0)</f>
        <v>#N/A</v>
      </c>
      <c r="S582" t="e">
        <f>VLOOKUP(B582,'[1]Tổng hợp Nhập - Xuất - Tồn'!$A$5:$N$4327,11,0)</f>
        <v>#N/A</v>
      </c>
      <c r="T582" t="e">
        <f>VLOOKUP(B582,'[1]Tổng hợp Nhập - Xuất - Tồn'!$A$7:$N$4327,13,0)</f>
        <v>#N/A</v>
      </c>
      <c r="U582" s="66" t="e">
        <f t="shared" si="167"/>
        <v>#N/A</v>
      </c>
      <c r="V582" s="73" t="e">
        <f t="shared" si="168"/>
        <v>#N/A</v>
      </c>
      <c r="W582" s="73" t="e">
        <f t="shared" si="169"/>
        <v>#N/A</v>
      </c>
    </row>
    <row r="583" spans="1:24" hidden="1" x14ac:dyDescent="0.25">
      <c r="A583">
        <v>582</v>
      </c>
      <c r="B583" t="s">
        <v>27</v>
      </c>
      <c r="C583" t="s">
        <v>28</v>
      </c>
      <c r="E583">
        <v>48</v>
      </c>
      <c r="H583" s="59">
        <v>32.86</v>
      </c>
      <c r="I583" t="s">
        <v>1902</v>
      </c>
      <c r="J583" s="65">
        <f t="shared" si="164"/>
        <v>891163.2</v>
      </c>
      <c r="K583" t="e">
        <f>1.05*VLOOKUP(B583,'[1]Tổng hợp Nhập - Xuất - Tồn'!$A$5:$N$4327,12,0)/VLOOKUP(B583,'[1]Tổng hợp Nhập - Xuất - Tồn'!$A$5:$N$4327,11,0)</f>
        <v>#N/A</v>
      </c>
      <c r="L583" s="67" t="e">
        <f t="shared" si="166"/>
        <v>#N/A</v>
      </c>
      <c r="M583" s="66" t="e">
        <f>VLOOKUP(B583,[2]Pivot!$A$4:$C$3785,2,0)</f>
        <v>#N/A</v>
      </c>
      <c r="N583" s="66" t="e">
        <f>VLOOKUP(B583,[2]Pivot!$A$4:$C$3785,3,0)</f>
        <v>#N/A</v>
      </c>
      <c r="O583" s="70" t="e">
        <f>VLOOKUP(B583,[3]Pivot!$A$4:$D$4420,2,0)</f>
        <v>#N/A</v>
      </c>
      <c r="P583" s="66" t="e">
        <f>VLOOKUP(B583,[3]Pivot!$A$4:$E$4420,5,0)</f>
        <v>#N/A</v>
      </c>
      <c r="Q583" s="66" t="e">
        <f>VLOOKUP(B583,[3]Pivot!$A$4:$D$4420,3,0)</f>
        <v>#N/A</v>
      </c>
      <c r="R583" s="66" t="e">
        <f>VLOOKUP(B583,[3]Pivot!$A$4:$D$4420,4,0)</f>
        <v>#N/A</v>
      </c>
      <c r="S583" t="e">
        <f>VLOOKUP(B583,'[1]Tổng hợp Nhập - Xuất - Tồn'!$A$5:$N$4327,11,0)</f>
        <v>#N/A</v>
      </c>
      <c r="T583" t="e">
        <f>VLOOKUP(B583,'[1]Tổng hợp Nhập - Xuất - Tồn'!$A$7:$N$4327,13,0)</f>
        <v>#N/A</v>
      </c>
      <c r="U583" s="66" t="e">
        <f t="shared" si="167"/>
        <v>#N/A</v>
      </c>
      <c r="V583" s="73" t="e">
        <f t="shared" si="168"/>
        <v>#N/A</v>
      </c>
      <c r="W583" s="73" t="e">
        <f t="shared" si="169"/>
        <v>#N/A</v>
      </c>
    </row>
    <row r="584" spans="1:24" hidden="1" x14ac:dyDescent="0.25">
      <c r="A584">
        <v>583</v>
      </c>
      <c r="B584" t="s">
        <v>29</v>
      </c>
      <c r="C584" t="s">
        <v>30</v>
      </c>
      <c r="E584">
        <v>240</v>
      </c>
      <c r="H584" s="59">
        <v>53.839999999999996</v>
      </c>
      <c r="I584" t="s">
        <v>1902</v>
      </c>
      <c r="J584" s="65">
        <f t="shared" si="164"/>
        <v>1460140.7999999998</v>
      </c>
      <c r="K584" t="e">
        <f>1.05*VLOOKUP(B584,'[1]Tổng hợp Nhập - Xuất - Tồn'!$A$5:$N$4327,12,0)/VLOOKUP(B584,'[1]Tổng hợp Nhập - Xuất - Tồn'!$A$5:$N$4327,11,0)</f>
        <v>#N/A</v>
      </c>
      <c r="L584" s="67" t="e">
        <f t="shared" si="166"/>
        <v>#N/A</v>
      </c>
      <c r="M584" s="66" t="e">
        <f>VLOOKUP(B584,[2]Pivot!$A$4:$C$3785,2,0)</f>
        <v>#N/A</v>
      </c>
      <c r="N584" s="66" t="e">
        <f>VLOOKUP(B584,[2]Pivot!$A$4:$C$3785,3,0)</f>
        <v>#N/A</v>
      </c>
      <c r="O584" s="70" t="e">
        <f>VLOOKUP(B584,[3]Pivot!$A$4:$D$4420,2,0)</f>
        <v>#N/A</v>
      </c>
      <c r="P584" s="66" t="e">
        <f>VLOOKUP(B584,[3]Pivot!$A$4:$E$4420,5,0)</f>
        <v>#N/A</v>
      </c>
      <c r="Q584" s="66" t="e">
        <f>VLOOKUP(B584,[3]Pivot!$A$4:$D$4420,3,0)</f>
        <v>#N/A</v>
      </c>
      <c r="R584" s="66" t="e">
        <f>VLOOKUP(B584,[3]Pivot!$A$4:$D$4420,4,0)</f>
        <v>#N/A</v>
      </c>
      <c r="S584" t="e">
        <f>VLOOKUP(B584,'[1]Tổng hợp Nhập - Xuất - Tồn'!$A$5:$N$4327,11,0)</f>
        <v>#N/A</v>
      </c>
      <c r="T584" t="e">
        <f>VLOOKUP(B584,'[1]Tổng hợp Nhập - Xuất - Tồn'!$A$7:$N$4327,13,0)</f>
        <v>#N/A</v>
      </c>
      <c r="U584" s="66" t="e">
        <f t="shared" si="167"/>
        <v>#N/A</v>
      </c>
      <c r="V584" s="73" t="e">
        <f t="shared" si="168"/>
        <v>#N/A</v>
      </c>
      <c r="W584" s="73" t="e">
        <f t="shared" si="169"/>
        <v>#N/A</v>
      </c>
    </row>
    <row r="585" spans="1:24" hidden="1" x14ac:dyDescent="0.25">
      <c r="A585">
        <v>584</v>
      </c>
      <c r="B585" t="s">
        <v>31</v>
      </c>
      <c r="C585" t="s">
        <v>30</v>
      </c>
      <c r="E585">
        <v>120</v>
      </c>
      <c r="H585" s="59">
        <v>49.44</v>
      </c>
      <c r="I585" t="s">
        <v>1902</v>
      </c>
      <c r="J585" s="65">
        <f t="shared" si="164"/>
        <v>1340812.7999999998</v>
      </c>
      <c r="K585" t="e">
        <f>1.05*VLOOKUP(B585,'[1]Tổng hợp Nhập - Xuất - Tồn'!$A$5:$N$4327,12,0)/VLOOKUP(B585,'[1]Tổng hợp Nhập - Xuất - Tồn'!$A$5:$N$4327,11,0)</f>
        <v>#N/A</v>
      </c>
      <c r="L585" s="67" t="e">
        <f t="shared" si="166"/>
        <v>#N/A</v>
      </c>
      <c r="M585" s="66" t="e">
        <f>VLOOKUP(B585,[2]Pivot!$A$4:$C$3785,2,0)</f>
        <v>#N/A</v>
      </c>
      <c r="N585" s="66" t="e">
        <f>VLOOKUP(B585,[2]Pivot!$A$4:$C$3785,3,0)</f>
        <v>#N/A</v>
      </c>
      <c r="O585" s="70" t="e">
        <f>VLOOKUP(B585,[3]Pivot!$A$4:$D$4420,2,0)</f>
        <v>#N/A</v>
      </c>
      <c r="P585" s="66" t="e">
        <f>VLOOKUP(B585,[3]Pivot!$A$4:$E$4420,5,0)</f>
        <v>#N/A</v>
      </c>
      <c r="Q585" s="66" t="e">
        <f>VLOOKUP(B585,[3]Pivot!$A$4:$D$4420,3,0)</f>
        <v>#N/A</v>
      </c>
      <c r="R585" s="66" t="e">
        <f>VLOOKUP(B585,[3]Pivot!$A$4:$D$4420,4,0)</f>
        <v>#N/A</v>
      </c>
      <c r="S585" t="e">
        <f>VLOOKUP(B585,'[1]Tổng hợp Nhập - Xuất - Tồn'!$A$5:$N$4327,11,0)</f>
        <v>#N/A</v>
      </c>
      <c r="T585" t="e">
        <f>VLOOKUP(B585,'[1]Tổng hợp Nhập - Xuất - Tồn'!$A$7:$N$4327,13,0)</f>
        <v>#N/A</v>
      </c>
      <c r="U585" s="66" t="e">
        <f t="shared" si="167"/>
        <v>#N/A</v>
      </c>
      <c r="V585" s="73" t="e">
        <f t="shared" si="168"/>
        <v>#N/A</v>
      </c>
      <c r="W585" s="73" t="e">
        <f t="shared" si="169"/>
        <v>#N/A</v>
      </c>
    </row>
    <row r="586" spans="1:24" hidden="1" x14ac:dyDescent="0.25">
      <c r="A586">
        <v>585</v>
      </c>
      <c r="B586" t="s">
        <v>32</v>
      </c>
      <c r="C586" t="s">
        <v>33</v>
      </c>
      <c r="E586">
        <v>240</v>
      </c>
      <c r="H586" s="59">
        <v>66.09</v>
      </c>
      <c r="I586" t="s">
        <v>1902</v>
      </c>
      <c r="J586" s="65">
        <f t="shared" si="164"/>
        <v>1792360.7999999998</v>
      </c>
      <c r="K586" t="e">
        <f>1.05*VLOOKUP(B586,'[1]Tổng hợp Nhập - Xuất - Tồn'!$A$5:$N$4327,12,0)/VLOOKUP(B586,'[1]Tổng hợp Nhập - Xuất - Tồn'!$A$5:$N$4327,11,0)</f>
        <v>#N/A</v>
      </c>
      <c r="L586" s="67" t="e">
        <f t="shared" si="166"/>
        <v>#N/A</v>
      </c>
      <c r="M586" s="66" t="e">
        <f>VLOOKUP(B586,[2]Pivot!$A$4:$C$3785,2,0)</f>
        <v>#N/A</v>
      </c>
      <c r="N586" s="66" t="e">
        <f>VLOOKUP(B586,[2]Pivot!$A$4:$C$3785,3,0)</f>
        <v>#N/A</v>
      </c>
      <c r="O586" s="70" t="e">
        <f>VLOOKUP(B586,[3]Pivot!$A$4:$D$4420,2,0)</f>
        <v>#N/A</v>
      </c>
      <c r="P586" s="66" t="e">
        <f>VLOOKUP(B586,[3]Pivot!$A$4:$E$4420,5,0)</f>
        <v>#N/A</v>
      </c>
      <c r="Q586" s="66" t="e">
        <f>VLOOKUP(B586,[3]Pivot!$A$4:$D$4420,3,0)</f>
        <v>#N/A</v>
      </c>
      <c r="R586" s="66" t="e">
        <f>VLOOKUP(B586,[3]Pivot!$A$4:$D$4420,4,0)</f>
        <v>#N/A</v>
      </c>
      <c r="S586" t="e">
        <f>VLOOKUP(B586,'[1]Tổng hợp Nhập - Xuất - Tồn'!$A$5:$N$4327,11,0)</f>
        <v>#N/A</v>
      </c>
      <c r="T586" t="e">
        <f>VLOOKUP(B586,'[1]Tổng hợp Nhập - Xuất - Tồn'!$A$7:$N$4327,13,0)</f>
        <v>#N/A</v>
      </c>
      <c r="U586" s="66" t="e">
        <f t="shared" si="167"/>
        <v>#N/A</v>
      </c>
      <c r="V586" s="73" t="e">
        <f t="shared" si="168"/>
        <v>#N/A</v>
      </c>
      <c r="W586" s="73" t="e">
        <f t="shared" si="169"/>
        <v>#N/A</v>
      </c>
    </row>
    <row r="587" spans="1:24" x14ac:dyDescent="0.25">
      <c r="A587">
        <v>586</v>
      </c>
      <c r="B587" t="s">
        <v>35</v>
      </c>
      <c r="C587" t="s">
        <v>30</v>
      </c>
      <c r="E587">
        <v>120</v>
      </c>
      <c r="H587" s="59">
        <v>93.86</v>
      </c>
      <c r="I587" t="s">
        <v>1902</v>
      </c>
      <c r="J587" s="78">
        <f t="shared" si="164"/>
        <v>2545483.1999999997</v>
      </c>
      <c r="K587" s="75">
        <f>1.05*VLOOKUP(B587,'[1]Tổng hợp Nhập - Xuất - Tồn'!$A$5:$N$4327,12,0)/VLOOKUP(B587,'[1]Tổng hợp Nhập - Xuất - Tồn'!$A$5:$N$4327,11,0)</f>
        <v>1162694.4000000001</v>
      </c>
      <c r="L587" s="67">
        <f t="shared" si="166"/>
        <v>1.1892968608088241</v>
      </c>
      <c r="M587" s="66">
        <f>VLOOKUP(B587,[2]Pivot!$A$4:$C$3785,2,0)</f>
        <v>1600000</v>
      </c>
      <c r="N587" s="66" t="e">
        <f>VLOOKUP(B587,[2]Pivot!$A$4:$C$3785,3,0)</f>
        <v>#REF!</v>
      </c>
      <c r="O587" s="70">
        <f>VLOOKUP(B587,[3]Pivot!$A$4:$D$4420,2,0)</f>
        <v>44497</v>
      </c>
      <c r="P587" s="66" t="str">
        <f>VLOOKUP(B587,[3]Pivot!$A$4:$E$4420,5,0)</f>
        <v>HTAUTOHN</v>
      </c>
      <c r="Q587" s="66">
        <f>VLOOKUP(B587,[3]Pivot!$A$4:$D$4420,3,0)</f>
        <v>1080000</v>
      </c>
      <c r="R587" s="66">
        <f>VLOOKUP(B587,[3]Pivot!$A$4:$D$4420,4,0)</f>
        <v>1</v>
      </c>
      <c r="S587">
        <f>VLOOKUP(B587,'[1]Tổng hợp Nhập - Xuất - Tồn'!$A$5:$N$4327,11,0)</f>
        <v>1</v>
      </c>
      <c r="T587">
        <f>VLOOKUP(B587,'[1]Tổng hợp Nhập - Xuất - Tồn'!$A$7:$N$4327,13,0)</f>
        <v>0</v>
      </c>
      <c r="U587" s="75">
        <f t="shared" ref="U587:U588" si="171">IF(Q587=0,K587*(1-5%),IF(L587&lt;=10%,Q587,Q587*(1-5%)))</f>
        <v>1026000</v>
      </c>
      <c r="V587" s="73">
        <f t="shared" ref="V587:V588" si="172">U587/24000*1/1.13</f>
        <v>37.83185840707965</v>
      </c>
      <c r="W587" s="66">
        <f t="shared" ref="W587:W588" si="173">V587*24000</f>
        <v>907964.60176991159</v>
      </c>
      <c r="X587" s="67">
        <f t="shared" ref="X587:X588" si="174">(W587-K587)/K587</f>
        <v>-0.21908577028502804</v>
      </c>
    </row>
    <row r="588" spans="1:24" x14ac:dyDescent="0.25">
      <c r="A588">
        <v>587</v>
      </c>
      <c r="B588" t="s">
        <v>37</v>
      </c>
      <c r="C588" t="s">
        <v>38</v>
      </c>
      <c r="E588">
        <v>480</v>
      </c>
      <c r="H588" s="59">
        <v>39.989999999999995</v>
      </c>
      <c r="I588" t="s">
        <v>1902</v>
      </c>
      <c r="J588" s="78">
        <f t="shared" si="164"/>
        <v>1084528.7999999998</v>
      </c>
      <c r="K588" s="75">
        <f>1.05*VLOOKUP(B588,'[1]Tổng hợp Nhập - Xuất - Tồn'!$A$5:$N$4327,12,0)/VLOOKUP(B588,'[1]Tổng hợp Nhập - Xuất - Tồn'!$A$5:$N$4327,11,0)</f>
        <v>961002.87870090641</v>
      </c>
      <c r="L588" s="67">
        <f t="shared" si="166"/>
        <v>0.12853855491679381</v>
      </c>
      <c r="M588" s="66">
        <f>VLOOKUP(B588,[2]Pivot!$A$4:$C$3785,2,0)</f>
        <v>1050000</v>
      </c>
      <c r="N588" s="66">
        <f>VLOOKUP(B588,[2]Pivot!$A$4:$C$3785,3,0)</f>
        <v>1200000</v>
      </c>
      <c r="O588" s="70">
        <f>VLOOKUP(B588,[3]Pivot!$A$4:$D$4420,2,0)</f>
        <v>44818</v>
      </c>
      <c r="P588" s="66" t="str">
        <f>VLOOKUP(B588,[3]Pivot!$A$4:$E$4420,5,0)</f>
        <v>NK-TRISTAN</v>
      </c>
      <c r="Q588" s="66">
        <f>VLOOKUP(B588,[3]Pivot!$A$4:$D$4420,3,0)</f>
        <v>861220</v>
      </c>
      <c r="R588" s="66">
        <f>VLOOKUP(B588,[3]Pivot!$A$4:$D$4420,4,0)</f>
        <v>3</v>
      </c>
      <c r="S588">
        <f>VLOOKUP(B588,'[1]Tổng hợp Nhập - Xuất - Tồn'!$A$5:$N$4327,11,0)</f>
        <v>1324</v>
      </c>
      <c r="T588">
        <f>VLOOKUP(B588,'[1]Tổng hợp Nhập - Xuất - Tồn'!$A$7:$N$4327,13,0)</f>
        <v>152</v>
      </c>
      <c r="U588" s="75">
        <f t="shared" si="171"/>
        <v>818159</v>
      </c>
      <c r="V588" s="73">
        <f t="shared" si="172"/>
        <v>30.168104719764017</v>
      </c>
      <c r="W588" s="66">
        <f t="shared" si="173"/>
        <v>724034.51327433635</v>
      </c>
      <c r="X588" s="67">
        <f t="shared" si="174"/>
        <v>-0.24658444909853583</v>
      </c>
    </row>
    <row r="589" spans="1:24" hidden="1" x14ac:dyDescent="0.25">
      <c r="A589">
        <v>588</v>
      </c>
      <c r="B589" t="s">
        <v>39</v>
      </c>
      <c r="C589" t="s">
        <v>40</v>
      </c>
      <c r="E589">
        <v>1800</v>
      </c>
      <c r="H589" s="59">
        <v>38.46</v>
      </c>
      <c r="I589" t="s">
        <v>1902</v>
      </c>
      <c r="J589" s="65">
        <f t="shared" si="164"/>
        <v>1043035.2</v>
      </c>
      <c r="K589" t="e">
        <f>1.05*VLOOKUP(B589,'[1]Tổng hợp Nhập - Xuất - Tồn'!$A$5:$N$4327,12,0)/VLOOKUP(B589,'[1]Tổng hợp Nhập - Xuất - Tồn'!$A$5:$N$4327,11,0)</f>
        <v>#N/A</v>
      </c>
      <c r="L589" s="67" t="e">
        <f t="shared" si="166"/>
        <v>#N/A</v>
      </c>
      <c r="M589" s="66" t="e">
        <f>VLOOKUP(B589,[2]Pivot!$A$4:$C$3785,2,0)</f>
        <v>#N/A</v>
      </c>
      <c r="N589" s="66" t="e">
        <f>VLOOKUP(B589,[2]Pivot!$A$4:$C$3785,3,0)</f>
        <v>#N/A</v>
      </c>
      <c r="O589" s="70" t="e">
        <f>VLOOKUP(B589,[3]Pivot!$A$4:$D$4420,2,0)</f>
        <v>#N/A</v>
      </c>
      <c r="P589" s="66" t="e">
        <f>VLOOKUP(B589,[3]Pivot!$A$4:$E$4420,5,0)</f>
        <v>#N/A</v>
      </c>
      <c r="Q589" s="66" t="e">
        <f>VLOOKUP(B589,[3]Pivot!$A$4:$D$4420,3,0)</f>
        <v>#N/A</v>
      </c>
      <c r="R589" s="66" t="e">
        <f>VLOOKUP(B589,[3]Pivot!$A$4:$D$4420,4,0)</f>
        <v>#N/A</v>
      </c>
      <c r="S589" t="e">
        <f>VLOOKUP(B589,'[1]Tổng hợp Nhập - Xuất - Tồn'!$A$5:$N$4327,11,0)</f>
        <v>#N/A</v>
      </c>
      <c r="T589" t="e">
        <f>VLOOKUP(B589,'[1]Tổng hợp Nhập - Xuất - Tồn'!$A$7:$N$4327,13,0)</f>
        <v>#N/A</v>
      </c>
      <c r="U589" s="66" t="e">
        <f t="shared" si="167"/>
        <v>#N/A</v>
      </c>
      <c r="V589" s="73" t="e">
        <f t="shared" si="168"/>
        <v>#N/A</v>
      </c>
      <c r="W589" s="73" t="e">
        <f t="shared" si="169"/>
        <v>#N/A</v>
      </c>
    </row>
    <row r="590" spans="1:24" hidden="1" x14ac:dyDescent="0.25">
      <c r="A590">
        <v>589</v>
      </c>
      <c r="B590" t="s">
        <v>41</v>
      </c>
      <c r="C590" t="s">
        <v>42</v>
      </c>
      <c r="E590">
        <v>40</v>
      </c>
      <c r="H590" s="59">
        <v>49.33</v>
      </c>
      <c r="I590" t="s">
        <v>1902</v>
      </c>
      <c r="J590" s="65">
        <f t="shared" si="164"/>
        <v>1337829.5999999999</v>
      </c>
      <c r="K590" t="e">
        <f>1.05*VLOOKUP(B590,'[1]Tổng hợp Nhập - Xuất - Tồn'!$A$5:$N$4327,12,0)/VLOOKUP(B590,'[1]Tổng hợp Nhập - Xuất - Tồn'!$A$5:$N$4327,11,0)</f>
        <v>#N/A</v>
      </c>
      <c r="L590" s="67" t="e">
        <f t="shared" si="166"/>
        <v>#N/A</v>
      </c>
      <c r="M590" s="66" t="e">
        <f>VLOOKUP(B590,[2]Pivot!$A$4:$C$3785,2,0)</f>
        <v>#N/A</v>
      </c>
      <c r="N590" s="66" t="e">
        <f>VLOOKUP(B590,[2]Pivot!$A$4:$C$3785,3,0)</f>
        <v>#N/A</v>
      </c>
      <c r="O590" s="70" t="e">
        <f>VLOOKUP(B590,[3]Pivot!$A$4:$D$4420,2,0)</f>
        <v>#N/A</v>
      </c>
      <c r="P590" s="66" t="e">
        <f>VLOOKUP(B590,[3]Pivot!$A$4:$E$4420,5,0)</f>
        <v>#N/A</v>
      </c>
      <c r="Q590" s="66" t="e">
        <f>VLOOKUP(B590,[3]Pivot!$A$4:$D$4420,3,0)</f>
        <v>#N/A</v>
      </c>
      <c r="R590" s="66" t="e">
        <f>VLOOKUP(B590,[3]Pivot!$A$4:$D$4420,4,0)</f>
        <v>#N/A</v>
      </c>
      <c r="S590" t="e">
        <f>VLOOKUP(B590,'[1]Tổng hợp Nhập - Xuất - Tồn'!$A$5:$N$4327,11,0)</f>
        <v>#N/A</v>
      </c>
      <c r="T590" t="e">
        <f>VLOOKUP(B590,'[1]Tổng hợp Nhập - Xuất - Tồn'!$A$7:$N$4327,13,0)</f>
        <v>#N/A</v>
      </c>
      <c r="U590" s="66" t="e">
        <f t="shared" si="167"/>
        <v>#N/A</v>
      </c>
      <c r="V590" s="73" t="e">
        <f t="shared" si="168"/>
        <v>#N/A</v>
      </c>
      <c r="W590" s="73" t="e">
        <f t="shared" si="169"/>
        <v>#N/A</v>
      </c>
    </row>
    <row r="591" spans="1:24" x14ac:dyDescent="0.25">
      <c r="A591">
        <v>590</v>
      </c>
      <c r="B591" t="s">
        <v>43</v>
      </c>
      <c r="C591" t="s">
        <v>38</v>
      </c>
      <c r="E591">
        <v>960</v>
      </c>
      <c r="H591" s="59">
        <v>42.85</v>
      </c>
      <c r="I591" t="s">
        <v>1902</v>
      </c>
      <c r="J591" s="78">
        <f t="shared" si="164"/>
        <v>1162092</v>
      </c>
      <c r="K591" s="75">
        <f>1.05*VLOOKUP(B591,'[1]Tổng hợp Nhập - Xuất - Tồn'!$A$5:$N$4327,12,0)/VLOOKUP(B591,'[1]Tổng hợp Nhập - Xuất - Tồn'!$A$5:$N$4327,11,0)</f>
        <v>1158180.1800000002</v>
      </c>
      <c r="L591" s="67">
        <f t="shared" si="166"/>
        <v>3.3775573676280935E-3</v>
      </c>
      <c r="M591" s="66">
        <f>VLOOKUP(B591,[2]Pivot!$A$4:$C$3785,2,0)</f>
        <v>1150000</v>
      </c>
      <c r="N591" s="66">
        <f>VLOOKUP(B591,[2]Pivot!$A$4:$C$3785,3,0)</f>
        <v>1300000</v>
      </c>
      <c r="O591" s="70">
        <f>VLOOKUP(B591,[3]Pivot!$A$4:$D$4420,2,0)</f>
        <v>44739</v>
      </c>
      <c r="P591" s="66" t="str">
        <f>VLOOKUP(B591,[3]Pivot!$A$4:$E$4420,5,0)</f>
        <v>HTAUTOHN</v>
      </c>
      <c r="Q591" s="66">
        <f>VLOOKUP(B591,[3]Pivot!$A$4:$D$4420,3,0)</f>
        <v>935000</v>
      </c>
      <c r="R591" s="66">
        <f>VLOOKUP(B591,[3]Pivot!$A$4:$D$4420,4,0)</f>
        <v>5</v>
      </c>
      <c r="S591">
        <f>VLOOKUP(B591,'[1]Tổng hợp Nhập - Xuất - Tồn'!$A$5:$N$4327,11,0)</f>
        <v>35</v>
      </c>
      <c r="T591">
        <f>VLOOKUP(B591,'[1]Tổng hợp Nhập - Xuất - Tồn'!$A$7:$N$4327,13,0)</f>
        <v>4</v>
      </c>
      <c r="U591" s="75">
        <f t="shared" ref="U591:U593" si="175">IF(Q591=0,K591*(1-5%),IF(L591&lt;=10%,Q591,Q591*(1-5%)))</f>
        <v>935000</v>
      </c>
      <c r="V591" s="73">
        <f t="shared" ref="V591:V593" si="176">U591/24000*1/1.13</f>
        <v>34.476401179941007</v>
      </c>
      <c r="W591" s="66">
        <f t="shared" ref="W591:W593" si="177">V591*24000</f>
        <v>827433.62831858417</v>
      </c>
      <c r="X591" s="67">
        <f t="shared" ref="X591:X593" si="178">(W591-K591)/K591</f>
        <v>-0.2855743496503419</v>
      </c>
    </row>
    <row r="592" spans="1:24" x14ac:dyDescent="0.25">
      <c r="A592">
        <v>591</v>
      </c>
      <c r="B592" t="s">
        <v>44</v>
      </c>
      <c r="C592" t="s">
        <v>42</v>
      </c>
      <c r="E592">
        <v>60</v>
      </c>
      <c r="H592" s="59">
        <v>53.01</v>
      </c>
      <c r="I592" t="s">
        <v>1902</v>
      </c>
      <c r="J592" s="78">
        <f t="shared" si="164"/>
        <v>1437631.2</v>
      </c>
      <c r="K592" s="75">
        <f>1.05*VLOOKUP(B592,'[1]Tổng hợp Nhập - Xuất - Tồn'!$A$5:$N$4327,12,0)/VLOOKUP(B592,'[1]Tổng hợp Nhập - Xuất - Tồn'!$A$5:$N$4327,11,0)</f>
        <v>970216.13888888888</v>
      </c>
      <c r="L592" s="67">
        <f t="shared" si="166"/>
        <v>0.4817638486681991</v>
      </c>
      <c r="M592" s="66">
        <f>VLOOKUP(B592,[2]Pivot!$A$4:$C$3785,2,0)</f>
        <v>1150000</v>
      </c>
      <c r="N592" s="66">
        <f>VLOOKUP(B592,[2]Pivot!$A$4:$C$3785,3,0)</f>
        <v>1200000</v>
      </c>
      <c r="O592" s="70">
        <f>VLOOKUP(B592,[3]Pivot!$A$4:$D$4420,2,0)</f>
        <v>44649</v>
      </c>
      <c r="P592" s="66" t="str">
        <f>VLOOKUP(B592,[3]Pivot!$A$4:$E$4420,5,0)</f>
        <v>NCC-THANHCANH</v>
      </c>
      <c r="Q592" s="66">
        <f>VLOOKUP(B592,[3]Pivot!$A$4:$D$4420,3,0)</f>
        <v>730875</v>
      </c>
      <c r="R592" s="66">
        <f>VLOOKUP(B592,[3]Pivot!$A$4:$D$4420,4,0)</f>
        <v>2</v>
      </c>
      <c r="S592">
        <f>VLOOKUP(B592,'[1]Tổng hợp Nhập - Xuất - Tồn'!$A$5:$N$4327,11,0)</f>
        <v>27</v>
      </c>
      <c r="T592">
        <f>VLOOKUP(B592,'[1]Tổng hợp Nhập - Xuất - Tồn'!$A$7:$N$4327,13,0)</f>
        <v>7</v>
      </c>
      <c r="U592" s="75">
        <f t="shared" si="175"/>
        <v>694331.25</v>
      </c>
      <c r="V592" s="73">
        <f t="shared" si="176"/>
        <v>25.602184734513276</v>
      </c>
      <c r="W592" s="66">
        <f t="shared" si="177"/>
        <v>614452.4336283186</v>
      </c>
      <c r="X592" s="67">
        <f t="shared" si="178"/>
        <v>-0.36668500038352081</v>
      </c>
    </row>
    <row r="593" spans="1:24" x14ac:dyDescent="0.25">
      <c r="A593">
        <v>592</v>
      </c>
      <c r="B593" t="s">
        <v>46</v>
      </c>
      <c r="C593" t="s">
        <v>38</v>
      </c>
      <c r="E593">
        <v>36</v>
      </c>
      <c r="H593" s="59">
        <v>53.98</v>
      </c>
      <c r="I593" t="s">
        <v>1902</v>
      </c>
      <c r="J593" s="78">
        <f t="shared" si="164"/>
        <v>1463937.5999999999</v>
      </c>
      <c r="K593" s="75">
        <f>1.05*VLOOKUP(B593,'[1]Tổng hợp Nhập - Xuất - Tồn'!$A$5:$N$4327,12,0)/VLOOKUP(B593,'[1]Tổng hợp Nhập - Xuất - Tồn'!$A$5:$N$4327,11,0)</f>
        <v>1130269.5727272728</v>
      </c>
      <c r="L593" s="67">
        <f t="shared" si="166"/>
        <v>0.29521101454373061</v>
      </c>
      <c r="M593" s="66">
        <f>VLOOKUP(B593,[2]Pivot!$A$4:$C$3785,2,0)</f>
        <v>1200000</v>
      </c>
      <c r="N593" s="66">
        <f>VLOOKUP(B593,[2]Pivot!$A$4:$C$3785,3,0)</f>
        <v>1350000</v>
      </c>
      <c r="O593" s="70">
        <f>VLOOKUP(B593,[3]Pivot!$A$4:$D$4420,2,0)</f>
        <v>44618</v>
      </c>
      <c r="P593" s="66" t="str">
        <f>VLOOKUP(B593,[3]Pivot!$A$4:$E$4420,5,0)</f>
        <v>HTAUTOHN</v>
      </c>
      <c r="Q593" s="66">
        <f>VLOOKUP(B593,[3]Pivot!$A$4:$D$4420,3,0)</f>
        <v>975513</v>
      </c>
      <c r="R593" s="66">
        <f>VLOOKUP(B593,[3]Pivot!$A$4:$D$4420,4,0)</f>
        <v>1</v>
      </c>
      <c r="S593">
        <f>VLOOKUP(B593,'[1]Tổng hợp Nhập - Xuất - Tồn'!$A$5:$N$4327,11,0)</f>
        <v>33</v>
      </c>
      <c r="T593">
        <f>VLOOKUP(B593,'[1]Tổng hợp Nhập - Xuất - Tồn'!$A$7:$N$4327,13,0)</f>
        <v>0</v>
      </c>
      <c r="U593" s="75">
        <f t="shared" si="175"/>
        <v>926737.35</v>
      </c>
      <c r="V593" s="73">
        <f t="shared" si="176"/>
        <v>34.171731194690267</v>
      </c>
      <c r="W593" s="66">
        <f t="shared" si="177"/>
        <v>820121.54867256642</v>
      </c>
      <c r="X593" s="67">
        <f t="shared" si="178"/>
        <v>-0.27440181664480068</v>
      </c>
    </row>
    <row r="594" spans="1:24" hidden="1" x14ac:dyDescent="0.25">
      <c r="A594">
        <v>593</v>
      </c>
      <c r="B594" t="s">
        <v>48</v>
      </c>
      <c r="C594" t="s">
        <v>49</v>
      </c>
      <c r="E594">
        <v>12264</v>
      </c>
      <c r="H594" s="59">
        <v>12.86</v>
      </c>
      <c r="I594" t="s">
        <v>1902</v>
      </c>
      <c r="J594" s="65">
        <f t="shared" si="164"/>
        <v>348763.19999999995</v>
      </c>
      <c r="K594" t="e">
        <f>1.05*VLOOKUP(B594,'[1]Tổng hợp Nhập - Xuất - Tồn'!$A$5:$N$4327,12,0)/VLOOKUP(B594,'[1]Tổng hợp Nhập - Xuất - Tồn'!$A$5:$N$4327,11,0)</f>
        <v>#N/A</v>
      </c>
      <c r="L594" s="67" t="e">
        <f t="shared" si="166"/>
        <v>#N/A</v>
      </c>
      <c r="M594" s="66" t="e">
        <f>VLOOKUP(B594,[2]Pivot!$A$4:$C$3785,2,0)</f>
        <v>#N/A</v>
      </c>
      <c r="N594" s="66" t="e">
        <f>VLOOKUP(B594,[2]Pivot!$A$4:$C$3785,3,0)</f>
        <v>#N/A</v>
      </c>
      <c r="O594" s="70" t="e">
        <f>VLOOKUP(B594,[3]Pivot!$A$4:$D$4420,2,0)</f>
        <v>#N/A</v>
      </c>
      <c r="P594" s="66" t="e">
        <f>VLOOKUP(B594,[3]Pivot!$A$4:$E$4420,5,0)</f>
        <v>#N/A</v>
      </c>
      <c r="Q594" s="66" t="e">
        <f>VLOOKUP(B594,[3]Pivot!$A$4:$D$4420,3,0)</f>
        <v>#N/A</v>
      </c>
      <c r="R594" s="66" t="e">
        <f>VLOOKUP(B594,[3]Pivot!$A$4:$D$4420,4,0)</f>
        <v>#N/A</v>
      </c>
      <c r="S594" t="e">
        <f>VLOOKUP(B594,'[1]Tổng hợp Nhập - Xuất - Tồn'!$A$5:$N$4327,11,0)</f>
        <v>#N/A</v>
      </c>
      <c r="T594" t="e">
        <f>VLOOKUP(B594,'[1]Tổng hợp Nhập - Xuất - Tồn'!$A$7:$N$4327,13,0)</f>
        <v>#N/A</v>
      </c>
      <c r="U594" s="66" t="e">
        <f t="shared" si="167"/>
        <v>#N/A</v>
      </c>
      <c r="V594" s="73" t="e">
        <f t="shared" si="168"/>
        <v>#N/A</v>
      </c>
      <c r="W594" s="73" t="e">
        <f t="shared" si="169"/>
        <v>#N/A</v>
      </c>
    </row>
    <row r="595" spans="1:24" hidden="1" x14ac:dyDescent="0.25">
      <c r="A595">
        <v>594</v>
      </c>
      <c r="B595" t="s">
        <v>50</v>
      </c>
      <c r="C595" t="s">
        <v>51</v>
      </c>
      <c r="E595">
        <v>278</v>
      </c>
      <c r="H595" s="59">
        <v>16.46</v>
      </c>
      <c r="I595" t="s">
        <v>1902</v>
      </c>
      <c r="J595" s="65">
        <f t="shared" si="164"/>
        <v>446395.19999999995</v>
      </c>
      <c r="K595" t="e">
        <f>1.05*VLOOKUP(B595,'[1]Tổng hợp Nhập - Xuất - Tồn'!$A$5:$N$4327,12,0)/VLOOKUP(B595,'[1]Tổng hợp Nhập - Xuất - Tồn'!$A$5:$N$4327,11,0)</f>
        <v>#N/A</v>
      </c>
      <c r="L595" s="67" t="e">
        <f t="shared" si="166"/>
        <v>#N/A</v>
      </c>
      <c r="M595" s="66" t="e">
        <f>VLOOKUP(B595,[2]Pivot!$A$4:$C$3785,2,0)</f>
        <v>#N/A</v>
      </c>
      <c r="N595" s="66" t="e">
        <f>VLOOKUP(B595,[2]Pivot!$A$4:$C$3785,3,0)</f>
        <v>#N/A</v>
      </c>
      <c r="O595" s="70" t="e">
        <f>VLOOKUP(B595,[3]Pivot!$A$4:$D$4420,2,0)</f>
        <v>#N/A</v>
      </c>
      <c r="P595" s="66" t="e">
        <f>VLOOKUP(B595,[3]Pivot!$A$4:$E$4420,5,0)</f>
        <v>#N/A</v>
      </c>
      <c r="Q595" s="66" t="e">
        <f>VLOOKUP(B595,[3]Pivot!$A$4:$D$4420,3,0)</f>
        <v>#N/A</v>
      </c>
      <c r="R595" s="66" t="e">
        <f>VLOOKUP(B595,[3]Pivot!$A$4:$D$4420,4,0)</f>
        <v>#N/A</v>
      </c>
      <c r="S595" t="e">
        <f>VLOOKUP(B595,'[1]Tổng hợp Nhập - Xuất - Tồn'!$A$5:$N$4327,11,0)</f>
        <v>#N/A</v>
      </c>
      <c r="T595" t="e">
        <f>VLOOKUP(B595,'[1]Tổng hợp Nhập - Xuất - Tồn'!$A$7:$N$4327,13,0)</f>
        <v>#N/A</v>
      </c>
      <c r="U595" s="66" t="e">
        <f t="shared" si="167"/>
        <v>#N/A</v>
      </c>
      <c r="V595" s="73" t="e">
        <f t="shared" si="168"/>
        <v>#N/A</v>
      </c>
      <c r="W595" s="73" t="e">
        <f t="shared" si="169"/>
        <v>#N/A</v>
      </c>
    </row>
    <row r="596" spans="1:24" hidden="1" x14ac:dyDescent="0.25">
      <c r="A596">
        <v>595</v>
      </c>
      <c r="B596" t="s">
        <v>53</v>
      </c>
      <c r="C596" t="s">
        <v>51</v>
      </c>
      <c r="E596">
        <v>1277</v>
      </c>
      <c r="H596" s="59">
        <v>14.14</v>
      </c>
      <c r="I596" t="s">
        <v>1902</v>
      </c>
      <c r="J596" s="65">
        <f t="shared" si="164"/>
        <v>383476.8</v>
      </c>
      <c r="K596" t="e">
        <f>1.05*VLOOKUP(B596,'[1]Tổng hợp Nhập - Xuất - Tồn'!$A$5:$N$4327,12,0)/VLOOKUP(B596,'[1]Tổng hợp Nhập - Xuất - Tồn'!$A$5:$N$4327,11,0)</f>
        <v>#N/A</v>
      </c>
      <c r="L596" s="67" t="e">
        <f t="shared" si="166"/>
        <v>#N/A</v>
      </c>
      <c r="M596" s="66" t="e">
        <f>VLOOKUP(B596,[2]Pivot!$A$4:$C$3785,2,0)</f>
        <v>#N/A</v>
      </c>
      <c r="N596" s="66" t="e">
        <f>VLOOKUP(B596,[2]Pivot!$A$4:$C$3785,3,0)</f>
        <v>#N/A</v>
      </c>
      <c r="O596" s="70" t="e">
        <f>VLOOKUP(B596,[3]Pivot!$A$4:$D$4420,2,0)</f>
        <v>#N/A</v>
      </c>
      <c r="P596" s="66" t="e">
        <f>VLOOKUP(B596,[3]Pivot!$A$4:$E$4420,5,0)</f>
        <v>#N/A</v>
      </c>
      <c r="Q596" s="66" t="e">
        <f>VLOOKUP(B596,[3]Pivot!$A$4:$D$4420,3,0)</f>
        <v>#N/A</v>
      </c>
      <c r="R596" s="66" t="e">
        <f>VLOOKUP(B596,[3]Pivot!$A$4:$D$4420,4,0)</f>
        <v>#N/A</v>
      </c>
      <c r="S596" t="e">
        <f>VLOOKUP(B596,'[1]Tổng hợp Nhập - Xuất - Tồn'!$A$5:$N$4327,11,0)</f>
        <v>#N/A</v>
      </c>
      <c r="T596" t="e">
        <f>VLOOKUP(B596,'[1]Tổng hợp Nhập - Xuất - Tồn'!$A$7:$N$4327,13,0)</f>
        <v>#N/A</v>
      </c>
      <c r="U596" s="66" t="e">
        <f t="shared" si="167"/>
        <v>#N/A</v>
      </c>
      <c r="V596" s="73" t="e">
        <f t="shared" si="168"/>
        <v>#N/A</v>
      </c>
      <c r="W596" s="73" t="e">
        <f t="shared" si="169"/>
        <v>#N/A</v>
      </c>
    </row>
    <row r="597" spans="1:24" hidden="1" x14ac:dyDescent="0.25">
      <c r="A597">
        <v>596</v>
      </c>
      <c r="B597" t="s">
        <v>55</v>
      </c>
      <c r="C597" t="s">
        <v>51</v>
      </c>
      <c r="E597">
        <v>1001</v>
      </c>
      <c r="H597" s="59">
        <v>12.6</v>
      </c>
      <c r="I597" t="s">
        <v>1902</v>
      </c>
      <c r="J597" s="65">
        <f t="shared" si="164"/>
        <v>341711.99999999994</v>
      </c>
      <c r="K597" t="e">
        <f>1.05*VLOOKUP(B597,'[1]Tổng hợp Nhập - Xuất - Tồn'!$A$5:$N$4327,12,0)/VLOOKUP(B597,'[1]Tổng hợp Nhập - Xuất - Tồn'!$A$5:$N$4327,11,0)</f>
        <v>#N/A</v>
      </c>
      <c r="L597" s="67" t="e">
        <f t="shared" si="166"/>
        <v>#N/A</v>
      </c>
      <c r="M597" s="66" t="e">
        <f>VLOOKUP(B597,[2]Pivot!$A$4:$C$3785,2,0)</f>
        <v>#N/A</v>
      </c>
      <c r="N597" s="66" t="e">
        <f>VLOOKUP(B597,[2]Pivot!$A$4:$C$3785,3,0)</f>
        <v>#N/A</v>
      </c>
      <c r="O597" s="70" t="e">
        <f>VLOOKUP(B597,[3]Pivot!$A$4:$D$4420,2,0)</f>
        <v>#N/A</v>
      </c>
      <c r="P597" s="66" t="e">
        <f>VLOOKUP(B597,[3]Pivot!$A$4:$E$4420,5,0)</f>
        <v>#N/A</v>
      </c>
      <c r="Q597" s="66" t="e">
        <f>VLOOKUP(B597,[3]Pivot!$A$4:$D$4420,3,0)</f>
        <v>#N/A</v>
      </c>
      <c r="R597" s="66" t="e">
        <f>VLOOKUP(B597,[3]Pivot!$A$4:$D$4420,4,0)</f>
        <v>#N/A</v>
      </c>
      <c r="S597" t="e">
        <f>VLOOKUP(B597,'[1]Tổng hợp Nhập - Xuất - Tồn'!$A$5:$N$4327,11,0)</f>
        <v>#N/A</v>
      </c>
      <c r="T597" t="e">
        <f>VLOOKUP(B597,'[1]Tổng hợp Nhập - Xuất - Tồn'!$A$7:$N$4327,13,0)</f>
        <v>#N/A</v>
      </c>
      <c r="U597" s="66" t="e">
        <f t="shared" si="167"/>
        <v>#N/A</v>
      </c>
      <c r="V597" s="73" t="e">
        <f t="shared" si="168"/>
        <v>#N/A</v>
      </c>
      <c r="W597" s="73" t="e">
        <f t="shared" si="169"/>
        <v>#N/A</v>
      </c>
    </row>
    <row r="598" spans="1:24" hidden="1" x14ac:dyDescent="0.25">
      <c r="A598">
        <v>597</v>
      </c>
      <c r="B598" t="s">
        <v>56</v>
      </c>
      <c r="C598" t="s">
        <v>57</v>
      </c>
      <c r="E598">
        <v>1025</v>
      </c>
      <c r="H598" s="59">
        <v>15.66</v>
      </c>
      <c r="I598" t="s">
        <v>1902</v>
      </c>
      <c r="J598" s="65">
        <f t="shared" si="164"/>
        <v>424699.19999999995</v>
      </c>
      <c r="K598" t="e">
        <f>1.05*VLOOKUP(B598,'[1]Tổng hợp Nhập - Xuất - Tồn'!$A$5:$N$4327,12,0)/VLOOKUP(B598,'[1]Tổng hợp Nhập - Xuất - Tồn'!$A$5:$N$4327,11,0)</f>
        <v>#N/A</v>
      </c>
      <c r="L598" s="67" t="e">
        <f t="shared" si="166"/>
        <v>#N/A</v>
      </c>
      <c r="M598" s="66" t="e">
        <f>VLOOKUP(B598,[2]Pivot!$A$4:$C$3785,2,0)</f>
        <v>#N/A</v>
      </c>
      <c r="N598" s="66" t="e">
        <f>VLOOKUP(B598,[2]Pivot!$A$4:$C$3785,3,0)</f>
        <v>#N/A</v>
      </c>
      <c r="O598" s="70" t="e">
        <f>VLOOKUP(B598,[3]Pivot!$A$4:$D$4420,2,0)</f>
        <v>#N/A</v>
      </c>
      <c r="P598" s="66" t="e">
        <f>VLOOKUP(B598,[3]Pivot!$A$4:$E$4420,5,0)</f>
        <v>#N/A</v>
      </c>
      <c r="Q598" s="66" t="e">
        <f>VLOOKUP(B598,[3]Pivot!$A$4:$D$4420,3,0)</f>
        <v>#N/A</v>
      </c>
      <c r="R598" s="66" t="e">
        <f>VLOOKUP(B598,[3]Pivot!$A$4:$D$4420,4,0)</f>
        <v>#N/A</v>
      </c>
      <c r="S598" t="e">
        <f>VLOOKUP(B598,'[1]Tổng hợp Nhập - Xuất - Tồn'!$A$5:$N$4327,11,0)</f>
        <v>#N/A</v>
      </c>
      <c r="T598" t="e">
        <f>VLOOKUP(B598,'[1]Tổng hợp Nhập - Xuất - Tồn'!$A$7:$N$4327,13,0)</f>
        <v>#N/A</v>
      </c>
      <c r="U598" s="66" t="e">
        <f t="shared" si="167"/>
        <v>#N/A</v>
      </c>
      <c r="V598" s="73" t="e">
        <f t="shared" si="168"/>
        <v>#N/A</v>
      </c>
      <c r="W598" s="73" t="e">
        <f t="shared" si="169"/>
        <v>#N/A</v>
      </c>
    </row>
    <row r="599" spans="1:24" hidden="1" x14ac:dyDescent="0.25">
      <c r="A599">
        <v>598</v>
      </c>
      <c r="B599" t="s">
        <v>58</v>
      </c>
      <c r="C599" t="s">
        <v>30</v>
      </c>
      <c r="E599">
        <v>240</v>
      </c>
      <c r="H599" s="59">
        <v>18</v>
      </c>
      <c r="I599" t="s">
        <v>1902</v>
      </c>
      <c r="J599" s="65">
        <f t="shared" si="164"/>
        <v>488159.99999999994</v>
      </c>
      <c r="K599" t="e">
        <f>1.05*VLOOKUP(B599,'[1]Tổng hợp Nhập - Xuất - Tồn'!$A$5:$N$4327,12,0)/VLOOKUP(B599,'[1]Tổng hợp Nhập - Xuất - Tồn'!$A$5:$N$4327,11,0)</f>
        <v>#N/A</v>
      </c>
      <c r="L599" s="67" t="e">
        <f t="shared" si="166"/>
        <v>#N/A</v>
      </c>
      <c r="M599" s="66" t="e">
        <f>VLOOKUP(B599,[2]Pivot!$A$4:$C$3785,2,0)</f>
        <v>#N/A</v>
      </c>
      <c r="N599" s="66" t="e">
        <f>VLOOKUP(B599,[2]Pivot!$A$4:$C$3785,3,0)</f>
        <v>#N/A</v>
      </c>
      <c r="O599" s="70" t="e">
        <f>VLOOKUP(B599,[3]Pivot!$A$4:$D$4420,2,0)</f>
        <v>#N/A</v>
      </c>
      <c r="P599" s="66" t="e">
        <f>VLOOKUP(B599,[3]Pivot!$A$4:$E$4420,5,0)</f>
        <v>#N/A</v>
      </c>
      <c r="Q599" s="66" t="e">
        <f>VLOOKUP(B599,[3]Pivot!$A$4:$D$4420,3,0)</f>
        <v>#N/A</v>
      </c>
      <c r="R599" s="66" t="e">
        <f>VLOOKUP(B599,[3]Pivot!$A$4:$D$4420,4,0)</f>
        <v>#N/A</v>
      </c>
      <c r="S599" t="e">
        <f>VLOOKUP(B599,'[1]Tổng hợp Nhập - Xuất - Tồn'!$A$5:$N$4327,11,0)</f>
        <v>#N/A</v>
      </c>
      <c r="T599" t="e">
        <f>VLOOKUP(B599,'[1]Tổng hợp Nhập - Xuất - Tồn'!$A$7:$N$4327,13,0)</f>
        <v>#N/A</v>
      </c>
      <c r="U599" s="66" t="e">
        <f t="shared" si="167"/>
        <v>#N/A</v>
      </c>
      <c r="V599" s="73" t="e">
        <f t="shared" si="168"/>
        <v>#N/A</v>
      </c>
      <c r="W599" s="73" t="e">
        <f t="shared" si="169"/>
        <v>#N/A</v>
      </c>
    </row>
    <row r="600" spans="1:24" x14ac:dyDescent="0.25">
      <c r="A600">
        <v>599</v>
      </c>
      <c r="B600" t="s">
        <v>59</v>
      </c>
      <c r="C600" t="s">
        <v>51</v>
      </c>
      <c r="E600">
        <v>1368</v>
      </c>
      <c r="H600" s="59">
        <v>12.93</v>
      </c>
      <c r="I600" t="s">
        <v>1902</v>
      </c>
      <c r="J600" s="78">
        <f t="shared" si="164"/>
        <v>350661.6</v>
      </c>
      <c r="K600" s="75">
        <f>1.05*VLOOKUP(B600,'[1]Tổng hợp Nhập - Xuất - Tồn'!$A$5:$N$4327,12,0)/VLOOKUP(B600,'[1]Tổng hợp Nhập - Xuất - Tồn'!$A$5:$N$4327,11,0)</f>
        <v>316938.27920792083</v>
      </c>
      <c r="L600" s="67">
        <f t="shared" si="166"/>
        <v>0.10640343248016329</v>
      </c>
      <c r="M600" s="66">
        <f>VLOOKUP(B600,[2]Pivot!$A$4:$C$3785,2,0)</f>
        <v>450000</v>
      </c>
      <c r="N600" s="66">
        <f>VLOOKUP(B600,[2]Pivot!$A$4:$C$3785,3,0)</f>
        <v>450000</v>
      </c>
      <c r="O600" s="70">
        <f>VLOOKUP(B600,[3]Pivot!$A$4:$D$4420,2,0)</f>
        <v>44768</v>
      </c>
      <c r="P600" s="66" t="str">
        <f>VLOOKUP(B600,[3]Pivot!$A$4:$E$4420,5,0)</f>
        <v>HTAUTOHN</v>
      </c>
      <c r="Q600" s="66">
        <f>VLOOKUP(B600,[3]Pivot!$A$4:$D$4420,3,0)</f>
        <v>282088.8</v>
      </c>
      <c r="R600" s="66">
        <f>VLOOKUP(B600,[3]Pivot!$A$4:$D$4420,4,0)</f>
        <v>1</v>
      </c>
      <c r="S600">
        <f>VLOOKUP(B600,'[1]Tổng hợp Nhập - Xuất - Tồn'!$A$5:$N$4327,11,0)</f>
        <v>101</v>
      </c>
      <c r="T600">
        <f>VLOOKUP(B600,'[1]Tổng hợp Nhập - Xuất - Tồn'!$A$7:$N$4327,13,0)</f>
        <v>45</v>
      </c>
      <c r="U600" s="75">
        <f t="shared" ref="U600:U601" si="179">IF(Q600=0,K600*(1-5%),IF(L600&lt;=10%,Q600,Q600*(1-5%)))</f>
        <v>267984.36</v>
      </c>
      <c r="V600" s="73">
        <f t="shared" ref="V600:V601" si="180">U600/24000*1/1.13</f>
        <v>9.8814292035398239</v>
      </c>
      <c r="W600" s="66">
        <f t="shared" ref="W600:W601" si="181">V600*24000</f>
        <v>237154.30088495577</v>
      </c>
      <c r="X600" s="67">
        <f t="shared" ref="X600:X601" si="182">(W600-K600)/K600</f>
        <v>-0.25173348742334917</v>
      </c>
    </row>
    <row r="601" spans="1:24" x14ac:dyDescent="0.25">
      <c r="A601">
        <v>600</v>
      </c>
      <c r="B601" t="s">
        <v>60</v>
      </c>
      <c r="C601" t="s">
        <v>61</v>
      </c>
      <c r="E601">
        <v>144</v>
      </c>
      <c r="H601" s="59">
        <v>40.36</v>
      </c>
      <c r="I601" t="s">
        <v>1902</v>
      </c>
      <c r="J601" s="78">
        <f t="shared" si="164"/>
        <v>1094563.2</v>
      </c>
      <c r="K601" s="75">
        <f>1.05*VLOOKUP(B601,'[1]Tổng hợp Nhập - Xuất - Tồn'!$A$5:$N$4327,12,0)/VLOOKUP(B601,'[1]Tổng hợp Nhập - Xuất - Tồn'!$A$5:$N$4327,11,0)</f>
        <v>1144851.2250000001</v>
      </c>
      <c r="L601" s="67">
        <f t="shared" si="166"/>
        <v>-4.392537991126326E-2</v>
      </c>
      <c r="M601" s="66">
        <f>VLOOKUP(B601,[2]Pivot!$A$4:$C$3785,2,0)</f>
        <v>1300000</v>
      </c>
      <c r="N601" s="66" t="e">
        <f>VLOOKUP(B601,[2]Pivot!$A$4:$C$3785,3,0)</f>
        <v>#REF!</v>
      </c>
      <c r="O601" s="70">
        <f>VLOOKUP(B601,[3]Pivot!$A$4:$D$4420,2,0)</f>
        <v>44699</v>
      </c>
      <c r="P601" s="66" t="str">
        <f>VLOOKUP(B601,[3]Pivot!$A$4:$E$4420,5,0)</f>
        <v>CHPT-MINHANH</v>
      </c>
      <c r="Q601" s="66">
        <f>VLOOKUP(B601,[3]Pivot!$A$4:$D$4420,3,0)</f>
        <v>1060000</v>
      </c>
      <c r="R601" s="66">
        <f>VLOOKUP(B601,[3]Pivot!$A$4:$D$4420,4,0)</f>
        <v>1</v>
      </c>
      <c r="S601">
        <f>VLOOKUP(B601,'[1]Tổng hợp Nhập - Xuất - Tồn'!$A$5:$N$4327,11,0)</f>
        <v>2</v>
      </c>
      <c r="T601">
        <f>VLOOKUP(B601,'[1]Tổng hợp Nhập - Xuất - Tồn'!$A$7:$N$4327,13,0)</f>
        <v>0</v>
      </c>
      <c r="U601" s="75">
        <f t="shared" si="179"/>
        <v>1060000</v>
      </c>
      <c r="V601" s="73">
        <f t="shared" si="180"/>
        <v>39.085545722713867</v>
      </c>
      <c r="W601" s="66">
        <f t="shared" si="181"/>
        <v>938053.09734513285</v>
      </c>
      <c r="X601" s="67">
        <f t="shared" si="182"/>
        <v>-0.18063318895856292</v>
      </c>
    </row>
    <row r="602" spans="1:24" hidden="1" x14ac:dyDescent="0.25">
      <c r="A602">
        <v>601</v>
      </c>
      <c r="B602" t="s">
        <v>62</v>
      </c>
      <c r="C602" t="s">
        <v>30</v>
      </c>
      <c r="E602">
        <v>60</v>
      </c>
      <c r="H602" s="59">
        <v>59.64</v>
      </c>
      <c r="I602" t="s">
        <v>1902</v>
      </c>
      <c r="J602" s="65">
        <f t="shared" si="164"/>
        <v>1617436.7999999998</v>
      </c>
      <c r="K602" t="e">
        <f>1.05*VLOOKUP(B602,'[1]Tổng hợp Nhập - Xuất - Tồn'!$A$5:$N$4327,12,0)/VLOOKUP(B602,'[1]Tổng hợp Nhập - Xuất - Tồn'!$A$5:$N$4327,11,0)</f>
        <v>#N/A</v>
      </c>
      <c r="L602" s="67" t="e">
        <f t="shared" si="166"/>
        <v>#N/A</v>
      </c>
      <c r="M602" s="66" t="e">
        <f>VLOOKUP(B602,[2]Pivot!$A$4:$C$3785,2,0)</f>
        <v>#N/A</v>
      </c>
      <c r="N602" s="66" t="e">
        <f>VLOOKUP(B602,[2]Pivot!$A$4:$C$3785,3,0)</f>
        <v>#N/A</v>
      </c>
      <c r="O602" s="70" t="e">
        <f>VLOOKUP(B602,[3]Pivot!$A$4:$D$4420,2,0)</f>
        <v>#N/A</v>
      </c>
      <c r="P602" s="66" t="e">
        <f>VLOOKUP(B602,[3]Pivot!$A$4:$E$4420,5,0)</f>
        <v>#N/A</v>
      </c>
      <c r="Q602" s="66" t="e">
        <f>VLOOKUP(B602,[3]Pivot!$A$4:$D$4420,3,0)</f>
        <v>#N/A</v>
      </c>
      <c r="R602" s="66" t="e">
        <f>VLOOKUP(B602,[3]Pivot!$A$4:$D$4420,4,0)</f>
        <v>#N/A</v>
      </c>
      <c r="S602" t="e">
        <f>VLOOKUP(B602,'[1]Tổng hợp Nhập - Xuất - Tồn'!$A$5:$N$4327,11,0)</f>
        <v>#N/A</v>
      </c>
      <c r="T602" t="e">
        <f>VLOOKUP(B602,'[1]Tổng hợp Nhập - Xuất - Tồn'!$A$7:$N$4327,13,0)</f>
        <v>#N/A</v>
      </c>
      <c r="U602" s="66" t="e">
        <f t="shared" si="167"/>
        <v>#N/A</v>
      </c>
      <c r="V602" s="73" t="e">
        <f t="shared" si="168"/>
        <v>#N/A</v>
      </c>
      <c r="W602" s="73" t="e">
        <f t="shared" si="169"/>
        <v>#N/A</v>
      </c>
    </row>
    <row r="603" spans="1:24" hidden="1" x14ac:dyDescent="0.25">
      <c r="A603">
        <v>602</v>
      </c>
      <c r="B603" t="s">
        <v>63</v>
      </c>
      <c r="C603" t="s">
        <v>64</v>
      </c>
      <c r="E603">
        <v>24</v>
      </c>
      <c r="H603" s="59">
        <v>24.19</v>
      </c>
      <c r="I603" t="s">
        <v>1902</v>
      </c>
      <c r="J603" s="65">
        <f t="shared" si="164"/>
        <v>656032.79999999993</v>
      </c>
      <c r="K603" t="e">
        <f>1.05*VLOOKUP(B603,'[1]Tổng hợp Nhập - Xuất - Tồn'!$A$5:$N$4327,12,0)/VLOOKUP(B603,'[1]Tổng hợp Nhập - Xuất - Tồn'!$A$5:$N$4327,11,0)</f>
        <v>#N/A</v>
      </c>
      <c r="L603" s="67" t="e">
        <f t="shared" si="166"/>
        <v>#N/A</v>
      </c>
      <c r="M603" s="66" t="e">
        <f>VLOOKUP(B603,[2]Pivot!$A$4:$C$3785,2,0)</f>
        <v>#N/A</v>
      </c>
      <c r="N603" s="66" t="e">
        <f>VLOOKUP(B603,[2]Pivot!$A$4:$C$3785,3,0)</f>
        <v>#N/A</v>
      </c>
      <c r="O603" s="70" t="e">
        <f>VLOOKUP(B603,[3]Pivot!$A$4:$D$4420,2,0)</f>
        <v>#N/A</v>
      </c>
      <c r="P603" s="66" t="e">
        <f>VLOOKUP(B603,[3]Pivot!$A$4:$E$4420,5,0)</f>
        <v>#N/A</v>
      </c>
      <c r="Q603" s="66" t="e">
        <f>VLOOKUP(B603,[3]Pivot!$A$4:$D$4420,3,0)</f>
        <v>#N/A</v>
      </c>
      <c r="R603" s="66" t="e">
        <f>VLOOKUP(B603,[3]Pivot!$A$4:$D$4420,4,0)</f>
        <v>#N/A</v>
      </c>
      <c r="S603" t="e">
        <f>VLOOKUP(B603,'[1]Tổng hợp Nhập - Xuất - Tồn'!$A$5:$N$4327,11,0)</f>
        <v>#N/A</v>
      </c>
      <c r="T603" t="e">
        <f>VLOOKUP(B603,'[1]Tổng hợp Nhập - Xuất - Tồn'!$A$7:$N$4327,13,0)</f>
        <v>#N/A</v>
      </c>
      <c r="U603" s="66" t="e">
        <f t="shared" si="167"/>
        <v>#N/A</v>
      </c>
      <c r="V603" s="73" t="e">
        <f t="shared" si="168"/>
        <v>#N/A</v>
      </c>
      <c r="W603" s="73" t="e">
        <f t="shared" si="169"/>
        <v>#N/A</v>
      </c>
    </row>
    <row r="604" spans="1:24" hidden="1" x14ac:dyDescent="0.25">
      <c r="A604">
        <v>603</v>
      </c>
      <c r="B604" t="s">
        <v>66</v>
      </c>
      <c r="C604" t="s">
        <v>67</v>
      </c>
      <c r="E604">
        <v>692</v>
      </c>
      <c r="H604" s="59">
        <v>14.14</v>
      </c>
      <c r="I604" t="s">
        <v>1902</v>
      </c>
      <c r="J604" s="65">
        <f t="shared" si="164"/>
        <v>383476.8</v>
      </c>
      <c r="K604" t="e">
        <f>1.05*VLOOKUP(B604,'[1]Tổng hợp Nhập - Xuất - Tồn'!$A$5:$N$4327,12,0)/VLOOKUP(B604,'[1]Tổng hợp Nhập - Xuất - Tồn'!$A$5:$N$4327,11,0)</f>
        <v>#N/A</v>
      </c>
      <c r="L604" s="67" t="e">
        <f t="shared" si="166"/>
        <v>#N/A</v>
      </c>
      <c r="M604" s="66" t="e">
        <f>VLOOKUP(B604,[2]Pivot!$A$4:$C$3785,2,0)</f>
        <v>#N/A</v>
      </c>
      <c r="N604" s="66" t="e">
        <f>VLOOKUP(B604,[2]Pivot!$A$4:$C$3785,3,0)</f>
        <v>#N/A</v>
      </c>
      <c r="O604" s="70" t="e">
        <f>VLOOKUP(B604,[3]Pivot!$A$4:$D$4420,2,0)</f>
        <v>#N/A</v>
      </c>
      <c r="P604" s="66" t="e">
        <f>VLOOKUP(B604,[3]Pivot!$A$4:$E$4420,5,0)</f>
        <v>#N/A</v>
      </c>
      <c r="Q604" s="66" t="e">
        <f>VLOOKUP(B604,[3]Pivot!$A$4:$D$4420,3,0)</f>
        <v>#N/A</v>
      </c>
      <c r="R604" s="66" t="e">
        <f>VLOOKUP(B604,[3]Pivot!$A$4:$D$4420,4,0)</f>
        <v>#N/A</v>
      </c>
      <c r="S604" t="e">
        <f>VLOOKUP(B604,'[1]Tổng hợp Nhập - Xuất - Tồn'!$A$5:$N$4327,11,0)</f>
        <v>#N/A</v>
      </c>
      <c r="T604" t="e">
        <f>VLOOKUP(B604,'[1]Tổng hợp Nhập - Xuất - Tồn'!$A$7:$N$4327,13,0)</f>
        <v>#N/A</v>
      </c>
      <c r="U604" s="66" t="e">
        <f t="shared" si="167"/>
        <v>#N/A</v>
      </c>
      <c r="V604" s="73" t="e">
        <f t="shared" si="168"/>
        <v>#N/A</v>
      </c>
      <c r="W604" s="73" t="e">
        <f t="shared" si="169"/>
        <v>#N/A</v>
      </c>
    </row>
    <row r="605" spans="1:24" hidden="1" x14ac:dyDescent="0.25">
      <c r="A605">
        <v>604</v>
      </c>
      <c r="B605" t="s">
        <v>68</v>
      </c>
      <c r="C605" t="s">
        <v>69</v>
      </c>
      <c r="E605">
        <v>120</v>
      </c>
      <c r="H605" s="59">
        <v>16.48</v>
      </c>
      <c r="I605" t="s">
        <v>1902</v>
      </c>
      <c r="J605" s="65">
        <f t="shared" si="164"/>
        <v>446937.59999999998</v>
      </c>
      <c r="K605" t="e">
        <f>1.05*VLOOKUP(B605,'[1]Tổng hợp Nhập - Xuất - Tồn'!$A$5:$N$4327,12,0)/VLOOKUP(B605,'[1]Tổng hợp Nhập - Xuất - Tồn'!$A$5:$N$4327,11,0)</f>
        <v>#N/A</v>
      </c>
      <c r="L605" s="67" t="e">
        <f t="shared" si="166"/>
        <v>#N/A</v>
      </c>
      <c r="M605" s="66" t="e">
        <f>VLOOKUP(B605,[2]Pivot!$A$4:$C$3785,2,0)</f>
        <v>#N/A</v>
      </c>
      <c r="N605" s="66" t="e">
        <f>VLOOKUP(B605,[2]Pivot!$A$4:$C$3785,3,0)</f>
        <v>#N/A</v>
      </c>
      <c r="O605" s="70" t="e">
        <f>VLOOKUP(B605,[3]Pivot!$A$4:$D$4420,2,0)</f>
        <v>#N/A</v>
      </c>
      <c r="P605" s="66" t="e">
        <f>VLOOKUP(B605,[3]Pivot!$A$4:$E$4420,5,0)</f>
        <v>#N/A</v>
      </c>
      <c r="Q605" s="66" t="e">
        <f>VLOOKUP(B605,[3]Pivot!$A$4:$D$4420,3,0)</f>
        <v>#N/A</v>
      </c>
      <c r="R605" s="66" t="e">
        <f>VLOOKUP(B605,[3]Pivot!$A$4:$D$4420,4,0)</f>
        <v>#N/A</v>
      </c>
      <c r="S605" t="e">
        <f>VLOOKUP(B605,'[1]Tổng hợp Nhập - Xuất - Tồn'!$A$5:$N$4327,11,0)</f>
        <v>#N/A</v>
      </c>
      <c r="T605" t="e">
        <f>VLOOKUP(B605,'[1]Tổng hợp Nhập - Xuất - Tồn'!$A$7:$N$4327,13,0)</f>
        <v>#N/A</v>
      </c>
      <c r="U605" s="66" t="e">
        <f t="shared" si="167"/>
        <v>#N/A</v>
      </c>
      <c r="V605" s="73" t="e">
        <f t="shared" si="168"/>
        <v>#N/A</v>
      </c>
      <c r="W605" s="73" t="e">
        <f t="shared" si="169"/>
        <v>#N/A</v>
      </c>
    </row>
    <row r="606" spans="1:24" hidden="1" x14ac:dyDescent="0.25">
      <c r="A606">
        <v>605</v>
      </c>
      <c r="B606" t="s">
        <v>70</v>
      </c>
      <c r="C606" t="s">
        <v>69</v>
      </c>
      <c r="E606">
        <v>840</v>
      </c>
      <c r="H606" s="59">
        <v>8.129999999999999</v>
      </c>
      <c r="I606" t="s">
        <v>1902</v>
      </c>
      <c r="J606" s="65">
        <f t="shared" si="164"/>
        <v>220485.59999999995</v>
      </c>
      <c r="K606" t="e">
        <f>1.05*VLOOKUP(B606,'[1]Tổng hợp Nhập - Xuất - Tồn'!$A$5:$N$4327,12,0)/VLOOKUP(B606,'[1]Tổng hợp Nhập - Xuất - Tồn'!$A$5:$N$4327,11,0)</f>
        <v>#N/A</v>
      </c>
      <c r="L606" s="67" t="e">
        <f t="shared" si="166"/>
        <v>#N/A</v>
      </c>
      <c r="M606" s="66" t="e">
        <f>VLOOKUP(B606,[2]Pivot!$A$4:$C$3785,2,0)</f>
        <v>#N/A</v>
      </c>
      <c r="N606" s="66" t="e">
        <f>VLOOKUP(B606,[2]Pivot!$A$4:$C$3785,3,0)</f>
        <v>#N/A</v>
      </c>
      <c r="O606" s="70" t="e">
        <f>VLOOKUP(B606,[3]Pivot!$A$4:$D$4420,2,0)</f>
        <v>#N/A</v>
      </c>
      <c r="P606" s="66" t="e">
        <f>VLOOKUP(B606,[3]Pivot!$A$4:$E$4420,5,0)</f>
        <v>#N/A</v>
      </c>
      <c r="Q606" s="66" t="e">
        <f>VLOOKUP(B606,[3]Pivot!$A$4:$D$4420,3,0)</f>
        <v>#N/A</v>
      </c>
      <c r="R606" s="66" t="e">
        <f>VLOOKUP(B606,[3]Pivot!$A$4:$D$4420,4,0)</f>
        <v>#N/A</v>
      </c>
      <c r="S606" t="e">
        <f>VLOOKUP(B606,'[1]Tổng hợp Nhập - Xuất - Tồn'!$A$5:$N$4327,11,0)</f>
        <v>#N/A</v>
      </c>
      <c r="T606" t="e">
        <f>VLOOKUP(B606,'[1]Tổng hợp Nhập - Xuất - Tồn'!$A$7:$N$4327,13,0)</f>
        <v>#N/A</v>
      </c>
      <c r="U606" s="66" t="e">
        <f t="shared" si="167"/>
        <v>#N/A</v>
      </c>
      <c r="V606" s="73" t="e">
        <f t="shared" si="168"/>
        <v>#N/A</v>
      </c>
      <c r="W606" s="73" t="e">
        <f t="shared" si="169"/>
        <v>#N/A</v>
      </c>
    </row>
    <row r="607" spans="1:24" hidden="1" x14ac:dyDescent="0.25">
      <c r="A607">
        <v>606</v>
      </c>
      <c r="B607" t="s">
        <v>71</v>
      </c>
      <c r="C607" t="s">
        <v>72</v>
      </c>
      <c r="E607">
        <v>6018</v>
      </c>
      <c r="H607" s="59">
        <v>10.99</v>
      </c>
      <c r="I607" t="s">
        <v>1902</v>
      </c>
      <c r="J607" s="65">
        <f t="shared" si="164"/>
        <v>298048.8</v>
      </c>
      <c r="K607" t="e">
        <f>1.05*VLOOKUP(B607,'[1]Tổng hợp Nhập - Xuất - Tồn'!$A$5:$N$4327,12,0)/VLOOKUP(B607,'[1]Tổng hợp Nhập - Xuất - Tồn'!$A$5:$N$4327,11,0)</f>
        <v>#N/A</v>
      </c>
      <c r="L607" s="67" t="e">
        <f t="shared" si="166"/>
        <v>#N/A</v>
      </c>
      <c r="M607" s="66" t="e">
        <f>VLOOKUP(B607,[2]Pivot!$A$4:$C$3785,2,0)</f>
        <v>#N/A</v>
      </c>
      <c r="N607" s="66" t="e">
        <f>VLOOKUP(B607,[2]Pivot!$A$4:$C$3785,3,0)</f>
        <v>#N/A</v>
      </c>
      <c r="O607" s="70" t="e">
        <f>VLOOKUP(B607,[3]Pivot!$A$4:$D$4420,2,0)</f>
        <v>#N/A</v>
      </c>
      <c r="P607" s="66" t="e">
        <f>VLOOKUP(B607,[3]Pivot!$A$4:$E$4420,5,0)</f>
        <v>#N/A</v>
      </c>
      <c r="Q607" s="66" t="e">
        <f>VLOOKUP(B607,[3]Pivot!$A$4:$D$4420,3,0)</f>
        <v>#N/A</v>
      </c>
      <c r="R607" s="66" t="e">
        <f>VLOOKUP(B607,[3]Pivot!$A$4:$D$4420,4,0)</f>
        <v>#N/A</v>
      </c>
      <c r="S607" t="e">
        <f>VLOOKUP(B607,'[1]Tổng hợp Nhập - Xuất - Tồn'!$A$5:$N$4327,11,0)</f>
        <v>#N/A</v>
      </c>
      <c r="T607" t="e">
        <f>VLOOKUP(B607,'[1]Tổng hợp Nhập - Xuất - Tồn'!$A$7:$N$4327,13,0)</f>
        <v>#N/A</v>
      </c>
      <c r="U607" s="66" t="e">
        <f t="shared" si="167"/>
        <v>#N/A</v>
      </c>
      <c r="V607" s="73" t="e">
        <f t="shared" si="168"/>
        <v>#N/A</v>
      </c>
      <c r="W607" s="73" t="e">
        <f t="shared" si="169"/>
        <v>#N/A</v>
      </c>
    </row>
    <row r="608" spans="1:24" hidden="1" x14ac:dyDescent="0.25">
      <c r="A608">
        <v>607</v>
      </c>
      <c r="B608" t="s">
        <v>73</v>
      </c>
      <c r="C608" t="s">
        <v>74</v>
      </c>
      <c r="E608">
        <v>1596</v>
      </c>
      <c r="H608" s="59">
        <v>10.99</v>
      </c>
      <c r="I608" t="s">
        <v>1902</v>
      </c>
      <c r="J608" s="65">
        <f t="shared" si="164"/>
        <v>298048.8</v>
      </c>
      <c r="K608" t="e">
        <f>1.05*VLOOKUP(B608,'[1]Tổng hợp Nhập - Xuất - Tồn'!$A$5:$N$4327,12,0)/VLOOKUP(B608,'[1]Tổng hợp Nhập - Xuất - Tồn'!$A$5:$N$4327,11,0)</f>
        <v>#N/A</v>
      </c>
      <c r="L608" s="67" t="e">
        <f t="shared" si="166"/>
        <v>#N/A</v>
      </c>
      <c r="M608" s="66" t="e">
        <f>VLOOKUP(B608,[2]Pivot!$A$4:$C$3785,2,0)</f>
        <v>#N/A</v>
      </c>
      <c r="N608" s="66" t="e">
        <f>VLOOKUP(B608,[2]Pivot!$A$4:$C$3785,3,0)</f>
        <v>#N/A</v>
      </c>
      <c r="O608" s="70" t="e">
        <f>VLOOKUP(B608,[3]Pivot!$A$4:$D$4420,2,0)</f>
        <v>#N/A</v>
      </c>
      <c r="P608" s="66" t="e">
        <f>VLOOKUP(B608,[3]Pivot!$A$4:$E$4420,5,0)</f>
        <v>#N/A</v>
      </c>
      <c r="Q608" s="66" t="e">
        <f>VLOOKUP(B608,[3]Pivot!$A$4:$D$4420,3,0)</f>
        <v>#N/A</v>
      </c>
      <c r="R608" s="66" t="e">
        <f>VLOOKUP(B608,[3]Pivot!$A$4:$D$4420,4,0)</f>
        <v>#N/A</v>
      </c>
      <c r="S608" t="e">
        <f>VLOOKUP(B608,'[1]Tổng hợp Nhập - Xuất - Tồn'!$A$5:$N$4327,11,0)</f>
        <v>#N/A</v>
      </c>
      <c r="T608" t="e">
        <f>VLOOKUP(B608,'[1]Tổng hợp Nhập - Xuất - Tồn'!$A$7:$N$4327,13,0)</f>
        <v>#N/A</v>
      </c>
      <c r="U608" s="66" t="e">
        <f t="shared" si="167"/>
        <v>#N/A</v>
      </c>
      <c r="V608" s="73" t="e">
        <f t="shared" si="168"/>
        <v>#N/A</v>
      </c>
      <c r="W608" s="73" t="e">
        <f t="shared" si="169"/>
        <v>#N/A</v>
      </c>
    </row>
    <row r="609" spans="1:24" x14ac:dyDescent="0.25">
      <c r="A609">
        <v>608</v>
      </c>
      <c r="B609" t="s">
        <v>75</v>
      </c>
      <c r="C609" t="s">
        <v>74</v>
      </c>
      <c r="E609">
        <v>2364</v>
      </c>
      <c r="H609" s="59">
        <v>15.94</v>
      </c>
      <c r="I609" t="s">
        <v>1902</v>
      </c>
      <c r="J609" s="78">
        <f t="shared" si="164"/>
        <v>432292.79999999993</v>
      </c>
      <c r="K609" s="75">
        <f>1.05*VLOOKUP(B609,'[1]Tổng hợp Nhập - Xuất - Tồn'!$A$5:$N$4327,12,0)/VLOOKUP(B609,'[1]Tổng hợp Nhập - Xuất - Tồn'!$A$5:$N$4327,11,0)</f>
        <v>381995.61147540988</v>
      </c>
      <c r="L609" s="67">
        <f t="shared" si="166"/>
        <v>0.13166954544405235</v>
      </c>
      <c r="M609" s="66">
        <f>VLOOKUP(B609,[2]Pivot!$A$4:$C$3785,2,0)</f>
        <v>420000</v>
      </c>
      <c r="N609" s="66">
        <f>VLOOKUP(B609,[2]Pivot!$A$4:$C$3785,3,0)</f>
        <v>510000</v>
      </c>
      <c r="O609" s="70">
        <f>VLOOKUP(B609,[3]Pivot!$A$4:$D$4420,2,0)</f>
        <v>44768</v>
      </c>
      <c r="P609" s="66" t="str">
        <f>VLOOKUP(B609,[3]Pivot!$A$4:$E$4420,5,0)</f>
        <v>NK-IDAM</v>
      </c>
      <c r="Q609" s="66">
        <f>VLOOKUP(B609,[3]Pivot!$A$4:$D$4420,3,0)</f>
        <v>345345</v>
      </c>
      <c r="R609" s="66">
        <f>VLOOKUP(B609,[3]Pivot!$A$4:$D$4420,4,0)</f>
        <v>3</v>
      </c>
      <c r="S609">
        <f>VLOOKUP(B609,'[1]Tổng hợp Nhập - Xuất - Tồn'!$A$5:$N$4327,11,0)</f>
        <v>732</v>
      </c>
      <c r="T609">
        <f>VLOOKUP(B609,'[1]Tổng hợp Nhập - Xuất - Tồn'!$A$7:$N$4327,13,0)</f>
        <v>1</v>
      </c>
      <c r="U609" s="75">
        <f>IF(Q609=0,K609*(1-5%),IF(L609&lt;=10%,Q609,Q609*(1-5%)))</f>
        <v>328077.75</v>
      </c>
      <c r="V609" s="73">
        <f>U609/24000*1/1.13</f>
        <v>12.097262168141594</v>
      </c>
      <c r="W609" s="66">
        <f t="shared" ref="W609" si="183">V609*24000</f>
        <v>290334.29203539825</v>
      </c>
      <c r="X609" s="67">
        <f>(W609-K609)/K609</f>
        <v>-0.23995385466859515</v>
      </c>
    </row>
    <row r="610" spans="1:24" hidden="1" x14ac:dyDescent="0.25">
      <c r="A610">
        <v>609</v>
      </c>
      <c r="B610" t="s">
        <v>76</v>
      </c>
      <c r="C610" t="s">
        <v>77</v>
      </c>
      <c r="E610">
        <v>1080</v>
      </c>
      <c r="H610" s="59">
        <v>5.27</v>
      </c>
      <c r="I610" t="s">
        <v>1902</v>
      </c>
      <c r="J610" s="65">
        <f t="shared" si="164"/>
        <v>142922.39999999997</v>
      </c>
      <c r="K610" t="e">
        <f>1.05*VLOOKUP(B610,'[1]Tổng hợp Nhập - Xuất - Tồn'!$A$5:$N$4327,12,0)/VLOOKUP(B610,'[1]Tổng hợp Nhập - Xuất - Tồn'!$A$5:$N$4327,11,0)</f>
        <v>#N/A</v>
      </c>
      <c r="L610" s="67" t="e">
        <f t="shared" si="166"/>
        <v>#N/A</v>
      </c>
      <c r="M610" s="66" t="e">
        <f>VLOOKUP(B610,[2]Pivot!$A$4:$C$3785,2,0)</f>
        <v>#N/A</v>
      </c>
      <c r="N610" s="66" t="e">
        <f>VLOOKUP(B610,[2]Pivot!$A$4:$C$3785,3,0)</f>
        <v>#N/A</v>
      </c>
      <c r="O610" s="70" t="e">
        <f>VLOOKUP(B610,[3]Pivot!$A$4:$D$4420,2,0)</f>
        <v>#N/A</v>
      </c>
      <c r="P610" s="66" t="e">
        <f>VLOOKUP(B610,[3]Pivot!$A$4:$E$4420,5,0)</f>
        <v>#N/A</v>
      </c>
      <c r="Q610" s="66" t="e">
        <f>VLOOKUP(B610,[3]Pivot!$A$4:$D$4420,3,0)</f>
        <v>#N/A</v>
      </c>
      <c r="R610" s="66" t="e">
        <f>VLOOKUP(B610,[3]Pivot!$A$4:$D$4420,4,0)</f>
        <v>#N/A</v>
      </c>
      <c r="S610" t="e">
        <f>VLOOKUP(B610,'[1]Tổng hợp Nhập - Xuất - Tồn'!$A$5:$N$4327,11,0)</f>
        <v>#N/A</v>
      </c>
      <c r="T610" t="e">
        <f>VLOOKUP(B610,'[1]Tổng hợp Nhập - Xuất - Tồn'!$A$7:$N$4327,13,0)</f>
        <v>#N/A</v>
      </c>
      <c r="U610" s="66" t="e">
        <f t="shared" si="167"/>
        <v>#N/A</v>
      </c>
      <c r="V610" s="73" t="e">
        <f t="shared" si="168"/>
        <v>#N/A</v>
      </c>
      <c r="W610" s="73" t="e">
        <f t="shared" si="169"/>
        <v>#N/A</v>
      </c>
    </row>
    <row r="611" spans="1:24" hidden="1" x14ac:dyDescent="0.25">
      <c r="A611">
        <v>610</v>
      </c>
      <c r="B611" t="s">
        <v>78</v>
      </c>
      <c r="C611" t="s">
        <v>79</v>
      </c>
      <c r="E611">
        <v>5940</v>
      </c>
      <c r="H611" s="59">
        <v>2.42</v>
      </c>
      <c r="I611" t="s">
        <v>1902</v>
      </c>
      <c r="J611" s="65">
        <f t="shared" si="164"/>
        <v>65630.399999999994</v>
      </c>
      <c r="K611" t="e">
        <f>1.05*VLOOKUP(B611,'[1]Tổng hợp Nhập - Xuất - Tồn'!$A$5:$N$4327,12,0)/VLOOKUP(B611,'[1]Tổng hợp Nhập - Xuất - Tồn'!$A$5:$N$4327,11,0)</f>
        <v>#N/A</v>
      </c>
      <c r="L611" s="67" t="e">
        <f t="shared" si="166"/>
        <v>#N/A</v>
      </c>
      <c r="M611" s="66" t="e">
        <f>VLOOKUP(B611,[2]Pivot!$A$4:$C$3785,2,0)</f>
        <v>#N/A</v>
      </c>
      <c r="N611" s="66" t="e">
        <f>VLOOKUP(B611,[2]Pivot!$A$4:$C$3785,3,0)</f>
        <v>#N/A</v>
      </c>
      <c r="O611" s="70" t="e">
        <f>VLOOKUP(B611,[3]Pivot!$A$4:$D$4420,2,0)</f>
        <v>#N/A</v>
      </c>
      <c r="P611" s="66" t="e">
        <f>VLOOKUP(B611,[3]Pivot!$A$4:$E$4420,5,0)</f>
        <v>#N/A</v>
      </c>
      <c r="Q611" s="66" t="e">
        <f>VLOOKUP(B611,[3]Pivot!$A$4:$D$4420,3,0)</f>
        <v>#N/A</v>
      </c>
      <c r="R611" s="66" t="e">
        <f>VLOOKUP(B611,[3]Pivot!$A$4:$D$4420,4,0)</f>
        <v>#N/A</v>
      </c>
      <c r="S611" t="e">
        <f>VLOOKUP(B611,'[1]Tổng hợp Nhập - Xuất - Tồn'!$A$5:$N$4327,11,0)</f>
        <v>#N/A</v>
      </c>
      <c r="T611" t="e">
        <f>VLOOKUP(B611,'[1]Tổng hợp Nhập - Xuất - Tồn'!$A$7:$N$4327,13,0)</f>
        <v>#N/A</v>
      </c>
      <c r="U611" s="66" t="e">
        <f t="shared" si="167"/>
        <v>#N/A</v>
      </c>
      <c r="V611" s="73" t="e">
        <f t="shared" si="168"/>
        <v>#N/A</v>
      </c>
      <c r="W611" s="73" t="e">
        <f t="shared" si="169"/>
        <v>#N/A</v>
      </c>
    </row>
    <row r="612" spans="1:24" hidden="1" x14ac:dyDescent="0.25">
      <c r="A612">
        <v>611</v>
      </c>
      <c r="B612" t="s">
        <v>80</v>
      </c>
      <c r="C612" t="s">
        <v>81</v>
      </c>
      <c r="E612">
        <v>2160</v>
      </c>
      <c r="H612" s="59">
        <v>1.91</v>
      </c>
      <c r="I612" t="s">
        <v>1902</v>
      </c>
      <c r="J612" s="65">
        <f t="shared" si="164"/>
        <v>51799.199999999997</v>
      </c>
      <c r="K612" t="e">
        <f>1.05*VLOOKUP(B612,'[1]Tổng hợp Nhập - Xuất - Tồn'!$A$5:$N$4327,12,0)/VLOOKUP(B612,'[1]Tổng hợp Nhập - Xuất - Tồn'!$A$5:$N$4327,11,0)</f>
        <v>#N/A</v>
      </c>
      <c r="L612" s="67" t="e">
        <f t="shared" si="166"/>
        <v>#N/A</v>
      </c>
      <c r="M612" s="66" t="e">
        <f>VLOOKUP(B612,[2]Pivot!$A$4:$C$3785,2,0)</f>
        <v>#N/A</v>
      </c>
      <c r="N612" s="66" t="e">
        <f>VLOOKUP(B612,[2]Pivot!$A$4:$C$3785,3,0)</f>
        <v>#N/A</v>
      </c>
      <c r="O612" s="70" t="e">
        <f>VLOOKUP(B612,[3]Pivot!$A$4:$D$4420,2,0)</f>
        <v>#N/A</v>
      </c>
      <c r="P612" s="66" t="e">
        <f>VLOOKUP(B612,[3]Pivot!$A$4:$E$4420,5,0)</f>
        <v>#N/A</v>
      </c>
      <c r="Q612" s="66" t="e">
        <f>VLOOKUP(B612,[3]Pivot!$A$4:$D$4420,3,0)</f>
        <v>#N/A</v>
      </c>
      <c r="R612" s="66" t="e">
        <f>VLOOKUP(B612,[3]Pivot!$A$4:$D$4420,4,0)</f>
        <v>#N/A</v>
      </c>
      <c r="S612" t="e">
        <f>VLOOKUP(B612,'[1]Tổng hợp Nhập - Xuất - Tồn'!$A$5:$N$4327,11,0)</f>
        <v>#N/A</v>
      </c>
      <c r="T612" t="e">
        <f>VLOOKUP(B612,'[1]Tổng hợp Nhập - Xuất - Tồn'!$A$7:$N$4327,13,0)</f>
        <v>#N/A</v>
      </c>
      <c r="U612" s="66" t="e">
        <f t="shared" si="167"/>
        <v>#N/A</v>
      </c>
      <c r="V612" s="73" t="e">
        <f t="shared" si="168"/>
        <v>#N/A</v>
      </c>
      <c r="W612" s="73" t="e">
        <f t="shared" si="169"/>
        <v>#N/A</v>
      </c>
    </row>
    <row r="613" spans="1:24" hidden="1" x14ac:dyDescent="0.25">
      <c r="A613">
        <v>612</v>
      </c>
      <c r="B613" t="s">
        <v>82</v>
      </c>
      <c r="C613" t="s">
        <v>83</v>
      </c>
      <c r="E613">
        <v>120</v>
      </c>
      <c r="H613" s="59">
        <v>117.73</v>
      </c>
      <c r="I613" t="s">
        <v>1902</v>
      </c>
      <c r="J613" s="65">
        <f t="shared" si="164"/>
        <v>3192837.5999999996</v>
      </c>
      <c r="K613" t="e">
        <f>1.05*VLOOKUP(B613,'[1]Tổng hợp Nhập - Xuất - Tồn'!$A$5:$N$4327,12,0)/VLOOKUP(B613,'[1]Tổng hợp Nhập - Xuất - Tồn'!$A$5:$N$4327,11,0)</f>
        <v>#N/A</v>
      </c>
      <c r="L613" s="67" t="e">
        <f t="shared" si="166"/>
        <v>#N/A</v>
      </c>
      <c r="M613" s="66" t="e">
        <f>VLOOKUP(B613,[2]Pivot!$A$4:$C$3785,2,0)</f>
        <v>#N/A</v>
      </c>
      <c r="N613" s="66" t="e">
        <f>VLOOKUP(B613,[2]Pivot!$A$4:$C$3785,3,0)</f>
        <v>#N/A</v>
      </c>
      <c r="O613" s="70" t="e">
        <f>VLOOKUP(B613,[3]Pivot!$A$4:$D$4420,2,0)</f>
        <v>#N/A</v>
      </c>
      <c r="P613" s="66" t="e">
        <f>VLOOKUP(B613,[3]Pivot!$A$4:$E$4420,5,0)</f>
        <v>#N/A</v>
      </c>
      <c r="Q613" s="66" t="e">
        <f>VLOOKUP(B613,[3]Pivot!$A$4:$D$4420,3,0)</f>
        <v>#N/A</v>
      </c>
      <c r="R613" s="66" t="e">
        <f>VLOOKUP(B613,[3]Pivot!$A$4:$D$4420,4,0)</f>
        <v>#N/A</v>
      </c>
      <c r="S613" t="e">
        <f>VLOOKUP(B613,'[1]Tổng hợp Nhập - Xuất - Tồn'!$A$5:$N$4327,11,0)</f>
        <v>#N/A</v>
      </c>
      <c r="T613" t="e">
        <f>VLOOKUP(B613,'[1]Tổng hợp Nhập - Xuất - Tồn'!$A$7:$N$4327,13,0)</f>
        <v>#N/A</v>
      </c>
      <c r="U613" s="66" t="e">
        <f t="shared" si="167"/>
        <v>#N/A</v>
      </c>
      <c r="V613" s="73" t="e">
        <f t="shared" si="168"/>
        <v>#N/A</v>
      </c>
      <c r="W613" s="73" t="e">
        <f t="shared" si="169"/>
        <v>#N/A</v>
      </c>
    </row>
    <row r="614" spans="1:24" hidden="1" x14ac:dyDescent="0.25">
      <c r="A614">
        <v>613</v>
      </c>
      <c r="B614" t="s">
        <v>84</v>
      </c>
      <c r="C614" t="s">
        <v>85</v>
      </c>
      <c r="E614">
        <v>912</v>
      </c>
      <c r="H614" s="59">
        <v>10.54</v>
      </c>
      <c r="I614" t="s">
        <v>1902</v>
      </c>
      <c r="J614" s="65">
        <f t="shared" si="164"/>
        <v>285844.79999999993</v>
      </c>
      <c r="K614" t="e">
        <f>1.05*VLOOKUP(B614,'[1]Tổng hợp Nhập - Xuất - Tồn'!$A$5:$N$4327,12,0)/VLOOKUP(B614,'[1]Tổng hợp Nhập - Xuất - Tồn'!$A$5:$N$4327,11,0)</f>
        <v>#N/A</v>
      </c>
      <c r="L614" s="67" t="e">
        <f t="shared" si="166"/>
        <v>#N/A</v>
      </c>
      <c r="M614" s="66" t="e">
        <f>VLOOKUP(B614,[2]Pivot!$A$4:$C$3785,2,0)</f>
        <v>#N/A</v>
      </c>
      <c r="N614" s="66" t="e">
        <f>VLOOKUP(B614,[2]Pivot!$A$4:$C$3785,3,0)</f>
        <v>#N/A</v>
      </c>
      <c r="O614" s="70" t="e">
        <f>VLOOKUP(B614,[3]Pivot!$A$4:$D$4420,2,0)</f>
        <v>#N/A</v>
      </c>
      <c r="P614" s="66" t="e">
        <f>VLOOKUP(B614,[3]Pivot!$A$4:$E$4420,5,0)</f>
        <v>#N/A</v>
      </c>
      <c r="Q614" s="66" t="e">
        <f>VLOOKUP(B614,[3]Pivot!$A$4:$D$4420,3,0)</f>
        <v>#N/A</v>
      </c>
      <c r="R614" s="66" t="e">
        <f>VLOOKUP(B614,[3]Pivot!$A$4:$D$4420,4,0)</f>
        <v>#N/A</v>
      </c>
      <c r="S614" t="e">
        <f>VLOOKUP(B614,'[1]Tổng hợp Nhập - Xuất - Tồn'!$A$5:$N$4327,11,0)</f>
        <v>#N/A</v>
      </c>
      <c r="T614" t="e">
        <f>VLOOKUP(B614,'[1]Tổng hợp Nhập - Xuất - Tồn'!$A$7:$N$4327,13,0)</f>
        <v>#N/A</v>
      </c>
      <c r="U614" s="66" t="e">
        <f t="shared" si="167"/>
        <v>#N/A</v>
      </c>
      <c r="V614" s="73" t="e">
        <f t="shared" si="168"/>
        <v>#N/A</v>
      </c>
      <c r="W614" s="73" t="e">
        <f t="shared" si="169"/>
        <v>#N/A</v>
      </c>
    </row>
    <row r="615" spans="1:24" hidden="1" x14ac:dyDescent="0.25">
      <c r="A615">
        <v>614</v>
      </c>
      <c r="B615" t="s">
        <v>86</v>
      </c>
      <c r="C615" t="s">
        <v>87</v>
      </c>
      <c r="E615">
        <v>372</v>
      </c>
      <c r="H615" s="59">
        <v>17.75</v>
      </c>
      <c r="I615" t="s">
        <v>1902</v>
      </c>
      <c r="J615" s="65">
        <f t="shared" si="164"/>
        <v>481379.99999999994</v>
      </c>
      <c r="K615" t="e">
        <f>1.05*VLOOKUP(B615,'[1]Tổng hợp Nhập - Xuất - Tồn'!$A$5:$N$4327,12,0)/VLOOKUP(B615,'[1]Tổng hợp Nhập - Xuất - Tồn'!$A$5:$N$4327,11,0)</f>
        <v>#N/A</v>
      </c>
      <c r="L615" s="67" t="e">
        <f t="shared" si="166"/>
        <v>#N/A</v>
      </c>
      <c r="M615" s="66" t="e">
        <f>VLOOKUP(B615,[2]Pivot!$A$4:$C$3785,2,0)</f>
        <v>#N/A</v>
      </c>
      <c r="N615" s="66" t="e">
        <f>VLOOKUP(B615,[2]Pivot!$A$4:$C$3785,3,0)</f>
        <v>#N/A</v>
      </c>
      <c r="O615" s="70" t="e">
        <f>VLOOKUP(B615,[3]Pivot!$A$4:$D$4420,2,0)</f>
        <v>#N/A</v>
      </c>
      <c r="P615" s="66" t="e">
        <f>VLOOKUP(B615,[3]Pivot!$A$4:$E$4420,5,0)</f>
        <v>#N/A</v>
      </c>
      <c r="Q615" s="66" t="e">
        <f>VLOOKUP(B615,[3]Pivot!$A$4:$D$4420,3,0)</f>
        <v>#N/A</v>
      </c>
      <c r="R615" s="66" t="e">
        <f>VLOOKUP(B615,[3]Pivot!$A$4:$D$4420,4,0)</f>
        <v>#N/A</v>
      </c>
      <c r="S615" t="e">
        <f>VLOOKUP(B615,'[1]Tổng hợp Nhập - Xuất - Tồn'!$A$5:$N$4327,11,0)</f>
        <v>#N/A</v>
      </c>
      <c r="T615" t="e">
        <f>VLOOKUP(B615,'[1]Tổng hợp Nhập - Xuất - Tồn'!$A$7:$N$4327,13,0)</f>
        <v>#N/A</v>
      </c>
      <c r="U615" s="66" t="e">
        <f t="shared" si="167"/>
        <v>#N/A</v>
      </c>
      <c r="V615" s="73" t="e">
        <f t="shared" si="168"/>
        <v>#N/A</v>
      </c>
      <c r="W615" s="73" t="e">
        <f t="shared" si="169"/>
        <v>#N/A</v>
      </c>
    </row>
    <row r="616" spans="1:24" hidden="1" x14ac:dyDescent="0.25">
      <c r="A616">
        <v>615</v>
      </c>
      <c r="B616" t="s">
        <v>88</v>
      </c>
      <c r="C616" t="s">
        <v>89</v>
      </c>
      <c r="E616">
        <v>384</v>
      </c>
      <c r="H616" s="59">
        <v>21.040000000000003</v>
      </c>
      <c r="I616" t="s">
        <v>1902</v>
      </c>
      <c r="J616" s="65">
        <f t="shared" si="164"/>
        <v>570604.80000000005</v>
      </c>
      <c r="K616" t="e">
        <f>1.05*VLOOKUP(B616,'[1]Tổng hợp Nhập - Xuất - Tồn'!$A$5:$N$4327,12,0)/VLOOKUP(B616,'[1]Tổng hợp Nhập - Xuất - Tồn'!$A$5:$N$4327,11,0)</f>
        <v>#N/A</v>
      </c>
      <c r="L616" s="67" t="e">
        <f t="shared" si="166"/>
        <v>#N/A</v>
      </c>
      <c r="M616" s="66" t="e">
        <f>VLOOKUP(B616,[2]Pivot!$A$4:$C$3785,2,0)</f>
        <v>#N/A</v>
      </c>
      <c r="N616" s="66" t="e">
        <f>VLOOKUP(B616,[2]Pivot!$A$4:$C$3785,3,0)</f>
        <v>#N/A</v>
      </c>
      <c r="O616" s="70" t="e">
        <f>VLOOKUP(B616,[3]Pivot!$A$4:$D$4420,2,0)</f>
        <v>#N/A</v>
      </c>
      <c r="P616" s="66" t="e">
        <f>VLOOKUP(B616,[3]Pivot!$A$4:$E$4420,5,0)</f>
        <v>#N/A</v>
      </c>
      <c r="Q616" s="66" t="e">
        <f>VLOOKUP(B616,[3]Pivot!$A$4:$D$4420,3,0)</f>
        <v>#N/A</v>
      </c>
      <c r="R616" s="66" t="e">
        <f>VLOOKUP(B616,[3]Pivot!$A$4:$D$4420,4,0)</f>
        <v>#N/A</v>
      </c>
      <c r="S616" t="e">
        <f>VLOOKUP(B616,'[1]Tổng hợp Nhập - Xuất - Tồn'!$A$5:$N$4327,11,0)</f>
        <v>#N/A</v>
      </c>
      <c r="T616" t="e">
        <f>VLOOKUP(B616,'[1]Tổng hợp Nhập - Xuất - Tồn'!$A$7:$N$4327,13,0)</f>
        <v>#N/A</v>
      </c>
      <c r="U616" s="66" t="e">
        <f t="shared" si="167"/>
        <v>#N/A</v>
      </c>
      <c r="V616" s="73" t="e">
        <f t="shared" si="168"/>
        <v>#N/A</v>
      </c>
      <c r="W616" s="73" t="e">
        <f t="shared" si="169"/>
        <v>#N/A</v>
      </c>
    </row>
    <row r="617" spans="1:24" hidden="1" x14ac:dyDescent="0.25">
      <c r="A617">
        <v>616</v>
      </c>
      <c r="B617" t="s">
        <v>90</v>
      </c>
      <c r="C617" t="s">
        <v>89</v>
      </c>
      <c r="E617">
        <v>432</v>
      </c>
      <c r="H617" s="59">
        <v>21.040000000000003</v>
      </c>
      <c r="I617" t="s">
        <v>1902</v>
      </c>
      <c r="J617" s="65">
        <f t="shared" si="164"/>
        <v>570604.80000000005</v>
      </c>
      <c r="K617" t="e">
        <f>1.05*VLOOKUP(B617,'[1]Tổng hợp Nhập - Xuất - Tồn'!$A$5:$N$4327,12,0)/VLOOKUP(B617,'[1]Tổng hợp Nhập - Xuất - Tồn'!$A$5:$N$4327,11,0)</f>
        <v>#N/A</v>
      </c>
      <c r="L617" s="67" t="e">
        <f t="shared" si="166"/>
        <v>#N/A</v>
      </c>
      <c r="M617" s="66" t="e">
        <f>VLOOKUP(B617,[2]Pivot!$A$4:$C$3785,2,0)</f>
        <v>#N/A</v>
      </c>
      <c r="N617" s="66" t="e">
        <f>VLOOKUP(B617,[2]Pivot!$A$4:$C$3785,3,0)</f>
        <v>#N/A</v>
      </c>
      <c r="O617" s="70" t="e">
        <f>VLOOKUP(B617,[3]Pivot!$A$4:$D$4420,2,0)</f>
        <v>#N/A</v>
      </c>
      <c r="P617" s="66" t="e">
        <f>VLOOKUP(B617,[3]Pivot!$A$4:$E$4420,5,0)</f>
        <v>#N/A</v>
      </c>
      <c r="Q617" s="66" t="e">
        <f>VLOOKUP(B617,[3]Pivot!$A$4:$D$4420,3,0)</f>
        <v>#N/A</v>
      </c>
      <c r="R617" s="66" t="e">
        <f>VLOOKUP(B617,[3]Pivot!$A$4:$D$4420,4,0)</f>
        <v>#N/A</v>
      </c>
      <c r="S617" t="e">
        <f>VLOOKUP(B617,'[1]Tổng hợp Nhập - Xuất - Tồn'!$A$5:$N$4327,11,0)</f>
        <v>#N/A</v>
      </c>
      <c r="T617" t="e">
        <f>VLOOKUP(B617,'[1]Tổng hợp Nhập - Xuất - Tồn'!$A$7:$N$4327,13,0)</f>
        <v>#N/A</v>
      </c>
      <c r="U617" s="66" t="e">
        <f t="shared" si="167"/>
        <v>#N/A</v>
      </c>
      <c r="V617" s="73" t="e">
        <f t="shared" si="168"/>
        <v>#N/A</v>
      </c>
      <c r="W617" s="73" t="e">
        <f t="shared" si="169"/>
        <v>#N/A</v>
      </c>
    </row>
    <row r="618" spans="1:24" hidden="1" x14ac:dyDescent="0.25">
      <c r="A618">
        <v>617</v>
      </c>
      <c r="B618" t="s">
        <v>91</v>
      </c>
      <c r="C618" t="s">
        <v>92</v>
      </c>
      <c r="E618">
        <v>240</v>
      </c>
      <c r="H618" s="59">
        <v>21.040000000000003</v>
      </c>
      <c r="I618" t="s">
        <v>1902</v>
      </c>
      <c r="J618" s="65">
        <f t="shared" si="164"/>
        <v>570604.80000000005</v>
      </c>
      <c r="K618" t="e">
        <f>1.05*VLOOKUP(B618,'[1]Tổng hợp Nhập - Xuất - Tồn'!$A$5:$N$4327,12,0)/VLOOKUP(B618,'[1]Tổng hợp Nhập - Xuất - Tồn'!$A$5:$N$4327,11,0)</f>
        <v>#N/A</v>
      </c>
      <c r="L618" s="67" t="e">
        <f t="shared" si="166"/>
        <v>#N/A</v>
      </c>
      <c r="M618" s="66" t="e">
        <f>VLOOKUP(B618,[2]Pivot!$A$4:$C$3785,2,0)</f>
        <v>#N/A</v>
      </c>
      <c r="N618" s="66" t="e">
        <f>VLOOKUP(B618,[2]Pivot!$A$4:$C$3785,3,0)</f>
        <v>#N/A</v>
      </c>
      <c r="O618" s="70" t="e">
        <f>VLOOKUP(B618,[3]Pivot!$A$4:$D$4420,2,0)</f>
        <v>#N/A</v>
      </c>
      <c r="P618" s="66" t="e">
        <f>VLOOKUP(B618,[3]Pivot!$A$4:$E$4420,5,0)</f>
        <v>#N/A</v>
      </c>
      <c r="Q618" s="66" t="e">
        <f>VLOOKUP(B618,[3]Pivot!$A$4:$D$4420,3,0)</f>
        <v>#N/A</v>
      </c>
      <c r="R618" s="66" t="e">
        <f>VLOOKUP(B618,[3]Pivot!$A$4:$D$4420,4,0)</f>
        <v>#N/A</v>
      </c>
      <c r="S618" t="e">
        <f>VLOOKUP(B618,'[1]Tổng hợp Nhập - Xuất - Tồn'!$A$5:$N$4327,11,0)</f>
        <v>#N/A</v>
      </c>
      <c r="T618" t="e">
        <f>VLOOKUP(B618,'[1]Tổng hợp Nhập - Xuất - Tồn'!$A$7:$N$4327,13,0)</f>
        <v>#N/A</v>
      </c>
      <c r="U618" s="66" t="e">
        <f t="shared" si="167"/>
        <v>#N/A</v>
      </c>
      <c r="V618" s="73" t="e">
        <f t="shared" si="168"/>
        <v>#N/A</v>
      </c>
      <c r="W618" s="73" t="e">
        <f t="shared" si="169"/>
        <v>#N/A</v>
      </c>
    </row>
    <row r="619" spans="1:24" hidden="1" x14ac:dyDescent="0.25">
      <c r="A619">
        <v>618</v>
      </c>
      <c r="B619" t="s">
        <v>93</v>
      </c>
      <c r="C619" t="s">
        <v>92</v>
      </c>
      <c r="E619">
        <v>312</v>
      </c>
      <c r="H619" s="59">
        <v>21.040000000000003</v>
      </c>
      <c r="I619" t="s">
        <v>1902</v>
      </c>
      <c r="J619" s="65">
        <f t="shared" si="164"/>
        <v>570604.80000000005</v>
      </c>
      <c r="K619" t="e">
        <f>1.05*VLOOKUP(B619,'[1]Tổng hợp Nhập - Xuất - Tồn'!$A$5:$N$4327,12,0)/VLOOKUP(B619,'[1]Tổng hợp Nhập - Xuất - Tồn'!$A$5:$N$4327,11,0)</f>
        <v>#N/A</v>
      </c>
      <c r="L619" s="67" t="e">
        <f t="shared" si="166"/>
        <v>#N/A</v>
      </c>
      <c r="M619" s="66" t="e">
        <f>VLOOKUP(B619,[2]Pivot!$A$4:$C$3785,2,0)</f>
        <v>#N/A</v>
      </c>
      <c r="N619" s="66" t="e">
        <f>VLOOKUP(B619,[2]Pivot!$A$4:$C$3785,3,0)</f>
        <v>#N/A</v>
      </c>
      <c r="O619" s="70" t="e">
        <f>VLOOKUP(B619,[3]Pivot!$A$4:$D$4420,2,0)</f>
        <v>#N/A</v>
      </c>
      <c r="P619" s="66" t="e">
        <f>VLOOKUP(B619,[3]Pivot!$A$4:$E$4420,5,0)</f>
        <v>#N/A</v>
      </c>
      <c r="Q619" s="66" t="e">
        <f>VLOOKUP(B619,[3]Pivot!$A$4:$D$4420,3,0)</f>
        <v>#N/A</v>
      </c>
      <c r="R619" s="66" t="e">
        <f>VLOOKUP(B619,[3]Pivot!$A$4:$D$4420,4,0)</f>
        <v>#N/A</v>
      </c>
      <c r="S619" t="e">
        <f>VLOOKUP(B619,'[1]Tổng hợp Nhập - Xuất - Tồn'!$A$5:$N$4327,11,0)</f>
        <v>#N/A</v>
      </c>
      <c r="T619" t="e">
        <f>VLOOKUP(B619,'[1]Tổng hợp Nhập - Xuất - Tồn'!$A$7:$N$4327,13,0)</f>
        <v>#N/A</v>
      </c>
      <c r="U619" s="66" t="e">
        <f t="shared" si="167"/>
        <v>#N/A</v>
      </c>
      <c r="V619" s="73" t="e">
        <f t="shared" si="168"/>
        <v>#N/A</v>
      </c>
      <c r="W619" s="73" t="e">
        <f t="shared" si="169"/>
        <v>#N/A</v>
      </c>
    </row>
    <row r="620" spans="1:24" hidden="1" x14ac:dyDescent="0.25">
      <c r="A620">
        <v>619</v>
      </c>
      <c r="B620" t="s">
        <v>94</v>
      </c>
      <c r="C620" t="s">
        <v>95</v>
      </c>
      <c r="E620">
        <v>348</v>
      </c>
      <c r="H620" s="59">
        <v>24.720000000000002</v>
      </c>
      <c r="I620" t="s">
        <v>1902</v>
      </c>
      <c r="J620" s="65">
        <f t="shared" si="164"/>
        <v>670406.39999999991</v>
      </c>
      <c r="K620" t="e">
        <f>1.05*VLOOKUP(B620,'[1]Tổng hợp Nhập - Xuất - Tồn'!$A$5:$N$4327,12,0)/VLOOKUP(B620,'[1]Tổng hợp Nhập - Xuất - Tồn'!$A$5:$N$4327,11,0)</f>
        <v>#N/A</v>
      </c>
      <c r="L620" s="67" t="e">
        <f t="shared" si="166"/>
        <v>#N/A</v>
      </c>
      <c r="M620" s="66" t="e">
        <f>VLOOKUP(B620,[2]Pivot!$A$4:$C$3785,2,0)</f>
        <v>#N/A</v>
      </c>
      <c r="N620" s="66" t="e">
        <f>VLOOKUP(B620,[2]Pivot!$A$4:$C$3785,3,0)</f>
        <v>#N/A</v>
      </c>
      <c r="O620" s="70" t="e">
        <f>VLOOKUP(B620,[3]Pivot!$A$4:$D$4420,2,0)</f>
        <v>#N/A</v>
      </c>
      <c r="P620" s="66" t="e">
        <f>VLOOKUP(B620,[3]Pivot!$A$4:$E$4420,5,0)</f>
        <v>#N/A</v>
      </c>
      <c r="Q620" s="66" t="e">
        <f>VLOOKUP(B620,[3]Pivot!$A$4:$D$4420,3,0)</f>
        <v>#N/A</v>
      </c>
      <c r="R620" s="66" t="e">
        <f>VLOOKUP(B620,[3]Pivot!$A$4:$D$4420,4,0)</f>
        <v>#N/A</v>
      </c>
      <c r="S620" t="e">
        <f>VLOOKUP(B620,'[1]Tổng hợp Nhập - Xuất - Tồn'!$A$5:$N$4327,11,0)</f>
        <v>#N/A</v>
      </c>
      <c r="T620" t="e">
        <f>VLOOKUP(B620,'[1]Tổng hợp Nhập - Xuất - Tồn'!$A$7:$N$4327,13,0)</f>
        <v>#N/A</v>
      </c>
      <c r="U620" s="66" t="e">
        <f t="shared" si="167"/>
        <v>#N/A</v>
      </c>
      <c r="V620" s="73" t="e">
        <f t="shared" si="168"/>
        <v>#N/A</v>
      </c>
      <c r="W620" s="73" t="e">
        <f t="shared" si="169"/>
        <v>#N/A</v>
      </c>
    </row>
    <row r="621" spans="1:24" hidden="1" x14ac:dyDescent="0.25">
      <c r="A621">
        <v>620</v>
      </c>
      <c r="B621" t="s">
        <v>96</v>
      </c>
      <c r="C621" t="s">
        <v>95</v>
      </c>
      <c r="E621">
        <v>168</v>
      </c>
      <c r="H621" s="59">
        <v>24.720000000000002</v>
      </c>
      <c r="I621" t="s">
        <v>1902</v>
      </c>
      <c r="J621" s="65">
        <f t="shared" si="164"/>
        <v>670406.39999999991</v>
      </c>
      <c r="K621" t="e">
        <f>1.05*VLOOKUP(B621,'[1]Tổng hợp Nhập - Xuất - Tồn'!$A$5:$N$4327,12,0)/VLOOKUP(B621,'[1]Tổng hợp Nhập - Xuất - Tồn'!$A$5:$N$4327,11,0)</f>
        <v>#N/A</v>
      </c>
      <c r="L621" s="67" t="e">
        <f t="shared" si="166"/>
        <v>#N/A</v>
      </c>
      <c r="M621" s="66" t="e">
        <f>VLOOKUP(B621,[2]Pivot!$A$4:$C$3785,2,0)</f>
        <v>#N/A</v>
      </c>
      <c r="N621" s="66" t="e">
        <f>VLOOKUP(B621,[2]Pivot!$A$4:$C$3785,3,0)</f>
        <v>#N/A</v>
      </c>
      <c r="O621" s="70" t="e">
        <f>VLOOKUP(B621,[3]Pivot!$A$4:$D$4420,2,0)</f>
        <v>#N/A</v>
      </c>
      <c r="P621" s="66" t="e">
        <f>VLOOKUP(B621,[3]Pivot!$A$4:$E$4420,5,0)</f>
        <v>#N/A</v>
      </c>
      <c r="Q621" s="66" t="e">
        <f>VLOOKUP(B621,[3]Pivot!$A$4:$D$4420,3,0)</f>
        <v>#N/A</v>
      </c>
      <c r="R621" s="66" t="e">
        <f>VLOOKUP(B621,[3]Pivot!$A$4:$D$4420,4,0)</f>
        <v>#N/A</v>
      </c>
      <c r="S621" t="e">
        <f>VLOOKUP(B621,'[1]Tổng hợp Nhập - Xuất - Tồn'!$A$5:$N$4327,11,0)</f>
        <v>#N/A</v>
      </c>
      <c r="T621" t="e">
        <f>VLOOKUP(B621,'[1]Tổng hợp Nhập - Xuất - Tồn'!$A$7:$N$4327,13,0)</f>
        <v>#N/A</v>
      </c>
      <c r="U621" s="66" t="e">
        <f t="shared" si="167"/>
        <v>#N/A</v>
      </c>
      <c r="V621" s="73" t="e">
        <f t="shared" si="168"/>
        <v>#N/A</v>
      </c>
      <c r="W621" s="73" t="e">
        <f t="shared" si="169"/>
        <v>#N/A</v>
      </c>
    </row>
    <row r="622" spans="1:24" x14ac:dyDescent="0.25">
      <c r="A622">
        <v>621</v>
      </c>
      <c r="B622" t="s">
        <v>97</v>
      </c>
      <c r="C622" t="s">
        <v>98</v>
      </c>
      <c r="E622">
        <v>444</v>
      </c>
      <c r="H622" s="59">
        <v>23.080000000000002</v>
      </c>
      <c r="I622" t="s">
        <v>1902</v>
      </c>
      <c r="J622" s="78">
        <f t="shared" si="164"/>
        <v>625929.6</v>
      </c>
      <c r="K622" s="75">
        <f>1.05*VLOOKUP(B622,'[1]Tổng hợp Nhập - Xuất - Tồn'!$A$5:$N$4327,12,0)/VLOOKUP(B622,'[1]Tổng hợp Nhập - Xuất - Tồn'!$A$5:$N$4327,11,0)</f>
        <v>573070.52179372206</v>
      </c>
      <c r="L622" s="67">
        <f t="shared" si="166"/>
        <v>9.2238347979979776E-2</v>
      </c>
      <c r="M622" s="66">
        <f>VLOOKUP(B622,[2]Pivot!$A$4:$C$3785,2,0)</f>
        <v>600000</v>
      </c>
      <c r="N622" s="66">
        <f>VLOOKUP(B622,[2]Pivot!$A$4:$C$3785,3,0)</f>
        <v>800000</v>
      </c>
      <c r="O622" s="70">
        <f>VLOOKUP(B622,[3]Pivot!$A$4:$D$4420,2,0)</f>
        <v>44768</v>
      </c>
      <c r="P622" s="66" t="str">
        <f>VLOOKUP(B622,[3]Pivot!$A$4:$E$4420,5,0)</f>
        <v>NK-IDAM</v>
      </c>
      <c r="Q622" s="66">
        <f>VLOOKUP(B622,[3]Pivot!$A$4:$D$4420,3,0)</f>
        <v>516931.2</v>
      </c>
      <c r="R622" s="66">
        <f>VLOOKUP(B622,[3]Pivot!$A$4:$D$4420,4,0)</f>
        <v>3</v>
      </c>
      <c r="S622">
        <f>VLOOKUP(B622,'[1]Tổng hợp Nhập - Xuất - Tồn'!$A$5:$N$4327,11,0)</f>
        <v>1115</v>
      </c>
      <c r="T622">
        <f>VLOOKUP(B622,'[1]Tổng hợp Nhập - Xuất - Tồn'!$A$7:$N$4327,13,0)</f>
        <v>294</v>
      </c>
      <c r="U622" s="75">
        <f t="shared" ref="U622:U626" si="184">IF(Q622=0,K622*(1-5%),IF(L622&lt;=10%,Q622,Q622*(1-5%)))</f>
        <v>516931.2</v>
      </c>
      <c r="V622" s="73">
        <f t="shared" ref="V622:V626" si="185">U622/24000*1/1.13</f>
        <v>19.060884955752215</v>
      </c>
      <c r="W622" s="66">
        <f t="shared" ref="W622:W626" si="186">V622*24000</f>
        <v>457461.23893805314</v>
      </c>
      <c r="X622" s="67">
        <f t="shared" ref="X622:X626" si="187">(W622-K622)/K622</f>
        <v>-0.20173657247943863</v>
      </c>
    </row>
    <row r="623" spans="1:24" x14ac:dyDescent="0.25">
      <c r="A623">
        <v>622</v>
      </c>
      <c r="B623" t="s">
        <v>100</v>
      </c>
      <c r="C623" t="s">
        <v>98</v>
      </c>
      <c r="E623">
        <v>720</v>
      </c>
      <c r="H623" s="59">
        <v>34.83</v>
      </c>
      <c r="I623" t="s">
        <v>1902</v>
      </c>
      <c r="J623" s="78">
        <f t="shared" si="164"/>
        <v>944589.59999999986</v>
      </c>
      <c r="K623" s="75">
        <f>1.05*VLOOKUP(B623,'[1]Tổng hợp Nhập - Xuất - Tồn'!$A$5:$N$4327,12,0)/VLOOKUP(B623,'[1]Tổng hợp Nhập - Xuất - Tồn'!$A$5:$N$4327,11,0)</f>
        <v>858189.11500000011</v>
      </c>
      <c r="L623" s="67">
        <f t="shared" si="166"/>
        <v>0.1006776752231351</v>
      </c>
      <c r="M623" s="66">
        <f>VLOOKUP(B623,[2]Pivot!$A$4:$C$3785,2,0)</f>
        <v>1188000</v>
      </c>
      <c r="N623" s="66">
        <f>VLOOKUP(B623,[2]Pivot!$A$4:$C$3785,3,0)</f>
        <v>1250000</v>
      </c>
      <c r="O623" s="70">
        <f>VLOOKUP(B623,[3]Pivot!$A$4:$D$4420,2,0)</f>
        <v>44691</v>
      </c>
      <c r="P623" s="66" t="str">
        <f>VLOOKUP(B623,[3]Pivot!$A$4:$E$4420,5,0)</f>
        <v>HTAUTOHN</v>
      </c>
      <c r="Q623" s="66">
        <f>VLOOKUP(B623,[3]Pivot!$A$4:$D$4420,3,0)</f>
        <v>798182.8</v>
      </c>
      <c r="R623" s="66">
        <f>VLOOKUP(B623,[3]Pivot!$A$4:$D$4420,4,0)</f>
        <v>2</v>
      </c>
      <c r="S623">
        <f>VLOOKUP(B623,'[1]Tổng hợp Nhập - Xuất - Tồn'!$A$5:$N$4327,11,0)</f>
        <v>90</v>
      </c>
      <c r="T623">
        <f>VLOOKUP(B623,'[1]Tổng hợp Nhập - Xuất - Tồn'!$A$7:$N$4327,13,0)</f>
        <v>40</v>
      </c>
      <c r="U623" s="75">
        <f t="shared" si="184"/>
        <v>758273.66</v>
      </c>
      <c r="V623" s="73">
        <f t="shared" si="185"/>
        <v>27.959943215339237</v>
      </c>
      <c r="W623" s="66">
        <f t="shared" si="186"/>
        <v>671038.63716814166</v>
      </c>
      <c r="X623" s="67">
        <f t="shared" si="187"/>
        <v>-0.21807603308025927</v>
      </c>
    </row>
    <row r="624" spans="1:24" x14ac:dyDescent="0.25">
      <c r="A624">
        <v>623</v>
      </c>
      <c r="B624" t="s">
        <v>102</v>
      </c>
      <c r="C624" t="s">
        <v>98</v>
      </c>
      <c r="E624">
        <v>272</v>
      </c>
      <c r="H624" s="59">
        <v>43.82</v>
      </c>
      <c r="I624" t="s">
        <v>1902</v>
      </c>
      <c r="J624" s="78">
        <f t="shared" si="164"/>
        <v>1188398.3999999999</v>
      </c>
      <c r="K624" s="75">
        <f>1.05*VLOOKUP(B624,'[1]Tổng hợp Nhập - Xuất - Tồn'!$A$5:$N$4327,12,0)/VLOOKUP(B624,'[1]Tổng hợp Nhập - Xuất - Tồn'!$A$5:$N$4327,11,0)</f>
        <v>1131365.4000000001</v>
      </c>
      <c r="L624" s="67">
        <f t="shared" si="166"/>
        <v>5.041076914673169E-2</v>
      </c>
      <c r="M624" s="66">
        <f>VLOOKUP(B624,[2]Pivot!$A$4:$C$3785,2,0)</f>
        <v>1250000</v>
      </c>
      <c r="N624" s="66">
        <f>VLOOKUP(B624,[2]Pivot!$A$4:$C$3785,3,0)</f>
        <v>1500000</v>
      </c>
      <c r="O624" s="70">
        <f>VLOOKUP(B624,[3]Pivot!$A$4:$D$4420,2,0)</f>
        <v>44764</v>
      </c>
      <c r="P624" s="66" t="str">
        <f>VLOOKUP(B624,[3]Pivot!$A$4:$E$4420,5,0)</f>
        <v>HTAUTOHN</v>
      </c>
      <c r="Q624" s="66">
        <f>VLOOKUP(B624,[3]Pivot!$A$4:$D$4420,3,0)</f>
        <v>1004050</v>
      </c>
      <c r="R624" s="66">
        <f>VLOOKUP(B624,[3]Pivot!$A$4:$D$4420,4,0)</f>
        <v>1</v>
      </c>
      <c r="S624">
        <f>VLOOKUP(B624,'[1]Tổng hợp Nhập - Xuất - Tồn'!$A$5:$N$4327,11,0)</f>
        <v>14</v>
      </c>
      <c r="T624">
        <f>VLOOKUP(B624,'[1]Tổng hợp Nhập - Xuất - Tồn'!$A$7:$N$4327,13,0)</f>
        <v>8</v>
      </c>
      <c r="U624" s="75">
        <f t="shared" si="184"/>
        <v>1004050</v>
      </c>
      <c r="V624" s="73">
        <f t="shared" si="185"/>
        <v>37.022492625368734</v>
      </c>
      <c r="W624" s="66">
        <f t="shared" si="186"/>
        <v>888539.82300884963</v>
      </c>
      <c r="X624" s="67">
        <f t="shared" si="187"/>
        <v>-0.21463054906147075</v>
      </c>
    </row>
    <row r="625" spans="1:24" x14ac:dyDescent="0.25">
      <c r="A625">
        <v>624</v>
      </c>
      <c r="B625" t="s">
        <v>103</v>
      </c>
      <c r="C625" t="s">
        <v>98</v>
      </c>
      <c r="E625">
        <v>288</v>
      </c>
      <c r="H625" s="59">
        <v>59.01</v>
      </c>
      <c r="I625" t="s">
        <v>1902</v>
      </c>
      <c r="J625" s="78">
        <f t="shared" si="164"/>
        <v>1600351.2</v>
      </c>
      <c r="K625" s="75">
        <f>1.05*VLOOKUP(B625,'[1]Tổng hợp Nhập - Xuất - Tồn'!$A$5:$N$4327,12,0)/VLOOKUP(B625,'[1]Tổng hợp Nhập - Xuất - Tồn'!$A$5:$N$4327,11,0)</f>
        <v>1418216.8411764707</v>
      </c>
      <c r="L625" s="67">
        <f t="shared" si="166"/>
        <v>0.12842490198638529</v>
      </c>
      <c r="M625" s="66">
        <f>VLOOKUP(B625,[2]Pivot!$A$4:$C$3785,2,0)</f>
        <v>2300000</v>
      </c>
      <c r="N625" s="66">
        <f>VLOOKUP(B625,[2]Pivot!$A$4:$C$3785,3,0)</f>
        <v>2400000</v>
      </c>
      <c r="O625" s="70">
        <f>VLOOKUP(B625,[3]Pivot!$A$4:$D$4420,2,0)</f>
        <v>44768</v>
      </c>
      <c r="P625" s="66" t="str">
        <f>VLOOKUP(B625,[3]Pivot!$A$4:$E$4420,5,0)</f>
        <v>NK-IDAM</v>
      </c>
      <c r="Q625" s="66">
        <f>VLOOKUP(B625,[3]Pivot!$A$4:$D$4420,3,0)</f>
        <v>1297209</v>
      </c>
      <c r="R625" s="66">
        <f>VLOOKUP(B625,[3]Pivot!$A$4:$D$4420,4,0)</f>
        <v>1</v>
      </c>
      <c r="S625">
        <f>VLOOKUP(B625,'[1]Tổng hợp Nhập - Xuất - Tồn'!$A$5:$N$4327,11,0)</f>
        <v>17</v>
      </c>
      <c r="T625">
        <f>VLOOKUP(B625,'[1]Tổng hợp Nhập - Xuất - Tồn'!$A$7:$N$4327,13,0)</f>
        <v>12</v>
      </c>
      <c r="U625" s="75">
        <f t="shared" si="184"/>
        <v>1232348.55</v>
      </c>
      <c r="V625" s="73">
        <f t="shared" si="185"/>
        <v>45.440580752212391</v>
      </c>
      <c r="W625" s="66">
        <f t="shared" si="186"/>
        <v>1090573.9380530973</v>
      </c>
      <c r="X625" s="67">
        <f t="shared" si="187"/>
        <v>-0.23102454688916244</v>
      </c>
    </row>
    <row r="626" spans="1:24" x14ac:dyDescent="0.25">
      <c r="A626">
        <v>625</v>
      </c>
      <c r="B626" t="s">
        <v>104</v>
      </c>
      <c r="C626" t="s">
        <v>98</v>
      </c>
      <c r="E626">
        <v>60</v>
      </c>
      <c r="H626" s="59">
        <v>89.460000000000008</v>
      </c>
      <c r="I626" t="s">
        <v>1902</v>
      </c>
      <c r="J626" s="78">
        <f t="shared" si="164"/>
        <v>2426155.1999999997</v>
      </c>
      <c r="K626" s="75">
        <f>1.05*VLOOKUP(B626,'[1]Tổng hợp Nhập - Xuất - Tồn'!$A$5:$N$4327,12,0)/VLOOKUP(B626,'[1]Tổng hợp Nhập - Xuất - Tồn'!$A$5:$N$4327,11,0)</f>
        <v>1500442.6500000001</v>
      </c>
      <c r="L626" s="67">
        <f t="shared" si="166"/>
        <v>0.61695963521164876</v>
      </c>
      <c r="M626" s="66">
        <f>VLOOKUP(B626,[2]Pivot!$A$4:$C$3785,2,0)</f>
        <v>1800000</v>
      </c>
      <c r="N626" s="66">
        <f>VLOOKUP(B626,[2]Pivot!$A$4:$C$3785,3,0)</f>
        <v>1800000</v>
      </c>
      <c r="O626" s="70">
        <f>VLOOKUP(B626,[3]Pivot!$A$4:$D$4420,2,0)</f>
        <v>44812</v>
      </c>
      <c r="P626" s="66" t="str">
        <f>VLOOKUP(B626,[3]Pivot!$A$4:$E$4420,5,0)</f>
        <v>HTAUTOHN</v>
      </c>
      <c r="Q626" s="66">
        <f>VLOOKUP(B626,[3]Pivot!$A$4:$D$4420,3,0)</f>
        <v>1188582</v>
      </c>
      <c r="R626" s="66">
        <f>VLOOKUP(B626,[3]Pivot!$A$4:$D$4420,4,0)</f>
        <v>1</v>
      </c>
      <c r="S626">
        <f>VLOOKUP(B626,'[1]Tổng hợp Nhập - Xuất - Tồn'!$A$5:$N$4327,11,0)</f>
        <v>8</v>
      </c>
      <c r="T626">
        <f>VLOOKUP(B626,'[1]Tổng hợp Nhập - Xuất - Tồn'!$A$7:$N$4327,13,0)</f>
        <v>0</v>
      </c>
      <c r="U626" s="75">
        <f t="shared" si="184"/>
        <v>1129152.8999999999</v>
      </c>
      <c r="V626" s="73">
        <f t="shared" si="185"/>
        <v>41.635431415929204</v>
      </c>
      <c r="W626" s="66">
        <f t="shared" si="186"/>
        <v>999250.35398230096</v>
      </c>
      <c r="X626" s="67">
        <f t="shared" si="187"/>
        <v>-0.33402962520273544</v>
      </c>
    </row>
    <row r="627" spans="1:24" hidden="1" x14ac:dyDescent="0.25">
      <c r="A627">
        <v>626</v>
      </c>
      <c r="B627" t="s">
        <v>105</v>
      </c>
      <c r="C627" t="s">
        <v>98</v>
      </c>
      <c r="E627">
        <v>306</v>
      </c>
      <c r="H627" s="59">
        <v>66.09</v>
      </c>
      <c r="I627" t="s">
        <v>1902</v>
      </c>
      <c r="J627" s="65">
        <f t="shared" si="164"/>
        <v>1792360.7999999998</v>
      </c>
      <c r="K627" t="e">
        <f>1.05*VLOOKUP(B627,'[1]Tổng hợp Nhập - Xuất - Tồn'!$A$5:$N$4327,12,0)/VLOOKUP(B627,'[1]Tổng hợp Nhập - Xuất - Tồn'!$A$5:$N$4327,11,0)</f>
        <v>#N/A</v>
      </c>
      <c r="L627" s="67" t="e">
        <f t="shared" si="166"/>
        <v>#N/A</v>
      </c>
      <c r="M627" s="66" t="e">
        <f>VLOOKUP(B627,[2]Pivot!$A$4:$C$3785,2,0)</f>
        <v>#N/A</v>
      </c>
      <c r="N627" s="66" t="e">
        <f>VLOOKUP(B627,[2]Pivot!$A$4:$C$3785,3,0)</f>
        <v>#N/A</v>
      </c>
      <c r="O627" s="70" t="e">
        <f>VLOOKUP(B627,[3]Pivot!$A$4:$D$4420,2,0)</f>
        <v>#N/A</v>
      </c>
      <c r="P627" s="66" t="e">
        <f>VLOOKUP(B627,[3]Pivot!$A$4:$E$4420,5,0)</f>
        <v>#N/A</v>
      </c>
      <c r="Q627" s="66" t="e">
        <f>VLOOKUP(B627,[3]Pivot!$A$4:$D$4420,3,0)</f>
        <v>#N/A</v>
      </c>
      <c r="R627" s="66" t="e">
        <f>VLOOKUP(B627,[3]Pivot!$A$4:$D$4420,4,0)</f>
        <v>#N/A</v>
      </c>
      <c r="S627" t="e">
        <f>VLOOKUP(B627,'[1]Tổng hợp Nhập - Xuất - Tồn'!$A$5:$N$4327,11,0)</f>
        <v>#N/A</v>
      </c>
      <c r="T627" t="e">
        <f>VLOOKUP(B627,'[1]Tổng hợp Nhập - Xuất - Tồn'!$A$7:$N$4327,13,0)</f>
        <v>#N/A</v>
      </c>
      <c r="U627" s="66" t="e">
        <f t="shared" si="167"/>
        <v>#N/A</v>
      </c>
      <c r="V627" s="73" t="e">
        <f t="shared" si="168"/>
        <v>#N/A</v>
      </c>
      <c r="W627" s="73" t="e">
        <f t="shared" si="169"/>
        <v>#N/A</v>
      </c>
    </row>
    <row r="628" spans="1:24" hidden="1" x14ac:dyDescent="0.25">
      <c r="A628">
        <v>627</v>
      </c>
      <c r="B628" t="s">
        <v>106</v>
      </c>
      <c r="C628" t="s">
        <v>98</v>
      </c>
      <c r="E628">
        <v>480</v>
      </c>
      <c r="H628" s="59">
        <v>21.080000000000002</v>
      </c>
      <c r="I628" t="s">
        <v>1902</v>
      </c>
      <c r="J628" s="65">
        <f t="shared" si="164"/>
        <v>571689.6</v>
      </c>
      <c r="K628" t="e">
        <f>1.05*VLOOKUP(B628,'[1]Tổng hợp Nhập - Xuất - Tồn'!$A$5:$N$4327,12,0)/VLOOKUP(B628,'[1]Tổng hợp Nhập - Xuất - Tồn'!$A$5:$N$4327,11,0)</f>
        <v>#N/A</v>
      </c>
      <c r="L628" s="67" t="e">
        <f t="shared" si="166"/>
        <v>#N/A</v>
      </c>
      <c r="M628" s="66" t="e">
        <f>VLOOKUP(B628,[2]Pivot!$A$4:$C$3785,2,0)</f>
        <v>#N/A</v>
      </c>
      <c r="N628" s="66" t="e">
        <f>VLOOKUP(B628,[2]Pivot!$A$4:$C$3785,3,0)</f>
        <v>#N/A</v>
      </c>
      <c r="O628" s="70" t="e">
        <f>VLOOKUP(B628,[3]Pivot!$A$4:$D$4420,2,0)</f>
        <v>#N/A</v>
      </c>
      <c r="P628" s="66" t="e">
        <f>VLOOKUP(B628,[3]Pivot!$A$4:$E$4420,5,0)</f>
        <v>#N/A</v>
      </c>
      <c r="Q628" s="66" t="e">
        <f>VLOOKUP(B628,[3]Pivot!$A$4:$D$4420,3,0)</f>
        <v>#N/A</v>
      </c>
      <c r="R628" s="66" t="e">
        <f>VLOOKUP(B628,[3]Pivot!$A$4:$D$4420,4,0)</f>
        <v>#N/A</v>
      </c>
      <c r="S628" t="e">
        <f>VLOOKUP(B628,'[1]Tổng hợp Nhập - Xuất - Tồn'!$A$5:$N$4327,11,0)</f>
        <v>#N/A</v>
      </c>
      <c r="T628" t="e">
        <f>VLOOKUP(B628,'[1]Tổng hợp Nhập - Xuất - Tồn'!$A$7:$N$4327,13,0)</f>
        <v>#N/A</v>
      </c>
      <c r="U628" s="66" t="e">
        <f t="shared" si="167"/>
        <v>#N/A</v>
      </c>
      <c r="V628" s="73" t="e">
        <f t="shared" si="168"/>
        <v>#N/A</v>
      </c>
      <c r="W628" s="73" t="e">
        <f t="shared" si="169"/>
        <v>#N/A</v>
      </c>
    </row>
    <row r="629" spans="1:24" hidden="1" x14ac:dyDescent="0.25">
      <c r="A629">
        <v>628</v>
      </c>
      <c r="B629" t="s">
        <v>107</v>
      </c>
      <c r="C629" t="s">
        <v>98</v>
      </c>
      <c r="E629">
        <v>240</v>
      </c>
      <c r="H629" s="59">
        <v>24.19</v>
      </c>
      <c r="I629" t="s">
        <v>1902</v>
      </c>
      <c r="J629" s="65">
        <f t="shared" si="164"/>
        <v>656032.79999999993</v>
      </c>
      <c r="K629" t="e">
        <f>1.05*VLOOKUP(B629,'[1]Tổng hợp Nhập - Xuất - Tồn'!$A$5:$N$4327,12,0)/VLOOKUP(B629,'[1]Tổng hợp Nhập - Xuất - Tồn'!$A$5:$N$4327,11,0)</f>
        <v>#N/A</v>
      </c>
      <c r="L629" s="67" t="e">
        <f t="shared" si="166"/>
        <v>#N/A</v>
      </c>
      <c r="M629" s="66" t="e">
        <f>VLOOKUP(B629,[2]Pivot!$A$4:$C$3785,2,0)</f>
        <v>#N/A</v>
      </c>
      <c r="N629" s="66" t="e">
        <f>VLOOKUP(B629,[2]Pivot!$A$4:$C$3785,3,0)</f>
        <v>#N/A</v>
      </c>
      <c r="O629" s="70" t="e">
        <f>VLOOKUP(B629,[3]Pivot!$A$4:$D$4420,2,0)</f>
        <v>#N/A</v>
      </c>
      <c r="P629" s="66" t="e">
        <f>VLOOKUP(B629,[3]Pivot!$A$4:$E$4420,5,0)</f>
        <v>#N/A</v>
      </c>
      <c r="Q629" s="66" t="e">
        <f>VLOOKUP(B629,[3]Pivot!$A$4:$D$4420,3,0)</f>
        <v>#N/A</v>
      </c>
      <c r="R629" s="66" t="e">
        <f>VLOOKUP(B629,[3]Pivot!$A$4:$D$4420,4,0)</f>
        <v>#N/A</v>
      </c>
      <c r="S629" t="e">
        <f>VLOOKUP(B629,'[1]Tổng hợp Nhập - Xuất - Tồn'!$A$5:$N$4327,11,0)</f>
        <v>#N/A</v>
      </c>
      <c r="T629" t="e">
        <f>VLOOKUP(B629,'[1]Tổng hợp Nhập - Xuất - Tồn'!$A$7:$N$4327,13,0)</f>
        <v>#N/A</v>
      </c>
      <c r="U629" s="66" t="e">
        <f t="shared" si="167"/>
        <v>#N/A</v>
      </c>
      <c r="V629" s="73" t="e">
        <f t="shared" si="168"/>
        <v>#N/A</v>
      </c>
      <c r="W629" s="73" t="e">
        <f t="shared" si="169"/>
        <v>#N/A</v>
      </c>
    </row>
    <row r="630" spans="1:24" hidden="1" x14ac:dyDescent="0.25">
      <c r="A630">
        <v>629</v>
      </c>
      <c r="B630" t="s">
        <v>108</v>
      </c>
      <c r="C630" t="s">
        <v>109</v>
      </c>
      <c r="E630">
        <v>168</v>
      </c>
      <c r="H630" s="59">
        <v>29.560000000000002</v>
      </c>
      <c r="I630" t="s">
        <v>1902</v>
      </c>
      <c r="J630" s="65">
        <f t="shared" si="164"/>
        <v>801667.2</v>
      </c>
      <c r="K630" t="e">
        <f>1.05*VLOOKUP(B630,'[1]Tổng hợp Nhập - Xuất - Tồn'!$A$5:$N$4327,12,0)/VLOOKUP(B630,'[1]Tổng hợp Nhập - Xuất - Tồn'!$A$5:$N$4327,11,0)</f>
        <v>#N/A</v>
      </c>
      <c r="L630" s="67" t="e">
        <f t="shared" si="166"/>
        <v>#N/A</v>
      </c>
      <c r="M630" s="66" t="e">
        <f>VLOOKUP(B630,[2]Pivot!$A$4:$C$3785,2,0)</f>
        <v>#N/A</v>
      </c>
      <c r="N630" s="66" t="e">
        <f>VLOOKUP(B630,[2]Pivot!$A$4:$C$3785,3,0)</f>
        <v>#N/A</v>
      </c>
      <c r="O630" s="70" t="e">
        <f>VLOOKUP(B630,[3]Pivot!$A$4:$D$4420,2,0)</f>
        <v>#N/A</v>
      </c>
      <c r="P630" s="66" t="e">
        <f>VLOOKUP(B630,[3]Pivot!$A$4:$E$4420,5,0)</f>
        <v>#N/A</v>
      </c>
      <c r="Q630" s="66" t="e">
        <f>VLOOKUP(B630,[3]Pivot!$A$4:$D$4420,3,0)</f>
        <v>#N/A</v>
      </c>
      <c r="R630" s="66" t="e">
        <f>VLOOKUP(B630,[3]Pivot!$A$4:$D$4420,4,0)</f>
        <v>#N/A</v>
      </c>
      <c r="S630" t="e">
        <f>VLOOKUP(B630,'[1]Tổng hợp Nhập - Xuất - Tồn'!$A$5:$N$4327,11,0)</f>
        <v>#N/A</v>
      </c>
      <c r="T630" t="e">
        <f>VLOOKUP(B630,'[1]Tổng hợp Nhập - Xuất - Tồn'!$A$7:$N$4327,13,0)</f>
        <v>#N/A</v>
      </c>
      <c r="U630" s="66" t="e">
        <f t="shared" si="167"/>
        <v>#N/A</v>
      </c>
      <c r="V630" s="73" t="e">
        <f t="shared" si="168"/>
        <v>#N/A</v>
      </c>
      <c r="W630" s="73" t="e">
        <f t="shared" si="169"/>
        <v>#N/A</v>
      </c>
    </row>
    <row r="631" spans="1:24" hidden="1" x14ac:dyDescent="0.25">
      <c r="A631">
        <v>630</v>
      </c>
      <c r="B631" t="s">
        <v>110</v>
      </c>
      <c r="C631" t="s">
        <v>111</v>
      </c>
      <c r="E631">
        <v>240</v>
      </c>
      <c r="H631" s="59">
        <v>22.110000000000003</v>
      </c>
      <c r="I631" t="s">
        <v>1902</v>
      </c>
      <c r="J631" s="65">
        <f t="shared" si="164"/>
        <v>599623.20000000007</v>
      </c>
      <c r="K631" t="e">
        <f>1.05*VLOOKUP(B631,'[1]Tổng hợp Nhập - Xuất - Tồn'!$A$5:$N$4327,12,0)/VLOOKUP(B631,'[1]Tổng hợp Nhập - Xuất - Tồn'!$A$5:$N$4327,11,0)</f>
        <v>#N/A</v>
      </c>
      <c r="L631" s="67" t="e">
        <f t="shared" si="166"/>
        <v>#N/A</v>
      </c>
      <c r="M631" s="66" t="e">
        <f>VLOOKUP(B631,[2]Pivot!$A$4:$C$3785,2,0)</f>
        <v>#N/A</v>
      </c>
      <c r="N631" s="66" t="e">
        <f>VLOOKUP(B631,[2]Pivot!$A$4:$C$3785,3,0)</f>
        <v>#N/A</v>
      </c>
      <c r="O631" s="70" t="e">
        <f>VLOOKUP(B631,[3]Pivot!$A$4:$D$4420,2,0)</f>
        <v>#N/A</v>
      </c>
      <c r="P631" s="66" t="e">
        <f>VLOOKUP(B631,[3]Pivot!$A$4:$E$4420,5,0)</f>
        <v>#N/A</v>
      </c>
      <c r="Q631" s="66" t="e">
        <f>VLOOKUP(B631,[3]Pivot!$A$4:$D$4420,3,0)</f>
        <v>#N/A</v>
      </c>
      <c r="R631" s="66" t="e">
        <f>VLOOKUP(B631,[3]Pivot!$A$4:$D$4420,4,0)</f>
        <v>#N/A</v>
      </c>
      <c r="S631" t="e">
        <f>VLOOKUP(B631,'[1]Tổng hợp Nhập - Xuất - Tồn'!$A$5:$N$4327,11,0)</f>
        <v>#N/A</v>
      </c>
      <c r="T631" t="e">
        <f>VLOOKUP(B631,'[1]Tổng hợp Nhập - Xuất - Tồn'!$A$7:$N$4327,13,0)</f>
        <v>#N/A</v>
      </c>
      <c r="U631" s="66" t="e">
        <f t="shared" si="167"/>
        <v>#N/A</v>
      </c>
      <c r="V631" s="73" t="e">
        <f t="shared" si="168"/>
        <v>#N/A</v>
      </c>
      <c r="W631" s="73" t="e">
        <f t="shared" si="169"/>
        <v>#N/A</v>
      </c>
    </row>
    <row r="632" spans="1:24" hidden="1" x14ac:dyDescent="0.25">
      <c r="A632">
        <v>631</v>
      </c>
      <c r="B632" t="s">
        <v>112</v>
      </c>
      <c r="C632" t="s">
        <v>111</v>
      </c>
      <c r="E632">
        <v>468</v>
      </c>
      <c r="H632" s="59">
        <v>22.110000000000003</v>
      </c>
      <c r="I632" t="s">
        <v>1902</v>
      </c>
      <c r="J632" s="65">
        <f t="shared" si="164"/>
        <v>599623.20000000007</v>
      </c>
      <c r="K632" t="e">
        <f>1.05*VLOOKUP(B632,'[1]Tổng hợp Nhập - Xuất - Tồn'!$A$5:$N$4327,12,0)/VLOOKUP(B632,'[1]Tổng hợp Nhập - Xuất - Tồn'!$A$5:$N$4327,11,0)</f>
        <v>#N/A</v>
      </c>
      <c r="L632" s="67" t="e">
        <f t="shared" si="166"/>
        <v>#N/A</v>
      </c>
      <c r="M632" s="66" t="e">
        <f>VLOOKUP(B632,[2]Pivot!$A$4:$C$3785,2,0)</f>
        <v>#N/A</v>
      </c>
      <c r="N632" s="66" t="e">
        <f>VLOOKUP(B632,[2]Pivot!$A$4:$C$3785,3,0)</f>
        <v>#N/A</v>
      </c>
      <c r="O632" s="70" t="e">
        <f>VLOOKUP(B632,[3]Pivot!$A$4:$D$4420,2,0)</f>
        <v>#N/A</v>
      </c>
      <c r="P632" s="66" t="e">
        <f>VLOOKUP(B632,[3]Pivot!$A$4:$E$4420,5,0)</f>
        <v>#N/A</v>
      </c>
      <c r="Q632" s="66" t="e">
        <f>VLOOKUP(B632,[3]Pivot!$A$4:$D$4420,3,0)</f>
        <v>#N/A</v>
      </c>
      <c r="R632" s="66" t="e">
        <f>VLOOKUP(B632,[3]Pivot!$A$4:$D$4420,4,0)</f>
        <v>#N/A</v>
      </c>
      <c r="S632" t="e">
        <f>VLOOKUP(B632,'[1]Tổng hợp Nhập - Xuất - Tồn'!$A$5:$N$4327,11,0)</f>
        <v>#N/A</v>
      </c>
      <c r="T632" t="e">
        <f>VLOOKUP(B632,'[1]Tổng hợp Nhập - Xuất - Tồn'!$A$7:$N$4327,13,0)</f>
        <v>#N/A</v>
      </c>
      <c r="U632" s="66" t="e">
        <f t="shared" si="167"/>
        <v>#N/A</v>
      </c>
      <c r="V632" s="73" t="e">
        <f t="shared" si="168"/>
        <v>#N/A</v>
      </c>
      <c r="W632" s="73" t="e">
        <f t="shared" si="169"/>
        <v>#N/A</v>
      </c>
    </row>
    <row r="633" spans="1:24" hidden="1" x14ac:dyDescent="0.25">
      <c r="A633">
        <v>632</v>
      </c>
      <c r="B633" t="s">
        <v>113</v>
      </c>
      <c r="C633" t="s">
        <v>114</v>
      </c>
      <c r="E633">
        <v>1080</v>
      </c>
      <c r="H633" s="59">
        <v>14.2</v>
      </c>
      <c r="I633" t="s">
        <v>1902</v>
      </c>
      <c r="J633" s="65">
        <f t="shared" si="164"/>
        <v>385103.99999999994</v>
      </c>
      <c r="K633" t="e">
        <f>1.05*VLOOKUP(B633,'[1]Tổng hợp Nhập - Xuất - Tồn'!$A$5:$N$4327,12,0)/VLOOKUP(B633,'[1]Tổng hợp Nhập - Xuất - Tồn'!$A$5:$N$4327,11,0)</f>
        <v>#N/A</v>
      </c>
      <c r="L633" s="67" t="e">
        <f t="shared" si="166"/>
        <v>#N/A</v>
      </c>
      <c r="M633" s="66" t="e">
        <f>VLOOKUP(B633,[2]Pivot!$A$4:$C$3785,2,0)</f>
        <v>#N/A</v>
      </c>
      <c r="N633" s="66" t="e">
        <f>VLOOKUP(B633,[2]Pivot!$A$4:$C$3785,3,0)</f>
        <v>#N/A</v>
      </c>
      <c r="O633" s="70" t="e">
        <f>VLOOKUP(B633,[3]Pivot!$A$4:$D$4420,2,0)</f>
        <v>#N/A</v>
      </c>
      <c r="P633" s="66" t="e">
        <f>VLOOKUP(B633,[3]Pivot!$A$4:$E$4420,5,0)</f>
        <v>#N/A</v>
      </c>
      <c r="Q633" s="66" t="e">
        <f>VLOOKUP(B633,[3]Pivot!$A$4:$D$4420,3,0)</f>
        <v>#N/A</v>
      </c>
      <c r="R633" s="66" t="e">
        <f>VLOOKUP(B633,[3]Pivot!$A$4:$D$4420,4,0)</f>
        <v>#N/A</v>
      </c>
      <c r="S633" t="e">
        <f>VLOOKUP(B633,'[1]Tổng hợp Nhập - Xuất - Tồn'!$A$5:$N$4327,11,0)</f>
        <v>#N/A</v>
      </c>
      <c r="T633" t="e">
        <f>VLOOKUP(B633,'[1]Tổng hợp Nhập - Xuất - Tồn'!$A$7:$N$4327,13,0)</f>
        <v>#N/A</v>
      </c>
      <c r="U633" s="66" t="e">
        <f t="shared" si="167"/>
        <v>#N/A</v>
      </c>
      <c r="V633" s="73" t="e">
        <f t="shared" si="168"/>
        <v>#N/A</v>
      </c>
      <c r="W633" s="73" t="e">
        <f t="shared" si="169"/>
        <v>#N/A</v>
      </c>
    </row>
    <row r="634" spans="1:24" hidden="1" x14ac:dyDescent="0.25">
      <c r="A634">
        <v>633</v>
      </c>
      <c r="B634" t="s">
        <v>115</v>
      </c>
      <c r="C634" t="s">
        <v>114</v>
      </c>
      <c r="E634">
        <v>840</v>
      </c>
      <c r="H634" s="59">
        <v>19.16</v>
      </c>
      <c r="I634" t="s">
        <v>1902</v>
      </c>
      <c r="J634" s="65">
        <f t="shared" si="164"/>
        <v>519619.19999999995</v>
      </c>
      <c r="K634" t="e">
        <f>1.05*VLOOKUP(B634,'[1]Tổng hợp Nhập - Xuất - Tồn'!$A$5:$N$4327,12,0)/VLOOKUP(B634,'[1]Tổng hợp Nhập - Xuất - Tồn'!$A$5:$N$4327,11,0)</f>
        <v>#N/A</v>
      </c>
      <c r="L634" s="67" t="e">
        <f t="shared" si="166"/>
        <v>#N/A</v>
      </c>
      <c r="M634" s="66" t="e">
        <f>VLOOKUP(B634,[2]Pivot!$A$4:$C$3785,2,0)</f>
        <v>#N/A</v>
      </c>
      <c r="N634" s="66" t="e">
        <f>VLOOKUP(B634,[2]Pivot!$A$4:$C$3785,3,0)</f>
        <v>#N/A</v>
      </c>
      <c r="O634" s="70" t="e">
        <f>VLOOKUP(B634,[3]Pivot!$A$4:$D$4420,2,0)</f>
        <v>#N/A</v>
      </c>
      <c r="P634" s="66" t="e">
        <f>VLOOKUP(B634,[3]Pivot!$A$4:$E$4420,5,0)</f>
        <v>#N/A</v>
      </c>
      <c r="Q634" s="66" t="e">
        <f>VLOOKUP(B634,[3]Pivot!$A$4:$D$4420,3,0)</f>
        <v>#N/A</v>
      </c>
      <c r="R634" s="66" t="e">
        <f>VLOOKUP(B634,[3]Pivot!$A$4:$D$4420,4,0)</f>
        <v>#N/A</v>
      </c>
      <c r="S634" t="e">
        <f>VLOOKUP(B634,'[1]Tổng hợp Nhập - Xuất - Tồn'!$A$5:$N$4327,11,0)</f>
        <v>#N/A</v>
      </c>
      <c r="T634" t="e">
        <f>VLOOKUP(B634,'[1]Tổng hợp Nhập - Xuất - Tồn'!$A$7:$N$4327,13,0)</f>
        <v>#N/A</v>
      </c>
      <c r="U634" s="66" t="e">
        <f t="shared" si="167"/>
        <v>#N/A</v>
      </c>
      <c r="V634" s="73" t="e">
        <f t="shared" si="168"/>
        <v>#N/A</v>
      </c>
      <c r="W634" s="73" t="e">
        <f t="shared" si="169"/>
        <v>#N/A</v>
      </c>
    </row>
    <row r="635" spans="1:24" hidden="1" x14ac:dyDescent="0.25">
      <c r="A635">
        <v>634</v>
      </c>
      <c r="B635" t="s">
        <v>116</v>
      </c>
      <c r="C635" t="s">
        <v>117</v>
      </c>
      <c r="E635">
        <v>1044</v>
      </c>
      <c r="H635" s="59">
        <v>31.360000000000003</v>
      </c>
      <c r="I635" t="s">
        <v>1902</v>
      </c>
      <c r="J635" s="65">
        <f t="shared" si="164"/>
        <v>850483.20000000007</v>
      </c>
      <c r="K635" t="e">
        <f>1.05*VLOOKUP(B635,'[1]Tổng hợp Nhập - Xuất - Tồn'!$A$5:$N$4327,12,0)/VLOOKUP(B635,'[1]Tổng hợp Nhập - Xuất - Tồn'!$A$5:$N$4327,11,0)</f>
        <v>#N/A</v>
      </c>
      <c r="L635" s="67" t="e">
        <f t="shared" si="166"/>
        <v>#N/A</v>
      </c>
      <c r="M635" s="66" t="e">
        <f>VLOOKUP(B635,[2]Pivot!$A$4:$C$3785,2,0)</f>
        <v>#N/A</v>
      </c>
      <c r="N635" s="66" t="e">
        <f>VLOOKUP(B635,[2]Pivot!$A$4:$C$3785,3,0)</f>
        <v>#N/A</v>
      </c>
      <c r="O635" s="70" t="e">
        <f>VLOOKUP(B635,[3]Pivot!$A$4:$D$4420,2,0)</f>
        <v>#N/A</v>
      </c>
      <c r="P635" s="66" t="e">
        <f>VLOOKUP(B635,[3]Pivot!$A$4:$E$4420,5,0)</f>
        <v>#N/A</v>
      </c>
      <c r="Q635" s="66" t="e">
        <f>VLOOKUP(B635,[3]Pivot!$A$4:$D$4420,3,0)</f>
        <v>#N/A</v>
      </c>
      <c r="R635" s="66" t="e">
        <f>VLOOKUP(B635,[3]Pivot!$A$4:$D$4420,4,0)</f>
        <v>#N/A</v>
      </c>
      <c r="S635" t="e">
        <f>VLOOKUP(B635,'[1]Tổng hợp Nhập - Xuất - Tồn'!$A$5:$N$4327,11,0)</f>
        <v>#N/A</v>
      </c>
      <c r="T635" t="e">
        <f>VLOOKUP(B635,'[1]Tổng hợp Nhập - Xuất - Tồn'!$A$7:$N$4327,13,0)</f>
        <v>#N/A</v>
      </c>
      <c r="U635" s="66" t="e">
        <f t="shared" si="167"/>
        <v>#N/A</v>
      </c>
      <c r="V635" s="73" t="e">
        <f t="shared" si="168"/>
        <v>#N/A</v>
      </c>
      <c r="W635" s="73" t="e">
        <f t="shared" si="169"/>
        <v>#N/A</v>
      </c>
    </row>
    <row r="636" spans="1:24" hidden="1" x14ac:dyDescent="0.25">
      <c r="A636">
        <v>635</v>
      </c>
      <c r="B636" t="s">
        <v>118</v>
      </c>
      <c r="C636" t="s">
        <v>119</v>
      </c>
      <c r="E636">
        <v>408</v>
      </c>
      <c r="H636" s="59">
        <v>19.880000000000003</v>
      </c>
      <c r="I636" t="s">
        <v>1902</v>
      </c>
      <c r="J636" s="65">
        <f t="shared" si="164"/>
        <v>539145.6</v>
      </c>
      <c r="K636" t="e">
        <f>1.05*VLOOKUP(B636,'[1]Tổng hợp Nhập - Xuất - Tồn'!$A$5:$N$4327,12,0)/VLOOKUP(B636,'[1]Tổng hợp Nhập - Xuất - Tồn'!$A$5:$N$4327,11,0)</f>
        <v>#N/A</v>
      </c>
      <c r="L636" s="67" t="e">
        <f t="shared" si="166"/>
        <v>#N/A</v>
      </c>
      <c r="M636" s="66" t="e">
        <f>VLOOKUP(B636,[2]Pivot!$A$4:$C$3785,2,0)</f>
        <v>#N/A</v>
      </c>
      <c r="N636" s="66" t="e">
        <f>VLOOKUP(B636,[2]Pivot!$A$4:$C$3785,3,0)</f>
        <v>#N/A</v>
      </c>
      <c r="O636" s="70" t="e">
        <f>VLOOKUP(B636,[3]Pivot!$A$4:$D$4420,2,0)</f>
        <v>#N/A</v>
      </c>
      <c r="P636" s="66" t="e">
        <f>VLOOKUP(B636,[3]Pivot!$A$4:$E$4420,5,0)</f>
        <v>#N/A</v>
      </c>
      <c r="Q636" s="66" t="e">
        <f>VLOOKUP(B636,[3]Pivot!$A$4:$D$4420,3,0)</f>
        <v>#N/A</v>
      </c>
      <c r="R636" s="66" t="e">
        <f>VLOOKUP(B636,[3]Pivot!$A$4:$D$4420,4,0)</f>
        <v>#N/A</v>
      </c>
      <c r="S636" t="e">
        <f>VLOOKUP(B636,'[1]Tổng hợp Nhập - Xuất - Tồn'!$A$5:$N$4327,11,0)</f>
        <v>#N/A</v>
      </c>
      <c r="T636" t="e">
        <f>VLOOKUP(B636,'[1]Tổng hợp Nhập - Xuất - Tồn'!$A$7:$N$4327,13,0)</f>
        <v>#N/A</v>
      </c>
      <c r="U636" s="66" t="e">
        <f t="shared" si="167"/>
        <v>#N/A</v>
      </c>
      <c r="V636" s="73" t="e">
        <f t="shared" si="168"/>
        <v>#N/A</v>
      </c>
      <c r="W636" s="73" t="e">
        <f t="shared" si="169"/>
        <v>#N/A</v>
      </c>
    </row>
    <row r="637" spans="1:24" x14ac:dyDescent="0.25">
      <c r="A637">
        <v>636</v>
      </c>
      <c r="B637" t="s">
        <v>120</v>
      </c>
      <c r="C637" t="s">
        <v>121</v>
      </c>
      <c r="E637">
        <v>240</v>
      </c>
      <c r="H637" s="59">
        <v>31.1</v>
      </c>
      <c r="I637" t="s">
        <v>1902</v>
      </c>
      <c r="J637" s="78">
        <f t="shared" si="164"/>
        <v>843431.99999999988</v>
      </c>
      <c r="K637" s="75">
        <f>1.05*VLOOKUP(B637,'[1]Tổng hợp Nhập - Xuất - Tồn'!$A$5:$N$4327,12,0)/VLOOKUP(B637,'[1]Tổng hợp Nhập - Xuất - Tồn'!$A$5:$N$4327,11,0)</f>
        <v>598350.4743243244</v>
      </c>
      <c r="L637" s="67">
        <f t="shared" si="166"/>
        <v>0.40959527265759921</v>
      </c>
      <c r="M637" s="66">
        <f>VLOOKUP(B637,[2]Pivot!$A$4:$C$3785,2,0)</f>
        <v>640000</v>
      </c>
      <c r="N637" s="66">
        <f>VLOOKUP(B637,[2]Pivot!$A$4:$C$3785,3,0)</f>
        <v>680000</v>
      </c>
      <c r="O637" s="70">
        <f>VLOOKUP(B637,[3]Pivot!$A$4:$D$4420,2,0)</f>
        <v>44628</v>
      </c>
      <c r="P637" s="66" t="str">
        <f>VLOOKUP(B637,[3]Pivot!$A$4:$E$4420,5,0)</f>
        <v>HTAUTOHN</v>
      </c>
      <c r="Q637" s="66">
        <f>VLOOKUP(B637,[3]Pivot!$A$4:$D$4420,3,0)</f>
        <v>553000</v>
      </c>
      <c r="R637" s="66">
        <f>VLOOKUP(B637,[3]Pivot!$A$4:$D$4420,4,0)</f>
        <v>1</v>
      </c>
      <c r="S637">
        <f>VLOOKUP(B637,'[1]Tổng hợp Nhập - Xuất - Tồn'!$A$5:$N$4327,11,0)</f>
        <v>37</v>
      </c>
      <c r="T637">
        <f>VLOOKUP(B637,'[1]Tổng hợp Nhập - Xuất - Tồn'!$A$7:$N$4327,13,0)</f>
        <v>0</v>
      </c>
      <c r="U637" s="75">
        <f>IF(Q637=0,K637*(1-5%),IF(L637&lt;=10%,Q637,Q637*(1-5%)))</f>
        <v>525350</v>
      </c>
      <c r="V637" s="73">
        <f>U637/24000*1/1.13</f>
        <v>19.371312684365783</v>
      </c>
      <c r="W637" s="66">
        <f t="shared" ref="W637" si="188">V637*24000</f>
        <v>464911.5044247788</v>
      </c>
      <c r="X637" s="67">
        <f>(W637-K637)/K637</f>
        <v>-0.22301138818387159</v>
      </c>
    </row>
    <row r="638" spans="1:24" hidden="1" x14ac:dyDescent="0.25">
      <c r="A638">
        <v>637</v>
      </c>
      <c r="B638" t="s">
        <v>123</v>
      </c>
      <c r="C638" t="s">
        <v>124</v>
      </c>
      <c r="E638">
        <v>360</v>
      </c>
      <c r="H638" s="59">
        <v>29.67</v>
      </c>
      <c r="I638" t="s">
        <v>1902</v>
      </c>
      <c r="J638" s="65">
        <f t="shared" si="164"/>
        <v>804650.39999999991</v>
      </c>
      <c r="K638" t="e">
        <f>1.05*VLOOKUP(B638,'[1]Tổng hợp Nhập - Xuất - Tồn'!$A$5:$N$4327,12,0)/VLOOKUP(B638,'[1]Tổng hợp Nhập - Xuất - Tồn'!$A$5:$N$4327,11,0)</f>
        <v>#N/A</v>
      </c>
      <c r="L638" s="67" t="e">
        <f t="shared" si="166"/>
        <v>#N/A</v>
      </c>
      <c r="M638" s="66" t="e">
        <f>VLOOKUP(B638,[2]Pivot!$A$4:$C$3785,2,0)</f>
        <v>#N/A</v>
      </c>
      <c r="N638" s="66" t="e">
        <f>VLOOKUP(B638,[2]Pivot!$A$4:$C$3785,3,0)</f>
        <v>#N/A</v>
      </c>
      <c r="O638" s="70" t="e">
        <f>VLOOKUP(B638,[3]Pivot!$A$4:$D$4420,2,0)</f>
        <v>#N/A</v>
      </c>
      <c r="P638" s="66" t="e">
        <f>VLOOKUP(B638,[3]Pivot!$A$4:$E$4420,5,0)</f>
        <v>#N/A</v>
      </c>
      <c r="Q638" s="66" t="e">
        <f>VLOOKUP(B638,[3]Pivot!$A$4:$D$4420,3,0)</f>
        <v>#N/A</v>
      </c>
      <c r="R638" s="66" t="e">
        <f>VLOOKUP(B638,[3]Pivot!$A$4:$D$4420,4,0)</f>
        <v>#N/A</v>
      </c>
      <c r="S638" t="e">
        <f>VLOOKUP(B638,'[1]Tổng hợp Nhập - Xuất - Tồn'!$A$5:$N$4327,11,0)</f>
        <v>#N/A</v>
      </c>
      <c r="T638" t="e">
        <f>VLOOKUP(B638,'[1]Tổng hợp Nhập - Xuất - Tồn'!$A$7:$N$4327,13,0)</f>
        <v>#N/A</v>
      </c>
      <c r="U638" s="66" t="e">
        <f t="shared" si="167"/>
        <v>#N/A</v>
      </c>
      <c r="V638" s="73" t="e">
        <f t="shared" si="168"/>
        <v>#N/A</v>
      </c>
      <c r="W638" s="73" t="e">
        <f t="shared" si="169"/>
        <v>#N/A</v>
      </c>
    </row>
    <row r="639" spans="1:24" hidden="1" x14ac:dyDescent="0.25">
      <c r="A639">
        <v>638</v>
      </c>
      <c r="B639" t="s">
        <v>125</v>
      </c>
      <c r="C639" t="s">
        <v>126</v>
      </c>
      <c r="E639">
        <v>1440</v>
      </c>
      <c r="H639" s="59">
        <v>3.38</v>
      </c>
      <c r="I639" t="s">
        <v>1902</v>
      </c>
      <c r="J639" s="65">
        <f t="shared" si="164"/>
        <v>91665.599999999991</v>
      </c>
      <c r="K639" t="e">
        <f>1.05*VLOOKUP(B639,'[1]Tổng hợp Nhập - Xuất - Tồn'!$A$5:$N$4327,12,0)/VLOOKUP(B639,'[1]Tổng hợp Nhập - Xuất - Tồn'!$A$5:$N$4327,11,0)</f>
        <v>#N/A</v>
      </c>
      <c r="L639" s="67" t="e">
        <f t="shared" si="166"/>
        <v>#N/A</v>
      </c>
      <c r="M639" s="66" t="e">
        <f>VLOOKUP(B639,[2]Pivot!$A$4:$C$3785,2,0)</f>
        <v>#N/A</v>
      </c>
      <c r="N639" s="66" t="e">
        <f>VLOOKUP(B639,[2]Pivot!$A$4:$C$3785,3,0)</f>
        <v>#N/A</v>
      </c>
      <c r="O639" s="70" t="e">
        <f>VLOOKUP(B639,[3]Pivot!$A$4:$D$4420,2,0)</f>
        <v>#N/A</v>
      </c>
      <c r="P639" s="66" t="e">
        <f>VLOOKUP(B639,[3]Pivot!$A$4:$E$4420,5,0)</f>
        <v>#N/A</v>
      </c>
      <c r="Q639" s="66" t="e">
        <f>VLOOKUP(B639,[3]Pivot!$A$4:$D$4420,3,0)</f>
        <v>#N/A</v>
      </c>
      <c r="R639" s="66" t="e">
        <f>VLOOKUP(B639,[3]Pivot!$A$4:$D$4420,4,0)</f>
        <v>#N/A</v>
      </c>
      <c r="S639" t="e">
        <f>VLOOKUP(B639,'[1]Tổng hợp Nhập - Xuất - Tồn'!$A$5:$N$4327,11,0)</f>
        <v>#N/A</v>
      </c>
      <c r="T639" t="e">
        <f>VLOOKUP(B639,'[1]Tổng hợp Nhập - Xuất - Tồn'!$A$7:$N$4327,13,0)</f>
        <v>#N/A</v>
      </c>
      <c r="U639" s="66" t="e">
        <f t="shared" si="167"/>
        <v>#N/A</v>
      </c>
      <c r="V639" s="73" t="e">
        <f t="shared" si="168"/>
        <v>#N/A</v>
      </c>
      <c r="W639" s="73" t="e">
        <f t="shared" si="169"/>
        <v>#N/A</v>
      </c>
    </row>
    <row r="640" spans="1:24" hidden="1" x14ac:dyDescent="0.25">
      <c r="A640">
        <v>639</v>
      </c>
      <c r="B640" t="s">
        <v>127</v>
      </c>
      <c r="C640" t="s">
        <v>128</v>
      </c>
      <c r="E640">
        <v>1332</v>
      </c>
      <c r="H640" s="59">
        <v>4.08</v>
      </c>
      <c r="I640" t="s">
        <v>1902</v>
      </c>
      <c r="J640" s="65">
        <f t="shared" si="164"/>
        <v>110649.59999999999</v>
      </c>
      <c r="K640" t="e">
        <f>1.05*VLOOKUP(B640,'[1]Tổng hợp Nhập - Xuất - Tồn'!$A$5:$N$4327,12,0)/VLOOKUP(B640,'[1]Tổng hợp Nhập - Xuất - Tồn'!$A$5:$N$4327,11,0)</f>
        <v>#N/A</v>
      </c>
      <c r="L640" s="67" t="e">
        <f t="shared" si="166"/>
        <v>#N/A</v>
      </c>
      <c r="M640" s="66" t="e">
        <f>VLOOKUP(B640,[2]Pivot!$A$4:$C$3785,2,0)</f>
        <v>#N/A</v>
      </c>
      <c r="N640" s="66" t="e">
        <f>VLOOKUP(B640,[2]Pivot!$A$4:$C$3785,3,0)</f>
        <v>#N/A</v>
      </c>
      <c r="O640" s="70" t="e">
        <f>VLOOKUP(B640,[3]Pivot!$A$4:$D$4420,2,0)</f>
        <v>#N/A</v>
      </c>
      <c r="P640" s="66" t="e">
        <f>VLOOKUP(B640,[3]Pivot!$A$4:$E$4420,5,0)</f>
        <v>#N/A</v>
      </c>
      <c r="Q640" s="66" t="e">
        <f>VLOOKUP(B640,[3]Pivot!$A$4:$D$4420,3,0)</f>
        <v>#N/A</v>
      </c>
      <c r="R640" s="66" t="e">
        <f>VLOOKUP(B640,[3]Pivot!$A$4:$D$4420,4,0)</f>
        <v>#N/A</v>
      </c>
      <c r="S640" t="e">
        <f>VLOOKUP(B640,'[1]Tổng hợp Nhập - Xuất - Tồn'!$A$5:$N$4327,11,0)</f>
        <v>#N/A</v>
      </c>
      <c r="T640" t="e">
        <f>VLOOKUP(B640,'[1]Tổng hợp Nhập - Xuất - Tồn'!$A$7:$N$4327,13,0)</f>
        <v>#N/A</v>
      </c>
      <c r="U640" s="66" t="e">
        <f t="shared" si="167"/>
        <v>#N/A</v>
      </c>
      <c r="V640" s="73" t="e">
        <f t="shared" si="168"/>
        <v>#N/A</v>
      </c>
      <c r="W640" s="73" t="e">
        <f t="shared" si="169"/>
        <v>#N/A</v>
      </c>
    </row>
    <row r="641" spans="1:24" hidden="1" x14ac:dyDescent="0.25">
      <c r="A641">
        <v>640</v>
      </c>
      <c r="B641" t="s">
        <v>129</v>
      </c>
      <c r="C641" t="s">
        <v>130</v>
      </c>
      <c r="E641">
        <v>120</v>
      </c>
      <c r="H641" s="59">
        <v>9.58</v>
      </c>
      <c r="I641" t="s">
        <v>1902</v>
      </c>
      <c r="J641" s="65">
        <f t="shared" si="164"/>
        <v>259809.59999999998</v>
      </c>
      <c r="K641" t="e">
        <f>1.05*VLOOKUP(B641,'[1]Tổng hợp Nhập - Xuất - Tồn'!$A$5:$N$4327,12,0)/VLOOKUP(B641,'[1]Tổng hợp Nhập - Xuất - Tồn'!$A$5:$N$4327,11,0)</f>
        <v>#N/A</v>
      </c>
      <c r="L641" s="67" t="e">
        <f t="shared" si="166"/>
        <v>#N/A</v>
      </c>
      <c r="M641" s="66" t="e">
        <f>VLOOKUP(B641,[2]Pivot!$A$4:$C$3785,2,0)</f>
        <v>#N/A</v>
      </c>
      <c r="N641" s="66" t="e">
        <f>VLOOKUP(B641,[2]Pivot!$A$4:$C$3785,3,0)</f>
        <v>#N/A</v>
      </c>
      <c r="O641" s="70" t="e">
        <f>VLOOKUP(B641,[3]Pivot!$A$4:$D$4420,2,0)</f>
        <v>#N/A</v>
      </c>
      <c r="P641" s="66" t="e">
        <f>VLOOKUP(B641,[3]Pivot!$A$4:$E$4420,5,0)</f>
        <v>#N/A</v>
      </c>
      <c r="Q641" s="66" t="e">
        <f>VLOOKUP(B641,[3]Pivot!$A$4:$D$4420,3,0)</f>
        <v>#N/A</v>
      </c>
      <c r="R641" s="66" t="e">
        <f>VLOOKUP(B641,[3]Pivot!$A$4:$D$4420,4,0)</f>
        <v>#N/A</v>
      </c>
      <c r="S641" t="e">
        <f>VLOOKUP(B641,'[1]Tổng hợp Nhập - Xuất - Tồn'!$A$5:$N$4327,11,0)</f>
        <v>#N/A</v>
      </c>
      <c r="T641" t="e">
        <f>VLOOKUP(B641,'[1]Tổng hợp Nhập - Xuất - Tồn'!$A$7:$N$4327,13,0)</f>
        <v>#N/A</v>
      </c>
      <c r="U641" s="66" t="e">
        <f t="shared" si="167"/>
        <v>#N/A</v>
      </c>
      <c r="V641" s="73" t="e">
        <f t="shared" si="168"/>
        <v>#N/A</v>
      </c>
      <c r="W641" s="73" t="e">
        <f t="shared" si="169"/>
        <v>#N/A</v>
      </c>
    </row>
    <row r="642" spans="1:24" hidden="1" x14ac:dyDescent="0.25">
      <c r="A642">
        <v>641</v>
      </c>
      <c r="B642" t="s">
        <v>131</v>
      </c>
      <c r="C642" t="s">
        <v>132</v>
      </c>
      <c r="E642">
        <v>36</v>
      </c>
      <c r="H642" s="59">
        <v>19.880000000000003</v>
      </c>
      <c r="I642" t="s">
        <v>1902</v>
      </c>
      <c r="J642" s="65">
        <f t="shared" si="164"/>
        <v>539145.6</v>
      </c>
      <c r="K642" t="e">
        <f>1.05*VLOOKUP(B642,'[1]Tổng hợp Nhập - Xuất - Tồn'!$A$5:$N$4327,12,0)/VLOOKUP(B642,'[1]Tổng hợp Nhập - Xuất - Tồn'!$A$5:$N$4327,11,0)</f>
        <v>#N/A</v>
      </c>
      <c r="L642" s="67" t="e">
        <f t="shared" si="166"/>
        <v>#N/A</v>
      </c>
      <c r="M642" s="66" t="e">
        <f>VLOOKUP(B642,[2]Pivot!$A$4:$C$3785,2,0)</f>
        <v>#N/A</v>
      </c>
      <c r="N642" s="66" t="e">
        <f>VLOOKUP(B642,[2]Pivot!$A$4:$C$3785,3,0)</f>
        <v>#N/A</v>
      </c>
      <c r="O642" s="70" t="e">
        <f>VLOOKUP(B642,[3]Pivot!$A$4:$D$4420,2,0)</f>
        <v>#N/A</v>
      </c>
      <c r="P642" s="66" t="e">
        <f>VLOOKUP(B642,[3]Pivot!$A$4:$E$4420,5,0)</f>
        <v>#N/A</v>
      </c>
      <c r="Q642" s="66" t="e">
        <f>VLOOKUP(B642,[3]Pivot!$A$4:$D$4420,3,0)</f>
        <v>#N/A</v>
      </c>
      <c r="R642" s="66" t="e">
        <f>VLOOKUP(B642,[3]Pivot!$A$4:$D$4420,4,0)</f>
        <v>#N/A</v>
      </c>
      <c r="S642" t="e">
        <f>VLOOKUP(B642,'[1]Tổng hợp Nhập - Xuất - Tồn'!$A$5:$N$4327,11,0)</f>
        <v>#N/A</v>
      </c>
      <c r="T642" t="e">
        <f>VLOOKUP(B642,'[1]Tổng hợp Nhập - Xuất - Tồn'!$A$7:$N$4327,13,0)</f>
        <v>#N/A</v>
      </c>
      <c r="U642" s="66" t="e">
        <f t="shared" si="167"/>
        <v>#N/A</v>
      </c>
      <c r="V642" s="73" t="e">
        <f t="shared" si="168"/>
        <v>#N/A</v>
      </c>
      <c r="W642" s="73" t="e">
        <f t="shared" si="169"/>
        <v>#N/A</v>
      </c>
    </row>
    <row r="643" spans="1:24" hidden="1" x14ac:dyDescent="0.25">
      <c r="A643">
        <v>642</v>
      </c>
      <c r="B643" t="s">
        <v>134</v>
      </c>
      <c r="C643" t="s">
        <v>135</v>
      </c>
      <c r="E643">
        <v>108</v>
      </c>
      <c r="H643" s="59">
        <v>36.4</v>
      </c>
      <c r="I643" t="s">
        <v>1902</v>
      </c>
      <c r="J643" s="65">
        <f t="shared" ref="J643:J706" si="189">H643*24000*1.13</f>
        <v>987167.99999999988</v>
      </c>
      <c r="K643" t="e">
        <f>1.05*VLOOKUP(B643,'[1]Tổng hợp Nhập - Xuất - Tồn'!$A$5:$N$4327,12,0)/VLOOKUP(B643,'[1]Tổng hợp Nhập - Xuất - Tồn'!$A$5:$N$4327,11,0)</f>
        <v>#N/A</v>
      </c>
      <c r="L643" s="67" t="e">
        <f t="shared" si="166"/>
        <v>#N/A</v>
      </c>
      <c r="M643" s="66" t="e">
        <f>VLOOKUP(B643,[2]Pivot!$A$4:$C$3785,2,0)</f>
        <v>#N/A</v>
      </c>
      <c r="N643" s="66" t="e">
        <f>VLOOKUP(B643,[2]Pivot!$A$4:$C$3785,3,0)</f>
        <v>#N/A</v>
      </c>
      <c r="O643" s="70" t="e">
        <f>VLOOKUP(B643,[3]Pivot!$A$4:$D$4420,2,0)</f>
        <v>#N/A</v>
      </c>
      <c r="P643" s="66" t="e">
        <f>VLOOKUP(B643,[3]Pivot!$A$4:$E$4420,5,0)</f>
        <v>#N/A</v>
      </c>
      <c r="Q643" s="66" t="e">
        <f>VLOOKUP(B643,[3]Pivot!$A$4:$D$4420,3,0)</f>
        <v>#N/A</v>
      </c>
      <c r="R643" s="66" t="e">
        <f>VLOOKUP(B643,[3]Pivot!$A$4:$D$4420,4,0)</f>
        <v>#N/A</v>
      </c>
      <c r="S643" t="e">
        <f>VLOOKUP(B643,'[1]Tổng hợp Nhập - Xuất - Tồn'!$A$5:$N$4327,11,0)</f>
        <v>#N/A</v>
      </c>
      <c r="T643" t="e">
        <f>VLOOKUP(B643,'[1]Tổng hợp Nhập - Xuất - Tồn'!$A$7:$N$4327,13,0)</f>
        <v>#N/A</v>
      </c>
      <c r="U643" s="66" t="e">
        <f t="shared" ref="U643:U706" si="190">IF(L643&lt;=10%,Q643,Q643*(1-5%))</f>
        <v>#N/A</v>
      </c>
      <c r="V643" s="73" t="e">
        <f t="shared" ref="V643:V706" si="191">U643*24000*1/1.13</f>
        <v>#N/A</v>
      </c>
      <c r="W643" s="73" t="e">
        <f t="shared" ref="W643:W706" si="192">V643/24000</f>
        <v>#N/A</v>
      </c>
    </row>
    <row r="644" spans="1:24" hidden="1" x14ac:dyDescent="0.25">
      <c r="A644">
        <v>643</v>
      </c>
      <c r="B644" t="s">
        <v>136</v>
      </c>
      <c r="C644" t="s">
        <v>135</v>
      </c>
      <c r="E644">
        <v>180</v>
      </c>
      <c r="H644" s="59">
        <v>42.62</v>
      </c>
      <c r="I644" t="s">
        <v>1902</v>
      </c>
      <c r="J644" s="65">
        <f t="shared" si="189"/>
        <v>1155854.3999999997</v>
      </c>
      <c r="K644" t="e">
        <f>1.05*VLOOKUP(B644,'[1]Tổng hợp Nhập - Xuất - Tồn'!$A$5:$N$4327,12,0)/VLOOKUP(B644,'[1]Tổng hợp Nhập - Xuất - Tồn'!$A$5:$N$4327,11,0)</f>
        <v>#N/A</v>
      </c>
      <c r="L644" s="67" t="e">
        <f t="shared" ref="L644:L707" si="193">(J644-K644)/K644</f>
        <v>#N/A</v>
      </c>
      <c r="M644" s="66" t="e">
        <f>VLOOKUP(B644,[2]Pivot!$A$4:$C$3785,2,0)</f>
        <v>#N/A</v>
      </c>
      <c r="N644" s="66" t="e">
        <f>VLOOKUP(B644,[2]Pivot!$A$4:$C$3785,3,0)</f>
        <v>#N/A</v>
      </c>
      <c r="O644" s="70" t="e">
        <f>VLOOKUP(B644,[3]Pivot!$A$4:$D$4420,2,0)</f>
        <v>#N/A</v>
      </c>
      <c r="P644" s="66" t="e">
        <f>VLOOKUP(B644,[3]Pivot!$A$4:$E$4420,5,0)</f>
        <v>#N/A</v>
      </c>
      <c r="Q644" s="66" t="e">
        <f>VLOOKUP(B644,[3]Pivot!$A$4:$D$4420,3,0)</f>
        <v>#N/A</v>
      </c>
      <c r="R644" s="66" t="e">
        <f>VLOOKUP(B644,[3]Pivot!$A$4:$D$4420,4,0)</f>
        <v>#N/A</v>
      </c>
      <c r="S644" t="e">
        <f>VLOOKUP(B644,'[1]Tổng hợp Nhập - Xuất - Tồn'!$A$5:$N$4327,11,0)</f>
        <v>#N/A</v>
      </c>
      <c r="T644" t="e">
        <f>VLOOKUP(B644,'[1]Tổng hợp Nhập - Xuất - Tồn'!$A$7:$N$4327,13,0)</f>
        <v>#N/A</v>
      </c>
      <c r="U644" s="66" t="e">
        <f t="shared" si="190"/>
        <v>#N/A</v>
      </c>
      <c r="V644" s="73" t="e">
        <f t="shared" si="191"/>
        <v>#N/A</v>
      </c>
      <c r="W644" s="73" t="e">
        <f t="shared" si="192"/>
        <v>#N/A</v>
      </c>
    </row>
    <row r="645" spans="1:24" x14ac:dyDescent="0.25">
      <c r="A645">
        <v>644</v>
      </c>
      <c r="B645" t="s">
        <v>137</v>
      </c>
      <c r="C645" t="s">
        <v>138</v>
      </c>
      <c r="E645">
        <v>60</v>
      </c>
      <c r="H645" s="59">
        <v>175.64</v>
      </c>
      <c r="I645" t="s">
        <v>1902</v>
      </c>
      <c r="J645" s="78">
        <f t="shared" si="189"/>
        <v>4763356.8</v>
      </c>
      <c r="K645" s="75">
        <f>1.05*VLOOKUP(B645,'[1]Tổng hợp Nhập - Xuất - Tồn'!$A$5:$N$4327,12,0)/VLOOKUP(B645,'[1]Tổng hợp Nhập - Xuất - Tồn'!$A$5:$N$4327,11,0)</f>
        <v>5351153.8500000006</v>
      </c>
      <c r="L645" s="67">
        <f t="shared" si="193"/>
        <v>-0.10984491690516442</v>
      </c>
      <c r="M645" s="66">
        <f>VLOOKUP(B645,[2]Pivot!$A$4:$C$3785,2,0)</f>
        <v>6200000</v>
      </c>
      <c r="N645" s="66" t="e">
        <f>VLOOKUP(B645,[2]Pivot!$A$4:$C$3785,3,0)</f>
        <v>#REF!</v>
      </c>
      <c r="O645" s="70">
        <f>VLOOKUP(B645,[3]Pivot!$A$4:$D$4420,2,0)</f>
        <v>44616</v>
      </c>
      <c r="P645" s="66" t="str">
        <f>VLOOKUP(B645,[3]Pivot!$A$4:$E$4420,5,0)</f>
        <v>HTAUTOHN</v>
      </c>
      <c r="Q645" s="66">
        <f>VLOOKUP(B645,[3]Pivot!$A$4:$D$4420,3,0)</f>
        <v>4930000</v>
      </c>
      <c r="R645" s="66">
        <f>VLOOKUP(B645,[3]Pivot!$A$4:$D$4420,4,0)</f>
        <v>1</v>
      </c>
      <c r="S645">
        <f>VLOOKUP(B645,'[1]Tổng hợp Nhập - Xuất - Tồn'!$A$5:$N$4327,11,0)</f>
        <v>1</v>
      </c>
      <c r="T645">
        <f>VLOOKUP(B645,'[1]Tổng hợp Nhập - Xuất - Tồn'!$A$7:$N$4327,13,0)</f>
        <v>0</v>
      </c>
      <c r="U645" s="75">
        <f>IF(Q645=0,K645*(1-5%),IF(L645&lt;=10%,Q645,Q645*(1-5%)))</f>
        <v>4930000</v>
      </c>
      <c r="V645" s="73">
        <f>U645/24000*1/1.13</f>
        <v>181.78466076696165</v>
      </c>
      <c r="W645" s="66">
        <f t="shared" ref="W645" si="194">V645*24000</f>
        <v>4362831.8584070792</v>
      </c>
      <c r="X645" s="67">
        <f>(W645-K645)/K645</f>
        <v>-0.18469324921258268</v>
      </c>
    </row>
    <row r="646" spans="1:24" hidden="1" x14ac:dyDescent="0.25">
      <c r="A646">
        <v>645</v>
      </c>
      <c r="B646" t="s">
        <v>139</v>
      </c>
      <c r="C646" t="s">
        <v>138</v>
      </c>
      <c r="E646">
        <v>60</v>
      </c>
      <c r="H646" s="59">
        <v>103.85000000000001</v>
      </c>
      <c r="I646" t="s">
        <v>1902</v>
      </c>
      <c r="J646" s="65">
        <f t="shared" si="189"/>
        <v>2816411.9999999995</v>
      </c>
      <c r="K646" t="e">
        <f>1.05*VLOOKUP(B646,'[1]Tổng hợp Nhập - Xuất - Tồn'!$A$5:$N$4327,12,0)/VLOOKUP(B646,'[1]Tổng hợp Nhập - Xuất - Tồn'!$A$5:$N$4327,11,0)</f>
        <v>#N/A</v>
      </c>
      <c r="L646" s="67" t="e">
        <f t="shared" si="193"/>
        <v>#N/A</v>
      </c>
      <c r="M646" s="66" t="e">
        <f>VLOOKUP(B646,[2]Pivot!$A$4:$C$3785,2,0)</f>
        <v>#N/A</v>
      </c>
      <c r="N646" s="66" t="e">
        <f>VLOOKUP(B646,[2]Pivot!$A$4:$C$3785,3,0)</f>
        <v>#N/A</v>
      </c>
      <c r="O646" s="70" t="e">
        <f>VLOOKUP(B646,[3]Pivot!$A$4:$D$4420,2,0)</f>
        <v>#N/A</v>
      </c>
      <c r="P646" s="66" t="e">
        <f>VLOOKUP(B646,[3]Pivot!$A$4:$E$4420,5,0)</f>
        <v>#N/A</v>
      </c>
      <c r="Q646" s="66" t="e">
        <f>VLOOKUP(B646,[3]Pivot!$A$4:$D$4420,3,0)</f>
        <v>#N/A</v>
      </c>
      <c r="R646" s="66" t="e">
        <f>VLOOKUP(B646,[3]Pivot!$A$4:$D$4420,4,0)</f>
        <v>#N/A</v>
      </c>
      <c r="S646" t="e">
        <f>VLOOKUP(B646,'[1]Tổng hợp Nhập - Xuất - Tồn'!$A$5:$N$4327,11,0)</f>
        <v>#N/A</v>
      </c>
      <c r="T646" t="e">
        <f>VLOOKUP(B646,'[1]Tổng hợp Nhập - Xuất - Tồn'!$A$7:$N$4327,13,0)</f>
        <v>#N/A</v>
      </c>
      <c r="U646" s="66" t="e">
        <f t="shared" si="190"/>
        <v>#N/A</v>
      </c>
      <c r="V646" s="73" t="e">
        <f t="shared" si="191"/>
        <v>#N/A</v>
      </c>
      <c r="W646" s="73" t="e">
        <f t="shared" si="192"/>
        <v>#N/A</v>
      </c>
    </row>
    <row r="647" spans="1:24" hidden="1" x14ac:dyDescent="0.25">
      <c r="A647">
        <v>646</v>
      </c>
      <c r="B647" t="s">
        <v>140</v>
      </c>
      <c r="C647" t="s">
        <v>138</v>
      </c>
      <c r="E647">
        <v>96</v>
      </c>
      <c r="H647" s="59">
        <v>74.23</v>
      </c>
      <c r="I647" t="s">
        <v>1902</v>
      </c>
      <c r="J647" s="65">
        <f t="shared" si="189"/>
        <v>2013117.5999999999</v>
      </c>
      <c r="K647" t="e">
        <f>1.05*VLOOKUP(B647,'[1]Tổng hợp Nhập - Xuất - Tồn'!$A$5:$N$4327,12,0)/VLOOKUP(B647,'[1]Tổng hợp Nhập - Xuất - Tồn'!$A$5:$N$4327,11,0)</f>
        <v>#N/A</v>
      </c>
      <c r="L647" s="67" t="e">
        <f t="shared" si="193"/>
        <v>#N/A</v>
      </c>
      <c r="M647" s="66" t="e">
        <f>VLOOKUP(B647,[2]Pivot!$A$4:$C$3785,2,0)</f>
        <v>#N/A</v>
      </c>
      <c r="N647" s="66" t="e">
        <f>VLOOKUP(B647,[2]Pivot!$A$4:$C$3785,3,0)</f>
        <v>#N/A</v>
      </c>
      <c r="O647" s="70" t="e">
        <f>VLOOKUP(B647,[3]Pivot!$A$4:$D$4420,2,0)</f>
        <v>#N/A</v>
      </c>
      <c r="P647" s="66" t="e">
        <f>VLOOKUP(B647,[3]Pivot!$A$4:$E$4420,5,0)</f>
        <v>#N/A</v>
      </c>
      <c r="Q647" s="66" t="e">
        <f>VLOOKUP(B647,[3]Pivot!$A$4:$D$4420,3,0)</f>
        <v>#N/A</v>
      </c>
      <c r="R647" s="66" t="e">
        <f>VLOOKUP(B647,[3]Pivot!$A$4:$D$4420,4,0)</f>
        <v>#N/A</v>
      </c>
      <c r="S647" t="e">
        <f>VLOOKUP(B647,'[1]Tổng hợp Nhập - Xuất - Tồn'!$A$5:$N$4327,11,0)</f>
        <v>#N/A</v>
      </c>
      <c r="T647" t="e">
        <f>VLOOKUP(B647,'[1]Tổng hợp Nhập - Xuất - Tồn'!$A$7:$N$4327,13,0)</f>
        <v>#N/A</v>
      </c>
      <c r="U647" s="66" t="e">
        <f t="shared" si="190"/>
        <v>#N/A</v>
      </c>
      <c r="V647" s="73" t="e">
        <f t="shared" si="191"/>
        <v>#N/A</v>
      </c>
      <c r="W647" s="73" t="e">
        <f t="shared" si="192"/>
        <v>#N/A</v>
      </c>
    </row>
    <row r="648" spans="1:24" hidden="1" x14ac:dyDescent="0.25">
      <c r="A648">
        <v>647</v>
      </c>
      <c r="B648" t="s">
        <v>141</v>
      </c>
      <c r="C648" t="s">
        <v>138</v>
      </c>
      <c r="E648">
        <v>36</v>
      </c>
      <c r="H648" s="59">
        <v>93.17</v>
      </c>
      <c r="I648" t="s">
        <v>1902</v>
      </c>
      <c r="J648" s="65">
        <f t="shared" si="189"/>
        <v>2526770.4</v>
      </c>
      <c r="K648" t="e">
        <f>1.05*VLOOKUP(B648,'[1]Tổng hợp Nhập - Xuất - Tồn'!$A$5:$N$4327,12,0)/VLOOKUP(B648,'[1]Tổng hợp Nhập - Xuất - Tồn'!$A$5:$N$4327,11,0)</f>
        <v>#N/A</v>
      </c>
      <c r="L648" s="67" t="e">
        <f t="shared" si="193"/>
        <v>#N/A</v>
      </c>
      <c r="M648" s="66" t="e">
        <f>VLOOKUP(B648,[2]Pivot!$A$4:$C$3785,2,0)</f>
        <v>#N/A</v>
      </c>
      <c r="N648" s="66" t="e">
        <f>VLOOKUP(B648,[2]Pivot!$A$4:$C$3785,3,0)</f>
        <v>#N/A</v>
      </c>
      <c r="O648" s="70" t="e">
        <f>VLOOKUP(B648,[3]Pivot!$A$4:$D$4420,2,0)</f>
        <v>#N/A</v>
      </c>
      <c r="P648" s="66" t="e">
        <f>VLOOKUP(B648,[3]Pivot!$A$4:$E$4420,5,0)</f>
        <v>#N/A</v>
      </c>
      <c r="Q648" s="66" t="e">
        <f>VLOOKUP(B648,[3]Pivot!$A$4:$D$4420,3,0)</f>
        <v>#N/A</v>
      </c>
      <c r="R648" s="66" t="e">
        <f>VLOOKUP(B648,[3]Pivot!$A$4:$D$4420,4,0)</f>
        <v>#N/A</v>
      </c>
      <c r="S648" t="e">
        <f>VLOOKUP(B648,'[1]Tổng hợp Nhập - Xuất - Tồn'!$A$5:$N$4327,11,0)</f>
        <v>#N/A</v>
      </c>
      <c r="T648" t="e">
        <f>VLOOKUP(B648,'[1]Tổng hợp Nhập - Xuất - Tồn'!$A$7:$N$4327,13,0)</f>
        <v>#N/A</v>
      </c>
      <c r="U648" s="66" t="e">
        <f t="shared" si="190"/>
        <v>#N/A</v>
      </c>
      <c r="V648" s="73" t="e">
        <f t="shared" si="191"/>
        <v>#N/A</v>
      </c>
      <c r="W648" s="73" t="e">
        <f t="shared" si="192"/>
        <v>#N/A</v>
      </c>
    </row>
    <row r="649" spans="1:24" hidden="1" x14ac:dyDescent="0.25">
      <c r="A649">
        <v>648</v>
      </c>
      <c r="B649" t="s">
        <v>142</v>
      </c>
      <c r="C649" t="s">
        <v>138</v>
      </c>
      <c r="E649">
        <v>348</v>
      </c>
      <c r="H649" s="59">
        <v>74.23</v>
      </c>
      <c r="I649" t="s">
        <v>1902</v>
      </c>
      <c r="J649" s="65">
        <f t="shared" si="189"/>
        <v>2013117.5999999999</v>
      </c>
      <c r="K649" t="e">
        <f>1.05*VLOOKUP(B649,'[1]Tổng hợp Nhập - Xuất - Tồn'!$A$5:$N$4327,12,0)/VLOOKUP(B649,'[1]Tổng hợp Nhập - Xuất - Tồn'!$A$5:$N$4327,11,0)</f>
        <v>#N/A</v>
      </c>
      <c r="L649" s="67" t="e">
        <f t="shared" si="193"/>
        <v>#N/A</v>
      </c>
      <c r="M649" s="66" t="e">
        <f>VLOOKUP(B649,[2]Pivot!$A$4:$C$3785,2,0)</f>
        <v>#N/A</v>
      </c>
      <c r="N649" s="66" t="e">
        <f>VLOOKUP(B649,[2]Pivot!$A$4:$C$3785,3,0)</f>
        <v>#N/A</v>
      </c>
      <c r="O649" s="70" t="e">
        <f>VLOOKUP(B649,[3]Pivot!$A$4:$D$4420,2,0)</f>
        <v>#N/A</v>
      </c>
      <c r="P649" s="66" t="e">
        <f>VLOOKUP(B649,[3]Pivot!$A$4:$E$4420,5,0)</f>
        <v>#N/A</v>
      </c>
      <c r="Q649" s="66" t="e">
        <f>VLOOKUP(B649,[3]Pivot!$A$4:$D$4420,3,0)</f>
        <v>#N/A</v>
      </c>
      <c r="R649" s="66" t="e">
        <f>VLOOKUP(B649,[3]Pivot!$A$4:$D$4420,4,0)</f>
        <v>#N/A</v>
      </c>
      <c r="S649" t="e">
        <f>VLOOKUP(B649,'[1]Tổng hợp Nhập - Xuất - Tồn'!$A$5:$N$4327,11,0)</f>
        <v>#N/A</v>
      </c>
      <c r="T649" t="e">
        <f>VLOOKUP(B649,'[1]Tổng hợp Nhập - Xuất - Tồn'!$A$7:$N$4327,13,0)</f>
        <v>#N/A</v>
      </c>
      <c r="U649" s="66" t="e">
        <f t="shared" si="190"/>
        <v>#N/A</v>
      </c>
      <c r="V649" s="73" t="e">
        <f t="shared" si="191"/>
        <v>#N/A</v>
      </c>
      <c r="W649" s="73" t="e">
        <f t="shared" si="192"/>
        <v>#N/A</v>
      </c>
    </row>
    <row r="650" spans="1:24" hidden="1" x14ac:dyDescent="0.25">
      <c r="A650">
        <v>649</v>
      </c>
      <c r="B650" t="s">
        <v>143</v>
      </c>
      <c r="C650" t="s">
        <v>138</v>
      </c>
      <c r="E650">
        <v>84</v>
      </c>
      <c r="H650" s="59">
        <v>42.86</v>
      </c>
      <c r="I650" t="s">
        <v>1902</v>
      </c>
      <c r="J650" s="65">
        <f t="shared" si="189"/>
        <v>1162363.2</v>
      </c>
      <c r="K650" t="e">
        <f>1.05*VLOOKUP(B650,'[1]Tổng hợp Nhập - Xuất - Tồn'!$A$5:$N$4327,12,0)/VLOOKUP(B650,'[1]Tổng hợp Nhập - Xuất - Tồn'!$A$5:$N$4327,11,0)</f>
        <v>#N/A</v>
      </c>
      <c r="L650" s="67" t="e">
        <f t="shared" si="193"/>
        <v>#N/A</v>
      </c>
      <c r="M650" s="66" t="e">
        <f>VLOOKUP(B650,[2]Pivot!$A$4:$C$3785,2,0)</f>
        <v>#N/A</v>
      </c>
      <c r="N650" s="66" t="e">
        <f>VLOOKUP(B650,[2]Pivot!$A$4:$C$3785,3,0)</f>
        <v>#N/A</v>
      </c>
      <c r="O650" s="70" t="e">
        <f>VLOOKUP(B650,[3]Pivot!$A$4:$D$4420,2,0)</f>
        <v>#N/A</v>
      </c>
      <c r="P650" s="66" t="e">
        <f>VLOOKUP(B650,[3]Pivot!$A$4:$E$4420,5,0)</f>
        <v>#N/A</v>
      </c>
      <c r="Q650" s="66" t="e">
        <f>VLOOKUP(B650,[3]Pivot!$A$4:$D$4420,3,0)</f>
        <v>#N/A</v>
      </c>
      <c r="R650" s="66" t="e">
        <f>VLOOKUP(B650,[3]Pivot!$A$4:$D$4420,4,0)</f>
        <v>#N/A</v>
      </c>
      <c r="S650" t="e">
        <f>VLOOKUP(B650,'[1]Tổng hợp Nhập - Xuất - Tồn'!$A$5:$N$4327,11,0)</f>
        <v>#N/A</v>
      </c>
      <c r="T650" t="e">
        <f>VLOOKUP(B650,'[1]Tổng hợp Nhập - Xuất - Tồn'!$A$7:$N$4327,13,0)</f>
        <v>#N/A</v>
      </c>
      <c r="U650" s="66" t="e">
        <f t="shared" si="190"/>
        <v>#N/A</v>
      </c>
      <c r="V650" s="73" t="e">
        <f t="shared" si="191"/>
        <v>#N/A</v>
      </c>
      <c r="W650" s="73" t="e">
        <f t="shared" si="192"/>
        <v>#N/A</v>
      </c>
    </row>
    <row r="651" spans="1:24" hidden="1" x14ac:dyDescent="0.25">
      <c r="A651">
        <v>650</v>
      </c>
      <c r="B651" t="s">
        <v>144</v>
      </c>
      <c r="C651" t="s">
        <v>145</v>
      </c>
      <c r="E651">
        <v>60</v>
      </c>
      <c r="H651" s="59">
        <v>89.39</v>
      </c>
      <c r="I651" t="s">
        <v>1902</v>
      </c>
      <c r="J651" s="65">
        <f t="shared" si="189"/>
        <v>2424256.7999999998</v>
      </c>
      <c r="K651" t="e">
        <f>1.05*VLOOKUP(B651,'[1]Tổng hợp Nhập - Xuất - Tồn'!$A$5:$N$4327,12,0)/VLOOKUP(B651,'[1]Tổng hợp Nhập - Xuất - Tồn'!$A$5:$N$4327,11,0)</f>
        <v>#N/A</v>
      </c>
      <c r="L651" s="67" t="e">
        <f t="shared" si="193"/>
        <v>#N/A</v>
      </c>
      <c r="M651" s="66" t="e">
        <f>VLOOKUP(B651,[2]Pivot!$A$4:$C$3785,2,0)</f>
        <v>#N/A</v>
      </c>
      <c r="N651" s="66" t="e">
        <f>VLOOKUP(B651,[2]Pivot!$A$4:$C$3785,3,0)</f>
        <v>#N/A</v>
      </c>
      <c r="O651" s="70" t="e">
        <f>VLOOKUP(B651,[3]Pivot!$A$4:$D$4420,2,0)</f>
        <v>#N/A</v>
      </c>
      <c r="P651" s="66" t="e">
        <f>VLOOKUP(B651,[3]Pivot!$A$4:$E$4420,5,0)</f>
        <v>#N/A</v>
      </c>
      <c r="Q651" s="66" t="e">
        <f>VLOOKUP(B651,[3]Pivot!$A$4:$D$4420,3,0)</f>
        <v>#N/A</v>
      </c>
      <c r="R651" s="66" t="e">
        <f>VLOOKUP(B651,[3]Pivot!$A$4:$D$4420,4,0)</f>
        <v>#N/A</v>
      </c>
      <c r="S651" t="e">
        <f>VLOOKUP(B651,'[1]Tổng hợp Nhập - Xuất - Tồn'!$A$5:$N$4327,11,0)</f>
        <v>#N/A</v>
      </c>
      <c r="T651" t="e">
        <f>VLOOKUP(B651,'[1]Tổng hợp Nhập - Xuất - Tồn'!$A$7:$N$4327,13,0)</f>
        <v>#N/A</v>
      </c>
      <c r="U651" s="66" t="e">
        <f t="shared" si="190"/>
        <v>#N/A</v>
      </c>
      <c r="V651" s="73" t="e">
        <f t="shared" si="191"/>
        <v>#N/A</v>
      </c>
      <c r="W651" s="73" t="e">
        <f t="shared" si="192"/>
        <v>#N/A</v>
      </c>
    </row>
    <row r="652" spans="1:24" hidden="1" x14ac:dyDescent="0.25">
      <c r="A652">
        <v>651</v>
      </c>
      <c r="B652" t="s">
        <v>146</v>
      </c>
      <c r="C652" t="s">
        <v>145</v>
      </c>
      <c r="E652">
        <v>36</v>
      </c>
      <c r="H652" s="59">
        <v>89.39</v>
      </c>
      <c r="I652" t="s">
        <v>1902</v>
      </c>
      <c r="J652" s="65">
        <f t="shared" si="189"/>
        <v>2424256.7999999998</v>
      </c>
      <c r="K652" t="e">
        <f>1.05*VLOOKUP(B652,'[1]Tổng hợp Nhập - Xuất - Tồn'!$A$5:$N$4327,12,0)/VLOOKUP(B652,'[1]Tổng hợp Nhập - Xuất - Tồn'!$A$5:$N$4327,11,0)</f>
        <v>#N/A</v>
      </c>
      <c r="L652" s="67" t="e">
        <f t="shared" si="193"/>
        <v>#N/A</v>
      </c>
      <c r="M652" s="66" t="e">
        <f>VLOOKUP(B652,[2]Pivot!$A$4:$C$3785,2,0)</f>
        <v>#N/A</v>
      </c>
      <c r="N652" s="66" t="e">
        <f>VLOOKUP(B652,[2]Pivot!$A$4:$C$3785,3,0)</f>
        <v>#N/A</v>
      </c>
      <c r="O652" s="70" t="e">
        <f>VLOOKUP(B652,[3]Pivot!$A$4:$D$4420,2,0)</f>
        <v>#N/A</v>
      </c>
      <c r="P652" s="66" t="e">
        <f>VLOOKUP(B652,[3]Pivot!$A$4:$E$4420,5,0)</f>
        <v>#N/A</v>
      </c>
      <c r="Q652" s="66" t="e">
        <f>VLOOKUP(B652,[3]Pivot!$A$4:$D$4420,3,0)</f>
        <v>#N/A</v>
      </c>
      <c r="R652" s="66" t="e">
        <f>VLOOKUP(B652,[3]Pivot!$A$4:$D$4420,4,0)</f>
        <v>#N/A</v>
      </c>
      <c r="S652" t="e">
        <f>VLOOKUP(B652,'[1]Tổng hợp Nhập - Xuất - Tồn'!$A$5:$N$4327,11,0)</f>
        <v>#N/A</v>
      </c>
      <c r="T652" t="e">
        <f>VLOOKUP(B652,'[1]Tổng hợp Nhập - Xuất - Tồn'!$A$7:$N$4327,13,0)</f>
        <v>#N/A</v>
      </c>
      <c r="U652" s="66" t="e">
        <f t="shared" si="190"/>
        <v>#N/A</v>
      </c>
      <c r="V652" s="73" t="e">
        <f t="shared" si="191"/>
        <v>#N/A</v>
      </c>
      <c r="W652" s="73" t="e">
        <f t="shared" si="192"/>
        <v>#N/A</v>
      </c>
    </row>
    <row r="653" spans="1:24" hidden="1" x14ac:dyDescent="0.25">
      <c r="A653">
        <v>652</v>
      </c>
      <c r="B653" t="s">
        <v>147</v>
      </c>
      <c r="C653" t="s">
        <v>148</v>
      </c>
      <c r="E653">
        <v>96</v>
      </c>
      <c r="H653" s="59">
        <v>68.240000000000009</v>
      </c>
      <c r="I653" t="s">
        <v>1902</v>
      </c>
      <c r="J653" s="65">
        <f t="shared" si="189"/>
        <v>1850668.8</v>
      </c>
      <c r="K653" t="e">
        <f>1.05*VLOOKUP(B653,'[1]Tổng hợp Nhập - Xuất - Tồn'!$A$5:$N$4327,12,0)/VLOOKUP(B653,'[1]Tổng hợp Nhập - Xuất - Tồn'!$A$5:$N$4327,11,0)</f>
        <v>#N/A</v>
      </c>
      <c r="L653" s="67" t="e">
        <f t="shared" si="193"/>
        <v>#N/A</v>
      </c>
      <c r="M653" s="66" t="e">
        <f>VLOOKUP(B653,[2]Pivot!$A$4:$C$3785,2,0)</f>
        <v>#N/A</v>
      </c>
      <c r="N653" s="66" t="e">
        <f>VLOOKUP(B653,[2]Pivot!$A$4:$C$3785,3,0)</f>
        <v>#N/A</v>
      </c>
      <c r="O653" s="70" t="e">
        <f>VLOOKUP(B653,[3]Pivot!$A$4:$D$4420,2,0)</f>
        <v>#N/A</v>
      </c>
      <c r="P653" s="66" t="e">
        <f>VLOOKUP(B653,[3]Pivot!$A$4:$E$4420,5,0)</f>
        <v>#N/A</v>
      </c>
      <c r="Q653" s="66" t="e">
        <f>VLOOKUP(B653,[3]Pivot!$A$4:$D$4420,3,0)</f>
        <v>#N/A</v>
      </c>
      <c r="R653" s="66" t="e">
        <f>VLOOKUP(B653,[3]Pivot!$A$4:$D$4420,4,0)</f>
        <v>#N/A</v>
      </c>
      <c r="S653" t="e">
        <f>VLOOKUP(B653,'[1]Tổng hợp Nhập - Xuất - Tồn'!$A$5:$N$4327,11,0)</f>
        <v>#N/A</v>
      </c>
      <c r="T653" t="e">
        <f>VLOOKUP(B653,'[1]Tổng hợp Nhập - Xuất - Tồn'!$A$7:$N$4327,13,0)</f>
        <v>#N/A</v>
      </c>
      <c r="U653" s="66" t="e">
        <f t="shared" si="190"/>
        <v>#N/A</v>
      </c>
      <c r="V653" s="73" t="e">
        <f t="shared" si="191"/>
        <v>#N/A</v>
      </c>
      <c r="W653" s="73" t="e">
        <f t="shared" si="192"/>
        <v>#N/A</v>
      </c>
    </row>
    <row r="654" spans="1:24" hidden="1" x14ac:dyDescent="0.25">
      <c r="A654">
        <v>653</v>
      </c>
      <c r="B654" t="s">
        <v>149</v>
      </c>
      <c r="C654" t="s">
        <v>148</v>
      </c>
      <c r="E654">
        <v>36</v>
      </c>
      <c r="H654" s="59">
        <v>101.96000000000001</v>
      </c>
      <c r="I654" t="s">
        <v>1902</v>
      </c>
      <c r="J654" s="65">
        <f t="shared" si="189"/>
        <v>2765155.1999999997</v>
      </c>
      <c r="K654" t="e">
        <f>1.05*VLOOKUP(B654,'[1]Tổng hợp Nhập - Xuất - Tồn'!$A$5:$N$4327,12,0)/VLOOKUP(B654,'[1]Tổng hợp Nhập - Xuất - Tồn'!$A$5:$N$4327,11,0)</f>
        <v>#N/A</v>
      </c>
      <c r="L654" s="67" t="e">
        <f t="shared" si="193"/>
        <v>#N/A</v>
      </c>
      <c r="M654" s="66" t="e">
        <f>VLOOKUP(B654,[2]Pivot!$A$4:$C$3785,2,0)</f>
        <v>#N/A</v>
      </c>
      <c r="N654" s="66" t="e">
        <f>VLOOKUP(B654,[2]Pivot!$A$4:$C$3785,3,0)</f>
        <v>#N/A</v>
      </c>
      <c r="O654" s="70" t="e">
        <f>VLOOKUP(B654,[3]Pivot!$A$4:$D$4420,2,0)</f>
        <v>#N/A</v>
      </c>
      <c r="P654" s="66" t="e">
        <f>VLOOKUP(B654,[3]Pivot!$A$4:$E$4420,5,0)</f>
        <v>#N/A</v>
      </c>
      <c r="Q654" s="66" t="e">
        <f>VLOOKUP(B654,[3]Pivot!$A$4:$D$4420,3,0)</f>
        <v>#N/A</v>
      </c>
      <c r="R654" s="66" t="e">
        <f>VLOOKUP(B654,[3]Pivot!$A$4:$D$4420,4,0)</f>
        <v>#N/A</v>
      </c>
      <c r="S654" t="e">
        <f>VLOOKUP(B654,'[1]Tổng hợp Nhập - Xuất - Tồn'!$A$5:$N$4327,11,0)</f>
        <v>#N/A</v>
      </c>
      <c r="T654" t="e">
        <f>VLOOKUP(B654,'[1]Tổng hợp Nhập - Xuất - Tồn'!$A$7:$N$4327,13,0)</f>
        <v>#N/A</v>
      </c>
      <c r="U654" s="66" t="e">
        <f t="shared" si="190"/>
        <v>#N/A</v>
      </c>
      <c r="V654" s="73" t="e">
        <f t="shared" si="191"/>
        <v>#N/A</v>
      </c>
      <c r="W654" s="73" t="e">
        <f t="shared" si="192"/>
        <v>#N/A</v>
      </c>
    </row>
    <row r="655" spans="1:24" hidden="1" x14ac:dyDescent="0.25">
      <c r="A655">
        <v>654</v>
      </c>
      <c r="B655" t="s">
        <v>150</v>
      </c>
      <c r="C655" t="s">
        <v>148</v>
      </c>
      <c r="E655">
        <v>24</v>
      </c>
      <c r="H655" s="59">
        <v>58.339999999999996</v>
      </c>
      <c r="I655" t="s">
        <v>1902</v>
      </c>
      <c r="J655" s="65">
        <f t="shared" si="189"/>
        <v>1582180.7999999998</v>
      </c>
      <c r="K655" t="e">
        <f>1.05*VLOOKUP(B655,'[1]Tổng hợp Nhập - Xuất - Tồn'!$A$5:$N$4327,12,0)/VLOOKUP(B655,'[1]Tổng hợp Nhập - Xuất - Tồn'!$A$5:$N$4327,11,0)</f>
        <v>#N/A</v>
      </c>
      <c r="L655" s="67" t="e">
        <f t="shared" si="193"/>
        <v>#N/A</v>
      </c>
      <c r="M655" s="66" t="e">
        <f>VLOOKUP(B655,[2]Pivot!$A$4:$C$3785,2,0)</f>
        <v>#N/A</v>
      </c>
      <c r="N655" s="66" t="e">
        <f>VLOOKUP(B655,[2]Pivot!$A$4:$C$3785,3,0)</f>
        <v>#N/A</v>
      </c>
      <c r="O655" s="70" t="e">
        <f>VLOOKUP(B655,[3]Pivot!$A$4:$D$4420,2,0)</f>
        <v>#N/A</v>
      </c>
      <c r="P655" s="66" t="e">
        <f>VLOOKUP(B655,[3]Pivot!$A$4:$E$4420,5,0)</f>
        <v>#N/A</v>
      </c>
      <c r="Q655" s="66" t="e">
        <f>VLOOKUP(B655,[3]Pivot!$A$4:$D$4420,3,0)</f>
        <v>#N/A</v>
      </c>
      <c r="R655" s="66" t="e">
        <f>VLOOKUP(B655,[3]Pivot!$A$4:$D$4420,4,0)</f>
        <v>#N/A</v>
      </c>
      <c r="S655" t="e">
        <f>VLOOKUP(B655,'[1]Tổng hợp Nhập - Xuất - Tồn'!$A$5:$N$4327,11,0)</f>
        <v>#N/A</v>
      </c>
      <c r="T655" t="e">
        <f>VLOOKUP(B655,'[1]Tổng hợp Nhập - Xuất - Tồn'!$A$7:$N$4327,13,0)</f>
        <v>#N/A</v>
      </c>
      <c r="U655" s="66" t="e">
        <f t="shared" si="190"/>
        <v>#N/A</v>
      </c>
      <c r="V655" s="73" t="e">
        <f t="shared" si="191"/>
        <v>#N/A</v>
      </c>
      <c r="W655" s="73" t="e">
        <f t="shared" si="192"/>
        <v>#N/A</v>
      </c>
    </row>
    <row r="656" spans="1:24" hidden="1" x14ac:dyDescent="0.25">
      <c r="A656">
        <v>655</v>
      </c>
      <c r="B656" t="s">
        <v>151</v>
      </c>
      <c r="C656" t="s">
        <v>148</v>
      </c>
      <c r="E656">
        <v>96</v>
      </c>
      <c r="H656" s="59">
        <v>21.89</v>
      </c>
      <c r="I656" t="s">
        <v>1902</v>
      </c>
      <c r="J656" s="65">
        <f t="shared" si="189"/>
        <v>593656.79999999993</v>
      </c>
      <c r="K656" t="e">
        <f>1.05*VLOOKUP(B656,'[1]Tổng hợp Nhập - Xuất - Tồn'!$A$5:$N$4327,12,0)/VLOOKUP(B656,'[1]Tổng hợp Nhập - Xuất - Tồn'!$A$5:$N$4327,11,0)</f>
        <v>#N/A</v>
      </c>
      <c r="L656" s="67" t="e">
        <f t="shared" si="193"/>
        <v>#N/A</v>
      </c>
      <c r="M656" s="66" t="e">
        <f>VLOOKUP(B656,[2]Pivot!$A$4:$C$3785,2,0)</f>
        <v>#N/A</v>
      </c>
      <c r="N656" s="66" t="e">
        <f>VLOOKUP(B656,[2]Pivot!$A$4:$C$3785,3,0)</f>
        <v>#N/A</v>
      </c>
      <c r="O656" s="70" t="e">
        <f>VLOOKUP(B656,[3]Pivot!$A$4:$D$4420,2,0)</f>
        <v>#N/A</v>
      </c>
      <c r="P656" s="66" t="e">
        <f>VLOOKUP(B656,[3]Pivot!$A$4:$E$4420,5,0)</f>
        <v>#N/A</v>
      </c>
      <c r="Q656" s="66" t="e">
        <f>VLOOKUP(B656,[3]Pivot!$A$4:$D$4420,3,0)</f>
        <v>#N/A</v>
      </c>
      <c r="R656" s="66" t="e">
        <f>VLOOKUP(B656,[3]Pivot!$A$4:$D$4420,4,0)</f>
        <v>#N/A</v>
      </c>
      <c r="S656" t="e">
        <f>VLOOKUP(B656,'[1]Tổng hợp Nhập - Xuất - Tồn'!$A$5:$N$4327,11,0)</f>
        <v>#N/A</v>
      </c>
      <c r="T656" t="e">
        <f>VLOOKUP(B656,'[1]Tổng hợp Nhập - Xuất - Tồn'!$A$7:$N$4327,13,0)</f>
        <v>#N/A</v>
      </c>
      <c r="U656" s="66" t="e">
        <f t="shared" si="190"/>
        <v>#N/A</v>
      </c>
      <c r="V656" s="73" t="e">
        <f t="shared" si="191"/>
        <v>#N/A</v>
      </c>
      <c r="W656" s="73" t="e">
        <f t="shared" si="192"/>
        <v>#N/A</v>
      </c>
    </row>
    <row r="657" spans="1:24" x14ac:dyDescent="0.25">
      <c r="A657">
        <v>656</v>
      </c>
      <c r="B657" t="s">
        <v>152</v>
      </c>
      <c r="C657" t="s">
        <v>153</v>
      </c>
      <c r="E657">
        <v>1536</v>
      </c>
      <c r="H657" s="59">
        <v>14.65</v>
      </c>
      <c r="I657" t="s">
        <v>1902</v>
      </c>
      <c r="J657" s="78">
        <f t="shared" si="189"/>
        <v>397307.99999999994</v>
      </c>
      <c r="K657" s="75">
        <f>1.05*VLOOKUP(B657,'[1]Tổng hợp Nhập - Xuất - Tồn'!$A$5:$N$4327,12,0)/VLOOKUP(B657,'[1]Tổng hợp Nhập - Xuất - Tồn'!$A$5:$N$4327,11,0)</f>
        <v>373176.32400000002</v>
      </c>
      <c r="L657" s="67">
        <f t="shared" si="193"/>
        <v>6.4665613673819025E-2</v>
      </c>
      <c r="M657" s="66">
        <f>VLOOKUP(B657,[2]Pivot!$A$4:$C$3785,2,0)</f>
        <v>530000</v>
      </c>
      <c r="N657" s="66">
        <f>VLOOKUP(B657,[2]Pivot!$A$4:$C$3785,3,0)</f>
        <v>600000</v>
      </c>
      <c r="O657" s="70">
        <f>VLOOKUP(B657,[3]Pivot!$A$4:$D$4420,2,0)</f>
        <v>44764</v>
      </c>
      <c r="P657" s="66" t="str">
        <f>VLOOKUP(B657,[3]Pivot!$A$4:$E$4420,5,0)</f>
        <v>HTAUTOHN</v>
      </c>
      <c r="Q657" s="66">
        <f>VLOOKUP(B657,[3]Pivot!$A$4:$D$4420,3,0)</f>
        <v>337859.77</v>
      </c>
      <c r="R657" s="66">
        <f>VLOOKUP(B657,[3]Pivot!$A$4:$D$4420,4,0)</f>
        <v>1</v>
      </c>
      <c r="S657">
        <f>VLOOKUP(B657,'[1]Tổng hợp Nhập - Xuất - Tồn'!$A$5:$N$4327,11,0)</f>
        <v>175</v>
      </c>
      <c r="T657">
        <f>VLOOKUP(B657,'[1]Tổng hợp Nhập - Xuất - Tồn'!$A$7:$N$4327,13,0)</f>
        <v>17</v>
      </c>
      <c r="U657" s="75">
        <f t="shared" ref="U657:U658" si="195">IF(Q657=0,K657*(1-5%),IF(L657&lt;=10%,Q657,Q657*(1-5%)))</f>
        <v>337859.77</v>
      </c>
      <c r="V657" s="73">
        <f t="shared" ref="V657:V658" si="196">U657/24000*1/1.13</f>
        <v>12.457956120943955</v>
      </c>
      <c r="W657" s="66">
        <f t="shared" ref="W657:W658" si="197">V657*24000</f>
        <v>298990.94690265489</v>
      </c>
      <c r="X657" s="67">
        <f t="shared" ref="X657:X658" si="198">(W657-K657)/K657</f>
        <v>-0.19879443664101565</v>
      </c>
    </row>
    <row r="658" spans="1:24" x14ac:dyDescent="0.25">
      <c r="A658">
        <v>657</v>
      </c>
      <c r="B658" t="s">
        <v>154</v>
      </c>
      <c r="C658" t="s">
        <v>155</v>
      </c>
      <c r="E658">
        <v>96</v>
      </c>
      <c r="H658" s="59">
        <v>22.51</v>
      </c>
      <c r="I658" t="s">
        <v>1902</v>
      </c>
      <c r="J658" s="78">
        <f t="shared" si="189"/>
        <v>610471.19999999995</v>
      </c>
      <c r="K658" s="75">
        <f>1.05*VLOOKUP(B658,'[1]Tổng hợp Nhập - Xuất - Tồn'!$A$5:$N$4327,12,0)/VLOOKUP(B658,'[1]Tổng hợp Nhập - Xuất - Tồn'!$A$5:$N$4327,11,0)</f>
        <v>531858.6</v>
      </c>
      <c r="L658" s="67">
        <f t="shared" si="193"/>
        <v>0.1478073307454274</v>
      </c>
      <c r="M658" s="66">
        <f>VLOOKUP(B658,[2]Pivot!$A$4:$C$3785,2,0)</f>
        <v>650000</v>
      </c>
      <c r="N658" s="66">
        <f>VLOOKUP(B658,[2]Pivot!$A$4:$C$3785,3,0)</f>
        <v>650000</v>
      </c>
      <c r="O658" s="70">
        <f>VLOOKUP(B658,[3]Pivot!$A$4:$D$4420,2,0)</f>
        <v>44616</v>
      </c>
      <c r="P658" s="66" t="str">
        <f>VLOOKUP(B658,[3]Pivot!$A$4:$E$4420,5,0)</f>
        <v>NCC-KHANGTHANG</v>
      </c>
      <c r="Q658" s="66">
        <f>VLOOKUP(B658,[3]Pivot!$A$4:$D$4420,3,0)</f>
        <v>464000</v>
      </c>
      <c r="R658" s="66">
        <f>VLOOKUP(B658,[3]Pivot!$A$4:$D$4420,4,0)</f>
        <v>1</v>
      </c>
      <c r="S658">
        <f>VLOOKUP(B658,'[1]Tổng hợp Nhập - Xuất - Tồn'!$A$5:$N$4327,11,0)</f>
        <v>4</v>
      </c>
      <c r="T658">
        <f>VLOOKUP(B658,'[1]Tổng hợp Nhập - Xuất - Tồn'!$A$7:$N$4327,13,0)</f>
        <v>1</v>
      </c>
      <c r="U658" s="75">
        <f t="shared" si="195"/>
        <v>440800</v>
      </c>
      <c r="V658" s="73">
        <f t="shared" si="196"/>
        <v>16.25368731563422</v>
      </c>
      <c r="W658" s="66">
        <f t="shared" si="197"/>
        <v>390088.49557522131</v>
      </c>
      <c r="X658" s="67">
        <f t="shared" si="198"/>
        <v>-0.26655600647386102</v>
      </c>
    </row>
    <row r="659" spans="1:24" hidden="1" x14ac:dyDescent="0.25">
      <c r="A659">
        <v>658</v>
      </c>
      <c r="B659" t="s">
        <v>156</v>
      </c>
      <c r="C659" t="s">
        <v>153</v>
      </c>
      <c r="E659">
        <v>240</v>
      </c>
      <c r="H659" s="59">
        <v>30.400000000000002</v>
      </c>
      <c r="I659" t="s">
        <v>1902</v>
      </c>
      <c r="J659" s="65">
        <f t="shared" si="189"/>
        <v>824447.99999999988</v>
      </c>
      <c r="K659" t="e">
        <f>1.05*VLOOKUP(B659,'[1]Tổng hợp Nhập - Xuất - Tồn'!$A$5:$N$4327,12,0)/VLOOKUP(B659,'[1]Tổng hợp Nhập - Xuất - Tồn'!$A$5:$N$4327,11,0)</f>
        <v>#N/A</v>
      </c>
      <c r="L659" s="67" t="e">
        <f t="shared" si="193"/>
        <v>#N/A</v>
      </c>
      <c r="M659" s="66" t="e">
        <f>VLOOKUP(B659,[2]Pivot!$A$4:$C$3785,2,0)</f>
        <v>#N/A</v>
      </c>
      <c r="N659" s="66" t="e">
        <f>VLOOKUP(B659,[2]Pivot!$A$4:$C$3785,3,0)</f>
        <v>#N/A</v>
      </c>
      <c r="O659" s="70" t="e">
        <f>VLOOKUP(B659,[3]Pivot!$A$4:$D$4420,2,0)</f>
        <v>#N/A</v>
      </c>
      <c r="P659" s="66" t="e">
        <f>VLOOKUP(B659,[3]Pivot!$A$4:$E$4420,5,0)</f>
        <v>#N/A</v>
      </c>
      <c r="Q659" s="66" t="e">
        <f>VLOOKUP(B659,[3]Pivot!$A$4:$D$4420,3,0)</f>
        <v>#N/A</v>
      </c>
      <c r="R659" s="66" t="e">
        <f>VLOOKUP(B659,[3]Pivot!$A$4:$D$4420,4,0)</f>
        <v>#N/A</v>
      </c>
      <c r="S659" t="e">
        <f>VLOOKUP(B659,'[1]Tổng hợp Nhập - Xuất - Tồn'!$A$5:$N$4327,11,0)</f>
        <v>#N/A</v>
      </c>
      <c r="T659" t="e">
        <f>VLOOKUP(B659,'[1]Tổng hợp Nhập - Xuất - Tồn'!$A$7:$N$4327,13,0)</f>
        <v>#N/A</v>
      </c>
      <c r="U659" s="66" t="e">
        <f t="shared" si="190"/>
        <v>#N/A</v>
      </c>
      <c r="V659" s="73" t="e">
        <f t="shared" si="191"/>
        <v>#N/A</v>
      </c>
      <c r="W659" s="73" t="e">
        <f t="shared" si="192"/>
        <v>#N/A</v>
      </c>
    </row>
    <row r="660" spans="1:24" hidden="1" x14ac:dyDescent="0.25">
      <c r="A660">
        <v>659</v>
      </c>
      <c r="B660" t="s">
        <v>157</v>
      </c>
      <c r="C660" t="s">
        <v>153</v>
      </c>
      <c r="E660">
        <v>924</v>
      </c>
      <c r="H660" s="59">
        <v>11.27</v>
      </c>
      <c r="I660" t="s">
        <v>1902</v>
      </c>
      <c r="J660" s="65">
        <f t="shared" si="189"/>
        <v>305642.39999999997</v>
      </c>
      <c r="K660" t="e">
        <f>1.05*VLOOKUP(B660,'[1]Tổng hợp Nhập - Xuất - Tồn'!$A$5:$N$4327,12,0)/VLOOKUP(B660,'[1]Tổng hợp Nhập - Xuất - Tồn'!$A$5:$N$4327,11,0)</f>
        <v>#N/A</v>
      </c>
      <c r="L660" s="67" t="e">
        <f t="shared" si="193"/>
        <v>#N/A</v>
      </c>
      <c r="M660" s="66" t="e">
        <f>VLOOKUP(B660,[2]Pivot!$A$4:$C$3785,2,0)</f>
        <v>#N/A</v>
      </c>
      <c r="N660" s="66" t="e">
        <f>VLOOKUP(B660,[2]Pivot!$A$4:$C$3785,3,0)</f>
        <v>#N/A</v>
      </c>
      <c r="O660" s="70" t="e">
        <f>VLOOKUP(B660,[3]Pivot!$A$4:$D$4420,2,0)</f>
        <v>#N/A</v>
      </c>
      <c r="P660" s="66" t="e">
        <f>VLOOKUP(B660,[3]Pivot!$A$4:$E$4420,5,0)</f>
        <v>#N/A</v>
      </c>
      <c r="Q660" s="66" t="e">
        <f>VLOOKUP(B660,[3]Pivot!$A$4:$D$4420,3,0)</f>
        <v>#N/A</v>
      </c>
      <c r="R660" s="66" t="e">
        <f>VLOOKUP(B660,[3]Pivot!$A$4:$D$4420,4,0)</f>
        <v>#N/A</v>
      </c>
      <c r="S660" t="e">
        <f>VLOOKUP(B660,'[1]Tổng hợp Nhập - Xuất - Tồn'!$A$5:$N$4327,11,0)</f>
        <v>#N/A</v>
      </c>
      <c r="T660" t="e">
        <f>VLOOKUP(B660,'[1]Tổng hợp Nhập - Xuất - Tồn'!$A$7:$N$4327,13,0)</f>
        <v>#N/A</v>
      </c>
      <c r="U660" s="66" t="e">
        <f t="shared" si="190"/>
        <v>#N/A</v>
      </c>
      <c r="V660" s="73" t="e">
        <f t="shared" si="191"/>
        <v>#N/A</v>
      </c>
      <c r="W660" s="73" t="e">
        <f t="shared" si="192"/>
        <v>#N/A</v>
      </c>
    </row>
    <row r="661" spans="1:24" x14ac:dyDescent="0.25">
      <c r="A661">
        <v>660</v>
      </c>
      <c r="B661" t="s">
        <v>158</v>
      </c>
      <c r="C661" t="s">
        <v>153</v>
      </c>
      <c r="E661">
        <v>3276</v>
      </c>
      <c r="H661" s="59">
        <v>14.129999999999999</v>
      </c>
      <c r="I661" t="s">
        <v>1902</v>
      </c>
      <c r="J661" s="78">
        <f t="shared" si="189"/>
        <v>383205.6</v>
      </c>
      <c r="K661" s="75">
        <f>1.05*VLOOKUP(B661,'[1]Tổng hợp Nhập - Xuất - Tồn'!$A$5:$N$4327,12,0)/VLOOKUP(B661,'[1]Tổng hợp Nhập - Xuất - Tồn'!$A$5:$N$4327,11,0)</f>
        <v>313916.23097560974</v>
      </c>
      <c r="L661" s="67">
        <f t="shared" si="193"/>
        <v>0.22072566559890239</v>
      </c>
      <c r="M661" s="66">
        <f>VLOOKUP(B661,[2]Pivot!$A$4:$C$3785,2,0)</f>
        <v>350000</v>
      </c>
      <c r="N661" s="66">
        <f>VLOOKUP(B661,[2]Pivot!$A$4:$C$3785,3,0)</f>
        <v>450000</v>
      </c>
      <c r="O661" s="70">
        <f>VLOOKUP(B661,[3]Pivot!$A$4:$D$4420,2,0)</f>
        <v>44412</v>
      </c>
      <c r="P661" s="66" t="str">
        <f>VLOOKUP(B661,[3]Pivot!$A$4:$E$4420,5,0)</f>
        <v>NK-IDAM</v>
      </c>
      <c r="Q661" s="66">
        <f>VLOOKUP(B661,[3]Pivot!$A$4:$D$4420,3,0)</f>
        <v>287364</v>
      </c>
      <c r="R661" s="66">
        <f>VLOOKUP(B661,[3]Pivot!$A$4:$D$4420,4,0)</f>
        <v>2</v>
      </c>
      <c r="S661">
        <f>VLOOKUP(B661,'[1]Tổng hợp Nhập - Xuất - Tồn'!$A$5:$N$4327,11,0)</f>
        <v>410</v>
      </c>
      <c r="T661">
        <f>VLOOKUP(B661,'[1]Tổng hợp Nhập - Xuất - Tồn'!$A$7:$N$4327,13,0)</f>
        <v>302</v>
      </c>
      <c r="U661" s="75">
        <f>IF(Q661=0,K661*(1-5%),IF(L661&lt;=10%,Q661,Q661*(1-5%)))</f>
        <v>272995.8</v>
      </c>
      <c r="V661" s="73">
        <f>U661/24000*1/1.13</f>
        <v>10.066216814159292</v>
      </c>
      <c r="W661" s="66">
        <f t="shared" ref="W661" si="199">V661*24000</f>
        <v>241589.20353982301</v>
      </c>
      <c r="X661" s="67">
        <f>(W661-K661)/K661</f>
        <v>-0.23040231851345813</v>
      </c>
    </row>
    <row r="662" spans="1:24" hidden="1" x14ac:dyDescent="0.25">
      <c r="A662">
        <v>661</v>
      </c>
      <c r="B662" t="s">
        <v>159</v>
      </c>
      <c r="C662" t="s">
        <v>160</v>
      </c>
      <c r="E662">
        <v>6730</v>
      </c>
      <c r="H662" s="59">
        <v>5.3999999999999995</v>
      </c>
      <c r="I662" t="s">
        <v>1902</v>
      </c>
      <c r="J662" s="65">
        <f t="shared" si="189"/>
        <v>146447.99999999997</v>
      </c>
      <c r="K662" t="e">
        <f>1.05*VLOOKUP(B662,'[1]Tổng hợp Nhập - Xuất - Tồn'!$A$5:$N$4327,12,0)/VLOOKUP(B662,'[1]Tổng hợp Nhập - Xuất - Tồn'!$A$5:$N$4327,11,0)</f>
        <v>#N/A</v>
      </c>
      <c r="L662" s="67" t="e">
        <f t="shared" si="193"/>
        <v>#N/A</v>
      </c>
      <c r="M662" s="66" t="e">
        <f>VLOOKUP(B662,[2]Pivot!$A$4:$C$3785,2,0)</f>
        <v>#N/A</v>
      </c>
      <c r="N662" s="66" t="e">
        <f>VLOOKUP(B662,[2]Pivot!$A$4:$C$3785,3,0)</f>
        <v>#N/A</v>
      </c>
      <c r="O662" s="70" t="e">
        <f>VLOOKUP(B662,[3]Pivot!$A$4:$D$4420,2,0)</f>
        <v>#N/A</v>
      </c>
      <c r="P662" s="66" t="e">
        <f>VLOOKUP(B662,[3]Pivot!$A$4:$E$4420,5,0)</f>
        <v>#N/A</v>
      </c>
      <c r="Q662" s="66" t="e">
        <f>VLOOKUP(B662,[3]Pivot!$A$4:$D$4420,3,0)</f>
        <v>#N/A</v>
      </c>
      <c r="R662" s="66" t="e">
        <f>VLOOKUP(B662,[3]Pivot!$A$4:$D$4420,4,0)</f>
        <v>#N/A</v>
      </c>
      <c r="S662" t="e">
        <f>VLOOKUP(B662,'[1]Tổng hợp Nhập - Xuất - Tồn'!$A$5:$N$4327,11,0)</f>
        <v>#N/A</v>
      </c>
      <c r="T662" t="e">
        <f>VLOOKUP(B662,'[1]Tổng hợp Nhập - Xuất - Tồn'!$A$7:$N$4327,13,0)</f>
        <v>#N/A</v>
      </c>
      <c r="U662" s="66" t="e">
        <f t="shared" si="190"/>
        <v>#N/A</v>
      </c>
      <c r="V662" s="73" t="e">
        <f t="shared" si="191"/>
        <v>#N/A</v>
      </c>
      <c r="W662" s="73" t="e">
        <f t="shared" si="192"/>
        <v>#N/A</v>
      </c>
    </row>
    <row r="663" spans="1:24" hidden="1" x14ac:dyDescent="0.25">
      <c r="A663">
        <v>662</v>
      </c>
      <c r="B663" t="s">
        <v>161</v>
      </c>
      <c r="C663" t="s">
        <v>162</v>
      </c>
      <c r="E663">
        <v>1403</v>
      </c>
      <c r="H663" s="59">
        <v>6.2299999999999995</v>
      </c>
      <c r="I663" t="s">
        <v>1902</v>
      </c>
      <c r="J663" s="65">
        <f t="shared" si="189"/>
        <v>168957.59999999998</v>
      </c>
      <c r="K663" t="e">
        <f>1.05*VLOOKUP(B663,'[1]Tổng hợp Nhập - Xuất - Tồn'!$A$5:$N$4327,12,0)/VLOOKUP(B663,'[1]Tổng hợp Nhập - Xuất - Tồn'!$A$5:$N$4327,11,0)</f>
        <v>#N/A</v>
      </c>
      <c r="L663" s="67" t="e">
        <f t="shared" si="193"/>
        <v>#N/A</v>
      </c>
      <c r="M663" s="66" t="e">
        <f>VLOOKUP(B663,[2]Pivot!$A$4:$C$3785,2,0)</f>
        <v>#N/A</v>
      </c>
      <c r="N663" s="66" t="e">
        <f>VLOOKUP(B663,[2]Pivot!$A$4:$C$3785,3,0)</f>
        <v>#N/A</v>
      </c>
      <c r="O663" s="70" t="e">
        <f>VLOOKUP(B663,[3]Pivot!$A$4:$D$4420,2,0)</f>
        <v>#N/A</v>
      </c>
      <c r="P663" s="66" t="e">
        <f>VLOOKUP(B663,[3]Pivot!$A$4:$E$4420,5,0)</f>
        <v>#N/A</v>
      </c>
      <c r="Q663" s="66" t="e">
        <f>VLOOKUP(B663,[3]Pivot!$A$4:$D$4420,3,0)</f>
        <v>#N/A</v>
      </c>
      <c r="R663" s="66" t="e">
        <f>VLOOKUP(B663,[3]Pivot!$A$4:$D$4420,4,0)</f>
        <v>#N/A</v>
      </c>
      <c r="S663" t="e">
        <f>VLOOKUP(B663,'[1]Tổng hợp Nhập - Xuất - Tồn'!$A$5:$N$4327,11,0)</f>
        <v>#N/A</v>
      </c>
      <c r="T663" t="e">
        <f>VLOOKUP(B663,'[1]Tổng hợp Nhập - Xuất - Tồn'!$A$7:$N$4327,13,0)</f>
        <v>#N/A</v>
      </c>
      <c r="U663" s="66" t="e">
        <f t="shared" si="190"/>
        <v>#N/A</v>
      </c>
      <c r="V663" s="73" t="e">
        <f t="shared" si="191"/>
        <v>#N/A</v>
      </c>
      <c r="W663" s="73" t="e">
        <f t="shared" si="192"/>
        <v>#N/A</v>
      </c>
    </row>
    <row r="664" spans="1:24" hidden="1" x14ac:dyDescent="0.25">
      <c r="A664">
        <v>663</v>
      </c>
      <c r="B664" t="s">
        <v>163</v>
      </c>
      <c r="C664" t="s">
        <v>162</v>
      </c>
      <c r="E664">
        <v>970</v>
      </c>
      <c r="H664" s="59">
        <v>4.51</v>
      </c>
      <c r="I664" t="s">
        <v>1902</v>
      </c>
      <c r="J664" s="65">
        <f t="shared" si="189"/>
        <v>122311.19999999998</v>
      </c>
      <c r="K664" t="e">
        <f>1.05*VLOOKUP(B664,'[1]Tổng hợp Nhập - Xuất - Tồn'!$A$5:$N$4327,12,0)/VLOOKUP(B664,'[1]Tổng hợp Nhập - Xuất - Tồn'!$A$5:$N$4327,11,0)</f>
        <v>#N/A</v>
      </c>
      <c r="L664" s="67" t="e">
        <f t="shared" si="193"/>
        <v>#N/A</v>
      </c>
      <c r="M664" s="66" t="e">
        <f>VLOOKUP(B664,[2]Pivot!$A$4:$C$3785,2,0)</f>
        <v>#N/A</v>
      </c>
      <c r="N664" s="66" t="e">
        <f>VLOOKUP(B664,[2]Pivot!$A$4:$C$3785,3,0)</f>
        <v>#N/A</v>
      </c>
      <c r="O664" s="70" t="e">
        <f>VLOOKUP(B664,[3]Pivot!$A$4:$D$4420,2,0)</f>
        <v>#N/A</v>
      </c>
      <c r="P664" s="66" t="e">
        <f>VLOOKUP(B664,[3]Pivot!$A$4:$E$4420,5,0)</f>
        <v>#N/A</v>
      </c>
      <c r="Q664" s="66" t="e">
        <f>VLOOKUP(B664,[3]Pivot!$A$4:$D$4420,3,0)</f>
        <v>#N/A</v>
      </c>
      <c r="R664" s="66" t="e">
        <f>VLOOKUP(B664,[3]Pivot!$A$4:$D$4420,4,0)</f>
        <v>#N/A</v>
      </c>
      <c r="S664" t="e">
        <f>VLOOKUP(B664,'[1]Tổng hợp Nhập - Xuất - Tồn'!$A$5:$N$4327,11,0)</f>
        <v>#N/A</v>
      </c>
      <c r="T664" t="e">
        <f>VLOOKUP(B664,'[1]Tổng hợp Nhập - Xuất - Tồn'!$A$7:$N$4327,13,0)</f>
        <v>#N/A</v>
      </c>
      <c r="U664" s="66" t="e">
        <f t="shared" si="190"/>
        <v>#N/A</v>
      </c>
      <c r="V664" s="73" t="e">
        <f t="shared" si="191"/>
        <v>#N/A</v>
      </c>
      <c r="W664" s="73" t="e">
        <f t="shared" si="192"/>
        <v>#N/A</v>
      </c>
    </row>
    <row r="665" spans="1:24" hidden="1" x14ac:dyDescent="0.25">
      <c r="A665">
        <v>664</v>
      </c>
      <c r="B665" t="s">
        <v>164</v>
      </c>
      <c r="C665" t="s">
        <v>153</v>
      </c>
      <c r="E665">
        <v>623</v>
      </c>
      <c r="H665" s="59">
        <v>2.9899999999999998</v>
      </c>
      <c r="I665" t="s">
        <v>1902</v>
      </c>
      <c r="J665" s="65">
        <f t="shared" si="189"/>
        <v>81088.799999999988</v>
      </c>
      <c r="K665" t="e">
        <f>1.05*VLOOKUP(B665,'[1]Tổng hợp Nhập - Xuất - Tồn'!$A$5:$N$4327,12,0)/VLOOKUP(B665,'[1]Tổng hợp Nhập - Xuất - Tồn'!$A$5:$N$4327,11,0)</f>
        <v>#N/A</v>
      </c>
      <c r="L665" s="67" t="e">
        <f t="shared" si="193"/>
        <v>#N/A</v>
      </c>
      <c r="M665" s="66" t="e">
        <f>VLOOKUP(B665,[2]Pivot!$A$4:$C$3785,2,0)</f>
        <v>#N/A</v>
      </c>
      <c r="N665" s="66" t="e">
        <f>VLOOKUP(B665,[2]Pivot!$A$4:$C$3785,3,0)</f>
        <v>#N/A</v>
      </c>
      <c r="O665" s="70" t="e">
        <f>VLOOKUP(B665,[3]Pivot!$A$4:$D$4420,2,0)</f>
        <v>#N/A</v>
      </c>
      <c r="P665" s="66" t="e">
        <f>VLOOKUP(B665,[3]Pivot!$A$4:$E$4420,5,0)</f>
        <v>#N/A</v>
      </c>
      <c r="Q665" s="66" t="e">
        <f>VLOOKUP(B665,[3]Pivot!$A$4:$D$4420,3,0)</f>
        <v>#N/A</v>
      </c>
      <c r="R665" s="66" t="e">
        <f>VLOOKUP(B665,[3]Pivot!$A$4:$D$4420,4,0)</f>
        <v>#N/A</v>
      </c>
      <c r="S665" t="e">
        <f>VLOOKUP(B665,'[1]Tổng hợp Nhập - Xuất - Tồn'!$A$5:$N$4327,11,0)</f>
        <v>#N/A</v>
      </c>
      <c r="T665" t="e">
        <f>VLOOKUP(B665,'[1]Tổng hợp Nhập - Xuất - Tồn'!$A$7:$N$4327,13,0)</f>
        <v>#N/A</v>
      </c>
      <c r="U665" s="66" t="e">
        <f t="shared" si="190"/>
        <v>#N/A</v>
      </c>
      <c r="V665" s="73" t="e">
        <f t="shared" si="191"/>
        <v>#N/A</v>
      </c>
      <c r="W665" s="73" t="e">
        <f t="shared" si="192"/>
        <v>#N/A</v>
      </c>
    </row>
    <row r="666" spans="1:24" hidden="1" x14ac:dyDescent="0.25">
      <c r="A666">
        <v>665</v>
      </c>
      <c r="B666" t="s">
        <v>165</v>
      </c>
      <c r="C666" t="s">
        <v>166</v>
      </c>
      <c r="E666">
        <v>2607</v>
      </c>
      <c r="H666" s="59">
        <v>3.0399999999999996</v>
      </c>
      <c r="I666" t="s">
        <v>1902</v>
      </c>
      <c r="J666" s="65">
        <f t="shared" si="189"/>
        <v>82444.799999999974</v>
      </c>
      <c r="K666" t="e">
        <f>1.05*VLOOKUP(B666,'[1]Tổng hợp Nhập - Xuất - Tồn'!$A$5:$N$4327,12,0)/VLOOKUP(B666,'[1]Tổng hợp Nhập - Xuất - Tồn'!$A$5:$N$4327,11,0)</f>
        <v>#N/A</v>
      </c>
      <c r="L666" s="67" t="e">
        <f t="shared" si="193"/>
        <v>#N/A</v>
      </c>
      <c r="M666" s="66" t="e">
        <f>VLOOKUP(B666,[2]Pivot!$A$4:$C$3785,2,0)</f>
        <v>#N/A</v>
      </c>
      <c r="N666" s="66" t="e">
        <f>VLOOKUP(B666,[2]Pivot!$A$4:$C$3785,3,0)</f>
        <v>#N/A</v>
      </c>
      <c r="O666" s="70" t="e">
        <f>VLOOKUP(B666,[3]Pivot!$A$4:$D$4420,2,0)</f>
        <v>#N/A</v>
      </c>
      <c r="P666" s="66" t="e">
        <f>VLOOKUP(B666,[3]Pivot!$A$4:$E$4420,5,0)</f>
        <v>#N/A</v>
      </c>
      <c r="Q666" s="66" t="e">
        <f>VLOOKUP(B666,[3]Pivot!$A$4:$D$4420,3,0)</f>
        <v>#N/A</v>
      </c>
      <c r="R666" s="66" t="e">
        <f>VLOOKUP(B666,[3]Pivot!$A$4:$D$4420,4,0)</f>
        <v>#N/A</v>
      </c>
      <c r="S666" t="e">
        <f>VLOOKUP(B666,'[1]Tổng hợp Nhập - Xuất - Tồn'!$A$5:$N$4327,11,0)</f>
        <v>#N/A</v>
      </c>
      <c r="T666" t="e">
        <f>VLOOKUP(B666,'[1]Tổng hợp Nhập - Xuất - Tồn'!$A$7:$N$4327,13,0)</f>
        <v>#N/A</v>
      </c>
      <c r="U666" s="66" t="e">
        <f t="shared" si="190"/>
        <v>#N/A</v>
      </c>
      <c r="V666" s="73" t="e">
        <f t="shared" si="191"/>
        <v>#N/A</v>
      </c>
      <c r="W666" s="73" t="e">
        <f t="shared" si="192"/>
        <v>#N/A</v>
      </c>
    </row>
    <row r="667" spans="1:24" hidden="1" x14ac:dyDescent="0.25">
      <c r="A667">
        <v>666</v>
      </c>
      <c r="B667" t="s">
        <v>167</v>
      </c>
      <c r="C667" t="s">
        <v>168</v>
      </c>
      <c r="E667">
        <v>408</v>
      </c>
      <c r="H667" s="59">
        <v>16.05</v>
      </c>
      <c r="I667" t="s">
        <v>1902</v>
      </c>
      <c r="J667" s="65">
        <f t="shared" si="189"/>
        <v>435275.99999999994</v>
      </c>
      <c r="K667" t="e">
        <f>1.05*VLOOKUP(B667,'[1]Tổng hợp Nhập - Xuất - Tồn'!$A$5:$N$4327,12,0)/VLOOKUP(B667,'[1]Tổng hợp Nhập - Xuất - Tồn'!$A$5:$N$4327,11,0)</f>
        <v>#N/A</v>
      </c>
      <c r="L667" s="67" t="e">
        <f t="shared" si="193"/>
        <v>#N/A</v>
      </c>
      <c r="M667" s="66" t="e">
        <f>VLOOKUP(B667,[2]Pivot!$A$4:$C$3785,2,0)</f>
        <v>#N/A</v>
      </c>
      <c r="N667" s="66" t="e">
        <f>VLOOKUP(B667,[2]Pivot!$A$4:$C$3785,3,0)</f>
        <v>#N/A</v>
      </c>
      <c r="O667" s="70" t="e">
        <f>VLOOKUP(B667,[3]Pivot!$A$4:$D$4420,2,0)</f>
        <v>#N/A</v>
      </c>
      <c r="P667" s="66" t="e">
        <f>VLOOKUP(B667,[3]Pivot!$A$4:$E$4420,5,0)</f>
        <v>#N/A</v>
      </c>
      <c r="Q667" s="66" t="e">
        <f>VLOOKUP(B667,[3]Pivot!$A$4:$D$4420,3,0)</f>
        <v>#N/A</v>
      </c>
      <c r="R667" s="66" t="e">
        <f>VLOOKUP(B667,[3]Pivot!$A$4:$D$4420,4,0)</f>
        <v>#N/A</v>
      </c>
      <c r="S667" t="e">
        <f>VLOOKUP(B667,'[1]Tổng hợp Nhập - Xuất - Tồn'!$A$5:$N$4327,11,0)</f>
        <v>#N/A</v>
      </c>
      <c r="T667" t="e">
        <f>VLOOKUP(B667,'[1]Tổng hợp Nhập - Xuất - Tồn'!$A$7:$N$4327,13,0)</f>
        <v>#N/A</v>
      </c>
      <c r="U667" s="66" t="e">
        <f t="shared" si="190"/>
        <v>#N/A</v>
      </c>
      <c r="V667" s="73" t="e">
        <f t="shared" si="191"/>
        <v>#N/A</v>
      </c>
      <c r="W667" s="73" t="e">
        <f t="shared" si="192"/>
        <v>#N/A</v>
      </c>
    </row>
    <row r="668" spans="1:24" x14ac:dyDescent="0.25">
      <c r="A668">
        <v>667</v>
      </c>
      <c r="B668" t="s">
        <v>169</v>
      </c>
      <c r="C668" t="s">
        <v>170</v>
      </c>
      <c r="E668">
        <v>84</v>
      </c>
      <c r="H668" s="59">
        <v>27.540000000000003</v>
      </c>
      <c r="I668" t="s">
        <v>1902</v>
      </c>
      <c r="J668" s="78">
        <f t="shared" si="189"/>
        <v>746884.8</v>
      </c>
      <c r="K668" s="75">
        <f>1.05*VLOOKUP(B668,'[1]Tổng hợp Nhập - Xuất - Tồn'!$A$5:$N$4327,12,0)/VLOOKUP(B668,'[1]Tổng hợp Nhập - Xuất - Tồn'!$A$5:$N$4327,11,0)</f>
        <v>532923.30000000005</v>
      </c>
      <c r="L668" s="67">
        <f t="shared" si="193"/>
        <v>0.40148648032465456</v>
      </c>
      <c r="M668" s="66">
        <f>VLOOKUP(B668,[2]Pivot!$A$4:$C$3785,2,0)</f>
        <v>600000</v>
      </c>
      <c r="N668" s="66" t="e">
        <f>VLOOKUP(B668,[2]Pivot!$A$4:$C$3785,3,0)</f>
        <v>#REF!</v>
      </c>
      <c r="O668" s="70">
        <f>VLOOKUP(B668,[3]Pivot!$A$4:$D$4420,2,0)</f>
        <v>44695</v>
      </c>
      <c r="P668" s="66" t="str">
        <f>VLOOKUP(B668,[3]Pivot!$A$4:$E$4420,5,0)</f>
        <v>HTAUTOHN</v>
      </c>
      <c r="Q668" s="66">
        <f>VLOOKUP(B668,[3]Pivot!$A$4:$D$4420,3,0)</f>
        <v>495000</v>
      </c>
      <c r="R668" s="66">
        <f>VLOOKUP(B668,[3]Pivot!$A$4:$D$4420,4,0)</f>
        <v>2</v>
      </c>
      <c r="S668">
        <f>VLOOKUP(B668,'[1]Tổng hợp Nhập - Xuất - Tồn'!$A$5:$N$4327,11,0)</f>
        <v>2</v>
      </c>
      <c r="T668">
        <f>VLOOKUP(B668,'[1]Tổng hợp Nhập - Xuất - Tồn'!$A$7:$N$4327,13,0)</f>
        <v>0</v>
      </c>
      <c r="U668" s="75">
        <f t="shared" ref="U668:U669" si="200">IF(Q668=0,K668*(1-5%),IF(L668&lt;=10%,Q668,Q668*(1-5%)))</f>
        <v>470250</v>
      </c>
      <c r="V668" s="73">
        <f t="shared" ref="V668:V669" si="201">U668/24000*1/1.13</f>
        <v>17.339601769911507</v>
      </c>
      <c r="W668" s="66">
        <f t="shared" ref="W668:W669" si="202">V668*24000</f>
        <v>416150.44247787615</v>
      </c>
      <c r="X668" s="67">
        <f t="shared" ref="X668:X669" si="203">(W668-K668)/K668</f>
        <v>-0.2191175681793682</v>
      </c>
    </row>
    <row r="669" spans="1:24" x14ac:dyDescent="0.25">
      <c r="A669">
        <v>668</v>
      </c>
      <c r="B669" t="s">
        <v>171</v>
      </c>
      <c r="C669" t="s">
        <v>172</v>
      </c>
      <c r="E669">
        <v>180</v>
      </c>
      <c r="H669" s="59">
        <v>39.51</v>
      </c>
      <c r="I669" t="s">
        <v>1902</v>
      </c>
      <c r="J669" s="78">
        <f t="shared" si="189"/>
        <v>1071511.2</v>
      </c>
      <c r="K669" s="75">
        <f>1.05*VLOOKUP(B669,'[1]Tổng hợp Nhập - Xuất - Tồn'!$A$5:$N$4327,12,0)/VLOOKUP(B669,'[1]Tổng hợp Nhập - Xuất - Tồn'!$A$5:$N$4327,11,0)</f>
        <v>626477.93612068961</v>
      </c>
      <c r="L669" s="67">
        <f t="shared" si="193"/>
        <v>0.71037340378668279</v>
      </c>
      <c r="M669" s="66">
        <f>VLOOKUP(B669,[2]Pivot!$A$4:$C$3785,2,0)</f>
        <v>640000</v>
      </c>
      <c r="N669" s="66">
        <f>VLOOKUP(B669,[2]Pivot!$A$4:$C$3785,3,0)</f>
        <v>800000</v>
      </c>
      <c r="O669" s="70">
        <f>VLOOKUP(B669,[3]Pivot!$A$4:$D$4420,2,0)</f>
        <v>44804</v>
      </c>
      <c r="P669" s="66" t="str">
        <f>VLOOKUP(B669,[3]Pivot!$A$4:$E$4420,5,0)</f>
        <v>HTAUTOHN</v>
      </c>
      <c r="Q669" s="66">
        <f>VLOOKUP(B669,[3]Pivot!$A$4:$D$4420,3,0)</f>
        <v>536000</v>
      </c>
      <c r="R669" s="66">
        <f>VLOOKUP(B669,[3]Pivot!$A$4:$D$4420,4,0)</f>
        <v>1</v>
      </c>
      <c r="S669">
        <f>VLOOKUP(B669,'[1]Tổng hợp Nhập - Xuất - Tồn'!$A$5:$N$4327,11,0)</f>
        <v>1160</v>
      </c>
      <c r="T669">
        <f>VLOOKUP(B669,'[1]Tổng hợp Nhập - Xuất - Tồn'!$A$7:$N$4327,13,0)</f>
        <v>231</v>
      </c>
      <c r="U669" s="75">
        <f t="shared" si="200"/>
        <v>509200</v>
      </c>
      <c r="V669" s="73">
        <f t="shared" si="201"/>
        <v>18.775811209439528</v>
      </c>
      <c r="W669" s="66">
        <f t="shared" si="202"/>
        <v>450619.46902654867</v>
      </c>
      <c r="X669" s="67">
        <f t="shared" si="203"/>
        <v>-0.28070975361574774</v>
      </c>
    </row>
    <row r="670" spans="1:24" hidden="1" x14ac:dyDescent="0.25">
      <c r="A670">
        <v>669</v>
      </c>
      <c r="B670" t="s">
        <v>173</v>
      </c>
      <c r="C670" t="s">
        <v>174</v>
      </c>
      <c r="E670">
        <v>240</v>
      </c>
      <c r="H670" s="59">
        <v>42.419999999999995</v>
      </c>
      <c r="I670" t="s">
        <v>1902</v>
      </c>
      <c r="J670" s="65">
        <f t="shared" si="189"/>
        <v>1150430.3999999997</v>
      </c>
      <c r="K670" t="e">
        <f>1.05*VLOOKUP(B670,'[1]Tổng hợp Nhập - Xuất - Tồn'!$A$5:$N$4327,12,0)/VLOOKUP(B670,'[1]Tổng hợp Nhập - Xuất - Tồn'!$A$5:$N$4327,11,0)</f>
        <v>#N/A</v>
      </c>
      <c r="L670" s="67" t="e">
        <f t="shared" si="193"/>
        <v>#N/A</v>
      </c>
      <c r="M670" s="66" t="e">
        <f>VLOOKUP(B670,[2]Pivot!$A$4:$C$3785,2,0)</f>
        <v>#N/A</v>
      </c>
      <c r="N670" s="66" t="e">
        <f>VLOOKUP(B670,[2]Pivot!$A$4:$C$3785,3,0)</f>
        <v>#N/A</v>
      </c>
      <c r="O670" s="70" t="e">
        <f>VLOOKUP(B670,[3]Pivot!$A$4:$D$4420,2,0)</f>
        <v>#N/A</v>
      </c>
      <c r="P670" s="66" t="e">
        <f>VLOOKUP(B670,[3]Pivot!$A$4:$E$4420,5,0)</f>
        <v>#N/A</v>
      </c>
      <c r="Q670" s="66" t="e">
        <f>VLOOKUP(B670,[3]Pivot!$A$4:$D$4420,3,0)</f>
        <v>#N/A</v>
      </c>
      <c r="R670" s="66" t="e">
        <f>VLOOKUP(B670,[3]Pivot!$A$4:$D$4420,4,0)</f>
        <v>#N/A</v>
      </c>
      <c r="S670" t="e">
        <f>VLOOKUP(B670,'[1]Tổng hợp Nhập - Xuất - Tồn'!$A$5:$N$4327,11,0)</f>
        <v>#N/A</v>
      </c>
      <c r="T670" t="e">
        <f>VLOOKUP(B670,'[1]Tổng hợp Nhập - Xuất - Tồn'!$A$7:$N$4327,13,0)</f>
        <v>#N/A</v>
      </c>
      <c r="U670" s="66" t="e">
        <f t="shared" si="190"/>
        <v>#N/A</v>
      </c>
      <c r="V670" s="73" t="e">
        <f t="shared" si="191"/>
        <v>#N/A</v>
      </c>
      <c r="W670" s="73" t="e">
        <f t="shared" si="192"/>
        <v>#N/A</v>
      </c>
    </row>
    <row r="671" spans="1:24" hidden="1" x14ac:dyDescent="0.25">
      <c r="A671">
        <v>670</v>
      </c>
      <c r="B671" t="s">
        <v>175</v>
      </c>
      <c r="C671" t="s">
        <v>176</v>
      </c>
      <c r="E671">
        <v>72</v>
      </c>
      <c r="H671" s="59">
        <v>78.540000000000006</v>
      </c>
      <c r="I671" t="s">
        <v>1902</v>
      </c>
      <c r="J671" s="65">
        <f t="shared" si="189"/>
        <v>2130004.8000000003</v>
      </c>
      <c r="K671" t="e">
        <f>1.05*VLOOKUP(B671,'[1]Tổng hợp Nhập - Xuất - Tồn'!$A$5:$N$4327,12,0)/VLOOKUP(B671,'[1]Tổng hợp Nhập - Xuất - Tồn'!$A$5:$N$4327,11,0)</f>
        <v>#N/A</v>
      </c>
      <c r="L671" s="67" t="e">
        <f t="shared" si="193"/>
        <v>#N/A</v>
      </c>
      <c r="M671" s="66" t="e">
        <f>VLOOKUP(B671,[2]Pivot!$A$4:$C$3785,2,0)</f>
        <v>#N/A</v>
      </c>
      <c r="N671" s="66" t="e">
        <f>VLOOKUP(B671,[2]Pivot!$A$4:$C$3785,3,0)</f>
        <v>#N/A</v>
      </c>
      <c r="O671" s="70" t="e">
        <f>VLOOKUP(B671,[3]Pivot!$A$4:$D$4420,2,0)</f>
        <v>#N/A</v>
      </c>
      <c r="P671" s="66" t="e">
        <f>VLOOKUP(B671,[3]Pivot!$A$4:$E$4420,5,0)</f>
        <v>#N/A</v>
      </c>
      <c r="Q671" s="66" t="e">
        <f>VLOOKUP(B671,[3]Pivot!$A$4:$D$4420,3,0)</f>
        <v>#N/A</v>
      </c>
      <c r="R671" s="66" t="e">
        <f>VLOOKUP(B671,[3]Pivot!$A$4:$D$4420,4,0)</f>
        <v>#N/A</v>
      </c>
      <c r="S671" t="e">
        <f>VLOOKUP(B671,'[1]Tổng hợp Nhập - Xuất - Tồn'!$A$5:$N$4327,11,0)</f>
        <v>#N/A</v>
      </c>
      <c r="T671" t="e">
        <f>VLOOKUP(B671,'[1]Tổng hợp Nhập - Xuất - Tồn'!$A$7:$N$4327,13,0)</f>
        <v>#N/A</v>
      </c>
      <c r="U671" s="66" t="e">
        <f t="shared" si="190"/>
        <v>#N/A</v>
      </c>
      <c r="V671" s="73" t="e">
        <f t="shared" si="191"/>
        <v>#N/A</v>
      </c>
      <c r="W671" s="73" t="e">
        <f t="shared" si="192"/>
        <v>#N/A</v>
      </c>
    </row>
    <row r="672" spans="1:24" hidden="1" x14ac:dyDescent="0.25">
      <c r="A672">
        <v>671</v>
      </c>
      <c r="B672" t="s">
        <v>177</v>
      </c>
      <c r="C672" t="s">
        <v>178</v>
      </c>
      <c r="E672">
        <v>960</v>
      </c>
      <c r="H672" s="59">
        <v>1.92</v>
      </c>
      <c r="I672" t="s">
        <v>1902</v>
      </c>
      <c r="J672" s="65">
        <f t="shared" si="189"/>
        <v>52070.399999999994</v>
      </c>
      <c r="K672" t="e">
        <f>1.05*VLOOKUP(B672,'[1]Tổng hợp Nhập - Xuất - Tồn'!$A$5:$N$4327,12,0)/VLOOKUP(B672,'[1]Tổng hợp Nhập - Xuất - Tồn'!$A$5:$N$4327,11,0)</f>
        <v>#N/A</v>
      </c>
      <c r="L672" s="67" t="e">
        <f t="shared" si="193"/>
        <v>#N/A</v>
      </c>
      <c r="M672" s="66" t="e">
        <f>VLOOKUP(B672,[2]Pivot!$A$4:$C$3785,2,0)</f>
        <v>#N/A</v>
      </c>
      <c r="N672" s="66" t="e">
        <f>VLOOKUP(B672,[2]Pivot!$A$4:$C$3785,3,0)</f>
        <v>#N/A</v>
      </c>
      <c r="O672" s="70" t="e">
        <f>VLOOKUP(B672,[3]Pivot!$A$4:$D$4420,2,0)</f>
        <v>#N/A</v>
      </c>
      <c r="P672" s="66" t="e">
        <f>VLOOKUP(B672,[3]Pivot!$A$4:$E$4420,5,0)</f>
        <v>#N/A</v>
      </c>
      <c r="Q672" s="66" t="e">
        <f>VLOOKUP(B672,[3]Pivot!$A$4:$D$4420,3,0)</f>
        <v>#N/A</v>
      </c>
      <c r="R672" s="66" t="e">
        <f>VLOOKUP(B672,[3]Pivot!$A$4:$D$4420,4,0)</f>
        <v>#N/A</v>
      </c>
      <c r="S672" t="e">
        <f>VLOOKUP(B672,'[1]Tổng hợp Nhập - Xuất - Tồn'!$A$5:$N$4327,11,0)</f>
        <v>#N/A</v>
      </c>
      <c r="T672" t="e">
        <f>VLOOKUP(B672,'[1]Tổng hợp Nhập - Xuất - Tồn'!$A$7:$N$4327,13,0)</f>
        <v>#N/A</v>
      </c>
      <c r="U672" s="66" t="e">
        <f t="shared" si="190"/>
        <v>#N/A</v>
      </c>
      <c r="V672" s="73" t="e">
        <f t="shared" si="191"/>
        <v>#N/A</v>
      </c>
      <c r="W672" s="73" t="e">
        <f t="shared" si="192"/>
        <v>#N/A</v>
      </c>
    </row>
    <row r="673" spans="1:24" hidden="1" x14ac:dyDescent="0.25">
      <c r="A673">
        <v>672</v>
      </c>
      <c r="B673" t="s">
        <v>180</v>
      </c>
      <c r="C673" t="s">
        <v>181</v>
      </c>
      <c r="E673">
        <v>690</v>
      </c>
      <c r="H673" s="59">
        <v>45.98</v>
      </c>
      <c r="I673" t="s">
        <v>1902</v>
      </c>
      <c r="J673" s="65">
        <f t="shared" si="189"/>
        <v>1246977.5999999999</v>
      </c>
      <c r="K673" t="e">
        <f>1.05*VLOOKUP(B673,'[1]Tổng hợp Nhập - Xuất - Tồn'!$A$5:$N$4327,12,0)/VLOOKUP(B673,'[1]Tổng hợp Nhập - Xuất - Tồn'!$A$5:$N$4327,11,0)</f>
        <v>#N/A</v>
      </c>
      <c r="L673" s="67" t="e">
        <f t="shared" si="193"/>
        <v>#N/A</v>
      </c>
      <c r="M673" s="66" t="e">
        <f>VLOOKUP(B673,[2]Pivot!$A$4:$C$3785,2,0)</f>
        <v>#N/A</v>
      </c>
      <c r="N673" s="66" t="e">
        <f>VLOOKUP(B673,[2]Pivot!$A$4:$C$3785,3,0)</f>
        <v>#N/A</v>
      </c>
      <c r="O673" s="70" t="e">
        <f>VLOOKUP(B673,[3]Pivot!$A$4:$D$4420,2,0)</f>
        <v>#N/A</v>
      </c>
      <c r="P673" s="66" t="e">
        <f>VLOOKUP(B673,[3]Pivot!$A$4:$E$4420,5,0)</f>
        <v>#N/A</v>
      </c>
      <c r="Q673" s="66" t="e">
        <f>VLOOKUP(B673,[3]Pivot!$A$4:$D$4420,3,0)</f>
        <v>#N/A</v>
      </c>
      <c r="R673" s="66" t="e">
        <f>VLOOKUP(B673,[3]Pivot!$A$4:$D$4420,4,0)</f>
        <v>#N/A</v>
      </c>
      <c r="S673" t="e">
        <f>VLOOKUP(B673,'[1]Tổng hợp Nhập - Xuất - Tồn'!$A$5:$N$4327,11,0)</f>
        <v>#N/A</v>
      </c>
      <c r="T673" t="e">
        <f>VLOOKUP(B673,'[1]Tổng hợp Nhập - Xuất - Tồn'!$A$7:$N$4327,13,0)</f>
        <v>#N/A</v>
      </c>
      <c r="U673" s="66" t="e">
        <f t="shared" si="190"/>
        <v>#N/A</v>
      </c>
      <c r="V673" s="73" t="e">
        <f t="shared" si="191"/>
        <v>#N/A</v>
      </c>
      <c r="W673" s="73" t="e">
        <f t="shared" si="192"/>
        <v>#N/A</v>
      </c>
    </row>
    <row r="674" spans="1:24" hidden="1" x14ac:dyDescent="0.25">
      <c r="A674">
        <v>673</v>
      </c>
      <c r="B674" t="s">
        <v>182</v>
      </c>
      <c r="C674" t="s">
        <v>183</v>
      </c>
      <c r="E674">
        <v>591</v>
      </c>
      <c r="H674" s="59">
        <v>45.98</v>
      </c>
      <c r="I674" t="s">
        <v>1902</v>
      </c>
      <c r="J674" s="65">
        <f t="shared" si="189"/>
        <v>1246977.5999999999</v>
      </c>
      <c r="K674" t="e">
        <f>1.05*VLOOKUP(B674,'[1]Tổng hợp Nhập - Xuất - Tồn'!$A$5:$N$4327,12,0)/VLOOKUP(B674,'[1]Tổng hợp Nhập - Xuất - Tồn'!$A$5:$N$4327,11,0)</f>
        <v>#N/A</v>
      </c>
      <c r="L674" s="67" t="e">
        <f t="shared" si="193"/>
        <v>#N/A</v>
      </c>
      <c r="M674" s="66" t="e">
        <f>VLOOKUP(B674,[2]Pivot!$A$4:$C$3785,2,0)</f>
        <v>#N/A</v>
      </c>
      <c r="N674" s="66" t="e">
        <f>VLOOKUP(B674,[2]Pivot!$A$4:$C$3785,3,0)</f>
        <v>#N/A</v>
      </c>
      <c r="O674" s="70" t="e">
        <f>VLOOKUP(B674,[3]Pivot!$A$4:$D$4420,2,0)</f>
        <v>#N/A</v>
      </c>
      <c r="P674" s="66" t="e">
        <f>VLOOKUP(B674,[3]Pivot!$A$4:$E$4420,5,0)</f>
        <v>#N/A</v>
      </c>
      <c r="Q674" s="66" t="e">
        <f>VLOOKUP(B674,[3]Pivot!$A$4:$D$4420,3,0)</f>
        <v>#N/A</v>
      </c>
      <c r="R674" s="66" t="e">
        <f>VLOOKUP(B674,[3]Pivot!$A$4:$D$4420,4,0)</f>
        <v>#N/A</v>
      </c>
      <c r="S674" t="e">
        <f>VLOOKUP(B674,'[1]Tổng hợp Nhập - Xuất - Tồn'!$A$5:$N$4327,11,0)</f>
        <v>#N/A</v>
      </c>
      <c r="T674" t="e">
        <f>VLOOKUP(B674,'[1]Tổng hợp Nhập - Xuất - Tồn'!$A$7:$N$4327,13,0)</f>
        <v>#N/A</v>
      </c>
      <c r="U674" s="66" t="e">
        <f t="shared" si="190"/>
        <v>#N/A</v>
      </c>
      <c r="V674" s="73" t="e">
        <f t="shared" si="191"/>
        <v>#N/A</v>
      </c>
      <c r="W674" s="73" t="e">
        <f t="shared" si="192"/>
        <v>#N/A</v>
      </c>
    </row>
    <row r="675" spans="1:24" hidden="1" x14ac:dyDescent="0.25">
      <c r="A675">
        <v>674</v>
      </c>
      <c r="B675" t="s">
        <v>184</v>
      </c>
      <c r="C675" t="s">
        <v>185</v>
      </c>
      <c r="E675">
        <v>255</v>
      </c>
      <c r="H675" s="59">
        <v>46.22</v>
      </c>
      <c r="I675" t="s">
        <v>1902</v>
      </c>
      <c r="J675" s="65">
        <f t="shared" si="189"/>
        <v>1253486.3999999999</v>
      </c>
      <c r="K675" t="e">
        <f>1.05*VLOOKUP(B675,'[1]Tổng hợp Nhập - Xuất - Tồn'!$A$5:$N$4327,12,0)/VLOOKUP(B675,'[1]Tổng hợp Nhập - Xuất - Tồn'!$A$5:$N$4327,11,0)</f>
        <v>#N/A</v>
      </c>
      <c r="L675" s="67" t="e">
        <f t="shared" si="193"/>
        <v>#N/A</v>
      </c>
      <c r="M675" s="66" t="e">
        <f>VLOOKUP(B675,[2]Pivot!$A$4:$C$3785,2,0)</f>
        <v>#N/A</v>
      </c>
      <c r="N675" s="66" t="e">
        <f>VLOOKUP(B675,[2]Pivot!$A$4:$C$3785,3,0)</f>
        <v>#N/A</v>
      </c>
      <c r="O675" s="70" t="e">
        <f>VLOOKUP(B675,[3]Pivot!$A$4:$D$4420,2,0)</f>
        <v>#N/A</v>
      </c>
      <c r="P675" s="66" t="e">
        <f>VLOOKUP(B675,[3]Pivot!$A$4:$E$4420,5,0)</f>
        <v>#N/A</v>
      </c>
      <c r="Q675" s="66" t="e">
        <f>VLOOKUP(B675,[3]Pivot!$A$4:$D$4420,3,0)</f>
        <v>#N/A</v>
      </c>
      <c r="R675" s="66" t="e">
        <f>VLOOKUP(B675,[3]Pivot!$A$4:$D$4420,4,0)</f>
        <v>#N/A</v>
      </c>
      <c r="S675" t="e">
        <f>VLOOKUP(B675,'[1]Tổng hợp Nhập - Xuất - Tồn'!$A$5:$N$4327,11,0)</f>
        <v>#N/A</v>
      </c>
      <c r="T675" t="e">
        <f>VLOOKUP(B675,'[1]Tổng hợp Nhập - Xuất - Tồn'!$A$7:$N$4327,13,0)</f>
        <v>#N/A</v>
      </c>
      <c r="U675" s="66" t="e">
        <f t="shared" si="190"/>
        <v>#N/A</v>
      </c>
      <c r="V675" s="73" t="e">
        <f t="shared" si="191"/>
        <v>#N/A</v>
      </c>
      <c r="W675" s="73" t="e">
        <f t="shared" si="192"/>
        <v>#N/A</v>
      </c>
    </row>
    <row r="676" spans="1:24" hidden="1" x14ac:dyDescent="0.25">
      <c r="A676">
        <v>675</v>
      </c>
      <c r="B676" t="s">
        <v>186</v>
      </c>
      <c r="C676" t="s">
        <v>187</v>
      </c>
      <c r="E676">
        <v>159</v>
      </c>
      <c r="H676" s="59">
        <v>46.22</v>
      </c>
      <c r="I676" t="s">
        <v>1902</v>
      </c>
      <c r="J676" s="65">
        <f t="shared" si="189"/>
        <v>1253486.3999999999</v>
      </c>
      <c r="K676" t="e">
        <f>1.05*VLOOKUP(B676,'[1]Tổng hợp Nhập - Xuất - Tồn'!$A$5:$N$4327,12,0)/VLOOKUP(B676,'[1]Tổng hợp Nhập - Xuất - Tồn'!$A$5:$N$4327,11,0)</f>
        <v>#N/A</v>
      </c>
      <c r="L676" s="67" t="e">
        <f t="shared" si="193"/>
        <v>#N/A</v>
      </c>
      <c r="M676" s="66" t="e">
        <f>VLOOKUP(B676,[2]Pivot!$A$4:$C$3785,2,0)</f>
        <v>#N/A</v>
      </c>
      <c r="N676" s="66" t="e">
        <f>VLOOKUP(B676,[2]Pivot!$A$4:$C$3785,3,0)</f>
        <v>#N/A</v>
      </c>
      <c r="O676" s="70" t="e">
        <f>VLOOKUP(B676,[3]Pivot!$A$4:$D$4420,2,0)</f>
        <v>#N/A</v>
      </c>
      <c r="P676" s="66" t="e">
        <f>VLOOKUP(B676,[3]Pivot!$A$4:$E$4420,5,0)</f>
        <v>#N/A</v>
      </c>
      <c r="Q676" s="66" t="e">
        <f>VLOOKUP(B676,[3]Pivot!$A$4:$D$4420,3,0)</f>
        <v>#N/A</v>
      </c>
      <c r="R676" s="66" t="e">
        <f>VLOOKUP(B676,[3]Pivot!$A$4:$D$4420,4,0)</f>
        <v>#N/A</v>
      </c>
      <c r="S676" t="e">
        <f>VLOOKUP(B676,'[1]Tổng hợp Nhập - Xuất - Tồn'!$A$5:$N$4327,11,0)</f>
        <v>#N/A</v>
      </c>
      <c r="T676" t="e">
        <f>VLOOKUP(B676,'[1]Tổng hợp Nhập - Xuất - Tồn'!$A$7:$N$4327,13,0)</f>
        <v>#N/A</v>
      </c>
      <c r="U676" s="66" t="e">
        <f t="shared" si="190"/>
        <v>#N/A</v>
      </c>
      <c r="V676" s="73" t="e">
        <f t="shared" si="191"/>
        <v>#N/A</v>
      </c>
      <c r="W676" s="73" t="e">
        <f t="shared" si="192"/>
        <v>#N/A</v>
      </c>
    </row>
    <row r="677" spans="1:24" hidden="1" x14ac:dyDescent="0.25">
      <c r="A677">
        <v>676</v>
      </c>
      <c r="B677" t="s">
        <v>188</v>
      </c>
      <c r="C677" t="s">
        <v>189</v>
      </c>
      <c r="E677">
        <v>180</v>
      </c>
      <c r="H677" s="59">
        <v>50.43</v>
      </c>
      <c r="I677" t="s">
        <v>1902</v>
      </c>
      <c r="J677" s="65">
        <f t="shared" si="189"/>
        <v>1367661.5999999999</v>
      </c>
      <c r="K677" t="e">
        <f>1.05*VLOOKUP(B677,'[1]Tổng hợp Nhập - Xuất - Tồn'!$A$5:$N$4327,12,0)/VLOOKUP(B677,'[1]Tổng hợp Nhập - Xuất - Tồn'!$A$5:$N$4327,11,0)</f>
        <v>#N/A</v>
      </c>
      <c r="L677" s="67" t="e">
        <f t="shared" si="193"/>
        <v>#N/A</v>
      </c>
      <c r="M677" s="66" t="e">
        <f>VLOOKUP(B677,[2]Pivot!$A$4:$C$3785,2,0)</f>
        <v>#N/A</v>
      </c>
      <c r="N677" s="66" t="e">
        <f>VLOOKUP(B677,[2]Pivot!$A$4:$C$3785,3,0)</f>
        <v>#N/A</v>
      </c>
      <c r="O677" s="70" t="e">
        <f>VLOOKUP(B677,[3]Pivot!$A$4:$D$4420,2,0)</f>
        <v>#N/A</v>
      </c>
      <c r="P677" s="66" t="e">
        <f>VLOOKUP(B677,[3]Pivot!$A$4:$E$4420,5,0)</f>
        <v>#N/A</v>
      </c>
      <c r="Q677" s="66" t="e">
        <f>VLOOKUP(B677,[3]Pivot!$A$4:$D$4420,3,0)</f>
        <v>#N/A</v>
      </c>
      <c r="R677" s="66" t="e">
        <f>VLOOKUP(B677,[3]Pivot!$A$4:$D$4420,4,0)</f>
        <v>#N/A</v>
      </c>
      <c r="S677" t="e">
        <f>VLOOKUP(B677,'[1]Tổng hợp Nhập - Xuất - Tồn'!$A$5:$N$4327,11,0)</f>
        <v>#N/A</v>
      </c>
      <c r="T677" t="e">
        <f>VLOOKUP(B677,'[1]Tổng hợp Nhập - Xuất - Tồn'!$A$7:$N$4327,13,0)</f>
        <v>#N/A</v>
      </c>
      <c r="U677" s="66" t="e">
        <f t="shared" si="190"/>
        <v>#N/A</v>
      </c>
      <c r="V677" s="73" t="e">
        <f t="shared" si="191"/>
        <v>#N/A</v>
      </c>
      <c r="W677" s="73" t="e">
        <f t="shared" si="192"/>
        <v>#N/A</v>
      </c>
    </row>
    <row r="678" spans="1:24" hidden="1" x14ac:dyDescent="0.25">
      <c r="A678">
        <v>677</v>
      </c>
      <c r="B678" t="s">
        <v>190</v>
      </c>
      <c r="C678" t="s">
        <v>191</v>
      </c>
      <c r="E678">
        <v>54</v>
      </c>
      <c r="H678" s="59">
        <v>68</v>
      </c>
      <c r="I678" t="s">
        <v>1902</v>
      </c>
      <c r="J678" s="65">
        <f t="shared" si="189"/>
        <v>1844159.9999999998</v>
      </c>
      <c r="K678" t="e">
        <f>1.05*VLOOKUP(B678,'[1]Tổng hợp Nhập - Xuất - Tồn'!$A$5:$N$4327,12,0)/VLOOKUP(B678,'[1]Tổng hợp Nhập - Xuất - Tồn'!$A$5:$N$4327,11,0)</f>
        <v>#N/A</v>
      </c>
      <c r="L678" s="67" t="e">
        <f t="shared" si="193"/>
        <v>#N/A</v>
      </c>
      <c r="M678" s="66" t="e">
        <f>VLOOKUP(B678,[2]Pivot!$A$4:$C$3785,2,0)</f>
        <v>#N/A</v>
      </c>
      <c r="N678" s="66" t="e">
        <f>VLOOKUP(B678,[2]Pivot!$A$4:$C$3785,3,0)</f>
        <v>#N/A</v>
      </c>
      <c r="O678" s="70" t="e">
        <f>VLOOKUP(B678,[3]Pivot!$A$4:$D$4420,2,0)</f>
        <v>#N/A</v>
      </c>
      <c r="P678" s="66" t="e">
        <f>VLOOKUP(B678,[3]Pivot!$A$4:$E$4420,5,0)</f>
        <v>#N/A</v>
      </c>
      <c r="Q678" s="66" t="e">
        <f>VLOOKUP(B678,[3]Pivot!$A$4:$D$4420,3,0)</f>
        <v>#N/A</v>
      </c>
      <c r="R678" s="66" t="e">
        <f>VLOOKUP(B678,[3]Pivot!$A$4:$D$4420,4,0)</f>
        <v>#N/A</v>
      </c>
      <c r="S678" t="e">
        <f>VLOOKUP(B678,'[1]Tổng hợp Nhập - Xuất - Tồn'!$A$5:$N$4327,11,0)</f>
        <v>#N/A</v>
      </c>
      <c r="T678" t="e">
        <f>VLOOKUP(B678,'[1]Tổng hợp Nhập - Xuất - Tồn'!$A$7:$N$4327,13,0)</f>
        <v>#N/A</v>
      </c>
      <c r="U678" s="66" t="e">
        <f t="shared" si="190"/>
        <v>#N/A</v>
      </c>
      <c r="V678" s="73" t="e">
        <f t="shared" si="191"/>
        <v>#N/A</v>
      </c>
      <c r="W678" s="73" t="e">
        <f t="shared" si="192"/>
        <v>#N/A</v>
      </c>
    </row>
    <row r="679" spans="1:24" hidden="1" x14ac:dyDescent="0.25">
      <c r="A679">
        <v>678</v>
      </c>
      <c r="B679" t="s">
        <v>192</v>
      </c>
      <c r="C679" t="s">
        <v>193</v>
      </c>
      <c r="E679">
        <v>51</v>
      </c>
      <c r="H679" s="59">
        <v>82.710000000000008</v>
      </c>
      <c r="I679" t="s">
        <v>1902</v>
      </c>
      <c r="J679" s="65">
        <f t="shared" si="189"/>
        <v>2243095.2000000002</v>
      </c>
      <c r="K679" t="e">
        <f>1.05*VLOOKUP(B679,'[1]Tổng hợp Nhập - Xuất - Tồn'!$A$5:$N$4327,12,0)/VLOOKUP(B679,'[1]Tổng hợp Nhập - Xuất - Tồn'!$A$5:$N$4327,11,0)</f>
        <v>#N/A</v>
      </c>
      <c r="L679" s="67" t="e">
        <f t="shared" si="193"/>
        <v>#N/A</v>
      </c>
      <c r="M679" s="66" t="e">
        <f>VLOOKUP(B679,[2]Pivot!$A$4:$C$3785,2,0)</f>
        <v>#N/A</v>
      </c>
      <c r="N679" s="66" t="e">
        <f>VLOOKUP(B679,[2]Pivot!$A$4:$C$3785,3,0)</f>
        <v>#N/A</v>
      </c>
      <c r="O679" s="70" t="e">
        <f>VLOOKUP(B679,[3]Pivot!$A$4:$D$4420,2,0)</f>
        <v>#N/A</v>
      </c>
      <c r="P679" s="66" t="e">
        <f>VLOOKUP(B679,[3]Pivot!$A$4:$E$4420,5,0)</f>
        <v>#N/A</v>
      </c>
      <c r="Q679" s="66" t="e">
        <f>VLOOKUP(B679,[3]Pivot!$A$4:$D$4420,3,0)</f>
        <v>#N/A</v>
      </c>
      <c r="R679" s="66" t="e">
        <f>VLOOKUP(B679,[3]Pivot!$A$4:$D$4420,4,0)</f>
        <v>#N/A</v>
      </c>
      <c r="S679" t="e">
        <f>VLOOKUP(B679,'[1]Tổng hợp Nhập - Xuất - Tồn'!$A$5:$N$4327,11,0)</f>
        <v>#N/A</v>
      </c>
      <c r="T679" t="e">
        <f>VLOOKUP(B679,'[1]Tổng hợp Nhập - Xuất - Tồn'!$A$7:$N$4327,13,0)</f>
        <v>#N/A</v>
      </c>
      <c r="U679" s="66" t="e">
        <f t="shared" si="190"/>
        <v>#N/A</v>
      </c>
      <c r="V679" s="73" t="e">
        <f t="shared" si="191"/>
        <v>#N/A</v>
      </c>
      <c r="W679" s="73" t="e">
        <f t="shared" si="192"/>
        <v>#N/A</v>
      </c>
    </row>
    <row r="680" spans="1:24" hidden="1" x14ac:dyDescent="0.25">
      <c r="A680">
        <v>679</v>
      </c>
      <c r="B680" t="s">
        <v>194</v>
      </c>
      <c r="C680" t="s">
        <v>195</v>
      </c>
      <c r="E680">
        <v>135</v>
      </c>
      <c r="H680" s="59">
        <v>82.710000000000008</v>
      </c>
      <c r="I680" t="s">
        <v>1902</v>
      </c>
      <c r="J680" s="65">
        <f t="shared" si="189"/>
        <v>2243095.2000000002</v>
      </c>
      <c r="K680" t="e">
        <f>1.05*VLOOKUP(B680,'[1]Tổng hợp Nhập - Xuất - Tồn'!$A$5:$N$4327,12,0)/VLOOKUP(B680,'[1]Tổng hợp Nhập - Xuất - Tồn'!$A$5:$N$4327,11,0)</f>
        <v>#N/A</v>
      </c>
      <c r="L680" s="67" t="e">
        <f t="shared" si="193"/>
        <v>#N/A</v>
      </c>
      <c r="M680" s="66" t="e">
        <f>VLOOKUP(B680,[2]Pivot!$A$4:$C$3785,2,0)</f>
        <v>#N/A</v>
      </c>
      <c r="N680" s="66" t="e">
        <f>VLOOKUP(B680,[2]Pivot!$A$4:$C$3785,3,0)</f>
        <v>#N/A</v>
      </c>
      <c r="O680" s="70" t="e">
        <f>VLOOKUP(B680,[3]Pivot!$A$4:$D$4420,2,0)</f>
        <v>#N/A</v>
      </c>
      <c r="P680" s="66" t="e">
        <f>VLOOKUP(B680,[3]Pivot!$A$4:$E$4420,5,0)</f>
        <v>#N/A</v>
      </c>
      <c r="Q680" s="66" t="e">
        <f>VLOOKUP(B680,[3]Pivot!$A$4:$D$4420,3,0)</f>
        <v>#N/A</v>
      </c>
      <c r="R680" s="66" t="e">
        <f>VLOOKUP(B680,[3]Pivot!$A$4:$D$4420,4,0)</f>
        <v>#N/A</v>
      </c>
      <c r="S680" t="e">
        <f>VLOOKUP(B680,'[1]Tổng hợp Nhập - Xuất - Tồn'!$A$5:$N$4327,11,0)</f>
        <v>#N/A</v>
      </c>
      <c r="T680" t="e">
        <f>VLOOKUP(B680,'[1]Tổng hợp Nhập - Xuất - Tồn'!$A$7:$N$4327,13,0)</f>
        <v>#N/A</v>
      </c>
      <c r="U680" s="66" t="e">
        <f t="shared" si="190"/>
        <v>#N/A</v>
      </c>
      <c r="V680" s="73" t="e">
        <f t="shared" si="191"/>
        <v>#N/A</v>
      </c>
      <c r="W680" s="73" t="e">
        <f t="shared" si="192"/>
        <v>#N/A</v>
      </c>
    </row>
    <row r="681" spans="1:24" hidden="1" x14ac:dyDescent="0.25">
      <c r="A681">
        <v>680</v>
      </c>
      <c r="B681" t="s">
        <v>196</v>
      </c>
      <c r="C681" t="s">
        <v>197</v>
      </c>
      <c r="E681">
        <v>75</v>
      </c>
      <c r="H681" s="59">
        <v>95.300000000000011</v>
      </c>
      <c r="I681" t="s">
        <v>1902</v>
      </c>
      <c r="J681" s="65">
        <f t="shared" si="189"/>
        <v>2584536.0000000005</v>
      </c>
      <c r="K681" t="e">
        <f>1.05*VLOOKUP(B681,'[1]Tổng hợp Nhập - Xuất - Tồn'!$A$5:$N$4327,12,0)/VLOOKUP(B681,'[1]Tổng hợp Nhập - Xuất - Tồn'!$A$5:$N$4327,11,0)</f>
        <v>#N/A</v>
      </c>
      <c r="L681" s="67" t="e">
        <f t="shared" si="193"/>
        <v>#N/A</v>
      </c>
      <c r="M681" s="66" t="e">
        <f>VLOOKUP(B681,[2]Pivot!$A$4:$C$3785,2,0)</f>
        <v>#N/A</v>
      </c>
      <c r="N681" s="66" t="e">
        <f>VLOOKUP(B681,[2]Pivot!$A$4:$C$3785,3,0)</f>
        <v>#N/A</v>
      </c>
      <c r="O681" s="70" t="e">
        <f>VLOOKUP(B681,[3]Pivot!$A$4:$D$4420,2,0)</f>
        <v>#N/A</v>
      </c>
      <c r="P681" s="66" t="e">
        <f>VLOOKUP(B681,[3]Pivot!$A$4:$E$4420,5,0)</f>
        <v>#N/A</v>
      </c>
      <c r="Q681" s="66" t="e">
        <f>VLOOKUP(B681,[3]Pivot!$A$4:$D$4420,3,0)</f>
        <v>#N/A</v>
      </c>
      <c r="R681" s="66" t="e">
        <f>VLOOKUP(B681,[3]Pivot!$A$4:$D$4420,4,0)</f>
        <v>#N/A</v>
      </c>
      <c r="S681" t="e">
        <f>VLOOKUP(B681,'[1]Tổng hợp Nhập - Xuất - Tồn'!$A$5:$N$4327,11,0)</f>
        <v>#N/A</v>
      </c>
      <c r="T681" t="e">
        <f>VLOOKUP(B681,'[1]Tổng hợp Nhập - Xuất - Tồn'!$A$7:$N$4327,13,0)</f>
        <v>#N/A</v>
      </c>
      <c r="U681" s="66" t="e">
        <f t="shared" si="190"/>
        <v>#N/A</v>
      </c>
      <c r="V681" s="73" t="e">
        <f t="shared" si="191"/>
        <v>#N/A</v>
      </c>
      <c r="W681" s="73" t="e">
        <f t="shared" si="192"/>
        <v>#N/A</v>
      </c>
    </row>
    <row r="682" spans="1:24" hidden="1" x14ac:dyDescent="0.25">
      <c r="A682">
        <v>681</v>
      </c>
      <c r="B682" t="s">
        <v>198</v>
      </c>
      <c r="C682" t="s">
        <v>199</v>
      </c>
      <c r="E682">
        <v>300</v>
      </c>
      <c r="H682" s="59">
        <v>97.68</v>
      </c>
      <c r="I682" t="s">
        <v>1902</v>
      </c>
      <c r="J682" s="65">
        <f t="shared" si="189"/>
        <v>2649081.5999999996</v>
      </c>
      <c r="K682" t="e">
        <f>1.05*VLOOKUP(B682,'[1]Tổng hợp Nhập - Xuất - Tồn'!$A$5:$N$4327,12,0)/VLOOKUP(B682,'[1]Tổng hợp Nhập - Xuất - Tồn'!$A$5:$N$4327,11,0)</f>
        <v>#N/A</v>
      </c>
      <c r="L682" s="67" t="e">
        <f t="shared" si="193"/>
        <v>#N/A</v>
      </c>
      <c r="M682" s="66" t="e">
        <f>VLOOKUP(B682,[2]Pivot!$A$4:$C$3785,2,0)</f>
        <v>#N/A</v>
      </c>
      <c r="N682" s="66" t="e">
        <f>VLOOKUP(B682,[2]Pivot!$A$4:$C$3785,3,0)</f>
        <v>#N/A</v>
      </c>
      <c r="O682" s="70" t="e">
        <f>VLOOKUP(B682,[3]Pivot!$A$4:$D$4420,2,0)</f>
        <v>#N/A</v>
      </c>
      <c r="P682" s="66" t="e">
        <f>VLOOKUP(B682,[3]Pivot!$A$4:$E$4420,5,0)</f>
        <v>#N/A</v>
      </c>
      <c r="Q682" s="66" t="e">
        <f>VLOOKUP(B682,[3]Pivot!$A$4:$D$4420,3,0)</f>
        <v>#N/A</v>
      </c>
      <c r="R682" s="66" t="e">
        <f>VLOOKUP(B682,[3]Pivot!$A$4:$D$4420,4,0)</f>
        <v>#N/A</v>
      </c>
      <c r="S682" t="e">
        <f>VLOOKUP(B682,'[1]Tổng hợp Nhập - Xuất - Tồn'!$A$5:$N$4327,11,0)</f>
        <v>#N/A</v>
      </c>
      <c r="T682" t="e">
        <f>VLOOKUP(B682,'[1]Tổng hợp Nhập - Xuất - Tồn'!$A$7:$N$4327,13,0)</f>
        <v>#N/A</v>
      </c>
      <c r="U682" s="66" t="e">
        <f t="shared" si="190"/>
        <v>#N/A</v>
      </c>
      <c r="V682" s="73" t="e">
        <f t="shared" si="191"/>
        <v>#N/A</v>
      </c>
      <c r="W682" s="73" t="e">
        <f t="shared" si="192"/>
        <v>#N/A</v>
      </c>
    </row>
    <row r="683" spans="1:24" hidden="1" x14ac:dyDescent="0.25">
      <c r="A683">
        <v>682</v>
      </c>
      <c r="B683" t="s">
        <v>200</v>
      </c>
      <c r="C683" t="s">
        <v>201</v>
      </c>
      <c r="E683">
        <v>300</v>
      </c>
      <c r="H683" s="59">
        <v>126.43</v>
      </c>
      <c r="I683" t="s">
        <v>1902</v>
      </c>
      <c r="J683" s="65">
        <f t="shared" si="189"/>
        <v>3428781.5999999996</v>
      </c>
      <c r="K683" t="e">
        <f>1.05*VLOOKUP(B683,'[1]Tổng hợp Nhập - Xuất - Tồn'!$A$5:$N$4327,12,0)/VLOOKUP(B683,'[1]Tổng hợp Nhập - Xuất - Tồn'!$A$5:$N$4327,11,0)</f>
        <v>#N/A</v>
      </c>
      <c r="L683" s="67" t="e">
        <f t="shared" si="193"/>
        <v>#N/A</v>
      </c>
      <c r="M683" s="66" t="e">
        <f>VLOOKUP(B683,[2]Pivot!$A$4:$C$3785,2,0)</f>
        <v>#N/A</v>
      </c>
      <c r="N683" s="66" t="e">
        <f>VLOOKUP(B683,[2]Pivot!$A$4:$C$3785,3,0)</f>
        <v>#N/A</v>
      </c>
      <c r="O683" s="70" t="e">
        <f>VLOOKUP(B683,[3]Pivot!$A$4:$D$4420,2,0)</f>
        <v>#N/A</v>
      </c>
      <c r="P683" s="66" t="e">
        <f>VLOOKUP(B683,[3]Pivot!$A$4:$E$4420,5,0)</f>
        <v>#N/A</v>
      </c>
      <c r="Q683" s="66" t="e">
        <f>VLOOKUP(B683,[3]Pivot!$A$4:$D$4420,3,0)</f>
        <v>#N/A</v>
      </c>
      <c r="R683" s="66" t="e">
        <f>VLOOKUP(B683,[3]Pivot!$A$4:$D$4420,4,0)</f>
        <v>#N/A</v>
      </c>
      <c r="S683" t="e">
        <f>VLOOKUP(B683,'[1]Tổng hợp Nhập - Xuất - Tồn'!$A$5:$N$4327,11,0)</f>
        <v>#N/A</v>
      </c>
      <c r="T683" t="e">
        <f>VLOOKUP(B683,'[1]Tổng hợp Nhập - Xuất - Tồn'!$A$7:$N$4327,13,0)</f>
        <v>#N/A</v>
      </c>
      <c r="U683" s="66" t="e">
        <f t="shared" si="190"/>
        <v>#N/A</v>
      </c>
      <c r="V683" s="73" t="e">
        <f t="shared" si="191"/>
        <v>#N/A</v>
      </c>
      <c r="W683" s="73" t="e">
        <f t="shared" si="192"/>
        <v>#N/A</v>
      </c>
    </row>
    <row r="684" spans="1:24" hidden="1" x14ac:dyDescent="0.25">
      <c r="A684">
        <v>683</v>
      </c>
      <c r="B684" t="s">
        <v>202</v>
      </c>
      <c r="C684" t="s">
        <v>203</v>
      </c>
      <c r="E684">
        <v>300</v>
      </c>
      <c r="H684" s="59">
        <v>40.1</v>
      </c>
      <c r="I684" t="s">
        <v>1902</v>
      </c>
      <c r="J684" s="65">
        <f t="shared" si="189"/>
        <v>1087512</v>
      </c>
      <c r="K684" t="e">
        <f>1.05*VLOOKUP(B684,'[1]Tổng hợp Nhập - Xuất - Tồn'!$A$5:$N$4327,12,0)/VLOOKUP(B684,'[1]Tổng hợp Nhập - Xuất - Tồn'!$A$5:$N$4327,11,0)</f>
        <v>#N/A</v>
      </c>
      <c r="L684" s="67" t="e">
        <f t="shared" si="193"/>
        <v>#N/A</v>
      </c>
      <c r="M684" s="66" t="e">
        <f>VLOOKUP(B684,[2]Pivot!$A$4:$C$3785,2,0)</f>
        <v>#N/A</v>
      </c>
      <c r="N684" s="66" t="e">
        <f>VLOOKUP(B684,[2]Pivot!$A$4:$C$3785,3,0)</f>
        <v>#N/A</v>
      </c>
      <c r="O684" s="70" t="e">
        <f>VLOOKUP(B684,[3]Pivot!$A$4:$D$4420,2,0)</f>
        <v>#N/A</v>
      </c>
      <c r="P684" s="66" t="e">
        <f>VLOOKUP(B684,[3]Pivot!$A$4:$E$4420,5,0)</f>
        <v>#N/A</v>
      </c>
      <c r="Q684" s="66" t="e">
        <f>VLOOKUP(B684,[3]Pivot!$A$4:$D$4420,3,0)</f>
        <v>#N/A</v>
      </c>
      <c r="R684" s="66" t="e">
        <f>VLOOKUP(B684,[3]Pivot!$A$4:$D$4420,4,0)</f>
        <v>#N/A</v>
      </c>
      <c r="S684" t="e">
        <f>VLOOKUP(B684,'[1]Tổng hợp Nhập - Xuất - Tồn'!$A$5:$N$4327,11,0)</f>
        <v>#N/A</v>
      </c>
      <c r="T684" t="e">
        <f>VLOOKUP(B684,'[1]Tổng hợp Nhập - Xuất - Tồn'!$A$7:$N$4327,13,0)</f>
        <v>#N/A</v>
      </c>
      <c r="U684" s="66" t="e">
        <f t="shared" si="190"/>
        <v>#N/A</v>
      </c>
      <c r="V684" s="73" t="e">
        <f t="shared" si="191"/>
        <v>#N/A</v>
      </c>
      <c r="W684" s="73" t="e">
        <f t="shared" si="192"/>
        <v>#N/A</v>
      </c>
    </row>
    <row r="685" spans="1:24" hidden="1" x14ac:dyDescent="0.25">
      <c r="A685">
        <v>684</v>
      </c>
      <c r="B685" t="s">
        <v>204</v>
      </c>
      <c r="C685" t="s">
        <v>205</v>
      </c>
      <c r="E685">
        <v>300</v>
      </c>
      <c r="H685" s="59">
        <v>224.12</v>
      </c>
      <c r="I685" t="s">
        <v>1902</v>
      </c>
      <c r="J685" s="65">
        <f t="shared" si="189"/>
        <v>6078134.3999999994</v>
      </c>
      <c r="K685" t="e">
        <f>1.05*VLOOKUP(B685,'[1]Tổng hợp Nhập - Xuất - Tồn'!$A$5:$N$4327,12,0)/VLOOKUP(B685,'[1]Tổng hợp Nhập - Xuất - Tồn'!$A$5:$N$4327,11,0)</f>
        <v>#N/A</v>
      </c>
      <c r="L685" s="67" t="e">
        <f t="shared" si="193"/>
        <v>#N/A</v>
      </c>
      <c r="M685" s="66" t="e">
        <f>VLOOKUP(B685,[2]Pivot!$A$4:$C$3785,2,0)</f>
        <v>#N/A</v>
      </c>
      <c r="N685" s="66" t="e">
        <f>VLOOKUP(B685,[2]Pivot!$A$4:$C$3785,3,0)</f>
        <v>#N/A</v>
      </c>
      <c r="O685" s="70" t="e">
        <f>VLOOKUP(B685,[3]Pivot!$A$4:$D$4420,2,0)</f>
        <v>#N/A</v>
      </c>
      <c r="P685" s="66" t="e">
        <f>VLOOKUP(B685,[3]Pivot!$A$4:$E$4420,5,0)</f>
        <v>#N/A</v>
      </c>
      <c r="Q685" s="66" t="e">
        <f>VLOOKUP(B685,[3]Pivot!$A$4:$D$4420,3,0)</f>
        <v>#N/A</v>
      </c>
      <c r="R685" s="66" t="e">
        <f>VLOOKUP(B685,[3]Pivot!$A$4:$D$4420,4,0)</f>
        <v>#N/A</v>
      </c>
      <c r="S685" t="e">
        <f>VLOOKUP(B685,'[1]Tổng hợp Nhập - Xuất - Tồn'!$A$5:$N$4327,11,0)</f>
        <v>#N/A</v>
      </c>
      <c r="T685" t="e">
        <f>VLOOKUP(B685,'[1]Tổng hợp Nhập - Xuất - Tồn'!$A$7:$N$4327,13,0)</f>
        <v>#N/A</v>
      </c>
      <c r="U685" s="66" t="e">
        <f t="shared" si="190"/>
        <v>#N/A</v>
      </c>
      <c r="V685" s="73" t="e">
        <f t="shared" si="191"/>
        <v>#N/A</v>
      </c>
      <c r="W685" s="73" t="e">
        <f t="shared" si="192"/>
        <v>#N/A</v>
      </c>
    </row>
    <row r="686" spans="1:24" hidden="1" x14ac:dyDescent="0.25">
      <c r="A686">
        <v>685</v>
      </c>
      <c r="B686" t="s">
        <v>206</v>
      </c>
      <c r="C686" t="s">
        <v>207</v>
      </c>
      <c r="E686">
        <v>132</v>
      </c>
      <c r="H686" s="59">
        <v>39.33</v>
      </c>
      <c r="I686" t="s">
        <v>1902</v>
      </c>
      <c r="J686" s="65">
        <f t="shared" si="189"/>
        <v>1066629.5999999999</v>
      </c>
      <c r="K686" t="e">
        <f>1.05*VLOOKUP(B686,'[1]Tổng hợp Nhập - Xuất - Tồn'!$A$5:$N$4327,12,0)/VLOOKUP(B686,'[1]Tổng hợp Nhập - Xuất - Tồn'!$A$5:$N$4327,11,0)</f>
        <v>#N/A</v>
      </c>
      <c r="L686" s="67" t="e">
        <f t="shared" si="193"/>
        <v>#N/A</v>
      </c>
      <c r="M686" s="66" t="e">
        <f>VLOOKUP(B686,[2]Pivot!$A$4:$C$3785,2,0)</f>
        <v>#N/A</v>
      </c>
      <c r="N686" s="66" t="e">
        <f>VLOOKUP(B686,[2]Pivot!$A$4:$C$3785,3,0)</f>
        <v>#N/A</v>
      </c>
      <c r="O686" s="70" t="e">
        <f>VLOOKUP(B686,[3]Pivot!$A$4:$D$4420,2,0)</f>
        <v>#N/A</v>
      </c>
      <c r="P686" s="66" t="e">
        <f>VLOOKUP(B686,[3]Pivot!$A$4:$E$4420,5,0)</f>
        <v>#N/A</v>
      </c>
      <c r="Q686" s="66" t="e">
        <f>VLOOKUP(B686,[3]Pivot!$A$4:$D$4420,3,0)</f>
        <v>#N/A</v>
      </c>
      <c r="R686" s="66" t="e">
        <f>VLOOKUP(B686,[3]Pivot!$A$4:$D$4420,4,0)</f>
        <v>#N/A</v>
      </c>
      <c r="S686" t="e">
        <f>VLOOKUP(B686,'[1]Tổng hợp Nhập - Xuất - Tồn'!$A$5:$N$4327,11,0)</f>
        <v>#N/A</v>
      </c>
      <c r="T686" t="e">
        <f>VLOOKUP(B686,'[1]Tổng hợp Nhập - Xuất - Tồn'!$A$7:$N$4327,13,0)</f>
        <v>#N/A</v>
      </c>
      <c r="U686" s="66" t="e">
        <f t="shared" si="190"/>
        <v>#N/A</v>
      </c>
      <c r="V686" s="73" t="e">
        <f t="shared" si="191"/>
        <v>#N/A</v>
      </c>
      <c r="W686" s="73" t="e">
        <f t="shared" si="192"/>
        <v>#N/A</v>
      </c>
    </row>
    <row r="687" spans="1:24" hidden="1" x14ac:dyDescent="0.25">
      <c r="A687">
        <v>686</v>
      </c>
      <c r="B687" t="s">
        <v>208</v>
      </c>
      <c r="C687" t="s">
        <v>207</v>
      </c>
      <c r="E687">
        <v>228</v>
      </c>
      <c r="H687" s="59">
        <v>18.920000000000002</v>
      </c>
      <c r="I687" t="s">
        <v>1902</v>
      </c>
      <c r="J687" s="65">
        <f t="shared" si="189"/>
        <v>513110.4</v>
      </c>
      <c r="K687" t="e">
        <f>1.05*VLOOKUP(B687,'[1]Tổng hợp Nhập - Xuất - Tồn'!$A$5:$N$4327,12,0)/VLOOKUP(B687,'[1]Tổng hợp Nhập - Xuất - Tồn'!$A$5:$N$4327,11,0)</f>
        <v>#N/A</v>
      </c>
      <c r="L687" s="67" t="e">
        <f t="shared" si="193"/>
        <v>#N/A</v>
      </c>
      <c r="M687" s="66" t="e">
        <f>VLOOKUP(B687,[2]Pivot!$A$4:$C$3785,2,0)</f>
        <v>#N/A</v>
      </c>
      <c r="N687" s="66" t="e">
        <f>VLOOKUP(B687,[2]Pivot!$A$4:$C$3785,3,0)</f>
        <v>#N/A</v>
      </c>
      <c r="O687" s="70" t="e">
        <f>VLOOKUP(B687,[3]Pivot!$A$4:$D$4420,2,0)</f>
        <v>#N/A</v>
      </c>
      <c r="P687" s="66" t="e">
        <f>VLOOKUP(B687,[3]Pivot!$A$4:$E$4420,5,0)</f>
        <v>#N/A</v>
      </c>
      <c r="Q687" s="66" t="e">
        <f>VLOOKUP(B687,[3]Pivot!$A$4:$D$4420,3,0)</f>
        <v>#N/A</v>
      </c>
      <c r="R687" s="66" t="e">
        <f>VLOOKUP(B687,[3]Pivot!$A$4:$D$4420,4,0)</f>
        <v>#N/A</v>
      </c>
      <c r="S687" t="e">
        <f>VLOOKUP(B687,'[1]Tổng hợp Nhập - Xuất - Tồn'!$A$5:$N$4327,11,0)</f>
        <v>#N/A</v>
      </c>
      <c r="T687" t="e">
        <f>VLOOKUP(B687,'[1]Tổng hợp Nhập - Xuất - Tồn'!$A$7:$N$4327,13,0)</f>
        <v>#N/A</v>
      </c>
      <c r="U687" s="66" t="e">
        <f t="shared" si="190"/>
        <v>#N/A</v>
      </c>
      <c r="V687" s="73" t="e">
        <f t="shared" si="191"/>
        <v>#N/A</v>
      </c>
      <c r="W687" s="73" t="e">
        <f t="shared" si="192"/>
        <v>#N/A</v>
      </c>
    </row>
    <row r="688" spans="1:24" x14ac:dyDescent="0.25">
      <c r="A688">
        <v>687</v>
      </c>
      <c r="B688" t="s">
        <v>209</v>
      </c>
      <c r="C688" t="s">
        <v>207</v>
      </c>
      <c r="E688">
        <v>936</v>
      </c>
      <c r="H688" s="59">
        <v>56.03</v>
      </c>
      <c r="I688" t="s">
        <v>1902</v>
      </c>
      <c r="J688" s="78">
        <f t="shared" si="189"/>
        <v>1519533.5999999999</v>
      </c>
      <c r="K688" s="75">
        <f>1.05*VLOOKUP(B688,'[1]Tổng hợp Nhập - Xuất - Tồn'!$A$5:$N$4327,12,0)/VLOOKUP(B688,'[1]Tổng hợp Nhập - Xuất - Tồn'!$A$5:$N$4327,11,0)</f>
        <v>1348361.4</v>
      </c>
      <c r="L688" s="67">
        <f t="shared" si="193"/>
        <v>0.12694830925892714</v>
      </c>
      <c r="M688" s="66">
        <f>VLOOKUP(B688,[2]Pivot!$A$4:$C$3785,2,0)</f>
        <v>1300000</v>
      </c>
      <c r="N688" s="66">
        <f>VLOOKUP(B688,[2]Pivot!$A$4:$C$3785,3,0)</f>
        <v>1650000</v>
      </c>
      <c r="O688" s="70">
        <f>VLOOKUP(B688,[3]Pivot!$A$4:$D$4420,2,0)</f>
        <v>44412</v>
      </c>
      <c r="P688" s="66" t="str">
        <f>VLOOKUP(B688,[3]Pivot!$A$4:$E$4420,5,0)</f>
        <v>NK-IDAM</v>
      </c>
      <c r="Q688" s="66">
        <f>VLOOKUP(B688,[3]Pivot!$A$4:$D$4420,3,0)</f>
        <v>1248324</v>
      </c>
      <c r="R688" s="66">
        <f>VLOOKUP(B688,[3]Pivot!$A$4:$D$4420,4,0)</f>
        <v>15</v>
      </c>
      <c r="S688">
        <f>VLOOKUP(B688,'[1]Tổng hợp Nhập - Xuất - Tồn'!$A$5:$N$4327,11,0)</f>
        <v>175</v>
      </c>
      <c r="T688">
        <f>VLOOKUP(B688,'[1]Tổng hợp Nhập - Xuất - Tồn'!$A$7:$N$4327,13,0)</f>
        <v>28</v>
      </c>
      <c r="U688" s="75">
        <f>IF(Q688=0,K688*(1-5%),IF(L688&lt;=10%,Q688,Q688*(1-5%)))</f>
        <v>1185907.8</v>
      </c>
      <c r="V688" s="73">
        <f>U688/24000*1/1.13</f>
        <v>43.728163716814166</v>
      </c>
      <c r="W688" s="66">
        <f t="shared" ref="W688" si="204">V688*24000</f>
        <v>1049475.9292035401</v>
      </c>
      <c r="X688" s="67">
        <f>(W688-K688)/K688</f>
        <v>-0.22166569793266097</v>
      </c>
    </row>
    <row r="689" spans="1:24" hidden="1" x14ac:dyDescent="0.25">
      <c r="A689">
        <v>688</v>
      </c>
      <c r="B689" t="s">
        <v>210</v>
      </c>
      <c r="C689" t="s">
        <v>207</v>
      </c>
      <c r="E689">
        <v>708</v>
      </c>
      <c r="H689" s="59">
        <v>37.269999999999996</v>
      </c>
      <c r="I689" t="s">
        <v>1902</v>
      </c>
      <c r="J689" s="65">
        <f t="shared" si="189"/>
        <v>1010762.3999999998</v>
      </c>
      <c r="K689" t="e">
        <f>1.05*VLOOKUP(B689,'[1]Tổng hợp Nhập - Xuất - Tồn'!$A$5:$N$4327,12,0)/VLOOKUP(B689,'[1]Tổng hợp Nhập - Xuất - Tồn'!$A$5:$N$4327,11,0)</f>
        <v>#N/A</v>
      </c>
      <c r="L689" s="67" t="e">
        <f t="shared" si="193"/>
        <v>#N/A</v>
      </c>
      <c r="M689" s="66" t="e">
        <f>VLOOKUP(B689,[2]Pivot!$A$4:$C$3785,2,0)</f>
        <v>#N/A</v>
      </c>
      <c r="N689" s="66" t="e">
        <f>VLOOKUP(B689,[2]Pivot!$A$4:$C$3785,3,0)</f>
        <v>#N/A</v>
      </c>
      <c r="O689" s="70" t="e">
        <f>VLOOKUP(B689,[3]Pivot!$A$4:$D$4420,2,0)</f>
        <v>#N/A</v>
      </c>
      <c r="P689" s="66" t="e">
        <f>VLOOKUP(B689,[3]Pivot!$A$4:$E$4420,5,0)</f>
        <v>#N/A</v>
      </c>
      <c r="Q689" s="66" t="e">
        <f>VLOOKUP(B689,[3]Pivot!$A$4:$D$4420,3,0)</f>
        <v>#N/A</v>
      </c>
      <c r="R689" s="66" t="e">
        <f>VLOOKUP(B689,[3]Pivot!$A$4:$D$4420,4,0)</f>
        <v>#N/A</v>
      </c>
      <c r="S689" t="e">
        <f>VLOOKUP(B689,'[1]Tổng hợp Nhập - Xuất - Tồn'!$A$5:$N$4327,11,0)</f>
        <v>#N/A</v>
      </c>
      <c r="T689" t="e">
        <f>VLOOKUP(B689,'[1]Tổng hợp Nhập - Xuất - Tồn'!$A$7:$N$4327,13,0)</f>
        <v>#N/A</v>
      </c>
      <c r="U689" s="66" t="e">
        <f t="shared" si="190"/>
        <v>#N/A</v>
      </c>
      <c r="V689" s="73" t="e">
        <f t="shared" si="191"/>
        <v>#N/A</v>
      </c>
      <c r="W689" s="73" t="e">
        <f t="shared" si="192"/>
        <v>#N/A</v>
      </c>
    </row>
    <row r="690" spans="1:24" hidden="1" x14ac:dyDescent="0.25">
      <c r="A690">
        <v>689</v>
      </c>
      <c r="B690" t="s">
        <v>211</v>
      </c>
      <c r="C690" t="s">
        <v>207</v>
      </c>
      <c r="E690">
        <v>360</v>
      </c>
      <c r="H690" s="59">
        <v>31.59</v>
      </c>
      <c r="I690" t="s">
        <v>1902</v>
      </c>
      <c r="J690" s="65">
        <f t="shared" si="189"/>
        <v>856720.79999999993</v>
      </c>
      <c r="K690" t="e">
        <f>1.05*VLOOKUP(B690,'[1]Tổng hợp Nhập - Xuất - Tồn'!$A$5:$N$4327,12,0)/VLOOKUP(B690,'[1]Tổng hợp Nhập - Xuất - Tồn'!$A$5:$N$4327,11,0)</f>
        <v>#N/A</v>
      </c>
      <c r="L690" s="67" t="e">
        <f t="shared" si="193"/>
        <v>#N/A</v>
      </c>
      <c r="M690" s="66" t="e">
        <f>VLOOKUP(B690,[2]Pivot!$A$4:$C$3785,2,0)</f>
        <v>#N/A</v>
      </c>
      <c r="N690" s="66" t="e">
        <f>VLOOKUP(B690,[2]Pivot!$A$4:$C$3785,3,0)</f>
        <v>#N/A</v>
      </c>
      <c r="O690" s="70" t="e">
        <f>VLOOKUP(B690,[3]Pivot!$A$4:$D$4420,2,0)</f>
        <v>#N/A</v>
      </c>
      <c r="P690" s="66" t="e">
        <f>VLOOKUP(B690,[3]Pivot!$A$4:$E$4420,5,0)</f>
        <v>#N/A</v>
      </c>
      <c r="Q690" s="66" t="e">
        <f>VLOOKUP(B690,[3]Pivot!$A$4:$D$4420,3,0)</f>
        <v>#N/A</v>
      </c>
      <c r="R690" s="66" t="e">
        <f>VLOOKUP(B690,[3]Pivot!$A$4:$D$4420,4,0)</f>
        <v>#N/A</v>
      </c>
      <c r="S690" t="e">
        <f>VLOOKUP(B690,'[1]Tổng hợp Nhập - Xuất - Tồn'!$A$5:$N$4327,11,0)</f>
        <v>#N/A</v>
      </c>
      <c r="T690" t="e">
        <f>VLOOKUP(B690,'[1]Tổng hợp Nhập - Xuất - Tồn'!$A$7:$N$4327,13,0)</f>
        <v>#N/A</v>
      </c>
      <c r="U690" s="66" t="e">
        <f t="shared" si="190"/>
        <v>#N/A</v>
      </c>
      <c r="V690" s="73" t="e">
        <f t="shared" si="191"/>
        <v>#N/A</v>
      </c>
      <c r="W690" s="73" t="e">
        <f t="shared" si="192"/>
        <v>#N/A</v>
      </c>
    </row>
    <row r="691" spans="1:24" x14ac:dyDescent="0.25">
      <c r="A691">
        <v>690</v>
      </c>
      <c r="B691" t="s">
        <v>213</v>
      </c>
      <c r="C691" t="s">
        <v>207</v>
      </c>
      <c r="E691">
        <v>17</v>
      </c>
      <c r="H691" s="59">
        <v>139.84</v>
      </c>
      <c r="I691" t="s">
        <v>1902</v>
      </c>
      <c r="J691" s="78">
        <f t="shared" si="189"/>
        <v>3792460.8</v>
      </c>
      <c r="K691" s="75">
        <f>1.05*VLOOKUP(B691,'[1]Tổng hợp Nhập - Xuất - Tồn'!$A$5:$N$4327,12,0)/VLOOKUP(B691,'[1]Tổng hợp Nhập - Xuất - Tồn'!$A$5:$N$4327,11,0)</f>
        <v>1971021.9666666666</v>
      </c>
      <c r="L691" s="67">
        <f t="shared" si="193"/>
        <v>0.92410884512550417</v>
      </c>
      <c r="M691" s="66">
        <f>VLOOKUP(B691,[2]Pivot!$A$4:$C$3785,2,0)</f>
        <v>2200000</v>
      </c>
      <c r="N691" s="66">
        <f>VLOOKUP(B691,[2]Pivot!$A$4:$C$3785,3,0)</f>
        <v>2400000</v>
      </c>
      <c r="O691" s="70">
        <f>VLOOKUP(B691,[3]Pivot!$A$4:$D$4420,2,0)</f>
        <v>44548</v>
      </c>
      <c r="P691" s="66" t="str">
        <f>VLOOKUP(B691,[3]Pivot!$A$4:$E$4420,5,0)</f>
        <v>NCC-KHANGTHANG</v>
      </c>
      <c r="Q691" s="66">
        <f>VLOOKUP(B691,[3]Pivot!$A$4:$D$4420,3,0)</f>
        <v>1718925</v>
      </c>
      <c r="R691" s="66">
        <f>VLOOKUP(B691,[3]Pivot!$A$4:$D$4420,4,0)</f>
        <v>1</v>
      </c>
      <c r="S691">
        <f>VLOOKUP(B691,'[1]Tổng hợp Nhập - Xuất - Tồn'!$A$5:$N$4327,11,0)</f>
        <v>18</v>
      </c>
      <c r="T691">
        <f>VLOOKUP(B691,'[1]Tổng hợp Nhập - Xuất - Tồn'!$A$7:$N$4327,13,0)</f>
        <v>5</v>
      </c>
      <c r="U691" s="75">
        <f>IF(Q691=0,K691*(1-5%),IF(L691&lt;=10%,Q691,Q691*(1-5%)))</f>
        <v>1632978.75</v>
      </c>
      <c r="V691" s="73">
        <f>U691/24000*1/1.13</f>
        <v>60.213080752212392</v>
      </c>
      <c r="W691" s="66">
        <f t="shared" ref="W691" si="205">V691*24000</f>
        <v>1445113.9380530973</v>
      </c>
      <c r="X691" s="67">
        <f>(W691-K691)/K691</f>
        <v>-0.26681997334761781</v>
      </c>
    </row>
    <row r="692" spans="1:24" hidden="1" x14ac:dyDescent="0.25">
      <c r="A692">
        <v>691</v>
      </c>
      <c r="B692" t="s">
        <v>214</v>
      </c>
      <c r="C692" t="s">
        <v>207</v>
      </c>
      <c r="E692">
        <v>21</v>
      </c>
      <c r="H692" s="59">
        <v>191.54999999999998</v>
      </c>
      <c r="I692" t="s">
        <v>1902</v>
      </c>
      <c r="J692" s="65">
        <f t="shared" si="189"/>
        <v>5194835.9999999991</v>
      </c>
      <c r="K692" t="e">
        <f>1.05*VLOOKUP(B692,'[1]Tổng hợp Nhập - Xuất - Tồn'!$A$5:$N$4327,12,0)/VLOOKUP(B692,'[1]Tổng hợp Nhập - Xuất - Tồn'!$A$5:$N$4327,11,0)</f>
        <v>#N/A</v>
      </c>
      <c r="L692" s="67" t="e">
        <f t="shared" si="193"/>
        <v>#N/A</v>
      </c>
      <c r="M692" s="66" t="e">
        <f>VLOOKUP(B692,[2]Pivot!$A$4:$C$3785,2,0)</f>
        <v>#N/A</v>
      </c>
      <c r="N692" s="66" t="e">
        <f>VLOOKUP(B692,[2]Pivot!$A$4:$C$3785,3,0)</f>
        <v>#N/A</v>
      </c>
      <c r="O692" s="70" t="e">
        <f>VLOOKUP(B692,[3]Pivot!$A$4:$D$4420,2,0)</f>
        <v>#N/A</v>
      </c>
      <c r="P692" s="66" t="e">
        <f>VLOOKUP(B692,[3]Pivot!$A$4:$E$4420,5,0)</f>
        <v>#N/A</v>
      </c>
      <c r="Q692" s="66" t="e">
        <f>VLOOKUP(B692,[3]Pivot!$A$4:$D$4420,3,0)</f>
        <v>#N/A</v>
      </c>
      <c r="R692" s="66" t="e">
        <f>VLOOKUP(B692,[3]Pivot!$A$4:$D$4420,4,0)</f>
        <v>#N/A</v>
      </c>
      <c r="S692" t="e">
        <f>VLOOKUP(B692,'[1]Tổng hợp Nhập - Xuất - Tồn'!$A$5:$N$4327,11,0)</f>
        <v>#N/A</v>
      </c>
      <c r="T692" t="e">
        <f>VLOOKUP(B692,'[1]Tổng hợp Nhập - Xuất - Tồn'!$A$7:$N$4327,13,0)</f>
        <v>#N/A</v>
      </c>
      <c r="U692" s="66" t="e">
        <f t="shared" si="190"/>
        <v>#N/A</v>
      </c>
      <c r="V692" s="73" t="e">
        <f t="shared" si="191"/>
        <v>#N/A</v>
      </c>
      <c r="W692" s="73" t="e">
        <f t="shared" si="192"/>
        <v>#N/A</v>
      </c>
    </row>
    <row r="693" spans="1:24" hidden="1" x14ac:dyDescent="0.25">
      <c r="A693">
        <v>692</v>
      </c>
      <c r="B693" t="s">
        <v>215</v>
      </c>
      <c r="C693" t="s">
        <v>207</v>
      </c>
      <c r="E693">
        <v>24</v>
      </c>
      <c r="H693" s="59">
        <v>220.26999999999998</v>
      </c>
      <c r="I693" t="s">
        <v>1902</v>
      </c>
      <c r="J693" s="65">
        <f t="shared" si="189"/>
        <v>5973722.3999999994</v>
      </c>
      <c r="K693" t="e">
        <f>1.05*VLOOKUP(B693,'[1]Tổng hợp Nhập - Xuất - Tồn'!$A$5:$N$4327,12,0)/VLOOKUP(B693,'[1]Tổng hợp Nhập - Xuất - Tồn'!$A$5:$N$4327,11,0)</f>
        <v>#N/A</v>
      </c>
      <c r="L693" s="67" t="e">
        <f t="shared" si="193"/>
        <v>#N/A</v>
      </c>
      <c r="M693" s="66" t="e">
        <f>VLOOKUP(B693,[2]Pivot!$A$4:$C$3785,2,0)</f>
        <v>#N/A</v>
      </c>
      <c r="N693" s="66" t="e">
        <f>VLOOKUP(B693,[2]Pivot!$A$4:$C$3785,3,0)</f>
        <v>#N/A</v>
      </c>
      <c r="O693" s="70" t="e">
        <f>VLOOKUP(B693,[3]Pivot!$A$4:$D$4420,2,0)</f>
        <v>#N/A</v>
      </c>
      <c r="P693" s="66" t="e">
        <f>VLOOKUP(B693,[3]Pivot!$A$4:$E$4420,5,0)</f>
        <v>#N/A</v>
      </c>
      <c r="Q693" s="66" t="e">
        <f>VLOOKUP(B693,[3]Pivot!$A$4:$D$4420,3,0)</f>
        <v>#N/A</v>
      </c>
      <c r="R693" s="66" t="e">
        <f>VLOOKUP(B693,[3]Pivot!$A$4:$D$4420,4,0)</f>
        <v>#N/A</v>
      </c>
      <c r="S693" t="e">
        <f>VLOOKUP(B693,'[1]Tổng hợp Nhập - Xuất - Tồn'!$A$5:$N$4327,11,0)</f>
        <v>#N/A</v>
      </c>
      <c r="T693" t="e">
        <f>VLOOKUP(B693,'[1]Tổng hợp Nhập - Xuất - Tồn'!$A$7:$N$4327,13,0)</f>
        <v>#N/A</v>
      </c>
      <c r="U693" s="66" t="e">
        <f t="shared" si="190"/>
        <v>#N/A</v>
      </c>
      <c r="V693" s="73" t="e">
        <f t="shared" si="191"/>
        <v>#N/A</v>
      </c>
      <c r="W693" s="73" t="e">
        <f t="shared" si="192"/>
        <v>#N/A</v>
      </c>
    </row>
    <row r="694" spans="1:24" hidden="1" x14ac:dyDescent="0.25">
      <c r="A694">
        <v>693</v>
      </c>
      <c r="B694" t="s">
        <v>216</v>
      </c>
      <c r="C694" t="s">
        <v>217</v>
      </c>
      <c r="E694">
        <v>360</v>
      </c>
      <c r="H694" s="59">
        <v>46.269999999999996</v>
      </c>
      <c r="I694" t="s">
        <v>1902</v>
      </c>
      <c r="J694" s="65">
        <f t="shared" si="189"/>
        <v>1254842.3999999999</v>
      </c>
      <c r="K694" t="e">
        <f>1.05*VLOOKUP(B694,'[1]Tổng hợp Nhập - Xuất - Tồn'!$A$5:$N$4327,12,0)/VLOOKUP(B694,'[1]Tổng hợp Nhập - Xuất - Tồn'!$A$5:$N$4327,11,0)</f>
        <v>#N/A</v>
      </c>
      <c r="L694" s="67" t="e">
        <f t="shared" si="193"/>
        <v>#N/A</v>
      </c>
      <c r="M694" s="66" t="e">
        <f>VLOOKUP(B694,[2]Pivot!$A$4:$C$3785,2,0)</f>
        <v>#N/A</v>
      </c>
      <c r="N694" s="66" t="e">
        <f>VLOOKUP(B694,[2]Pivot!$A$4:$C$3785,3,0)</f>
        <v>#N/A</v>
      </c>
      <c r="O694" s="70" t="e">
        <f>VLOOKUP(B694,[3]Pivot!$A$4:$D$4420,2,0)</f>
        <v>#N/A</v>
      </c>
      <c r="P694" s="66" t="e">
        <f>VLOOKUP(B694,[3]Pivot!$A$4:$E$4420,5,0)</f>
        <v>#N/A</v>
      </c>
      <c r="Q694" s="66" t="e">
        <f>VLOOKUP(B694,[3]Pivot!$A$4:$D$4420,3,0)</f>
        <v>#N/A</v>
      </c>
      <c r="R694" s="66" t="e">
        <f>VLOOKUP(B694,[3]Pivot!$A$4:$D$4420,4,0)</f>
        <v>#N/A</v>
      </c>
      <c r="S694" t="e">
        <f>VLOOKUP(B694,'[1]Tổng hợp Nhập - Xuất - Tồn'!$A$5:$N$4327,11,0)</f>
        <v>#N/A</v>
      </c>
      <c r="T694" t="e">
        <f>VLOOKUP(B694,'[1]Tổng hợp Nhập - Xuất - Tồn'!$A$7:$N$4327,13,0)</f>
        <v>#N/A</v>
      </c>
      <c r="U694" s="66" t="e">
        <f t="shared" si="190"/>
        <v>#N/A</v>
      </c>
      <c r="V694" s="73" t="e">
        <f t="shared" si="191"/>
        <v>#N/A</v>
      </c>
      <c r="W694" s="73" t="e">
        <f t="shared" si="192"/>
        <v>#N/A</v>
      </c>
    </row>
    <row r="695" spans="1:24" hidden="1" x14ac:dyDescent="0.25">
      <c r="A695">
        <v>694</v>
      </c>
      <c r="B695" t="s">
        <v>218</v>
      </c>
      <c r="C695" t="s">
        <v>219</v>
      </c>
      <c r="E695">
        <v>72</v>
      </c>
      <c r="H695" s="59">
        <v>36.64</v>
      </c>
      <c r="I695" t="s">
        <v>1902</v>
      </c>
      <c r="J695" s="65">
        <f t="shared" si="189"/>
        <v>993676.79999999993</v>
      </c>
      <c r="K695" t="e">
        <f>1.05*VLOOKUP(B695,'[1]Tổng hợp Nhập - Xuất - Tồn'!$A$5:$N$4327,12,0)/VLOOKUP(B695,'[1]Tổng hợp Nhập - Xuất - Tồn'!$A$5:$N$4327,11,0)</f>
        <v>#N/A</v>
      </c>
      <c r="L695" s="67" t="e">
        <f t="shared" si="193"/>
        <v>#N/A</v>
      </c>
      <c r="M695" s="66" t="e">
        <f>VLOOKUP(B695,[2]Pivot!$A$4:$C$3785,2,0)</f>
        <v>#N/A</v>
      </c>
      <c r="N695" s="66" t="e">
        <f>VLOOKUP(B695,[2]Pivot!$A$4:$C$3785,3,0)</f>
        <v>#N/A</v>
      </c>
      <c r="O695" s="70" t="e">
        <f>VLOOKUP(B695,[3]Pivot!$A$4:$D$4420,2,0)</f>
        <v>#N/A</v>
      </c>
      <c r="P695" s="66" t="e">
        <f>VLOOKUP(B695,[3]Pivot!$A$4:$E$4420,5,0)</f>
        <v>#N/A</v>
      </c>
      <c r="Q695" s="66" t="e">
        <f>VLOOKUP(B695,[3]Pivot!$A$4:$D$4420,3,0)</f>
        <v>#N/A</v>
      </c>
      <c r="R695" s="66" t="e">
        <f>VLOOKUP(B695,[3]Pivot!$A$4:$D$4420,4,0)</f>
        <v>#N/A</v>
      </c>
      <c r="S695" t="e">
        <f>VLOOKUP(B695,'[1]Tổng hợp Nhập - Xuất - Tồn'!$A$5:$N$4327,11,0)</f>
        <v>#N/A</v>
      </c>
      <c r="T695" t="e">
        <f>VLOOKUP(B695,'[1]Tổng hợp Nhập - Xuất - Tồn'!$A$7:$N$4327,13,0)</f>
        <v>#N/A</v>
      </c>
      <c r="U695" s="66" t="e">
        <f t="shared" si="190"/>
        <v>#N/A</v>
      </c>
      <c r="V695" s="73" t="e">
        <f t="shared" si="191"/>
        <v>#N/A</v>
      </c>
      <c r="W695" s="73" t="e">
        <f t="shared" si="192"/>
        <v>#N/A</v>
      </c>
    </row>
    <row r="696" spans="1:24" hidden="1" x14ac:dyDescent="0.25">
      <c r="A696">
        <v>695</v>
      </c>
      <c r="B696" t="s">
        <v>221</v>
      </c>
      <c r="C696" t="s">
        <v>219</v>
      </c>
      <c r="E696">
        <v>38</v>
      </c>
      <c r="H696" s="59">
        <v>67.440000000000012</v>
      </c>
      <c r="I696" t="s">
        <v>1902</v>
      </c>
      <c r="J696" s="65">
        <f t="shared" si="189"/>
        <v>1828972.8</v>
      </c>
      <c r="K696" t="e">
        <f>1.05*VLOOKUP(B696,'[1]Tổng hợp Nhập - Xuất - Tồn'!$A$5:$N$4327,12,0)/VLOOKUP(B696,'[1]Tổng hợp Nhập - Xuất - Tồn'!$A$5:$N$4327,11,0)</f>
        <v>#N/A</v>
      </c>
      <c r="L696" s="67" t="e">
        <f t="shared" si="193"/>
        <v>#N/A</v>
      </c>
      <c r="M696" s="66" t="e">
        <f>VLOOKUP(B696,[2]Pivot!$A$4:$C$3785,2,0)</f>
        <v>#N/A</v>
      </c>
      <c r="N696" s="66" t="e">
        <f>VLOOKUP(B696,[2]Pivot!$A$4:$C$3785,3,0)</f>
        <v>#N/A</v>
      </c>
      <c r="O696" s="70" t="e">
        <f>VLOOKUP(B696,[3]Pivot!$A$4:$D$4420,2,0)</f>
        <v>#N/A</v>
      </c>
      <c r="P696" s="66" t="e">
        <f>VLOOKUP(B696,[3]Pivot!$A$4:$E$4420,5,0)</f>
        <v>#N/A</v>
      </c>
      <c r="Q696" s="66" t="e">
        <f>VLOOKUP(B696,[3]Pivot!$A$4:$D$4420,3,0)</f>
        <v>#N/A</v>
      </c>
      <c r="R696" s="66" t="e">
        <f>VLOOKUP(B696,[3]Pivot!$A$4:$D$4420,4,0)</f>
        <v>#N/A</v>
      </c>
      <c r="S696" t="e">
        <f>VLOOKUP(B696,'[1]Tổng hợp Nhập - Xuất - Tồn'!$A$5:$N$4327,11,0)</f>
        <v>#N/A</v>
      </c>
      <c r="T696" t="e">
        <f>VLOOKUP(B696,'[1]Tổng hợp Nhập - Xuất - Tồn'!$A$7:$N$4327,13,0)</f>
        <v>#N/A</v>
      </c>
      <c r="U696" s="66" t="e">
        <f t="shared" si="190"/>
        <v>#N/A</v>
      </c>
      <c r="V696" s="73" t="e">
        <f t="shared" si="191"/>
        <v>#N/A</v>
      </c>
      <c r="W696" s="73" t="e">
        <f t="shared" si="192"/>
        <v>#N/A</v>
      </c>
    </row>
    <row r="697" spans="1:24" hidden="1" x14ac:dyDescent="0.25">
      <c r="A697">
        <v>696</v>
      </c>
      <c r="B697" t="s">
        <v>222</v>
      </c>
      <c r="C697" t="s">
        <v>217</v>
      </c>
      <c r="E697">
        <v>180</v>
      </c>
      <c r="H697" s="59">
        <v>78.660000000000011</v>
      </c>
      <c r="I697" t="s">
        <v>1902</v>
      </c>
      <c r="J697" s="65">
        <f t="shared" si="189"/>
        <v>2133259.2000000002</v>
      </c>
      <c r="K697" t="e">
        <f>1.05*VLOOKUP(B697,'[1]Tổng hợp Nhập - Xuất - Tồn'!$A$5:$N$4327,12,0)/VLOOKUP(B697,'[1]Tổng hợp Nhập - Xuất - Tồn'!$A$5:$N$4327,11,0)</f>
        <v>#N/A</v>
      </c>
      <c r="L697" s="67" t="e">
        <f t="shared" si="193"/>
        <v>#N/A</v>
      </c>
      <c r="M697" s="66" t="e">
        <f>VLOOKUP(B697,[2]Pivot!$A$4:$C$3785,2,0)</f>
        <v>#N/A</v>
      </c>
      <c r="N697" s="66" t="e">
        <f>VLOOKUP(B697,[2]Pivot!$A$4:$C$3785,3,0)</f>
        <v>#N/A</v>
      </c>
      <c r="O697" s="70" t="e">
        <f>VLOOKUP(B697,[3]Pivot!$A$4:$D$4420,2,0)</f>
        <v>#N/A</v>
      </c>
      <c r="P697" s="66" t="e">
        <f>VLOOKUP(B697,[3]Pivot!$A$4:$E$4420,5,0)</f>
        <v>#N/A</v>
      </c>
      <c r="Q697" s="66" t="e">
        <f>VLOOKUP(B697,[3]Pivot!$A$4:$D$4420,3,0)</f>
        <v>#N/A</v>
      </c>
      <c r="R697" s="66" t="e">
        <f>VLOOKUP(B697,[3]Pivot!$A$4:$D$4420,4,0)</f>
        <v>#N/A</v>
      </c>
      <c r="S697" t="e">
        <f>VLOOKUP(B697,'[1]Tổng hợp Nhập - Xuất - Tồn'!$A$5:$N$4327,11,0)</f>
        <v>#N/A</v>
      </c>
      <c r="T697" t="e">
        <f>VLOOKUP(B697,'[1]Tổng hợp Nhập - Xuất - Tồn'!$A$7:$N$4327,13,0)</f>
        <v>#N/A</v>
      </c>
      <c r="U697" s="66" t="e">
        <f t="shared" si="190"/>
        <v>#N/A</v>
      </c>
      <c r="V697" s="73" t="e">
        <f t="shared" si="191"/>
        <v>#N/A</v>
      </c>
      <c r="W697" s="73" t="e">
        <f t="shared" si="192"/>
        <v>#N/A</v>
      </c>
    </row>
    <row r="698" spans="1:24" hidden="1" x14ac:dyDescent="0.25">
      <c r="A698">
        <v>697</v>
      </c>
      <c r="B698" t="s">
        <v>223</v>
      </c>
      <c r="C698" t="s">
        <v>217</v>
      </c>
      <c r="E698">
        <v>144</v>
      </c>
      <c r="H698" s="59">
        <v>70.86</v>
      </c>
      <c r="I698" t="s">
        <v>1902</v>
      </c>
      <c r="J698" s="65">
        <f t="shared" si="189"/>
        <v>1921723.1999999997</v>
      </c>
      <c r="K698" t="e">
        <f>1.05*VLOOKUP(B698,'[1]Tổng hợp Nhập - Xuất - Tồn'!$A$5:$N$4327,12,0)/VLOOKUP(B698,'[1]Tổng hợp Nhập - Xuất - Tồn'!$A$5:$N$4327,11,0)</f>
        <v>#N/A</v>
      </c>
      <c r="L698" s="67" t="e">
        <f t="shared" si="193"/>
        <v>#N/A</v>
      </c>
      <c r="M698" s="66" t="e">
        <f>VLOOKUP(B698,[2]Pivot!$A$4:$C$3785,2,0)</f>
        <v>#N/A</v>
      </c>
      <c r="N698" s="66" t="e">
        <f>VLOOKUP(B698,[2]Pivot!$A$4:$C$3785,3,0)</f>
        <v>#N/A</v>
      </c>
      <c r="O698" s="70" t="e">
        <f>VLOOKUP(B698,[3]Pivot!$A$4:$D$4420,2,0)</f>
        <v>#N/A</v>
      </c>
      <c r="P698" s="66" t="e">
        <f>VLOOKUP(B698,[3]Pivot!$A$4:$E$4420,5,0)</f>
        <v>#N/A</v>
      </c>
      <c r="Q698" s="66" t="e">
        <f>VLOOKUP(B698,[3]Pivot!$A$4:$D$4420,3,0)</f>
        <v>#N/A</v>
      </c>
      <c r="R698" s="66" t="e">
        <f>VLOOKUP(B698,[3]Pivot!$A$4:$D$4420,4,0)</f>
        <v>#N/A</v>
      </c>
      <c r="S698" t="e">
        <f>VLOOKUP(B698,'[1]Tổng hợp Nhập - Xuất - Tồn'!$A$5:$N$4327,11,0)</f>
        <v>#N/A</v>
      </c>
      <c r="T698" t="e">
        <f>VLOOKUP(B698,'[1]Tổng hợp Nhập - Xuất - Tồn'!$A$7:$N$4327,13,0)</f>
        <v>#N/A</v>
      </c>
      <c r="U698" s="66" t="e">
        <f t="shared" si="190"/>
        <v>#N/A</v>
      </c>
      <c r="V698" s="73" t="e">
        <f t="shared" si="191"/>
        <v>#N/A</v>
      </c>
      <c r="W698" s="73" t="e">
        <f t="shared" si="192"/>
        <v>#N/A</v>
      </c>
    </row>
    <row r="699" spans="1:24" x14ac:dyDescent="0.25">
      <c r="A699">
        <v>698</v>
      </c>
      <c r="B699" t="s">
        <v>224</v>
      </c>
      <c r="C699" t="s">
        <v>225</v>
      </c>
      <c r="E699">
        <v>1500</v>
      </c>
      <c r="H699" s="59">
        <v>33.049999999999997</v>
      </c>
      <c r="I699" t="s">
        <v>1902</v>
      </c>
      <c r="J699" s="78">
        <f t="shared" si="189"/>
        <v>896315.99999999977</v>
      </c>
      <c r="K699" s="75">
        <f>1.05*VLOOKUP(B699,'[1]Tổng hợp Nhập - Xuất - Tồn'!$A$5:$N$4327,12,0)/VLOOKUP(B699,'[1]Tổng hợp Nhập - Xuất - Tồn'!$A$5:$N$4327,11,0)</f>
        <v>778652.42753164563</v>
      </c>
      <c r="L699" s="67">
        <f t="shared" si="193"/>
        <v>0.15111180330016002</v>
      </c>
      <c r="M699" s="66">
        <f>VLOOKUP(B699,[2]Pivot!$A$4:$C$3785,2,0)</f>
        <v>850000</v>
      </c>
      <c r="N699" s="66">
        <f>VLOOKUP(B699,[2]Pivot!$A$4:$C$3785,3,0)</f>
        <v>950000</v>
      </c>
      <c r="O699" s="70">
        <f>VLOOKUP(B699,[3]Pivot!$A$4:$D$4420,2,0)</f>
        <v>44792</v>
      </c>
      <c r="P699" s="66" t="str">
        <f>VLOOKUP(B699,[3]Pivot!$A$4:$E$4420,5,0)</f>
        <v>NK-TRISTAN</v>
      </c>
      <c r="Q699" s="66">
        <f>VLOOKUP(B699,[3]Pivot!$A$4:$D$4420,3,0)</f>
        <v>728030</v>
      </c>
      <c r="R699" s="66">
        <f>VLOOKUP(B699,[3]Pivot!$A$4:$D$4420,4,0)</f>
        <v>2</v>
      </c>
      <c r="S699">
        <f>VLOOKUP(B699,'[1]Tổng hợp Nhập - Xuất - Tồn'!$A$5:$N$4327,11,0)</f>
        <v>948</v>
      </c>
      <c r="T699">
        <f>VLOOKUP(B699,'[1]Tổng hợp Nhập - Xuất - Tồn'!$A$7:$N$4327,13,0)</f>
        <v>159</v>
      </c>
      <c r="U699" s="75">
        <f t="shared" ref="U699:U700" si="206">IF(Q699=0,K699*(1-5%),IF(L699&lt;=10%,Q699,Q699*(1-5%)))</f>
        <v>691628.5</v>
      </c>
      <c r="V699" s="73">
        <f t="shared" ref="V699:V700" si="207">U699/24000*1/1.13</f>
        <v>25.502525811209441</v>
      </c>
      <c r="W699" s="66">
        <f t="shared" ref="W699:W700" si="208">V699*24000</f>
        <v>612060.61946902657</v>
      </c>
      <c r="X699" s="67">
        <f t="shared" ref="X699:X700" si="209">(W699-K699)/K699</f>
        <v>-0.21394887137348392</v>
      </c>
    </row>
    <row r="700" spans="1:24" x14ac:dyDescent="0.25">
      <c r="A700">
        <v>699</v>
      </c>
      <c r="B700" t="s">
        <v>227</v>
      </c>
      <c r="C700" t="s">
        <v>225</v>
      </c>
      <c r="E700">
        <v>1440</v>
      </c>
      <c r="H700" s="59">
        <v>34.72</v>
      </c>
      <c r="I700" t="s">
        <v>1902</v>
      </c>
      <c r="J700" s="78">
        <f t="shared" si="189"/>
        <v>941606.39999999991</v>
      </c>
      <c r="K700" s="75">
        <f>1.05*VLOOKUP(B700,'[1]Tổng hợp Nhập - Xuất - Tồn'!$A$5:$N$4327,12,0)/VLOOKUP(B700,'[1]Tổng hợp Nhập - Xuất - Tồn'!$A$5:$N$4327,11,0)</f>
        <v>829087.89071856288</v>
      </c>
      <c r="L700" s="67">
        <f t="shared" si="193"/>
        <v>0.13571360834123181</v>
      </c>
      <c r="M700" s="66">
        <f>VLOOKUP(B700,[2]Pivot!$A$4:$C$3785,2,0)</f>
        <v>950000</v>
      </c>
      <c r="N700" s="66">
        <f>VLOOKUP(B700,[2]Pivot!$A$4:$C$3785,3,0)</f>
        <v>1100000</v>
      </c>
      <c r="O700" s="70">
        <f>VLOOKUP(B700,[3]Pivot!$A$4:$D$4420,2,0)</f>
        <v>44792</v>
      </c>
      <c r="P700" s="66" t="str">
        <f>VLOOKUP(B700,[3]Pivot!$A$4:$E$4420,5,0)</f>
        <v>HTAUTOHN</v>
      </c>
      <c r="Q700" s="66">
        <f>VLOOKUP(B700,[3]Pivot!$A$4:$D$4420,3,0)</f>
        <v>763357</v>
      </c>
      <c r="R700" s="66">
        <f>VLOOKUP(B700,[3]Pivot!$A$4:$D$4420,4,0)</f>
        <v>1</v>
      </c>
      <c r="S700">
        <f>VLOOKUP(B700,'[1]Tổng hợp Nhập - Xuất - Tồn'!$A$5:$N$4327,11,0)</f>
        <v>167</v>
      </c>
      <c r="T700">
        <f>VLOOKUP(B700,'[1]Tổng hợp Nhập - Xuất - Tồn'!$A$7:$N$4327,13,0)</f>
        <v>9</v>
      </c>
      <c r="U700" s="75">
        <f t="shared" si="206"/>
        <v>725189.15</v>
      </c>
      <c r="V700" s="73">
        <f t="shared" si="207"/>
        <v>26.740012905604722</v>
      </c>
      <c r="W700" s="66">
        <f t="shared" si="208"/>
        <v>641760.30973451328</v>
      </c>
      <c r="X700" s="67">
        <f t="shared" si="209"/>
        <v>-0.22594417682508244</v>
      </c>
    </row>
    <row r="701" spans="1:24" hidden="1" x14ac:dyDescent="0.25">
      <c r="A701">
        <v>700</v>
      </c>
      <c r="B701" t="s">
        <v>228</v>
      </c>
      <c r="C701" t="s">
        <v>225</v>
      </c>
      <c r="E701">
        <v>132</v>
      </c>
      <c r="H701" s="59">
        <v>51.91</v>
      </c>
      <c r="I701" t="s">
        <v>1902</v>
      </c>
      <c r="J701" s="65">
        <f t="shared" si="189"/>
        <v>1407799.2</v>
      </c>
      <c r="K701" t="e">
        <f>1.05*VLOOKUP(B701,'[1]Tổng hợp Nhập - Xuất - Tồn'!$A$5:$N$4327,12,0)/VLOOKUP(B701,'[1]Tổng hợp Nhập - Xuất - Tồn'!$A$5:$N$4327,11,0)</f>
        <v>#N/A</v>
      </c>
      <c r="L701" s="67" t="e">
        <f t="shared" si="193"/>
        <v>#N/A</v>
      </c>
      <c r="M701" s="66" t="e">
        <f>VLOOKUP(B701,[2]Pivot!$A$4:$C$3785,2,0)</f>
        <v>#N/A</v>
      </c>
      <c r="N701" s="66" t="e">
        <f>VLOOKUP(B701,[2]Pivot!$A$4:$C$3785,3,0)</f>
        <v>#N/A</v>
      </c>
      <c r="O701" s="70" t="e">
        <f>VLOOKUP(B701,[3]Pivot!$A$4:$D$4420,2,0)</f>
        <v>#N/A</v>
      </c>
      <c r="P701" s="66" t="e">
        <f>VLOOKUP(B701,[3]Pivot!$A$4:$E$4420,5,0)</f>
        <v>#N/A</v>
      </c>
      <c r="Q701" s="66" t="e">
        <f>VLOOKUP(B701,[3]Pivot!$A$4:$D$4420,3,0)</f>
        <v>#N/A</v>
      </c>
      <c r="R701" s="66" t="e">
        <f>VLOOKUP(B701,[3]Pivot!$A$4:$D$4420,4,0)</f>
        <v>#N/A</v>
      </c>
      <c r="S701" t="e">
        <f>VLOOKUP(B701,'[1]Tổng hợp Nhập - Xuất - Tồn'!$A$5:$N$4327,11,0)</f>
        <v>#N/A</v>
      </c>
      <c r="T701" t="e">
        <f>VLOOKUP(B701,'[1]Tổng hợp Nhập - Xuất - Tồn'!$A$7:$N$4327,13,0)</f>
        <v>#N/A</v>
      </c>
      <c r="U701" s="66" t="e">
        <f t="shared" si="190"/>
        <v>#N/A</v>
      </c>
      <c r="V701" s="73" t="e">
        <f t="shared" si="191"/>
        <v>#N/A</v>
      </c>
      <c r="W701" s="73" t="e">
        <f t="shared" si="192"/>
        <v>#N/A</v>
      </c>
    </row>
    <row r="702" spans="1:24" x14ac:dyDescent="0.25">
      <c r="A702">
        <v>701</v>
      </c>
      <c r="B702" t="s">
        <v>229</v>
      </c>
      <c r="C702" t="s">
        <v>225</v>
      </c>
      <c r="E702">
        <v>540</v>
      </c>
      <c r="H702" s="59">
        <v>51.91</v>
      </c>
      <c r="I702" t="s">
        <v>1902</v>
      </c>
      <c r="J702" s="78">
        <f t="shared" si="189"/>
        <v>1407799.2</v>
      </c>
      <c r="K702" s="75">
        <f>1.05*VLOOKUP(B702,'[1]Tổng hợp Nhập - Xuất - Tồn'!$A$5:$N$4327,12,0)/VLOOKUP(B702,'[1]Tổng hợp Nhập - Xuất - Tồn'!$A$5:$N$4327,11,0)</f>
        <v>1245443.2904605265</v>
      </c>
      <c r="L702" s="67">
        <f t="shared" si="193"/>
        <v>0.13035993752829908</v>
      </c>
      <c r="M702" s="66">
        <f>VLOOKUP(B702,[2]Pivot!$A$4:$C$3785,2,0)</f>
        <v>1170000</v>
      </c>
      <c r="N702" s="66">
        <f>VLOOKUP(B702,[2]Pivot!$A$4:$C$3785,3,0)</f>
        <v>1350000</v>
      </c>
      <c r="O702" s="70">
        <f>VLOOKUP(B702,[3]Pivot!$A$4:$D$4420,2,0)</f>
        <v>44768</v>
      </c>
      <c r="P702" s="66" t="str">
        <f>VLOOKUP(B702,[3]Pivot!$A$4:$E$4420,5,0)</f>
        <v>HTAUTOHN</v>
      </c>
      <c r="Q702" s="66">
        <f>VLOOKUP(B702,[3]Pivot!$A$4:$D$4420,3,0)</f>
        <v>1089000</v>
      </c>
      <c r="R702" s="66">
        <f>VLOOKUP(B702,[3]Pivot!$A$4:$D$4420,4,0)</f>
        <v>2</v>
      </c>
      <c r="S702">
        <f>VLOOKUP(B702,'[1]Tổng hợp Nhập - Xuất - Tồn'!$A$5:$N$4327,11,0)</f>
        <v>456</v>
      </c>
      <c r="T702">
        <f>VLOOKUP(B702,'[1]Tổng hợp Nhập - Xuất - Tồn'!$A$7:$N$4327,13,0)</f>
        <v>4</v>
      </c>
      <c r="U702" s="75">
        <f>IF(Q702=0,K702*(1-5%),IF(L702&lt;=10%,Q702,Q702*(1-5%)))</f>
        <v>1034550</v>
      </c>
      <c r="V702" s="73">
        <f>U702/24000*1/1.13</f>
        <v>38.147123893805315</v>
      </c>
      <c r="W702" s="66">
        <f t="shared" ref="W702" si="210">V702*24000</f>
        <v>915530.97345132753</v>
      </c>
      <c r="X702" s="67">
        <f>(W702-K702)/K702</f>
        <v>-0.26489549507084142</v>
      </c>
    </row>
    <row r="703" spans="1:24" hidden="1" x14ac:dyDescent="0.25">
      <c r="A703">
        <v>702</v>
      </c>
      <c r="B703" t="s">
        <v>230</v>
      </c>
      <c r="C703" t="s">
        <v>231</v>
      </c>
      <c r="E703">
        <v>1052</v>
      </c>
      <c r="H703" s="59">
        <v>19.8</v>
      </c>
      <c r="I703" t="s">
        <v>1902</v>
      </c>
      <c r="J703" s="65">
        <f t="shared" si="189"/>
        <v>536976</v>
      </c>
      <c r="K703" t="e">
        <f>1.05*VLOOKUP(B703,'[1]Tổng hợp Nhập - Xuất - Tồn'!$A$5:$N$4327,12,0)/VLOOKUP(B703,'[1]Tổng hợp Nhập - Xuất - Tồn'!$A$5:$N$4327,11,0)</f>
        <v>#N/A</v>
      </c>
      <c r="L703" s="67" t="e">
        <f t="shared" si="193"/>
        <v>#N/A</v>
      </c>
      <c r="M703" s="66" t="e">
        <f>VLOOKUP(B703,[2]Pivot!$A$4:$C$3785,2,0)</f>
        <v>#N/A</v>
      </c>
      <c r="N703" s="66" t="e">
        <f>VLOOKUP(B703,[2]Pivot!$A$4:$C$3785,3,0)</f>
        <v>#N/A</v>
      </c>
      <c r="O703" s="70" t="e">
        <f>VLOOKUP(B703,[3]Pivot!$A$4:$D$4420,2,0)</f>
        <v>#N/A</v>
      </c>
      <c r="P703" s="66" t="e">
        <f>VLOOKUP(B703,[3]Pivot!$A$4:$E$4420,5,0)</f>
        <v>#N/A</v>
      </c>
      <c r="Q703" s="66" t="e">
        <f>VLOOKUP(B703,[3]Pivot!$A$4:$D$4420,3,0)</f>
        <v>#N/A</v>
      </c>
      <c r="R703" s="66" t="e">
        <f>VLOOKUP(B703,[3]Pivot!$A$4:$D$4420,4,0)</f>
        <v>#N/A</v>
      </c>
      <c r="S703" t="e">
        <f>VLOOKUP(B703,'[1]Tổng hợp Nhập - Xuất - Tồn'!$A$5:$N$4327,11,0)</f>
        <v>#N/A</v>
      </c>
      <c r="T703" t="e">
        <f>VLOOKUP(B703,'[1]Tổng hợp Nhập - Xuất - Tồn'!$A$7:$N$4327,13,0)</f>
        <v>#N/A</v>
      </c>
      <c r="U703" s="66" t="e">
        <f t="shared" si="190"/>
        <v>#N/A</v>
      </c>
      <c r="V703" s="73" t="e">
        <f t="shared" si="191"/>
        <v>#N/A</v>
      </c>
      <c r="W703" s="73" t="e">
        <f t="shared" si="192"/>
        <v>#N/A</v>
      </c>
    </row>
    <row r="704" spans="1:24" hidden="1" x14ac:dyDescent="0.25">
      <c r="A704">
        <v>703</v>
      </c>
      <c r="B704" t="s">
        <v>232</v>
      </c>
      <c r="C704" t="s">
        <v>233</v>
      </c>
      <c r="E704">
        <v>408</v>
      </c>
      <c r="H704" s="59">
        <v>19.8</v>
      </c>
      <c r="I704" t="s">
        <v>1902</v>
      </c>
      <c r="J704" s="65">
        <f t="shared" si="189"/>
        <v>536976</v>
      </c>
      <c r="K704" t="e">
        <f>1.05*VLOOKUP(B704,'[1]Tổng hợp Nhập - Xuất - Tồn'!$A$5:$N$4327,12,0)/VLOOKUP(B704,'[1]Tổng hợp Nhập - Xuất - Tồn'!$A$5:$N$4327,11,0)</f>
        <v>#N/A</v>
      </c>
      <c r="L704" s="67" t="e">
        <f t="shared" si="193"/>
        <v>#N/A</v>
      </c>
      <c r="M704" s="66" t="e">
        <f>VLOOKUP(B704,[2]Pivot!$A$4:$C$3785,2,0)</f>
        <v>#N/A</v>
      </c>
      <c r="N704" s="66" t="e">
        <f>VLOOKUP(B704,[2]Pivot!$A$4:$C$3785,3,0)</f>
        <v>#N/A</v>
      </c>
      <c r="O704" s="70" t="e">
        <f>VLOOKUP(B704,[3]Pivot!$A$4:$D$4420,2,0)</f>
        <v>#N/A</v>
      </c>
      <c r="P704" s="66" t="e">
        <f>VLOOKUP(B704,[3]Pivot!$A$4:$E$4420,5,0)</f>
        <v>#N/A</v>
      </c>
      <c r="Q704" s="66" t="e">
        <f>VLOOKUP(B704,[3]Pivot!$A$4:$D$4420,3,0)</f>
        <v>#N/A</v>
      </c>
      <c r="R704" s="66" t="e">
        <f>VLOOKUP(B704,[3]Pivot!$A$4:$D$4420,4,0)</f>
        <v>#N/A</v>
      </c>
      <c r="S704" t="e">
        <f>VLOOKUP(B704,'[1]Tổng hợp Nhập - Xuất - Tồn'!$A$5:$N$4327,11,0)</f>
        <v>#N/A</v>
      </c>
      <c r="T704" t="e">
        <f>VLOOKUP(B704,'[1]Tổng hợp Nhập - Xuất - Tồn'!$A$7:$N$4327,13,0)</f>
        <v>#N/A</v>
      </c>
      <c r="U704" s="66" t="e">
        <f t="shared" si="190"/>
        <v>#N/A</v>
      </c>
      <c r="V704" s="73" t="e">
        <f t="shared" si="191"/>
        <v>#N/A</v>
      </c>
      <c r="W704" s="73" t="e">
        <f t="shared" si="192"/>
        <v>#N/A</v>
      </c>
    </row>
    <row r="705" spans="1:24" hidden="1" x14ac:dyDescent="0.25">
      <c r="A705">
        <v>704</v>
      </c>
      <c r="B705" t="s">
        <v>234</v>
      </c>
      <c r="C705" t="s">
        <v>231</v>
      </c>
      <c r="E705">
        <v>514</v>
      </c>
      <c r="H705" s="59">
        <v>19.8</v>
      </c>
      <c r="I705" t="s">
        <v>1902</v>
      </c>
      <c r="J705" s="65">
        <f t="shared" si="189"/>
        <v>536976</v>
      </c>
      <c r="K705" t="e">
        <f>1.05*VLOOKUP(B705,'[1]Tổng hợp Nhập - Xuất - Tồn'!$A$5:$N$4327,12,0)/VLOOKUP(B705,'[1]Tổng hợp Nhập - Xuất - Tồn'!$A$5:$N$4327,11,0)</f>
        <v>#N/A</v>
      </c>
      <c r="L705" s="67" t="e">
        <f t="shared" si="193"/>
        <v>#N/A</v>
      </c>
      <c r="M705" s="66" t="e">
        <f>VLOOKUP(B705,[2]Pivot!$A$4:$C$3785,2,0)</f>
        <v>#N/A</v>
      </c>
      <c r="N705" s="66" t="e">
        <f>VLOOKUP(B705,[2]Pivot!$A$4:$C$3785,3,0)</f>
        <v>#N/A</v>
      </c>
      <c r="O705" s="70" t="e">
        <f>VLOOKUP(B705,[3]Pivot!$A$4:$D$4420,2,0)</f>
        <v>#N/A</v>
      </c>
      <c r="P705" s="66" t="e">
        <f>VLOOKUP(B705,[3]Pivot!$A$4:$E$4420,5,0)</f>
        <v>#N/A</v>
      </c>
      <c r="Q705" s="66" t="e">
        <f>VLOOKUP(B705,[3]Pivot!$A$4:$D$4420,3,0)</f>
        <v>#N/A</v>
      </c>
      <c r="R705" s="66" t="e">
        <f>VLOOKUP(B705,[3]Pivot!$A$4:$D$4420,4,0)</f>
        <v>#N/A</v>
      </c>
      <c r="S705" t="e">
        <f>VLOOKUP(B705,'[1]Tổng hợp Nhập - Xuất - Tồn'!$A$5:$N$4327,11,0)</f>
        <v>#N/A</v>
      </c>
      <c r="T705" t="e">
        <f>VLOOKUP(B705,'[1]Tổng hợp Nhập - Xuất - Tồn'!$A$7:$N$4327,13,0)</f>
        <v>#N/A</v>
      </c>
      <c r="U705" s="66" t="e">
        <f t="shared" si="190"/>
        <v>#N/A</v>
      </c>
      <c r="V705" s="73" t="e">
        <f t="shared" si="191"/>
        <v>#N/A</v>
      </c>
      <c r="W705" s="73" t="e">
        <f t="shared" si="192"/>
        <v>#N/A</v>
      </c>
    </row>
    <row r="706" spans="1:24" hidden="1" x14ac:dyDescent="0.25">
      <c r="A706">
        <v>705</v>
      </c>
      <c r="B706" t="s">
        <v>235</v>
      </c>
      <c r="C706" t="s">
        <v>236</v>
      </c>
      <c r="E706">
        <v>708</v>
      </c>
      <c r="H706" s="59">
        <v>11.32</v>
      </c>
      <c r="I706" t="s">
        <v>1902</v>
      </c>
      <c r="J706" s="65">
        <f t="shared" si="189"/>
        <v>306998.39999999997</v>
      </c>
      <c r="K706" t="e">
        <f>1.05*VLOOKUP(B706,'[1]Tổng hợp Nhập - Xuất - Tồn'!$A$5:$N$4327,12,0)/VLOOKUP(B706,'[1]Tổng hợp Nhập - Xuất - Tồn'!$A$5:$N$4327,11,0)</f>
        <v>#N/A</v>
      </c>
      <c r="L706" s="67" t="e">
        <f t="shared" si="193"/>
        <v>#N/A</v>
      </c>
      <c r="M706" s="66" t="e">
        <f>VLOOKUP(B706,[2]Pivot!$A$4:$C$3785,2,0)</f>
        <v>#N/A</v>
      </c>
      <c r="N706" s="66" t="e">
        <f>VLOOKUP(B706,[2]Pivot!$A$4:$C$3785,3,0)</f>
        <v>#N/A</v>
      </c>
      <c r="O706" s="70" t="e">
        <f>VLOOKUP(B706,[3]Pivot!$A$4:$D$4420,2,0)</f>
        <v>#N/A</v>
      </c>
      <c r="P706" s="66" t="e">
        <f>VLOOKUP(B706,[3]Pivot!$A$4:$E$4420,5,0)</f>
        <v>#N/A</v>
      </c>
      <c r="Q706" s="66" t="e">
        <f>VLOOKUP(B706,[3]Pivot!$A$4:$D$4420,3,0)</f>
        <v>#N/A</v>
      </c>
      <c r="R706" s="66" t="e">
        <f>VLOOKUP(B706,[3]Pivot!$A$4:$D$4420,4,0)</f>
        <v>#N/A</v>
      </c>
      <c r="S706" t="e">
        <f>VLOOKUP(B706,'[1]Tổng hợp Nhập - Xuất - Tồn'!$A$5:$N$4327,11,0)</f>
        <v>#N/A</v>
      </c>
      <c r="T706" t="e">
        <f>VLOOKUP(B706,'[1]Tổng hợp Nhập - Xuất - Tồn'!$A$7:$N$4327,13,0)</f>
        <v>#N/A</v>
      </c>
      <c r="U706" s="66" t="e">
        <f t="shared" si="190"/>
        <v>#N/A</v>
      </c>
      <c r="V706" s="73" t="e">
        <f t="shared" si="191"/>
        <v>#N/A</v>
      </c>
      <c r="W706" s="73" t="e">
        <f t="shared" si="192"/>
        <v>#N/A</v>
      </c>
    </row>
    <row r="707" spans="1:24" hidden="1" x14ac:dyDescent="0.25">
      <c r="A707">
        <v>706</v>
      </c>
      <c r="B707" t="s">
        <v>237</v>
      </c>
      <c r="C707" t="s">
        <v>238</v>
      </c>
      <c r="E707">
        <v>144</v>
      </c>
      <c r="H707" s="59">
        <v>29.560000000000002</v>
      </c>
      <c r="I707" t="s">
        <v>1902</v>
      </c>
      <c r="J707" s="65">
        <f t="shared" ref="J707:J770" si="211">H707*24000*1.13</f>
        <v>801667.2</v>
      </c>
      <c r="K707" t="e">
        <f>1.05*VLOOKUP(B707,'[1]Tổng hợp Nhập - Xuất - Tồn'!$A$5:$N$4327,12,0)/VLOOKUP(B707,'[1]Tổng hợp Nhập - Xuất - Tồn'!$A$5:$N$4327,11,0)</f>
        <v>#N/A</v>
      </c>
      <c r="L707" s="67" t="e">
        <f t="shared" si="193"/>
        <v>#N/A</v>
      </c>
      <c r="M707" s="66" t="e">
        <f>VLOOKUP(B707,[2]Pivot!$A$4:$C$3785,2,0)</f>
        <v>#N/A</v>
      </c>
      <c r="N707" s="66" t="e">
        <f>VLOOKUP(B707,[2]Pivot!$A$4:$C$3785,3,0)</f>
        <v>#N/A</v>
      </c>
      <c r="O707" s="70" t="e">
        <f>VLOOKUP(B707,[3]Pivot!$A$4:$D$4420,2,0)</f>
        <v>#N/A</v>
      </c>
      <c r="P707" s="66" t="e">
        <f>VLOOKUP(B707,[3]Pivot!$A$4:$E$4420,5,0)</f>
        <v>#N/A</v>
      </c>
      <c r="Q707" s="66" t="e">
        <f>VLOOKUP(B707,[3]Pivot!$A$4:$D$4420,3,0)</f>
        <v>#N/A</v>
      </c>
      <c r="R707" s="66" t="e">
        <f>VLOOKUP(B707,[3]Pivot!$A$4:$D$4420,4,0)</f>
        <v>#N/A</v>
      </c>
      <c r="S707" t="e">
        <f>VLOOKUP(B707,'[1]Tổng hợp Nhập - Xuất - Tồn'!$A$5:$N$4327,11,0)</f>
        <v>#N/A</v>
      </c>
      <c r="T707" t="e">
        <f>VLOOKUP(B707,'[1]Tổng hợp Nhập - Xuất - Tồn'!$A$7:$N$4327,13,0)</f>
        <v>#N/A</v>
      </c>
      <c r="U707" s="66" t="e">
        <f t="shared" ref="U707:U770" si="212">IF(L707&lt;=10%,Q707,Q707*(1-5%))</f>
        <v>#N/A</v>
      </c>
      <c r="V707" s="73" t="e">
        <f t="shared" ref="V707:V770" si="213">U707*24000*1/1.13</f>
        <v>#N/A</v>
      </c>
      <c r="W707" s="73" t="e">
        <f t="shared" ref="W707:W770" si="214">V707/24000</f>
        <v>#N/A</v>
      </c>
    </row>
    <row r="708" spans="1:24" hidden="1" x14ac:dyDescent="0.25">
      <c r="A708">
        <v>707</v>
      </c>
      <c r="B708" t="s">
        <v>239</v>
      </c>
      <c r="C708" t="s">
        <v>240</v>
      </c>
      <c r="E708">
        <v>360</v>
      </c>
      <c r="H708" s="59">
        <v>15.57</v>
      </c>
      <c r="I708" t="s">
        <v>1902</v>
      </c>
      <c r="J708" s="65">
        <f t="shared" si="211"/>
        <v>422258.39999999997</v>
      </c>
      <c r="K708" t="e">
        <f>1.05*VLOOKUP(B708,'[1]Tổng hợp Nhập - Xuất - Tồn'!$A$5:$N$4327,12,0)/VLOOKUP(B708,'[1]Tổng hợp Nhập - Xuất - Tồn'!$A$5:$N$4327,11,0)</f>
        <v>#N/A</v>
      </c>
      <c r="L708" s="67" t="e">
        <f t="shared" ref="L708:L771" si="215">(J708-K708)/K708</f>
        <v>#N/A</v>
      </c>
      <c r="M708" s="66" t="e">
        <f>VLOOKUP(B708,[2]Pivot!$A$4:$C$3785,2,0)</f>
        <v>#N/A</v>
      </c>
      <c r="N708" s="66" t="e">
        <f>VLOOKUP(B708,[2]Pivot!$A$4:$C$3785,3,0)</f>
        <v>#N/A</v>
      </c>
      <c r="O708" s="70" t="e">
        <f>VLOOKUP(B708,[3]Pivot!$A$4:$D$4420,2,0)</f>
        <v>#N/A</v>
      </c>
      <c r="P708" s="66" t="e">
        <f>VLOOKUP(B708,[3]Pivot!$A$4:$E$4420,5,0)</f>
        <v>#N/A</v>
      </c>
      <c r="Q708" s="66" t="e">
        <f>VLOOKUP(B708,[3]Pivot!$A$4:$D$4420,3,0)</f>
        <v>#N/A</v>
      </c>
      <c r="R708" s="66" t="e">
        <f>VLOOKUP(B708,[3]Pivot!$A$4:$D$4420,4,0)</f>
        <v>#N/A</v>
      </c>
      <c r="S708" t="e">
        <f>VLOOKUP(B708,'[1]Tổng hợp Nhập - Xuất - Tồn'!$A$5:$N$4327,11,0)</f>
        <v>#N/A</v>
      </c>
      <c r="T708" t="e">
        <f>VLOOKUP(B708,'[1]Tổng hợp Nhập - Xuất - Tồn'!$A$7:$N$4327,13,0)</f>
        <v>#N/A</v>
      </c>
      <c r="U708" s="66" t="e">
        <f t="shared" si="212"/>
        <v>#N/A</v>
      </c>
      <c r="V708" s="73" t="e">
        <f t="shared" si="213"/>
        <v>#N/A</v>
      </c>
      <c r="W708" s="73" t="e">
        <f t="shared" si="214"/>
        <v>#N/A</v>
      </c>
    </row>
    <row r="709" spans="1:24" hidden="1" x14ac:dyDescent="0.25">
      <c r="A709">
        <v>708</v>
      </c>
      <c r="B709" t="s">
        <v>241</v>
      </c>
      <c r="C709" t="s">
        <v>242</v>
      </c>
      <c r="E709">
        <v>36</v>
      </c>
      <c r="H709" s="59">
        <v>13.17</v>
      </c>
      <c r="I709" t="s">
        <v>1902</v>
      </c>
      <c r="J709" s="65">
        <f t="shared" si="211"/>
        <v>357170.39999999997</v>
      </c>
      <c r="K709" t="e">
        <f>1.05*VLOOKUP(B709,'[1]Tổng hợp Nhập - Xuất - Tồn'!$A$5:$N$4327,12,0)/VLOOKUP(B709,'[1]Tổng hợp Nhập - Xuất - Tồn'!$A$5:$N$4327,11,0)</f>
        <v>#N/A</v>
      </c>
      <c r="L709" s="67" t="e">
        <f t="shared" si="215"/>
        <v>#N/A</v>
      </c>
      <c r="M709" s="66" t="e">
        <f>VLOOKUP(B709,[2]Pivot!$A$4:$C$3785,2,0)</f>
        <v>#N/A</v>
      </c>
      <c r="N709" s="66" t="e">
        <f>VLOOKUP(B709,[2]Pivot!$A$4:$C$3785,3,0)</f>
        <v>#N/A</v>
      </c>
      <c r="O709" s="70" t="e">
        <f>VLOOKUP(B709,[3]Pivot!$A$4:$D$4420,2,0)</f>
        <v>#N/A</v>
      </c>
      <c r="P709" s="66" t="e">
        <f>VLOOKUP(B709,[3]Pivot!$A$4:$E$4420,5,0)</f>
        <v>#N/A</v>
      </c>
      <c r="Q709" s="66" t="e">
        <f>VLOOKUP(B709,[3]Pivot!$A$4:$D$4420,3,0)</f>
        <v>#N/A</v>
      </c>
      <c r="R709" s="66" t="e">
        <f>VLOOKUP(B709,[3]Pivot!$A$4:$D$4420,4,0)</f>
        <v>#N/A</v>
      </c>
      <c r="S709" t="e">
        <f>VLOOKUP(B709,'[1]Tổng hợp Nhập - Xuất - Tồn'!$A$5:$N$4327,11,0)</f>
        <v>#N/A</v>
      </c>
      <c r="T709" t="e">
        <f>VLOOKUP(B709,'[1]Tổng hợp Nhập - Xuất - Tồn'!$A$7:$N$4327,13,0)</f>
        <v>#N/A</v>
      </c>
      <c r="U709" s="66" t="e">
        <f t="shared" si="212"/>
        <v>#N/A</v>
      </c>
      <c r="V709" s="73" t="e">
        <f t="shared" si="213"/>
        <v>#N/A</v>
      </c>
      <c r="W709" s="73" t="e">
        <f t="shared" si="214"/>
        <v>#N/A</v>
      </c>
    </row>
    <row r="710" spans="1:24" hidden="1" x14ac:dyDescent="0.25">
      <c r="A710">
        <v>709</v>
      </c>
      <c r="B710" t="s">
        <v>243</v>
      </c>
      <c r="C710" t="s">
        <v>244</v>
      </c>
      <c r="E710">
        <v>600</v>
      </c>
      <c r="H710" s="59">
        <v>76.240000000000009</v>
      </c>
      <c r="I710" t="s">
        <v>1902</v>
      </c>
      <c r="J710" s="65">
        <f t="shared" si="211"/>
        <v>2067628.8</v>
      </c>
      <c r="K710" t="e">
        <f>1.05*VLOOKUP(B710,'[1]Tổng hợp Nhập - Xuất - Tồn'!$A$5:$N$4327,12,0)/VLOOKUP(B710,'[1]Tổng hợp Nhập - Xuất - Tồn'!$A$5:$N$4327,11,0)</f>
        <v>#N/A</v>
      </c>
      <c r="L710" s="67" t="e">
        <f t="shared" si="215"/>
        <v>#N/A</v>
      </c>
      <c r="M710" s="66" t="e">
        <f>VLOOKUP(B710,[2]Pivot!$A$4:$C$3785,2,0)</f>
        <v>#N/A</v>
      </c>
      <c r="N710" s="66" t="e">
        <f>VLOOKUP(B710,[2]Pivot!$A$4:$C$3785,3,0)</f>
        <v>#N/A</v>
      </c>
      <c r="O710" s="70" t="e">
        <f>VLOOKUP(B710,[3]Pivot!$A$4:$D$4420,2,0)</f>
        <v>#N/A</v>
      </c>
      <c r="P710" s="66" t="e">
        <f>VLOOKUP(B710,[3]Pivot!$A$4:$E$4420,5,0)</f>
        <v>#N/A</v>
      </c>
      <c r="Q710" s="66" t="e">
        <f>VLOOKUP(B710,[3]Pivot!$A$4:$D$4420,3,0)</f>
        <v>#N/A</v>
      </c>
      <c r="R710" s="66" t="e">
        <f>VLOOKUP(B710,[3]Pivot!$A$4:$D$4420,4,0)</f>
        <v>#N/A</v>
      </c>
      <c r="S710" t="e">
        <f>VLOOKUP(B710,'[1]Tổng hợp Nhập - Xuất - Tồn'!$A$5:$N$4327,11,0)</f>
        <v>#N/A</v>
      </c>
      <c r="T710" t="e">
        <f>VLOOKUP(B710,'[1]Tổng hợp Nhập - Xuất - Tồn'!$A$7:$N$4327,13,0)</f>
        <v>#N/A</v>
      </c>
      <c r="U710" s="66" t="e">
        <f t="shared" si="212"/>
        <v>#N/A</v>
      </c>
      <c r="V710" s="73" t="e">
        <f t="shared" si="213"/>
        <v>#N/A</v>
      </c>
      <c r="W710" s="73" t="e">
        <f t="shared" si="214"/>
        <v>#N/A</v>
      </c>
    </row>
    <row r="711" spans="1:24" x14ac:dyDescent="0.25">
      <c r="A711">
        <v>710</v>
      </c>
      <c r="B711" t="s">
        <v>245</v>
      </c>
      <c r="C711" t="s">
        <v>246</v>
      </c>
      <c r="E711">
        <v>744</v>
      </c>
      <c r="H711" s="59">
        <v>13.41</v>
      </c>
      <c r="I711" t="s">
        <v>1902</v>
      </c>
      <c r="J711" s="78">
        <f t="shared" si="211"/>
        <v>363679.19999999995</v>
      </c>
      <c r="K711" s="75">
        <f>1.05*VLOOKUP(B711,'[1]Tổng hợp Nhập - Xuất - Tồn'!$A$5:$N$4327,12,0)/VLOOKUP(B711,'[1]Tổng hợp Nhập - Xuất - Tồn'!$A$5:$N$4327,11,0)</f>
        <v>279835.15000000002</v>
      </c>
      <c r="L711" s="67">
        <f t="shared" si="215"/>
        <v>0.29961943665761759</v>
      </c>
      <c r="M711" s="66">
        <f>VLOOKUP(B711,[2]Pivot!$A$4:$C$3785,2,0)</f>
        <v>400000</v>
      </c>
      <c r="N711" s="66">
        <f>VLOOKUP(B711,[2]Pivot!$A$4:$C$3785,3,0)</f>
        <v>450000</v>
      </c>
      <c r="O711" s="70">
        <f>VLOOKUP(B711,[3]Pivot!$A$4:$D$4420,2,0)</f>
        <v>44768</v>
      </c>
      <c r="P711" s="66" t="str">
        <f>VLOOKUP(B711,[3]Pivot!$A$4:$E$4420,5,0)</f>
        <v>NK-IDAM</v>
      </c>
      <c r="Q711" s="66">
        <f>VLOOKUP(B711,[3]Pivot!$A$4:$D$4420,3,0)</f>
        <v>252419.5</v>
      </c>
      <c r="R711" s="66">
        <f>VLOOKUP(B711,[3]Pivot!$A$4:$D$4420,4,0)</f>
        <v>1</v>
      </c>
      <c r="S711">
        <f>VLOOKUP(B711,'[1]Tổng hợp Nhập - Xuất - Tồn'!$A$5:$N$4327,11,0)</f>
        <v>18</v>
      </c>
      <c r="T711">
        <f>VLOOKUP(B711,'[1]Tổng hợp Nhập - Xuất - Tồn'!$A$7:$N$4327,13,0)</f>
        <v>2</v>
      </c>
      <c r="U711" s="75">
        <f>IF(Q711=0,K711*(1-5%),IF(L711&lt;=10%,Q711,Q711*(1-5%)))</f>
        <v>239798.52499999999</v>
      </c>
      <c r="V711" s="73">
        <f>U711/24000*1/1.13</f>
        <v>8.8421285029498531</v>
      </c>
      <c r="W711" s="66">
        <f t="shared" ref="W711" si="216">V711*24000</f>
        <v>212211.08407079647</v>
      </c>
      <c r="X711" s="67">
        <f>(W711-K711)/K711</f>
        <v>-0.24165679661473388</v>
      </c>
    </row>
    <row r="712" spans="1:24" hidden="1" x14ac:dyDescent="0.25">
      <c r="A712">
        <v>711</v>
      </c>
      <c r="B712" t="s">
        <v>247</v>
      </c>
      <c r="C712" t="s">
        <v>248</v>
      </c>
      <c r="E712">
        <v>996</v>
      </c>
      <c r="H712" s="59">
        <v>24.91</v>
      </c>
      <c r="I712" t="s">
        <v>1902</v>
      </c>
      <c r="J712" s="65">
        <f t="shared" si="211"/>
        <v>675559.2</v>
      </c>
      <c r="K712" t="e">
        <f>1.05*VLOOKUP(B712,'[1]Tổng hợp Nhập - Xuất - Tồn'!$A$5:$N$4327,12,0)/VLOOKUP(B712,'[1]Tổng hợp Nhập - Xuất - Tồn'!$A$5:$N$4327,11,0)</f>
        <v>#N/A</v>
      </c>
      <c r="L712" s="67" t="e">
        <f t="shared" si="215"/>
        <v>#N/A</v>
      </c>
      <c r="M712" s="66" t="e">
        <f>VLOOKUP(B712,[2]Pivot!$A$4:$C$3785,2,0)</f>
        <v>#N/A</v>
      </c>
      <c r="N712" s="66" t="e">
        <f>VLOOKUP(B712,[2]Pivot!$A$4:$C$3785,3,0)</f>
        <v>#N/A</v>
      </c>
      <c r="O712" s="70" t="e">
        <f>VLOOKUP(B712,[3]Pivot!$A$4:$D$4420,2,0)</f>
        <v>#N/A</v>
      </c>
      <c r="P712" s="66" t="e">
        <f>VLOOKUP(B712,[3]Pivot!$A$4:$E$4420,5,0)</f>
        <v>#N/A</v>
      </c>
      <c r="Q712" s="66" t="e">
        <f>VLOOKUP(B712,[3]Pivot!$A$4:$D$4420,3,0)</f>
        <v>#N/A</v>
      </c>
      <c r="R712" s="66" t="e">
        <f>VLOOKUP(B712,[3]Pivot!$A$4:$D$4420,4,0)</f>
        <v>#N/A</v>
      </c>
      <c r="S712" t="e">
        <f>VLOOKUP(B712,'[1]Tổng hợp Nhập - Xuất - Tồn'!$A$5:$N$4327,11,0)</f>
        <v>#N/A</v>
      </c>
      <c r="T712" t="e">
        <f>VLOOKUP(B712,'[1]Tổng hợp Nhập - Xuất - Tồn'!$A$7:$N$4327,13,0)</f>
        <v>#N/A</v>
      </c>
      <c r="U712" s="66" t="e">
        <f t="shared" si="212"/>
        <v>#N/A</v>
      </c>
      <c r="V712" s="73" t="e">
        <f t="shared" si="213"/>
        <v>#N/A</v>
      </c>
      <c r="W712" s="73" t="e">
        <f t="shared" si="214"/>
        <v>#N/A</v>
      </c>
    </row>
    <row r="713" spans="1:24" hidden="1" x14ac:dyDescent="0.25">
      <c r="A713">
        <v>712</v>
      </c>
      <c r="B713" t="s">
        <v>249</v>
      </c>
      <c r="C713" t="s">
        <v>248</v>
      </c>
      <c r="E713">
        <v>120</v>
      </c>
      <c r="H713" s="59">
        <v>123.9</v>
      </c>
      <c r="I713" t="s">
        <v>1902</v>
      </c>
      <c r="J713" s="65">
        <f t="shared" si="211"/>
        <v>3360167.9999999995</v>
      </c>
      <c r="K713" t="e">
        <f>1.05*VLOOKUP(B713,'[1]Tổng hợp Nhập - Xuất - Tồn'!$A$5:$N$4327,12,0)/VLOOKUP(B713,'[1]Tổng hợp Nhập - Xuất - Tồn'!$A$5:$N$4327,11,0)</f>
        <v>#N/A</v>
      </c>
      <c r="L713" s="67" t="e">
        <f t="shared" si="215"/>
        <v>#N/A</v>
      </c>
      <c r="M713" s="66" t="e">
        <f>VLOOKUP(B713,[2]Pivot!$A$4:$C$3785,2,0)</f>
        <v>#N/A</v>
      </c>
      <c r="N713" s="66" t="e">
        <f>VLOOKUP(B713,[2]Pivot!$A$4:$C$3785,3,0)</f>
        <v>#N/A</v>
      </c>
      <c r="O713" s="70">
        <f>VLOOKUP(B713,[3]Pivot!$A$4:$D$4420,2,0)</f>
        <v>44009</v>
      </c>
      <c r="P713" s="66" t="str">
        <f>VLOOKUP(B713,[3]Pivot!$A$4:$E$4420,5,0)</f>
        <v>HTAUTOHN</v>
      </c>
      <c r="Q713" s="66">
        <f>VLOOKUP(B713,[3]Pivot!$A$4:$D$4420,3,0)</f>
        <v>1076902</v>
      </c>
      <c r="R713" s="66">
        <f>VLOOKUP(B713,[3]Pivot!$A$4:$D$4420,4,0)</f>
        <v>2</v>
      </c>
      <c r="S713" t="e">
        <f>VLOOKUP(B713,'[1]Tổng hợp Nhập - Xuất - Tồn'!$A$5:$N$4327,11,0)</f>
        <v>#N/A</v>
      </c>
      <c r="T713" t="e">
        <f>VLOOKUP(B713,'[1]Tổng hợp Nhập - Xuất - Tồn'!$A$7:$N$4327,13,0)</f>
        <v>#N/A</v>
      </c>
      <c r="U713" s="66" t="e">
        <f t="shared" si="212"/>
        <v>#N/A</v>
      </c>
      <c r="V713" s="73" t="e">
        <f t="shared" si="213"/>
        <v>#N/A</v>
      </c>
      <c r="W713" s="73" t="e">
        <f t="shared" si="214"/>
        <v>#N/A</v>
      </c>
    </row>
    <row r="714" spans="1:24" hidden="1" x14ac:dyDescent="0.25">
      <c r="A714">
        <v>713</v>
      </c>
      <c r="B714" t="s">
        <v>250</v>
      </c>
      <c r="C714" t="s">
        <v>248</v>
      </c>
      <c r="E714">
        <v>264</v>
      </c>
      <c r="H714" s="59">
        <v>48.37</v>
      </c>
      <c r="I714" t="s">
        <v>1902</v>
      </c>
      <c r="J714" s="65">
        <f t="shared" si="211"/>
        <v>1311794.3999999999</v>
      </c>
      <c r="K714" t="e">
        <f>1.05*VLOOKUP(B714,'[1]Tổng hợp Nhập - Xuất - Tồn'!$A$5:$N$4327,12,0)/VLOOKUP(B714,'[1]Tổng hợp Nhập - Xuất - Tồn'!$A$5:$N$4327,11,0)</f>
        <v>#N/A</v>
      </c>
      <c r="L714" s="67" t="e">
        <f t="shared" si="215"/>
        <v>#N/A</v>
      </c>
      <c r="M714" s="66" t="e">
        <f>VLOOKUP(B714,[2]Pivot!$A$4:$C$3785,2,0)</f>
        <v>#N/A</v>
      </c>
      <c r="N714" s="66" t="e">
        <f>VLOOKUP(B714,[2]Pivot!$A$4:$C$3785,3,0)</f>
        <v>#N/A</v>
      </c>
      <c r="O714" s="70" t="e">
        <f>VLOOKUP(B714,[3]Pivot!$A$4:$D$4420,2,0)</f>
        <v>#N/A</v>
      </c>
      <c r="P714" s="66" t="e">
        <f>VLOOKUP(B714,[3]Pivot!$A$4:$E$4420,5,0)</f>
        <v>#N/A</v>
      </c>
      <c r="Q714" s="66" t="e">
        <f>VLOOKUP(B714,[3]Pivot!$A$4:$D$4420,3,0)</f>
        <v>#N/A</v>
      </c>
      <c r="R714" s="66" t="e">
        <f>VLOOKUP(B714,[3]Pivot!$A$4:$D$4420,4,0)</f>
        <v>#N/A</v>
      </c>
      <c r="S714" t="e">
        <f>VLOOKUP(B714,'[1]Tổng hợp Nhập - Xuất - Tồn'!$A$5:$N$4327,11,0)</f>
        <v>#N/A</v>
      </c>
      <c r="T714" t="e">
        <f>VLOOKUP(B714,'[1]Tổng hợp Nhập - Xuất - Tồn'!$A$7:$N$4327,13,0)</f>
        <v>#N/A</v>
      </c>
      <c r="U714" s="66" t="e">
        <f t="shared" si="212"/>
        <v>#N/A</v>
      </c>
      <c r="V714" s="73" t="e">
        <f t="shared" si="213"/>
        <v>#N/A</v>
      </c>
      <c r="W714" s="73" t="e">
        <f t="shared" si="214"/>
        <v>#N/A</v>
      </c>
    </row>
    <row r="715" spans="1:24" hidden="1" x14ac:dyDescent="0.25">
      <c r="A715">
        <v>714</v>
      </c>
      <c r="B715" t="s">
        <v>251</v>
      </c>
      <c r="C715" t="s">
        <v>248</v>
      </c>
      <c r="E715">
        <v>372</v>
      </c>
      <c r="H715" s="59">
        <v>22.37</v>
      </c>
      <c r="I715" t="s">
        <v>1902</v>
      </c>
      <c r="J715" s="65">
        <f t="shared" si="211"/>
        <v>606674.39999999991</v>
      </c>
      <c r="K715" t="e">
        <f>1.05*VLOOKUP(B715,'[1]Tổng hợp Nhập - Xuất - Tồn'!$A$5:$N$4327,12,0)/VLOOKUP(B715,'[1]Tổng hợp Nhập - Xuất - Tồn'!$A$5:$N$4327,11,0)</f>
        <v>#N/A</v>
      </c>
      <c r="L715" s="67" t="e">
        <f t="shared" si="215"/>
        <v>#N/A</v>
      </c>
      <c r="M715" s="66" t="e">
        <f>VLOOKUP(B715,[2]Pivot!$A$4:$C$3785,2,0)</f>
        <v>#N/A</v>
      </c>
      <c r="N715" s="66" t="e">
        <f>VLOOKUP(B715,[2]Pivot!$A$4:$C$3785,3,0)</f>
        <v>#N/A</v>
      </c>
      <c r="O715" s="70" t="e">
        <f>VLOOKUP(B715,[3]Pivot!$A$4:$D$4420,2,0)</f>
        <v>#N/A</v>
      </c>
      <c r="P715" s="66" t="e">
        <f>VLOOKUP(B715,[3]Pivot!$A$4:$E$4420,5,0)</f>
        <v>#N/A</v>
      </c>
      <c r="Q715" s="66" t="e">
        <f>VLOOKUP(B715,[3]Pivot!$A$4:$D$4420,3,0)</f>
        <v>#N/A</v>
      </c>
      <c r="R715" s="66" t="e">
        <f>VLOOKUP(B715,[3]Pivot!$A$4:$D$4420,4,0)</f>
        <v>#N/A</v>
      </c>
      <c r="S715" t="e">
        <f>VLOOKUP(B715,'[1]Tổng hợp Nhập - Xuất - Tồn'!$A$5:$N$4327,11,0)</f>
        <v>#N/A</v>
      </c>
      <c r="T715" t="e">
        <f>VLOOKUP(B715,'[1]Tổng hợp Nhập - Xuất - Tồn'!$A$7:$N$4327,13,0)</f>
        <v>#N/A</v>
      </c>
      <c r="U715" s="66" t="e">
        <f t="shared" si="212"/>
        <v>#N/A</v>
      </c>
      <c r="V715" s="73" t="e">
        <f t="shared" si="213"/>
        <v>#N/A</v>
      </c>
      <c r="W715" s="73" t="e">
        <f t="shared" si="214"/>
        <v>#N/A</v>
      </c>
    </row>
    <row r="716" spans="1:24" hidden="1" x14ac:dyDescent="0.25">
      <c r="A716">
        <v>715</v>
      </c>
      <c r="B716" t="s">
        <v>252</v>
      </c>
      <c r="C716" t="s">
        <v>253</v>
      </c>
      <c r="E716">
        <v>360</v>
      </c>
      <c r="H716" s="59">
        <v>20.41</v>
      </c>
      <c r="I716" t="s">
        <v>1902</v>
      </c>
      <c r="J716" s="65">
        <f t="shared" si="211"/>
        <v>553519.19999999995</v>
      </c>
      <c r="K716" t="e">
        <f>1.05*VLOOKUP(B716,'[1]Tổng hợp Nhập - Xuất - Tồn'!$A$5:$N$4327,12,0)/VLOOKUP(B716,'[1]Tổng hợp Nhập - Xuất - Tồn'!$A$5:$N$4327,11,0)</f>
        <v>#N/A</v>
      </c>
      <c r="L716" s="67" t="e">
        <f t="shared" si="215"/>
        <v>#N/A</v>
      </c>
      <c r="M716" s="66" t="e">
        <f>VLOOKUP(B716,[2]Pivot!$A$4:$C$3785,2,0)</f>
        <v>#N/A</v>
      </c>
      <c r="N716" s="66" t="e">
        <f>VLOOKUP(B716,[2]Pivot!$A$4:$C$3785,3,0)</f>
        <v>#N/A</v>
      </c>
      <c r="O716" s="70" t="e">
        <f>VLOOKUP(B716,[3]Pivot!$A$4:$D$4420,2,0)</f>
        <v>#N/A</v>
      </c>
      <c r="P716" s="66" t="e">
        <f>VLOOKUP(B716,[3]Pivot!$A$4:$E$4420,5,0)</f>
        <v>#N/A</v>
      </c>
      <c r="Q716" s="66" t="e">
        <f>VLOOKUP(B716,[3]Pivot!$A$4:$D$4420,3,0)</f>
        <v>#N/A</v>
      </c>
      <c r="R716" s="66" t="e">
        <f>VLOOKUP(B716,[3]Pivot!$A$4:$D$4420,4,0)</f>
        <v>#N/A</v>
      </c>
      <c r="S716" t="e">
        <f>VLOOKUP(B716,'[1]Tổng hợp Nhập - Xuất - Tồn'!$A$5:$N$4327,11,0)</f>
        <v>#N/A</v>
      </c>
      <c r="T716" t="e">
        <f>VLOOKUP(B716,'[1]Tổng hợp Nhập - Xuất - Tồn'!$A$7:$N$4327,13,0)</f>
        <v>#N/A</v>
      </c>
      <c r="U716" s="66" t="e">
        <f t="shared" si="212"/>
        <v>#N/A</v>
      </c>
      <c r="V716" s="73" t="e">
        <f t="shared" si="213"/>
        <v>#N/A</v>
      </c>
      <c r="W716" s="73" t="e">
        <f t="shared" si="214"/>
        <v>#N/A</v>
      </c>
    </row>
    <row r="717" spans="1:24" hidden="1" x14ac:dyDescent="0.25">
      <c r="A717">
        <v>716</v>
      </c>
      <c r="B717" t="s">
        <v>254</v>
      </c>
      <c r="C717" t="s">
        <v>255</v>
      </c>
      <c r="E717">
        <v>276</v>
      </c>
      <c r="H717" s="59">
        <v>18.680000000000003</v>
      </c>
      <c r="I717" t="s">
        <v>1902</v>
      </c>
      <c r="J717" s="65">
        <f t="shared" si="211"/>
        <v>506601.60000000003</v>
      </c>
      <c r="K717" t="e">
        <f>1.05*VLOOKUP(B717,'[1]Tổng hợp Nhập - Xuất - Tồn'!$A$5:$N$4327,12,0)/VLOOKUP(B717,'[1]Tổng hợp Nhập - Xuất - Tồn'!$A$5:$N$4327,11,0)</f>
        <v>#N/A</v>
      </c>
      <c r="L717" s="67" t="e">
        <f t="shared" si="215"/>
        <v>#N/A</v>
      </c>
      <c r="M717" s="66" t="e">
        <f>VLOOKUP(B717,[2]Pivot!$A$4:$C$3785,2,0)</f>
        <v>#N/A</v>
      </c>
      <c r="N717" s="66" t="e">
        <f>VLOOKUP(B717,[2]Pivot!$A$4:$C$3785,3,0)</f>
        <v>#N/A</v>
      </c>
      <c r="O717" s="70" t="e">
        <f>VLOOKUP(B717,[3]Pivot!$A$4:$D$4420,2,0)</f>
        <v>#N/A</v>
      </c>
      <c r="P717" s="66" t="e">
        <f>VLOOKUP(B717,[3]Pivot!$A$4:$E$4420,5,0)</f>
        <v>#N/A</v>
      </c>
      <c r="Q717" s="66" t="e">
        <f>VLOOKUP(B717,[3]Pivot!$A$4:$D$4420,3,0)</f>
        <v>#N/A</v>
      </c>
      <c r="R717" s="66" t="e">
        <f>VLOOKUP(B717,[3]Pivot!$A$4:$D$4420,4,0)</f>
        <v>#N/A</v>
      </c>
      <c r="S717" t="e">
        <f>VLOOKUP(B717,'[1]Tổng hợp Nhập - Xuất - Tồn'!$A$5:$N$4327,11,0)</f>
        <v>#N/A</v>
      </c>
      <c r="T717" t="e">
        <f>VLOOKUP(B717,'[1]Tổng hợp Nhập - Xuất - Tồn'!$A$7:$N$4327,13,0)</f>
        <v>#N/A</v>
      </c>
      <c r="U717" s="66" t="e">
        <f t="shared" si="212"/>
        <v>#N/A</v>
      </c>
      <c r="V717" s="73" t="e">
        <f t="shared" si="213"/>
        <v>#N/A</v>
      </c>
      <c r="W717" s="73" t="e">
        <f t="shared" si="214"/>
        <v>#N/A</v>
      </c>
    </row>
    <row r="718" spans="1:24" hidden="1" x14ac:dyDescent="0.25">
      <c r="A718">
        <v>717</v>
      </c>
      <c r="B718" t="s">
        <v>256</v>
      </c>
      <c r="C718" t="s">
        <v>257</v>
      </c>
      <c r="E718">
        <v>72</v>
      </c>
      <c r="H718" s="59">
        <v>78.540000000000006</v>
      </c>
      <c r="I718" t="s">
        <v>1902</v>
      </c>
      <c r="J718" s="65">
        <f t="shared" si="211"/>
        <v>2130004.8000000003</v>
      </c>
      <c r="K718" t="e">
        <f>1.05*VLOOKUP(B718,'[1]Tổng hợp Nhập - Xuất - Tồn'!$A$5:$N$4327,12,0)/VLOOKUP(B718,'[1]Tổng hợp Nhập - Xuất - Tồn'!$A$5:$N$4327,11,0)</f>
        <v>#N/A</v>
      </c>
      <c r="L718" s="67" t="e">
        <f t="shared" si="215"/>
        <v>#N/A</v>
      </c>
      <c r="M718" s="66" t="e">
        <f>VLOOKUP(B718,[2]Pivot!$A$4:$C$3785,2,0)</f>
        <v>#N/A</v>
      </c>
      <c r="N718" s="66" t="e">
        <f>VLOOKUP(B718,[2]Pivot!$A$4:$C$3785,3,0)</f>
        <v>#N/A</v>
      </c>
      <c r="O718" s="70" t="e">
        <f>VLOOKUP(B718,[3]Pivot!$A$4:$D$4420,2,0)</f>
        <v>#N/A</v>
      </c>
      <c r="P718" s="66" t="e">
        <f>VLOOKUP(B718,[3]Pivot!$A$4:$E$4420,5,0)</f>
        <v>#N/A</v>
      </c>
      <c r="Q718" s="66" t="e">
        <f>VLOOKUP(B718,[3]Pivot!$A$4:$D$4420,3,0)</f>
        <v>#N/A</v>
      </c>
      <c r="R718" s="66" t="e">
        <f>VLOOKUP(B718,[3]Pivot!$A$4:$D$4420,4,0)</f>
        <v>#N/A</v>
      </c>
      <c r="S718" t="e">
        <f>VLOOKUP(B718,'[1]Tổng hợp Nhập - Xuất - Tồn'!$A$5:$N$4327,11,0)</f>
        <v>#N/A</v>
      </c>
      <c r="T718" t="e">
        <f>VLOOKUP(B718,'[1]Tổng hợp Nhập - Xuất - Tồn'!$A$7:$N$4327,13,0)</f>
        <v>#N/A</v>
      </c>
      <c r="U718" s="66" t="e">
        <f t="shared" si="212"/>
        <v>#N/A</v>
      </c>
      <c r="V718" s="73" t="e">
        <f t="shared" si="213"/>
        <v>#N/A</v>
      </c>
      <c r="W718" s="73" t="e">
        <f t="shared" si="214"/>
        <v>#N/A</v>
      </c>
    </row>
    <row r="719" spans="1:24" x14ac:dyDescent="0.25">
      <c r="A719">
        <v>718</v>
      </c>
      <c r="B719" t="s">
        <v>258</v>
      </c>
      <c r="C719" t="s">
        <v>259</v>
      </c>
      <c r="E719">
        <v>252</v>
      </c>
      <c r="H719" s="59">
        <v>37.699999999999996</v>
      </c>
      <c r="I719" t="s">
        <v>1902</v>
      </c>
      <c r="J719" s="78">
        <f t="shared" si="211"/>
        <v>1022423.9999999998</v>
      </c>
      <c r="K719" s="75">
        <f>1.05*VLOOKUP(B719,'[1]Tổng hợp Nhập - Xuất - Tồn'!$A$5:$N$4327,12,0)/VLOOKUP(B719,'[1]Tổng hợp Nhập - Xuất - Tồn'!$A$5:$N$4327,11,0)</f>
        <v>782646.13636363635</v>
      </c>
      <c r="L719" s="67">
        <f t="shared" si="215"/>
        <v>0.30636816882586232</v>
      </c>
      <c r="M719" s="66">
        <f>VLOOKUP(B719,[2]Pivot!$A$4:$C$3785,2,0)</f>
        <v>1250000</v>
      </c>
      <c r="N719" s="66" t="e">
        <f>VLOOKUP(B719,[2]Pivot!$A$4:$C$3785,3,0)</f>
        <v>#REF!</v>
      </c>
      <c r="O719" s="70">
        <f>VLOOKUP(B719,[3]Pivot!$A$4:$D$4420,2,0)</f>
        <v>44792</v>
      </c>
      <c r="P719" s="66" t="str">
        <f>VLOOKUP(B719,[3]Pivot!$A$4:$E$4420,5,0)</f>
        <v>NK-IDAS</v>
      </c>
      <c r="Q719" s="66">
        <f>VLOOKUP(B719,[3]Pivot!$A$4:$D$4420,3,0)</f>
        <v>819915</v>
      </c>
      <c r="R719" s="66">
        <f>VLOOKUP(B719,[3]Pivot!$A$4:$D$4420,4,0)</f>
        <v>20</v>
      </c>
      <c r="S719">
        <f>VLOOKUP(B719,'[1]Tổng hợp Nhập - Xuất - Tồn'!$A$5:$N$4327,11,0)</f>
        <v>22</v>
      </c>
      <c r="T719">
        <f>VLOOKUP(B719,'[1]Tổng hợp Nhập - Xuất - Tồn'!$A$7:$N$4327,13,0)</f>
        <v>18</v>
      </c>
      <c r="U719" s="75">
        <f>IF(Q719=0,K719*(1-5%),IF(L719&lt;=10%,Q719,Q719*(1-5%)))</f>
        <v>778919.25</v>
      </c>
      <c r="V719" s="73">
        <f>U719/24000*1/1.13</f>
        <v>28.721211283185841</v>
      </c>
      <c r="W719" s="66">
        <f t="shared" ref="W719" si="217">V719*24000</f>
        <v>689309.07079646015</v>
      </c>
      <c r="X719" s="67">
        <f>(W719-K719)/K719</f>
        <v>-0.11925832279814584</v>
      </c>
    </row>
    <row r="720" spans="1:24" hidden="1" x14ac:dyDescent="0.25">
      <c r="A720">
        <v>719</v>
      </c>
      <c r="B720" t="s">
        <v>260</v>
      </c>
      <c r="C720" t="s">
        <v>259</v>
      </c>
      <c r="E720">
        <v>120</v>
      </c>
      <c r="H720" s="59">
        <v>31.860000000000003</v>
      </c>
      <c r="I720" t="s">
        <v>1902</v>
      </c>
      <c r="J720" s="65">
        <f t="shared" si="211"/>
        <v>864043.20000000007</v>
      </c>
      <c r="K720" t="e">
        <f>1.05*VLOOKUP(B720,'[1]Tổng hợp Nhập - Xuất - Tồn'!$A$5:$N$4327,12,0)/VLOOKUP(B720,'[1]Tổng hợp Nhập - Xuất - Tồn'!$A$5:$N$4327,11,0)</f>
        <v>#N/A</v>
      </c>
      <c r="L720" s="67" t="e">
        <f t="shared" si="215"/>
        <v>#N/A</v>
      </c>
      <c r="M720" s="66" t="e">
        <f>VLOOKUP(B720,[2]Pivot!$A$4:$C$3785,2,0)</f>
        <v>#N/A</v>
      </c>
      <c r="N720" s="66" t="e">
        <f>VLOOKUP(B720,[2]Pivot!$A$4:$C$3785,3,0)</f>
        <v>#N/A</v>
      </c>
      <c r="O720" s="70" t="e">
        <f>VLOOKUP(B720,[3]Pivot!$A$4:$D$4420,2,0)</f>
        <v>#N/A</v>
      </c>
      <c r="P720" s="66" t="e">
        <f>VLOOKUP(B720,[3]Pivot!$A$4:$E$4420,5,0)</f>
        <v>#N/A</v>
      </c>
      <c r="Q720" s="66" t="e">
        <f>VLOOKUP(B720,[3]Pivot!$A$4:$D$4420,3,0)</f>
        <v>#N/A</v>
      </c>
      <c r="R720" s="66" t="e">
        <f>VLOOKUP(B720,[3]Pivot!$A$4:$D$4420,4,0)</f>
        <v>#N/A</v>
      </c>
      <c r="S720" t="e">
        <f>VLOOKUP(B720,'[1]Tổng hợp Nhập - Xuất - Tồn'!$A$5:$N$4327,11,0)</f>
        <v>#N/A</v>
      </c>
      <c r="T720" t="e">
        <f>VLOOKUP(B720,'[1]Tổng hợp Nhập - Xuất - Tồn'!$A$7:$N$4327,13,0)</f>
        <v>#N/A</v>
      </c>
      <c r="U720" s="66" t="e">
        <f t="shared" si="212"/>
        <v>#N/A</v>
      </c>
      <c r="V720" s="73" t="e">
        <f t="shared" si="213"/>
        <v>#N/A</v>
      </c>
      <c r="W720" s="73" t="e">
        <f t="shared" si="214"/>
        <v>#N/A</v>
      </c>
    </row>
    <row r="721" spans="1:24" hidden="1" x14ac:dyDescent="0.25">
      <c r="A721">
        <v>720</v>
      </c>
      <c r="B721" t="s">
        <v>261</v>
      </c>
      <c r="C721" t="s">
        <v>262</v>
      </c>
      <c r="E721">
        <v>240</v>
      </c>
      <c r="H721" s="59">
        <v>44.22</v>
      </c>
      <c r="I721" t="s">
        <v>1902</v>
      </c>
      <c r="J721" s="65">
        <f t="shared" si="211"/>
        <v>1199246.3999999999</v>
      </c>
      <c r="K721" t="e">
        <f>1.05*VLOOKUP(B721,'[1]Tổng hợp Nhập - Xuất - Tồn'!$A$5:$N$4327,12,0)/VLOOKUP(B721,'[1]Tổng hợp Nhập - Xuất - Tồn'!$A$5:$N$4327,11,0)</f>
        <v>#N/A</v>
      </c>
      <c r="L721" s="67" t="e">
        <f t="shared" si="215"/>
        <v>#N/A</v>
      </c>
      <c r="M721" s="66" t="e">
        <f>VLOOKUP(B721,[2]Pivot!$A$4:$C$3785,2,0)</f>
        <v>#N/A</v>
      </c>
      <c r="N721" s="66" t="e">
        <f>VLOOKUP(B721,[2]Pivot!$A$4:$C$3785,3,0)</f>
        <v>#N/A</v>
      </c>
      <c r="O721" s="70" t="e">
        <f>VLOOKUP(B721,[3]Pivot!$A$4:$D$4420,2,0)</f>
        <v>#N/A</v>
      </c>
      <c r="P721" s="66" t="e">
        <f>VLOOKUP(B721,[3]Pivot!$A$4:$E$4420,5,0)</f>
        <v>#N/A</v>
      </c>
      <c r="Q721" s="66" t="e">
        <f>VLOOKUP(B721,[3]Pivot!$A$4:$D$4420,3,0)</f>
        <v>#N/A</v>
      </c>
      <c r="R721" s="66" t="e">
        <f>VLOOKUP(B721,[3]Pivot!$A$4:$D$4420,4,0)</f>
        <v>#N/A</v>
      </c>
      <c r="S721" t="e">
        <f>VLOOKUP(B721,'[1]Tổng hợp Nhập - Xuất - Tồn'!$A$5:$N$4327,11,0)</f>
        <v>#N/A</v>
      </c>
      <c r="T721" t="e">
        <f>VLOOKUP(B721,'[1]Tổng hợp Nhập - Xuất - Tồn'!$A$7:$N$4327,13,0)</f>
        <v>#N/A</v>
      </c>
      <c r="U721" s="66" t="e">
        <f t="shared" si="212"/>
        <v>#N/A</v>
      </c>
      <c r="V721" s="73" t="e">
        <f t="shared" si="213"/>
        <v>#N/A</v>
      </c>
      <c r="W721" s="73" t="e">
        <f t="shared" si="214"/>
        <v>#N/A</v>
      </c>
    </row>
    <row r="722" spans="1:24" hidden="1" x14ac:dyDescent="0.25">
      <c r="A722">
        <v>721</v>
      </c>
      <c r="B722" t="s">
        <v>263</v>
      </c>
      <c r="C722" t="s">
        <v>264</v>
      </c>
      <c r="E722">
        <v>408</v>
      </c>
      <c r="H722" s="59">
        <v>9.1</v>
      </c>
      <c r="I722" t="s">
        <v>1902</v>
      </c>
      <c r="J722" s="65">
        <f t="shared" si="211"/>
        <v>246791.99999999997</v>
      </c>
      <c r="K722" t="e">
        <f>1.05*VLOOKUP(B722,'[1]Tổng hợp Nhập - Xuất - Tồn'!$A$5:$N$4327,12,0)/VLOOKUP(B722,'[1]Tổng hợp Nhập - Xuất - Tồn'!$A$5:$N$4327,11,0)</f>
        <v>#N/A</v>
      </c>
      <c r="L722" s="67" t="e">
        <f t="shared" si="215"/>
        <v>#N/A</v>
      </c>
      <c r="M722" s="66" t="e">
        <f>VLOOKUP(B722,[2]Pivot!$A$4:$C$3785,2,0)</f>
        <v>#N/A</v>
      </c>
      <c r="N722" s="66" t="e">
        <f>VLOOKUP(B722,[2]Pivot!$A$4:$C$3785,3,0)</f>
        <v>#N/A</v>
      </c>
      <c r="O722" s="70" t="e">
        <f>VLOOKUP(B722,[3]Pivot!$A$4:$D$4420,2,0)</f>
        <v>#N/A</v>
      </c>
      <c r="P722" s="66" t="e">
        <f>VLOOKUP(B722,[3]Pivot!$A$4:$E$4420,5,0)</f>
        <v>#N/A</v>
      </c>
      <c r="Q722" s="66" t="e">
        <f>VLOOKUP(B722,[3]Pivot!$A$4:$D$4420,3,0)</f>
        <v>#N/A</v>
      </c>
      <c r="R722" s="66" t="e">
        <f>VLOOKUP(B722,[3]Pivot!$A$4:$D$4420,4,0)</f>
        <v>#N/A</v>
      </c>
      <c r="S722" t="e">
        <f>VLOOKUP(B722,'[1]Tổng hợp Nhập - Xuất - Tồn'!$A$5:$N$4327,11,0)</f>
        <v>#N/A</v>
      </c>
      <c r="T722" t="e">
        <f>VLOOKUP(B722,'[1]Tổng hợp Nhập - Xuất - Tồn'!$A$7:$N$4327,13,0)</f>
        <v>#N/A</v>
      </c>
      <c r="U722" s="66" t="e">
        <f t="shared" si="212"/>
        <v>#N/A</v>
      </c>
      <c r="V722" s="73" t="e">
        <f t="shared" si="213"/>
        <v>#N/A</v>
      </c>
      <c r="W722" s="73" t="e">
        <f t="shared" si="214"/>
        <v>#N/A</v>
      </c>
    </row>
    <row r="723" spans="1:24" x14ac:dyDescent="0.25">
      <c r="A723">
        <v>722</v>
      </c>
      <c r="B723" t="s">
        <v>265</v>
      </c>
      <c r="C723" t="s">
        <v>266</v>
      </c>
      <c r="E723">
        <v>2724</v>
      </c>
      <c r="H723" s="59">
        <v>14.14</v>
      </c>
      <c r="I723" t="s">
        <v>1902</v>
      </c>
      <c r="J723" s="78">
        <f t="shared" si="211"/>
        <v>383476.8</v>
      </c>
      <c r="K723" s="75">
        <f>1.05*VLOOKUP(B723,'[1]Tổng hợp Nhập - Xuất - Tồn'!$A$5:$N$4327,12,0)/VLOOKUP(B723,'[1]Tổng hợp Nhập - Xuất - Tồn'!$A$5:$N$4327,11,0)</f>
        <v>347359.68393665162</v>
      </c>
      <c r="L723" s="67">
        <f t="shared" si="215"/>
        <v>0.10397613117915862</v>
      </c>
      <c r="M723" s="66">
        <f>VLOOKUP(B723,[2]Pivot!$A$4:$C$3785,2,0)</f>
        <v>415000</v>
      </c>
      <c r="N723" s="66">
        <f>VLOOKUP(B723,[2]Pivot!$A$4:$C$3785,3,0)</f>
        <v>500000</v>
      </c>
      <c r="O723" s="70">
        <f>VLOOKUP(B723,[3]Pivot!$A$4:$D$4420,2,0)</f>
        <v>44816</v>
      </c>
      <c r="P723" s="66" t="str">
        <f>VLOOKUP(B723,[3]Pivot!$A$4:$E$4420,5,0)</f>
        <v>HTAUTOHN</v>
      </c>
      <c r="Q723" s="66">
        <f>VLOOKUP(B723,[3]Pivot!$A$4:$D$4420,3,0)</f>
        <v>310002</v>
      </c>
      <c r="R723" s="66">
        <f>VLOOKUP(B723,[3]Pivot!$A$4:$D$4420,4,0)</f>
        <v>2</v>
      </c>
      <c r="S723">
        <f>VLOOKUP(B723,'[1]Tổng hợp Nhập - Xuất - Tồn'!$A$5:$N$4327,11,0)</f>
        <v>221</v>
      </c>
      <c r="T723">
        <f>VLOOKUP(B723,'[1]Tổng hợp Nhập - Xuất - Tồn'!$A$7:$N$4327,13,0)</f>
        <v>112</v>
      </c>
      <c r="U723" s="75">
        <f>IF(Q723=0,K723*(1-5%),IF(L723&lt;=10%,Q723,Q723*(1-5%)))</f>
        <v>294501.89999999997</v>
      </c>
      <c r="V723" s="73">
        <f>U723/24000*1/1.13</f>
        <v>10.85921460176991</v>
      </c>
      <c r="W723" s="66">
        <f t="shared" ref="W723" si="218">V723*24000</f>
        <v>260621.15044247784</v>
      </c>
      <c r="X723" s="67">
        <f>(W723-K723)/K723</f>
        <v>-0.24970811958129369</v>
      </c>
    </row>
    <row r="724" spans="1:24" hidden="1" x14ac:dyDescent="0.25">
      <c r="A724">
        <v>723</v>
      </c>
      <c r="B724" t="s">
        <v>267</v>
      </c>
      <c r="C724" t="s">
        <v>268</v>
      </c>
      <c r="E724">
        <v>60</v>
      </c>
      <c r="H724" s="59">
        <v>112.08</v>
      </c>
      <c r="I724" t="s">
        <v>1902</v>
      </c>
      <c r="J724" s="65">
        <f t="shared" si="211"/>
        <v>3039609.5999999996</v>
      </c>
      <c r="K724" t="e">
        <f>1.05*VLOOKUP(B724,'[1]Tổng hợp Nhập - Xuất - Tồn'!$A$5:$N$4327,12,0)/VLOOKUP(B724,'[1]Tổng hợp Nhập - Xuất - Tồn'!$A$5:$N$4327,11,0)</f>
        <v>#N/A</v>
      </c>
      <c r="L724" s="67" t="e">
        <f t="shared" si="215"/>
        <v>#N/A</v>
      </c>
      <c r="M724" s="66" t="e">
        <f>VLOOKUP(B724,[2]Pivot!$A$4:$C$3785,2,0)</f>
        <v>#N/A</v>
      </c>
      <c r="N724" s="66" t="e">
        <f>VLOOKUP(B724,[2]Pivot!$A$4:$C$3785,3,0)</f>
        <v>#N/A</v>
      </c>
      <c r="O724" s="70" t="e">
        <f>VLOOKUP(B724,[3]Pivot!$A$4:$D$4420,2,0)</f>
        <v>#N/A</v>
      </c>
      <c r="P724" s="66" t="e">
        <f>VLOOKUP(B724,[3]Pivot!$A$4:$E$4420,5,0)</f>
        <v>#N/A</v>
      </c>
      <c r="Q724" s="66" t="e">
        <f>VLOOKUP(B724,[3]Pivot!$A$4:$D$4420,3,0)</f>
        <v>#N/A</v>
      </c>
      <c r="R724" s="66" t="e">
        <f>VLOOKUP(B724,[3]Pivot!$A$4:$D$4420,4,0)</f>
        <v>#N/A</v>
      </c>
      <c r="S724" t="e">
        <f>VLOOKUP(B724,'[1]Tổng hợp Nhập - Xuất - Tồn'!$A$5:$N$4327,11,0)</f>
        <v>#N/A</v>
      </c>
      <c r="T724" t="e">
        <f>VLOOKUP(B724,'[1]Tổng hợp Nhập - Xuất - Tồn'!$A$7:$N$4327,13,0)</f>
        <v>#N/A</v>
      </c>
      <c r="U724" s="66" t="e">
        <f t="shared" si="212"/>
        <v>#N/A</v>
      </c>
      <c r="V724" s="73" t="e">
        <f t="shared" si="213"/>
        <v>#N/A</v>
      </c>
      <c r="W724" s="73" t="e">
        <f t="shared" si="214"/>
        <v>#N/A</v>
      </c>
    </row>
    <row r="725" spans="1:24" hidden="1" x14ac:dyDescent="0.25">
      <c r="A725">
        <v>724</v>
      </c>
      <c r="B725" t="s">
        <v>269</v>
      </c>
      <c r="C725" t="s">
        <v>270</v>
      </c>
      <c r="E725">
        <v>480</v>
      </c>
      <c r="H725" s="59">
        <v>39.75</v>
      </c>
      <c r="I725" t="s">
        <v>1902</v>
      </c>
      <c r="J725" s="65">
        <f t="shared" si="211"/>
        <v>1078020</v>
      </c>
      <c r="K725" t="e">
        <f>1.05*VLOOKUP(B725,'[1]Tổng hợp Nhập - Xuất - Tồn'!$A$5:$N$4327,12,0)/VLOOKUP(B725,'[1]Tổng hợp Nhập - Xuất - Tồn'!$A$5:$N$4327,11,0)</f>
        <v>#N/A</v>
      </c>
      <c r="L725" s="67" t="e">
        <f t="shared" si="215"/>
        <v>#N/A</v>
      </c>
      <c r="M725" s="66" t="e">
        <f>VLOOKUP(B725,[2]Pivot!$A$4:$C$3785,2,0)</f>
        <v>#N/A</v>
      </c>
      <c r="N725" s="66" t="e">
        <f>VLOOKUP(B725,[2]Pivot!$A$4:$C$3785,3,0)</f>
        <v>#N/A</v>
      </c>
      <c r="O725" s="70" t="e">
        <f>VLOOKUP(B725,[3]Pivot!$A$4:$D$4420,2,0)</f>
        <v>#N/A</v>
      </c>
      <c r="P725" s="66" t="e">
        <f>VLOOKUP(B725,[3]Pivot!$A$4:$E$4420,5,0)</f>
        <v>#N/A</v>
      </c>
      <c r="Q725" s="66" t="e">
        <f>VLOOKUP(B725,[3]Pivot!$A$4:$D$4420,3,0)</f>
        <v>#N/A</v>
      </c>
      <c r="R725" s="66" t="e">
        <f>VLOOKUP(B725,[3]Pivot!$A$4:$D$4420,4,0)</f>
        <v>#N/A</v>
      </c>
      <c r="S725" t="e">
        <f>VLOOKUP(B725,'[1]Tổng hợp Nhập - Xuất - Tồn'!$A$5:$N$4327,11,0)</f>
        <v>#N/A</v>
      </c>
      <c r="T725" t="e">
        <f>VLOOKUP(B725,'[1]Tổng hợp Nhập - Xuất - Tồn'!$A$7:$N$4327,13,0)</f>
        <v>#N/A</v>
      </c>
      <c r="U725" s="66" t="e">
        <f t="shared" si="212"/>
        <v>#N/A</v>
      </c>
      <c r="V725" s="73" t="e">
        <f t="shared" si="213"/>
        <v>#N/A</v>
      </c>
      <c r="W725" s="73" t="e">
        <f t="shared" si="214"/>
        <v>#N/A</v>
      </c>
    </row>
    <row r="726" spans="1:24" hidden="1" x14ac:dyDescent="0.25">
      <c r="A726">
        <v>725</v>
      </c>
      <c r="B726" t="s">
        <v>271</v>
      </c>
      <c r="C726" t="s">
        <v>268</v>
      </c>
      <c r="E726">
        <v>36</v>
      </c>
      <c r="H726" s="59">
        <v>119.75</v>
      </c>
      <c r="I726" t="s">
        <v>1902</v>
      </c>
      <c r="J726" s="65">
        <f t="shared" si="211"/>
        <v>3247619.9999999995</v>
      </c>
      <c r="K726" t="e">
        <f>1.05*VLOOKUP(B726,'[1]Tổng hợp Nhập - Xuất - Tồn'!$A$5:$N$4327,12,0)/VLOOKUP(B726,'[1]Tổng hợp Nhập - Xuất - Tồn'!$A$5:$N$4327,11,0)</f>
        <v>#N/A</v>
      </c>
      <c r="L726" s="67" t="e">
        <f t="shared" si="215"/>
        <v>#N/A</v>
      </c>
      <c r="M726" s="66" t="e">
        <f>VLOOKUP(B726,[2]Pivot!$A$4:$C$3785,2,0)</f>
        <v>#N/A</v>
      </c>
      <c r="N726" s="66" t="e">
        <f>VLOOKUP(B726,[2]Pivot!$A$4:$C$3785,3,0)</f>
        <v>#N/A</v>
      </c>
      <c r="O726" s="70" t="e">
        <f>VLOOKUP(B726,[3]Pivot!$A$4:$D$4420,2,0)</f>
        <v>#N/A</v>
      </c>
      <c r="P726" s="66" t="e">
        <f>VLOOKUP(B726,[3]Pivot!$A$4:$E$4420,5,0)</f>
        <v>#N/A</v>
      </c>
      <c r="Q726" s="66" t="e">
        <f>VLOOKUP(B726,[3]Pivot!$A$4:$D$4420,3,0)</f>
        <v>#N/A</v>
      </c>
      <c r="R726" s="66" t="e">
        <f>VLOOKUP(B726,[3]Pivot!$A$4:$D$4420,4,0)</f>
        <v>#N/A</v>
      </c>
      <c r="S726" t="e">
        <f>VLOOKUP(B726,'[1]Tổng hợp Nhập - Xuất - Tồn'!$A$5:$N$4327,11,0)</f>
        <v>#N/A</v>
      </c>
      <c r="T726" t="e">
        <f>VLOOKUP(B726,'[1]Tổng hợp Nhập - Xuất - Tồn'!$A$7:$N$4327,13,0)</f>
        <v>#N/A</v>
      </c>
      <c r="U726" s="66" t="e">
        <f t="shared" si="212"/>
        <v>#N/A</v>
      </c>
      <c r="V726" s="73" t="e">
        <f t="shared" si="213"/>
        <v>#N/A</v>
      </c>
      <c r="W726" s="73" t="e">
        <f t="shared" si="214"/>
        <v>#N/A</v>
      </c>
    </row>
    <row r="727" spans="1:24" hidden="1" x14ac:dyDescent="0.25">
      <c r="A727">
        <v>726</v>
      </c>
      <c r="B727" t="s">
        <v>272</v>
      </c>
      <c r="C727" t="s">
        <v>270</v>
      </c>
      <c r="E727">
        <v>60</v>
      </c>
      <c r="H727" s="59">
        <v>30.770000000000003</v>
      </c>
      <c r="I727" t="s">
        <v>1902</v>
      </c>
      <c r="J727" s="65">
        <f t="shared" si="211"/>
        <v>834482.4</v>
      </c>
      <c r="K727" t="e">
        <f>1.05*VLOOKUP(B727,'[1]Tổng hợp Nhập - Xuất - Tồn'!$A$5:$N$4327,12,0)/VLOOKUP(B727,'[1]Tổng hợp Nhập - Xuất - Tồn'!$A$5:$N$4327,11,0)</f>
        <v>#N/A</v>
      </c>
      <c r="L727" s="67" t="e">
        <f t="shared" si="215"/>
        <v>#N/A</v>
      </c>
      <c r="M727" s="66" t="e">
        <f>VLOOKUP(B727,[2]Pivot!$A$4:$C$3785,2,0)</f>
        <v>#N/A</v>
      </c>
      <c r="N727" s="66" t="e">
        <f>VLOOKUP(B727,[2]Pivot!$A$4:$C$3785,3,0)</f>
        <v>#N/A</v>
      </c>
      <c r="O727" s="70" t="e">
        <f>VLOOKUP(B727,[3]Pivot!$A$4:$D$4420,2,0)</f>
        <v>#N/A</v>
      </c>
      <c r="P727" s="66" t="e">
        <f>VLOOKUP(B727,[3]Pivot!$A$4:$E$4420,5,0)</f>
        <v>#N/A</v>
      </c>
      <c r="Q727" s="66" t="e">
        <f>VLOOKUP(B727,[3]Pivot!$A$4:$D$4420,3,0)</f>
        <v>#N/A</v>
      </c>
      <c r="R727" s="66" t="e">
        <f>VLOOKUP(B727,[3]Pivot!$A$4:$D$4420,4,0)</f>
        <v>#N/A</v>
      </c>
      <c r="S727" t="e">
        <f>VLOOKUP(B727,'[1]Tổng hợp Nhập - Xuất - Tồn'!$A$5:$N$4327,11,0)</f>
        <v>#N/A</v>
      </c>
      <c r="T727" t="e">
        <f>VLOOKUP(B727,'[1]Tổng hợp Nhập - Xuất - Tồn'!$A$7:$N$4327,13,0)</f>
        <v>#N/A</v>
      </c>
      <c r="U727" s="66" t="e">
        <f t="shared" si="212"/>
        <v>#N/A</v>
      </c>
      <c r="V727" s="73" t="e">
        <f t="shared" si="213"/>
        <v>#N/A</v>
      </c>
      <c r="W727" s="73" t="e">
        <f t="shared" si="214"/>
        <v>#N/A</v>
      </c>
    </row>
    <row r="728" spans="1:24" hidden="1" x14ac:dyDescent="0.25">
      <c r="A728">
        <v>727</v>
      </c>
      <c r="B728" t="s">
        <v>273</v>
      </c>
      <c r="C728" t="s">
        <v>274</v>
      </c>
      <c r="E728">
        <v>2076</v>
      </c>
      <c r="H728" s="59">
        <v>28.020000000000003</v>
      </c>
      <c r="I728" t="s">
        <v>1902</v>
      </c>
      <c r="J728" s="78">
        <f t="shared" si="211"/>
        <v>759902.4</v>
      </c>
      <c r="K728" s="75">
        <f>1.05*VLOOKUP(B728,'[1]Tổng hợp Nhập - Xuất - Tồn'!$A$5:$N$4327,12,0)/VLOOKUP(B728,'[1]Tổng hợp Nhập - Xuất - Tồn'!$A$5:$N$4327,11,0)</f>
        <v>678020.07900000003</v>
      </c>
      <c r="L728" s="67">
        <f t="shared" si="215"/>
        <v>0.12076680844137655</v>
      </c>
      <c r="M728" s="66">
        <f>VLOOKUP(B728,[2]Pivot!$A$4:$C$3785,2,0)</f>
        <v>700000</v>
      </c>
      <c r="N728" s="66">
        <f>VLOOKUP(B728,[2]Pivot!$A$4:$C$3785,3,0)</f>
        <v>800000</v>
      </c>
      <c r="O728" s="70">
        <f>VLOOKUP(B728,[3]Pivot!$A$4:$D$4420,2,0)</f>
        <v>44813</v>
      </c>
      <c r="P728" s="66" t="str">
        <f>VLOOKUP(B728,[3]Pivot!$A$4:$E$4420,5,0)</f>
        <v>HTAUTOHN</v>
      </c>
      <c r="Q728" s="66">
        <f>VLOOKUP(B728,[3]Pivot!$A$4:$D$4420,3,0)</f>
        <v>0</v>
      </c>
      <c r="R728" s="66">
        <f>VLOOKUP(B728,[3]Pivot!$A$4:$D$4420,4,0)</f>
        <v>1</v>
      </c>
      <c r="S728">
        <f>VLOOKUP(B728,'[1]Tổng hợp Nhập - Xuất - Tồn'!$A$5:$N$4327,11,0)</f>
        <v>3850</v>
      </c>
      <c r="T728">
        <f>VLOOKUP(B728,'[1]Tổng hợp Nhập - Xuất - Tồn'!$A$7:$N$4327,13,0)</f>
        <v>0</v>
      </c>
      <c r="U728" s="75">
        <f t="shared" ref="U728:U729" si="219">IF(Q728=0,K728*(1-5%),IF(L728&lt;=10%,Q728,Q728*(1-5%)))</f>
        <v>644119.07504999998</v>
      </c>
      <c r="V728" s="73">
        <f t="shared" ref="V728:V729" si="220">U728/24000*1/1.13</f>
        <v>23.750703357300885</v>
      </c>
      <c r="W728" s="66">
        <f t="shared" ref="W728:W729" si="221">V728*24000</f>
        <v>570016.88057522126</v>
      </c>
    </row>
    <row r="729" spans="1:24" hidden="1" x14ac:dyDescent="0.25">
      <c r="A729">
        <v>728</v>
      </c>
      <c r="B729" t="s">
        <v>275</v>
      </c>
      <c r="C729" t="s">
        <v>276</v>
      </c>
      <c r="E729">
        <v>528</v>
      </c>
      <c r="H729" s="59">
        <v>43.82</v>
      </c>
      <c r="I729" t="s">
        <v>1902</v>
      </c>
      <c r="J729" s="78">
        <f t="shared" si="211"/>
        <v>1188398.3999999999</v>
      </c>
      <c r="K729" s="75">
        <f>1.05*VLOOKUP(B729,'[1]Tổng hợp Nhập - Xuất - Tồn'!$A$5:$N$4327,12,0)/VLOOKUP(B729,'[1]Tổng hợp Nhập - Xuất - Tồn'!$A$5:$N$4327,11,0)</f>
        <v>951198.99</v>
      </c>
      <c r="L729" s="67">
        <f t="shared" si="215"/>
        <v>0.2493688623449862</v>
      </c>
      <c r="M729" s="66" t="e">
        <f>VLOOKUP(B729,[2]Pivot!$A$4:$C$3785,2,0)</f>
        <v>#N/A</v>
      </c>
      <c r="N729" s="66" t="e">
        <f>VLOOKUP(B729,[2]Pivot!$A$4:$C$3785,3,0)</f>
        <v>#N/A</v>
      </c>
      <c r="O729" s="70">
        <f>VLOOKUP(B729,[3]Pivot!$A$4:$D$4420,2,0)</f>
        <v>44656</v>
      </c>
      <c r="P729" s="66" t="str">
        <f>VLOOKUP(B729,[3]Pivot!$A$4:$E$4420,5,0)</f>
        <v>NK-IDAS</v>
      </c>
      <c r="Q729" s="66">
        <f>VLOOKUP(B729,[3]Pivot!$A$4:$D$4420,3,0)</f>
        <v>905903.8</v>
      </c>
      <c r="R729" s="66">
        <f>VLOOKUP(B729,[3]Pivot!$A$4:$D$4420,4,0)</f>
        <v>5</v>
      </c>
      <c r="S729">
        <f>VLOOKUP(B729,'[1]Tổng hợp Nhập - Xuất - Tồn'!$A$5:$N$4327,11,0)</f>
        <v>5</v>
      </c>
      <c r="T729">
        <f>VLOOKUP(B729,'[1]Tổng hợp Nhập - Xuất - Tồn'!$A$7:$N$4327,13,0)</f>
        <v>5</v>
      </c>
      <c r="U729" s="75">
        <f t="shared" si="219"/>
        <v>860608.61</v>
      </c>
      <c r="V729" s="73">
        <f t="shared" si="220"/>
        <v>31.733355825958704</v>
      </c>
      <c r="W729" s="66">
        <f t="shared" si="221"/>
        <v>761600.53982300893</v>
      </c>
    </row>
    <row r="730" spans="1:24" hidden="1" x14ac:dyDescent="0.25">
      <c r="A730">
        <v>729</v>
      </c>
      <c r="B730" t="s">
        <v>277</v>
      </c>
      <c r="C730" t="s">
        <v>278</v>
      </c>
      <c r="E730">
        <v>540</v>
      </c>
      <c r="H730" s="59">
        <v>23.91</v>
      </c>
      <c r="I730" t="s">
        <v>1902</v>
      </c>
      <c r="J730" s="65">
        <f t="shared" si="211"/>
        <v>648439.19999999995</v>
      </c>
      <c r="K730" t="e">
        <f>1.05*VLOOKUP(B730,'[1]Tổng hợp Nhập - Xuất - Tồn'!$A$5:$N$4327,12,0)/VLOOKUP(B730,'[1]Tổng hợp Nhập - Xuất - Tồn'!$A$5:$N$4327,11,0)</f>
        <v>#N/A</v>
      </c>
      <c r="L730" s="67" t="e">
        <f t="shared" si="215"/>
        <v>#N/A</v>
      </c>
      <c r="M730" s="66" t="e">
        <f>VLOOKUP(B730,[2]Pivot!$A$4:$C$3785,2,0)</f>
        <v>#N/A</v>
      </c>
      <c r="N730" s="66" t="e">
        <f>VLOOKUP(B730,[2]Pivot!$A$4:$C$3785,3,0)</f>
        <v>#N/A</v>
      </c>
      <c r="O730" s="70" t="e">
        <f>VLOOKUP(B730,[3]Pivot!$A$4:$D$4420,2,0)</f>
        <v>#N/A</v>
      </c>
      <c r="P730" s="66" t="e">
        <f>VLOOKUP(B730,[3]Pivot!$A$4:$E$4420,5,0)</f>
        <v>#N/A</v>
      </c>
      <c r="Q730" s="66" t="e">
        <f>VLOOKUP(B730,[3]Pivot!$A$4:$D$4420,3,0)</f>
        <v>#N/A</v>
      </c>
      <c r="R730" s="66" t="e">
        <f>VLOOKUP(B730,[3]Pivot!$A$4:$D$4420,4,0)</f>
        <v>#N/A</v>
      </c>
      <c r="S730" t="e">
        <f>VLOOKUP(B730,'[1]Tổng hợp Nhập - Xuất - Tồn'!$A$5:$N$4327,11,0)</f>
        <v>#N/A</v>
      </c>
      <c r="T730" t="e">
        <f>VLOOKUP(B730,'[1]Tổng hợp Nhập - Xuất - Tồn'!$A$7:$N$4327,13,0)</f>
        <v>#N/A</v>
      </c>
      <c r="U730" s="66" t="e">
        <f t="shared" si="212"/>
        <v>#N/A</v>
      </c>
      <c r="V730" s="73" t="e">
        <f t="shared" si="213"/>
        <v>#N/A</v>
      </c>
      <c r="W730" s="73" t="e">
        <f t="shared" si="214"/>
        <v>#N/A</v>
      </c>
    </row>
    <row r="731" spans="1:24" hidden="1" x14ac:dyDescent="0.25">
      <c r="A731">
        <v>730</v>
      </c>
      <c r="B731" t="s">
        <v>279</v>
      </c>
      <c r="C731" t="s">
        <v>280</v>
      </c>
      <c r="E731">
        <v>372</v>
      </c>
      <c r="H731" s="59">
        <v>45.019999999999996</v>
      </c>
      <c r="I731" t="s">
        <v>1902</v>
      </c>
      <c r="J731" s="65">
        <f t="shared" si="211"/>
        <v>1220942.3999999999</v>
      </c>
      <c r="K731" t="e">
        <f>1.05*VLOOKUP(B731,'[1]Tổng hợp Nhập - Xuất - Tồn'!$A$5:$N$4327,12,0)/VLOOKUP(B731,'[1]Tổng hợp Nhập - Xuất - Tồn'!$A$5:$N$4327,11,0)</f>
        <v>#N/A</v>
      </c>
      <c r="L731" s="67" t="e">
        <f t="shared" si="215"/>
        <v>#N/A</v>
      </c>
      <c r="M731" s="66" t="e">
        <f>VLOOKUP(B731,[2]Pivot!$A$4:$C$3785,2,0)</f>
        <v>#N/A</v>
      </c>
      <c r="N731" s="66" t="e">
        <f>VLOOKUP(B731,[2]Pivot!$A$4:$C$3785,3,0)</f>
        <v>#N/A</v>
      </c>
      <c r="O731" s="70" t="e">
        <f>VLOOKUP(B731,[3]Pivot!$A$4:$D$4420,2,0)</f>
        <v>#N/A</v>
      </c>
      <c r="P731" s="66" t="e">
        <f>VLOOKUP(B731,[3]Pivot!$A$4:$E$4420,5,0)</f>
        <v>#N/A</v>
      </c>
      <c r="Q731" s="66" t="e">
        <f>VLOOKUP(B731,[3]Pivot!$A$4:$D$4420,3,0)</f>
        <v>#N/A</v>
      </c>
      <c r="R731" s="66" t="e">
        <f>VLOOKUP(B731,[3]Pivot!$A$4:$D$4420,4,0)</f>
        <v>#N/A</v>
      </c>
      <c r="S731" t="e">
        <f>VLOOKUP(B731,'[1]Tổng hợp Nhập - Xuất - Tồn'!$A$5:$N$4327,11,0)</f>
        <v>#N/A</v>
      </c>
      <c r="T731" t="e">
        <f>VLOOKUP(B731,'[1]Tổng hợp Nhập - Xuất - Tồn'!$A$7:$N$4327,13,0)</f>
        <v>#N/A</v>
      </c>
      <c r="U731" s="66" t="e">
        <f t="shared" si="212"/>
        <v>#N/A</v>
      </c>
      <c r="V731" s="73" t="e">
        <f t="shared" si="213"/>
        <v>#N/A</v>
      </c>
      <c r="W731" s="73" t="e">
        <f t="shared" si="214"/>
        <v>#N/A</v>
      </c>
    </row>
    <row r="732" spans="1:24" x14ac:dyDescent="0.25">
      <c r="A732">
        <v>731</v>
      </c>
      <c r="B732" t="s">
        <v>281</v>
      </c>
      <c r="C732" t="s">
        <v>270</v>
      </c>
      <c r="E732">
        <v>480</v>
      </c>
      <c r="H732" s="59">
        <v>39.75</v>
      </c>
      <c r="I732" t="s">
        <v>1902</v>
      </c>
      <c r="J732" s="78">
        <f t="shared" si="211"/>
        <v>1078020</v>
      </c>
      <c r="K732" s="75">
        <f>1.05*VLOOKUP(B732,'[1]Tổng hợp Nhập - Xuất - Tồn'!$A$5:$N$4327,12,0)/VLOOKUP(B732,'[1]Tổng hợp Nhập - Xuất - Tồn'!$A$5:$N$4327,11,0)</f>
        <v>1013155.9477477478</v>
      </c>
      <c r="L732" s="67">
        <f t="shared" si="215"/>
        <v>6.4021784994151634E-2</v>
      </c>
      <c r="M732" s="66">
        <f>VLOOKUP(B732,[2]Pivot!$A$4:$C$3785,2,0)</f>
        <v>1020000</v>
      </c>
      <c r="N732" s="66">
        <f>VLOOKUP(B732,[2]Pivot!$A$4:$C$3785,3,0)</f>
        <v>1200000</v>
      </c>
      <c r="O732" s="70">
        <f>VLOOKUP(B732,[3]Pivot!$A$4:$D$4420,2,0)</f>
        <v>44816</v>
      </c>
      <c r="P732" s="66" t="str">
        <f>VLOOKUP(B732,[3]Pivot!$A$4:$E$4420,5,0)</f>
        <v>HTAUTOHN</v>
      </c>
      <c r="Q732" s="66">
        <f>VLOOKUP(B732,[3]Pivot!$A$4:$D$4420,3,0)</f>
        <v>856920</v>
      </c>
      <c r="R732" s="66">
        <f>VLOOKUP(B732,[3]Pivot!$A$4:$D$4420,4,0)</f>
        <v>5</v>
      </c>
      <c r="S732">
        <f>VLOOKUP(B732,'[1]Tổng hợp Nhập - Xuất - Tồn'!$A$5:$N$4327,11,0)</f>
        <v>333</v>
      </c>
      <c r="T732">
        <f>VLOOKUP(B732,'[1]Tổng hợp Nhập - Xuất - Tồn'!$A$7:$N$4327,13,0)</f>
        <v>339</v>
      </c>
      <c r="U732" s="75">
        <f>IF(Q732=0,K732*(1-5%),IF(L732&lt;=10%,Q732,Q732*(1-5%)))</f>
        <v>856920</v>
      </c>
      <c r="V732" s="73">
        <f>U732/24000*1/1.13</f>
        <v>31.597345132743364</v>
      </c>
      <c r="W732" s="66">
        <f t="shared" ref="W732" si="222">V732*24000</f>
        <v>758336.2831858407</v>
      </c>
      <c r="X732" s="67">
        <f>(W732-K732)/K732</f>
        <v>-0.25151080159808847</v>
      </c>
    </row>
    <row r="733" spans="1:24" hidden="1" x14ac:dyDescent="0.25">
      <c r="A733">
        <v>732</v>
      </c>
      <c r="B733" t="s">
        <v>282</v>
      </c>
      <c r="C733" t="s">
        <v>270</v>
      </c>
      <c r="E733">
        <v>264</v>
      </c>
      <c r="H733" s="59">
        <v>29.94</v>
      </c>
      <c r="I733" t="s">
        <v>1902</v>
      </c>
      <c r="J733" s="65">
        <f t="shared" si="211"/>
        <v>811972.79999999993</v>
      </c>
      <c r="K733" t="e">
        <f>1.05*VLOOKUP(B733,'[1]Tổng hợp Nhập - Xuất - Tồn'!$A$5:$N$4327,12,0)/VLOOKUP(B733,'[1]Tổng hợp Nhập - Xuất - Tồn'!$A$5:$N$4327,11,0)</f>
        <v>#N/A</v>
      </c>
      <c r="L733" s="67" t="e">
        <f t="shared" si="215"/>
        <v>#N/A</v>
      </c>
      <c r="M733" s="66" t="e">
        <f>VLOOKUP(B733,[2]Pivot!$A$4:$C$3785,2,0)</f>
        <v>#N/A</v>
      </c>
      <c r="N733" s="66" t="e">
        <f>VLOOKUP(B733,[2]Pivot!$A$4:$C$3785,3,0)</f>
        <v>#N/A</v>
      </c>
      <c r="O733" s="70" t="e">
        <f>VLOOKUP(B733,[3]Pivot!$A$4:$D$4420,2,0)</f>
        <v>#N/A</v>
      </c>
      <c r="P733" s="66" t="e">
        <f>VLOOKUP(B733,[3]Pivot!$A$4:$E$4420,5,0)</f>
        <v>#N/A</v>
      </c>
      <c r="Q733" s="66" t="e">
        <f>VLOOKUP(B733,[3]Pivot!$A$4:$D$4420,3,0)</f>
        <v>#N/A</v>
      </c>
      <c r="R733" s="66" t="e">
        <f>VLOOKUP(B733,[3]Pivot!$A$4:$D$4420,4,0)</f>
        <v>#N/A</v>
      </c>
      <c r="S733" t="e">
        <f>VLOOKUP(B733,'[1]Tổng hợp Nhập - Xuất - Tồn'!$A$5:$N$4327,11,0)</f>
        <v>#N/A</v>
      </c>
      <c r="T733" t="e">
        <f>VLOOKUP(B733,'[1]Tổng hợp Nhập - Xuất - Tồn'!$A$7:$N$4327,13,0)</f>
        <v>#N/A</v>
      </c>
      <c r="U733" s="66" t="e">
        <f t="shared" si="212"/>
        <v>#N/A</v>
      </c>
      <c r="V733" s="73" t="e">
        <f t="shared" si="213"/>
        <v>#N/A</v>
      </c>
      <c r="W733" s="73" t="e">
        <f t="shared" si="214"/>
        <v>#N/A</v>
      </c>
    </row>
    <row r="734" spans="1:24" hidden="1" x14ac:dyDescent="0.25">
      <c r="A734">
        <v>733</v>
      </c>
      <c r="B734" t="s">
        <v>283</v>
      </c>
      <c r="C734" t="s">
        <v>284</v>
      </c>
      <c r="E734">
        <v>564</v>
      </c>
      <c r="H734" s="59">
        <v>23.91</v>
      </c>
      <c r="I734" t="s">
        <v>1902</v>
      </c>
      <c r="J734" s="65">
        <f t="shared" si="211"/>
        <v>648439.19999999995</v>
      </c>
      <c r="K734" t="e">
        <f>1.05*VLOOKUP(B734,'[1]Tổng hợp Nhập - Xuất - Tồn'!$A$5:$N$4327,12,0)/VLOOKUP(B734,'[1]Tổng hợp Nhập - Xuất - Tồn'!$A$5:$N$4327,11,0)</f>
        <v>#N/A</v>
      </c>
      <c r="L734" s="67" t="e">
        <f t="shared" si="215"/>
        <v>#N/A</v>
      </c>
      <c r="M734" s="66" t="e">
        <f>VLOOKUP(B734,[2]Pivot!$A$4:$C$3785,2,0)</f>
        <v>#N/A</v>
      </c>
      <c r="N734" s="66" t="e">
        <f>VLOOKUP(B734,[2]Pivot!$A$4:$C$3785,3,0)</f>
        <v>#N/A</v>
      </c>
      <c r="O734" s="70" t="e">
        <f>VLOOKUP(B734,[3]Pivot!$A$4:$D$4420,2,0)</f>
        <v>#N/A</v>
      </c>
      <c r="P734" s="66" t="e">
        <f>VLOOKUP(B734,[3]Pivot!$A$4:$E$4420,5,0)</f>
        <v>#N/A</v>
      </c>
      <c r="Q734" s="66" t="e">
        <f>VLOOKUP(B734,[3]Pivot!$A$4:$D$4420,3,0)</f>
        <v>#N/A</v>
      </c>
      <c r="R734" s="66" t="e">
        <f>VLOOKUP(B734,[3]Pivot!$A$4:$D$4420,4,0)</f>
        <v>#N/A</v>
      </c>
      <c r="S734" t="e">
        <f>VLOOKUP(B734,'[1]Tổng hợp Nhập - Xuất - Tồn'!$A$5:$N$4327,11,0)</f>
        <v>#N/A</v>
      </c>
      <c r="T734" t="e">
        <f>VLOOKUP(B734,'[1]Tổng hợp Nhập - Xuất - Tồn'!$A$7:$N$4327,13,0)</f>
        <v>#N/A</v>
      </c>
      <c r="U734" s="66" t="e">
        <f t="shared" si="212"/>
        <v>#N/A</v>
      </c>
      <c r="V734" s="73" t="e">
        <f t="shared" si="213"/>
        <v>#N/A</v>
      </c>
      <c r="W734" s="73" t="e">
        <f t="shared" si="214"/>
        <v>#N/A</v>
      </c>
    </row>
    <row r="735" spans="1:24" hidden="1" x14ac:dyDescent="0.25">
      <c r="A735">
        <v>734</v>
      </c>
      <c r="B735" t="s">
        <v>285</v>
      </c>
      <c r="C735" t="s">
        <v>286</v>
      </c>
      <c r="E735">
        <v>228</v>
      </c>
      <c r="H735" s="59">
        <v>21.85</v>
      </c>
      <c r="I735" t="s">
        <v>1902</v>
      </c>
      <c r="J735" s="65">
        <f t="shared" si="211"/>
        <v>592572</v>
      </c>
      <c r="K735" t="e">
        <f>1.05*VLOOKUP(B735,'[1]Tổng hợp Nhập - Xuất - Tồn'!$A$5:$N$4327,12,0)/VLOOKUP(B735,'[1]Tổng hợp Nhập - Xuất - Tồn'!$A$5:$N$4327,11,0)</f>
        <v>#N/A</v>
      </c>
      <c r="L735" s="67" t="e">
        <f t="shared" si="215"/>
        <v>#N/A</v>
      </c>
      <c r="M735" s="66" t="e">
        <f>VLOOKUP(B735,[2]Pivot!$A$4:$C$3785,2,0)</f>
        <v>#N/A</v>
      </c>
      <c r="N735" s="66" t="e">
        <f>VLOOKUP(B735,[2]Pivot!$A$4:$C$3785,3,0)</f>
        <v>#N/A</v>
      </c>
      <c r="O735" s="70" t="e">
        <f>VLOOKUP(B735,[3]Pivot!$A$4:$D$4420,2,0)</f>
        <v>#N/A</v>
      </c>
      <c r="P735" s="66" t="e">
        <f>VLOOKUP(B735,[3]Pivot!$A$4:$E$4420,5,0)</f>
        <v>#N/A</v>
      </c>
      <c r="Q735" s="66" t="e">
        <f>VLOOKUP(B735,[3]Pivot!$A$4:$D$4420,3,0)</f>
        <v>#N/A</v>
      </c>
      <c r="R735" s="66" t="e">
        <f>VLOOKUP(B735,[3]Pivot!$A$4:$D$4420,4,0)</f>
        <v>#N/A</v>
      </c>
      <c r="S735" t="e">
        <f>VLOOKUP(B735,'[1]Tổng hợp Nhập - Xuất - Tồn'!$A$5:$N$4327,11,0)</f>
        <v>#N/A</v>
      </c>
      <c r="T735" t="e">
        <f>VLOOKUP(B735,'[1]Tổng hợp Nhập - Xuất - Tồn'!$A$7:$N$4327,13,0)</f>
        <v>#N/A</v>
      </c>
      <c r="U735" s="66" t="e">
        <f t="shared" si="212"/>
        <v>#N/A</v>
      </c>
      <c r="V735" s="73" t="e">
        <f t="shared" si="213"/>
        <v>#N/A</v>
      </c>
      <c r="W735" s="73" t="e">
        <f t="shared" si="214"/>
        <v>#N/A</v>
      </c>
    </row>
    <row r="736" spans="1:24" hidden="1" x14ac:dyDescent="0.25">
      <c r="A736">
        <v>735</v>
      </c>
      <c r="B736" t="s">
        <v>287</v>
      </c>
      <c r="C736" t="s">
        <v>286</v>
      </c>
      <c r="E736">
        <v>396</v>
      </c>
      <c r="H736" s="59">
        <v>20.830000000000002</v>
      </c>
      <c r="I736" t="s">
        <v>1902</v>
      </c>
      <c r="J736" s="65">
        <f t="shared" si="211"/>
        <v>564909.6</v>
      </c>
      <c r="K736" t="e">
        <f>1.05*VLOOKUP(B736,'[1]Tổng hợp Nhập - Xuất - Tồn'!$A$5:$N$4327,12,0)/VLOOKUP(B736,'[1]Tổng hợp Nhập - Xuất - Tồn'!$A$5:$N$4327,11,0)</f>
        <v>#N/A</v>
      </c>
      <c r="L736" s="67" t="e">
        <f t="shared" si="215"/>
        <v>#N/A</v>
      </c>
      <c r="M736" s="66" t="e">
        <f>VLOOKUP(B736,[2]Pivot!$A$4:$C$3785,2,0)</f>
        <v>#N/A</v>
      </c>
      <c r="N736" s="66" t="e">
        <f>VLOOKUP(B736,[2]Pivot!$A$4:$C$3785,3,0)</f>
        <v>#N/A</v>
      </c>
      <c r="O736" s="70" t="e">
        <f>VLOOKUP(B736,[3]Pivot!$A$4:$D$4420,2,0)</f>
        <v>#N/A</v>
      </c>
      <c r="P736" s="66" t="e">
        <f>VLOOKUP(B736,[3]Pivot!$A$4:$E$4420,5,0)</f>
        <v>#N/A</v>
      </c>
      <c r="Q736" s="66" t="e">
        <f>VLOOKUP(B736,[3]Pivot!$A$4:$D$4420,3,0)</f>
        <v>#N/A</v>
      </c>
      <c r="R736" s="66" t="e">
        <f>VLOOKUP(B736,[3]Pivot!$A$4:$D$4420,4,0)</f>
        <v>#N/A</v>
      </c>
      <c r="S736" t="e">
        <f>VLOOKUP(B736,'[1]Tổng hợp Nhập - Xuất - Tồn'!$A$5:$N$4327,11,0)</f>
        <v>#N/A</v>
      </c>
      <c r="T736" t="e">
        <f>VLOOKUP(B736,'[1]Tổng hợp Nhập - Xuất - Tồn'!$A$7:$N$4327,13,0)</f>
        <v>#N/A</v>
      </c>
      <c r="U736" s="66" t="e">
        <f t="shared" si="212"/>
        <v>#N/A</v>
      </c>
      <c r="V736" s="73" t="e">
        <f t="shared" si="213"/>
        <v>#N/A</v>
      </c>
      <c r="W736" s="73" t="e">
        <f t="shared" si="214"/>
        <v>#N/A</v>
      </c>
    </row>
    <row r="737" spans="1:24" hidden="1" x14ac:dyDescent="0.25">
      <c r="A737">
        <v>736</v>
      </c>
      <c r="B737" t="s">
        <v>288</v>
      </c>
      <c r="C737" t="s">
        <v>289</v>
      </c>
      <c r="E737">
        <v>909</v>
      </c>
      <c r="H737" s="59">
        <v>17.860000000000003</v>
      </c>
      <c r="I737" t="s">
        <v>1902</v>
      </c>
      <c r="J737" s="65">
        <f t="shared" si="211"/>
        <v>484363.2</v>
      </c>
      <c r="K737" t="e">
        <f>1.05*VLOOKUP(B737,'[1]Tổng hợp Nhập - Xuất - Tồn'!$A$5:$N$4327,12,0)/VLOOKUP(B737,'[1]Tổng hợp Nhập - Xuất - Tồn'!$A$5:$N$4327,11,0)</f>
        <v>#N/A</v>
      </c>
      <c r="L737" s="67" t="e">
        <f t="shared" si="215"/>
        <v>#N/A</v>
      </c>
      <c r="M737" s="66" t="e">
        <f>VLOOKUP(B737,[2]Pivot!$A$4:$C$3785,2,0)</f>
        <v>#N/A</v>
      </c>
      <c r="N737" s="66" t="e">
        <f>VLOOKUP(B737,[2]Pivot!$A$4:$C$3785,3,0)</f>
        <v>#N/A</v>
      </c>
      <c r="O737" s="70" t="e">
        <f>VLOOKUP(B737,[3]Pivot!$A$4:$D$4420,2,0)</f>
        <v>#N/A</v>
      </c>
      <c r="P737" s="66" t="e">
        <f>VLOOKUP(B737,[3]Pivot!$A$4:$E$4420,5,0)</f>
        <v>#N/A</v>
      </c>
      <c r="Q737" s="66" t="e">
        <f>VLOOKUP(B737,[3]Pivot!$A$4:$D$4420,3,0)</f>
        <v>#N/A</v>
      </c>
      <c r="R737" s="66" t="e">
        <f>VLOOKUP(B737,[3]Pivot!$A$4:$D$4420,4,0)</f>
        <v>#N/A</v>
      </c>
      <c r="S737" t="e">
        <f>VLOOKUP(B737,'[1]Tổng hợp Nhập - Xuất - Tồn'!$A$5:$N$4327,11,0)</f>
        <v>#N/A</v>
      </c>
      <c r="T737" t="e">
        <f>VLOOKUP(B737,'[1]Tổng hợp Nhập - Xuất - Tồn'!$A$7:$N$4327,13,0)</f>
        <v>#N/A</v>
      </c>
      <c r="U737" s="66" t="e">
        <f t="shared" si="212"/>
        <v>#N/A</v>
      </c>
      <c r="V737" s="73" t="e">
        <f t="shared" si="213"/>
        <v>#N/A</v>
      </c>
      <c r="W737" s="73" t="e">
        <f t="shared" si="214"/>
        <v>#N/A</v>
      </c>
    </row>
    <row r="738" spans="1:24" hidden="1" x14ac:dyDescent="0.25">
      <c r="A738">
        <v>737</v>
      </c>
      <c r="B738" t="s">
        <v>290</v>
      </c>
      <c r="C738" t="s">
        <v>289</v>
      </c>
      <c r="E738">
        <v>482</v>
      </c>
      <c r="H738" s="59">
        <v>17.740000000000002</v>
      </c>
      <c r="I738" t="s">
        <v>1902</v>
      </c>
      <c r="J738" s="65">
        <f t="shared" si="211"/>
        <v>481108.80000000005</v>
      </c>
      <c r="K738" t="e">
        <f>1.05*VLOOKUP(B738,'[1]Tổng hợp Nhập - Xuất - Tồn'!$A$5:$N$4327,12,0)/VLOOKUP(B738,'[1]Tổng hợp Nhập - Xuất - Tồn'!$A$5:$N$4327,11,0)</f>
        <v>#N/A</v>
      </c>
      <c r="L738" s="67" t="e">
        <f t="shared" si="215"/>
        <v>#N/A</v>
      </c>
      <c r="M738" s="66" t="e">
        <f>VLOOKUP(B738,[2]Pivot!$A$4:$C$3785,2,0)</f>
        <v>#N/A</v>
      </c>
      <c r="N738" s="66" t="e">
        <f>VLOOKUP(B738,[2]Pivot!$A$4:$C$3785,3,0)</f>
        <v>#N/A</v>
      </c>
      <c r="O738" s="70" t="e">
        <f>VLOOKUP(B738,[3]Pivot!$A$4:$D$4420,2,0)</f>
        <v>#N/A</v>
      </c>
      <c r="P738" s="66" t="e">
        <f>VLOOKUP(B738,[3]Pivot!$A$4:$E$4420,5,0)</f>
        <v>#N/A</v>
      </c>
      <c r="Q738" s="66" t="e">
        <f>VLOOKUP(B738,[3]Pivot!$A$4:$D$4420,3,0)</f>
        <v>#N/A</v>
      </c>
      <c r="R738" s="66" t="e">
        <f>VLOOKUP(B738,[3]Pivot!$A$4:$D$4420,4,0)</f>
        <v>#N/A</v>
      </c>
      <c r="S738" t="e">
        <f>VLOOKUP(B738,'[1]Tổng hợp Nhập - Xuất - Tồn'!$A$5:$N$4327,11,0)</f>
        <v>#N/A</v>
      </c>
      <c r="T738" t="e">
        <f>VLOOKUP(B738,'[1]Tổng hợp Nhập - Xuất - Tồn'!$A$7:$N$4327,13,0)</f>
        <v>#N/A</v>
      </c>
      <c r="U738" s="66" t="e">
        <f t="shared" si="212"/>
        <v>#N/A</v>
      </c>
      <c r="V738" s="73" t="e">
        <f t="shared" si="213"/>
        <v>#N/A</v>
      </c>
      <c r="W738" s="73" t="e">
        <f t="shared" si="214"/>
        <v>#N/A</v>
      </c>
    </row>
    <row r="739" spans="1:24" hidden="1" x14ac:dyDescent="0.25">
      <c r="A739">
        <v>738</v>
      </c>
      <c r="B739" t="s">
        <v>291</v>
      </c>
      <c r="C739" t="s">
        <v>292</v>
      </c>
      <c r="E739">
        <v>564</v>
      </c>
      <c r="H739" s="59">
        <v>13.37</v>
      </c>
      <c r="I739" t="s">
        <v>1902</v>
      </c>
      <c r="J739" s="65">
        <f t="shared" si="211"/>
        <v>362594.39999999997</v>
      </c>
      <c r="K739" t="e">
        <f>1.05*VLOOKUP(B739,'[1]Tổng hợp Nhập - Xuất - Tồn'!$A$5:$N$4327,12,0)/VLOOKUP(B739,'[1]Tổng hợp Nhập - Xuất - Tồn'!$A$5:$N$4327,11,0)</f>
        <v>#N/A</v>
      </c>
      <c r="L739" s="67" t="e">
        <f t="shared" si="215"/>
        <v>#N/A</v>
      </c>
      <c r="M739" s="66" t="e">
        <f>VLOOKUP(B739,[2]Pivot!$A$4:$C$3785,2,0)</f>
        <v>#N/A</v>
      </c>
      <c r="N739" s="66" t="e">
        <f>VLOOKUP(B739,[2]Pivot!$A$4:$C$3785,3,0)</f>
        <v>#N/A</v>
      </c>
      <c r="O739" s="70" t="e">
        <f>VLOOKUP(B739,[3]Pivot!$A$4:$D$4420,2,0)</f>
        <v>#N/A</v>
      </c>
      <c r="P739" s="66" t="e">
        <f>VLOOKUP(B739,[3]Pivot!$A$4:$E$4420,5,0)</f>
        <v>#N/A</v>
      </c>
      <c r="Q739" s="66" t="e">
        <f>VLOOKUP(B739,[3]Pivot!$A$4:$D$4420,3,0)</f>
        <v>#N/A</v>
      </c>
      <c r="R739" s="66" t="e">
        <f>VLOOKUP(B739,[3]Pivot!$A$4:$D$4420,4,0)</f>
        <v>#N/A</v>
      </c>
      <c r="S739" t="e">
        <f>VLOOKUP(B739,'[1]Tổng hợp Nhập - Xuất - Tồn'!$A$5:$N$4327,11,0)</f>
        <v>#N/A</v>
      </c>
      <c r="T739" t="e">
        <f>VLOOKUP(B739,'[1]Tổng hợp Nhập - Xuất - Tồn'!$A$7:$N$4327,13,0)</f>
        <v>#N/A</v>
      </c>
      <c r="U739" s="66" t="e">
        <f t="shared" si="212"/>
        <v>#N/A</v>
      </c>
      <c r="V739" s="73" t="e">
        <f t="shared" si="213"/>
        <v>#N/A</v>
      </c>
      <c r="W739" s="73" t="e">
        <f t="shared" si="214"/>
        <v>#N/A</v>
      </c>
    </row>
    <row r="740" spans="1:24" hidden="1" x14ac:dyDescent="0.25">
      <c r="A740">
        <v>739</v>
      </c>
      <c r="B740" t="s">
        <v>293</v>
      </c>
      <c r="C740" t="s">
        <v>270</v>
      </c>
      <c r="E740">
        <v>120</v>
      </c>
      <c r="H740" s="59">
        <v>25</v>
      </c>
      <c r="I740" t="s">
        <v>1902</v>
      </c>
      <c r="J740" s="65">
        <f t="shared" si="211"/>
        <v>677999.99999999988</v>
      </c>
      <c r="K740" t="e">
        <f>1.05*VLOOKUP(B740,'[1]Tổng hợp Nhập - Xuất - Tồn'!$A$5:$N$4327,12,0)/VLOOKUP(B740,'[1]Tổng hợp Nhập - Xuất - Tồn'!$A$5:$N$4327,11,0)</f>
        <v>#N/A</v>
      </c>
      <c r="L740" s="67" t="e">
        <f t="shared" si="215"/>
        <v>#N/A</v>
      </c>
      <c r="M740" s="66" t="e">
        <f>VLOOKUP(B740,[2]Pivot!$A$4:$C$3785,2,0)</f>
        <v>#N/A</v>
      </c>
      <c r="N740" s="66" t="e">
        <f>VLOOKUP(B740,[2]Pivot!$A$4:$C$3785,3,0)</f>
        <v>#N/A</v>
      </c>
      <c r="O740" s="70" t="e">
        <f>VLOOKUP(B740,[3]Pivot!$A$4:$D$4420,2,0)</f>
        <v>#N/A</v>
      </c>
      <c r="P740" s="66" t="e">
        <f>VLOOKUP(B740,[3]Pivot!$A$4:$E$4420,5,0)</f>
        <v>#N/A</v>
      </c>
      <c r="Q740" s="66" t="e">
        <f>VLOOKUP(B740,[3]Pivot!$A$4:$D$4420,3,0)</f>
        <v>#N/A</v>
      </c>
      <c r="R740" s="66" t="e">
        <f>VLOOKUP(B740,[3]Pivot!$A$4:$D$4420,4,0)</f>
        <v>#N/A</v>
      </c>
      <c r="S740" t="e">
        <f>VLOOKUP(B740,'[1]Tổng hợp Nhập - Xuất - Tồn'!$A$5:$N$4327,11,0)</f>
        <v>#N/A</v>
      </c>
      <c r="T740" t="e">
        <f>VLOOKUP(B740,'[1]Tổng hợp Nhập - Xuất - Tồn'!$A$7:$N$4327,13,0)</f>
        <v>#N/A</v>
      </c>
      <c r="U740" s="66" t="e">
        <f t="shared" si="212"/>
        <v>#N/A</v>
      </c>
      <c r="V740" s="73" t="e">
        <f t="shared" si="213"/>
        <v>#N/A</v>
      </c>
      <c r="W740" s="73" t="e">
        <f t="shared" si="214"/>
        <v>#N/A</v>
      </c>
    </row>
    <row r="741" spans="1:24" hidden="1" x14ac:dyDescent="0.25">
      <c r="A741">
        <v>740</v>
      </c>
      <c r="B741" t="s">
        <v>294</v>
      </c>
      <c r="C741" t="s">
        <v>286</v>
      </c>
      <c r="E741">
        <v>528</v>
      </c>
      <c r="H741" s="59">
        <v>22.03</v>
      </c>
      <c r="I741" t="s">
        <v>1902</v>
      </c>
      <c r="J741" s="65">
        <f t="shared" si="211"/>
        <v>597453.6</v>
      </c>
      <c r="K741" t="e">
        <f>1.05*VLOOKUP(B741,'[1]Tổng hợp Nhập - Xuất - Tồn'!$A$5:$N$4327,12,0)/VLOOKUP(B741,'[1]Tổng hợp Nhập - Xuất - Tồn'!$A$5:$N$4327,11,0)</f>
        <v>#N/A</v>
      </c>
      <c r="L741" s="67" t="e">
        <f t="shared" si="215"/>
        <v>#N/A</v>
      </c>
      <c r="M741" s="66" t="e">
        <f>VLOOKUP(B741,[2]Pivot!$A$4:$C$3785,2,0)</f>
        <v>#N/A</v>
      </c>
      <c r="N741" s="66" t="e">
        <f>VLOOKUP(B741,[2]Pivot!$A$4:$C$3785,3,0)</f>
        <v>#N/A</v>
      </c>
      <c r="O741" s="70" t="e">
        <f>VLOOKUP(B741,[3]Pivot!$A$4:$D$4420,2,0)</f>
        <v>#N/A</v>
      </c>
      <c r="P741" s="66" t="e">
        <f>VLOOKUP(B741,[3]Pivot!$A$4:$E$4420,5,0)</f>
        <v>#N/A</v>
      </c>
      <c r="Q741" s="66" t="e">
        <f>VLOOKUP(B741,[3]Pivot!$A$4:$D$4420,3,0)</f>
        <v>#N/A</v>
      </c>
      <c r="R741" s="66" t="e">
        <f>VLOOKUP(B741,[3]Pivot!$A$4:$D$4420,4,0)</f>
        <v>#N/A</v>
      </c>
      <c r="S741" t="e">
        <f>VLOOKUP(B741,'[1]Tổng hợp Nhập - Xuất - Tồn'!$A$5:$N$4327,11,0)</f>
        <v>#N/A</v>
      </c>
      <c r="T741" t="e">
        <f>VLOOKUP(B741,'[1]Tổng hợp Nhập - Xuất - Tồn'!$A$7:$N$4327,13,0)</f>
        <v>#N/A</v>
      </c>
      <c r="U741" s="66" t="e">
        <f t="shared" si="212"/>
        <v>#N/A</v>
      </c>
      <c r="V741" s="73" t="e">
        <f t="shared" si="213"/>
        <v>#N/A</v>
      </c>
      <c r="W741" s="73" t="e">
        <f t="shared" si="214"/>
        <v>#N/A</v>
      </c>
    </row>
    <row r="742" spans="1:24" hidden="1" x14ac:dyDescent="0.25">
      <c r="A742">
        <v>741</v>
      </c>
      <c r="B742" t="s">
        <v>295</v>
      </c>
      <c r="C742" t="s">
        <v>296</v>
      </c>
      <c r="E742">
        <v>8318</v>
      </c>
      <c r="H742" s="59">
        <v>15.57</v>
      </c>
      <c r="I742" t="s">
        <v>1902</v>
      </c>
      <c r="J742" s="65">
        <f t="shared" si="211"/>
        <v>422258.39999999997</v>
      </c>
      <c r="K742" t="e">
        <f>1.05*VLOOKUP(B742,'[1]Tổng hợp Nhập - Xuất - Tồn'!$A$5:$N$4327,12,0)/VLOOKUP(B742,'[1]Tổng hợp Nhập - Xuất - Tồn'!$A$5:$N$4327,11,0)</f>
        <v>#N/A</v>
      </c>
      <c r="L742" s="67" t="e">
        <f t="shared" si="215"/>
        <v>#N/A</v>
      </c>
      <c r="M742" s="66" t="e">
        <f>VLOOKUP(B742,[2]Pivot!$A$4:$C$3785,2,0)</f>
        <v>#N/A</v>
      </c>
      <c r="N742" s="66" t="e">
        <f>VLOOKUP(B742,[2]Pivot!$A$4:$C$3785,3,0)</f>
        <v>#N/A</v>
      </c>
      <c r="O742" s="70" t="e">
        <f>VLOOKUP(B742,[3]Pivot!$A$4:$D$4420,2,0)</f>
        <v>#N/A</v>
      </c>
      <c r="P742" s="66" t="e">
        <f>VLOOKUP(B742,[3]Pivot!$A$4:$E$4420,5,0)</f>
        <v>#N/A</v>
      </c>
      <c r="Q742" s="66" t="e">
        <f>VLOOKUP(B742,[3]Pivot!$A$4:$D$4420,3,0)</f>
        <v>#N/A</v>
      </c>
      <c r="R742" s="66" t="e">
        <f>VLOOKUP(B742,[3]Pivot!$A$4:$D$4420,4,0)</f>
        <v>#N/A</v>
      </c>
      <c r="S742" t="e">
        <f>VLOOKUP(B742,'[1]Tổng hợp Nhập - Xuất - Tồn'!$A$5:$N$4327,11,0)</f>
        <v>#N/A</v>
      </c>
      <c r="T742" t="e">
        <f>VLOOKUP(B742,'[1]Tổng hợp Nhập - Xuất - Tồn'!$A$7:$N$4327,13,0)</f>
        <v>#N/A</v>
      </c>
      <c r="U742" s="66" t="e">
        <f t="shared" si="212"/>
        <v>#N/A</v>
      </c>
      <c r="V742" s="73" t="e">
        <f t="shared" si="213"/>
        <v>#N/A</v>
      </c>
      <c r="W742" s="73" t="e">
        <f t="shared" si="214"/>
        <v>#N/A</v>
      </c>
    </row>
    <row r="743" spans="1:24" hidden="1" x14ac:dyDescent="0.25">
      <c r="A743">
        <v>742</v>
      </c>
      <c r="B743" t="s">
        <v>297</v>
      </c>
      <c r="C743" t="s">
        <v>286</v>
      </c>
      <c r="E743">
        <v>430</v>
      </c>
      <c r="H743" s="59">
        <v>16.46</v>
      </c>
      <c r="I743" t="s">
        <v>1902</v>
      </c>
      <c r="J743" s="65">
        <f t="shared" si="211"/>
        <v>446395.19999999995</v>
      </c>
      <c r="K743" t="e">
        <f>1.05*VLOOKUP(B743,'[1]Tổng hợp Nhập - Xuất - Tồn'!$A$5:$N$4327,12,0)/VLOOKUP(B743,'[1]Tổng hợp Nhập - Xuất - Tồn'!$A$5:$N$4327,11,0)</f>
        <v>#N/A</v>
      </c>
      <c r="L743" s="67" t="e">
        <f t="shared" si="215"/>
        <v>#N/A</v>
      </c>
      <c r="M743" s="66" t="e">
        <f>VLOOKUP(B743,[2]Pivot!$A$4:$C$3785,2,0)</f>
        <v>#N/A</v>
      </c>
      <c r="N743" s="66" t="e">
        <f>VLOOKUP(B743,[2]Pivot!$A$4:$C$3785,3,0)</f>
        <v>#N/A</v>
      </c>
      <c r="O743" s="70" t="e">
        <f>VLOOKUP(B743,[3]Pivot!$A$4:$D$4420,2,0)</f>
        <v>#N/A</v>
      </c>
      <c r="P743" s="66" t="e">
        <f>VLOOKUP(B743,[3]Pivot!$A$4:$E$4420,5,0)</f>
        <v>#N/A</v>
      </c>
      <c r="Q743" s="66" t="e">
        <f>VLOOKUP(B743,[3]Pivot!$A$4:$D$4420,3,0)</f>
        <v>#N/A</v>
      </c>
      <c r="R743" s="66" t="e">
        <f>VLOOKUP(B743,[3]Pivot!$A$4:$D$4420,4,0)</f>
        <v>#N/A</v>
      </c>
      <c r="S743" t="e">
        <f>VLOOKUP(B743,'[1]Tổng hợp Nhập - Xuất - Tồn'!$A$5:$N$4327,11,0)</f>
        <v>#N/A</v>
      </c>
      <c r="T743" t="e">
        <f>VLOOKUP(B743,'[1]Tổng hợp Nhập - Xuất - Tồn'!$A$7:$N$4327,13,0)</f>
        <v>#N/A</v>
      </c>
      <c r="U743" s="66" t="e">
        <f t="shared" si="212"/>
        <v>#N/A</v>
      </c>
      <c r="V743" s="73" t="e">
        <f t="shared" si="213"/>
        <v>#N/A</v>
      </c>
      <c r="W743" s="73" t="e">
        <f t="shared" si="214"/>
        <v>#N/A</v>
      </c>
    </row>
    <row r="744" spans="1:24" hidden="1" x14ac:dyDescent="0.25">
      <c r="A744">
        <v>743</v>
      </c>
      <c r="B744" t="s">
        <v>298</v>
      </c>
      <c r="C744" t="s">
        <v>286</v>
      </c>
      <c r="E744">
        <v>892</v>
      </c>
      <c r="H744" s="59">
        <v>14.56</v>
      </c>
      <c r="I744" t="s">
        <v>1902</v>
      </c>
      <c r="J744" s="65">
        <f t="shared" si="211"/>
        <v>394867.19999999995</v>
      </c>
      <c r="K744" t="e">
        <f>1.05*VLOOKUP(B744,'[1]Tổng hợp Nhập - Xuất - Tồn'!$A$5:$N$4327,12,0)/VLOOKUP(B744,'[1]Tổng hợp Nhập - Xuất - Tồn'!$A$5:$N$4327,11,0)</f>
        <v>#N/A</v>
      </c>
      <c r="L744" s="67" t="e">
        <f t="shared" si="215"/>
        <v>#N/A</v>
      </c>
      <c r="M744" s="66" t="e">
        <f>VLOOKUP(B744,[2]Pivot!$A$4:$C$3785,2,0)</f>
        <v>#N/A</v>
      </c>
      <c r="N744" s="66" t="e">
        <f>VLOOKUP(B744,[2]Pivot!$A$4:$C$3785,3,0)</f>
        <v>#N/A</v>
      </c>
      <c r="O744" s="70" t="e">
        <f>VLOOKUP(B744,[3]Pivot!$A$4:$D$4420,2,0)</f>
        <v>#N/A</v>
      </c>
      <c r="P744" s="66" t="e">
        <f>VLOOKUP(B744,[3]Pivot!$A$4:$E$4420,5,0)</f>
        <v>#N/A</v>
      </c>
      <c r="Q744" s="66" t="e">
        <f>VLOOKUP(B744,[3]Pivot!$A$4:$D$4420,3,0)</f>
        <v>#N/A</v>
      </c>
      <c r="R744" s="66" t="e">
        <f>VLOOKUP(B744,[3]Pivot!$A$4:$D$4420,4,0)</f>
        <v>#N/A</v>
      </c>
      <c r="S744" t="e">
        <f>VLOOKUP(B744,'[1]Tổng hợp Nhập - Xuất - Tồn'!$A$5:$N$4327,11,0)</f>
        <v>#N/A</v>
      </c>
      <c r="T744" t="e">
        <f>VLOOKUP(B744,'[1]Tổng hợp Nhập - Xuất - Tồn'!$A$7:$N$4327,13,0)</f>
        <v>#N/A</v>
      </c>
      <c r="U744" s="66" t="e">
        <f t="shared" si="212"/>
        <v>#N/A</v>
      </c>
      <c r="V744" s="73" t="e">
        <f t="shared" si="213"/>
        <v>#N/A</v>
      </c>
      <c r="W744" s="73" t="e">
        <f t="shared" si="214"/>
        <v>#N/A</v>
      </c>
    </row>
    <row r="745" spans="1:24" x14ac:dyDescent="0.25">
      <c r="A745">
        <v>744</v>
      </c>
      <c r="B745" t="s">
        <v>299</v>
      </c>
      <c r="C745" t="s">
        <v>300</v>
      </c>
      <c r="E745">
        <v>528</v>
      </c>
      <c r="H745" s="59">
        <v>12.26</v>
      </c>
      <c r="I745" t="s">
        <v>1902</v>
      </c>
      <c r="J745" s="78">
        <f t="shared" si="211"/>
        <v>332491.19999999995</v>
      </c>
      <c r="K745" s="75">
        <f>1.05*VLOOKUP(B745,'[1]Tổng hợp Nhập - Xuất - Tồn'!$A$5:$N$4327,12,0)/VLOOKUP(B745,'[1]Tổng hợp Nhập - Xuất - Tồn'!$A$5:$N$4327,11,0)</f>
        <v>308389.0613207547</v>
      </c>
      <c r="L745" s="67">
        <f t="shared" si="215"/>
        <v>7.8154972734836015E-2</v>
      </c>
      <c r="M745" s="66">
        <f>VLOOKUP(B745,[2]Pivot!$A$4:$C$3785,2,0)</f>
        <v>350000</v>
      </c>
      <c r="N745" s="66">
        <f>VLOOKUP(B745,[2]Pivot!$A$4:$C$3785,3,0)</f>
        <v>480000</v>
      </c>
      <c r="O745" s="70">
        <f>VLOOKUP(B745,[3]Pivot!$A$4:$D$4420,2,0)</f>
        <v>44764</v>
      </c>
      <c r="P745" s="66" t="str">
        <f>VLOOKUP(B745,[3]Pivot!$A$4:$E$4420,5,0)</f>
        <v>NK-IDAM</v>
      </c>
      <c r="Q745" s="66">
        <f>VLOOKUP(B745,[3]Pivot!$A$4:$D$4420,3,0)</f>
        <v>275319.2</v>
      </c>
      <c r="R745" s="66">
        <f>VLOOKUP(B745,[3]Pivot!$A$4:$D$4420,4,0)</f>
        <v>2</v>
      </c>
      <c r="S745">
        <f>VLOOKUP(B745,'[1]Tổng hợp Nhập - Xuất - Tồn'!$A$5:$N$4327,11,0)</f>
        <v>106</v>
      </c>
      <c r="T745">
        <f>VLOOKUP(B745,'[1]Tổng hợp Nhập - Xuất - Tồn'!$A$7:$N$4327,13,0)</f>
        <v>22</v>
      </c>
      <c r="U745" s="75">
        <f>IF(Q745=0,K745*(1-5%),IF(L745&lt;=10%,Q745,Q745*(1-5%)))</f>
        <v>275319.2</v>
      </c>
      <c r="V745" s="73">
        <f>U745/24000*1/1.13</f>
        <v>10.15188790560472</v>
      </c>
      <c r="W745" s="66">
        <f t="shared" ref="W745" si="223">V745*24000</f>
        <v>243645.30973451328</v>
      </c>
      <c r="X745" s="67">
        <f>(W745-K745)/K745</f>
        <v>-0.20994179011719744</v>
      </c>
    </row>
    <row r="746" spans="1:24" hidden="1" x14ac:dyDescent="0.25">
      <c r="A746">
        <v>745</v>
      </c>
      <c r="B746" t="s">
        <v>301</v>
      </c>
      <c r="C746" t="s">
        <v>302</v>
      </c>
      <c r="E746">
        <v>60</v>
      </c>
      <c r="H746" s="59">
        <v>64.17</v>
      </c>
      <c r="I746" t="s">
        <v>1902</v>
      </c>
      <c r="J746" s="65">
        <f t="shared" si="211"/>
        <v>1740290.4</v>
      </c>
      <c r="K746" t="e">
        <f>1.05*VLOOKUP(B746,'[1]Tổng hợp Nhập - Xuất - Tồn'!$A$5:$N$4327,12,0)/VLOOKUP(B746,'[1]Tổng hợp Nhập - Xuất - Tồn'!$A$5:$N$4327,11,0)</f>
        <v>#N/A</v>
      </c>
      <c r="L746" s="67" t="e">
        <f t="shared" si="215"/>
        <v>#N/A</v>
      </c>
      <c r="M746" s="66" t="e">
        <f>VLOOKUP(B746,[2]Pivot!$A$4:$C$3785,2,0)</f>
        <v>#N/A</v>
      </c>
      <c r="N746" s="66" t="e">
        <f>VLOOKUP(B746,[2]Pivot!$A$4:$C$3785,3,0)</f>
        <v>#N/A</v>
      </c>
      <c r="O746" s="70" t="e">
        <f>VLOOKUP(B746,[3]Pivot!$A$4:$D$4420,2,0)</f>
        <v>#N/A</v>
      </c>
      <c r="P746" s="66" t="e">
        <f>VLOOKUP(B746,[3]Pivot!$A$4:$E$4420,5,0)</f>
        <v>#N/A</v>
      </c>
      <c r="Q746" s="66" t="e">
        <f>VLOOKUP(B746,[3]Pivot!$A$4:$D$4420,3,0)</f>
        <v>#N/A</v>
      </c>
      <c r="R746" s="66" t="e">
        <f>VLOOKUP(B746,[3]Pivot!$A$4:$D$4420,4,0)</f>
        <v>#N/A</v>
      </c>
      <c r="S746" t="e">
        <f>VLOOKUP(B746,'[1]Tổng hợp Nhập - Xuất - Tồn'!$A$5:$N$4327,11,0)</f>
        <v>#N/A</v>
      </c>
      <c r="T746" t="e">
        <f>VLOOKUP(B746,'[1]Tổng hợp Nhập - Xuất - Tồn'!$A$7:$N$4327,13,0)</f>
        <v>#N/A</v>
      </c>
      <c r="U746" s="66" t="e">
        <f t="shared" si="212"/>
        <v>#N/A</v>
      </c>
      <c r="V746" s="73" t="e">
        <f t="shared" si="213"/>
        <v>#N/A</v>
      </c>
      <c r="W746" s="73" t="e">
        <f t="shared" si="214"/>
        <v>#N/A</v>
      </c>
    </row>
    <row r="747" spans="1:24" hidden="1" x14ac:dyDescent="0.25">
      <c r="A747">
        <v>746</v>
      </c>
      <c r="B747" t="s">
        <v>303</v>
      </c>
      <c r="C747" t="s">
        <v>304</v>
      </c>
      <c r="E747">
        <v>120</v>
      </c>
      <c r="H747" s="59">
        <v>68.33</v>
      </c>
      <c r="I747" t="s">
        <v>1902</v>
      </c>
      <c r="J747" s="65">
        <f t="shared" si="211"/>
        <v>1853109.5999999999</v>
      </c>
      <c r="K747" t="e">
        <f>1.05*VLOOKUP(B747,'[1]Tổng hợp Nhập - Xuất - Tồn'!$A$5:$N$4327,12,0)/VLOOKUP(B747,'[1]Tổng hợp Nhập - Xuất - Tồn'!$A$5:$N$4327,11,0)</f>
        <v>#N/A</v>
      </c>
      <c r="L747" s="67" t="e">
        <f t="shared" si="215"/>
        <v>#N/A</v>
      </c>
      <c r="M747" s="66" t="e">
        <f>VLOOKUP(B747,[2]Pivot!$A$4:$C$3785,2,0)</f>
        <v>#N/A</v>
      </c>
      <c r="N747" s="66" t="e">
        <f>VLOOKUP(B747,[2]Pivot!$A$4:$C$3785,3,0)</f>
        <v>#N/A</v>
      </c>
      <c r="O747" s="70" t="e">
        <f>VLOOKUP(B747,[3]Pivot!$A$4:$D$4420,2,0)</f>
        <v>#N/A</v>
      </c>
      <c r="P747" s="66" t="e">
        <f>VLOOKUP(B747,[3]Pivot!$A$4:$E$4420,5,0)</f>
        <v>#N/A</v>
      </c>
      <c r="Q747" s="66" t="e">
        <f>VLOOKUP(B747,[3]Pivot!$A$4:$D$4420,3,0)</f>
        <v>#N/A</v>
      </c>
      <c r="R747" s="66" t="e">
        <f>VLOOKUP(B747,[3]Pivot!$A$4:$D$4420,4,0)</f>
        <v>#N/A</v>
      </c>
      <c r="S747" t="e">
        <f>VLOOKUP(B747,'[1]Tổng hợp Nhập - Xuất - Tồn'!$A$5:$N$4327,11,0)</f>
        <v>#N/A</v>
      </c>
      <c r="T747" t="e">
        <f>VLOOKUP(B747,'[1]Tổng hợp Nhập - Xuất - Tồn'!$A$7:$N$4327,13,0)</f>
        <v>#N/A</v>
      </c>
      <c r="U747" s="66" t="e">
        <f t="shared" si="212"/>
        <v>#N/A</v>
      </c>
      <c r="V747" s="73" t="e">
        <f t="shared" si="213"/>
        <v>#N/A</v>
      </c>
      <c r="W747" s="73" t="e">
        <f t="shared" si="214"/>
        <v>#N/A</v>
      </c>
    </row>
    <row r="748" spans="1:24" hidden="1" x14ac:dyDescent="0.25">
      <c r="A748">
        <v>747</v>
      </c>
      <c r="B748" t="s">
        <v>305</v>
      </c>
      <c r="C748" t="s">
        <v>306</v>
      </c>
      <c r="E748">
        <v>36</v>
      </c>
      <c r="H748" s="59">
        <v>110.92</v>
      </c>
      <c r="I748" t="s">
        <v>1902</v>
      </c>
      <c r="J748" s="65">
        <f t="shared" si="211"/>
        <v>3008150.4</v>
      </c>
      <c r="K748" t="e">
        <f>1.05*VLOOKUP(B748,'[1]Tổng hợp Nhập - Xuất - Tồn'!$A$5:$N$4327,12,0)/VLOOKUP(B748,'[1]Tổng hợp Nhập - Xuất - Tồn'!$A$5:$N$4327,11,0)</f>
        <v>#N/A</v>
      </c>
      <c r="L748" s="67" t="e">
        <f t="shared" si="215"/>
        <v>#N/A</v>
      </c>
      <c r="M748" s="66" t="e">
        <f>VLOOKUP(B748,[2]Pivot!$A$4:$C$3785,2,0)</f>
        <v>#N/A</v>
      </c>
      <c r="N748" s="66" t="e">
        <f>VLOOKUP(B748,[2]Pivot!$A$4:$C$3785,3,0)</f>
        <v>#N/A</v>
      </c>
      <c r="O748" s="70" t="e">
        <f>VLOOKUP(B748,[3]Pivot!$A$4:$D$4420,2,0)</f>
        <v>#N/A</v>
      </c>
      <c r="P748" s="66" t="e">
        <f>VLOOKUP(B748,[3]Pivot!$A$4:$E$4420,5,0)</f>
        <v>#N/A</v>
      </c>
      <c r="Q748" s="66" t="e">
        <f>VLOOKUP(B748,[3]Pivot!$A$4:$D$4420,3,0)</f>
        <v>#N/A</v>
      </c>
      <c r="R748" s="66" t="e">
        <f>VLOOKUP(B748,[3]Pivot!$A$4:$D$4420,4,0)</f>
        <v>#N/A</v>
      </c>
      <c r="S748" t="e">
        <f>VLOOKUP(B748,'[1]Tổng hợp Nhập - Xuất - Tồn'!$A$5:$N$4327,11,0)</f>
        <v>#N/A</v>
      </c>
      <c r="T748" t="e">
        <f>VLOOKUP(B748,'[1]Tổng hợp Nhập - Xuất - Tồn'!$A$7:$N$4327,13,0)</f>
        <v>#N/A</v>
      </c>
      <c r="U748" s="66" t="e">
        <f t="shared" si="212"/>
        <v>#N/A</v>
      </c>
      <c r="V748" s="73" t="e">
        <f t="shared" si="213"/>
        <v>#N/A</v>
      </c>
      <c r="W748" s="73" t="e">
        <f t="shared" si="214"/>
        <v>#N/A</v>
      </c>
    </row>
    <row r="749" spans="1:24" hidden="1" x14ac:dyDescent="0.25">
      <c r="A749">
        <v>748</v>
      </c>
      <c r="B749" t="s">
        <v>307</v>
      </c>
      <c r="C749" t="s">
        <v>308</v>
      </c>
      <c r="E749">
        <v>96</v>
      </c>
      <c r="H749" s="59">
        <v>113.14</v>
      </c>
      <c r="I749" t="s">
        <v>1902</v>
      </c>
      <c r="J749" s="65">
        <f t="shared" si="211"/>
        <v>3068356.8</v>
      </c>
      <c r="K749" t="e">
        <f>1.05*VLOOKUP(B749,'[1]Tổng hợp Nhập - Xuất - Tồn'!$A$5:$N$4327,12,0)/VLOOKUP(B749,'[1]Tổng hợp Nhập - Xuất - Tồn'!$A$5:$N$4327,11,0)</f>
        <v>#N/A</v>
      </c>
      <c r="L749" s="67" t="e">
        <f t="shared" si="215"/>
        <v>#N/A</v>
      </c>
      <c r="M749" s="66" t="e">
        <f>VLOOKUP(B749,[2]Pivot!$A$4:$C$3785,2,0)</f>
        <v>#N/A</v>
      </c>
      <c r="N749" s="66" t="e">
        <f>VLOOKUP(B749,[2]Pivot!$A$4:$C$3785,3,0)</f>
        <v>#N/A</v>
      </c>
      <c r="O749" s="70" t="e">
        <f>VLOOKUP(B749,[3]Pivot!$A$4:$D$4420,2,0)</f>
        <v>#N/A</v>
      </c>
      <c r="P749" s="66" t="e">
        <f>VLOOKUP(B749,[3]Pivot!$A$4:$E$4420,5,0)</f>
        <v>#N/A</v>
      </c>
      <c r="Q749" s="66" t="e">
        <f>VLOOKUP(B749,[3]Pivot!$A$4:$D$4420,3,0)</f>
        <v>#N/A</v>
      </c>
      <c r="R749" s="66" t="e">
        <f>VLOOKUP(B749,[3]Pivot!$A$4:$D$4420,4,0)</f>
        <v>#N/A</v>
      </c>
      <c r="S749" t="e">
        <f>VLOOKUP(B749,'[1]Tổng hợp Nhập - Xuất - Tồn'!$A$5:$N$4327,11,0)</f>
        <v>#N/A</v>
      </c>
      <c r="T749" t="e">
        <f>VLOOKUP(B749,'[1]Tổng hợp Nhập - Xuất - Tồn'!$A$7:$N$4327,13,0)</f>
        <v>#N/A</v>
      </c>
      <c r="U749" s="66" t="e">
        <f t="shared" si="212"/>
        <v>#N/A</v>
      </c>
      <c r="V749" s="73" t="e">
        <f t="shared" si="213"/>
        <v>#N/A</v>
      </c>
      <c r="W749" s="73" t="e">
        <f t="shared" si="214"/>
        <v>#N/A</v>
      </c>
    </row>
    <row r="750" spans="1:24" hidden="1" x14ac:dyDescent="0.25">
      <c r="A750">
        <v>749</v>
      </c>
      <c r="B750" t="s">
        <v>309</v>
      </c>
      <c r="C750" t="s">
        <v>308</v>
      </c>
      <c r="E750">
        <v>240</v>
      </c>
      <c r="H750" s="59">
        <v>110.92</v>
      </c>
      <c r="I750" t="s">
        <v>1902</v>
      </c>
      <c r="J750" s="65">
        <f t="shared" si="211"/>
        <v>3008150.4</v>
      </c>
      <c r="K750" t="e">
        <f>1.05*VLOOKUP(B750,'[1]Tổng hợp Nhập - Xuất - Tồn'!$A$5:$N$4327,12,0)/VLOOKUP(B750,'[1]Tổng hợp Nhập - Xuất - Tồn'!$A$5:$N$4327,11,0)</f>
        <v>#N/A</v>
      </c>
      <c r="L750" s="67" t="e">
        <f t="shared" si="215"/>
        <v>#N/A</v>
      </c>
      <c r="M750" s="66" t="e">
        <f>VLOOKUP(B750,[2]Pivot!$A$4:$C$3785,2,0)</f>
        <v>#N/A</v>
      </c>
      <c r="N750" s="66" t="e">
        <f>VLOOKUP(B750,[2]Pivot!$A$4:$C$3785,3,0)</f>
        <v>#N/A</v>
      </c>
      <c r="O750" s="70" t="e">
        <f>VLOOKUP(B750,[3]Pivot!$A$4:$D$4420,2,0)</f>
        <v>#N/A</v>
      </c>
      <c r="P750" s="66" t="e">
        <f>VLOOKUP(B750,[3]Pivot!$A$4:$E$4420,5,0)</f>
        <v>#N/A</v>
      </c>
      <c r="Q750" s="66" t="e">
        <f>VLOOKUP(B750,[3]Pivot!$A$4:$D$4420,3,0)</f>
        <v>#N/A</v>
      </c>
      <c r="R750" s="66" t="e">
        <f>VLOOKUP(B750,[3]Pivot!$A$4:$D$4420,4,0)</f>
        <v>#N/A</v>
      </c>
      <c r="S750" t="e">
        <f>VLOOKUP(B750,'[1]Tổng hợp Nhập - Xuất - Tồn'!$A$5:$N$4327,11,0)</f>
        <v>#N/A</v>
      </c>
      <c r="T750" t="e">
        <f>VLOOKUP(B750,'[1]Tổng hợp Nhập - Xuất - Tồn'!$A$7:$N$4327,13,0)</f>
        <v>#N/A</v>
      </c>
      <c r="U750" s="66" t="e">
        <f t="shared" si="212"/>
        <v>#N/A</v>
      </c>
      <c r="V750" s="73" t="e">
        <f t="shared" si="213"/>
        <v>#N/A</v>
      </c>
      <c r="W750" s="73" t="e">
        <f t="shared" si="214"/>
        <v>#N/A</v>
      </c>
    </row>
    <row r="751" spans="1:24" hidden="1" x14ac:dyDescent="0.25">
      <c r="A751">
        <v>750</v>
      </c>
      <c r="B751" t="s">
        <v>310</v>
      </c>
      <c r="C751" t="s">
        <v>311</v>
      </c>
      <c r="E751">
        <v>216</v>
      </c>
      <c r="H751" s="59">
        <v>113.14</v>
      </c>
      <c r="I751" t="s">
        <v>1902</v>
      </c>
      <c r="J751" s="65">
        <f t="shared" si="211"/>
        <v>3068356.8</v>
      </c>
      <c r="K751" t="e">
        <f>1.05*VLOOKUP(B751,'[1]Tổng hợp Nhập - Xuất - Tồn'!$A$5:$N$4327,12,0)/VLOOKUP(B751,'[1]Tổng hợp Nhập - Xuất - Tồn'!$A$5:$N$4327,11,0)</f>
        <v>#N/A</v>
      </c>
      <c r="L751" s="67" t="e">
        <f t="shared" si="215"/>
        <v>#N/A</v>
      </c>
      <c r="M751" s="66" t="e">
        <f>VLOOKUP(B751,[2]Pivot!$A$4:$C$3785,2,0)</f>
        <v>#N/A</v>
      </c>
      <c r="N751" s="66" t="e">
        <f>VLOOKUP(B751,[2]Pivot!$A$4:$C$3785,3,0)</f>
        <v>#N/A</v>
      </c>
      <c r="O751" s="70" t="e">
        <f>VLOOKUP(B751,[3]Pivot!$A$4:$D$4420,2,0)</f>
        <v>#N/A</v>
      </c>
      <c r="P751" s="66" t="e">
        <f>VLOOKUP(B751,[3]Pivot!$A$4:$E$4420,5,0)</f>
        <v>#N/A</v>
      </c>
      <c r="Q751" s="66" t="e">
        <f>VLOOKUP(B751,[3]Pivot!$A$4:$D$4420,3,0)</f>
        <v>#N/A</v>
      </c>
      <c r="R751" s="66" t="e">
        <f>VLOOKUP(B751,[3]Pivot!$A$4:$D$4420,4,0)</f>
        <v>#N/A</v>
      </c>
      <c r="S751" t="e">
        <f>VLOOKUP(B751,'[1]Tổng hợp Nhập - Xuất - Tồn'!$A$5:$N$4327,11,0)</f>
        <v>#N/A</v>
      </c>
      <c r="T751" t="e">
        <f>VLOOKUP(B751,'[1]Tổng hợp Nhập - Xuất - Tồn'!$A$7:$N$4327,13,0)</f>
        <v>#N/A</v>
      </c>
      <c r="U751" s="66" t="e">
        <f t="shared" si="212"/>
        <v>#N/A</v>
      </c>
      <c r="V751" s="73" t="e">
        <f t="shared" si="213"/>
        <v>#N/A</v>
      </c>
      <c r="W751" s="73" t="e">
        <f t="shared" si="214"/>
        <v>#N/A</v>
      </c>
    </row>
    <row r="752" spans="1:24" hidden="1" x14ac:dyDescent="0.25">
      <c r="A752">
        <v>751</v>
      </c>
      <c r="B752" t="s">
        <v>312</v>
      </c>
      <c r="C752" t="s">
        <v>311</v>
      </c>
      <c r="E752">
        <v>360</v>
      </c>
      <c r="H752" s="59">
        <v>113.14</v>
      </c>
      <c r="I752" t="s">
        <v>1902</v>
      </c>
      <c r="J752" s="65">
        <f t="shared" si="211"/>
        <v>3068356.8</v>
      </c>
      <c r="K752" t="e">
        <f>1.05*VLOOKUP(B752,'[1]Tổng hợp Nhập - Xuất - Tồn'!$A$5:$N$4327,12,0)/VLOOKUP(B752,'[1]Tổng hợp Nhập - Xuất - Tồn'!$A$5:$N$4327,11,0)</f>
        <v>#N/A</v>
      </c>
      <c r="L752" s="67" t="e">
        <f t="shared" si="215"/>
        <v>#N/A</v>
      </c>
      <c r="M752" s="66" t="e">
        <f>VLOOKUP(B752,[2]Pivot!$A$4:$C$3785,2,0)</f>
        <v>#N/A</v>
      </c>
      <c r="N752" s="66" t="e">
        <f>VLOOKUP(B752,[2]Pivot!$A$4:$C$3785,3,0)</f>
        <v>#N/A</v>
      </c>
      <c r="O752" s="70" t="e">
        <f>VLOOKUP(B752,[3]Pivot!$A$4:$D$4420,2,0)</f>
        <v>#N/A</v>
      </c>
      <c r="P752" s="66" t="e">
        <f>VLOOKUP(B752,[3]Pivot!$A$4:$E$4420,5,0)</f>
        <v>#N/A</v>
      </c>
      <c r="Q752" s="66" t="e">
        <f>VLOOKUP(B752,[3]Pivot!$A$4:$D$4420,3,0)</f>
        <v>#N/A</v>
      </c>
      <c r="R752" s="66" t="e">
        <f>VLOOKUP(B752,[3]Pivot!$A$4:$D$4420,4,0)</f>
        <v>#N/A</v>
      </c>
      <c r="S752" t="e">
        <f>VLOOKUP(B752,'[1]Tổng hợp Nhập - Xuất - Tồn'!$A$5:$N$4327,11,0)</f>
        <v>#N/A</v>
      </c>
      <c r="T752" t="e">
        <f>VLOOKUP(B752,'[1]Tổng hợp Nhập - Xuất - Tồn'!$A$7:$N$4327,13,0)</f>
        <v>#N/A</v>
      </c>
      <c r="U752" s="66" t="e">
        <f t="shared" si="212"/>
        <v>#N/A</v>
      </c>
      <c r="V752" s="73" t="e">
        <f t="shared" si="213"/>
        <v>#N/A</v>
      </c>
      <c r="W752" s="73" t="e">
        <f t="shared" si="214"/>
        <v>#N/A</v>
      </c>
    </row>
    <row r="753" spans="1:23" hidden="1" x14ac:dyDescent="0.25">
      <c r="A753">
        <v>752</v>
      </c>
      <c r="B753" t="s">
        <v>313</v>
      </c>
      <c r="C753" t="s">
        <v>308</v>
      </c>
      <c r="E753">
        <v>60</v>
      </c>
      <c r="H753" s="59">
        <v>86.68</v>
      </c>
      <c r="I753" t="s">
        <v>1902</v>
      </c>
      <c r="J753" s="65">
        <f t="shared" si="211"/>
        <v>2350761.6</v>
      </c>
      <c r="K753" t="e">
        <f>1.05*VLOOKUP(B753,'[1]Tổng hợp Nhập - Xuất - Tồn'!$A$5:$N$4327,12,0)/VLOOKUP(B753,'[1]Tổng hợp Nhập - Xuất - Tồn'!$A$5:$N$4327,11,0)</f>
        <v>#N/A</v>
      </c>
      <c r="L753" s="67" t="e">
        <f t="shared" si="215"/>
        <v>#N/A</v>
      </c>
      <c r="M753" s="66" t="e">
        <f>VLOOKUP(B753,[2]Pivot!$A$4:$C$3785,2,0)</f>
        <v>#N/A</v>
      </c>
      <c r="N753" s="66" t="e">
        <f>VLOOKUP(B753,[2]Pivot!$A$4:$C$3785,3,0)</f>
        <v>#N/A</v>
      </c>
      <c r="O753" s="70" t="e">
        <f>VLOOKUP(B753,[3]Pivot!$A$4:$D$4420,2,0)</f>
        <v>#N/A</v>
      </c>
      <c r="P753" s="66" t="e">
        <f>VLOOKUP(B753,[3]Pivot!$A$4:$E$4420,5,0)</f>
        <v>#N/A</v>
      </c>
      <c r="Q753" s="66" t="e">
        <f>VLOOKUP(B753,[3]Pivot!$A$4:$D$4420,3,0)</f>
        <v>#N/A</v>
      </c>
      <c r="R753" s="66" t="e">
        <f>VLOOKUP(B753,[3]Pivot!$A$4:$D$4420,4,0)</f>
        <v>#N/A</v>
      </c>
      <c r="S753" t="e">
        <f>VLOOKUP(B753,'[1]Tổng hợp Nhập - Xuất - Tồn'!$A$5:$N$4327,11,0)</f>
        <v>#N/A</v>
      </c>
      <c r="T753" t="e">
        <f>VLOOKUP(B753,'[1]Tổng hợp Nhập - Xuất - Tồn'!$A$7:$N$4327,13,0)</f>
        <v>#N/A</v>
      </c>
      <c r="U753" s="66" t="e">
        <f t="shared" si="212"/>
        <v>#N/A</v>
      </c>
      <c r="V753" s="73" t="e">
        <f t="shared" si="213"/>
        <v>#N/A</v>
      </c>
      <c r="W753" s="73" t="e">
        <f t="shared" si="214"/>
        <v>#N/A</v>
      </c>
    </row>
    <row r="754" spans="1:23" hidden="1" x14ac:dyDescent="0.25">
      <c r="A754">
        <v>753</v>
      </c>
      <c r="B754" t="s">
        <v>314</v>
      </c>
      <c r="C754" t="s">
        <v>306</v>
      </c>
      <c r="E754">
        <v>96</v>
      </c>
      <c r="H754" s="59">
        <v>50.769999999999996</v>
      </c>
      <c r="I754" t="s">
        <v>1902</v>
      </c>
      <c r="J754" s="65">
        <f t="shared" si="211"/>
        <v>1376882.4</v>
      </c>
      <c r="K754" t="e">
        <f>1.05*VLOOKUP(B754,'[1]Tổng hợp Nhập - Xuất - Tồn'!$A$5:$N$4327,12,0)/VLOOKUP(B754,'[1]Tổng hợp Nhập - Xuất - Tồn'!$A$5:$N$4327,11,0)</f>
        <v>#N/A</v>
      </c>
      <c r="L754" s="67" t="e">
        <f t="shared" si="215"/>
        <v>#N/A</v>
      </c>
      <c r="M754" s="66" t="e">
        <f>VLOOKUP(B754,[2]Pivot!$A$4:$C$3785,2,0)</f>
        <v>#N/A</v>
      </c>
      <c r="N754" s="66" t="e">
        <f>VLOOKUP(B754,[2]Pivot!$A$4:$C$3785,3,0)</f>
        <v>#N/A</v>
      </c>
      <c r="O754" s="70" t="e">
        <f>VLOOKUP(B754,[3]Pivot!$A$4:$D$4420,2,0)</f>
        <v>#N/A</v>
      </c>
      <c r="P754" s="66" t="e">
        <f>VLOOKUP(B754,[3]Pivot!$A$4:$E$4420,5,0)</f>
        <v>#N/A</v>
      </c>
      <c r="Q754" s="66" t="e">
        <f>VLOOKUP(B754,[3]Pivot!$A$4:$D$4420,3,0)</f>
        <v>#N/A</v>
      </c>
      <c r="R754" s="66" t="e">
        <f>VLOOKUP(B754,[3]Pivot!$A$4:$D$4420,4,0)</f>
        <v>#N/A</v>
      </c>
      <c r="S754" t="e">
        <f>VLOOKUP(B754,'[1]Tổng hợp Nhập - Xuất - Tồn'!$A$5:$N$4327,11,0)</f>
        <v>#N/A</v>
      </c>
      <c r="T754" t="e">
        <f>VLOOKUP(B754,'[1]Tổng hợp Nhập - Xuất - Tồn'!$A$7:$N$4327,13,0)</f>
        <v>#N/A</v>
      </c>
      <c r="U754" s="66" t="e">
        <f t="shared" si="212"/>
        <v>#N/A</v>
      </c>
      <c r="V754" s="73" t="e">
        <f t="shared" si="213"/>
        <v>#N/A</v>
      </c>
      <c r="W754" s="73" t="e">
        <f t="shared" si="214"/>
        <v>#N/A</v>
      </c>
    </row>
    <row r="755" spans="1:23" hidden="1" x14ac:dyDescent="0.25">
      <c r="A755">
        <v>754</v>
      </c>
      <c r="B755" t="s">
        <v>315</v>
      </c>
      <c r="C755" t="s">
        <v>306</v>
      </c>
      <c r="E755">
        <v>72</v>
      </c>
      <c r="H755" s="59">
        <v>56.03</v>
      </c>
      <c r="I755" t="s">
        <v>1902</v>
      </c>
      <c r="J755" s="65">
        <f t="shared" si="211"/>
        <v>1519533.5999999999</v>
      </c>
      <c r="K755" t="e">
        <f>1.05*VLOOKUP(B755,'[1]Tổng hợp Nhập - Xuất - Tồn'!$A$5:$N$4327,12,0)/VLOOKUP(B755,'[1]Tổng hợp Nhập - Xuất - Tồn'!$A$5:$N$4327,11,0)</f>
        <v>#N/A</v>
      </c>
      <c r="L755" s="67" t="e">
        <f t="shared" si="215"/>
        <v>#N/A</v>
      </c>
      <c r="M755" s="66" t="e">
        <f>VLOOKUP(B755,[2]Pivot!$A$4:$C$3785,2,0)</f>
        <v>#N/A</v>
      </c>
      <c r="N755" s="66" t="e">
        <f>VLOOKUP(B755,[2]Pivot!$A$4:$C$3785,3,0)</f>
        <v>#N/A</v>
      </c>
      <c r="O755" s="70" t="e">
        <f>VLOOKUP(B755,[3]Pivot!$A$4:$D$4420,2,0)</f>
        <v>#N/A</v>
      </c>
      <c r="P755" s="66" t="e">
        <f>VLOOKUP(B755,[3]Pivot!$A$4:$E$4420,5,0)</f>
        <v>#N/A</v>
      </c>
      <c r="Q755" s="66" t="e">
        <f>VLOOKUP(B755,[3]Pivot!$A$4:$D$4420,3,0)</f>
        <v>#N/A</v>
      </c>
      <c r="R755" s="66" t="e">
        <f>VLOOKUP(B755,[3]Pivot!$A$4:$D$4420,4,0)</f>
        <v>#N/A</v>
      </c>
      <c r="S755" t="e">
        <f>VLOOKUP(B755,'[1]Tổng hợp Nhập - Xuất - Tồn'!$A$5:$N$4327,11,0)</f>
        <v>#N/A</v>
      </c>
      <c r="T755" t="e">
        <f>VLOOKUP(B755,'[1]Tổng hợp Nhập - Xuất - Tồn'!$A$7:$N$4327,13,0)</f>
        <v>#N/A</v>
      </c>
      <c r="U755" s="66" t="e">
        <f t="shared" si="212"/>
        <v>#N/A</v>
      </c>
      <c r="V755" s="73" t="e">
        <f t="shared" si="213"/>
        <v>#N/A</v>
      </c>
      <c r="W755" s="73" t="e">
        <f t="shared" si="214"/>
        <v>#N/A</v>
      </c>
    </row>
    <row r="756" spans="1:23" hidden="1" x14ac:dyDescent="0.25">
      <c r="A756">
        <v>755</v>
      </c>
      <c r="B756" t="s">
        <v>316</v>
      </c>
      <c r="C756" t="s">
        <v>306</v>
      </c>
      <c r="E756">
        <v>144</v>
      </c>
      <c r="H756" s="59">
        <v>49.809999999999995</v>
      </c>
      <c r="I756" t="s">
        <v>1902</v>
      </c>
      <c r="J756" s="65">
        <f t="shared" si="211"/>
        <v>1350847.2</v>
      </c>
      <c r="K756" t="e">
        <f>1.05*VLOOKUP(B756,'[1]Tổng hợp Nhập - Xuất - Tồn'!$A$5:$N$4327,12,0)/VLOOKUP(B756,'[1]Tổng hợp Nhập - Xuất - Tồn'!$A$5:$N$4327,11,0)</f>
        <v>#N/A</v>
      </c>
      <c r="L756" s="67" t="e">
        <f t="shared" si="215"/>
        <v>#N/A</v>
      </c>
      <c r="M756" s="66" t="e">
        <f>VLOOKUP(B756,[2]Pivot!$A$4:$C$3785,2,0)</f>
        <v>#N/A</v>
      </c>
      <c r="N756" s="66" t="e">
        <f>VLOOKUP(B756,[2]Pivot!$A$4:$C$3785,3,0)</f>
        <v>#N/A</v>
      </c>
      <c r="O756" s="70" t="e">
        <f>VLOOKUP(B756,[3]Pivot!$A$4:$D$4420,2,0)</f>
        <v>#N/A</v>
      </c>
      <c r="P756" s="66" t="e">
        <f>VLOOKUP(B756,[3]Pivot!$A$4:$E$4420,5,0)</f>
        <v>#N/A</v>
      </c>
      <c r="Q756" s="66" t="e">
        <f>VLOOKUP(B756,[3]Pivot!$A$4:$D$4420,3,0)</f>
        <v>#N/A</v>
      </c>
      <c r="R756" s="66" t="e">
        <f>VLOOKUP(B756,[3]Pivot!$A$4:$D$4420,4,0)</f>
        <v>#N/A</v>
      </c>
      <c r="S756" t="e">
        <f>VLOOKUP(B756,'[1]Tổng hợp Nhập - Xuất - Tồn'!$A$5:$N$4327,11,0)</f>
        <v>#N/A</v>
      </c>
      <c r="T756" t="e">
        <f>VLOOKUP(B756,'[1]Tổng hợp Nhập - Xuất - Tồn'!$A$7:$N$4327,13,0)</f>
        <v>#N/A</v>
      </c>
      <c r="U756" s="66" t="e">
        <f t="shared" si="212"/>
        <v>#N/A</v>
      </c>
      <c r="V756" s="73" t="e">
        <f t="shared" si="213"/>
        <v>#N/A</v>
      </c>
      <c r="W756" s="73" t="e">
        <f t="shared" si="214"/>
        <v>#N/A</v>
      </c>
    </row>
    <row r="757" spans="1:23" hidden="1" x14ac:dyDescent="0.25">
      <c r="A757">
        <v>756</v>
      </c>
      <c r="B757" t="s">
        <v>317</v>
      </c>
      <c r="C757" t="s">
        <v>306</v>
      </c>
      <c r="E757">
        <v>204</v>
      </c>
      <c r="H757" s="59">
        <v>44.54</v>
      </c>
      <c r="I757" t="s">
        <v>1902</v>
      </c>
      <c r="J757" s="65">
        <f t="shared" si="211"/>
        <v>1207924.7999999998</v>
      </c>
      <c r="K757" t="e">
        <f>1.05*VLOOKUP(B757,'[1]Tổng hợp Nhập - Xuất - Tồn'!$A$5:$N$4327,12,0)/VLOOKUP(B757,'[1]Tổng hợp Nhập - Xuất - Tồn'!$A$5:$N$4327,11,0)</f>
        <v>#N/A</v>
      </c>
      <c r="L757" s="67" t="e">
        <f t="shared" si="215"/>
        <v>#N/A</v>
      </c>
      <c r="M757" s="66" t="e">
        <f>VLOOKUP(B757,[2]Pivot!$A$4:$C$3785,2,0)</f>
        <v>#N/A</v>
      </c>
      <c r="N757" s="66" t="e">
        <f>VLOOKUP(B757,[2]Pivot!$A$4:$C$3785,3,0)</f>
        <v>#N/A</v>
      </c>
      <c r="O757" s="70" t="e">
        <f>VLOOKUP(B757,[3]Pivot!$A$4:$D$4420,2,0)</f>
        <v>#N/A</v>
      </c>
      <c r="P757" s="66" t="e">
        <f>VLOOKUP(B757,[3]Pivot!$A$4:$E$4420,5,0)</f>
        <v>#N/A</v>
      </c>
      <c r="Q757" s="66" t="e">
        <f>VLOOKUP(B757,[3]Pivot!$A$4:$D$4420,3,0)</f>
        <v>#N/A</v>
      </c>
      <c r="R757" s="66" t="e">
        <f>VLOOKUP(B757,[3]Pivot!$A$4:$D$4420,4,0)</f>
        <v>#N/A</v>
      </c>
      <c r="S757" t="e">
        <f>VLOOKUP(B757,'[1]Tổng hợp Nhập - Xuất - Tồn'!$A$5:$N$4327,11,0)</f>
        <v>#N/A</v>
      </c>
      <c r="T757" t="e">
        <f>VLOOKUP(B757,'[1]Tổng hợp Nhập - Xuất - Tồn'!$A$7:$N$4327,13,0)</f>
        <v>#N/A</v>
      </c>
      <c r="U757" s="66" t="e">
        <f t="shared" si="212"/>
        <v>#N/A</v>
      </c>
      <c r="V757" s="73" t="e">
        <f t="shared" si="213"/>
        <v>#N/A</v>
      </c>
      <c r="W757" s="73" t="e">
        <f t="shared" si="214"/>
        <v>#N/A</v>
      </c>
    </row>
    <row r="758" spans="1:23" hidden="1" x14ac:dyDescent="0.25">
      <c r="A758">
        <v>757</v>
      </c>
      <c r="B758" t="s">
        <v>318</v>
      </c>
      <c r="C758" t="s">
        <v>306</v>
      </c>
      <c r="E758">
        <v>144</v>
      </c>
      <c r="H758" s="59">
        <v>76.150000000000006</v>
      </c>
      <c r="I758" t="s">
        <v>1902</v>
      </c>
      <c r="J758" s="65">
        <f t="shared" si="211"/>
        <v>2065188</v>
      </c>
      <c r="K758" t="e">
        <f>1.05*VLOOKUP(B758,'[1]Tổng hợp Nhập - Xuất - Tồn'!$A$5:$N$4327,12,0)/VLOOKUP(B758,'[1]Tổng hợp Nhập - Xuất - Tồn'!$A$5:$N$4327,11,0)</f>
        <v>#N/A</v>
      </c>
      <c r="L758" s="67" t="e">
        <f t="shared" si="215"/>
        <v>#N/A</v>
      </c>
      <c r="M758" s="66" t="e">
        <f>VLOOKUP(B758,[2]Pivot!$A$4:$C$3785,2,0)</f>
        <v>#N/A</v>
      </c>
      <c r="N758" s="66" t="e">
        <f>VLOOKUP(B758,[2]Pivot!$A$4:$C$3785,3,0)</f>
        <v>#N/A</v>
      </c>
      <c r="O758" s="70" t="e">
        <f>VLOOKUP(B758,[3]Pivot!$A$4:$D$4420,2,0)</f>
        <v>#N/A</v>
      </c>
      <c r="P758" s="66" t="e">
        <f>VLOOKUP(B758,[3]Pivot!$A$4:$E$4420,5,0)</f>
        <v>#N/A</v>
      </c>
      <c r="Q758" s="66" t="e">
        <f>VLOOKUP(B758,[3]Pivot!$A$4:$D$4420,3,0)</f>
        <v>#N/A</v>
      </c>
      <c r="R758" s="66" t="e">
        <f>VLOOKUP(B758,[3]Pivot!$A$4:$D$4420,4,0)</f>
        <v>#N/A</v>
      </c>
      <c r="S758" t="e">
        <f>VLOOKUP(B758,'[1]Tổng hợp Nhập - Xuất - Tồn'!$A$5:$N$4327,11,0)</f>
        <v>#N/A</v>
      </c>
      <c r="T758" t="e">
        <f>VLOOKUP(B758,'[1]Tổng hợp Nhập - Xuất - Tồn'!$A$7:$N$4327,13,0)</f>
        <v>#N/A</v>
      </c>
      <c r="U758" s="66" t="e">
        <f t="shared" si="212"/>
        <v>#N/A</v>
      </c>
      <c r="V758" s="73" t="e">
        <f t="shared" si="213"/>
        <v>#N/A</v>
      </c>
      <c r="W758" s="73" t="e">
        <f t="shared" si="214"/>
        <v>#N/A</v>
      </c>
    </row>
    <row r="759" spans="1:23" hidden="1" x14ac:dyDescent="0.25">
      <c r="A759">
        <v>758</v>
      </c>
      <c r="B759" t="s">
        <v>319</v>
      </c>
      <c r="C759" t="s">
        <v>320</v>
      </c>
      <c r="E759">
        <v>108</v>
      </c>
      <c r="H759" s="59">
        <v>97.62</v>
      </c>
      <c r="I759" t="s">
        <v>1902</v>
      </c>
      <c r="J759" s="65">
        <f t="shared" si="211"/>
        <v>2647454.4</v>
      </c>
      <c r="K759" t="e">
        <f>1.05*VLOOKUP(B759,'[1]Tổng hợp Nhập - Xuất - Tồn'!$A$5:$N$4327,12,0)/VLOOKUP(B759,'[1]Tổng hợp Nhập - Xuất - Tồn'!$A$5:$N$4327,11,0)</f>
        <v>#N/A</v>
      </c>
      <c r="L759" s="67" t="e">
        <f t="shared" si="215"/>
        <v>#N/A</v>
      </c>
      <c r="M759" s="66" t="e">
        <f>VLOOKUP(B759,[2]Pivot!$A$4:$C$3785,2,0)</f>
        <v>#N/A</v>
      </c>
      <c r="N759" s="66" t="e">
        <f>VLOOKUP(B759,[2]Pivot!$A$4:$C$3785,3,0)</f>
        <v>#N/A</v>
      </c>
      <c r="O759" s="70" t="e">
        <f>VLOOKUP(B759,[3]Pivot!$A$4:$D$4420,2,0)</f>
        <v>#N/A</v>
      </c>
      <c r="P759" s="66" t="e">
        <f>VLOOKUP(B759,[3]Pivot!$A$4:$E$4420,5,0)</f>
        <v>#N/A</v>
      </c>
      <c r="Q759" s="66" t="e">
        <f>VLOOKUP(B759,[3]Pivot!$A$4:$D$4420,3,0)</f>
        <v>#N/A</v>
      </c>
      <c r="R759" s="66" t="e">
        <f>VLOOKUP(B759,[3]Pivot!$A$4:$D$4420,4,0)</f>
        <v>#N/A</v>
      </c>
      <c r="S759" t="e">
        <f>VLOOKUP(B759,'[1]Tổng hợp Nhập - Xuất - Tồn'!$A$5:$N$4327,11,0)</f>
        <v>#N/A</v>
      </c>
      <c r="T759" t="e">
        <f>VLOOKUP(B759,'[1]Tổng hợp Nhập - Xuất - Tồn'!$A$7:$N$4327,13,0)</f>
        <v>#N/A</v>
      </c>
      <c r="U759" s="66" t="e">
        <f t="shared" si="212"/>
        <v>#N/A</v>
      </c>
      <c r="V759" s="73" t="e">
        <f t="shared" si="213"/>
        <v>#N/A</v>
      </c>
      <c r="W759" s="73" t="e">
        <f t="shared" si="214"/>
        <v>#N/A</v>
      </c>
    </row>
    <row r="760" spans="1:23" hidden="1" x14ac:dyDescent="0.25">
      <c r="A760">
        <v>759</v>
      </c>
      <c r="B760" t="s">
        <v>321</v>
      </c>
      <c r="C760" t="s">
        <v>320</v>
      </c>
      <c r="E760">
        <v>216</v>
      </c>
      <c r="H760" s="59">
        <v>97.62</v>
      </c>
      <c r="I760" t="s">
        <v>1902</v>
      </c>
      <c r="J760" s="65">
        <f t="shared" si="211"/>
        <v>2647454.4</v>
      </c>
      <c r="K760" t="e">
        <f>1.05*VLOOKUP(B760,'[1]Tổng hợp Nhập - Xuất - Tồn'!$A$5:$N$4327,12,0)/VLOOKUP(B760,'[1]Tổng hợp Nhập - Xuất - Tồn'!$A$5:$N$4327,11,0)</f>
        <v>#N/A</v>
      </c>
      <c r="L760" s="67" t="e">
        <f t="shared" si="215"/>
        <v>#N/A</v>
      </c>
      <c r="M760" s="66" t="e">
        <f>VLOOKUP(B760,[2]Pivot!$A$4:$C$3785,2,0)</f>
        <v>#N/A</v>
      </c>
      <c r="N760" s="66" t="e">
        <f>VLOOKUP(B760,[2]Pivot!$A$4:$C$3785,3,0)</f>
        <v>#N/A</v>
      </c>
      <c r="O760" s="70" t="e">
        <f>VLOOKUP(B760,[3]Pivot!$A$4:$D$4420,2,0)</f>
        <v>#N/A</v>
      </c>
      <c r="P760" s="66" t="e">
        <f>VLOOKUP(B760,[3]Pivot!$A$4:$E$4420,5,0)</f>
        <v>#N/A</v>
      </c>
      <c r="Q760" s="66" t="e">
        <f>VLOOKUP(B760,[3]Pivot!$A$4:$D$4420,3,0)</f>
        <v>#N/A</v>
      </c>
      <c r="R760" s="66" t="e">
        <f>VLOOKUP(B760,[3]Pivot!$A$4:$D$4420,4,0)</f>
        <v>#N/A</v>
      </c>
      <c r="S760" t="e">
        <f>VLOOKUP(B760,'[1]Tổng hợp Nhập - Xuất - Tồn'!$A$5:$N$4327,11,0)</f>
        <v>#N/A</v>
      </c>
      <c r="T760" t="e">
        <f>VLOOKUP(B760,'[1]Tổng hợp Nhập - Xuất - Tồn'!$A$7:$N$4327,13,0)</f>
        <v>#N/A</v>
      </c>
      <c r="U760" s="66" t="e">
        <f t="shared" si="212"/>
        <v>#N/A</v>
      </c>
      <c r="V760" s="73" t="e">
        <f t="shared" si="213"/>
        <v>#N/A</v>
      </c>
      <c r="W760" s="73" t="e">
        <f t="shared" si="214"/>
        <v>#N/A</v>
      </c>
    </row>
    <row r="761" spans="1:23" hidden="1" x14ac:dyDescent="0.25">
      <c r="A761">
        <v>760</v>
      </c>
      <c r="B761" t="s">
        <v>322</v>
      </c>
      <c r="C761" t="s">
        <v>323</v>
      </c>
      <c r="E761">
        <v>60</v>
      </c>
      <c r="H761" s="59">
        <v>74.710000000000008</v>
      </c>
      <c r="I761" t="s">
        <v>1902</v>
      </c>
      <c r="J761" s="65">
        <f t="shared" si="211"/>
        <v>2026135.2000000002</v>
      </c>
      <c r="K761" t="e">
        <f>1.05*VLOOKUP(B761,'[1]Tổng hợp Nhập - Xuất - Tồn'!$A$5:$N$4327,12,0)/VLOOKUP(B761,'[1]Tổng hợp Nhập - Xuất - Tồn'!$A$5:$N$4327,11,0)</f>
        <v>#N/A</v>
      </c>
      <c r="L761" s="67" t="e">
        <f t="shared" si="215"/>
        <v>#N/A</v>
      </c>
      <c r="M761" s="66" t="e">
        <f>VLOOKUP(B761,[2]Pivot!$A$4:$C$3785,2,0)</f>
        <v>#N/A</v>
      </c>
      <c r="N761" s="66" t="e">
        <f>VLOOKUP(B761,[2]Pivot!$A$4:$C$3785,3,0)</f>
        <v>#N/A</v>
      </c>
      <c r="O761" s="70" t="e">
        <f>VLOOKUP(B761,[3]Pivot!$A$4:$D$4420,2,0)</f>
        <v>#N/A</v>
      </c>
      <c r="P761" s="66" t="e">
        <f>VLOOKUP(B761,[3]Pivot!$A$4:$E$4420,5,0)</f>
        <v>#N/A</v>
      </c>
      <c r="Q761" s="66" t="e">
        <f>VLOOKUP(B761,[3]Pivot!$A$4:$D$4420,3,0)</f>
        <v>#N/A</v>
      </c>
      <c r="R761" s="66" t="e">
        <f>VLOOKUP(B761,[3]Pivot!$A$4:$D$4420,4,0)</f>
        <v>#N/A</v>
      </c>
      <c r="S761" t="e">
        <f>VLOOKUP(B761,'[1]Tổng hợp Nhập - Xuất - Tồn'!$A$5:$N$4327,11,0)</f>
        <v>#N/A</v>
      </c>
      <c r="T761" t="e">
        <f>VLOOKUP(B761,'[1]Tổng hợp Nhập - Xuất - Tồn'!$A$7:$N$4327,13,0)</f>
        <v>#N/A</v>
      </c>
      <c r="U761" s="66" t="e">
        <f t="shared" si="212"/>
        <v>#N/A</v>
      </c>
      <c r="V761" s="73" t="e">
        <f t="shared" si="213"/>
        <v>#N/A</v>
      </c>
      <c r="W761" s="73" t="e">
        <f t="shared" si="214"/>
        <v>#N/A</v>
      </c>
    </row>
    <row r="762" spans="1:23" hidden="1" x14ac:dyDescent="0.25">
      <c r="A762">
        <v>761</v>
      </c>
      <c r="B762" t="s">
        <v>324</v>
      </c>
      <c r="C762" t="s">
        <v>325</v>
      </c>
      <c r="E762">
        <v>108</v>
      </c>
      <c r="H762" s="59">
        <v>42.6</v>
      </c>
      <c r="I762" t="s">
        <v>1902</v>
      </c>
      <c r="J762" s="65">
        <f t="shared" si="211"/>
        <v>1155312</v>
      </c>
      <c r="K762" t="e">
        <f>1.05*VLOOKUP(B762,'[1]Tổng hợp Nhập - Xuất - Tồn'!$A$5:$N$4327,12,0)/VLOOKUP(B762,'[1]Tổng hợp Nhập - Xuất - Tồn'!$A$5:$N$4327,11,0)</f>
        <v>#N/A</v>
      </c>
      <c r="L762" s="67" t="e">
        <f t="shared" si="215"/>
        <v>#N/A</v>
      </c>
      <c r="M762" s="66" t="e">
        <f>VLOOKUP(B762,[2]Pivot!$A$4:$C$3785,2,0)</f>
        <v>#N/A</v>
      </c>
      <c r="N762" s="66" t="e">
        <f>VLOOKUP(B762,[2]Pivot!$A$4:$C$3785,3,0)</f>
        <v>#N/A</v>
      </c>
      <c r="O762" s="70" t="e">
        <f>VLOOKUP(B762,[3]Pivot!$A$4:$D$4420,2,0)</f>
        <v>#N/A</v>
      </c>
      <c r="P762" s="66" t="e">
        <f>VLOOKUP(B762,[3]Pivot!$A$4:$E$4420,5,0)</f>
        <v>#N/A</v>
      </c>
      <c r="Q762" s="66" t="e">
        <f>VLOOKUP(B762,[3]Pivot!$A$4:$D$4420,3,0)</f>
        <v>#N/A</v>
      </c>
      <c r="R762" s="66" t="e">
        <f>VLOOKUP(B762,[3]Pivot!$A$4:$D$4420,4,0)</f>
        <v>#N/A</v>
      </c>
      <c r="S762" t="e">
        <f>VLOOKUP(B762,'[1]Tổng hợp Nhập - Xuất - Tồn'!$A$5:$N$4327,11,0)</f>
        <v>#N/A</v>
      </c>
      <c r="T762" t="e">
        <f>VLOOKUP(B762,'[1]Tổng hợp Nhập - Xuất - Tồn'!$A$7:$N$4327,13,0)</f>
        <v>#N/A</v>
      </c>
      <c r="U762" s="66" t="e">
        <f t="shared" si="212"/>
        <v>#N/A</v>
      </c>
      <c r="V762" s="73" t="e">
        <f t="shared" si="213"/>
        <v>#N/A</v>
      </c>
      <c r="W762" s="73" t="e">
        <f t="shared" si="214"/>
        <v>#N/A</v>
      </c>
    </row>
    <row r="763" spans="1:23" hidden="1" x14ac:dyDescent="0.25">
      <c r="A763">
        <v>762</v>
      </c>
      <c r="B763" t="s">
        <v>326</v>
      </c>
      <c r="C763" t="s">
        <v>327</v>
      </c>
      <c r="E763">
        <v>192</v>
      </c>
      <c r="H763" s="59">
        <v>15.81</v>
      </c>
      <c r="I763" t="s">
        <v>1902</v>
      </c>
      <c r="J763" s="65">
        <f t="shared" si="211"/>
        <v>428767.19999999995</v>
      </c>
      <c r="K763" t="e">
        <f>1.05*VLOOKUP(B763,'[1]Tổng hợp Nhập - Xuất - Tồn'!$A$5:$N$4327,12,0)/VLOOKUP(B763,'[1]Tổng hợp Nhập - Xuất - Tồn'!$A$5:$N$4327,11,0)</f>
        <v>#N/A</v>
      </c>
      <c r="L763" s="67" t="e">
        <f t="shared" si="215"/>
        <v>#N/A</v>
      </c>
      <c r="M763" s="66" t="e">
        <f>VLOOKUP(B763,[2]Pivot!$A$4:$C$3785,2,0)</f>
        <v>#N/A</v>
      </c>
      <c r="N763" s="66" t="e">
        <f>VLOOKUP(B763,[2]Pivot!$A$4:$C$3785,3,0)</f>
        <v>#N/A</v>
      </c>
      <c r="O763" s="70" t="e">
        <f>VLOOKUP(B763,[3]Pivot!$A$4:$D$4420,2,0)</f>
        <v>#N/A</v>
      </c>
      <c r="P763" s="66" t="e">
        <f>VLOOKUP(B763,[3]Pivot!$A$4:$E$4420,5,0)</f>
        <v>#N/A</v>
      </c>
      <c r="Q763" s="66" t="e">
        <f>VLOOKUP(B763,[3]Pivot!$A$4:$D$4420,3,0)</f>
        <v>#N/A</v>
      </c>
      <c r="R763" s="66" t="e">
        <f>VLOOKUP(B763,[3]Pivot!$A$4:$D$4420,4,0)</f>
        <v>#N/A</v>
      </c>
      <c r="S763" t="e">
        <f>VLOOKUP(B763,'[1]Tổng hợp Nhập - Xuất - Tồn'!$A$5:$N$4327,11,0)</f>
        <v>#N/A</v>
      </c>
      <c r="T763" t="e">
        <f>VLOOKUP(B763,'[1]Tổng hợp Nhập - Xuất - Tồn'!$A$7:$N$4327,13,0)</f>
        <v>#N/A</v>
      </c>
      <c r="U763" s="66" t="e">
        <f t="shared" si="212"/>
        <v>#N/A</v>
      </c>
      <c r="V763" s="73" t="e">
        <f t="shared" si="213"/>
        <v>#N/A</v>
      </c>
      <c r="W763" s="73" t="e">
        <f t="shared" si="214"/>
        <v>#N/A</v>
      </c>
    </row>
    <row r="764" spans="1:23" hidden="1" x14ac:dyDescent="0.25">
      <c r="A764">
        <v>763</v>
      </c>
      <c r="B764" t="s">
        <v>328</v>
      </c>
      <c r="C764" t="s">
        <v>329</v>
      </c>
      <c r="E764">
        <v>60</v>
      </c>
      <c r="H764" s="59">
        <v>43.1</v>
      </c>
      <c r="I764" t="s">
        <v>1902</v>
      </c>
      <c r="J764" s="65">
        <f t="shared" si="211"/>
        <v>1168872</v>
      </c>
      <c r="K764" t="e">
        <f>1.05*VLOOKUP(B764,'[1]Tổng hợp Nhập - Xuất - Tồn'!$A$5:$N$4327,12,0)/VLOOKUP(B764,'[1]Tổng hợp Nhập - Xuất - Tồn'!$A$5:$N$4327,11,0)</f>
        <v>#N/A</v>
      </c>
      <c r="L764" s="67" t="e">
        <f t="shared" si="215"/>
        <v>#N/A</v>
      </c>
      <c r="M764" s="66" t="e">
        <f>VLOOKUP(B764,[2]Pivot!$A$4:$C$3785,2,0)</f>
        <v>#N/A</v>
      </c>
      <c r="N764" s="66" t="e">
        <f>VLOOKUP(B764,[2]Pivot!$A$4:$C$3785,3,0)</f>
        <v>#N/A</v>
      </c>
      <c r="O764" s="70" t="e">
        <f>VLOOKUP(B764,[3]Pivot!$A$4:$D$4420,2,0)</f>
        <v>#N/A</v>
      </c>
      <c r="P764" s="66" t="e">
        <f>VLOOKUP(B764,[3]Pivot!$A$4:$E$4420,5,0)</f>
        <v>#N/A</v>
      </c>
      <c r="Q764" s="66" t="e">
        <f>VLOOKUP(B764,[3]Pivot!$A$4:$D$4420,3,0)</f>
        <v>#N/A</v>
      </c>
      <c r="R764" s="66" t="e">
        <f>VLOOKUP(B764,[3]Pivot!$A$4:$D$4420,4,0)</f>
        <v>#N/A</v>
      </c>
      <c r="S764" t="e">
        <f>VLOOKUP(B764,'[1]Tổng hợp Nhập - Xuất - Tồn'!$A$5:$N$4327,11,0)</f>
        <v>#N/A</v>
      </c>
      <c r="T764" t="e">
        <f>VLOOKUP(B764,'[1]Tổng hợp Nhập - Xuất - Tồn'!$A$7:$N$4327,13,0)</f>
        <v>#N/A</v>
      </c>
      <c r="U764" s="66" t="e">
        <f t="shared" si="212"/>
        <v>#N/A</v>
      </c>
      <c r="V764" s="73" t="e">
        <f t="shared" si="213"/>
        <v>#N/A</v>
      </c>
      <c r="W764" s="73" t="e">
        <f t="shared" si="214"/>
        <v>#N/A</v>
      </c>
    </row>
    <row r="765" spans="1:23" hidden="1" x14ac:dyDescent="0.25">
      <c r="A765">
        <v>764</v>
      </c>
      <c r="B765" t="s">
        <v>330</v>
      </c>
      <c r="C765" t="s">
        <v>329</v>
      </c>
      <c r="E765">
        <v>36</v>
      </c>
      <c r="H765" s="59">
        <v>52.68</v>
      </c>
      <c r="I765" t="s">
        <v>1902</v>
      </c>
      <c r="J765" s="65">
        <f t="shared" si="211"/>
        <v>1428681.5999999999</v>
      </c>
      <c r="K765" t="e">
        <f>1.05*VLOOKUP(B765,'[1]Tổng hợp Nhập - Xuất - Tồn'!$A$5:$N$4327,12,0)/VLOOKUP(B765,'[1]Tổng hợp Nhập - Xuất - Tồn'!$A$5:$N$4327,11,0)</f>
        <v>#N/A</v>
      </c>
      <c r="L765" s="67" t="e">
        <f t="shared" si="215"/>
        <v>#N/A</v>
      </c>
      <c r="M765" s="66" t="e">
        <f>VLOOKUP(B765,[2]Pivot!$A$4:$C$3785,2,0)</f>
        <v>#N/A</v>
      </c>
      <c r="N765" s="66" t="e">
        <f>VLOOKUP(B765,[2]Pivot!$A$4:$C$3785,3,0)</f>
        <v>#N/A</v>
      </c>
      <c r="O765" s="70" t="e">
        <f>VLOOKUP(B765,[3]Pivot!$A$4:$D$4420,2,0)</f>
        <v>#N/A</v>
      </c>
      <c r="P765" s="66" t="e">
        <f>VLOOKUP(B765,[3]Pivot!$A$4:$E$4420,5,0)</f>
        <v>#N/A</v>
      </c>
      <c r="Q765" s="66" t="e">
        <f>VLOOKUP(B765,[3]Pivot!$A$4:$D$4420,3,0)</f>
        <v>#N/A</v>
      </c>
      <c r="R765" s="66" t="e">
        <f>VLOOKUP(B765,[3]Pivot!$A$4:$D$4420,4,0)</f>
        <v>#N/A</v>
      </c>
      <c r="S765" t="e">
        <f>VLOOKUP(B765,'[1]Tổng hợp Nhập - Xuất - Tồn'!$A$5:$N$4327,11,0)</f>
        <v>#N/A</v>
      </c>
      <c r="T765" t="e">
        <f>VLOOKUP(B765,'[1]Tổng hợp Nhập - Xuất - Tồn'!$A$7:$N$4327,13,0)</f>
        <v>#N/A</v>
      </c>
      <c r="U765" s="66" t="e">
        <f t="shared" si="212"/>
        <v>#N/A</v>
      </c>
      <c r="V765" s="73" t="e">
        <f t="shared" si="213"/>
        <v>#N/A</v>
      </c>
      <c r="W765" s="73" t="e">
        <f t="shared" si="214"/>
        <v>#N/A</v>
      </c>
    </row>
    <row r="766" spans="1:23" hidden="1" x14ac:dyDescent="0.25">
      <c r="A766">
        <v>765</v>
      </c>
      <c r="B766" t="s">
        <v>331</v>
      </c>
      <c r="C766" t="s">
        <v>332</v>
      </c>
      <c r="E766">
        <v>60</v>
      </c>
      <c r="H766" s="59">
        <v>43.1</v>
      </c>
      <c r="I766" t="s">
        <v>1902</v>
      </c>
      <c r="J766" s="65">
        <f t="shared" si="211"/>
        <v>1168872</v>
      </c>
      <c r="K766" t="e">
        <f>1.05*VLOOKUP(B766,'[1]Tổng hợp Nhập - Xuất - Tồn'!$A$5:$N$4327,12,0)/VLOOKUP(B766,'[1]Tổng hợp Nhập - Xuất - Tồn'!$A$5:$N$4327,11,0)</f>
        <v>#N/A</v>
      </c>
      <c r="L766" s="67" t="e">
        <f t="shared" si="215"/>
        <v>#N/A</v>
      </c>
      <c r="M766" s="66" t="e">
        <f>VLOOKUP(B766,[2]Pivot!$A$4:$C$3785,2,0)</f>
        <v>#N/A</v>
      </c>
      <c r="N766" s="66" t="e">
        <f>VLOOKUP(B766,[2]Pivot!$A$4:$C$3785,3,0)</f>
        <v>#N/A</v>
      </c>
      <c r="O766" s="70" t="e">
        <f>VLOOKUP(B766,[3]Pivot!$A$4:$D$4420,2,0)</f>
        <v>#N/A</v>
      </c>
      <c r="P766" s="66" t="e">
        <f>VLOOKUP(B766,[3]Pivot!$A$4:$E$4420,5,0)</f>
        <v>#N/A</v>
      </c>
      <c r="Q766" s="66" t="e">
        <f>VLOOKUP(B766,[3]Pivot!$A$4:$D$4420,3,0)</f>
        <v>#N/A</v>
      </c>
      <c r="R766" s="66" t="e">
        <f>VLOOKUP(B766,[3]Pivot!$A$4:$D$4420,4,0)</f>
        <v>#N/A</v>
      </c>
      <c r="S766" t="e">
        <f>VLOOKUP(B766,'[1]Tổng hợp Nhập - Xuất - Tồn'!$A$5:$N$4327,11,0)</f>
        <v>#N/A</v>
      </c>
      <c r="T766" t="e">
        <f>VLOOKUP(B766,'[1]Tổng hợp Nhập - Xuất - Tồn'!$A$7:$N$4327,13,0)</f>
        <v>#N/A</v>
      </c>
      <c r="U766" s="66" t="e">
        <f t="shared" si="212"/>
        <v>#N/A</v>
      </c>
      <c r="V766" s="73" t="e">
        <f t="shared" si="213"/>
        <v>#N/A</v>
      </c>
      <c r="W766" s="73" t="e">
        <f t="shared" si="214"/>
        <v>#N/A</v>
      </c>
    </row>
    <row r="767" spans="1:23" hidden="1" x14ac:dyDescent="0.25">
      <c r="A767">
        <v>766</v>
      </c>
      <c r="B767" t="s">
        <v>333</v>
      </c>
      <c r="C767" t="s">
        <v>334</v>
      </c>
      <c r="E767">
        <v>120</v>
      </c>
      <c r="H767" s="59">
        <v>71.36</v>
      </c>
      <c r="I767" t="s">
        <v>1902</v>
      </c>
      <c r="J767" s="65">
        <f t="shared" si="211"/>
        <v>1935283.1999999997</v>
      </c>
      <c r="K767" t="e">
        <f>1.05*VLOOKUP(B767,'[1]Tổng hợp Nhập - Xuất - Tồn'!$A$5:$N$4327,12,0)/VLOOKUP(B767,'[1]Tổng hợp Nhập - Xuất - Tồn'!$A$5:$N$4327,11,0)</f>
        <v>#N/A</v>
      </c>
      <c r="L767" s="67" t="e">
        <f t="shared" si="215"/>
        <v>#N/A</v>
      </c>
      <c r="M767" s="66" t="e">
        <f>VLOOKUP(B767,[2]Pivot!$A$4:$C$3785,2,0)</f>
        <v>#N/A</v>
      </c>
      <c r="N767" s="66" t="e">
        <f>VLOOKUP(B767,[2]Pivot!$A$4:$C$3785,3,0)</f>
        <v>#N/A</v>
      </c>
      <c r="O767" s="70" t="e">
        <f>VLOOKUP(B767,[3]Pivot!$A$4:$D$4420,2,0)</f>
        <v>#N/A</v>
      </c>
      <c r="P767" s="66" t="e">
        <f>VLOOKUP(B767,[3]Pivot!$A$4:$E$4420,5,0)</f>
        <v>#N/A</v>
      </c>
      <c r="Q767" s="66" t="e">
        <f>VLOOKUP(B767,[3]Pivot!$A$4:$D$4420,3,0)</f>
        <v>#N/A</v>
      </c>
      <c r="R767" s="66" t="e">
        <f>VLOOKUP(B767,[3]Pivot!$A$4:$D$4420,4,0)</f>
        <v>#N/A</v>
      </c>
      <c r="S767" t="e">
        <f>VLOOKUP(B767,'[1]Tổng hợp Nhập - Xuất - Tồn'!$A$5:$N$4327,11,0)</f>
        <v>#N/A</v>
      </c>
      <c r="T767" t="e">
        <f>VLOOKUP(B767,'[1]Tổng hợp Nhập - Xuất - Tồn'!$A$7:$N$4327,13,0)</f>
        <v>#N/A</v>
      </c>
      <c r="U767" s="66" t="e">
        <f t="shared" si="212"/>
        <v>#N/A</v>
      </c>
      <c r="V767" s="73" t="e">
        <f t="shared" si="213"/>
        <v>#N/A</v>
      </c>
      <c r="W767" s="73" t="e">
        <f t="shared" si="214"/>
        <v>#N/A</v>
      </c>
    </row>
    <row r="768" spans="1:23" hidden="1" x14ac:dyDescent="0.25">
      <c r="A768">
        <v>767</v>
      </c>
      <c r="B768" t="s">
        <v>335</v>
      </c>
      <c r="C768" t="s">
        <v>336</v>
      </c>
      <c r="E768">
        <v>60</v>
      </c>
      <c r="H768" s="59">
        <v>39.51</v>
      </c>
      <c r="I768" t="s">
        <v>1902</v>
      </c>
      <c r="J768" s="65">
        <f t="shared" si="211"/>
        <v>1071511.2</v>
      </c>
      <c r="K768" t="e">
        <f>1.05*VLOOKUP(B768,'[1]Tổng hợp Nhập - Xuất - Tồn'!$A$5:$N$4327,12,0)/VLOOKUP(B768,'[1]Tổng hợp Nhập - Xuất - Tồn'!$A$5:$N$4327,11,0)</f>
        <v>#N/A</v>
      </c>
      <c r="L768" s="67" t="e">
        <f t="shared" si="215"/>
        <v>#N/A</v>
      </c>
      <c r="M768" s="66" t="e">
        <f>VLOOKUP(B768,[2]Pivot!$A$4:$C$3785,2,0)</f>
        <v>#N/A</v>
      </c>
      <c r="N768" s="66" t="e">
        <f>VLOOKUP(B768,[2]Pivot!$A$4:$C$3785,3,0)</f>
        <v>#N/A</v>
      </c>
      <c r="O768" s="70" t="e">
        <f>VLOOKUP(B768,[3]Pivot!$A$4:$D$4420,2,0)</f>
        <v>#N/A</v>
      </c>
      <c r="P768" s="66" t="e">
        <f>VLOOKUP(B768,[3]Pivot!$A$4:$E$4420,5,0)</f>
        <v>#N/A</v>
      </c>
      <c r="Q768" s="66" t="e">
        <f>VLOOKUP(B768,[3]Pivot!$A$4:$D$4420,3,0)</f>
        <v>#N/A</v>
      </c>
      <c r="R768" s="66" t="e">
        <f>VLOOKUP(B768,[3]Pivot!$A$4:$D$4420,4,0)</f>
        <v>#N/A</v>
      </c>
      <c r="S768" t="e">
        <f>VLOOKUP(B768,'[1]Tổng hợp Nhập - Xuất - Tồn'!$A$5:$N$4327,11,0)</f>
        <v>#N/A</v>
      </c>
      <c r="T768" t="e">
        <f>VLOOKUP(B768,'[1]Tổng hợp Nhập - Xuất - Tồn'!$A$7:$N$4327,13,0)</f>
        <v>#N/A</v>
      </c>
      <c r="U768" s="66" t="e">
        <f t="shared" si="212"/>
        <v>#N/A</v>
      </c>
      <c r="V768" s="73" t="e">
        <f t="shared" si="213"/>
        <v>#N/A</v>
      </c>
      <c r="W768" s="73" t="e">
        <f t="shared" si="214"/>
        <v>#N/A</v>
      </c>
    </row>
    <row r="769" spans="1:23" hidden="1" x14ac:dyDescent="0.25">
      <c r="A769">
        <v>768</v>
      </c>
      <c r="B769" t="s">
        <v>337</v>
      </c>
      <c r="C769" t="s">
        <v>338</v>
      </c>
      <c r="E769">
        <v>1632</v>
      </c>
      <c r="H769" s="59">
        <v>7.97</v>
      </c>
      <c r="I769" t="s">
        <v>1902</v>
      </c>
      <c r="J769" s="65">
        <f t="shared" si="211"/>
        <v>216146.39999999997</v>
      </c>
      <c r="K769" t="e">
        <f>1.05*VLOOKUP(B769,'[1]Tổng hợp Nhập - Xuất - Tồn'!$A$5:$N$4327,12,0)/VLOOKUP(B769,'[1]Tổng hợp Nhập - Xuất - Tồn'!$A$5:$N$4327,11,0)</f>
        <v>#N/A</v>
      </c>
      <c r="L769" s="67" t="e">
        <f t="shared" si="215"/>
        <v>#N/A</v>
      </c>
      <c r="M769" s="66" t="e">
        <f>VLOOKUP(B769,[2]Pivot!$A$4:$C$3785,2,0)</f>
        <v>#N/A</v>
      </c>
      <c r="N769" s="66" t="e">
        <f>VLOOKUP(B769,[2]Pivot!$A$4:$C$3785,3,0)</f>
        <v>#N/A</v>
      </c>
      <c r="O769" s="70" t="e">
        <f>VLOOKUP(B769,[3]Pivot!$A$4:$D$4420,2,0)</f>
        <v>#N/A</v>
      </c>
      <c r="P769" s="66" t="e">
        <f>VLOOKUP(B769,[3]Pivot!$A$4:$E$4420,5,0)</f>
        <v>#N/A</v>
      </c>
      <c r="Q769" s="66" t="e">
        <f>VLOOKUP(B769,[3]Pivot!$A$4:$D$4420,3,0)</f>
        <v>#N/A</v>
      </c>
      <c r="R769" s="66" t="e">
        <f>VLOOKUP(B769,[3]Pivot!$A$4:$D$4420,4,0)</f>
        <v>#N/A</v>
      </c>
      <c r="S769" t="e">
        <f>VLOOKUP(B769,'[1]Tổng hợp Nhập - Xuất - Tồn'!$A$5:$N$4327,11,0)</f>
        <v>#N/A</v>
      </c>
      <c r="T769" t="e">
        <f>VLOOKUP(B769,'[1]Tổng hợp Nhập - Xuất - Tồn'!$A$7:$N$4327,13,0)</f>
        <v>#N/A</v>
      </c>
      <c r="U769" s="66" t="e">
        <f t="shared" si="212"/>
        <v>#N/A</v>
      </c>
      <c r="V769" s="73" t="e">
        <f t="shared" si="213"/>
        <v>#N/A</v>
      </c>
      <c r="W769" s="73" t="e">
        <f t="shared" si="214"/>
        <v>#N/A</v>
      </c>
    </row>
    <row r="770" spans="1:23" hidden="1" x14ac:dyDescent="0.25">
      <c r="A770">
        <v>769</v>
      </c>
      <c r="B770" t="s">
        <v>339</v>
      </c>
      <c r="C770" t="s">
        <v>340</v>
      </c>
      <c r="E770">
        <v>672</v>
      </c>
      <c r="H770" s="59">
        <v>8.58</v>
      </c>
      <c r="I770" t="s">
        <v>1902</v>
      </c>
      <c r="J770" s="65">
        <f t="shared" si="211"/>
        <v>232689.59999999998</v>
      </c>
      <c r="K770" t="e">
        <f>1.05*VLOOKUP(B770,'[1]Tổng hợp Nhập - Xuất - Tồn'!$A$5:$N$4327,12,0)/VLOOKUP(B770,'[1]Tổng hợp Nhập - Xuất - Tồn'!$A$5:$N$4327,11,0)</f>
        <v>#N/A</v>
      </c>
      <c r="L770" s="67" t="e">
        <f t="shared" si="215"/>
        <v>#N/A</v>
      </c>
      <c r="M770" s="66" t="e">
        <f>VLOOKUP(B770,[2]Pivot!$A$4:$C$3785,2,0)</f>
        <v>#N/A</v>
      </c>
      <c r="N770" s="66" t="e">
        <f>VLOOKUP(B770,[2]Pivot!$A$4:$C$3785,3,0)</f>
        <v>#N/A</v>
      </c>
      <c r="O770" s="70" t="e">
        <f>VLOOKUP(B770,[3]Pivot!$A$4:$D$4420,2,0)</f>
        <v>#N/A</v>
      </c>
      <c r="P770" s="66" t="e">
        <f>VLOOKUP(B770,[3]Pivot!$A$4:$E$4420,5,0)</f>
        <v>#N/A</v>
      </c>
      <c r="Q770" s="66" t="e">
        <f>VLOOKUP(B770,[3]Pivot!$A$4:$D$4420,3,0)</f>
        <v>#N/A</v>
      </c>
      <c r="R770" s="66" t="e">
        <f>VLOOKUP(B770,[3]Pivot!$A$4:$D$4420,4,0)</f>
        <v>#N/A</v>
      </c>
      <c r="S770" t="e">
        <f>VLOOKUP(B770,'[1]Tổng hợp Nhập - Xuất - Tồn'!$A$5:$N$4327,11,0)</f>
        <v>#N/A</v>
      </c>
      <c r="T770" t="e">
        <f>VLOOKUP(B770,'[1]Tổng hợp Nhập - Xuất - Tồn'!$A$7:$N$4327,13,0)</f>
        <v>#N/A</v>
      </c>
      <c r="U770" s="66" t="e">
        <f t="shared" si="212"/>
        <v>#N/A</v>
      </c>
      <c r="V770" s="73" t="e">
        <f t="shared" si="213"/>
        <v>#N/A</v>
      </c>
      <c r="W770" s="73" t="e">
        <f t="shared" si="214"/>
        <v>#N/A</v>
      </c>
    </row>
    <row r="771" spans="1:23" hidden="1" x14ac:dyDescent="0.25">
      <c r="A771">
        <v>770</v>
      </c>
      <c r="B771" t="s">
        <v>341</v>
      </c>
      <c r="C771" t="s">
        <v>338</v>
      </c>
      <c r="E771">
        <v>1128</v>
      </c>
      <c r="H771" s="59">
        <v>8.7899999999999991</v>
      </c>
      <c r="I771" t="s">
        <v>1902</v>
      </c>
      <c r="J771" s="65">
        <f t="shared" ref="J771:J834" si="224">H771*24000*1.13</f>
        <v>238384.79999999993</v>
      </c>
      <c r="K771" t="e">
        <f>1.05*VLOOKUP(B771,'[1]Tổng hợp Nhập - Xuất - Tồn'!$A$5:$N$4327,12,0)/VLOOKUP(B771,'[1]Tổng hợp Nhập - Xuất - Tồn'!$A$5:$N$4327,11,0)</f>
        <v>#N/A</v>
      </c>
      <c r="L771" s="67" t="e">
        <f t="shared" si="215"/>
        <v>#N/A</v>
      </c>
      <c r="M771" s="66" t="e">
        <f>VLOOKUP(B771,[2]Pivot!$A$4:$C$3785,2,0)</f>
        <v>#N/A</v>
      </c>
      <c r="N771" s="66" t="e">
        <f>VLOOKUP(B771,[2]Pivot!$A$4:$C$3785,3,0)</f>
        <v>#N/A</v>
      </c>
      <c r="O771" s="70" t="e">
        <f>VLOOKUP(B771,[3]Pivot!$A$4:$D$4420,2,0)</f>
        <v>#N/A</v>
      </c>
      <c r="P771" s="66" t="e">
        <f>VLOOKUP(B771,[3]Pivot!$A$4:$E$4420,5,0)</f>
        <v>#N/A</v>
      </c>
      <c r="Q771" s="66" t="e">
        <f>VLOOKUP(B771,[3]Pivot!$A$4:$D$4420,3,0)</f>
        <v>#N/A</v>
      </c>
      <c r="R771" s="66" t="e">
        <f>VLOOKUP(B771,[3]Pivot!$A$4:$D$4420,4,0)</f>
        <v>#N/A</v>
      </c>
      <c r="S771" t="e">
        <f>VLOOKUP(B771,'[1]Tổng hợp Nhập - Xuất - Tồn'!$A$5:$N$4327,11,0)</f>
        <v>#N/A</v>
      </c>
      <c r="T771" t="e">
        <f>VLOOKUP(B771,'[1]Tổng hợp Nhập - Xuất - Tồn'!$A$7:$N$4327,13,0)</f>
        <v>#N/A</v>
      </c>
      <c r="U771" s="66" t="e">
        <f t="shared" ref="U771:U833" si="225">IF(L771&lt;=10%,Q771,Q771*(1-5%))</f>
        <v>#N/A</v>
      </c>
      <c r="V771" s="73" t="e">
        <f t="shared" ref="V771:V833" si="226">U771*24000*1/1.13</f>
        <v>#N/A</v>
      </c>
      <c r="W771" s="73" t="e">
        <f t="shared" ref="W771:W833" si="227">V771/24000</f>
        <v>#N/A</v>
      </c>
    </row>
    <row r="772" spans="1:23" hidden="1" x14ac:dyDescent="0.25">
      <c r="A772">
        <v>771</v>
      </c>
      <c r="B772" t="s">
        <v>342</v>
      </c>
      <c r="C772" t="s">
        <v>343</v>
      </c>
      <c r="E772">
        <v>2124</v>
      </c>
      <c r="H772" s="59">
        <v>7.97</v>
      </c>
      <c r="I772" t="s">
        <v>1902</v>
      </c>
      <c r="J772" s="65">
        <f t="shared" si="224"/>
        <v>216146.39999999997</v>
      </c>
      <c r="K772" t="e">
        <f>1.05*VLOOKUP(B772,'[1]Tổng hợp Nhập - Xuất - Tồn'!$A$5:$N$4327,12,0)/VLOOKUP(B772,'[1]Tổng hợp Nhập - Xuất - Tồn'!$A$5:$N$4327,11,0)</f>
        <v>#N/A</v>
      </c>
      <c r="L772" s="67" t="e">
        <f t="shared" ref="L772:L835" si="228">(J772-K772)/K772</f>
        <v>#N/A</v>
      </c>
      <c r="M772" s="66" t="e">
        <f>VLOOKUP(B772,[2]Pivot!$A$4:$C$3785,2,0)</f>
        <v>#N/A</v>
      </c>
      <c r="N772" s="66" t="e">
        <f>VLOOKUP(B772,[2]Pivot!$A$4:$C$3785,3,0)</f>
        <v>#N/A</v>
      </c>
      <c r="O772" s="70" t="e">
        <f>VLOOKUP(B772,[3]Pivot!$A$4:$D$4420,2,0)</f>
        <v>#N/A</v>
      </c>
      <c r="P772" s="66" t="e">
        <f>VLOOKUP(B772,[3]Pivot!$A$4:$E$4420,5,0)</f>
        <v>#N/A</v>
      </c>
      <c r="Q772" s="66" t="e">
        <f>VLOOKUP(B772,[3]Pivot!$A$4:$D$4420,3,0)</f>
        <v>#N/A</v>
      </c>
      <c r="R772" s="66" t="e">
        <f>VLOOKUP(B772,[3]Pivot!$A$4:$D$4420,4,0)</f>
        <v>#N/A</v>
      </c>
      <c r="S772" t="e">
        <f>VLOOKUP(B772,'[1]Tổng hợp Nhập - Xuất - Tồn'!$A$5:$N$4327,11,0)</f>
        <v>#N/A</v>
      </c>
      <c r="T772" t="e">
        <f>VLOOKUP(B772,'[1]Tổng hợp Nhập - Xuất - Tồn'!$A$7:$N$4327,13,0)</f>
        <v>#N/A</v>
      </c>
      <c r="U772" s="66" t="e">
        <f t="shared" si="225"/>
        <v>#N/A</v>
      </c>
      <c r="V772" s="73" t="e">
        <f t="shared" si="226"/>
        <v>#N/A</v>
      </c>
      <c r="W772" s="73" t="e">
        <f t="shared" si="227"/>
        <v>#N/A</v>
      </c>
    </row>
    <row r="773" spans="1:23" hidden="1" x14ac:dyDescent="0.25">
      <c r="A773">
        <v>772</v>
      </c>
      <c r="B773" t="s">
        <v>344</v>
      </c>
      <c r="C773" t="s">
        <v>345</v>
      </c>
      <c r="E773">
        <v>840</v>
      </c>
      <c r="H773" s="59">
        <v>8.58</v>
      </c>
      <c r="I773" t="s">
        <v>1902</v>
      </c>
      <c r="J773" s="65">
        <f t="shared" si="224"/>
        <v>232689.59999999998</v>
      </c>
      <c r="K773" t="e">
        <f>1.05*VLOOKUP(B773,'[1]Tổng hợp Nhập - Xuất - Tồn'!$A$5:$N$4327,12,0)/VLOOKUP(B773,'[1]Tổng hợp Nhập - Xuất - Tồn'!$A$5:$N$4327,11,0)</f>
        <v>#N/A</v>
      </c>
      <c r="L773" s="67" t="e">
        <f t="shared" si="228"/>
        <v>#N/A</v>
      </c>
      <c r="M773" s="66" t="e">
        <f>VLOOKUP(B773,[2]Pivot!$A$4:$C$3785,2,0)</f>
        <v>#N/A</v>
      </c>
      <c r="N773" s="66" t="e">
        <f>VLOOKUP(B773,[2]Pivot!$A$4:$C$3785,3,0)</f>
        <v>#N/A</v>
      </c>
      <c r="O773" s="70" t="e">
        <f>VLOOKUP(B773,[3]Pivot!$A$4:$D$4420,2,0)</f>
        <v>#N/A</v>
      </c>
      <c r="P773" s="66" t="e">
        <f>VLOOKUP(B773,[3]Pivot!$A$4:$E$4420,5,0)</f>
        <v>#N/A</v>
      </c>
      <c r="Q773" s="66" t="e">
        <f>VLOOKUP(B773,[3]Pivot!$A$4:$D$4420,3,0)</f>
        <v>#N/A</v>
      </c>
      <c r="R773" s="66" t="e">
        <f>VLOOKUP(B773,[3]Pivot!$A$4:$D$4420,4,0)</f>
        <v>#N/A</v>
      </c>
      <c r="S773" t="e">
        <f>VLOOKUP(B773,'[1]Tổng hợp Nhập - Xuất - Tồn'!$A$5:$N$4327,11,0)</f>
        <v>#N/A</v>
      </c>
      <c r="T773" t="e">
        <f>VLOOKUP(B773,'[1]Tổng hợp Nhập - Xuất - Tồn'!$A$7:$N$4327,13,0)</f>
        <v>#N/A</v>
      </c>
      <c r="U773" s="66" t="e">
        <f t="shared" si="225"/>
        <v>#N/A</v>
      </c>
      <c r="V773" s="73" t="e">
        <f t="shared" si="226"/>
        <v>#N/A</v>
      </c>
      <c r="W773" s="73" t="e">
        <f t="shared" si="227"/>
        <v>#N/A</v>
      </c>
    </row>
    <row r="774" spans="1:23" hidden="1" x14ac:dyDescent="0.25">
      <c r="A774">
        <v>773</v>
      </c>
      <c r="B774" t="s">
        <v>346</v>
      </c>
      <c r="C774" t="s">
        <v>343</v>
      </c>
      <c r="E774">
        <v>1308</v>
      </c>
      <c r="H774" s="59">
        <v>8.7899999999999991</v>
      </c>
      <c r="I774" t="s">
        <v>1902</v>
      </c>
      <c r="J774" s="65">
        <f t="shared" si="224"/>
        <v>238384.79999999993</v>
      </c>
      <c r="K774" t="e">
        <f>1.05*VLOOKUP(B774,'[1]Tổng hợp Nhập - Xuất - Tồn'!$A$5:$N$4327,12,0)/VLOOKUP(B774,'[1]Tổng hợp Nhập - Xuất - Tồn'!$A$5:$N$4327,11,0)</f>
        <v>#N/A</v>
      </c>
      <c r="L774" s="67" t="e">
        <f t="shared" si="228"/>
        <v>#N/A</v>
      </c>
      <c r="M774" s="66" t="e">
        <f>VLOOKUP(B774,[2]Pivot!$A$4:$C$3785,2,0)</f>
        <v>#N/A</v>
      </c>
      <c r="N774" s="66" t="e">
        <f>VLOOKUP(B774,[2]Pivot!$A$4:$C$3785,3,0)</f>
        <v>#N/A</v>
      </c>
      <c r="O774" s="70" t="e">
        <f>VLOOKUP(B774,[3]Pivot!$A$4:$D$4420,2,0)</f>
        <v>#N/A</v>
      </c>
      <c r="P774" s="66" t="e">
        <f>VLOOKUP(B774,[3]Pivot!$A$4:$E$4420,5,0)</f>
        <v>#N/A</v>
      </c>
      <c r="Q774" s="66" t="e">
        <f>VLOOKUP(B774,[3]Pivot!$A$4:$D$4420,3,0)</f>
        <v>#N/A</v>
      </c>
      <c r="R774" s="66" t="e">
        <f>VLOOKUP(B774,[3]Pivot!$A$4:$D$4420,4,0)</f>
        <v>#N/A</v>
      </c>
      <c r="S774" t="e">
        <f>VLOOKUP(B774,'[1]Tổng hợp Nhập - Xuất - Tồn'!$A$5:$N$4327,11,0)</f>
        <v>#N/A</v>
      </c>
      <c r="T774" t="e">
        <f>VLOOKUP(B774,'[1]Tổng hợp Nhập - Xuất - Tồn'!$A$7:$N$4327,13,0)</f>
        <v>#N/A</v>
      </c>
      <c r="U774" s="66" t="e">
        <f t="shared" si="225"/>
        <v>#N/A</v>
      </c>
      <c r="V774" s="73" t="e">
        <f t="shared" si="226"/>
        <v>#N/A</v>
      </c>
      <c r="W774" s="73" t="e">
        <f t="shared" si="227"/>
        <v>#N/A</v>
      </c>
    </row>
    <row r="775" spans="1:23" hidden="1" x14ac:dyDescent="0.25">
      <c r="A775">
        <v>774</v>
      </c>
      <c r="B775" t="s">
        <v>347</v>
      </c>
      <c r="C775" t="s">
        <v>348</v>
      </c>
      <c r="E775">
        <v>1476</v>
      </c>
      <c r="H775" s="59">
        <v>30.23</v>
      </c>
      <c r="I775" t="s">
        <v>1902</v>
      </c>
      <c r="J775" s="65">
        <f t="shared" si="224"/>
        <v>819837.6</v>
      </c>
      <c r="K775" t="e">
        <f>1.05*VLOOKUP(B775,'[1]Tổng hợp Nhập - Xuất - Tồn'!$A$5:$N$4327,12,0)/VLOOKUP(B775,'[1]Tổng hợp Nhập - Xuất - Tồn'!$A$5:$N$4327,11,0)</f>
        <v>#N/A</v>
      </c>
      <c r="L775" s="67" t="e">
        <f t="shared" si="228"/>
        <v>#N/A</v>
      </c>
      <c r="M775" s="66" t="e">
        <f>VLOOKUP(B775,[2]Pivot!$A$4:$C$3785,2,0)</f>
        <v>#N/A</v>
      </c>
      <c r="N775" s="66" t="e">
        <f>VLOOKUP(B775,[2]Pivot!$A$4:$C$3785,3,0)</f>
        <v>#N/A</v>
      </c>
      <c r="O775" s="70" t="e">
        <f>VLOOKUP(B775,[3]Pivot!$A$4:$D$4420,2,0)</f>
        <v>#N/A</v>
      </c>
      <c r="P775" s="66" t="e">
        <f>VLOOKUP(B775,[3]Pivot!$A$4:$E$4420,5,0)</f>
        <v>#N/A</v>
      </c>
      <c r="Q775" s="66" t="e">
        <f>VLOOKUP(B775,[3]Pivot!$A$4:$D$4420,3,0)</f>
        <v>#N/A</v>
      </c>
      <c r="R775" s="66" t="e">
        <f>VLOOKUP(B775,[3]Pivot!$A$4:$D$4420,4,0)</f>
        <v>#N/A</v>
      </c>
      <c r="S775" t="e">
        <f>VLOOKUP(B775,'[1]Tổng hợp Nhập - Xuất - Tồn'!$A$5:$N$4327,11,0)</f>
        <v>#N/A</v>
      </c>
      <c r="T775" t="e">
        <f>VLOOKUP(B775,'[1]Tổng hợp Nhập - Xuất - Tồn'!$A$7:$N$4327,13,0)</f>
        <v>#N/A</v>
      </c>
      <c r="U775" s="66" t="e">
        <f t="shared" si="225"/>
        <v>#N/A</v>
      </c>
      <c r="V775" s="73" t="e">
        <f t="shared" si="226"/>
        <v>#N/A</v>
      </c>
      <c r="W775" s="73" t="e">
        <f t="shared" si="227"/>
        <v>#N/A</v>
      </c>
    </row>
    <row r="776" spans="1:23" hidden="1" x14ac:dyDescent="0.25">
      <c r="A776">
        <v>775</v>
      </c>
      <c r="B776" t="s">
        <v>349</v>
      </c>
      <c r="C776" t="s">
        <v>350</v>
      </c>
      <c r="E776">
        <v>48</v>
      </c>
      <c r="H776" s="59">
        <v>129.88999999999999</v>
      </c>
      <c r="I776" t="s">
        <v>1902</v>
      </c>
      <c r="J776" s="65">
        <f t="shared" si="224"/>
        <v>3522616.7999999993</v>
      </c>
      <c r="K776" t="e">
        <f>1.05*VLOOKUP(B776,'[1]Tổng hợp Nhập - Xuất - Tồn'!$A$5:$N$4327,12,0)/VLOOKUP(B776,'[1]Tổng hợp Nhập - Xuất - Tồn'!$A$5:$N$4327,11,0)</f>
        <v>#N/A</v>
      </c>
      <c r="L776" s="67" t="e">
        <f t="shared" si="228"/>
        <v>#N/A</v>
      </c>
      <c r="M776" s="66" t="e">
        <f>VLOOKUP(B776,[2]Pivot!$A$4:$C$3785,2,0)</f>
        <v>#N/A</v>
      </c>
      <c r="N776" s="66" t="e">
        <f>VLOOKUP(B776,[2]Pivot!$A$4:$C$3785,3,0)</f>
        <v>#N/A</v>
      </c>
      <c r="O776" s="70" t="e">
        <f>VLOOKUP(B776,[3]Pivot!$A$4:$D$4420,2,0)</f>
        <v>#N/A</v>
      </c>
      <c r="P776" s="66" t="e">
        <f>VLOOKUP(B776,[3]Pivot!$A$4:$E$4420,5,0)</f>
        <v>#N/A</v>
      </c>
      <c r="Q776" s="66" t="e">
        <f>VLOOKUP(B776,[3]Pivot!$A$4:$D$4420,3,0)</f>
        <v>#N/A</v>
      </c>
      <c r="R776" s="66" t="e">
        <f>VLOOKUP(B776,[3]Pivot!$A$4:$D$4420,4,0)</f>
        <v>#N/A</v>
      </c>
      <c r="S776" t="e">
        <f>VLOOKUP(B776,'[1]Tổng hợp Nhập - Xuất - Tồn'!$A$5:$N$4327,11,0)</f>
        <v>#N/A</v>
      </c>
      <c r="T776" t="e">
        <f>VLOOKUP(B776,'[1]Tổng hợp Nhập - Xuất - Tồn'!$A$7:$N$4327,13,0)</f>
        <v>#N/A</v>
      </c>
      <c r="U776" s="66" t="e">
        <f t="shared" si="225"/>
        <v>#N/A</v>
      </c>
      <c r="V776" s="73" t="e">
        <f t="shared" si="226"/>
        <v>#N/A</v>
      </c>
      <c r="W776" s="73" t="e">
        <f t="shared" si="227"/>
        <v>#N/A</v>
      </c>
    </row>
    <row r="777" spans="1:23" hidden="1" x14ac:dyDescent="0.25">
      <c r="A777">
        <v>776</v>
      </c>
      <c r="B777" t="s">
        <v>351</v>
      </c>
      <c r="C777" t="s">
        <v>350</v>
      </c>
      <c r="E777">
        <v>120</v>
      </c>
      <c r="H777" s="59">
        <v>73.27000000000001</v>
      </c>
      <c r="I777" t="s">
        <v>1902</v>
      </c>
      <c r="J777" s="65">
        <f t="shared" si="224"/>
        <v>1987082.4000000001</v>
      </c>
      <c r="K777" t="e">
        <f>1.05*VLOOKUP(B777,'[1]Tổng hợp Nhập - Xuất - Tồn'!$A$5:$N$4327,12,0)/VLOOKUP(B777,'[1]Tổng hợp Nhập - Xuất - Tồn'!$A$5:$N$4327,11,0)</f>
        <v>#N/A</v>
      </c>
      <c r="L777" s="67" t="e">
        <f t="shared" si="228"/>
        <v>#N/A</v>
      </c>
      <c r="M777" s="66" t="e">
        <f>VLOOKUP(B777,[2]Pivot!$A$4:$C$3785,2,0)</f>
        <v>#N/A</v>
      </c>
      <c r="N777" s="66" t="e">
        <f>VLOOKUP(B777,[2]Pivot!$A$4:$C$3785,3,0)</f>
        <v>#N/A</v>
      </c>
      <c r="O777" s="70" t="e">
        <f>VLOOKUP(B777,[3]Pivot!$A$4:$D$4420,2,0)</f>
        <v>#N/A</v>
      </c>
      <c r="P777" s="66" t="e">
        <f>VLOOKUP(B777,[3]Pivot!$A$4:$E$4420,5,0)</f>
        <v>#N/A</v>
      </c>
      <c r="Q777" s="66" t="e">
        <f>VLOOKUP(B777,[3]Pivot!$A$4:$D$4420,3,0)</f>
        <v>#N/A</v>
      </c>
      <c r="R777" s="66" t="e">
        <f>VLOOKUP(B777,[3]Pivot!$A$4:$D$4420,4,0)</f>
        <v>#N/A</v>
      </c>
      <c r="S777" t="e">
        <f>VLOOKUP(B777,'[1]Tổng hợp Nhập - Xuất - Tồn'!$A$5:$N$4327,11,0)</f>
        <v>#N/A</v>
      </c>
      <c r="T777" t="e">
        <f>VLOOKUP(B777,'[1]Tổng hợp Nhập - Xuất - Tồn'!$A$7:$N$4327,13,0)</f>
        <v>#N/A</v>
      </c>
      <c r="U777" s="66" t="e">
        <f t="shared" si="225"/>
        <v>#N/A</v>
      </c>
      <c r="V777" s="73" t="e">
        <f t="shared" si="226"/>
        <v>#N/A</v>
      </c>
      <c r="W777" s="73" t="e">
        <f t="shared" si="227"/>
        <v>#N/A</v>
      </c>
    </row>
    <row r="778" spans="1:23" hidden="1" x14ac:dyDescent="0.25">
      <c r="A778">
        <v>777</v>
      </c>
      <c r="B778" t="s">
        <v>352</v>
      </c>
      <c r="C778" t="s">
        <v>350</v>
      </c>
      <c r="E778">
        <v>180</v>
      </c>
      <c r="H778" s="59">
        <v>106.2</v>
      </c>
      <c r="I778" t="s">
        <v>1902</v>
      </c>
      <c r="J778" s="65">
        <f t="shared" si="224"/>
        <v>2880143.9999999995</v>
      </c>
      <c r="K778" t="e">
        <f>1.05*VLOOKUP(B778,'[1]Tổng hợp Nhập - Xuất - Tồn'!$A$5:$N$4327,12,0)/VLOOKUP(B778,'[1]Tổng hợp Nhập - Xuất - Tồn'!$A$5:$N$4327,11,0)</f>
        <v>#N/A</v>
      </c>
      <c r="L778" s="67" t="e">
        <f t="shared" si="228"/>
        <v>#N/A</v>
      </c>
      <c r="M778" s="66" t="e">
        <f>VLOOKUP(B778,[2]Pivot!$A$4:$C$3785,2,0)</f>
        <v>#N/A</v>
      </c>
      <c r="N778" s="66" t="e">
        <f>VLOOKUP(B778,[2]Pivot!$A$4:$C$3785,3,0)</f>
        <v>#N/A</v>
      </c>
      <c r="O778" s="70" t="e">
        <f>VLOOKUP(B778,[3]Pivot!$A$4:$D$4420,2,0)</f>
        <v>#N/A</v>
      </c>
      <c r="P778" s="66" t="e">
        <f>VLOOKUP(B778,[3]Pivot!$A$4:$E$4420,5,0)</f>
        <v>#N/A</v>
      </c>
      <c r="Q778" s="66" t="e">
        <f>VLOOKUP(B778,[3]Pivot!$A$4:$D$4420,3,0)</f>
        <v>#N/A</v>
      </c>
      <c r="R778" s="66" t="e">
        <f>VLOOKUP(B778,[3]Pivot!$A$4:$D$4420,4,0)</f>
        <v>#N/A</v>
      </c>
      <c r="S778" t="e">
        <f>VLOOKUP(B778,'[1]Tổng hợp Nhập - Xuất - Tồn'!$A$5:$N$4327,11,0)</f>
        <v>#N/A</v>
      </c>
      <c r="T778" t="e">
        <f>VLOOKUP(B778,'[1]Tổng hợp Nhập - Xuất - Tồn'!$A$7:$N$4327,13,0)</f>
        <v>#N/A</v>
      </c>
      <c r="U778" s="66" t="e">
        <f t="shared" si="225"/>
        <v>#N/A</v>
      </c>
      <c r="V778" s="73" t="e">
        <f t="shared" si="226"/>
        <v>#N/A</v>
      </c>
      <c r="W778" s="73" t="e">
        <f t="shared" si="227"/>
        <v>#N/A</v>
      </c>
    </row>
    <row r="779" spans="1:23" hidden="1" x14ac:dyDescent="0.25">
      <c r="A779">
        <v>778</v>
      </c>
      <c r="B779" t="s">
        <v>353</v>
      </c>
      <c r="C779" t="s">
        <v>350</v>
      </c>
      <c r="E779">
        <v>180</v>
      </c>
      <c r="H779" s="59">
        <v>106.2</v>
      </c>
      <c r="I779" t="s">
        <v>1902</v>
      </c>
      <c r="J779" s="65">
        <f t="shared" si="224"/>
        <v>2880143.9999999995</v>
      </c>
      <c r="K779" t="e">
        <f>1.05*VLOOKUP(B779,'[1]Tổng hợp Nhập - Xuất - Tồn'!$A$5:$N$4327,12,0)/VLOOKUP(B779,'[1]Tổng hợp Nhập - Xuất - Tồn'!$A$5:$N$4327,11,0)</f>
        <v>#N/A</v>
      </c>
      <c r="L779" s="67" t="e">
        <f t="shared" si="228"/>
        <v>#N/A</v>
      </c>
      <c r="M779" s="66" t="e">
        <f>VLOOKUP(B779,[2]Pivot!$A$4:$C$3785,2,0)</f>
        <v>#N/A</v>
      </c>
      <c r="N779" s="66" t="e">
        <f>VLOOKUP(B779,[2]Pivot!$A$4:$C$3785,3,0)</f>
        <v>#N/A</v>
      </c>
      <c r="O779" s="70" t="e">
        <f>VLOOKUP(B779,[3]Pivot!$A$4:$D$4420,2,0)</f>
        <v>#N/A</v>
      </c>
      <c r="P779" s="66" t="e">
        <f>VLOOKUP(B779,[3]Pivot!$A$4:$E$4420,5,0)</f>
        <v>#N/A</v>
      </c>
      <c r="Q779" s="66" t="e">
        <f>VLOOKUP(B779,[3]Pivot!$A$4:$D$4420,3,0)</f>
        <v>#N/A</v>
      </c>
      <c r="R779" s="66" t="e">
        <f>VLOOKUP(B779,[3]Pivot!$A$4:$D$4420,4,0)</f>
        <v>#N/A</v>
      </c>
      <c r="S779" t="e">
        <f>VLOOKUP(B779,'[1]Tổng hợp Nhập - Xuất - Tồn'!$A$5:$N$4327,11,0)</f>
        <v>#N/A</v>
      </c>
      <c r="T779" t="e">
        <f>VLOOKUP(B779,'[1]Tổng hợp Nhập - Xuất - Tồn'!$A$7:$N$4327,13,0)</f>
        <v>#N/A</v>
      </c>
      <c r="U779" s="66" t="e">
        <f t="shared" si="225"/>
        <v>#N/A</v>
      </c>
      <c r="V779" s="73" t="e">
        <f t="shared" si="226"/>
        <v>#N/A</v>
      </c>
      <c r="W779" s="73" t="e">
        <f t="shared" si="227"/>
        <v>#N/A</v>
      </c>
    </row>
    <row r="780" spans="1:23" hidden="1" x14ac:dyDescent="0.25">
      <c r="A780">
        <v>779</v>
      </c>
      <c r="B780" t="s">
        <v>354</v>
      </c>
      <c r="C780" t="s">
        <v>350</v>
      </c>
      <c r="E780">
        <v>72</v>
      </c>
      <c r="H780" s="59">
        <v>53.64</v>
      </c>
      <c r="I780" t="s">
        <v>1902</v>
      </c>
      <c r="J780" s="65">
        <f t="shared" si="224"/>
        <v>1454716.7999999998</v>
      </c>
      <c r="K780" t="e">
        <f>1.05*VLOOKUP(B780,'[1]Tổng hợp Nhập - Xuất - Tồn'!$A$5:$N$4327,12,0)/VLOOKUP(B780,'[1]Tổng hợp Nhập - Xuất - Tồn'!$A$5:$N$4327,11,0)</f>
        <v>#N/A</v>
      </c>
      <c r="L780" s="67" t="e">
        <f t="shared" si="228"/>
        <v>#N/A</v>
      </c>
      <c r="M780" s="66" t="e">
        <f>VLOOKUP(B780,[2]Pivot!$A$4:$C$3785,2,0)</f>
        <v>#N/A</v>
      </c>
      <c r="N780" s="66" t="e">
        <f>VLOOKUP(B780,[2]Pivot!$A$4:$C$3785,3,0)</f>
        <v>#N/A</v>
      </c>
      <c r="O780" s="70" t="e">
        <f>VLOOKUP(B780,[3]Pivot!$A$4:$D$4420,2,0)</f>
        <v>#N/A</v>
      </c>
      <c r="P780" s="66" t="e">
        <f>VLOOKUP(B780,[3]Pivot!$A$4:$E$4420,5,0)</f>
        <v>#N/A</v>
      </c>
      <c r="Q780" s="66" t="e">
        <f>VLOOKUP(B780,[3]Pivot!$A$4:$D$4420,3,0)</f>
        <v>#N/A</v>
      </c>
      <c r="R780" s="66" t="e">
        <f>VLOOKUP(B780,[3]Pivot!$A$4:$D$4420,4,0)</f>
        <v>#N/A</v>
      </c>
      <c r="S780" t="e">
        <f>VLOOKUP(B780,'[1]Tổng hợp Nhập - Xuất - Tồn'!$A$5:$N$4327,11,0)</f>
        <v>#N/A</v>
      </c>
      <c r="T780" t="e">
        <f>VLOOKUP(B780,'[1]Tổng hợp Nhập - Xuất - Tồn'!$A$7:$N$4327,13,0)</f>
        <v>#N/A</v>
      </c>
      <c r="U780" s="66" t="e">
        <f t="shared" si="225"/>
        <v>#N/A</v>
      </c>
      <c r="V780" s="73" t="e">
        <f t="shared" si="226"/>
        <v>#N/A</v>
      </c>
      <c r="W780" s="73" t="e">
        <f t="shared" si="227"/>
        <v>#N/A</v>
      </c>
    </row>
    <row r="781" spans="1:23" hidden="1" x14ac:dyDescent="0.25">
      <c r="A781">
        <v>780</v>
      </c>
      <c r="B781" t="s">
        <v>355</v>
      </c>
      <c r="C781" t="s">
        <v>350</v>
      </c>
      <c r="E781">
        <v>276</v>
      </c>
      <c r="H781" s="59">
        <v>56.55</v>
      </c>
      <c r="I781" t="s">
        <v>1902</v>
      </c>
      <c r="J781" s="65">
        <f t="shared" si="224"/>
        <v>1533635.9999999998</v>
      </c>
      <c r="K781" t="e">
        <f>1.05*VLOOKUP(B781,'[1]Tổng hợp Nhập - Xuất - Tồn'!$A$5:$N$4327,12,0)/VLOOKUP(B781,'[1]Tổng hợp Nhập - Xuất - Tồn'!$A$5:$N$4327,11,0)</f>
        <v>#N/A</v>
      </c>
      <c r="L781" s="67" t="e">
        <f t="shared" si="228"/>
        <v>#N/A</v>
      </c>
      <c r="M781" s="66" t="e">
        <f>VLOOKUP(B781,[2]Pivot!$A$4:$C$3785,2,0)</f>
        <v>#N/A</v>
      </c>
      <c r="N781" s="66" t="e">
        <f>VLOOKUP(B781,[2]Pivot!$A$4:$C$3785,3,0)</f>
        <v>#N/A</v>
      </c>
      <c r="O781" s="70" t="e">
        <f>VLOOKUP(B781,[3]Pivot!$A$4:$D$4420,2,0)</f>
        <v>#N/A</v>
      </c>
      <c r="P781" s="66" t="e">
        <f>VLOOKUP(B781,[3]Pivot!$A$4:$E$4420,5,0)</f>
        <v>#N/A</v>
      </c>
      <c r="Q781" s="66" t="e">
        <f>VLOOKUP(B781,[3]Pivot!$A$4:$D$4420,3,0)</f>
        <v>#N/A</v>
      </c>
      <c r="R781" s="66" t="e">
        <f>VLOOKUP(B781,[3]Pivot!$A$4:$D$4420,4,0)</f>
        <v>#N/A</v>
      </c>
      <c r="S781" t="e">
        <f>VLOOKUP(B781,'[1]Tổng hợp Nhập - Xuất - Tồn'!$A$5:$N$4327,11,0)</f>
        <v>#N/A</v>
      </c>
      <c r="T781" t="e">
        <f>VLOOKUP(B781,'[1]Tổng hợp Nhập - Xuất - Tồn'!$A$7:$N$4327,13,0)</f>
        <v>#N/A</v>
      </c>
      <c r="U781" s="66" t="e">
        <f t="shared" si="225"/>
        <v>#N/A</v>
      </c>
      <c r="V781" s="73" t="e">
        <f t="shared" si="226"/>
        <v>#N/A</v>
      </c>
      <c r="W781" s="73" t="e">
        <f t="shared" si="227"/>
        <v>#N/A</v>
      </c>
    </row>
    <row r="782" spans="1:23" hidden="1" x14ac:dyDescent="0.25">
      <c r="A782">
        <v>781</v>
      </c>
      <c r="B782" t="s">
        <v>356</v>
      </c>
      <c r="C782" t="s">
        <v>350</v>
      </c>
      <c r="E782">
        <v>156</v>
      </c>
      <c r="H782" s="59">
        <v>71.36</v>
      </c>
      <c r="I782" t="s">
        <v>1902</v>
      </c>
      <c r="J782" s="65">
        <f t="shared" si="224"/>
        <v>1935283.1999999997</v>
      </c>
      <c r="K782" t="e">
        <f>1.05*VLOOKUP(B782,'[1]Tổng hợp Nhập - Xuất - Tồn'!$A$5:$N$4327,12,0)/VLOOKUP(B782,'[1]Tổng hợp Nhập - Xuất - Tồn'!$A$5:$N$4327,11,0)</f>
        <v>#N/A</v>
      </c>
      <c r="L782" s="67" t="e">
        <f t="shared" si="228"/>
        <v>#N/A</v>
      </c>
      <c r="M782" s="66" t="e">
        <f>VLOOKUP(B782,[2]Pivot!$A$4:$C$3785,2,0)</f>
        <v>#N/A</v>
      </c>
      <c r="N782" s="66" t="e">
        <f>VLOOKUP(B782,[2]Pivot!$A$4:$C$3785,3,0)</f>
        <v>#N/A</v>
      </c>
      <c r="O782" s="70" t="e">
        <f>VLOOKUP(B782,[3]Pivot!$A$4:$D$4420,2,0)</f>
        <v>#N/A</v>
      </c>
      <c r="P782" s="66" t="e">
        <f>VLOOKUP(B782,[3]Pivot!$A$4:$E$4420,5,0)</f>
        <v>#N/A</v>
      </c>
      <c r="Q782" s="66" t="e">
        <f>VLOOKUP(B782,[3]Pivot!$A$4:$D$4420,3,0)</f>
        <v>#N/A</v>
      </c>
      <c r="R782" s="66" t="e">
        <f>VLOOKUP(B782,[3]Pivot!$A$4:$D$4420,4,0)</f>
        <v>#N/A</v>
      </c>
      <c r="S782" t="e">
        <f>VLOOKUP(B782,'[1]Tổng hợp Nhập - Xuất - Tồn'!$A$5:$N$4327,11,0)</f>
        <v>#N/A</v>
      </c>
      <c r="T782" t="e">
        <f>VLOOKUP(B782,'[1]Tổng hợp Nhập - Xuất - Tồn'!$A$7:$N$4327,13,0)</f>
        <v>#N/A</v>
      </c>
      <c r="U782" s="66" t="e">
        <f t="shared" si="225"/>
        <v>#N/A</v>
      </c>
      <c r="V782" s="73" t="e">
        <f t="shared" si="226"/>
        <v>#N/A</v>
      </c>
      <c r="W782" s="73" t="e">
        <f t="shared" si="227"/>
        <v>#N/A</v>
      </c>
    </row>
    <row r="783" spans="1:23" hidden="1" x14ac:dyDescent="0.25">
      <c r="A783">
        <v>782</v>
      </c>
      <c r="B783" t="s">
        <v>357</v>
      </c>
      <c r="C783" t="s">
        <v>358</v>
      </c>
      <c r="E783">
        <v>336</v>
      </c>
      <c r="H783" s="59">
        <v>45.739999999999995</v>
      </c>
      <c r="I783" t="s">
        <v>1902</v>
      </c>
      <c r="J783" s="65">
        <f t="shared" si="224"/>
        <v>1240468.7999999996</v>
      </c>
      <c r="K783" t="e">
        <f>1.05*VLOOKUP(B783,'[1]Tổng hợp Nhập - Xuất - Tồn'!$A$5:$N$4327,12,0)/VLOOKUP(B783,'[1]Tổng hợp Nhập - Xuất - Tồn'!$A$5:$N$4327,11,0)</f>
        <v>#N/A</v>
      </c>
      <c r="L783" s="67" t="e">
        <f t="shared" si="228"/>
        <v>#N/A</v>
      </c>
      <c r="M783" s="66" t="e">
        <f>VLOOKUP(B783,[2]Pivot!$A$4:$C$3785,2,0)</f>
        <v>#N/A</v>
      </c>
      <c r="N783" s="66" t="e">
        <f>VLOOKUP(B783,[2]Pivot!$A$4:$C$3785,3,0)</f>
        <v>#N/A</v>
      </c>
      <c r="O783" s="70" t="e">
        <f>VLOOKUP(B783,[3]Pivot!$A$4:$D$4420,2,0)</f>
        <v>#N/A</v>
      </c>
      <c r="P783" s="66" t="e">
        <f>VLOOKUP(B783,[3]Pivot!$A$4:$E$4420,5,0)</f>
        <v>#N/A</v>
      </c>
      <c r="Q783" s="66" t="e">
        <f>VLOOKUP(B783,[3]Pivot!$A$4:$D$4420,3,0)</f>
        <v>#N/A</v>
      </c>
      <c r="R783" s="66" t="e">
        <f>VLOOKUP(B783,[3]Pivot!$A$4:$D$4420,4,0)</f>
        <v>#N/A</v>
      </c>
      <c r="S783" t="e">
        <f>VLOOKUP(B783,'[1]Tổng hợp Nhập - Xuất - Tồn'!$A$5:$N$4327,11,0)</f>
        <v>#N/A</v>
      </c>
      <c r="T783" t="e">
        <f>VLOOKUP(B783,'[1]Tổng hợp Nhập - Xuất - Tồn'!$A$7:$N$4327,13,0)</f>
        <v>#N/A</v>
      </c>
      <c r="U783" s="66" t="e">
        <f t="shared" si="225"/>
        <v>#N/A</v>
      </c>
      <c r="V783" s="73" t="e">
        <f t="shared" si="226"/>
        <v>#N/A</v>
      </c>
      <c r="W783" s="73" t="e">
        <f t="shared" si="227"/>
        <v>#N/A</v>
      </c>
    </row>
    <row r="784" spans="1:23" hidden="1" x14ac:dyDescent="0.25">
      <c r="A784">
        <v>783</v>
      </c>
      <c r="B784" t="s">
        <v>359</v>
      </c>
      <c r="C784" t="s">
        <v>360</v>
      </c>
      <c r="E784">
        <v>36</v>
      </c>
      <c r="H784" s="59">
        <v>6.95</v>
      </c>
      <c r="I784" t="s">
        <v>1902</v>
      </c>
      <c r="J784" s="65">
        <f t="shared" si="224"/>
        <v>188483.99999999997</v>
      </c>
      <c r="K784" t="e">
        <f>1.05*VLOOKUP(B784,'[1]Tổng hợp Nhập - Xuất - Tồn'!$A$5:$N$4327,12,0)/VLOOKUP(B784,'[1]Tổng hợp Nhập - Xuất - Tồn'!$A$5:$N$4327,11,0)</f>
        <v>#N/A</v>
      </c>
      <c r="L784" s="67" t="e">
        <f t="shared" si="228"/>
        <v>#N/A</v>
      </c>
      <c r="M784" s="66" t="e">
        <f>VLOOKUP(B784,[2]Pivot!$A$4:$C$3785,2,0)</f>
        <v>#N/A</v>
      </c>
      <c r="N784" s="66" t="e">
        <f>VLOOKUP(B784,[2]Pivot!$A$4:$C$3785,3,0)</f>
        <v>#N/A</v>
      </c>
      <c r="O784" s="70" t="e">
        <f>VLOOKUP(B784,[3]Pivot!$A$4:$D$4420,2,0)</f>
        <v>#N/A</v>
      </c>
      <c r="P784" s="66" t="e">
        <f>VLOOKUP(B784,[3]Pivot!$A$4:$E$4420,5,0)</f>
        <v>#N/A</v>
      </c>
      <c r="Q784" s="66" t="e">
        <f>VLOOKUP(B784,[3]Pivot!$A$4:$D$4420,3,0)</f>
        <v>#N/A</v>
      </c>
      <c r="R784" s="66" t="e">
        <f>VLOOKUP(B784,[3]Pivot!$A$4:$D$4420,4,0)</f>
        <v>#N/A</v>
      </c>
      <c r="S784" t="e">
        <f>VLOOKUP(B784,'[1]Tổng hợp Nhập - Xuất - Tồn'!$A$5:$N$4327,11,0)</f>
        <v>#N/A</v>
      </c>
      <c r="T784" t="e">
        <f>VLOOKUP(B784,'[1]Tổng hợp Nhập - Xuất - Tồn'!$A$7:$N$4327,13,0)</f>
        <v>#N/A</v>
      </c>
      <c r="U784" s="66" t="e">
        <f t="shared" si="225"/>
        <v>#N/A</v>
      </c>
      <c r="V784" s="73" t="e">
        <f t="shared" si="226"/>
        <v>#N/A</v>
      </c>
      <c r="W784" s="73" t="e">
        <f t="shared" si="227"/>
        <v>#N/A</v>
      </c>
    </row>
    <row r="785" spans="1:23" hidden="1" x14ac:dyDescent="0.25">
      <c r="A785">
        <v>784</v>
      </c>
      <c r="B785" t="s">
        <v>361</v>
      </c>
      <c r="C785" t="s">
        <v>362</v>
      </c>
      <c r="E785">
        <v>48</v>
      </c>
      <c r="H785" s="59">
        <v>40.229999999999997</v>
      </c>
      <c r="I785" t="s">
        <v>1902</v>
      </c>
      <c r="J785" s="65">
        <f t="shared" si="224"/>
        <v>1091037.5999999999</v>
      </c>
      <c r="K785" t="e">
        <f>1.05*VLOOKUP(B785,'[1]Tổng hợp Nhập - Xuất - Tồn'!$A$5:$N$4327,12,0)/VLOOKUP(B785,'[1]Tổng hợp Nhập - Xuất - Tồn'!$A$5:$N$4327,11,0)</f>
        <v>#N/A</v>
      </c>
      <c r="L785" s="67" t="e">
        <f t="shared" si="228"/>
        <v>#N/A</v>
      </c>
      <c r="M785" s="66" t="e">
        <f>VLOOKUP(B785,[2]Pivot!$A$4:$C$3785,2,0)</f>
        <v>#N/A</v>
      </c>
      <c r="N785" s="66" t="e">
        <f>VLOOKUP(B785,[2]Pivot!$A$4:$C$3785,3,0)</f>
        <v>#N/A</v>
      </c>
      <c r="O785" s="70" t="e">
        <f>VLOOKUP(B785,[3]Pivot!$A$4:$D$4420,2,0)</f>
        <v>#N/A</v>
      </c>
      <c r="P785" s="66" t="e">
        <f>VLOOKUP(B785,[3]Pivot!$A$4:$E$4420,5,0)</f>
        <v>#N/A</v>
      </c>
      <c r="Q785" s="66" t="e">
        <f>VLOOKUP(B785,[3]Pivot!$A$4:$D$4420,3,0)</f>
        <v>#N/A</v>
      </c>
      <c r="R785" s="66" t="e">
        <f>VLOOKUP(B785,[3]Pivot!$A$4:$D$4420,4,0)</f>
        <v>#N/A</v>
      </c>
      <c r="S785" t="e">
        <f>VLOOKUP(B785,'[1]Tổng hợp Nhập - Xuất - Tồn'!$A$5:$N$4327,11,0)</f>
        <v>#N/A</v>
      </c>
      <c r="T785" t="e">
        <f>VLOOKUP(B785,'[1]Tổng hợp Nhập - Xuất - Tồn'!$A$7:$N$4327,13,0)</f>
        <v>#N/A</v>
      </c>
      <c r="U785" s="66" t="e">
        <f t="shared" si="225"/>
        <v>#N/A</v>
      </c>
      <c r="V785" s="73" t="e">
        <f t="shared" si="226"/>
        <v>#N/A</v>
      </c>
      <c r="W785" s="73" t="e">
        <f t="shared" si="227"/>
        <v>#N/A</v>
      </c>
    </row>
    <row r="786" spans="1:23" hidden="1" x14ac:dyDescent="0.25">
      <c r="A786">
        <v>785</v>
      </c>
      <c r="B786" t="s">
        <v>363</v>
      </c>
      <c r="C786" t="s">
        <v>364</v>
      </c>
      <c r="E786">
        <v>60</v>
      </c>
      <c r="H786" s="59">
        <v>34.449999999999996</v>
      </c>
      <c r="I786" t="s">
        <v>1902</v>
      </c>
      <c r="J786" s="65">
        <f t="shared" si="224"/>
        <v>934283.99999999977</v>
      </c>
      <c r="K786" t="e">
        <f>1.05*VLOOKUP(B786,'[1]Tổng hợp Nhập - Xuất - Tồn'!$A$5:$N$4327,12,0)/VLOOKUP(B786,'[1]Tổng hợp Nhập - Xuất - Tồn'!$A$5:$N$4327,11,0)</f>
        <v>#N/A</v>
      </c>
      <c r="L786" s="67" t="e">
        <f t="shared" si="228"/>
        <v>#N/A</v>
      </c>
      <c r="M786" s="66" t="e">
        <f>VLOOKUP(B786,[2]Pivot!$A$4:$C$3785,2,0)</f>
        <v>#N/A</v>
      </c>
      <c r="N786" s="66" t="e">
        <f>VLOOKUP(B786,[2]Pivot!$A$4:$C$3785,3,0)</f>
        <v>#N/A</v>
      </c>
      <c r="O786" s="70" t="e">
        <f>VLOOKUP(B786,[3]Pivot!$A$4:$D$4420,2,0)</f>
        <v>#N/A</v>
      </c>
      <c r="P786" s="66" t="e">
        <f>VLOOKUP(B786,[3]Pivot!$A$4:$E$4420,5,0)</f>
        <v>#N/A</v>
      </c>
      <c r="Q786" s="66" t="e">
        <f>VLOOKUP(B786,[3]Pivot!$A$4:$D$4420,3,0)</f>
        <v>#N/A</v>
      </c>
      <c r="R786" s="66" t="e">
        <f>VLOOKUP(B786,[3]Pivot!$A$4:$D$4420,4,0)</f>
        <v>#N/A</v>
      </c>
      <c r="S786" t="e">
        <f>VLOOKUP(B786,'[1]Tổng hợp Nhập - Xuất - Tồn'!$A$5:$N$4327,11,0)</f>
        <v>#N/A</v>
      </c>
      <c r="T786" t="e">
        <f>VLOOKUP(B786,'[1]Tổng hợp Nhập - Xuất - Tồn'!$A$7:$N$4327,13,0)</f>
        <v>#N/A</v>
      </c>
      <c r="U786" s="66" t="e">
        <f t="shared" si="225"/>
        <v>#N/A</v>
      </c>
      <c r="V786" s="73" t="e">
        <f t="shared" si="226"/>
        <v>#N/A</v>
      </c>
      <c r="W786" s="73" t="e">
        <f t="shared" si="227"/>
        <v>#N/A</v>
      </c>
    </row>
    <row r="787" spans="1:23" hidden="1" x14ac:dyDescent="0.25">
      <c r="A787">
        <v>786</v>
      </c>
      <c r="B787" t="s">
        <v>365</v>
      </c>
      <c r="C787" t="s">
        <v>364</v>
      </c>
      <c r="E787">
        <v>36</v>
      </c>
      <c r="H787" s="59">
        <v>29.73</v>
      </c>
      <c r="I787" t="s">
        <v>1902</v>
      </c>
      <c r="J787" s="65">
        <f t="shared" si="224"/>
        <v>806277.6</v>
      </c>
      <c r="K787" t="e">
        <f>1.05*VLOOKUP(B787,'[1]Tổng hợp Nhập - Xuất - Tồn'!$A$5:$N$4327,12,0)/VLOOKUP(B787,'[1]Tổng hợp Nhập - Xuất - Tồn'!$A$5:$N$4327,11,0)</f>
        <v>#N/A</v>
      </c>
      <c r="L787" s="67" t="e">
        <f t="shared" si="228"/>
        <v>#N/A</v>
      </c>
      <c r="M787" s="66" t="e">
        <f>VLOOKUP(B787,[2]Pivot!$A$4:$C$3785,2,0)</f>
        <v>#N/A</v>
      </c>
      <c r="N787" s="66" t="e">
        <f>VLOOKUP(B787,[2]Pivot!$A$4:$C$3785,3,0)</f>
        <v>#N/A</v>
      </c>
      <c r="O787" s="70" t="e">
        <f>VLOOKUP(B787,[3]Pivot!$A$4:$D$4420,2,0)</f>
        <v>#N/A</v>
      </c>
      <c r="P787" s="66" t="e">
        <f>VLOOKUP(B787,[3]Pivot!$A$4:$E$4420,5,0)</f>
        <v>#N/A</v>
      </c>
      <c r="Q787" s="66" t="e">
        <f>VLOOKUP(B787,[3]Pivot!$A$4:$D$4420,3,0)</f>
        <v>#N/A</v>
      </c>
      <c r="R787" s="66" t="e">
        <f>VLOOKUP(B787,[3]Pivot!$A$4:$D$4420,4,0)</f>
        <v>#N/A</v>
      </c>
      <c r="S787" t="e">
        <f>VLOOKUP(B787,'[1]Tổng hợp Nhập - Xuất - Tồn'!$A$5:$N$4327,11,0)</f>
        <v>#N/A</v>
      </c>
      <c r="T787" t="e">
        <f>VLOOKUP(B787,'[1]Tổng hợp Nhập - Xuất - Tồn'!$A$7:$N$4327,13,0)</f>
        <v>#N/A</v>
      </c>
      <c r="U787" s="66" t="e">
        <f t="shared" si="225"/>
        <v>#N/A</v>
      </c>
      <c r="V787" s="73" t="e">
        <f t="shared" si="226"/>
        <v>#N/A</v>
      </c>
      <c r="W787" s="73" t="e">
        <f t="shared" si="227"/>
        <v>#N/A</v>
      </c>
    </row>
    <row r="788" spans="1:23" hidden="1" x14ac:dyDescent="0.25">
      <c r="A788">
        <v>787</v>
      </c>
      <c r="B788" t="s">
        <v>366</v>
      </c>
      <c r="C788" t="s">
        <v>367</v>
      </c>
      <c r="E788">
        <v>36</v>
      </c>
      <c r="H788" s="59">
        <v>115.36</v>
      </c>
      <c r="I788" t="s">
        <v>1902</v>
      </c>
      <c r="J788" s="65">
        <f t="shared" si="224"/>
        <v>3128563.1999999997</v>
      </c>
      <c r="K788" t="e">
        <f>1.05*VLOOKUP(B788,'[1]Tổng hợp Nhập - Xuất - Tồn'!$A$5:$N$4327,12,0)/VLOOKUP(B788,'[1]Tổng hợp Nhập - Xuất - Tồn'!$A$5:$N$4327,11,0)</f>
        <v>#N/A</v>
      </c>
      <c r="L788" s="67" t="e">
        <f t="shared" si="228"/>
        <v>#N/A</v>
      </c>
      <c r="M788" s="66" t="e">
        <f>VLOOKUP(B788,[2]Pivot!$A$4:$C$3785,2,0)</f>
        <v>#N/A</v>
      </c>
      <c r="N788" s="66" t="e">
        <f>VLOOKUP(B788,[2]Pivot!$A$4:$C$3785,3,0)</f>
        <v>#N/A</v>
      </c>
      <c r="O788" s="70" t="e">
        <f>VLOOKUP(B788,[3]Pivot!$A$4:$D$4420,2,0)</f>
        <v>#N/A</v>
      </c>
      <c r="P788" s="66" t="e">
        <f>VLOOKUP(B788,[3]Pivot!$A$4:$E$4420,5,0)</f>
        <v>#N/A</v>
      </c>
      <c r="Q788" s="66" t="e">
        <f>VLOOKUP(B788,[3]Pivot!$A$4:$D$4420,3,0)</f>
        <v>#N/A</v>
      </c>
      <c r="R788" s="66" t="e">
        <f>VLOOKUP(B788,[3]Pivot!$A$4:$D$4420,4,0)</f>
        <v>#N/A</v>
      </c>
      <c r="S788" t="e">
        <f>VLOOKUP(B788,'[1]Tổng hợp Nhập - Xuất - Tồn'!$A$5:$N$4327,11,0)</f>
        <v>#N/A</v>
      </c>
      <c r="T788" t="e">
        <f>VLOOKUP(B788,'[1]Tổng hợp Nhập - Xuất - Tồn'!$A$7:$N$4327,13,0)</f>
        <v>#N/A</v>
      </c>
      <c r="U788" s="66" t="e">
        <f t="shared" si="225"/>
        <v>#N/A</v>
      </c>
      <c r="V788" s="73" t="e">
        <f t="shared" si="226"/>
        <v>#N/A</v>
      </c>
      <c r="W788" s="73" t="e">
        <f t="shared" si="227"/>
        <v>#N/A</v>
      </c>
    </row>
    <row r="789" spans="1:23" hidden="1" x14ac:dyDescent="0.25">
      <c r="A789">
        <v>788</v>
      </c>
      <c r="B789" t="s">
        <v>368</v>
      </c>
      <c r="C789" t="s">
        <v>369</v>
      </c>
      <c r="E789">
        <v>84</v>
      </c>
      <c r="H789" s="59">
        <v>66.990000000000009</v>
      </c>
      <c r="I789" t="s">
        <v>1902</v>
      </c>
      <c r="J789" s="65">
        <f t="shared" si="224"/>
        <v>1816768.8</v>
      </c>
      <c r="K789" t="e">
        <f>1.05*VLOOKUP(B789,'[1]Tổng hợp Nhập - Xuất - Tồn'!$A$5:$N$4327,12,0)/VLOOKUP(B789,'[1]Tổng hợp Nhập - Xuất - Tồn'!$A$5:$N$4327,11,0)</f>
        <v>#N/A</v>
      </c>
      <c r="L789" s="67" t="e">
        <f t="shared" si="228"/>
        <v>#N/A</v>
      </c>
      <c r="M789" s="66" t="e">
        <f>VLOOKUP(B789,[2]Pivot!$A$4:$C$3785,2,0)</f>
        <v>#N/A</v>
      </c>
      <c r="N789" s="66" t="e">
        <f>VLOOKUP(B789,[2]Pivot!$A$4:$C$3785,3,0)</f>
        <v>#N/A</v>
      </c>
      <c r="O789" s="70" t="e">
        <f>VLOOKUP(B789,[3]Pivot!$A$4:$D$4420,2,0)</f>
        <v>#N/A</v>
      </c>
      <c r="P789" s="66" t="e">
        <f>VLOOKUP(B789,[3]Pivot!$A$4:$E$4420,5,0)</f>
        <v>#N/A</v>
      </c>
      <c r="Q789" s="66" t="e">
        <f>VLOOKUP(B789,[3]Pivot!$A$4:$D$4420,3,0)</f>
        <v>#N/A</v>
      </c>
      <c r="R789" s="66" t="e">
        <f>VLOOKUP(B789,[3]Pivot!$A$4:$D$4420,4,0)</f>
        <v>#N/A</v>
      </c>
      <c r="S789" t="e">
        <f>VLOOKUP(B789,'[1]Tổng hợp Nhập - Xuất - Tồn'!$A$5:$N$4327,11,0)</f>
        <v>#N/A</v>
      </c>
      <c r="T789" t="e">
        <f>VLOOKUP(B789,'[1]Tổng hợp Nhập - Xuất - Tồn'!$A$7:$N$4327,13,0)</f>
        <v>#N/A</v>
      </c>
      <c r="U789" s="66" t="e">
        <f t="shared" si="225"/>
        <v>#N/A</v>
      </c>
      <c r="V789" s="73" t="e">
        <f t="shared" si="226"/>
        <v>#N/A</v>
      </c>
      <c r="W789" s="73" t="e">
        <f t="shared" si="227"/>
        <v>#N/A</v>
      </c>
    </row>
    <row r="790" spans="1:23" hidden="1" x14ac:dyDescent="0.25">
      <c r="A790">
        <v>789</v>
      </c>
      <c r="B790" t="s">
        <v>370</v>
      </c>
      <c r="C790" t="s">
        <v>369</v>
      </c>
      <c r="E790">
        <v>48</v>
      </c>
      <c r="H790" s="59">
        <v>109.67</v>
      </c>
      <c r="I790" t="s">
        <v>1902</v>
      </c>
      <c r="J790" s="65">
        <f t="shared" si="224"/>
        <v>2974250.4</v>
      </c>
      <c r="K790" t="e">
        <f>1.05*VLOOKUP(B790,'[1]Tổng hợp Nhập - Xuất - Tồn'!$A$5:$N$4327,12,0)/VLOOKUP(B790,'[1]Tổng hợp Nhập - Xuất - Tồn'!$A$5:$N$4327,11,0)</f>
        <v>#N/A</v>
      </c>
      <c r="L790" s="67" t="e">
        <f t="shared" si="228"/>
        <v>#N/A</v>
      </c>
      <c r="M790" s="66" t="e">
        <f>VLOOKUP(B790,[2]Pivot!$A$4:$C$3785,2,0)</f>
        <v>#N/A</v>
      </c>
      <c r="N790" s="66" t="e">
        <f>VLOOKUP(B790,[2]Pivot!$A$4:$C$3785,3,0)</f>
        <v>#N/A</v>
      </c>
      <c r="O790" s="70" t="e">
        <f>VLOOKUP(B790,[3]Pivot!$A$4:$D$4420,2,0)</f>
        <v>#N/A</v>
      </c>
      <c r="P790" s="66" t="e">
        <f>VLOOKUP(B790,[3]Pivot!$A$4:$E$4420,5,0)</f>
        <v>#N/A</v>
      </c>
      <c r="Q790" s="66" t="e">
        <f>VLOOKUP(B790,[3]Pivot!$A$4:$D$4420,3,0)</f>
        <v>#N/A</v>
      </c>
      <c r="R790" s="66" t="e">
        <f>VLOOKUP(B790,[3]Pivot!$A$4:$D$4420,4,0)</f>
        <v>#N/A</v>
      </c>
      <c r="S790" t="e">
        <f>VLOOKUP(B790,'[1]Tổng hợp Nhập - Xuất - Tồn'!$A$5:$N$4327,11,0)</f>
        <v>#N/A</v>
      </c>
      <c r="T790" t="e">
        <f>VLOOKUP(B790,'[1]Tổng hợp Nhập - Xuất - Tồn'!$A$7:$N$4327,13,0)</f>
        <v>#N/A</v>
      </c>
      <c r="U790" s="66" t="e">
        <f t="shared" si="225"/>
        <v>#N/A</v>
      </c>
      <c r="V790" s="73" t="e">
        <f t="shared" si="226"/>
        <v>#N/A</v>
      </c>
      <c r="W790" s="73" t="e">
        <f t="shared" si="227"/>
        <v>#N/A</v>
      </c>
    </row>
    <row r="791" spans="1:23" hidden="1" x14ac:dyDescent="0.25">
      <c r="A791">
        <v>790</v>
      </c>
      <c r="B791" t="s">
        <v>371</v>
      </c>
      <c r="C791" t="s">
        <v>372</v>
      </c>
      <c r="E791">
        <v>108</v>
      </c>
      <c r="H791" s="59">
        <v>71.36</v>
      </c>
      <c r="I791" t="s">
        <v>1902</v>
      </c>
      <c r="J791" s="65">
        <f t="shared" si="224"/>
        <v>1935283.1999999997</v>
      </c>
      <c r="K791" t="e">
        <f>1.05*VLOOKUP(B791,'[1]Tổng hợp Nhập - Xuất - Tồn'!$A$5:$N$4327,12,0)/VLOOKUP(B791,'[1]Tổng hợp Nhập - Xuất - Tồn'!$A$5:$N$4327,11,0)</f>
        <v>#N/A</v>
      </c>
      <c r="L791" s="67" t="e">
        <f t="shared" si="228"/>
        <v>#N/A</v>
      </c>
      <c r="M791" s="66" t="e">
        <f>VLOOKUP(B791,[2]Pivot!$A$4:$C$3785,2,0)</f>
        <v>#N/A</v>
      </c>
      <c r="N791" s="66" t="e">
        <f>VLOOKUP(B791,[2]Pivot!$A$4:$C$3785,3,0)</f>
        <v>#N/A</v>
      </c>
      <c r="O791" s="70" t="e">
        <f>VLOOKUP(B791,[3]Pivot!$A$4:$D$4420,2,0)</f>
        <v>#N/A</v>
      </c>
      <c r="P791" s="66" t="e">
        <f>VLOOKUP(B791,[3]Pivot!$A$4:$E$4420,5,0)</f>
        <v>#N/A</v>
      </c>
      <c r="Q791" s="66" t="e">
        <f>VLOOKUP(B791,[3]Pivot!$A$4:$D$4420,3,0)</f>
        <v>#N/A</v>
      </c>
      <c r="R791" s="66" t="e">
        <f>VLOOKUP(B791,[3]Pivot!$A$4:$D$4420,4,0)</f>
        <v>#N/A</v>
      </c>
      <c r="S791" t="e">
        <f>VLOOKUP(B791,'[1]Tổng hợp Nhập - Xuất - Tồn'!$A$5:$N$4327,11,0)</f>
        <v>#N/A</v>
      </c>
      <c r="T791" t="e">
        <f>VLOOKUP(B791,'[1]Tổng hợp Nhập - Xuất - Tồn'!$A$7:$N$4327,13,0)</f>
        <v>#N/A</v>
      </c>
      <c r="U791" s="66" t="e">
        <f t="shared" si="225"/>
        <v>#N/A</v>
      </c>
      <c r="V791" s="73" t="e">
        <f t="shared" si="226"/>
        <v>#N/A</v>
      </c>
      <c r="W791" s="73" t="e">
        <f t="shared" si="227"/>
        <v>#N/A</v>
      </c>
    </row>
    <row r="792" spans="1:23" hidden="1" x14ac:dyDescent="0.25">
      <c r="A792">
        <v>791</v>
      </c>
      <c r="B792" t="s">
        <v>373</v>
      </c>
      <c r="C792" t="s">
        <v>372</v>
      </c>
      <c r="E792">
        <v>96</v>
      </c>
      <c r="H792" s="59">
        <v>50.29</v>
      </c>
      <c r="I792" t="s">
        <v>1902</v>
      </c>
      <c r="J792" s="65">
        <f t="shared" si="224"/>
        <v>1363864.7999999998</v>
      </c>
      <c r="K792" t="e">
        <f>1.05*VLOOKUP(B792,'[1]Tổng hợp Nhập - Xuất - Tồn'!$A$5:$N$4327,12,0)/VLOOKUP(B792,'[1]Tổng hợp Nhập - Xuất - Tồn'!$A$5:$N$4327,11,0)</f>
        <v>#N/A</v>
      </c>
      <c r="L792" s="67" t="e">
        <f t="shared" si="228"/>
        <v>#N/A</v>
      </c>
      <c r="M792" s="66" t="e">
        <f>VLOOKUP(B792,[2]Pivot!$A$4:$C$3785,2,0)</f>
        <v>#N/A</v>
      </c>
      <c r="N792" s="66" t="e">
        <f>VLOOKUP(B792,[2]Pivot!$A$4:$C$3785,3,0)</f>
        <v>#N/A</v>
      </c>
      <c r="O792" s="70" t="e">
        <f>VLOOKUP(B792,[3]Pivot!$A$4:$D$4420,2,0)</f>
        <v>#N/A</v>
      </c>
      <c r="P792" s="66" t="e">
        <f>VLOOKUP(B792,[3]Pivot!$A$4:$E$4420,5,0)</f>
        <v>#N/A</v>
      </c>
      <c r="Q792" s="66" t="e">
        <f>VLOOKUP(B792,[3]Pivot!$A$4:$D$4420,3,0)</f>
        <v>#N/A</v>
      </c>
      <c r="R792" s="66" t="e">
        <f>VLOOKUP(B792,[3]Pivot!$A$4:$D$4420,4,0)</f>
        <v>#N/A</v>
      </c>
      <c r="S792" t="e">
        <f>VLOOKUP(B792,'[1]Tổng hợp Nhập - Xuất - Tồn'!$A$5:$N$4327,11,0)</f>
        <v>#N/A</v>
      </c>
      <c r="T792" t="e">
        <f>VLOOKUP(B792,'[1]Tổng hợp Nhập - Xuất - Tồn'!$A$7:$N$4327,13,0)</f>
        <v>#N/A</v>
      </c>
      <c r="U792" s="66" t="e">
        <f t="shared" si="225"/>
        <v>#N/A</v>
      </c>
      <c r="V792" s="73" t="e">
        <f t="shared" si="226"/>
        <v>#N/A</v>
      </c>
      <c r="W792" s="73" t="e">
        <f t="shared" si="227"/>
        <v>#N/A</v>
      </c>
    </row>
    <row r="793" spans="1:23" hidden="1" x14ac:dyDescent="0.25">
      <c r="A793">
        <v>792</v>
      </c>
      <c r="B793" t="s">
        <v>374</v>
      </c>
      <c r="C793" t="s">
        <v>375</v>
      </c>
      <c r="E793">
        <v>180</v>
      </c>
      <c r="H793" s="59">
        <v>20.84</v>
      </c>
      <c r="I793" t="s">
        <v>1902</v>
      </c>
      <c r="J793" s="65">
        <f t="shared" si="224"/>
        <v>565180.79999999993</v>
      </c>
      <c r="K793" t="e">
        <f>1.05*VLOOKUP(B793,'[1]Tổng hợp Nhập - Xuất - Tồn'!$A$5:$N$4327,12,0)/VLOOKUP(B793,'[1]Tổng hợp Nhập - Xuất - Tồn'!$A$5:$N$4327,11,0)</f>
        <v>#N/A</v>
      </c>
      <c r="L793" s="67" t="e">
        <f t="shared" si="228"/>
        <v>#N/A</v>
      </c>
      <c r="M793" s="66" t="e">
        <f>VLOOKUP(B793,[2]Pivot!$A$4:$C$3785,2,0)</f>
        <v>#N/A</v>
      </c>
      <c r="N793" s="66" t="e">
        <f>VLOOKUP(B793,[2]Pivot!$A$4:$C$3785,3,0)</f>
        <v>#N/A</v>
      </c>
      <c r="O793" s="70" t="e">
        <f>VLOOKUP(B793,[3]Pivot!$A$4:$D$4420,2,0)</f>
        <v>#N/A</v>
      </c>
      <c r="P793" s="66" t="e">
        <f>VLOOKUP(B793,[3]Pivot!$A$4:$E$4420,5,0)</f>
        <v>#N/A</v>
      </c>
      <c r="Q793" s="66" t="e">
        <f>VLOOKUP(B793,[3]Pivot!$A$4:$D$4420,3,0)</f>
        <v>#N/A</v>
      </c>
      <c r="R793" s="66" t="e">
        <f>VLOOKUP(B793,[3]Pivot!$A$4:$D$4420,4,0)</f>
        <v>#N/A</v>
      </c>
      <c r="S793" t="e">
        <f>VLOOKUP(B793,'[1]Tổng hợp Nhập - Xuất - Tồn'!$A$5:$N$4327,11,0)</f>
        <v>#N/A</v>
      </c>
      <c r="T793" t="e">
        <f>VLOOKUP(B793,'[1]Tổng hợp Nhập - Xuất - Tồn'!$A$7:$N$4327,13,0)</f>
        <v>#N/A</v>
      </c>
      <c r="U793" s="66" t="e">
        <f t="shared" si="225"/>
        <v>#N/A</v>
      </c>
      <c r="V793" s="73" t="e">
        <f t="shared" si="226"/>
        <v>#N/A</v>
      </c>
      <c r="W793" s="73" t="e">
        <f t="shared" si="227"/>
        <v>#N/A</v>
      </c>
    </row>
    <row r="794" spans="1:23" hidden="1" x14ac:dyDescent="0.25">
      <c r="A794">
        <v>793</v>
      </c>
      <c r="B794" t="s">
        <v>376</v>
      </c>
      <c r="C794" t="s">
        <v>377</v>
      </c>
      <c r="E794">
        <v>1200</v>
      </c>
      <c r="H794" s="59">
        <v>3.7399999999999998</v>
      </c>
      <c r="I794" t="s">
        <v>1902</v>
      </c>
      <c r="J794" s="65">
        <f t="shared" si="224"/>
        <v>101428.79999999999</v>
      </c>
      <c r="K794" t="e">
        <f>1.05*VLOOKUP(B794,'[1]Tổng hợp Nhập - Xuất - Tồn'!$A$5:$N$4327,12,0)/VLOOKUP(B794,'[1]Tổng hợp Nhập - Xuất - Tồn'!$A$5:$N$4327,11,0)</f>
        <v>#N/A</v>
      </c>
      <c r="L794" s="67" t="e">
        <f t="shared" si="228"/>
        <v>#N/A</v>
      </c>
      <c r="M794" s="66" t="e">
        <f>VLOOKUP(B794,[2]Pivot!$A$4:$C$3785,2,0)</f>
        <v>#N/A</v>
      </c>
      <c r="N794" s="66" t="e">
        <f>VLOOKUP(B794,[2]Pivot!$A$4:$C$3785,3,0)</f>
        <v>#N/A</v>
      </c>
      <c r="O794" s="70" t="e">
        <f>VLOOKUP(B794,[3]Pivot!$A$4:$D$4420,2,0)</f>
        <v>#N/A</v>
      </c>
      <c r="P794" s="66" t="e">
        <f>VLOOKUP(B794,[3]Pivot!$A$4:$E$4420,5,0)</f>
        <v>#N/A</v>
      </c>
      <c r="Q794" s="66" t="e">
        <f>VLOOKUP(B794,[3]Pivot!$A$4:$D$4420,3,0)</f>
        <v>#N/A</v>
      </c>
      <c r="R794" s="66" t="e">
        <f>VLOOKUP(B794,[3]Pivot!$A$4:$D$4420,4,0)</f>
        <v>#N/A</v>
      </c>
      <c r="S794" t="e">
        <f>VLOOKUP(B794,'[1]Tổng hợp Nhập - Xuất - Tồn'!$A$5:$N$4327,11,0)</f>
        <v>#N/A</v>
      </c>
      <c r="T794" t="e">
        <f>VLOOKUP(B794,'[1]Tổng hợp Nhập - Xuất - Tồn'!$A$7:$N$4327,13,0)</f>
        <v>#N/A</v>
      </c>
      <c r="U794" s="66" t="e">
        <f t="shared" si="225"/>
        <v>#N/A</v>
      </c>
      <c r="V794" s="73" t="e">
        <f t="shared" si="226"/>
        <v>#N/A</v>
      </c>
      <c r="W794" s="73" t="e">
        <f t="shared" si="227"/>
        <v>#N/A</v>
      </c>
    </row>
    <row r="795" spans="1:23" hidden="1" x14ac:dyDescent="0.25">
      <c r="A795">
        <v>794</v>
      </c>
      <c r="B795" t="s">
        <v>378</v>
      </c>
      <c r="C795" t="s">
        <v>379</v>
      </c>
      <c r="E795">
        <v>420</v>
      </c>
      <c r="H795" s="59">
        <v>10.78</v>
      </c>
      <c r="I795" t="s">
        <v>1902</v>
      </c>
      <c r="J795" s="65">
        <f t="shared" si="224"/>
        <v>292353.59999999992</v>
      </c>
      <c r="K795" t="e">
        <f>1.05*VLOOKUP(B795,'[1]Tổng hợp Nhập - Xuất - Tồn'!$A$5:$N$4327,12,0)/VLOOKUP(B795,'[1]Tổng hợp Nhập - Xuất - Tồn'!$A$5:$N$4327,11,0)</f>
        <v>#N/A</v>
      </c>
      <c r="L795" s="67" t="e">
        <f t="shared" si="228"/>
        <v>#N/A</v>
      </c>
      <c r="M795" s="66" t="e">
        <f>VLOOKUP(B795,[2]Pivot!$A$4:$C$3785,2,0)</f>
        <v>#N/A</v>
      </c>
      <c r="N795" s="66" t="e">
        <f>VLOOKUP(B795,[2]Pivot!$A$4:$C$3785,3,0)</f>
        <v>#N/A</v>
      </c>
      <c r="O795" s="70" t="e">
        <f>VLOOKUP(B795,[3]Pivot!$A$4:$D$4420,2,0)</f>
        <v>#N/A</v>
      </c>
      <c r="P795" s="66" t="e">
        <f>VLOOKUP(B795,[3]Pivot!$A$4:$E$4420,5,0)</f>
        <v>#N/A</v>
      </c>
      <c r="Q795" s="66" t="e">
        <f>VLOOKUP(B795,[3]Pivot!$A$4:$D$4420,3,0)</f>
        <v>#N/A</v>
      </c>
      <c r="R795" s="66" t="e">
        <f>VLOOKUP(B795,[3]Pivot!$A$4:$D$4420,4,0)</f>
        <v>#N/A</v>
      </c>
      <c r="S795" t="e">
        <f>VLOOKUP(B795,'[1]Tổng hợp Nhập - Xuất - Tồn'!$A$5:$N$4327,11,0)</f>
        <v>#N/A</v>
      </c>
      <c r="T795" t="e">
        <f>VLOOKUP(B795,'[1]Tổng hợp Nhập - Xuất - Tồn'!$A$7:$N$4327,13,0)</f>
        <v>#N/A</v>
      </c>
      <c r="U795" s="66" t="e">
        <f t="shared" si="225"/>
        <v>#N/A</v>
      </c>
      <c r="V795" s="73" t="e">
        <f t="shared" si="226"/>
        <v>#N/A</v>
      </c>
      <c r="W795" s="73" t="e">
        <f t="shared" si="227"/>
        <v>#N/A</v>
      </c>
    </row>
    <row r="796" spans="1:23" hidden="1" x14ac:dyDescent="0.25">
      <c r="A796">
        <v>795</v>
      </c>
      <c r="B796" t="s">
        <v>380</v>
      </c>
      <c r="C796" t="s">
        <v>381</v>
      </c>
      <c r="E796">
        <v>96</v>
      </c>
      <c r="H796" s="59">
        <v>80.72</v>
      </c>
      <c r="I796" t="s">
        <v>1902</v>
      </c>
      <c r="J796" s="65">
        <f t="shared" si="224"/>
        <v>2189126.4</v>
      </c>
      <c r="K796" t="e">
        <f>1.05*VLOOKUP(B796,'[1]Tổng hợp Nhập - Xuất - Tồn'!$A$5:$N$4327,12,0)/VLOOKUP(B796,'[1]Tổng hợp Nhập - Xuất - Tồn'!$A$5:$N$4327,11,0)</f>
        <v>#N/A</v>
      </c>
      <c r="L796" s="67" t="e">
        <f t="shared" si="228"/>
        <v>#N/A</v>
      </c>
      <c r="M796" s="66" t="e">
        <f>VLOOKUP(B796,[2]Pivot!$A$4:$C$3785,2,0)</f>
        <v>#N/A</v>
      </c>
      <c r="N796" s="66" t="e">
        <f>VLOOKUP(B796,[2]Pivot!$A$4:$C$3785,3,0)</f>
        <v>#N/A</v>
      </c>
      <c r="O796" s="70" t="e">
        <f>VLOOKUP(B796,[3]Pivot!$A$4:$D$4420,2,0)</f>
        <v>#N/A</v>
      </c>
      <c r="P796" s="66" t="e">
        <f>VLOOKUP(B796,[3]Pivot!$A$4:$E$4420,5,0)</f>
        <v>#N/A</v>
      </c>
      <c r="Q796" s="66" t="e">
        <f>VLOOKUP(B796,[3]Pivot!$A$4:$D$4420,3,0)</f>
        <v>#N/A</v>
      </c>
      <c r="R796" s="66" t="e">
        <f>VLOOKUP(B796,[3]Pivot!$A$4:$D$4420,4,0)</f>
        <v>#N/A</v>
      </c>
      <c r="S796" t="e">
        <f>VLOOKUP(B796,'[1]Tổng hợp Nhập - Xuất - Tồn'!$A$5:$N$4327,11,0)</f>
        <v>#N/A</v>
      </c>
      <c r="T796" t="e">
        <f>VLOOKUP(B796,'[1]Tổng hợp Nhập - Xuất - Tồn'!$A$7:$N$4327,13,0)</f>
        <v>#N/A</v>
      </c>
      <c r="U796" s="66" t="e">
        <f t="shared" si="225"/>
        <v>#N/A</v>
      </c>
      <c r="V796" s="73" t="e">
        <f t="shared" si="226"/>
        <v>#N/A</v>
      </c>
      <c r="W796" s="73" t="e">
        <f t="shared" si="227"/>
        <v>#N/A</v>
      </c>
    </row>
    <row r="797" spans="1:23" hidden="1" x14ac:dyDescent="0.25">
      <c r="A797">
        <v>796</v>
      </c>
      <c r="B797" t="s">
        <v>382</v>
      </c>
      <c r="C797" t="s">
        <v>383</v>
      </c>
      <c r="E797">
        <v>120</v>
      </c>
      <c r="H797" s="59">
        <v>20.310000000000002</v>
      </c>
      <c r="I797" t="s">
        <v>1902</v>
      </c>
      <c r="J797" s="65">
        <f t="shared" si="224"/>
        <v>550807.20000000007</v>
      </c>
      <c r="K797" t="e">
        <f>1.05*VLOOKUP(B797,'[1]Tổng hợp Nhập - Xuất - Tồn'!$A$5:$N$4327,12,0)/VLOOKUP(B797,'[1]Tổng hợp Nhập - Xuất - Tồn'!$A$5:$N$4327,11,0)</f>
        <v>#N/A</v>
      </c>
      <c r="L797" s="67" t="e">
        <f t="shared" si="228"/>
        <v>#N/A</v>
      </c>
      <c r="M797" s="66" t="e">
        <f>VLOOKUP(B797,[2]Pivot!$A$4:$C$3785,2,0)</f>
        <v>#N/A</v>
      </c>
      <c r="N797" s="66" t="e">
        <f>VLOOKUP(B797,[2]Pivot!$A$4:$C$3785,3,0)</f>
        <v>#N/A</v>
      </c>
      <c r="O797" s="70" t="e">
        <f>VLOOKUP(B797,[3]Pivot!$A$4:$D$4420,2,0)</f>
        <v>#N/A</v>
      </c>
      <c r="P797" s="66" t="e">
        <f>VLOOKUP(B797,[3]Pivot!$A$4:$E$4420,5,0)</f>
        <v>#N/A</v>
      </c>
      <c r="Q797" s="66" t="e">
        <f>VLOOKUP(B797,[3]Pivot!$A$4:$D$4420,3,0)</f>
        <v>#N/A</v>
      </c>
      <c r="R797" s="66" t="e">
        <f>VLOOKUP(B797,[3]Pivot!$A$4:$D$4420,4,0)</f>
        <v>#N/A</v>
      </c>
      <c r="S797" t="e">
        <f>VLOOKUP(B797,'[1]Tổng hợp Nhập - Xuất - Tồn'!$A$5:$N$4327,11,0)</f>
        <v>#N/A</v>
      </c>
      <c r="T797" t="e">
        <f>VLOOKUP(B797,'[1]Tổng hợp Nhập - Xuất - Tồn'!$A$7:$N$4327,13,0)</f>
        <v>#N/A</v>
      </c>
      <c r="U797" s="66" t="e">
        <f t="shared" si="225"/>
        <v>#N/A</v>
      </c>
      <c r="V797" s="73" t="e">
        <f t="shared" si="226"/>
        <v>#N/A</v>
      </c>
      <c r="W797" s="73" t="e">
        <f t="shared" si="227"/>
        <v>#N/A</v>
      </c>
    </row>
    <row r="798" spans="1:23" hidden="1" x14ac:dyDescent="0.25">
      <c r="A798">
        <v>797</v>
      </c>
      <c r="B798" t="s">
        <v>384</v>
      </c>
      <c r="C798" t="s">
        <v>385</v>
      </c>
      <c r="E798">
        <v>48</v>
      </c>
      <c r="H798" s="59">
        <v>47.559999999999995</v>
      </c>
      <c r="I798" t="s">
        <v>1902</v>
      </c>
      <c r="J798" s="65">
        <f t="shared" si="224"/>
        <v>1289827.2</v>
      </c>
      <c r="K798" t="e">
        <f>1.05*VLOOKUP(B798,'[1]Tổng hợp Nhập - Xuất - Tồn'!$A$5:$N$4327,12,0)/VLOOKUP(B798,'[1]Tổng hợp Nhập - Xuất - Tồn'!$A$5:$N$4327,11,0)</f>
        <v>#N/A</v>
      </c>
      <c r="L798" s="67" t="e">
        <f t="shared" si="228"/>
        <v>#N/A</v>
      </c>
      <c r="M798" s="66" t="e">
        <f>VLOOKUP(B798,[2]Pivot!$A$4:$C$3785,2,0)</f>
        <v>#N/A</v>
      </c>
      <c r="N798" s="66" t="e">
        <f>VLOOKUP(B798,[2]Pivot!$A$4:$C$3785,3,0)</f>
        <v>#N/A</v>
      </c>
      <c r="O798" s="70" t="e">
        <f>VLOOKUP(B798,[3]Pivot!$A$4:$D$4420,2,0)</f>
        <v>#N/A</v>
      </c>
      <c r="P798" s="66" t="e">
        <f>VLOOKUP(B798,[3]Pivot!$A$4:$E$4420,5,0)</f>
        <v>#N/A</v>
      </c>
      <c r="Q798" s="66" t="e">
        <f>VLOOKUP(B798,[3]Pivot!$A$4:$D$4420,3,0)</f>
        <v>#N/A</v>
      </c>
      <c r="R798" s="66" t="e">
        <f>VLOOKUP(B798,[3]Pivot!$A$4:$D$4420,4,0)</f>
        <v>#N/A</v>
      </c>
      <c r="S798" t="e">
        <f>VLOOKUP(B798,'[1]Tổng hợp Nhập - Xuất - Tồn'!$A$5:$N$4327,11,0)</f>
        <v>#N/A</v>
      </c>
      <c r="T798" t="e">
        <f>VLOOKUP(B798,'[1]Tổng hợp Nhập - Xuất - Tồn'!$A$7:$N$4327,13,0)</f>
        <v>#N/A</v>
      </c>
      <c r="U798" s="66" t="e">
        <f t="shared" si="225"/>
        <v>#N/A</v>
      </c>
      <c r="V798" s="73" t="e">
        <f t="shared" si="226"/>
        <v>#N/A</v>
      </c>
      <c r="W798" s="73" t="e">
        <f t="shared" si="227"/>
        <v>#N/A</v>
      </c>
    </row>
    <row r="799" spans="1:23" hidden="1" x14ac:dyDescent="0.25">
      <c r="A799">
        <v>798</v>
      </c>
      <c r="B799" t="s">
        <v>386</v>
      </c>
      <c r="C799" t="s">
        <v>387</v>
      </c>
      <c r="E799">
        <v>204</v>
      </c>
      <c r="H799" s="59">
        <v>41.91</v>
      </c>
      <c r="I799" t="s">
        <v>1902</v>
      </c>
      <c r="J799" s="65">
        <f t="shared" si="224"/>
        <v>1136599.1999999997</v>
      </c>
      <c r="K799" t="e">
        <f>1.05*VLOOKUP(B799,'[1]Tổng hợp Nhập - Xuất - Tồn'!$A$5:$N$4327,12,0)/VLOOKUP(B799,'[1]Tổng hợp Nhập - Xuất - Tồn'!$A$5:$N$4327,11,0)</f>
        <v>#N/A</v>
      </c>
      <c r="L799" s="67" t="e">
        <f t="shared" si="228"/>
        <v>#N/A</v>
      </c>
      <c r="M799" s="66" t="e">
        <f>VLOOKUP(B799,[2]Pivot!$A$4:$C$3785,2,0)</f>
        <v>#N/A</v>
      </c>
      <c r="N799" s="66" t="e">
        <f>VLOOKUP(B799,[2]Pivot!$A$4:$C$3785,3,0)</f>
        <v>#N/A</v>
      </c>
      <c r="O799" s="70" t="e">
        <f>VLOOKUP(B799,[3]Pivot!$A$4:$D$4420,2,0)</f>
        <v>#N/A</v>
      </c>
      <c r="P799" s="66" t="e">
        <f>VLOOKUP(B799,[3]Pivot!$A$4:$E$4420,5,0)</f>
        <v>#N/A</v>
      </c>
      <c r="Q799" s="66" t="e">
        <f>VLOOKUP(B799,[3]Pivot!$A$4:$D$4420,3,0)</f>
        <v>#N/A</v>
      </c>
      <c r="R799" s="66" t="e">
        <f>VLOOKUP(B799,[3]Pivot!$A$4:$D$4420,4,0)</f>
        <v>#N/A</v>
      </c>
      <c r="S799" t="e">
        <f>VLOOKUP(B799,'[1]Tổng hợp Nhập - Xuất - Tồn'!$A$5:$N$4327,11,0)</f>
        <v>#N/A</v>
      </c>
      <c r="T799" t="e">
        <f>VLOOKUP(B799,'[1]Tổng hợp Nhập - Xuất - Tồn'!$A$7:$N$4327,13,0)</f>
        <v>#N/A</v>
      </c>
      <c r="U799" s="66" t="e">
        <f t="shared" si="225"/>
        <v>#N/A</v>
      </c>
      <c r="V799" s="73" t="e">
        <f t="shared" si="226"/>
        <v>#N/A</v>
      </c>
      <c r="W799" s="73" t="e">
        <f t="shared" si="227"/>
        <v>#N/A</v>
      </c>
    </row>
    <row r="800" spans="1:23" hidden="1" x14ac:dyDescent="0.25">
      <c r="A800">
        <v>799</v>
      </c>
      <c r="B800" t="s">
        <v>388</v>
      </c>
      <c r="C800" t="s">
        <v>387</v>
      </c>
      <c r="E800">
        <v>72</v>
      </c>
      <c r="H800" s="59">
        <v>79.02000000000001</v>
      </c>
      <c r="I800" t="s">
        <v>1902</v>
      </c>
      <c r="J800" s="65">
        <f t="shared" si="224"/>
        <v>2143022.4</v>
      </c>
      <c r="K800" t="e">
        <f>1.05*VLOOKUP(B800,'[1]Tổng hợp Nhập - Xuất - Tồn'!$A$5:$N$4327,12,0)/VLOOKUP(B800,'[1]Tổng hợp Nhập - Xuất - Tồn'!$A$5:$N$4327,11,0)</f>
        <v>#N/A</v>
      </c>
      <c r="L800" s="67" t="e">
        <f t="shared" si="228"/>
        <v>#N/A</v>
      </c>
      <c r="M800" s="66" t="e">
        <f>VLOOKUP(B800,[2]Pivot!$A$4:$C$3785,2,0)</f>
        <v>#N/A</v>
      </c>
      <c r="N800" s="66" t="e">
        <f>VLOOKUP(B800,[2]Pivot!$A$4:$C$3785,3,0)</f>
        <v>#N/A</v>
      </c>
      <c r="O800" s="70" t="e">
        <f>VLOOKUP(B800,[3]Pivot!$A$4:$D$4420,2,0)</f>
        <v>#N/A</v>
      </c>
      <c r="P800" s="66" t="e">
        <f>VLOOKUP(B800,[3]Pivot!$A$4:$E$4420,5,0)</f>
        <v>#N/A</v>
      </c>
      <c r="Q800" s="66" t="e">
        <f>VLOOKUP(B800,[3]Pivot!$A$4:$D$4420,3,0)</f>
        <v>#N/A</v>
      </c>
      <c r="R800" s="66" t="e">
        <f>VLOOKUP(B800,[3]Pivot!$A$4:$D$4420,4,0)</f>
        <v>#N/A</v>
      </c>
      <c r="S800" t="e">
        <f>VLOOKUP(B800,'[1]Tổng hợp Nhập - Xuất - Tồn'!$A$5:$N$4327,11,0)</f>
        <v>#N/A</v>
      </c>
      <c r="T800" t="e">
        <f>VLOOKUP(B800,'[1]Tổng hợp Nhập - Xuất - Tồn'!$A$7:$N$4327,13,0)</f>
        <v>#N/A</v>
      </c>
      <c r="U800" s="66" t="e">
        <f t="shared" si="225"/>
        <v>#N/A</v>
      </c>
      <c r="V800" s="73" t="e">
        <f t="shared" si="226"/>
        <v>#N/A</v>
      </c>
      <c r="W800" s="73" t="e">
        <f t="shared" si="227"/>
        <v>#N/A</v>
      </c>
    </row>
    <row r="801" spans="1:23" hidden="1" x14ac:dyDescent="0.25">
      <c r="A801">
        <v>800</v>
      </c>
      <c r="B801" t="s">
        <v>389</v>
      </c>
      <c r="C801" t="s">
        <v>385</v>
      </c>
      <c r="E801">
        <v>36</v>
      </c>
      <c r="H801" s="59">
        <v>47.559999999999995</v>
      </c>
      <c r="I801" t="s">
        <v>1902</v>
      </c>
      <c r="J801" s="65">
        <f t="shared" si="224"/>
        <v>1289827.2</v>
      </c>
      <c r="K801" t="e">
        <f>1.05*VLOOKUP(B801,'[1]Tổng hợp Nhập - Xuất - Tồn'!$A$5:$N$4327,12,0)/VLOOKUP(B801,'[1]Tổng hợp Nhập - Xuất - Tồn'!$A$5:$N$4327,11,0)</f>
        <v>#N/A</v>
      </c>
      <c r="L801" s="67" t="e">
        <f t="shared" si="228"/>
        <v>#N/A</v>
      </c>
      <c r="M801" s="66" t="e">
        <f>VLOOKUP(B801,[2]Pivot!$A$4:$C$3785,2,0)</f>
        <v>#N/A</v>
      </c>
      <c r="N801" s="66" t="e">
        <f>VLOOKUP(B801,[2]Pivot!$A$4:$C$3785,3,0)</f>
        <v>#N/A</v>
      </c>
      <c r="O801" s="70" t="e">
        <f>VLOOKUP(B801,[3]Pivot!$A$4:$D$4420,2,0)</f>
        <v>#N/A</v>
      </c>
      <c r="P801" s="66" t="e">
        <f>VLOOKUP(B801,[3]Pivot!$A$4:$E$4420,5,0)</f>
        <v>#N/A</v>
      </c>
      <c r="Q801" s="66" t="e">
        <f>VLOOKUP(B801,[3]Pivot!$A$4:$D$4420,3,0)</f>
        <v>#N/A</v>
      </c>
      <c r="R801" s="66" t="e">
        <f>VLOOKUP(B801,[3]Pivot!$A$4:$D$4420,4,0)</f>
        <v>#N/A</v>
      </c>
      <c r="S801" t="e">
        <f>VLOOKUP(B801,'[1]Tổng hợp Nhập - Xuất - Tồn'!$A$5:$N$4327,11,0)</f>
        <v>#N/A</v>
      </c>
      <c r="T801" t="e">
        <f>VLOOKUP(B801,'[1]Tổng hợp Nhập - Xuất - Tồn'!$A$7:$N$4327,13,0)</f>
        <v>#N/A</v>
      </c>
      <c r="U801" s="66" t="e">
        <f t="shared" si="225"/>
        <v>#N/A</v>
      </c>
      <c r="V801" s="73" t="e">
        <f t="shared" si="226"/>
        <v>#N/A</v>
      </c>
      <c r="W801" s="73" t="e">
        <f t="shared" si="227"/>
        <v>#N/A</v>
      </c>
    </row>
    <row r="802" spans="1:23" hidden="1" x14ac:dyDescent="0.25">
      <c r="A802">
        <v>801</v>
      </c>
      <c r="B802" t="s">
        <v>390</v>
      </c>
      <c r="C802" t="s">
        <v>385</v>
      </c>
      <c r="E802">
        <v>120</v>
      </c>
      <c r="H802" s="59">
        <v>94.08</v>
      </c>
      <c r="I802" t="s">
        <v>1902</v>
      </c>
      <c r="J802" s="65">
        <f t="shared" si="224"/>
        <v>2551449.5999999996</v>
      </c>
      <c r="K802" t="e">
        <f>1.05*VLOOKUP(B802,'[1]Tổng hợp Nhập - Xuất - Tồn'!$A$5:$N$4327,12,0)/VLOOKUP(B802,'[1]Tổng hợp Nhập - Xuất - Tồn'!$A$5:$N$4327,11,0)</f>
        <v>#N/A</v>
      </c>
      <c r="L802" s="67" t="e">
        <f t="shared" si="228"/>
        <v>#N/A</v>
      </c>
      <c r="M802" s="66" t="e">
        <f>VLOOKUP(B802,[2]Pivot!$A$4:$C$3785,2,0)</f>
        <v>#N/A</v>
      </c>
      <c r="N802" s="66" t="e">
        <f>VLOOKUP(B802,[2]Pivot!$A$4:$C$3785,3,0)</f>
        <v>#N/A</v>
      </c>
      <c r="O802" s="70" t="e">
        <f>VLOOKUP(B802,[3]Pivot!$A$4:$D$4420,2,0)</f>
        <v>#N/A</v>
      </c>
      <c r="P802" s="66" t="e">
        <f>VLOOKUP(B802,[3]Pivot!$A$4:$E$4420,5,0)</f>
        <v>#N/A</v>
      </c>
      <c r="Q802" s="66" t="e">
        <f>VLOOKUP(B802,[3]Pivot!$A$4:$D$4420,3,0)</f>
        <v>#N/A</v>
      </c>
      <c r="R802" s="66" t="e">
        <f>VLOOKUP(B802,[3]Pivot!$A$4:$D$4420,4,0)</f>
        <v>#N/A</v>
      </c>
      <c r="S802" t="e">
        <f>VLOOKUP(B802,'[1]Tổng hợp Nhập - Xuất - Tồn'!$A$5:$N$4327,11,0)</f>
        <v>#N/A</v>
      </c>
      <c r="T802" t="e">
        <f>VLOOKUP(B802,'[1]Tổng hợp Nhập - Xuất - Tồn'!$A$7:$N$4327,13,0)</f>
        <v>#N/A</v>
      </c>
      <c r="U802" s="66" t="e">
        <f t="shared" si="225"/>
        <v>#N/A</v>
      </c>
      <c r="V802" s="73" t="e">
        <f t="shared" si="226"/>
        <v>#N/A</v>
      </c>
      <c r="W802" s="73" t="e">
        <f t="shared" si="227"/>
        <v>#N/A</v>
      </c>
    </row>
    <row r="803" spans="1:23" hidden="1" x14ac:dyDescent="0.25">
      <c r="A803">
        <v>802</v>
      </c>
      <c r="B803" t="s">
        <v>391</v>
      </c>
      <c r="C803" t="s">
        <v>392</v>
      </c>
      <c r="E803">
        <v>204</v>
      </c>
      <c r="H803" s="59">
        <v>41.91</v>
      </c>
      <c r="I803" t="s">
        <v>1902</v>
      </c>
      <c r="J803" s="65">
        <f t="shared" si="224"/>
        <v>1136599.1999999997</v>
      </c>
      <c r="K803" t="e">
        <f>1.05*VLOOKUP(B803,'[1]Tổng hợp Nhập - Xuất - Tồn'!$A$5:$N$4327,12,0)/VLOOKUP(B803,'[1]Tổng hợp Nhập - Xuất - Tồn'!$A$5:$N$4327,11,0)</f>
        <v>#N/A</v>
      </c>
      <c r="L803" s="67" t="e">
        <f t="shared" si="228"/>
        <v>#N/A</v>
      </c>
      <c r="M803" s="66" t="e">
        <f>VLOOKUP(B803,[2]Pivot!$A$4:$C$3785,2,0)</f>
        <v>#N/A</v>
      </c>
      <c r="N803" s="66" t="e">
        <f>VLOOKUP(B803,[2]Pivot!$A$4:$C$3785,3,0)</f>
        <v>#N/A</v>
      </c>
      <c r="O803" s="70" t="e">
        <f>VLOOKUP(B803,[3]Pivot!$A$4:$D$4420,2,0)</f>
        <v>#N/A</v>
      </c>
      <c r="P803" s="66" t="e">
        <f>VLOOKUP(B803,[3]Pivot!$A$4:$E$4420,5,0)</f>
        <v>#N/A</v>
      </c>
      <c r="Q803" s="66" t="e">
        <f>VLOOKUP(B803,[3]Pivot!$A$4:$D$4420,3,0)</f>
        <v>#N/A</v>
      </c>
      <c r="R803" s="66" t="e">
        <f>VLOOKUP(B803,[3]Pivot!$A$4:$D$4420,4,0)</f>
        <v>#N/A</v>
      </c>
      <c r="S803" t="e">
        <f>VLOOKUP(B803,'[1]Tổng hợp Nhập - Xuất - Tồn'!$A$5:$N$4327,11,0)</f>
        <v>#N/A</v>
      </c>
      <c r="T803" t="e">
        <f>VLOOKUP(B803,'[1]Tổng hợp Nhập - Xuất - Tồn'!$A$7:$N$4327,13,0)</f>
        <v>#N/A</v>
      </c>
      <c r="U803" s="66" t="e">
        <f t="shared" si="225"/>
        <v>#N/A</v>
      </c>
      <c r="V803" s="73" t="e">
        <f t="shared" si="226"/>
        <v>#N/A</v>
      </c>
      <c r="W803" s="73" t="e">
        <f t="shared" si="227"/>
        <v>#N/A</v>
      </c>
    </row>
    <row r="804" spans="1:23" hidden="1" x14ac:dyDescent="0.25">
      <c r="A804">
        <v>803</v>
      </c>
      <c r="B804" t="s">
        <v>393</v>
      </c>
      <c r="C804" t="s">
        <v>392</v>
      </c>
      <c r="E804">
        <v>60</v>
      </c>
      <c r="H804" s="59">
        <v>79.02000000000001</v>
      </c>
      <c r="I804" t="s">
        <v>1902</v>
      </c>
      <c r="J804" s="65">
        <f t="shared" si="224"/>
        <v>2143022.4</v>
      </c>
      <c r="K804" t="e">
        <f>1.05*VLOOKUP(B804,'[1]Tổng hợp Nhập - Xuất - Tồn'!$A$5:$N$4327,12,0)/VLOOKUP(B804,'[1]Tổng hợp Nhập - Xuất - Tồn'!$A$5:$N$4327,11,0)</f>
        <v>#N/A</v>
      </c>
      <c r="L804" s="67" t="e">
        <f t="shared" si="228"/>
        <v>#N/A</v>
      </c>
      <c r="M804" s="66" t="e">
        <f>VLOOKUP(B804,[2]Pivot!$A$4:$C$3785,2,0)</f>
        <v>#N/A</v>
      </c>
      <c r="N804" s="66" t="e">
        <f>VLOOKUP(B804,[2]Pivot!$A$4:$C$3785,3,0)</f>
        <v>#N/A</v>
      </c>
      <c r="O804" s="70" t="e">
        <f>VLOOKUP(B804,[3]Pivot!$A$4:$D$4420,2,0)</f>
        <v>#N/A</v>
      </c>
      <c r="P804" s="66" t="e">
        <f>VLOOKUP(B804,[3]Pivot!$A$4:$E$4420,5,0)</f>
        <v>#N/A</v>
      </c>
      <c r="Q804" s="66" t="e">
        <f>VLOOKUP(B804,[3]Pivot!$A$4:$D$4420,3,0)</f>
        <v>#N/A</v>
      </c>
      <c r="R804" s="66" t="e">
        <f>VLOOKUP(B804,[3]Pivot!$A$4:$D$4420,4,0)</f>
        <v>#N/A</v>
      </c>
      <c r="S804" t="e">
        <f>VLOOKUP(B804,'[1]Tổng hợp Nhập - Xuất - Tồn'!$A$5:$N$4327,11,0)</f>
        <v>#N/A</v>
      </c>
      <c r="T804" t="e">
        <f>VLOOKUP(B804,'[1]Tổng hợp Nhập - Xuất - Tồn'!$A$7:$N$4327,13,0)</f>
        <v>#N/A</v>
      </c>
      <c r="U804" s="66" t="e">
        <f t="shared" si="225"/>
        <v>#N/A</v>
      </c>
      <c r="V804" s="73" t="e">
        <f t="shared" si="226"/>
        <v>#N/A</v>
      </c>
      <c r="W804" s="73" t="e">
        <f t="shared" si="227"/>
        <v>#N/A</v>
      </c>
    </row>
    <row r="805" spans="1:23" hidden="1" x14ac:dyDescent="0.25">
      <c r="A805">
        <v>804</v>
      </c>
      <c r="B805" t="s">
        <v>394</v>
      </c>
      <c r="C805" t="s">
        <v>395</v>
      </c>
      <c r="E805">
        <v>744</v>
      </c>
      <c r="H805" s="59">
        <v>12.459999999999999</v>
      </c>
      <c r="I805" t="s">
        <v>1902</v>
      </c>
      <c r="J805" s="65">
        <f t="shared" si="224"/>
        <v>337915.19999999995</v>
      </c>
      <c r="K805" t="e">
        <f>1.05*VLOOKUP(B805,'[1]Tổng hợp Nhập - Xuất - Tồn'!$A$5:$N$4327,12,0)/VLOOKUP(B805,'[1]Tổng hợp Nhập - Xuất - Tồn'!$A$5:$N$4327,11,0)</f>
        <v>#N/A</v>
      </c>
      <c r="L805" s="67" t="e">
        <f t="shared" si="228"/>
        <v>#N/A</v>
      </c>
      <c r="M805" s="66" t="e">
        <f>VLOOKUP(B805,[2]Pivot!$A$4:$C$3785,2,0)</f>
        <v>#N/A</v>
      </c>
      <c r="N805" s="66" t="e">
        <f>VLOOKUP(B805,[2]Pivot!$A$4:$C$3785,3,0)</f>
        <v>#N/A</v>
      </c>
      <c r="O805" s="70" t="e">
        <f>VLOOKUP(B805,[3]Pivot!$A$4:$D$4420,2,0)</f>
        <v>#N/A</v>
      </c>
      <c r="P805" s="66" t="e">
        <f>VLOOKUP(B805,[3]Pivot!$A$4:$E$4420,5,0)</f>
        <v>#N/A</v>
      </c>
      <c r="Q805" s="66" t="e">
        <f>VLOOKUP(B805,[3]Pivot!$A$4:$D$4420,3,0)</f>
        <v>#N/A</v>
      </c>
      <c r="R805" s="66" t="e">
        <f>VLOOKUP(B805,[3]Pivot!$A$4:$D$4420,4,0)</f>
        <v>#N/A</v>
      </c>
      <c r="S805" t="e">
        <f>VLOOKUP(B805,'[1]Tổng hợp Nhập - Xuất - Tồn'!$A$5:$N$4327,11,0)</f>
        <v>#N/A</v>
      </c>
      <c r="T805" t="e">
        <f>VLOOKUP(B805,'[1]Tổng hợp Nhập - Xuất - Tồn'!$A$7:$N$4327,13,0)</f>
        <v>#N/A</v>
      </c>
      <c r="U805" s="66" t="e">
        <f t="shared" si="225"/>
        <v>#N/A</v>
      </c>
      <c r="V805" s="73" t="e">
        <f t="shared" si="226"/>
        <v>#N/A</v>
      </c>
      <c r="W805" s="73" t="e">
        <f t="shared" si="227"/>
        <v>#N/A</v>
      </c>
    </row>
    <row r="806" spans="1:23" hidden="1" x14ac:dyDescent="0.25">
      <c r="A806">
        <v>805</v>
      </c>
      <c r="B806" t="s">
        <v>396</v>
      </c>
      <c r="C806" t="s">
        <v>397</v>
      </c>
      <c r="E806">
        <v>756</v>
      </c>
      <c r="H806" s="59">
        <v>12.459999999999999</v>
      </c>
      <c r="I806" t="s">
        <v>1902</v>
      </c>
      <c r="J806" s="65">
        <f t="shared" si="224"/>
        <v>337915.19999999995</v>
      </c>
      <c r="K806" t="e">
        <f>1.05*VLOOKUP(B806,'[1]Tổng hợp Nhập - Xuất - Tồn'!$A$5:$N$4327,12,0)/VLOOKUP(B806,'[1]Tổng hợp Nhập - Xuất - Tồn'!$A$5:$N$4327,11,0)</f>
        <v>#N/A</v>
      </c>
      <c r="L806" s="67" t="e">
        <f t="shared" si="228"/>
        <v>#N/A</v>
      </c>
      <c r="M806" s="66" t="e">
        <f>VLOOKUP(B806,[2]Pivot!$A$4:$C$3785,2,0)</f>
        <v>#N/A</v>
      </c>
      <c r="N806" s="66" t="e">
        <f>VLOOKUP(B806,[2]Pivot!$A$4:$C$3785,3,0)</f>
        <v>#N/A</v>
      </c>
      <c r="O806" s="70" t="e">
        <f>VLOOKUP(B806,[3]Pivot!$A$4:$D$4420,2,0)</f>
        <v>#N/A</v>
      </c>
      <c r="P806" s="66" t="e">
        <f>VLOOKUP(B806,[3]Pivot!$A$4:$E$4420,5,0)</f>
        <v>#N/A</v>
      </c>
      <c r="Q806" s="66" t="e">
        <f>VLOOKUP(B806,[3]Pivot!$A$4:$D$4420,3,0)</f>
        <v>#N/A</v>
      </c>
      <c r="R806" s="66" t="e">
        <f>VLOOKUP(B806,[3]Pivot!$A$4:$D$4420,4,0)</f>
        <v>#N/A</v>
      </c>
      <c r="S806" t="e">
        <f>VLOOKUP(B806,'[1]Tổng hợp Nhập - Xuất - Tồn'!$A$5:$N$4327,11,0)</f>
        <v>#N/A</v>
      </c>
      <c r="T806" t="e">
        <f>VLOOKUP(B806,'[1]Tổng hợp Nhập - Xuất - Tồn'!$A$7:$N$4327,13,0)</f>
        <v>#N/A</v>
      </c>
      <c r="U806" s="66" t="e">
        <f t="shared" si="225"/>
        <v>#N/A</v>
      </c>
      <c r="V806" s="73" t="e">
        <f t="shared" si="226"/>
        <v>#N/A</v>
      </c>
      <c r="W806" s="73" t="e">
        <f t="shared" si="227"/>
        <v>#N/A</v>
      </c>
    </row>
    <row r="807" spans="1:23" hidden="1" x14ac:dyDescent="0.25">
      <c r="A807">
        <v>806</v>
      </c>
      <c r="B807" t="s">
        <v>398</v>
      </c>
      <c r="C807" t="s">
        <v>399</v>
      </c>
      <c r="E807">
        <v>120</v>
      </c>
      <c r="H807" s="59">
        <v>24.680000000000003</v>
      </c>
      <c r="I807" t="s">
        <v>1902</v>
      </c>
      <c r="J807" s="65">
        <f t="shared" si="224"/>
        <v>669321.60000000009</v>
      </c>
      <c r="K807" t="e">
        <f>1.05*VLOOKUP(B807,'[1]Tổng hợp Nhập - Xuất - Tồn'!$A$5:$N$4327,12,0)/VLOOKUP(B807,'[1]Tổng hợp Nhập - Xuất - Tồn'!$A$5:$N$4327,11,0)</f>
        <v>#N/A</v>
      </c>
      <c r="L807" s="67" t="e">
        <f t="shared" si="228"/>
        <v>#N/A</v>
      </c>
      <c r="M807" s="66" t="e">
        <f>VLOOKUP(B807,[2]Pivot!$A$4:$C$3785,2,0)</f>
        <v>#N/A</v>
      </c>
      <c r="N807" s="66" t="e">
        <f>VLOOKUP(B807,[2]Pivot!$A$4:$C$3785,3,0)</f>
        <v>#N/A</v>
      </c>
      <c r="O807" s="70" t="e">
        <f>VLOOKUP(B807,[3]Pivot!$A$4:$D$4420,2,0)</f>
        <v>#N/A</v>
      </c>
      <c r="P807" s="66" t="e">
        <f>VLOOKUP(B807,[3]Pivot!$A$4:$E$4420,5,0)</f>
        <v>#N/A</v>
      </c>
      <c r="Q807" s="66" t="e">
        <f>VLOOKUP(B807,[3]Pivot!$A$4:$D$4420,3,0)</f>
        <v>#N/A</v>
      </c>
      <c r="R807" s="66" t="e">
        <f>VLOOKUP(B807,[3]Pivot!$A$4:$D$4420,4,0)</f>
        <v>#N/A</v>
      </c>
      <c r="S807" t="e">
        <f>VLOOKUP(B807,'[1]Tổng hợp Nhập - Xuất - Tồn'!$A$5:$N$4327,11,0)</f>
        <v>#N/A</v>
      </c>
      <c r="T807" t="e">
        <f>VLOOKUP(B807,'[1]Tổng hợp Nhập - Xuất - Tồn'!$A$7:$N$4327,13,0)</f>
        <v>#N/A</v>
      </c>
      <c r="U807" s="66" t="e">
        <f t="shared" si="225"/>
        <v>#N/A</v>
      </c>
      <c r="V807" s="73" t="e">
        <f t="shared" si="226"/>
        <v>#N/A</v>
      </c>
      <c r="W807" s="73" t="e">
        <f t="shared" si="227"/>
        <v>#N/A</v>
      </c>
    </row>
    <row r="808" spans="1:23" hidden="1" x14ac:dyDescent="0.25">
      <c r="A808">
        <v>807</v>
      </c>
      <c r="B808" t="s">
        <v>400</v>
      </c>
      <c r="C808" t="s">
        <v>401</v>
      </c>
      <c r="E808">
        <v>228</v>
      </c>
      <c r="H808" s="59">
        <v>28.540000000000003</v>
      </c>
      <c r="I808" t="s">
        <v>1902</v>
      </c>
      <c r="J808" s="65">
        <f t="shared" si="224"/>
        <v>774004.8</v>
      </c>
      <c r="K808" t="e">
        <f>1.05*VLOOKUP(B808,'[1]Tổng hợp Nhập - Xuất - Tồn'!$A$5:$N$4327,12,0)/VLOOKUP(B808,'[1]Tổng hợp Nhập - Xuất - Tồn'!$A$5:$N$4327,11,0)</f>
        <v>#N/A</v>
      </c>
      <c r="L808" s="67" t="e">
        <f t="shared" si="228"/>
        <v>#N/A</v>
      </c>
      <c r="M808" s="66" t="e">
        <f>VLOOKUP(B808,[2]Pivot!$A$4:$C$3785,2,0)</f>
        <v>#N/A</v>
      </c>
      <c r="N808" s="66" t="e">
        <f>VLOOKUP(B808,[2]Pivot!$A$4:$C$3785,3,0)</f>
        <v>#N/A</v>
      </c>
      <c r="O808" s="70" t="e">
        <f>VLOOKUP(B808,[3]Pivot!$A$4:$D$4420,2,0)</f>
        <v>#N/A</v>
      </c>
      <c r="P808" s="66" t="e">
        <f>VLOOKUP(B808,[3]Pivot!$A$4:$E$4420,5,0)</f>
        <v>#N/A</v>
      </c>
      <c r="Q808" s="66" t="e">
        <f>VLOOKUP(B808,[3]Pivot!$A$4:$D$4420,3,0)</f>
        <v>#N/A</v>
      </c>
      <c r="R808" s="66" t="e">
        <f>VLOOKUP(B808,[3]Pivot!$A$4:$D$4420,4,0)</f>
        <v>#N/A</v>
      </c>
      <c r="S808" t="e">
        <f>VLOOKUP(B808,'[1]Tổng hợp Nhập - Xuất - Tồn'!$A$5:$N$4327,11,0)</f>
        <v>#N/A</v>
      </c>
      <c r="T808" t="e">
        <f>VLOOKUP(B808,'[1]Tổng hợp Nhập - Xuất - Tồn'!$A$7:$N$4327,13,0)</f>
        <v>#N/A</v>
      </c>
      <c r="U808" s="66" t="e">
        <f t="shared" si="225"/>
        <v>#N/A</v>
      </c>
      <c r="V808" s="73" t="e">
        <f t="shared" si="226"/>
        <v>#N/A</v>
      </c>
      <c r="W808" s="73" t="e">
        <f t="shared" si="227"/>
        <v>#N/A</v>
      </c>
    </row>
    <row r="809" spans="1:23" hidden="1" x14ac:dyDescent="0.25">
      <c r="A809">
        <v>808</v>
      </c>
      <c r="B809" t="s">
        <v>402</v>
      </c>
      <c r="C809" t="s">
        <v>399</v>
      </c>
      <c r="E809">
        <v>180</v>
      </c>
      <c r="H809" s="59">
        <v>23.91</v>
      </c>
      <c r="I809" t="s">
        <v>1902</v>
      </c>
      <c r="J809" s="65">
        <f t="shared" si="224"/>
        <v>648439.19999999995</v>
      </c>
      <c r="K809" t="e">
        <f>1.05*VLOOKUP(B809,'[1]Tổng hợp Nhập - Xuất - Tồn'!$A$5:$N$4327,12,0)/VLOOKUP(B809,'[1]Tổng hợp Nhập - Xuất - Tồn'!$A$5:$N$4327,11,0)</f>
        <v>#N/A</v>
      </c>
      <c r="L809" s="67" t="e">
        <f t="shared" si="228"/>
        <v>#N/A</v>
      </c>
      <c r="M809" s="66" t="e">
        <f>VLOOKUP(B809,[2]Pivot!$A$4:$C$3785,2,0)</f>
        <v>#N/A</v>
      </c>
      <c r="N809" s="66" t="e">
        <f>VLOOKUP(B809,[2]Pivot!$A$4:$C$3785,3,0)</f>
        <v>#N/A</v>
      </c>
      <c r="O809" s="70" t="e">
        <f>VLOOKUP(B809,[3]Pivot!$A$4:$D$4420,2,0)</f>
        <v>#N/A</v>
      </c>
      <c r="P809" s="66" t="e">
        <f>VLOOKUP(B809,[3]Pivot!$A$4:$E$4420,5,0)</f>
        <v>#N/A</v>
      </c>
      <c r="Q809" s="66" t="e">
        <f>VLOOKUP(B809,[3]Pivot!$A$4:$D$4420,3,0)</f>
        <v>#N/A</v>
      </c>
      <c r="R809" s="66" t="e">
        <f>VLOOKUP(B809,[3]Pivot!$A$4:$D$4420,4,0)</f>
        <v>#N/A</v>
      </c>
      <c r="S809" t="e">
        <f>VLOOKUP(B809,'[1]Tổng hợp Nhập - Xuất - Tồn'!$A$5:$N$4327,11,0)</f>
        <v>#N/A</v>
      </c>
      <c r="T809" t="e">
        <f>VLOOKUP(B809,'[1]Tổng hợp Nhập - Xuất - Tồn'!$A$7:$N$4327,13,0)</f>
        <v>#N/A</v>
      </c>
      <c r="U809" s="66" t="e">
        <f t="shared" si="225"/>
        <v>#N/A</v>
      </c>
      <c r="V809" s="73" t="e">
        <f t="shared" si="226"/>
        <v>#N/A</v>
      </c>
      <c r="W809" s="73" t="e">
        <f t="shared" si="227"/>
        <v>#N/A</v>
      </c>
    </row>
    <row r="810" spans="1:23" hidden="1" x14ac:dyDescent="0.25">
      <c r="A810">
        <v>809</v>
      </c>
      <c r="B810" t="s">
        <v>403</v>
      </c>
      <c r="C810" t="s">
        <v>404</v>
      </c>
      <c r="E810">
        <v>228</v>
      </c>
      <c r="H810" s="59">
        <v>26.580000000000002</v>
      </c>
      <c r="I810" t="s">
        <v>1902</v>
      </c>
      <c r="J810" s="65">
        <f t="shared" si="224"/>
        <v>720849.6</v>
      </c>
      <c r="K810" t="e">
        <f>1.05*VLOOKUP(B810,'[1]Tổng hợp Nhập - Xuất - Tồn'!$A$5:$N$4327,12,0)/VLOOKUP(B810,'[1]Tổng hợp Nhập - Xuất - Tồn'!$A$5:$N$4327,11,0)</f>
        <v>#N/A</v>
      </c>
      <c r="L810" s="67" t="e">
        <f t="shared" si="228"/>
        <v>#N/A</v>
      </c>
      <c r="M810" s="66" t="e">
        <f>VLOOKUP(B810,[2]Pivot!$A$4:$C$3785,2,0)</f>
        <v>#N/A</v>
      </c>
      <c r="N810" s="66" t="e">
        <f>VLOOKUP(B810,[2]Pivot!$A$4:$C$3785,3,0)</f>
        <v>#N/A</v>
      </c>
      <c r="O810" s="70" t="e">
        <f>VLOOKUP(B810,[3]Pivot!$A$4:$D$4420,2,0)</f>
        <v>#N/A</v>
      </c>
      <c r="P810" s="66" t="e">
        <f>VLOOKUP(B810,[3]Pivot!$A$4:$E$4420,5,0)</f>
        <v>#N/A</v>
      </c>
      <c r="Q810" s="66" t="e">
        <f>VLOOKUP(B810,[3]Pivot!$A$4:$D$4420,3,0)</f>
        <v>#N/A</v>
      </c>
      <c r="R810" s="66" t="e">
        <f>VLOOKUP(B810,[3]Pivot!$A$4:$D$4420,4,0)</f>
        <v>#N/A</v>
      </c>
      <c r="S810" t="e">
        <f>VLOOKUP(B810,'[1]Tổng hợp Nhập - Xuất - Tồn'!$A$5:$N$4327,11,0)</f>
        <v>#N/A</v>
      </c>
      <c r="T810" t="e">
        <f>VLOOKUP(B810,'[1]Tổng hợp Nhập - Xuất - Tồn'!$A$7:$N$4327,13,0)</f>
        <v>#N/A</v>
      </c>
      <c r="U810" s="66" t="e">
        <f t="shared" si="225"/>
        <v>#N/A</v>
      </c>
      <c r="V810" s="73" t="e">
        <f t="shared" si="226"/>
        <v>#N/A</v>
      </c>
      <c r="W810" s="73" t="e">
        <f t="shared" si="227"/>
        <v>#N/A</v>
      </c>
    </row>
    <row r="811" spans="1:23" hidden="1" x14ac:dyDescent="0.25">
      <c r="A811">
        <v>810</v>
      </c>
      <c r="B811" t="s">
        <v>405</v>
      </c>
      <c r="C811" t="s">
        <v>406</v>
      </c>
      <c r="E811">
        <v>84</v>
      </c>
      <c r="H811" s="59">
        <v>22.37</v>
      </c>
      <c r="I811" t="s">
        <v>1902</v>
      </c>
      <c r="J811" s="65">
        <f t="shared" si="224"/>
        <v>606674.39999999991</v>
      </c>
      <c r="K811" t="e">
        <f>1.05*VLOOKUP(B811,'[1]Tổng hợp Nhập - Xuất - Tồn'!$A$5:$N$4327,12,0)/VLOOKUP(B811,'[1]Tổng hợp Nhập - Xuất - Tồn'!$A$5:$N$4327,11,0)</f>
        <v>#N/A</v>
      </c>
      <c r="L811" s="67" t="e">
        <f t="shared" si="228"/>
        <v>#N/A</v>
      </c>
      <c r="M811" s="66" t="e">
        <f>VLOOKUP(B811,[2]Pivot!$A$4:$C$3785,2,0)</f>
        <v>#N/A</v>
      </c>
      <c r="N811" s="66" t="e">
        <f>VLOOKUP(B811,[2]Pivot!$A$4:$C$3785,3,0)</f>
        <v>#N/A</v>
      </c>
      <c r="O811" s="70" t="e">
        <f>VLOOKUP(B811,[3]Pivot!$A$4:$D$4420,2,0)</f>
        <v>#N/A</v>
      </c>
      <c r="P811" s="66" t="e">
        <f>VLOOKUP(B811,[3]Pivot!$A$4:$E$4420,5,0)</f>
        <v>#N/A</v>
      </c>
      <c r="Q811" s="66" t="e">
        <f>VLOOKUP(B811,[3]Pivot!$A$4:$D$4420,3,0)</f>
        <v>#N/A</v>
      </c>
      <c r="R811" s="66" t="e">
        <f>VLOOKUP(B811,[3]Pivot!$A$4:$D$4420,4,0)</f>
        <v>#N/A</v>
      </c>
      <c r="S811" t="e">
        <f>VLOOKUP(B811,'[1]Tổng hợp Nhập - Xuất - Tồn'!$A$5:$N$4327,11,0)</f>
        <v>#N/A</v>
      </c>
      <c r="T811" t="e">
        <f>VLOOKUP(B811,'[1]Tổng hợp Nhập - Xuất - Tồn'!$A$7:$N$4327,13,0)</f>
        <v>#N/A</v>
      </c>
      <c r="U811" s="66" t="e">
        <f t="shared" si="225"/>
        <v>#N/A</v>
      </c>
      <c r="V811" s="73" t="e">
        <f t="shared" si="226"/>
        <v>#N/A</v>
      </c>
      <c r="W811" s="73" t="e">
        <f t="shared" si="227"/>
        <v>#N/A</v>
      </c>
    </row>
    <row r="812" spans="1:23" hidden="1" x14ac:dyDescent="0.25">
      <c r="A812">
        <v>811</v>
      </c>
      <c r="B812" t="s">
        <v>407</v>
      </c>
      <c r="C812" t="s">
        <v>408</v>
      </c>
      <c r="E812">
        <v>276</v>
      </c>
      <c r="H812" s="59">
        <v>13.19</v>
      </c>
      <c r="I812" t="s">
        <v>1902</v>
      </c>
      <c r="J812" s="65">
        <f t="shared" si="224"/>
        <v>357712.8</v>
      </c>
      <c r="K812" t="e">
        <f>1.05*VLOOKUP(B812,'[1]Tổng hợp Nhập - Xuất - Tồn'!$A$5:$N$4327,12,0)/VLOOKUP(B812,'[1]Tổng hợp Nhập - Xuất - Tồn'!$A$5:$N$4327,11,0)</f>
        <v>#N/A</v>
      </c>
      <c r="L812" s="67" t="e">
        <f t="shared" si="228"/>
        <v>#N/A</v>
      </c>
      <c r="M812" s="66" t="e">
        <f>VLOOKUP(B812,[2]Pivot!$A$4:$C$3785,2,0)</f>
        <v>#N/A</v>
      </c>
      <c r="N812" s="66" t="e">
        <f>VLOOKUP(B812,[2]Pivot!$A$4:$C$3785,3,0)</f>
        <v>#N/A</v>
      </c>
      <c r="O812" s="70" t="e">
        <f>VLOOKUP(B812,[3]Pivot!$A$4:$D$4420,2,0)</f>
        <v>#N/A</v>
      </c>
      <c r="P812" s="66" t="e">
        <f>VLOOKUP(B812,[3]Pivot!$A$4:$E$4420,5,0)</f>
        <v>#N/A</v>
      </c>
      <c r="Q812" s="66" t="e">
        <f>VLOOKUP(B812,[3]Pivot!$A$4:$D$4420,3,0)</f>
        <v>#N/A</v>
      </c>
      <c r="R812" s="66" t="e">
        <f>VLOOKUP(B812,[3]Pivot!$A$4:$D$4420,4,0)</f>
        <v>#N/A</v>
      </c>
      <c r="S812" t="e">
        <f>VLOOKUP(B812,'[1]Tổng hợp Nhập - Xuất - Tồn'!$A$5:$N$4327,11,0)</f>
        <v>#N/A</v>
      </c>
      <c r="T812" t="e">
        <f>VLOOKUP(B812,'[1]Tổng hợp Nhập - Xuất - Tồn'!$A$7:$N$4327,13,0)</f>
        <v>#N/A</v>
      </c>
      <c r="U812" s="66" t="e">
        <f t="shared" si="225"/>
        <v>#N/A</v>
      </c>
      <c r="V812" s="73" t="e">
        <f t="shared" si="226"/>
        <v>#N/A</v>
      </c>
      <c r="W812" s="73" t="e">
        <f t="shared" si="227"/>
        <v>#N/A</v>
      </c>
    </row>
    <row r="813" spans="1:23" hidden="1" x14ac:dyDescent="0.25">
      <c r="A813">
        <v>812</v>
      </c>
      <c r="B813" t="s">
        <v>409</v>
      </c>
      <c r="C813" t="s">
        <v>410</v>
      </c>
      <c r="E813">
        <v>456</v>
      </c>
      <c r="H813" s="59">
        <v>12.459999999999999</v>
      </c>
      <c r="I813" t="s">
        <v>1902</v>
      </c>
      <c r="J813" s="65">
        <f t="shared" si="224"/>
        <v>337915.19999999995</v>
      </c>
      <c r="K813" t="e">
        <f>1.05*VLOOKUP(B813,'[1]Tổng hợp Nhập - Xuất - Tồn'!$A$5:$N$4327,12,0)/VLOOKUP(B813,'[1]Tổng hợp Nhập - Xuất - Tồn'!$A$5:$N$4327,11,0)</f>
        <v>#N/A</v>
      </c>
      <c r="L813" s="67" t="e">
        <f t="shared" si="228"/>
        <v>#N/A</v>
      </c>
      <c r="M813" s="66" t="e">
        <f>VLOOKUP(B813,[2]Pivot!$A$4:$C$3785,2,0)</f>
        <v>#N/A</v>
      </c>
      <c r="N813" s="66" t="e">
        <f>VLOOKUP(B813,[2]Pivot!$A$4:$C$3785,3,0)</f>
        <v>#N/A</v>
      </c>
      <c r="O813" s="70" t="e">
        <f>VLOOKUP(B813,[3]Pivot!$A$4:$D$4420,2,0)</f>
        <v>#N/A</v>
      </c>
      <c r="P813" s="66" t="e">
        <f>VLOOKUP(B813,[3]Pivot!$A$4:$E$4420,5,0)</f>
        <v>#N/A</v>
      </c>
      <c r="Q813" s="66" t="e">
        <f>VLOOKUP(B813,[3]Pivot!$A$4:$D$4420,3,0)</f>
        <v>#N/A</v>
      </c>
      <c r="R813" s="66" t="e">
        <f>VLOOKUP(B813,[3]Pivot!$A$4:$D$4420,4,0)</f>
        <v>#N/A</v>
      </c>
      <c r="S813" t="e">
        <f>VLOOKUP(B813,'[1]Tổng hợp Nhập - Xuất - Tồn'!$A$5:$N$4327,11,0)</f>
        <v>#N/A</v>
      </c>
      <c r="T813" t="e">
        <f>VLOOKUP(B813,'[1]Tổng hợp Nhập - Xuất - Tồn'!$A$7:$N$4327,13,0)</f>
        <v>#N/A</v>
      </c>
      <c r="U813" s="66" t="e">
        <f t="shared" si="225"/>
        <v>#N/A</v>
      </c>
      <c r="V813" s="73" t="e">
        <f t="shared" si="226"/>
        <v>#N/A</v>
      </c>
      <c r="W813" s="73" t="e">
        <f t="shared" si="227"/>
        <v>#N/A</v>
      </c>
    </row>
    <row r="814" spans="1:23" hidden="1" x14ac:dyDescent="0.25">
      <c r="A814">
        <v>813</v>
      </c>
      <c r="B814" t="s">
        <v>411</v>
      </c>
      <c r="C814" t="s">
        <v>412</v>
      </c>
      <c r="E814">
        <v>60</v>
      </c>
      <c r="H814" s="59">
        <v>11.26</v>
      </c>
      <c r="I814" t="s">
        <v>1902</v>
      </c>
      <c r="J814" s="65">
        <f t="shared" si="224"/>
        <v>305371.19999999995</v>
      </c>
      <c r="K814" t="e">
        <f>1.05*VLOOKUP(B814,'[1]Tổng hợp Nhập - Xuất - Tồn'!$A$5:$N$4327,12,0)/VLOOKUP(B814,'[1]Tổng hợp Nhập - Xuất - Tồn'!$A$5:$N$4327,11,0)</f>
        <v>#N/A</v>
      </c>
      <c r="L814" s="67" t="e">
        <f t="shared" si="228"/>
        <v>#N/A</v>
      </c>
      <c r="M814" s="66" t="e">
        <f>VLOOKUP(B814,[2]Pivot!$A$4:$C$3785,2,0)</f>
        <v>#N/A</v>
      </c>
      <c r="N814" s="66" t="e">
        <f>VLOOKUP(B814,[2]Pivot!$A$4:$C$3785,3,0)</f>
        <v>#N/A</v>
      </c>
      <c r="O814" s="70" t="e">
        <f>VLOOKUP(B814,[3]Pivot!$A$4:$D$4420,2,0)</f>
        <v>#N/A</v>
      </c>
      <c r="P814" s="66" t="e">
        <f>VLOOKUP(B814,[3]Pivot!$A$4:$E$4420,5,0)</f>
        <v>#N/A</v>
      </c>
      <c r="Q814" s="66" t="e">
        <f>VLOOKUP(B814,[3]Pivot!$A$4:$D$4420,3,0)</f>
        <v>#N/A</v>
      </c>
      <c r="R814" s="66" t="e">
        <f>VLOOKUP(B814,[3]Pivot!$A$4:$D$4420,4,0)</f>
        <v>#N/A</v>
      </c>
      <c r="S814" t="e">
        <f>VLOOKUP(B814,'[1]Tổng hợp Nhập - Xuất - Tồn'!$A$5:$N$4327,11,0)</f>
        <v>#N/A</v>
      </c>
      <c r="T814" t="e">
        <f>VLOOKUP(B814,'[1]Tổng hợp Nhập - Xuất - Tồn'!$A$7:$N$4327,13,0)</f>
        <v>#N/A</v>
      </c>
      <c r="U814" s="66" t="e">
        <f t="shared" si="225"/>
        <v>#N/A</v>
      </c>
      <c r="V814" s="73" t="e">
        <f t="shared" si="226"/>
        <v>#N/A</v>
      </c>
      <c r="W814" s="73" t="e">
        <f t="shared" si="227"/>
        <v>#N/A</v>
      </c>
    </row>
    <row r="815" spans="1:23" hidden="1" x14ac:dyDescent="0.25">
      <c r="A815">
        <v>814</v>
      </c>
      <c r="B815" t="s">
        <v>413</v>
      </c>
      <c r="C815" t="s">
        <v>414</v>
      </c>
      <c r="E815">
        <v>120</v>
      </c>
      <c r="H815" s="59">
        <v>34.19</v>
      </c>
      <c r="I815" t="s">
        <v>1902</v>
      </c>
      <c r="J815" s="65">
        <f t="shared" si="224"/>
        <v>927232.79999999993</v>
      </c>
      <c r="K815" t="e">
        <f>1.05*VLOOKUP(B815,'[1]Tổng hợp Nhập - Xuất - Tồn'!$A$5:$N$4327,12,0)/VLOOKUP(B815,'[1]Tổng hợp Nhập - Xuất - Tồn'!$A$5:$N$4327,11,0)</f>
        <v>#N/A</v>
      </c>
      <c r="L815" s="67" t="e">
        <f t="shared" si="228"/>
        <v>#N/A</v>
      </c>
      <c r="M815" s="66" t="e">
        <f>VLOOKUP(B815,[2]Pivot!$A$4:$C$3785,2,0)</f>
        <v>#N/A</v>
      </c>
      <c r="N815" s="66" t="e">
        <f>VLOOKUP(B815,[2]Pivot!$A$4:$C$3785,3,0)</f>
        <v>#N/A</v>
      </c>
      <c r="O815" s="70" t="e">
        <f>VLOOKUP(B815,[3]Pivot!$A$4:$D$4420,2,0)</f>
        <v>#N/A</v>
      </c>
      <c r="P815" s="66" t="e">
        <f>VLOOKUP(B815,[3]Pivot!$A$4:$E$4420,5,0)</f>
        <v>#N/A</v>
      </c>
      <c r="Q815" s="66" t="e">
        <f>VLOOKUP(B815,[3]Pivot!$A$4:$D$4420,3,0)</f>
        <v>#N/A</v>
      </c>
      <c r="R815" s="66" t="e">
        <f>VLOOKUP(B815,[3]Pivot!$A$4:$D$4420,4,0)</f>
        <v>#N/A</v>
      </c>
      <c r="S815" t="e">
        <f>VLOOKUP(B815,'[1]Tổng hợp Nhập - Xuất - Tồn'!$A$5:$N$4327,11,0)</f>
        <v>#N/A</v>
      </c>
      <c r="T815" t="e">
        <f>VLOOKUP(B815,'[1]Tổng hợp Nhập - Xuất - Tồn'!$A$7:$N$4327,13,0)</f>
        <v>#N/A</v>
      </c>
      <c r="U815" s="66" t="e">
        <f t="shared" si="225"/>
        <v>#N/A</v>
      </c>
      <c r="V815" s="73" t="e">
        <f t="shared" si="226"/>
        <v>#N/A</v>
      </c>
      <c r="W815" s="73" t="e">
        <f t="shared" si="227"/>
        <v>#N/A</v>
      </c>
    </row>
    <row r="816" spans="1:23" hidden="1" x14ac:dyDescent="0.25">
      <c r="A816">
        <v>815</v>
      </c>
      <c r="B816" t="s">
        <v>415</v>
      </c>
      <c r="C816" t="s">
        <v>416</v>
      </c>
      <c r="E816">
        <v>240</v>
      </c>
      <c r="H816" s="59">
        <v>7.46</v>
      </c>
      <c r="I816" t="s">
        <v>1902</v>
      </c>
      <c r="J816" s="65">
        <f t="shared" si="224"/>
        <v>202315.19999999998</v>
      </c>
      <c r="K816" t="e">
        <f>1.05*VLOOKUP(B816,'[1]Tổng hợp Nhập - Xuất - Tồn'!$A$5:$N$4327,12,0)/VLOOKUP(B816,'[1]Tổng hợp Nhập - Xuất - Tồn'!$A$5:$N$4327,11,0)</f>
        <v>#N/A</v>
      </c>
      <c r="L816" s="67" t="e">
        <f t="shared" si="228"/>
        <v>#N/A</v>
      </c>
      <c r="M816" s="66" t="e">
        <f>VLOOKUP(B816,[2]Pivot!$A$4:$C$3785,2,0)</f>
        <v>#N/A</v>
      </c>
      <c r="N816" s="66" t="e">
        <f>VLOOKUP(B816,[2]Pivot!$A$4:$C$3785,3,0)</f>
        <v>#N/A</v>
      </c>
      <c r="O816" s="70" t="e">
        <f>VLOOKUP(B816,[3]Pivot!$A$4:$D$4420,2,0)</f>
        <v>#N/A</v>
      </c>
      <c r="P816" s="66" t="e">
        <f>VLOOKUP(B816,[3]Pivot!$A$4:$E$4420,5,0)</f>
        <v>#N/A</v>
      </c>
      <c r="Q816" s="66" t="e">
        <f>VLOOKUP(B816,[3]Pivot!$A$4:$D$4420,3,0)</f>
        <v>#N/A</v>
      </c>
      <c r="R816" s="66" t="e">
        <f>VLOOKUP(B816,[3]Pivot!$A$4:$D$4420,4,0)</f>
        <v>#N/A</v>
      </c>
      <c r="S816" t="e">
        <f>VLOOKUP(B816,'[1]Tổng hợp Nhập - Xuất - Tồn'!$A$5:$N$4327,11,0)</f>
        <v>#N/A</v>
      </c>
      <c r="T816" t="e">
        <f>VLOOKUP(B816,'[1]Tổng hợp Nhập - Xuất - Tồn'!$A$7:$N$4327,13,0)</f>
        <v>#N/A</v>
      </c>
      <c r="U816" s="66" t="e">
        <f t="shared" si="225"/>
        <v>#N/A</v>
      </c>
      <c r="V816" s="73" t="e">
        <f t="shared" si="226"/>
        <v>#N/A</v>
      </c>
      <c r="W816" s="73" t="e">
        <f t="shared" si="227"/>
        <v>#N/A</v>
      </c>
    </row>
    <row r="817" spans="1:23" hidden="1" x14ac:dyDescent="0.25">
      <c r="A817">
        <v>816</v>
      </c>
      <c r="B817" t="s">
        <v>417</v>
      </c>
      <c r="C817" t="s">
        <v>416</v>
      </c>
      <c r="E817">
        <v>240</v>
      </c>
      <c r="H817" s="59">
        <v>10.029999999999999</v>
      </c>
      <c r="I817" t="s">
        <v>1902</v>
      </c>
      <c r="J817" s="65">
        <f t="shared" si="224"/>
        <v>272013.59999999992</v>
      </c>
      <c r="K817" t="e">
        <f>1.05*VLOOKUP(B817,'[1]Tổng hợp Nhập - Xuất - Tồn'!$A$5:$N$4327,12,0)/VLOOKUP(B817,'[1]Tổng hợp Nhập - Xuất - Tồn'!$A$5:$N$4327,11,0)</f>
        <v>#N/A</v>
      </c>
      <c r="L817" s="67" t="e">
        <f t="shared" si="228"/>
        <v>#N/A</v>
      </c>
      <c r="M817" s="66" t="e">
        <f>VLOOKUP(B817,[2]Pivot!$A$4:$C$3785,2,0)</f>
        <v>#N/A</v>
      </c>
      <c r="N817" s="66" t="e">
        <f>VLOOKUP(B817,[2]Pivot!$A$4:$C$3785,3,0)</f>
        <v>#N/A</v>
      </c>
      <c r="O817" s="70" t="e">
        <f>VLOOKUP(B817,[3]Pivot!$A$4:$D$4420,2,0)</f>
        <v>#N/A</v>
      </c>
      <c r="P817" s="66" t="e">
        <f>VLOOKUP(B817,[3]Pivot!$A$4:$E$4420,5,0)</f>
        <v>#N/A</v>
      </c>
      <c r="Q817" s="66" t="e">
        <f>VLOOKUP(B817,[3]Pivot!$A$4:$D$4420,3,0)</f>
        <v>#N/A</v>
      </c>
      <c r="R817" s="66" t="e">
        <f>VLOOKUP(B817,[3]Pivot!$A$4:$D$4420,4,0)</f>
        <v>#N/A</v>
      </c>
      <c r="S817" t="e">
        <f>VLOOKUP(B817,'[1]Tổng hợp Nhập - Xuất - Tồn'!$A$5:$N$4327,11,0)</f>
        <v>#N/A</v>
      </c>
      <c r="T817" t="e">
        <f>VLOOKUP(B817,'[1]Tổng hợp Nhập - Xuất - Tồn'!$A$7:$N$4327,13,0)</f>
        <v>#N/A</v>
      </c>
      <c r="U817" s="66" t="e">
        <f t="shared" si="225"/>
        <v>#N/A</v>
      </c>
      <c r="V817" s="73" t="e">
        <f t="shared" si="226"/>
        <v>#N/A</v>
      </c>
      <c r="W817" s="73" t="e">
        <f t="shared" si="227"/>
        <v>#N/A</v>
      </c>
    </row>
    <row r="818" spans="1:23" hidden="1" x14ac:dyDescent="0.25">
      <c r="A818">
        <v>817</v>
      </c>
      <c r="B818" t="s">
        <v>418</v>
      </c>
      <c r="C818" t="s">
        <v>419</v>
      </c>
      <c r="E818">
        <v>1200</v>
      </c>
      <c r="H818" s="59">
        <v>6.43</v>
      </c>
      <c r="I818" t="s">
        <v>1902</v>
      </c>
      <c r="J818" s="65">
        <f t="shared" si="224"/>
        <v>174381.59999999998</v>
      </c>
      <c r="K818" t="e">
        <f>1.05*VLOOKUP(B818,'[1]Tổng hợp Nhập - Xuất - Tồn'!$A$5:$N$4327,12,0)/VLOOKUP(B818,'[1]Tổng hợp Nhập - Xuất - Tồn'!$A$5:$N$4327,11,0)</f>
        <v>#N/A</v>
      </c>
      <c r="L818" s="67" t="e">
        <f t="shared" si="228"/>
        <v>#N/A</v>
      </c>
      <c r="M818" s="66" t="e">
        <f>VLOOKUP(B818,[2]Pivot!$A$4:$C$3785,2,0)</f>
        <v>#N/A</v>
      </c>
      <c r="N818" s="66" t="e">
        <f>VLOOKUP(B818,[2]Pivot!$A$4:$C$3785,3,0)</f>
        <v>#N/A</v>
      </c>
      <c r="O818" s="70" t="e">
        <f>VLOOKUP(B818,[3]Pivot!$A$4:$D$4420,2,0)</f>
        <v>#N/A</v>
      </c>
      <c r="P818" s="66" t="e">
        <f>VLOOKUP(B818,[3]Pivot!$A$4:$E$4420,5,0)</f>
        <v>#N/A</v>
      </c>
      <c r="Q818" s="66" t="e">
        <f>VLOOKUP(B818,[3]Pivot!$A$4:$D$4420,3,0)</f>
        <v>#N/A</v>
      </c>
      <c r="R818" s="66" t="e">
        <f>VLOOKUP(B818,[3]Pivot!$A$4:$D$4420,4,0)</f>
        <v>#N/A</v>
      </c>
      <c r="S818" t="e">
        <f>VLOOKUP(B818,'[1]Tổng hợp Nhập - Xuất - Tồn'!$A$5:$N$4327,11,0)</f>
        <v>#N/A</v>
      </c>
      <c r="T818" t="e">
        <f>VLOOKUP(B818,'[1]Tổng hợp Nhập - Xuất - Tồn'!$A$7:$N$4327,13,0)</f>
        <v>#N/A</v>
      </c>
      <c r="U818" s="66" t="e">
        <f t="shared" si="225"/>
        <v>#N/A</v>
      </c>
      <c r="V818" s="73" t="e">
        <f t="shared" si="226"/>
        <v>#N/A</v>
      </c>
      <c r="W818" s="73" t="e">
        <f t="shared" si="227"/>
        <v>#N/A</v>
      </c>
    </row>
    <row r="819" spans="1:23" hidden="1" x14ac:dyDescent="0.25">
      <c r="A819">
        <v>818</v>
      </c>
      <c r="B819" t="s">
        <v>421</v>
      </c>
      <c r="C819" t="s">
        <v>422</v>
      </c>
      <c r="E819">
        <v>120</v>
      </c>
      <c r="H819" s="59">
        <v>12.36</v>
      </c>
      <c r="I819" t="s">
        <v>1902</v>
      </c>
      <c r="J819" s="65">
        <f t="shared" si="224"/>
        <v>335203.19999999995</v>
      </c>
      <c r="K819" t="e">
        <f>1.05*VLOOKUP(B819,'[1]Tổng hợp Nhập - Xuất - Tồn'!$A$5:$N$4327,12,0)/VLOOKUP(B819,'[1]Tổng hợp Nhập - Xuất - Tồn'!$A$5:$N$4327,11,0)</f>
        <v>#N/A</v>
      </c>
      <c r="L819" s="67" t="e">
        <f t="shared" si="228"/>
        <v>#N/A</v>
      </c>
      <c r="M819" s="66" t="e">
        <f>VLOOKUP(B819,[2]Pivot!$A$4:$C$3785,2,0)</f>
        <v>#N/A</v>
      </c>
      <c r="N819" s="66" t="e">
        <f>VLOOKUP(B819,[2]Pivot!$A$4:$C$3785,3,0)</f>
        <v>#N/A</v>
      </c>
      <c r="O819" s="70" t="e">
        <f>VLOOKUP(B819,[3]Pivot!$A$4:$D$4420,2,0)</f>
        <v>#N/A</v>
      </c>
      <c r="P819" s="66" t="e">
        <f>VLOOKUP(B819,[3]Pivot!$A$4:$E$4420,5,0)</f>
        <v>#N/A</v>
      </c>
      <c r="Q819" s="66" t="e">
        <f>VLOOKUP(B819,[3]Pivot!$A$4:$D$4420,3,0)</f>
        <v>#N/A</v>
      </c>
      <c r="R819" s="66" t="e">
        <f>VLOOKUP(B819,[3]Pivot!$A$4:$D$4420,4,0)</f>
        <v>#N/A</v>
      </c>
      <c r="S819" t="e">
        <f>VLOOKUP(B819,'[1]Tổng hợp Nhập - Xuất - Tồn'!$A$5:$N$4327,11,0)</f>
        <v>#N/A</v>
      </c>
      <c r="T819" t="e">
        <f>VLOOKUP(B819,'[1]Tổng hợp Nhập - Xuất - Tồn'!$A$7:$N$4327,13,0)</f>
        <v>#N/A</v>
      </c>
      <c r="U819" s="66" t="e">
        <f t="shared" si="225"/>
        <v>#N/A</v>
      </c>
      <c r="V819" s="73" t="e">
        <f t="shared" si="226"/>
        <v>#N/A</v>
      </c>
      <c r="W819" s="73" t="e">
        <f t="shared" si="227"/>
        <v>#N/A</v>
      </c>
    </row>
    <row r="820" spans="1:23" hidden="1" x14ac:dyDescent="0.25">
      <c r="A820">
        <v>819</v>
      </c>
      <c r="B820" t="s">
        <v>423</v>
      </c>
      <c r="C820" t="s">
        <v>424</v>
      </c>
      <c r="E820">
        <v>60</v>
      </c>
      <c r="H820" s="59">
        <v>7.3599999999999994</v>
      </c>
      <c r="I820" t="s">
        <v>1902</v>
      </c>
      <c r="J820" s="65">
        <f t="shared" si="224"/>
        <v>199603.19999999998</v>
      </c>
      <c r="K820" t="e">
        <f>1.05*VLOOKUP(B820,'[1]Tổng hợp Nhập - Xuất - Tồn'!$A$5:$N$4327,12,0)/VLOOKUP(B820,'[1]Tổng hợp Nhập - Xuất - Tồn'!$A$5:$N$4327,11,0)</f>
        <v>#N/A</v>
      </c>
      <c r="L820" s="67" t="e">
        <f t="shared" si="228"/>
        <v>#N/A</v>
      </c>
      <c r="M820" s="66" t="e">
        <f>VLOOKUP(B820,[2]Pivot!$A$4:$C$3785,2,0)</f>
        <v>#N/A</v>
      </c>
      <c r="N820" s="66" t="e">
        <f>VLOOKUP(B820,[2]Pivot!$A$4:$C$3785,3,0)</f>
        <v>#N/A</v>
      </c>
      <c r="O820" s="70" t="e">
        <f>VLOOKUP(B820,[3]Pivot!$A$4:$D$4420,2,0)</f>
        <v>#N/A</v>
      </c>
      <c r="P820" s="66" t="e">
        <f>VLOOKUP(B820,[3]Pivot!$A$4:$E$4420,5,0)</f>
        <v>#N/A</v>
      </c>
      <c r="Q820" s="66" t="e">
        <f>VLOOKUP(B820,[3]Pivot!$A$4:$D$4420,3,0)</f>
        <v>#N/A</v>
      </c>
      <c r="R820" s="66" t="e">
        <f>VLOOKUP(B820,[3]Pivot!$A$4:$D$4420,4,0)</f>
        <v>#N/A</v>
      </c>
      <c r="S820" t="e">
        <f>VLOOKUP(B820,'[1]Tổng hợp Nhập - Xuất - Tồn'!$A$5:$N$4327,11,0)</f>
        <v>#N/A</v>
      </c>
      <c r="T820" t="e">
        <f>VLOOKUP(B820,'[1]Tổng hợp Nhập - Xuất - Tồn'!$A$7:$N$4327,13,0)</f>
        <v>#N/A</v>
      </c>
      <c r="U820" s="66" t="e">
        <f t="shared" si="225"/>
        <v>#N/A</v>
      </c>
      <c r="V820" s="73" t="e">
        <f t="shared" si="226"/>
        <v>#N/A</v>
      </c>
      <c r="W820" s="73" t="e">
        <f t="shared" si="227"/>
        <v>#N/A</v>
      </c>
    </row>
    <row r="821" spans="1:23" hidden="1" x14ac:dyDescent="0.25">
      <c r="A821">
        <v>820</v>
      </c>
      <c r="B821" t="s">
        <v>425</v>
      </c>
      <c r="C821" t="s">
        <v>426</v>
      </c>
      <c r="E821">
        <v>1030</v>
      </c>
      <c r="H821" s="59">
        <v>12.22</v>
      </c>
      <c r="I821" t="s">
        <v>1902</v>
      </c>
      <c r="J821" s="65">
        <f t="shared" si="224"/>
        <v>331406.39999999997</v>
      </c>
      <c r="K821" t="e">
        <f>1.05*VLOOKUP(B821,'[1]Tổng hợp Nhập - Xuất - Tồn'!$A$5:$N$4327,12,0)/VLOOKUP(B821,'[1]Tổng hợp Nhập - Xuất - Tồn'!$A$5:$N$4327,11,0)</f>
        <v>#N/A</v>
      </c>
      <c r="L821" s="67" t="e">
        <f t="shared" si="228"/>
        <v>#N/A</v>
      </c>
      <c r="M821" s="66" t="e">
        <f>VLOOKUP(B821,[2]Pivot!$A$4:$C$3785,2,0)</f>
        <v>#N/A</v>
      </c>
      <c r="N821" s="66" t="e">
        <f>VLOOKUP(B821,[2]Pivot!$A$4:$C$3785,3,0)</f>
        <v>#N/A</v>
      </c>
      <c r="O821" s="70" t="e">
        <f>VLOOKUP(B821,[3]Pivot!$A$4:$D$4420,2,0)</f>
        <v>#N/A</v>
      </c>
      <c r="P821" s="66" t="e">
        <f>VLOOKUP(B821,[3]Pivot!$A$4:$E$4420,5,0)</f>
        <v>#N/A</v>
      </c>
      <c r="Q821" s="66" t="e">
        <f>VLOOKUP(B821,[3]Pivot!$A$4:$D$4420,3,0)</f>
        <v>#N/A</v>
      </c>
      <c r="R821" s="66" t="e">
        <f>VLOOKUP(B821,[3]Pivot!$A$4:$D$4420,4,0)</f>
        <v>#N/A</v>
      </c>
      <c r="S821" t="e">
        <f>VLOOKUP(B821,'[1]Tổng hợp Nhập - Xuất - Tồn'!$A$5:$N$4327,11,0)</f>
        <v>#N/A</v>
      </c>
      <c r="T821" t="e">
        <f>VLOOKUP(B821,'[1]Tổng hợp Nhập - Xuất - Tồn'!$A$7:$N$4327,13,0)</f>
        <v>#N/A</v>
      </c>
      <c r="U821" s="66" t="e">
        <f t="shared" si="225"/>
        <v>#N/A</v>
      </c>
      <c r="V821" s="73" t="e">
        <f t="shared" si="226"/>
        <v>#N/A</v>
      </c>
      <c r="W821" s="73" t="e">
        <f t="shared" si="227"/>
        <v>#N/A</v>
      </c>
    </row>
    <row r="822" spans="1:23" hidden="1" x14ac:dyDescent="0.25">
      <c r="A822">
        <v>821</v>
      </c>
      <c r="B822" t="s">
        <v>427</v>
      </c>
      <c r="C822" t="s">
        <v>426</v>
      </c>
      <c r="E822">
        <v>24</v>
      </c>
      <c r="H822" s="59">
        <v>5.52</v>
      </c>
      <c r="I822" t="s">
        <v>1902</v>
      </c>
      <c r="J822" s="65">
        <f t="shared" si="224"/>
        <v>149702.39999999999</v>
      </c>
      <c r="K822" t="e">
        <f>1.05*VLOOKUP(B822,'[1]Tổng hợp Nhập - Xuất - Tồn'!$A$5:$N$4327,12,0)/VLOOKUP(B822,'[1]Tổng hợp Nhập - Xuất - Tồn'!$A$5:$N$4327,11,0)</f>
        <v>#N/A</v>
      </c>
      <c r="L822" s="67" t="e">
        <f t="shared" si="228"/>
        <v>#N/A</v>
      </c>
      <c r="M822" s="66" t="e">
        <f>VLOOKUP(B822,[2]Pivot!$A$4:$C$3785,2,0)</f>
        <v>#N/A</v>
      </c>
      <c r="N822" s="66" t="e">
        <f>VLOOKUP(B822,[2]Pivot!$A$4:$C$3785,3,0)</f>
        <v>#N/A</v>
      </c>
      <c r="O822" s="70" t="e">
        <f>VLOOKUP(B822,[3]Pivot!$A$4:$D$4420,2,0)</f>
        <v>#N/A</v>
      </c>
      <c r="P822" s="66" t="e">
        <f>VLOOKUP(B822,[3]Pivot!$A$4:$E$4420,5,0)</f>
        <v>#N/A</v>
      </c>
      <c r="Q822" s="66" t="e">
        <f>VLOOKUP(B822,[3]Pivot!$A$4:$D$4420,3,0)</f>
        <v>#N/A</v>
      </c>
      <c r="R822" s="66" t="e">
        <f>VLOOKUP(B822,[3]Pivot!$A$4:$D$4420,4,0)</f>
        <v>#N/A</v>
      </c>
      <c r="S822" t="e">
        <f>VLOOKUP(B822,'[1]Tổng hợp Nhập - Xuất - Tồn'!$A$5:$N$4327,11,0)</f>
        <v>#N/A</v>
      </c>
      <c r="T822" t="e">
        <f>VLOOKUP(B822,'[1]Tổng hợp Nhập - Xuất - Tồn'!$A$7:$N$4327,13,0)</f>
        <v>#N/A</v>
      </c>
      <c r="U822" s="66" t="e">
        <f t="shared" si="225"/>
        <v>#N/A</v>
      </c>
      <c r="V822" s="73" t="e">
        <f t="shared" si="226"/>
        <v>#N/A</v>
      </c>
      <c r="W822" s="73" t="e">
        <f t="shared" si="227"/>
        <v>#N/A</v>
      </c>
    </row>
    <row r="823" spans="1:23" hidden="1" x14ac:dyDescent="0.25">
      <c r="A823">
        <v>822</v>
      </c>
      <c r="B823" t="s">
        <v>428</v>
      </c>
      <c r="C823" t="s">
        <v>429</v>
      </c>
      <c r="E823">
        <v>200</v>
      </c>
      <c r="H823" s="59">
        <v>19.400000000000002</v>
      </c>
      <c r="I823" t="s">
        <v>1902</v>
      </c>
      <c r="J823" s="65">
        <f t="shared" si="224"/>
        <v>526128</v>
      </c>
      <c r="K823" t="e">
        <f>1.05*VLOOKUP(B823,'[1]Tổng hợp Nhập - Xuất - Tồn'!$A$5:$N$4327,12,0)/VLOOKUP(B823,'[1]Tổng hợp Nhập - Xuất - Tồn'!$A$5:$N$4327,11,0)</f>
        <v>#N/A</v>
      </c>
      <c r="L823" s="67" t="e">
        <f t="shared" si="228"/>
        <v>#N/A</v>
      </c>
      <c r="M823" s="66" t="e">
        <f>VLOOKUP(B823,[2]Pivot!$A$4:$C$3785,2,0)</f>
        <v>#N/A</v>
      </c>
      <c r="N823" s="66" t="e">
        <f>VLOOKUP(B823,[2]Pivot!$A$4:$C$3785,3,0)</f>
        <v>#N/A</v>
      </c>
      <c r="O823" s="70" t="e">
        <f>VLOOKUP(B823,[3]Pivot!$A$4:$D$4420,2,0)</f>
        <v>#N/A</v>
      </c>
      <c r="P823" s="66" t="e">
        <f>VLOOKUP(B823,[3]Pivot!$A$4:$E$4420,5,0)</f>
        <v>#N/A</v>
      </c>
      <c r="Q823" s="66" t="e">
        <f>VLOOKUP(B823,[3]Pivot!$A$4:$D$4420,3,0)</f>
        <v>#N/A</v>
      </c>
      <c r="R823" s="66" t="e">
        <f>VLOOKUP(B823,[3]Pivot!$A$4:$D$4420,4,0)</f>
        <v>#N/A</v>
      </c>
      <c r="S823" t="e">
        <f>VLOOKUP(B823,'[1]Tổng hợp Nhập - Xuất - Tồn'!$A$5:$N$4327,11,0)</f>
        <v>#N/A</v>
      </c>
      <c r="T823" t="e">
        <f>VLOOKUP(B823,'[1]Tổng hợp Nhập - Xuất - Tồn'!$A$7:$N$4327,13,0)</f>
        <v>#N/A</v>
      </c>
      <c r="U823" s="66" t="e">
        <f t="shared" si="225"/>
        <v>#N/A</v>
      </c>
      <c r="V823" s="73" t="e">
        <f t="shared" si="226"/>
        <v>#N/A</v>
      </c>
      <c r="W823" s="73" t="e">
        <f t="shared" si="227"/>
        <v>#N/A</v>
      </c>
    </row>
    <row r="824" spans="1:23" hidden="1" x14ac:dyDescent="0.25">
      <c r="A824">
        <v>823</v>
      </c>
      <c r="B824" t="s">
        <v>430</v>
      </c>
      <c r="C824" t="s">
        <v>429</v>
      </c>
      <c r="E824">
        <v>200</v>
      </c>
      <c r="H824" s="59">
        <v>20.360000000000003</v>
      </c>
      <c r="I824" t="s">
        <v>1902</v>
      </c>
      <c r="J824" s="65">
        <f t="shared" si="224"/>
        <v>552163.20000000007</v>
      </c>
      <c r="K824" t="e">
        <f>1.05*VLOOKUP(B824,'[1]Tổng hợp Nhập - Xuất - Tồn'!$A$5:$N$4327,12,0)/VLOOKUP(B824,'[1]Tổng hợp Nhập - Xuất - Tồn'!$A$5:$N$4327,11,0)</f>
        <v>#N/A</v>
      </c>
      <c r="L824" s="67" t="e">
        <f t="shared" si="228"/>
        <v>#N/A</v>
      </c>
      <c r="M824" s="66" t="e">
        <f>VLOOKUP(B824,[2]Pivot!$A$4:$C$3785,2,0)</f>
        <v>#N/A</v>
      </c>
      <c r="N824" s="66" t="e">
        <f>VLOOKUP(B824,[2]Pivot!$A$4:$C$3785,3,0)</f>
        <v>#N/A</v>
      </c>
      <c r="O824" s="70" t="e">
        <f>VLOOKUP(B824,[3]Pivot!$A$4:$D$4420,2,0)</f>
        <v>#N/A</v>
      </c>
      <c r="P824" s="66" t="e">
        <f>VLOOKUP(B824,[3]Pivot!$A$4:$E$4420,5,0)</f>
        <v>#N/A</v>
      </c>
      <c r="Q824" s="66" t="e">
        <f>VLOOKUP(B824,[3]Pivot!$A$4:$D$4420,3,0)</f>
        <v>#N/A</v>
      </c>
      <c r="R824" s="66" t="e">
        <f>VLOOKUP(B824,[3]Pivot!$A$4:$D$4420,4,0)</f>
        <v>#N/A</v>
      </c>
      <c r="S824" t="e">
        <f>VLOOKUP(B824,'[1]Tổng hợp Nhập - Xuất - Tồn'!$A$5:$N$4327,11,0)</f>
        <v>#N/A</v>
      </c>
      <c r="T824" t="e">
        <f>VLOOKUP(B824,'[1]Tổng hợp Nhập - Xuất - Tồn'!$A$7:$N$4327,13,0)</f>
        <v>#N/A</v>
      </c>
      <c r="U824" s="66" t="e">
        <f t="shared" si="225"/>
        <v>#N/A</v>
      </c>
      <c r="V824" s="73" t="e">
        <f t="shared" si="226"/>
        <v>#N/A</v>
      </c>
      <c r="W824" s="73" t="e">
        <f t="shared" si="227"/>
        <v>#N/A</v>
      </c>
    </row>
    <row r="825" spans="1:23" hidden="1" x14ac:dyDescent="0.25">
      <c r="A825">
        <v>824</v>
      </c>
      <c r="B825" t="s">
        <v>432</v>
      </c>
      <c r="C825" t="s">
        <v>433</v>
      </c>
      <c r="E825">
        <v>120</v>
      </c>
      <c r="H825" s="59">
        <v>55.08</v>
      </c>
      <c r="I825" t="s">
        <v>1902</v>
      </c>
      <c r="J825" s="65">
        <f t="shared" si="224"/>
        <v>1493769.5999999999</v>
      </c>
      <c r="K825" t="e">
        <f>1.05*VLOOKUP(B825,'[1]Tổng hợp Nhập - Xuất - Tồn'!$A$5:$N$4327,12,0)/VLOOKUP(B825,'[1]Tổng hợp Nhập - Xuất - Tồn'!$A$5:$N$4327,11,0)</f>
        <v>#N/A</v>
      </c>
      <c r="L825" s="67" t="e">
        <f t="shared" si="228"/>
        <v>#N/A</v>
      </c>
      <c r="M825" s="66" t="e">
        <f>VLOOKUP(B825,[2]Pivot!$A$4:$C$3785,2,0)</f>
        <v>#N/A</v>
      </c>
      <c r="N825" s="66" t="e">
        <f>VLOOKUP(B825,[2]Pivot!$A$4:$C$3785,3,0)</f>
        <v>#N/A</v>
      </c>
      <c r="O825" s="70" t="e">
        <f>VLOOKUP(B825,[3]Pivot!$A$4:$D$4420,2,0)</f>
        <v>#N/A</v>
      </c>
      <c r="P825" s="66" t="e">
        <f>VLOOKUP(B825,[3]Pivot!$A$4:$E$4420,5,0)</f>
        <v>#N/A</v>
      </c>
      <c r="Q825" s="66" t="e">
        <f>VLOOKUP(B825,[3]Pivot!$A$4:$D$4420,3,0)</f>
        <v>#N/A</v>
      </c>
      <c r="R825" s="66" t="e">
        <f>VLOOKUP(B825,[3]Pivot!$A$4:$D$4420,4,0)</f>
        <v>#N/A</v>
      </c>
      <c r="S825" t="e">
        <f>VLOOKUP(B825,'[1]Tổng hợp Nhập - Xuất - Tồn'!$A$5:$N$4327,11,0)</f>
        <v>#N/A</v>
      </c>
      <c r="T825" t="e">
        <f>VLOOKUP(B825,'[1]Tổng hợp Nhập - Xuất - Tồn'!$A$7:$N$4327,13,0)</f>
        <v>#N/A</v>
      </c>
      <c r="U825" s="66" t="e">
        <f t="shared" si="225"/>
        <v>#N/A</v>
      </c>
      <c r="V825" s="73" t="e">
        <f t="shared" si="226"/>
        <v>#N/A</v>
      </c>
      <c r="W825" s="73" t="e">
        <f t="shared" si="227"/>
        <v>#N/A</v>
      </c>
    </row>
    <row r="826" spans="1:23" hidden="1" x14ac:dyDescent="0.25">
      <c r="A826">
        <v>825</v>
      </c>
      <c r="B826" t="s">
        <v>434</v>
      </c>
      <c r="C826" t="s">
        <v>435</v>
      </c>
      <c r="E826">
        <v>960</v>
      </c>
      <c r="H826" s="59">
        <v>2.4899999999999998</v>
      </c>
      <c r="I826" t="s">
        <v>1902</v>
      </c>
      <c r="J826" s="65">
        <f t="shared" si="224"/>
        <v>67528.799999999988</v>
      </c>
      <c r="K826" t="e">
        <f>1.05*VLOOKUP(B826,'[1]Tổng hợp Nhập - Xuất - Tồn'!$A$5:$N$4327,12,0)/VLOOKUP(B826,'[1]Tổng hợp Nhập - Xuất - Tồn'!$A$5:$N$4327,11,0)</f>
        <v>#N/A</v>
      </c>
      <c r="L826" s="67" t="e">
        <f t="shared" si="228"/>
        <v>#N/A</v>
      </c>
      <c r="M826" s="66" t="e">
        <f>VLOOKUP(B826,[2]Pivot!$A$4:$C$3785,2,0)</f>
        <v>#N/A</v>
      </c>
      <c r="N826" s="66" t="e">
        <f>VLOOKUP(B826,[2]Pivot!$A$4:$C$3785,3,0)</f>
        <v>#N/A</v>
      </c>
      <c r="O826" s="70" t="e">
        <f>VLOOKUP(B826,[3]Pivot!$A$4:$D$4420,2,0)</f>
        <v>#N/A</v>
      </c>
      <c r="P826" s="66" t="e">
        <f>VLOOKUP(B826,[3]Pivot!$A$4:$E$4420,5,0)</f>
        <v>#N/A</v>
      </c>
      <c r="Q826" s="66" t="e">
        <f>VLOOKUP(B826,[3]Pivot!$A$4:$D$4420,3,0)</f>
        <v>#N/A</v>
      </c>
      <c r="R826" s="66" t="e">
        <f>VLOOKUP(B826,[3]Pivot!$A$4:$D$4420,4,0)</f>
        <v>#N/A</v>
      </c>
      <c r="S826" t="e">
        <f>VLOOKUP(B826,'[1]Tổng hợp Nhập - Xuất - Tồn'!$A$5:$N$4327,11,0)</f>
        <v>#N/A</v>
      </c>
      <c r="T826" t="e">
        <f>VLOOKUP(B826,'[1]Tổng hợp Nhập - Xuất - Tồn'!$A$7:$N$4327,13,0)</f>
        <v>#N/A</v>
      </c>
      <c r="U826" s="66" t="e">
        <f t="shared" si="225"/>
        <v>#N/A</v>
      </c>
      <c r="V826" s="73" t="e">
        <f t="shared" si="226"/>
        <v>#N/A</v>
      </c>
      <c r="W826" s="73" t="e">
        <f t="shared" si="227"/>
        <v>#N/A</v>
      </c>
    </row>
    <row r="827" spans="1:23" hidden="1" x14ac:dyDescent="0.25">
      <c r="A827">
        <v>826</v>
      </c>
      <c r="B827" t="s">
        <v>436</v>
      </c>
      <c r="C827" t="s">
        <v>437</v>
      </c>
      <c r="E827">
        <v>960</v>
      </c>
      <c r="H827" s="59">
        <v>2.4899999999999998</v>
      </c>
      <c r="I827" t="s">
        <v>1902</v>
      </c>
      <c r="J827" s="65">
        <f t="shared" si="224"/>
        <v>67528.799999999988</v>
      </c>
      <c r="K827" t="e">
        <f>1.05*VLOOKUP(B827,'[1]Tổng hợp Nhập - Xuất - Tồn'!$A$5:$N$4327,12,0)/VLOOKUP(B827,'[1]Tổng hợp Nhập - Xuất - Tồn'!$A$5:$N$4327,11,0)</f>
        <v>#N/A</v>
      </c>
      <c r="L827" s="67" t="e">
        <f t="shared" si="228"/>
        <v>#N/A</v>
      </c>
      <c r="M827" s="66" t="e">
        <f>VLOOKUP(B827,[2]Pivot!$A$4:$C$3785,2,0)</f>
        <v>#N/A</v>
      </c>
      <c r="N827" s="66" t="e">
        <f>VLOOKUP(B827,[2]Pivot!$A$4:$C$3785,3,0)</f>
        <v>#N/A</v>
      </c>
      <c r="O827" s="70" t="e">
        <f>VLOOKUP(B827,[3]Pivot!$A$4:$D$4420,2,0)</f>
        <v>#N/A</v>
      </c>
      <c r="P827" s="66" t="e">
        <f>VLOOKUP(B827,[3]Pivot!$A$4:$E$4420,5,0)</f>
        <v>#N/A</v>
      </c>
      <c r="Q827" s="66" t="e">
        <f>VLOOKUP(B827,[3]Pivot!$A$4:$D$4420,3,0)</f>
        <v>#N/A</v>
      </c>
      <c r="R827" s="66" t="e">
        <f>VLOOKUP(B827,[3]Pivot!$A$4:$D$4420,4,0)</f>
        <v>#N/A</v>
      </c>
      <c r="S827" t="e">
        <f>VLOOKUP(B827,'[1]Tổng hợp Nhập - Xuất - Tồn'!$A$5:$N$4327,11,0)</f>
        <v>#N/A</v>
      </c>
      <c r="T827" t="e">
        <f>VLOOKUP(B827,'[1]Tổng hợp Nhập - Xuất - Tồn'!$A$7:$N$4327,13,0)</f>
        <v>#N/A</v>
      </c>
      <c r="U827" s="66" t="e">
        <f t="shared" si="225"/>
        <v>#N/A</v>
      </c>
      <c r="V827" s="73" t="e">
        <f t="shared" si="226"/>
        <v>#N/A</v>
      </c>
      <c r="W827" s="73" t="e">
        <f t="shared" si="227"/>
        <v>#N/A</v>
      </c>
    </row>
    <row r="828" spans="1:23" hidden="1" x14ac:dyDescent="0.25">
      <c r="A828">
        <v>827</v>
      </c>
      <c r="B828" t="s">
        <v>438</v>
      </c>
      <c r="C828" t="s">
        <v>439</v>
      </c>
      <c r="E828">
        <v>264</v>
      </c>
      <c r="H828" s="59">
        <v>29.220000000000002</v>
      </c>
      <c r="I828" t="s">
        <v>1902</v>
      </c>
      <c r="J828" s="65">
        <f t="shared" si="224"/>
        <v>792446.39999999991</v>
      </c>
      <c r="K828" t="e">
        <f>1.05*VLOOKUP(B828,'[1]Tổng hợp Nhập - Xuất - Tồn'!$A$5:$N$4327,12,0)/VLOOKUP(B828,'[1]Tổng hợp Nhập - Xuất - Tồn'!$A$5:$N$4327,11,0)</f>
        <v>#N/A</v>
      </c>
      <c r="L828" s="67" t="e">
        <f t="shared" si="228"/>
        <v>#N/A</v>
      </c>
      <c r="M828" s="66" t="e">
        <f>VLOOKUP(B828,[2]Pivot!$A$4:$C$3785,2,0)</f>
        <v>#N/A</v>
      </c>
      <c r="N828" s="66" t="e">
        <f>VLOOKUP(B828,[2]Pivot!$A$4:$C$3785,3,0)</f>
        <v>#N/A</v>
      </c>
      <c r="O828" s="70" t="e">
        <f>VLOOKUP(B828,[3]Pivot!$A$4:$D$4420,2,0)</f>
        <v>#N/A</v>
      </c>
      <c r="P828" s="66" t="e">
        <f>VLOOKUP(B828,[3]Pivot!$A$4:$E$4420,5,0)</f>
        <v>#N/A</v>
      </c>
      <c r="Q828" s="66" t="e">
        <f>VLOOKUP(B828,[3]Pivot!$A$4:$D$4420,3,0)</f>
        <v>#N/A</v>
      </c>
      <c r="R828" s="66" t="e">
        <f>VLOOKUP(B828,[3]Pivot!$A$4:$D$4420,4,0)</f>
        <v>#N/A</v>
      </c>
      <c r="S828" t="e">
        <f>VLOOKUP(B828,'[1]Tổng hợp Nhập - Xuất - Tồn'!$A$5:$N$4327,11,0)</f>
        <v>#N/A</v>
      </c>
      <c r="T828" t="e">
        <f>VLOOKUP(B828,'[1]Tổng hợp Nhập - Xuất - Tồn'!$A$7:$N$4327,13,0)</f>
        <v>#N/A</v>
      </c>
      <c r="U828" s="66" t="e">
        <f t="shared" si="225"/>
        <v>#N/A</v>
      </c>
      <c r="V828" s="73" t="e">
        <f t="shared" si="226"/>
        <v>#N/A</v>
      </c>
      <c r="W828" s="73" t="e">
        <f t="shared" si="227"/>
        <v>#N/A</v>
      </c>
    </row>
    <row r="829" spans="1:23" hidden="1" x14ac:dyDescent="0.25">
      <c r="A829">
        <v>828</v>
      </c>
      <c r="B829" t="s">
        <v>440</v>
      </c>
      <c r="C829" t="s">
        <v>441</v>
      </c>
      <c r="E829">
        <v>60</v>
      </c>
      <c r="H829" s="59">
        <v>2.73</v>
      </c>
      <c r="I829" t="s">
        <v>1902</v>
      </c>
      <c r="J829" s="65">
        <f t="shared" si="224"/>
        <v>74037.599999999991</v>
      </c>
      <c r="K829" t="e">
        <f>1.05*VLOOKUP(B829,'[1]Tổng hợp Nhập - Xuất - Tồn'!$A$5:$N$4327,12,0)/VLOOKUP(B829,'[1]Tổng hợp Nhập - Xuất - Tồn'!$A$5:$N$4327,11,0)</f>
        <v>#N/A</v>
      </c>
      <c r="L829" s="67" t="e">
        <f t="shared" si="228"/>
        <v>#N/A</v>
      </c>
      <c r="M829" s="66" t="e">
        <f>VLOOKUP(B829,[2]Pivot!$A$4:$C$3785,2,0)</f>
        <v>#N/A</v>
      </c>
      <c r="N829" s="66" t="e">
        <f>VLOOKUP(B829,[2]Pivot!$A$4:$C$3785,3,0)</f>
        <v>#N/A</v>
      </c>
      <c r="O829" s="70" t="e">
        <f>VLOOKUP(B829,[3]Pivot!$A$4:$D$4420,2,0)</f>
        <v>#N/A</v>
      </c>
      <c r="P829" s="66" t="e">
        <f>VLOOKUP(B829,[3]Pivot!$A$4:$E$4420,5,0)</f>
        <v>#N/A</v>
      </c>
      <c r="Q829" s="66" t="e">
        <f>VLOOKUP(B829,[3]Pivot!$A$4:$D$4420,3,0)</f>
        <v>#N/A</v>
      </c>
      <c r="R829" s="66" t="e">
        <f>VLOOKUP(B829,[3]Pivot!$A$4:$D$4420,4,0)</f>
        <v>#N/A</v>
      </c>
      <c r="S829" t="e">
        <f>VLOOKUP(B829,'[1]Tổng hợp Nhập - Xuất - Tồn'!$A$5:$N$4327,11,0)</f>
        <v>#N/A</v>
      </c>
      <c r="T829" t="e">
        <f>VLOOKUP(B829,'[1]Tổng hợp Nhập - Xuất - Tồn'!$A$7:$N$4327,13,0)</f>
        <v>#N/A</v>
      </c>
      <c r="U829" s="66" t="e">
        <f t="shared" si="225"/>
        <v>#N/A</v>
      </c>
      <c r="V829" s="73" t="e">
        <f t="shared" si="226"/>
        <v>#N/A</v>
      </c>
      <c r="W829" s="73" t="e">
        <f t="shared" si="227"/>
        <v>#N/A</v>
      </c>
    </row>
    <row r="830" spans="1:23" hidden="1" x14ac:dyDescent="0.25">
      <c r="A830">
        <v>829</v>
      </c>
      <c r="B830" t="s">
        <v>442</v>
      </c>
      <c r="C830" t="s">
        <v>443</v>
      </c>
      <c r="E830">
        <v>72</v>
      </c>
      <c r="H830" s="59">
        <v>14.87</v>
      </c>
      <c r="I830" t="s">
        <v>1902</v>
      </c>
      <c r="J830" s="65">
        <f t="shared" si="224"/>
        <v>403274.39999999997</v>
      </c>
      <c r="K830" t="e">
        <f>1.05*VLOOKUP(B830,'[1]Tổng hợp Nhập - Xuất - Tồn'!$A$5:$N$4327,12,0)/VLOOKUP(B830,'[1]Tổng hợp Nhập - Xuất - Tồn'!$A$5:$N$4327,11,0)</f>
        <v>#N/A</v>
      </c>
      <c r="L830" s="67" t="e">
        <f t="shared" si="228"/>
        <v>#N/A</v>
      </c>
      <c r="M830" s="66" t="e">
        <f>VLOOKUP(B830,[2]Pivot!$A$4:$C$3785,2,0)</f>
        <v>#N/A</v>
      </c>
      <c r="N830" s="66" t="e">
        <f>VLOOKUP(B830,[2]Pivot!$A$4:$C$3785,3,0)</f>
        <v>#N/A</v>
      </c>
      <c r="O830" s="70" t="e">
        <f>VLOOKUP(B830,[3]Pivot!$A$4:$D$4420,2,0)</f>
        <v>#N/A</v>
      </c>
      <c r="P830" s="66" t="e">
        <f>VLOOKUP(B830,[3]Pivot!$A$4:$E$4420,5,0)</f>
        <v>#N/A</v>
      </c>
      <c r="Q830" s="66" t="e">
        <f>VLOOKUP(B830,[3]Pivot!$A$4:$D$4420,3,0)</f>
        <v>#N/A</v>
      </c>
      <c r="R830" s="66" t="e">
        <f>VLOOKUP(B830,[3]Pivot!$A$4:$D$4420,4,0)</f>
        <v>#N/A</v>
      </c>
      <c r="S830" t="e">
        <f>VLOOKUP(B830,'[1]Tổng hợp Nhập - Xuất - Tồn'!$A$5:$N$4327,11,0)</f>
        <v>#N/A</v>
      </c>
      <c r="T830" t="e">
        <f>VLOOKUP(B830,'[1]Tổng hợp Nhập - Xuất - Tồn'!$A$7:$N$4327,13,0)</f>
        <v>#N/A</v>
      </c>
      <c r="U830" s="66" t="e">
        <f t="shared" si="225"/>
        <v>#N/A</v>
      </c>
      <c r="V830" s="73" t="e">
        <f t="shared" si="226"/>
        <v>#N/A</v>
      </c>
      <c r="W830" s="73" t="e">
        <f t="shared" si="227"/>
        <v>#N/A</v>
      </c>
    </row>
    <row r="831" spans="1:23" hidden="1" x14ac:dyDescent="0.25">
      <c r="A831">
        <v>830</v>
      </c>
      <c r="B831" t="s">
        <v>444</v>
      </c>
      <c r="C831" t="s">
        <v>445</v>
      </c>
      <c r="E831">
        <v>4800</v>
      </c>
      <c r="H831" s="59">
        <v>1.97</v>
      </c>
      <c r="I831" t="s">
        <v>1902</v>
      </c>
      <c r="J831" s="65">
        <f t="shared" si="224"/>
        <v>53426.399999999994</v>
      </c>
      <c r="K831" t="e">
        <f>1.05*VLOOKUP(B831,'[1]Tổng hợp Nhập - Xuất - Tồn'!$A$5:$N$4327,12,0)/VLOOKUP(B831,'[1]Tổng hợp Nhập - Xuất - Tồn'!$A$5:$N$4327,11,0)</f>
        <v>#N/A</v>
      </c>
      <c r="L831" s="67" t="e">
        <f t="shared" si="228"/>
        <v>#N/A</v>
      </c>
      <c r="M831" s="66" t="e">
        <f>VLOOKUP(B831,[2]Pivot!$A$4:$C$3785,2,0)</f>
        <v>#N/A</v>
      </c>
      <c r="N831" s="66" t="e">
        <f>VLOOKUP(B831,[2]Pivot!$A$4:$C$3785,3,0)</f>
        <v>#N/A</v>
      </c>
      <c r="O831" s="70" t="e">
        <f>VLOOKUP(B831,[3]Pivot!$A$4:$D$4420,2,0)</f>
        <v>#N/A</v>
      </c>
      <c r="P831" s="66" t="e">
        <f>VLOOKUP(B831,[3]Pivot!$A$4:$E$4420,5,0)</f>
        <v>#N/A</v>
      </c>
      <c r="Q831" s="66" t="e">
        <f>VLOOKUP(B831,[3]Pivot!$A$4:$D$4420,3,0)</f>
        <v>#N/A</v>
      </c>
      <c r="R831" s="66" t="e">
        <f>VLOOKUP(B831,[3]Pivot!$A$4:$D$4420,4,0)</f>
        <v>#N/A</v>
      </c>
      <c r="S831" t="e">
        <f>VLOOKUP(B831,'[1]Tổng hợp Nhập - Xuất - Tồn'!$A$5:$N$4327,11,0)</f>
        <v>#N/A</v>
      </c>
      <c r="T831" t="e">
        <f>VLOOKUP(B831,'[1]Tổng hợp Nhập - Xuất - Tồn'!$A$7:$N$4327,13,0)</f>
        <v>#N/A</v>
      </c>
      <c r="U831" s="66" t="e">
        <f t="shared" si="225"/>
        <v>#N/A</v>
      </c>
      <c r="V831" s="73" t="e">
        <f t="shared" si="226"/>
        <v>#N/A</v>
      </c>
      <c r="W831" s="73" t="e">
        <f t="shared" si="227"/>
        <v>#N/A</v>
      </c>
    </row>
    <row r="832" spans="1:23" hidden="1" x14ac:dyDescent="0.25">
      <c r="A832">
        <v>831</v>
      </c>
      <c r="B832" t="s">
        <v>446</v>
      </c>
      <c r="C832" t="s">
        <v>447</v>
      </c>
      <c r="E832">
        <v>3600</v>
      </c>
      <c r="H832" s="59">
        <v>4.4799999999999995</v>
      </c>
      <c r="I832" t="s">
        <v>1902</v>
      </c>
      <c r="J832" s="65">
        <f t="shared" si="224"/>
        <v>121497.59999999998</v>
      </c>
      <c r="K832" t="e">
        <f>1.05*VLOOKUP(B832,'[1]Tổng hợp Nhập - Xuất - Tồn'!$A$5:$N$4327,12,0)/VLOOKUP(B832,'[1]Tổng hợp Nhập - Xuất - Tồn'!$A$5:$N$4327,11,0)</f>
        <v>#N/A</v>
      </c>
      <c r="L832" s="67" t="e">
        <f t="shared" si="228"/>
        <v>#N/A</v>
      </c>
      <c r="M832" s="66" t="e">
        <f>VLOOKUP(B832,[2]Pivot!$A$4:$C$3785,2,0)</f>
        <v>#N/A</v>
      </c>
      <c r="N832" s="66" t="e">
        <f>VLOOKUP(B832,[2]Pivot!$A$4:$C$3785,3,0)</f>
        <v>#N/A</v>
      </c>
      <c r="O832" s="70" t="e">
        <f>VLOOKUP(B832,[3]Pivot!$A$4:$D$4420,2,0)</f>
        <v>#N/A</v>
      </c>
      <c r="P832" s="66" t="e">
        <f>VLOOKUP(B832,[3]Pivot!$A$4:$E$4420,5,0)</f>
        <v>#N/A</v>
      </c>
      <c r="Q832" s="66" t="e">
        <f>VLOOKUP(B832,[3]Pivot!$A$4:$D$4420,3,0)</f>
        <v>#N/A</v>
      </c>
      <c r="R832" s="66" t="e">
        <f>VLOOKUP(B832,[3]Pivot!$A$4:$D$4420,4,0)</f>
        <v>#N/A</v>
      </c>
      <c r="S832" t="e">
        <f>VLOOKUP(B832,'[1]Tổng hợp Nhập - Xuất - Tồn'!$A$5:$N$4327,11,0)</f>
        <v>#N/A</v>
      </c>
      <c r="T832" t="e">
        <f>VLOOKUP(B832,'[1]Tổng hợp Nhập - Xuất - Tồn'!$A$7:$N$4327,13,0)</f>
        <v>#N/A</v>
      </c>
      <c r="U832" s="66" t="e">
        <f t="shared" si="225"/>
        <v>#N/A</v>
      </c>
      <c r="V832" s="73" t="e">
        <f t="shared" si="226"/>
        <v>#N/A</v>
      </c>
      <c r="W832" s="73" t="e">
        <f t="shared" si="227"/>
        <v>#N/A</v>
      </c>
    </row>
    <row r="833" spans="1:24" hidden="1" x14ac:dyDescent="0.25">
      <c r="A833">
        <v>832</v>
      </c>
      <c r="B833" t="s">
        <v>448</v>
      </c>
      <c r="C833" t="s">
        <v>449</v>
      </c>
      <c r="E833">
        <v>4968</v>
      </c>
      <c r="H833" s="59">
        <v>4.22</v>
      </c>
      <c r="I833" t="s">
        <v>1902</v>
      </c>
      <c r="J833" s="65">
        <f t="shared" si="224"/>
        <v>114446.39999999999</v>
      </c>
      <c r="K833" t="e">
        <f>1.05*VLOOKUP(B833,'[1]Tổng hợp Nhập - Xuất - Tồn'!$A$5:$N$4327,12,0)/VLOOKUP(B833,'[1]Tổng hợp Nhập - Xuất - Tồn'!$A$5:$N$4327,11,0)</f>
        <v>#N/A</v>
      </c>
      <c r="L833" s="67" t="e">
        <f t="shared" si="228"/>
        <v>#N/A</v>
      </c>
      <c r="M833" s="66" t="e">
        <f>VLOOKUP(B833,[2]Pivot!$A$4:$C$3785,2,0)</f>
        <v>#N/A</v>
      </c>
      <c r="N833" s="66" t="e">
        <f>VLOOKUP(B833,[2]Pivot!$A$4:$C$3785,3,0)</f>
        <v>#N/A</v>
      </c>
      <c r="O833" s="70" t="e">
        <f>VLOOKUP(B833,[3]Pivot!$A$4:$D$4420,2,0)</f>
        <v>#N/A</v>
      </c>
      <c r="P833" s="66" t="e">
        <f>VLOOKUP(B833,[3]Pivot!$A$4:$E$4420,5,0)</f>
        <v>#N/A</v>
      </c>
      <c r="Q833" s="66" t="e">
        <f>VLOOKUP(B833,[3]Pivot!$A$4:$D$4420,3,0)</f>
        <v>#N/A</v>
      </c>
      <c r="R833" s="66" t="e">
        <f>VLOOKUP(B833,[3]Pivot!$A$4:$D$4420,4,0)</f>
        <v>#N/A</v>
      </c>
      <c r="S833" t="e">
        <f>VLOOKUP(B833,'[1]Tổng hợp Nhập - Xuất - Tồn'!$A$5:$N$4327,11,0)</f>
        <v>#N/A</v>
      </c>
      <c r="T833" t="e">
        <f>VLOOKUP(B833,'[1]Tổng hợp Nhập - Xuất - Tồn'!$A$7:$N$4327,13,0)</f>
        <v>#N/A</v>
      </c>
      <c r="U833" s="66" t="e">
        <f t="shared" si="225"/>
        <v>#N/A</v>
      </c>
      <c r="V833" s="73" t="e">
        <f t="shared" si="226"/>
        <v>#N/A</v>
      </c>
      <c r="W833" s="73" t="e">
        <f t="shared" si="227"/>
        <v>#N/A</v>
      </c>
    </row>
    <row r="834" spans="1:24" x14ac:dyDescent="0.25">
      <c r="A834">
        <v>833</v>
      </c>
      <c r="B834" t="s">
        <v>450</v>
      </c>
      <c r="C834" t="s">
        <v>451</v>
      </c>
      <c r="E834">
        <v>4824</v>
      </c>
      <c r="H834" s="59">
        <v>1.44</v>
      </c>
      <c r="I834" t="s">
        <v>1902</v>
      </c>
      <c r="J834" s="78">
        <f t="shared" si="224"/>
        <v>39052.799999999996</v>
      </c>
      <c r="K834" s="75">
        <f>1.05*VLOOKUP(B834,'[1]Tổng hợp Nhập - Xuất - Tồn'!$A$5:$N$4327,12,0)/VLOOKUP(B834,'[1]Tổng hợp Nhập - Xuất - Tồn'!$A$5:$N$4327,11,0)</f>
        <v>34727.144117647054</v>
      </c>
      <c r="L834" s="67">
        <f t="shared" si="228"/>
        <v>0.12456123278374631</v>
      </c>
      <c r="M834" s="66">
        <f>VLOOKUP(B834,[2]Pivot!$A$4:$C$3785,2,0)</f>
        <v>50000</v>
      </c>
      <c r="N834" s="66">
        <f>VLOOKUP(B834,[2]Pivot!$A$4:$C$3785,3,0)</f>
        <v>80000</v>
      </c>
      <c r="O834" s="70">
        <f>VLOOKUP(B834,[3]Pivot!$A$4:$D$4420,2,0)</f>
        <v>44768</v>
      </c>
      <c r="P834" s="66" t="str">
        <f>VLOOKUP(B834,[3]Pivot!$A$4:$E$4420,5,0)</f>
        <v>NK-IDAM</v>
      </c>
      <c r="Q834" s="66">
        <f>VLOOKUP(B834,[3]Pivot!$A$4:$D$4420,3,0)</f>
        <v>31765.5</v>
      </c>
      <c r="R834" s="66">
        <f>VLOOKUP(B834,[3]Pivot!$A$4:$D$4420,4,0)</f>
        <v>5</v>
      </c>
      <c r="S834">
        <f>VLOOKUP(B834,'[1]Tổng hợp Nhập - Xuất - Tồn'!$A$5:$N$4327,11,0)</f>
        <v>527</v>
      </c>
      <c r="T834">
        <f>VLOOKUP(B834,'[1]Tổng hợp Nhập - Xuất - Tồn'!$A$7:$N$4327,13,0)</f>
        <v>177</v>
      </c>
      <c r="U834" s="75">
        <f>IF(Q834=0,K834*(1-5%),IF(L834&lt;=10%,Q834,Q834*(1-5%)))</f>
        <v>30177.224999999999</v>
      </c>
      <c r="V834" s="73">
        <f>U834/24000*1/1.13</f>
        <v>1.1127295353982303</v>
      </c>
      <c r="W834" s="66">
        <f t="shared" ref="W834" si="229">V834*24000</f>
        <v>26705.508849557526</v>
      </c>
      <c r="X834" s="67">
        <f>(W834-K834)/K834</f>
        <v>-0.23099035270260618</v>
      </c>
    </row>
    <row r="835" spans="1:24" hidden="1" x14ac:dyDescent="0.25">
      <c r="A835">
        <v>834</v>
      </c>
      <c r="B835" t="s">
        <v>452</v>
      </c>
      <c r="C835" t="s">
        <v>453</v>
      </c>
      <c r="E835">
        <v>6000</v>
      </c>
      <c r="H835" s="59">
        <v>1.1100000000000001</v>
      </c>
      <c r="I835" t="s">
        <v>1902</v>
      </c>
      <c r="J835" s="65">
        <f t="shared" ref="J835:J898" si="230">H835*24000*1.13</f>
        <v>30103.200000000001</v>
      </c>
      <c r="K835" t="e">
        <f>1.05*VLOOKUP(B835,'[1]Tổng hợp Nhập - Xuất - Tồn'!$A$5:$N$4327,12,0)/VLOOKUP(B835,'[1]Tổng hợp Nhập - Xuất - Tồn'!$A$5:$N$4327,11,0)</f>
        <v>#N/A</v>
      </c>
      <c r="L835" s="67" t="e">
        <f t="shared" si="228"/>
        <v>#N/A</v>
      </c>
      <c r="M835" s="66" t="e">
        <f>VLOOKUP(B835,[2]Pivot!$A$4:$C$3785,2,0)</f>
        <v>#N/A</v>
      </c>
      <c r="N835" s="66" t="e">
        <f>VLOOKUP(B835,[2]Pivot!$A$4:$C$3785,3,0)</f>
        <v>#N/A</v>
      </c>
      <c r="O835" s="70" t="e">
        <f>VLOOKUP(B835,[3]Pivot!$A$4:$D$4420,2,0)</f>
        <v>#N/A</v>
      </c>
      <c r="P835" s="66" t="e">
        <f>VLOOKUP(B835,[3]Pivot!$A$4:$E$4420,5,0)</f>
        <v>#N/A</v>
      </c>
      <c r="Q835" s="66" t="e">
        <f>VLOOKUP(B835,[3]Pivot!$A$4:$D$4420,3,0)</f>
        <v>#N/A</v>
      </c>
      <c r="R835" s="66" t="e">
        <f>VLOOKUP(B835,[3]Pivot!$A$4:$D$4420,4,0)</f>
        <v>#N/A</v>
      </c>
      <c r="S835" t="e">
        <f>VLOOKUP(B835,'[1]Tổng hợp Nhập - Xuất - Tồn'!$A$5:$N$4327,11,0)</f>
        <v>#N/A</v>
      </c>
      <c r="T835" t="e">
        <f>VLOOKUP(B835,'[1]Tổng hợp Nhập - Xuất - Tồn'!$A$7:$N$4327,13,0)</f>
        <v>#N/A</v>
      </c>
      <c r="U835" s="66" t="e">
        <f t="shared" ref="U835:U894" si="231">IF(L835&lt;=10%,Q835,Q835*(1-5%))</f>
        <v>#N/A</v>
      </c>
      <c r="V835" s="73" t="e">
        <f t="shared" ref="V835:V894" si="232">U835*24000*1/1.13</f>
        <v>#N/A</v>
      </c>
      <c r="W835" s="73" t="e">
        <f t="shared" ref="W835:W894" si="233">V835/24000</f>
        <v>#N/A</v>
      </c>
    </row>
    <row r="836" spans="1:24" hidden="1" x14ac:dyDescent="0.25">
      <c r="A836">
        <v>835</v>
      </c>
      <c r="B836" t="s">
        <v>454</v>
      </c>
      <c r="C836" t="s">
        <v>455</v>
      </c>
      <c r="E836">
        <v>828</v>
      </c>
      <c r="H836" s="59">
        <v>24.180000000000003</v>
      </c>
      <c r="I836" t="s">
        <v>1902</v>
      </c>
      <c r="J836" s="65">
        <f t="shared" si="230"/>
        <v>655761.60000000009</v>
      </c>
      <c r="K836" t="e">
        <f>1.05*VLOOKUP(B836,'[1]Tổng hợp Nhập - Xuất - Tồn'!$A$5:$N$4327,12,0)/VLOOKUP(B836,'[1]Tổng hợp Nhập - Xuất - Tồn'!$A$5:$N$4327,11,0)</f>
        <v>#N/A</v>
      </c>
      <c r="L836" s="67" t="e">
        <f t="shared" ref="L836:L899" si="234">(J836-K836)/K836</f>
        <v>#N/A</v>
      </c>
      <c r="M836" s="66" t="e">
        <f>VLOOKUP(B836,[2]Pivot!$A$4:$C$3785,2,0)</f>
        <v>#N/A</v>
      </c>
      <c r="N836" s="66" t="e">
        <f>VLOOKUP(B836,[2]Pivot!$A$4:$C$3785,3,0)</f>
        <v>#N/A</v>
      </c>
      <c r="O836" s="70" t="e">
        <f>VLOOKUP(B836,[3]Pivot!$A$4:$D$4420,2,0)</f>
        <v>#N/A</v>
      </c>
      <c r="P836" s="66" t="e">
        <f>VLOOKUP(B836,[3]Pivot!$A$4:$E$4420,5,0)</f>
        <v>#N/A</v>
      </c>
      <c r="Q836" s="66" t="e">
        <f>VLOOKUP(B836,[3]Pivot!$A$4:$D$4420,3,0)</f>
        <v>#N/A</v>
      </c>
      <c r="R836" s="66" t="e">
        <f>VLOOKUP(B836,[3]Pivot!$A$4:$D$4420,4,0)</f>
        <v>#N/A</v>
      </c>
      <c r="S836" t="e">
        <f>VLOOKUP(B836,'[1]Tổng hợp Nhập - Xuất - Tồn'!$A$5:$N$4327,11,0)</f>
        <v>#N/A</v>
      </c>
      <c r="T836" t="e">
        <f>VLOOKUP(B836,'[1]Tổng hợp Nhập - Xuất - Tồn'!$A$7:$N$4327,13,0)</f>
        <v>#N/A</v>
      </c>
      <c r="U836" s="66" t="e">
        <f t="shared" si="231"/>
        <v>#N/A</v>
      </c>
      <c r="V836" s="73" t="e">
        <f t="shared" si="232"/>
        <v>#N/A</v>
      </c>
      <c r="W836" s="73" t="e">
        <f t="shared" si="233"/>
        <v>#N/A</v>
      </c>
    </row>
    <row r="837" spans="1:24" hidden="1" x14ac:dyDescent="0.25">
      <c r="A837">
        <v>836</v>
      </c>
      <c r="B837" t="s">
        <v>456</v>
      </c>
      <c r="C837" t="s">
        <v>457</v>
      </c>
      <c r="E837">
        <v>26883</v>
      </c>
      <c r="H837" s="59">
        <v>1.6</v>
      </c>
      <c r="I837" t="s">
        <v>1902</v>
      </c>
      <c r="J837" s="65">
        <f t="shared" si="230"/>
        <v>43391.999999999993</v>
      </c>
      <c r="K837" t="e">
        <f>1.05*VLOOKUP(B837,'[1]Tổng hợp Nhập - Xuất - Tồn'!$A$5:$N$4327,12,0)/VLOOKUP(B837,'[1]Tổng hợp Nhập - Xuất - Tồn'!$A$5:$N$4327,11,0)</f>
        <v>#N/A</v>
      </c>
      <c r="L837" s="67" t="e">
        <f t="shared" si="234"/>
        <v>#N/A</v>
      </c>
      <c r="M837" s="66" t="e">
        <f>VLOOKUP(B837,[2]Pivot!$A$4:$C$3785,2,0)</f>
        <v>#N/A</v>
      </c>
      <c r="N837" s="66" t="e">
        <f>VLOOKUP(B837,[2]Pivot!$A$4:$C$3785,3,0)</f>
        <v>#N/A</v>
      </c>
      <c r="O837" s="70" t="e">
        <f>VLOOKUP(B837,[3]Pivot!$A$4:$D$4420,2,0)</f>
        <v>#N/A</v>
      </c>
      <c r="P837" s="66" t="e">
        <f>VLOOKUP(B837,[3]Pivot!$A$4:$E$4420,5,0)</f>
        <v>#N/A</v>
      </c>
      <c r="Q837" s="66" t="e">
        <f>VLOOKUP(B837,[3]Pivot!$A$4:$D$4420,3,0)</f>
        <v>#N/A</v>
      </c>
      <c r="R837" s="66" t="e">
        <f>VLOOKUP(B837,[3]Pivot!$A$4:$D$4420,4,0)</f>
        <v>#N/A</v>
      </c>
      <c r="S837" t="e">
        <f>VLOOKUP(B837,'[1]Tổng hợp Nhập - Xuất - Tồn'!$A$5:$N$4327,11,0)</f>
        <v>#N/A</v>
      </c>
      <c r="T837" t="e">
        <f>VLOOKUP(B837,'[1]Tổng hợp Nhập - Xuất - Tồn'!$A$7:$N$4327,13,0)</f>
        <v>#N/A</v>
      </c>
      <c r="U837" s="66" t="e">
        <f t="shared" si="231"/>
        <v>#N/A</v>
      </c>
      <c r="V837" s="73" t="e">
        <f t="shared" si="232"/>
        <v>#N/A</v>
      </c>
      <c r="W837" s="73" t="e">
        <f t="shared" si="233"/>
        <v>#N/A</v>
      </c>
    </row>
    <row r="838" spans="1:24" x14ac:dyDescent="0.25">
      <c r="A838">
        <v>837</v>
      </c>
      <c r="B838" t="s">
        <v>458</v>
      </c>
      <c r="C838" t="s">
        <v>457</v>
      </c>
      <c r="E838">
        <v>80794</v>
      </c>
      <c r="H838" s="59">
        <v>1.91</v>
      </c>
      <c r="I838" t="s">
        <v>1902</v>
      </c>
      <c r="J838" s="78">
        <f t="shared" si="230"/>
        <v>51799.199999999997</v>
      </c>
      <c r="K838" s="75">
        <f>1.05*VLOOKUP(B838,'[1]Tổng hợp Nhập - Xuất - Tồn'!$A$5:$N$4327,12,0)/VLOOKUP(B838,'[1]Tổng hợp Nhập - Xuất - Tồn'!$A$5:$N$4327,11,0)</f>
        <v>45776.498535564853</v>
      </c>
      <c r="L838" s="67">
        <f t="shared" si="234"/>
        <v>0.13156754354542788</v>
      </c>
      <c r="M838" s="66">
        <f>VLOOKUP(B838,[2]Pivot!$A$4:$C$3785,2,0)</f>
        <v>55000</v>
      </c>
      <c r="N838" s="66">
        <f>VLOOKUP(B838,[2]Pivot!$A$4:$C$3785,3,0)</f>
        <v>75000</v>
      </c>
      <c r="O838" s="70">
        <f>VLOOKUP(B838,[3]Pivot!$A$4:$D$4420,2,0)</f>
        <v>44691</v>
      </c>
      <c r="P838" s="66" t="str">
        <f>VLOOKUP(B838,[3]Pivot!$A$4:$E$4420,5,0)</f>
        <v>NK-IDAM</v>
      </c>
      <c r="Q838" s="66">
        <f>VLOOKUP(B838,[3]Pivot!$A$4:$D$4420,3,0)</f>
        <v>42614.400000000001</v>
      </c>
      <c r="R838" s="66">
        <f>VLOOKUP(B838,[3]Pivot!$A$4:$D$4420,4,0)</f>
        <v>20</v>
      </c>
      <c r="S838">
        <f>VLOOKUP(B838,'[1]Tổng hợp Nhập - Xuất - Tồn'!$A$5:$N$4327,11,0)</f>
        <v>478</v>
      </c>
      <c r="T838">
        <f>VLOOKUP(B838,'[1]Tổng hợp Nhập - Xuất - Tồn'!$A$7:$N$4327,13,0)</f>
        <v>2</v>
      </c>
      <c r="U838" s="75">
        <f>IF(Q838=0,K838*(1-5%),IF(L838&lt;=10%,Q838,Q838*(1-5%)))</f>
        <v>40483.68</v>
      </c>
      <c r="V838" s="73">
        <f>U838/24000*1/1.13</f>
        <v>1.4927610619469027</v>
      </c>
      <c r="W838" s="66">
        <f t="shared" ref="W838" si="235">V838*24000</f>
        <v>35826.265486725664</v>
      </c>
      <c r="X838" s="67">
        <f>(W838-K838)/K838</f>
        <v>-0.21736553400012926</v>
      </c>
    </row>
    <row r="839" spans="1:24" hidden="1" x14ac:dyDescent="0.25">
      <c r="A839">
        <v>838</v>
      </c>
      <c r="B839" t="s">
        <v>459</v>
      </c>
      <c r="C839" t="s">
        <v>460</v>
      </c>
      <c r="E839">
        <v>96</v>
      </c>
      <c r="H839" s="59">
        <v>12.91</v>
      </c>
      <c r="I839" t="s">
        <v>1902</v>
      </c>
      <c r="J839" s="65">
        <f t="shared" si="230"/>
        <v>350119.19999999995</v>
      </c>
      <c r="K839" t="e">
        <f>1.05*VLOOKUP(B839,'[1]Tổng hợp Nhập - Xuất - Tồn'!$A$5:$N$4327,12,0)/VLOOKUP(B839,'[1]Tổng hợp Nhập - Xuất - Tồn'!$A$5:$N$4327,11,0)</f>
        <v>#N/A</v>
      </c>
      <c r="L839" s="67" t="e">
        <f t="shared" si="234"/>
        <v>#N/A</v>
      </c>
      <c r="M839" s="66" t="e">
        <f>VLOOKUP(B839,[2]Pivot!$A$4:$C$3785,2,0)</f>
        <v>#N/A</v>
      </c>
      <c r="N839" s="66" t="e">
        <f>VLOOKUP(B839,[2]Pivot!$A$4:$C$3785,3,0)</f>
        <v>#N/A</v>
      </c>
      <c r="O839" s="70">
        <f>VLOOKUP(B839,[3]Pivot!$A$4:$D$4420,2,0)</f>
        <v>44025</v>
      </c>
      <c r="P839" s="66" t="str">
        <f>VLOOKUP(B839,[3]Pivot!$A$4:$E$4420,5,0)</f>
        <v>HTAUTOHN</v>
      </c>
      <c r="Q839" s="66">
        <f>VLOOKUP(B839,[3]Pivot!$A$4:$D$4420,3,0)</f>
        <v>250000</v>
      </c>
      <c r="R839" s="66">
        <f>VLOOKUP(B839,[3]Pivot!$A$4:$D$4420,4,0)</f>
        <v>2</v>
      </c>
      <c r="S839" t="e">
        <f>VLOOKUP(B839,'[1]Tổng hợp Nhập - Xuất - Tồn'!$A$5:$N$4327,11,0)</f>
        <v>#N/A</v>
      </c>
      <c r="T839" t="e">
        <f>VLOOKUP(B839,'[1]Tổng hợp Nhập - Xuất - Tồn'!$A$7:$N$4327,13,0)</f>
        <v>#N/A</v>
      </c>
      <c r="U839" s="66" t="e">
        <f t="shared" si="231"/>
        <v>#N/A</v>
      </c>
      <c r="V839" s="73" t="e">
        <f t="shared" si="232"/>
        <v>#N/A</v>
      </c>
      <c r="W839" s="73" t="e">
        <f t="shared" si="233"/>
        <v>#N/A</v>
      </c>
    </row>
    <row r="840" spans="1:24" x14ac:dyDescent="0.25">
      <c r="A840">
        <v>839</v>
      </c>
      <c r="B840" t="s">
        <v>461</v>
      </c>
      <c r="C840" t="s">
        <v>462</v>
      </c>
      <c r="E840">
        <v>180</v>
      </c>
      <c r="H840" s="59">
        <v>27.200000000000003</v>
      </c>
      <c r="I840" t="s">
        <v>1902</v>
      </c>
      <c r="J840" s="78">
        <f t="shared" si="230"/>
        <v>737664.00000000012</v>
      </c>
      <c r="K840" s="75">
        <f>1.05*VLOOKUP(B840,'[1]Tổng hợp Nhập - Xuất - Tồn'!$A$5:$N$4327,12,0)/VLOOKUP(B840,'[1]Tổng hợp Nhập - Xuất - Tồn'!$A$5:$N$4327,11,0)</f>
        <v>192804.07251506025</v>
      </c>
      <c r="L840" s="67">
        <f t="shared" si="234"/>
        <v>2.8259772751552221</v>
      </c>
      <c r="M840" s="66">
        <f>VLOOKUP(B840,[2]Pivot!$A$4:$C$3785,2,0)</f>
        <v>195000</v>
      </c>
      <c r="N840" s="66">
        <f>VLOOKUP(B840,[2]Pivot!$A$4:$C$3785,3,0)</f>
        <v>230000</v>
      </c>
      <c r="O840" s="70">
        <f>VLOOKUP(B840,[3]Pivot!$A$4:$D$4420,2,0)</f>
        <v>44712</v>
      </c>
      <c r="P840" s="66" t="str">
        <f>VLOOKUP(B840,[3]Pivot!$A$4:$E$4420,5,0)</f>
        <v>NCC-THAILAND</v>
      </c>
      <c r="Q840" s="66">
        <f>VLOOKUP(B840,[3]Pivot!$A$4:$D$4420,3,0)</f>
        <v>148165</v>
      </c>
      <c r="R840" s="66">
        <f>VLOOKUP(B840,[3]Pivot!$A$4:$D$4420,4,0)</f>
        <v>30</v>
      </c>
      <c r="S840">
        <f>VLOOKUP(B840,'[1]Tổng hợp Nhập - Xuất - Tồn'!$A$5:$N$4327,11,0)</f>
        <v>664</v>
      </c>
      <c r="T840">
        <f>VLOOKUP(B840,'[1]Tổng hợp Nhập - Xuất - Tồn'!$A$7:$N$4327,13,0)</f>
        <v>276</v>
      </c>
      <c r="U840" s="75">
        <f t="shared" ref="U840:U841" si="236">IF(Q840=0,K840*(1-5%),IF(L840&lt;=10%,Q840,Q840*(1-5%)))</f>
        <v>140756.75</v>
      </c>
      <c r="V840" s="73">
        <f t="shared" ref="V840:V841" si="237">U840/24000*1/1.13</f>
        <v>5.1901456489675519</v>
      </c>
      <c r="W840" s="66">
        <f t="shared" ref="W840:W841" si="238">V840*24000</f>
        <v>124563.49557522124</v>
      </c>
      <c r="X840" s="67">
        <f t="shared" ref="X840:X841" si="239">(W840-K840)/K840</f>
        <v>-0.3539374249188052</v>
      </c>
    </row>
    <row r="841" spans="1:24" x14ac:dyDescent="0.25">
      <c r="A841">
        <v>840</v>
      </c>
      <c r="B841" t="s">
        <v>463</v>
      </c>
      <c r="C841" t="s">
        <v>464</v>
      </c>
      <c r="E841">
        <v>2268</v>
      </c>
      <c r="H841" s="59">
        <v>3.7399999999999998</v>
      </c>
      <c r="I841" t="s">
        <v>1902</v>
      </c>
      <c r="J841" s="78">
        <f t="shared" si="230"/>
        <v>101428.79999999999</v>
      </c>
      <c r="K841" s="75">
        <f>1.05*VLOOKUP(B841,'[1]Tổng hợp Nhập - Xuất - Tồn'!$A$5:$N$4327,12,0)/VLOOKUP(B841,'[1]Tổng hợp Nhập - Xuất - Tồn'!$A$5:$N$4327,11,0)</f>
        <v>88787.536277602529</v>
      </c>
      <c r="L841" s="67">
        <f t="shared" si="234"/>
        <v>0.14237655703018234</v>
      </c>
      <c r="M841" s="66">
        <f>VLOOKUP(B841,[2]Pivot!$A$4:$C$3785,2,0)</f>
        <v>100000</v>
      </c>
      <c r="N841" s="66">
        <f>VLOOKUP(B841,[2]Pivot!$A$4:$C$3785,3,0)</f>
        <v>110000</v>
      </c>
      <c r="O841" s="70">
        <f>VLOOKUP(B841,[3]Pivot!$A$4:$D$4420,2,0)</f>
        <v>44545</v>
      </c>
      <c r="P841" s="66" t="str">
        <f>VLOOKUP(B841,[3]Pivot!$A$4:$E$4420,5,0)</f>
        <v>HTAUTOHN</v>
      </c>
      <c r="Q841" s="66">
        <f>VLOOKUP(B841,[3]Pivot!$A$4:$D$4420,3,0)</f>
        <v>82325.850000000006</v>
      </c>
      <c r="R841" s="66">
        <f>VLOOKUP(B841,[3]Pivot!$A$4:$D$4420,4,0)</f>
        <v>2</v>
      </c>
      <c r="S841">
        <f>VLOOKUP(B841,'[1]Tổng hợp Nhập - Xuất - Tồn'!$A$5:$N$4327,11,0)</f>
        <v>317</v>
      </c>
      <c r="T841">
        <f>VLOOKUP(B841,'[1]Tổng hợp Nhập - Xuất - Tồn'!$A$7:$N$4327,13,0)</f>
        <v>165</v>
      </c>
      <c r="U841" s="75">
        <f t="shared" si="236"/>
        <v>78209.557499999995</v>
      </c>
      <c r="V841" s="73">
        <f t="shared" si="237"/>
        <v>2.8838332411504428</v>
      </c>
      <c r="W841" s="66">
        <f t="shared" si="238"/>
        <v>69211.997787610628</v>
      </c>
      <c r="X841" s="67">
        <f t="shared" si="239"/>
        <v>-0.2204761986951316</v>
      </c>
    </row>
    <row r="842" spans="1:24" hidden="1" x14ac:dyDescent="0.25">
      <c r="A842">
        <v>841</v>
      </c>
      <c r="B842" t="s">
        <v>465</v>
      </c>
      <c r="C842" t="s">
        <v>466</v>
      </c>
      <c r="E842">
        <v>2400</v>
      </c>
      <c r="H842" s="59">
        <v>79.650000000000006</v>
      </c>
      <c r="I842" t="s">
        <v>1902</v>
      </c>
      <c r="J842" s="65">
        <f t="shared" si="230"/>
        <v>2160108</v>
      </c>
      <c r="K842" t="e">
        <f>1.05*VLOOKUP(B842,'[1]Tổng hợp Nhập - Xuất - Tồn'!$A$5:$N$4327,12,0)/VLOOKUP(B842,'[1]Tổng hợp Nhập - Xuất - Tồn'!$A$5:$N$4327,11,0)</f>
        <v>#N/A</v>
      </c>
      <c r="L842" s="67" t="e">
        <f t="shared" si="234"/>
        <v>#N/A</v>
      </c>
      <c r="M842" s="66" t="e">
        <f>VLOOKUP(B842,[2]Pivot!$A$4:$C$3785,2,0)</f>
        <v>#N/A</v>
      </c>
      <c r="N842" s="66" t="e">
        <f>VLOOKUP(B842,[2]Pivot!$A$4:$C$3785,3,0)</f>
        <v>#N/A</v>
      </c>
      <c r="O842" s="70" t="e">
        <f>VLOOKUP(B842,[3]Pivot!$A$4:$D$4420,2,0)</f>
        <v>#N/A</v>
      </c>
      <c r="P842" s="66" t="e">
        <f>VLOOKUP(B842,[3]Pivot!$A$4:$E$4420,5,0)</f>
        <v>#N/A</v>
      </c>
      <c r="Q842" s="66" t="e">
        <f>VLOOKUP(B842,[3]Pivot!$A$4:$D$4420,3,0)</f>
        <v>#N/A</v>
      </c>
      <c r="R842" s="66" t="e">
        <f>VLOOKUP(B842,[3]Pivot!$A$4:$D$4420,4,0)</f>
        <v>#N/A</v>
      </c>
      <c r="S842" t="e">
        <f>VLOOKUP(B842,'[1]Tổng hợp Nhập - Xuất - Tồn'!$A$5:$N$4327,11,0)</f>
        <v>#N/A</v>
      </c>
      <c r="T842" t="e">
        <f>VLOOKUP(B842,'[1]Tổng hợp Nhập - Xuất - Tồn'!$A$7:$N$4327,13,0)</f>
        <v>#N/A</v>
      </c>
      <c r="U842" s="66" t="e">
        <f t="shared" si="231"/>
        <v>#N/A</v>
      </c>
      <c r="V842" s="73" t="e">
        <f t="shared" si="232"/>
        <v>#N/A</v>
      </c>
      <c r="W842" s="73" t="e">
        <f t="shared" si="233"/>
        <v>#N/A</v>
      </c>
    </row>
    <row r="843" spans="1:24" hidden="1" x14ac:dyDescent="0.25">
      <c r="A843">
        <v>842</v>
      </c>
      <c r="B843" t="s">
        <v>467</v>
      </c>
      <c r="C843" t="s">
        <v>468</v>
      </c>
      <c r="E843">
        <v>420</v>
      </c>
      <c r="H843" s="59">
        <v>13.629999999999999</v>
      </c>
      <c r="I843" t="s">
        <v>1902</v>
      </c>
      <c r="J843" s="65">
        <f t="shared" si="230"/>
        <v>369645.6</v>
      </c>
      <c r="K843" t="e">
        <f>1.05*VLOOKUP(B843,'[1]Tổng hợp Nhập - Xuất - Tồn'!$A$5:$N$4327,12,0)/VLOOKUP(B843,'[1]Tổng hợp Nhập - Xuất - Tồn'!$A$5:$N$4327,11,0)</f>
        <v>#N/A</v>
      </c>
      <c r="L843" s="67" t="e">
        <f t="shared" si="234"/>
        <v>#N/A</v>
      </c>
      <c r="M843" s="66" t="e">
        <f>VLOOKUP(B843,[2]Pivot!$A$4:$C$3785,2,0)</f>
        <v>#N/A</v>
      </c>
      <c r="N843" s="66" t="e">
        <f>VLOOKUP(B843,[2]Pivot!$A$4:$C$3785,3,0)</f>
        <v>#N/A</v>
      </c>
      <c r="O843" s="70" t="e">
        <f>VLOOKUP(B843,[3]Pivot!$A$4:$D$4420,2,0)</f>
        <v>#N/A</v>
      </c>
      <c r="P843" s="66" t="e">
        <f>VLOOKUP(B843,[3]Pivot!$A$4:$E$4420,5,0)</f>
        <v>#N/A</v>
      </c>
      <c r="Q843" s="66" t="e">
        <f>VLOOKUP(B843,[3]Pivot!$A$4:$D$4420,3,0)</f>
        <v>#N/A</v>
      </c>
      <c r="R843" s="66" t="e">
        <f>VLOOKUP(B843,[3]Pivot!$A$4:$D$4420,4,0)</f>
        <v>#N/A</v>
      </c>
      <c r="S843" t="e">
        <f>VLOOKUP(B843,'[1]Tổng hợp Nhập - Xuất - Tồn'!$A$5:$N$4327,11,0)</f>
        <v>#N/A</v>
      </c>
      <c r="T843" t="e">
        <f>VLOOKUP(B843,'[1]Tổng hợp Nhập - Xuất - Tồn'!$A$7:$N$4327,13,0)</f>
        <v>#N/A</v>
      </c>
      <c r="U843" s="66" t="e">
        <f t="shared" si="231"/>
        <v>#N/A</v>
      </c>
      <c r="V843" s="73" t="e">
        <f t="shared" si="232"/>
        <v>#N/A</v>
      </c>
      <c r="W843" s="73" t="e">
        <f t="shared" si="233"/>
        <v>#N/A</v>
      </c>
    </row>
    <row r="844" spans="1:24" hidden="1" x14ac:dyDescent="0.25">
      <c r="A844">
        <v>843</v>
      </c>
      <c r="B844" t="s">
        <v>469</v>
      </c>
      <c r="C844" t="s">
        <v>468</v>
      </c>
      <c r="E844">
        <v>396</v>
      </c>
      <c r="H844" s="59">
        <v>13.629999999999999</v>
      </c>
      <c r="I844" t="s">
        <v>1902</v>
      </c>
      <c r="J844" s="65">
        <f t="shared" si="230"/>
        <v>369645.6</v>
      </c>
      <c r="K844" t="e">
        <f>1.05*VLOOKUP(B844,'[1]Tổng hợp Nhập - Xuất - Tồn'!$A$5:$N$4327,12,0)/VLOOKUP(B844,'[1]Tổng hợp Nhập - Xuất - Tồn'!$A$5:$N$4327,11,0)</f>
        <v>#N/A</v>
      </c>
      <c r="L844" s="67" t="e">
        <f t="shared" si="234"/>
        <v>#N/A</v>
      </c>
      <c r="M844" s="66" t="e">
        <f>VLOOKUP(B844,[2]Pivot!$A$4:$C$3785,2,0)</f>
        <v>#N/A</v>
      </c>
      <c r="N844" s="66" t="e">
        <f>VLOOKUP(B844,[2]Pivot!$A$4:$C$3785,3,0)</f>
        <v>#N/A</v>
      </c>
      <c r="O844" s="70" t="e">
        <f>VLOOKUP(B844,[3]Pivot!$A$4:$D$4420,2,0)</f>
        <v>#N/A</v>
      </c>
      <c r="P844" s="66" t="e">
        <f>VLOOKUP(B844,[3]Pivot!$A$4:$E$4420,5,0)</f>
        <v>#N/A</v>
      </c>
      <c r="Q844" s="66" t="e">
        <f>VLOOKUP(B844,[3]Pivot!$A$4:$D$4420,3,0)</f>
        <v>#N/A</v>
      </c>
      <c r="R844" s="66" t="e">
        <f>VLOOKUP(B844,[3]Pivot!$A$4:$D$4420,4,0)</f>
        <v>#N/A</v>
      </c>
      <c r="S844" t="e">
        <f>VLOOKUP(B844,'[1]Tổng hợp Nhập - Xuất - Tồn'!$A$5:$N$4327,11,0)</f>
        <v>#N/A</v>
      </c>
      <c r="T844" t="e">
        <f>VLOOKUP(B844,'[1]Tổng hợp Nhập - Xuất - Tồn'!$A$7:$N$4327,13,0)</f>
        <v>#N/A</v>
      </c>
      <c r="U844" s="66" t="e">
        <f t="shared" si="231"/>
        <v>#N/A</v>
      </c>
      <c r="V844" s="73" t="e">
        <f t="shared" si="232"/>
        <v>#N/A</v>
      </c>
      <c r="W844" s="73" t="e">
        <f t="shared" si="233"/>
        <v>#N/A</v>
      </c>
    </row>
    <row r="845" spans="1:24" hidden="1" x14ac:dyDescent="0.25">
      <c r="A845">
        <v>844</v>
      </c>
      <c r="B845" t="s">
        <v>470</v>
      </c>
      <c r="C845" t="s">
        <v>471</v>
      </c>
      <c r="E845">
        <v>130</v>
      </c>
      <c r="H845" s="59">
        <v>3.8</v>
      </c>
      <c r="I845" t="s">
        <v>1902</v>
      </c>
      <c r="J845" s="65">
        <f t="shared" si="230"/>
        <v>103055.99999999999</v>
      </c>
      <c r="K845" t="e">
        <f>1.05*VLOOKUP(B845,'[1]Tổng hợp Nhập - Xuất - Tồn'!$A$5:$N$4327,12,0)/VLOOKUP(B845,'[1]Tổng hợp Nhập - Xuất - Tồn'!$A$5:$N$4327,11,0)</f>
        <v>#N/A</v>
      </c>
      <c r="L845" s="67" t="e">
        <f t="shared" si="234"/>
        <v>#N/A</v>
      </c>
      <c r="M845" s="66" t="e">
        <f>VLOOKUP(B845,[2]Pivot!$A$4:$C$3785,2,0)</f>
        <v>#N/A</v>
      </c>
      <c r="N845" s="66" t="e">
        <f>VLOOKUP(B845,[2]Pivot!$A$4:$C$3785,3,0)</f>
        <v>#N/A</v>
      </c>
      <c r="O845" s="70" t="e">
        <f>VLOOKUP(B845,[3]Pivot!$A$4:$D$4420,2,0)</f>
        <v>#N/A</v>
      </c>
      <c r="P845" s="66" t="e">
        <f>VLOOKUP(B845,[3]Pivot!$A$4:$E$4420,5,0)</f>
        <v>#N/A</v>
      </c>
      <c r="Q845" s="66" t="e">
        <f>VLOOKUP(B845,[3]Pivot!$A$4:$D$4420,3,0)</f>
        <v>#N/A</v>
      </c>
      <c r="R845" s="66" t="e">
        <f>VLOOKUP(B845,[3]Pivot!$A$4:$D$4420,4,0)</f>
        <v>#N/A</v>
      </c>
      <c r="S845" t="e">
        <f>VLOOKUP(B845,'[1]Tổng hợp Nhập - Xuất - Tồn'!$A$5:$N$4327,11,0)</f>
        <v>#N/A</v>
      </c>
      <c r="T845" t="e">
        <f>VLOOKUP(B845,'[1]Tổng hợp Nhập - Xuất - Tồn'!$A$7:$N$4327,13,0)</f>
        <v>#N/A</v>
      </c>
      <c r="U845" s="66" t="e">
        <f t="shared" si="231"/>
        <v>#N/A</v>
      </c>
      <c r="V845" s="73" t="e">
        <f t="shared" si="232"/>
        <v>#N/A</v>
      </c>
      <c r="W845" s="73" t="e">
        <f t="shared" si="233"/>
        <v>#N/A</v>
      </c>
    </row>
    <row r="846" spans="1:24" hidden="1" x14ac:dyDescent="0.25">
      <c r="A846">
        <v>845</v>
      </c>
      <c r="B846" t="s">
        <v>472</v>
      </c>
      <c r="C846" t="s">
        <v>471</v>
      </c>
      <c r="E846">
        <v>116</v>
      </c>
      <c r="H846" s="59">
        <v>3.8</v>
      </c>
      <c r="I846" t="s">
        <v>1902</v>
      </c>
      <c r="J846" s="65">
        <f t="shared" si="230"/>
        <v>103055.99999999999</v>
      </c>
      <c r="K846" t="e">
        <f>1.05*VLOOKUP(B846,'[1]Tổng hợp Nhập - Xuất - Tồn'!$A$5:$N$4327,12,0)/VLOOKUP(B846,'[1]Tổng hợp Nhập - Xuất - Tồn'!$A$5:$N$4327,11,0)</f>
        <v>#N/A</v>
      </c>
      <c r="L846" s="67" t="e">
        <f t="shared" si="234"/>
        <v>#N/A</v>
      </c>
      <c r="M846" s="66" t="e">
        <f>VLOOKUP(B846,[2]Pivot!$A$4:$C$3785,2,0)</f>
        <v>#N/A</v>
      </c>
      <c r="N846" s="66" t="e">
        <f>VLOOKUP(B846,[2]Pivot!$A$4:$C$3785,3,0)</f>
        <v>#N/A</v>
      </c>
      <c r="O846" s="70" t="e">
        <f>VLOOKUP(B846,[3]Pivot!$A$4:$D$4420,2,0)</f>
        <v>#N/A</v>
      </c>
      <c r="P846" s="66" t="e">
        <f>VLOOKUP(B846,[3]Pivot!$A$4:$E$4420,5,0)</f>
        <v>#N/A</v>
      </c>
      <c r="Q846" s="66" t="e">
        <f>VLOOKUP(B846,[3]Pivot!$A$4:$D$4420,3,0)</f>
        <v>#N/A</v>
      </c>
      <c r="R846" s="66" t="e">
        <f>VLOOKUP(B846,[3]Pivot!$A$4:$D$4420,4,0)</f>
        <v>#N/A</v>
      </c>
      <c r="S846" t="e">
        <f>VLOOKUP(B846,'[1]Tổng hợp Nhập - Xuất - Tồn'!$A$5:$N$4327,11,0)</f>
        <v>#N/A</v>
      </c>
      <c r="T846" t="e">
        <f>VLOOKUP(B846,'[1]Tổng hợp Nhập - Xuất - Tồn'!$A$7:$N$4327,13,0)</f>
        <v>#N/A</v>
      </c>
      <c r="U846" s="66" t="e">
        <f t="shared" si="231"/>
        <v>#N/A</v>
      </c>
      <c r="V846" s="73" t="e">
        <f t="shared" si="232"/>
        <v>#N/A</v>
      </c>
      <c r="W846" s="73" t="e">
        <f t="shared" si="233"/>
        <v>#N/A</v>
      </c>
    </row>
    <row r="847" spans="1:24" hidden="1" x14ac:dyDescent="0.25">
      <c r="A847">
        <v>846</v>
      </c>
      <c r="B847" t="s">
        <v>473</v>
      </c>
      <c r="C847" t="s">
        <v>471</v>
      </c>
      <c r="E847">
        <v>111</v>
      </c>
      <c r="H847" s="59">
        <v>3.8</v>
      </c>
      <c r="I847" t="s">
        <v>1902</v>
      </c>
      <c r="J847" s="65">
        <f t="shared" si="230"/>
        <v>103055.99999999999</v>
      </c>
      <c r="K847" t="e">
        <f>1.05*VLOOKUP(B847,'[1]Tổng hợp Nhập - Xuất - Tồn'!$A$5:$N$4327,12,0)/VLOOKUP(B847,'[1]Tổng hợp Nhập - Xuất - Tồn'!$A$5:$N$4327,11,0)</f>
        <v>#N/A</v>
      </c>
      <c r="L847" s="67" t="e">
        <f t="shared" si="234"/>
        <v>#N/A</v>
      </c>
      <c r="M847" s="66" t="e">
        <f>VLOOKUP(B847,[2]Pivot!$A$4:$C$3785,2,0)</f>
        <v>#N/A</v>
      </c>
      <c r="N847" s="66" t="e">
        <f>VLOOKUP(B847,[2]Pivot!$A$4:$C$3785,3,0)</f>
        <v>#N/A</v>
      </c>
      <c r="O847" s="70" t="e">
        <f>VLOOKUP(B847,[3]Pivot!$A$4:$D$4420,2,0)</f>
        <v>#N/A</v>
      </c>
      <c r="P847" s="66" t="e">
        <f>VLOOKUP(B847,[3]Pivot!$A$4:$E$4420,5,0)</f>
        <v>#N/A</v>
      </c>
      <c r="Q847" s="66" t="e">
        <f>VLOOKUP(B847,[3]Pivot!$A$4:$D$4420,3,0)</f>
        <v>#N/A</v>
      </c>
      <c r="R847" s="66" t="e">
        <f>VLOOKUP(B847,[3]Pivot!$A$4:$D$4420,4,0)</f>
        <v>#N/A</v>
      </c>
      <c r="S847" t="e">
        <f>VLOOKUP(B847,'[1]Tổng hợp Nhập - Xuất - Tồn'!$A$5:$N$4327,11,0)</f>
        <v>#N/A</v>
      </c>
      <c r="T847" t="e">
        <f>VLOOKUP(B847,'[1]Tổng hợp Nhập - Xuất - Tồn'!$A$7:$N$4327,13,0)</f>
        <v>#N/A</v>
      </c>
      <c r="U847" s="66" t="e">
        <f t="shared" si="231"/>
        <v>#N/A</v>
      </c>
      <c r="V847" s="73" t="e">
        <f t="shared" si="232"/>
        <v>#N/A</v>
      </c>
      <c r="W847" s="73" t="e">
        <f t="shared" si="233"/>
        <v>#N/A</v>
      </c>
    </row>
    <row r="848" spans="1:24" hidden="1" x14ac:dyDescent="0.25">
      <c r="A848">
        <v>847</v>
      </c>
      <c r="B848" t="s">
        <v>474</v>
      </c>
      <c r="C848" t="s">
        <v>475</v>
      </c>
      <c r="E848">
        <v>156</v>
      </c>
      <c r="H848" s="59">
        <v>8.9700000000000006</v>
      </c>
      <c r="I848" t="s">
        <v>1902</v>
      </c>
      <c r="J848" s="65">
        <f t="shared" si="230"/>
        <v>243266.40000000002</v>
      </c>
      <c r="K848" t="e">
        <f>1.05*VLOOKUP(B848,'[1]Tổng hợp Nhập - Xuất - Tồn'!$A$5:$N$4327,12,0)/VLOOKUP(B848,'[1]Tổng hợp Nhập - Xuất - Tồn'!$A$5:$N$4327,11,0)</f>
        <v>#N/A</v>
      </c>
      <c r="L848" s="67" t="e">
        <f t="shared" si="234"/>
        <v>#N/A</v>
      </c>
      <c r="M848" s="66" t="e">
        <f>VLOOKUP(B848,[2]Pivot!$A$4:$C$3785,2,0)</f>
        <v>#N/A</v>
      </c>
      <c r="N848" s="66" t="e">
        <f>VLOOKUP(B848,[2]Pivot!$A$4:$C$3785,3,0)</f>
        <v>#N/A</v>
      </c>
      <c r="O848" s="70" t="e">
        <f>VLOOKUP(B848,[3]Pivot!$A$4:$D$4420,2,0)</f>
        <v>#N/A</v>
      </c>
      <c r="P848" s="66" t="e">
        <f>VLOOKUP(B848,[3]Pivot!$A$4:$E$4420,5,0)</f>
        <v>#N/A</v>
      </c>
      <c r="Q848" s="66" t="e">
        <f>VLOOKUP(B848,[3]Pivot!$A$4:$D$4420,3,0)</f>
        <v>#N/A</v>
      </c>
      <c r="R848" s="66" t="e">
        <f>VLOOKUP(B848,[3]Pivot!$A$4:$D$4420,4,0)</f>
        <v>#N/A</v>
      </c>
      <c r="S848" t="e">
        <f>VLOOKUP(B848,'[1]Tổng hợp Nhập - Xuất - Tồn'!$A$5:$N$4327,11,0)</f>
        <v>#N/A</v>
      </c>
      <c r="T848" t="e">
        <f>VLOOKUP(B848,'[1]Tổng hợp Nhập - Xuất - Tồn'!$A$7:$N$4327,13,0)</f>
        <v>#N/A</v>
      </c>
      <c r="U848" s="66" t="e">
        <f t="shared" si="231"/>
        <v>#N/A</v>
      </c>
      <c r="V848" s="73" t="e">
        <f t="shared" si="232"/>
        <v>#N/A</v>
      </c>
      <c r="W848" s="73" t="e">
        <f t="shared" si="233"/>
        <v>#N/A</v>
      </c>
    </row>
    <row r="849" spans="1:24" hidden="1" x14ac:dyDescent="0.25">
      <c r="A849">
        <v>848</v>
      </c>
      <c r="B849" t="s">
        <v>476</v>
      </c>
      <c r="C849" t="s">
        <v>477</v>
      </c>
      <c r="E849">
        <v>396</v>
      </c>
      <c r="H849" s="59">
        <v>9.68</v>
      </c>
      <c r="I849" t="s">
        <v>1902</v>
      </c>
      <c r="J849" s="65">
        <f t="shared" si="230"/>
        <v>262521.59999999998</v>
      </c>
      <c r="K849" t="e">
        <f>1.05*VLOOKUP(B849,'[1]Tổng hợp Nhập - Xuất - Tồn'!$A$5:$N$4327,12,0)/VLOOKUP(B849,'[1]Tổng hợp Nhập - Xuất - Tồn'!$A$5:$N$4327,11,0)</f>
        <v>#N/A</v>
      </c>
      <c r="L849" s="67" t="e">
        <f t="shared" si="234"/>
        <v>#N/A</v>
      </c>
      <c r="M849" s="66" t="e">
        <f>VLOOKUP(B849,[2]Pivot!$A$4:$C$3785,2,0)</f>
        <v>#N/A</v>
      </c>
      <c r="N849" s="66" t="e">
        <f>VLOOKUP(B849,[2]Pivot!$A$4:$C$3785,3,0)</f>
        <v>#N/A</v>
      </c>
      <c r="O849" s="70" t="e">
        <f>VLOOKUP(B849,[3]Pivot!$A$4:$D$4420,2,0)</f>
        <v>#N/A</v>
      </c>
      <c r="P849" s="66" t="e">
        <f>VLOOKUP(B849,[3]Pivot!$A$4:$E$4420,5,0)</f>
        <v>#N/A</v>
      </c>
      <c r="Q849" s="66" t="e">
        <f>VLOOKUP(B849,[3]Pivot!$A$4:$D$4420,3,0)</f>
        <v>#N/A</v>
      </c>
      <c r="R849" s="66" t="e">
        <f>VLOOKUP(B849,[3]Pivot!$A$4:$D$4420,4,0)</f>
        <v>#N/A</v>
      </c>
      <c r="S849" t="e">
        <f>VLOOKUP(B849,'[1]Tổng hợp Nhập - Xuất - Tồn'!$A$5:$N$4327,11,0)</f>
        <v>#N/A</v>
      </c>
      <c r="T849" t="e">
        <f>VLOOKUP(B849,'[1]Tổng hợp Nhập - Xuất - Tồn'!$A$7:$N$4327,13,0)</f>
        <v>#N/A</v>
      </c>
      <c r="U849" s="66" t="e">
        <f t="shared" si="231"/>
        <v>#N/A</v>
      </c>
      <c r="V849" s="73" t="e">
        <f t="shared" si="232"/>
        <v>#N/A</v>
      </c>
      <c r="W849" s="73" t="e">
        <f t="shared" si="233"/>
        <v>#N/A</v>
      </c>
    </row>
    <row r="850" spans="1:24" hidden="1" x14ac:dyDescent="0.25">
      <c r="A850">
        <v>849</v>
      </c>
      <c r="B850" t="s">
        <v>478</v>
      </c>
      <c r="C850" t="s">
        <v>479</v>
      </c>
      <c r="E850">
        <v>1800</v>
      </c>
      <c r="H850" s="59">
        <v>14.37</v>
      </c>
      <c r="I850" t="s">
        <v>1902</v>
      </c>
      <c r="J850" s="65">
        <f t="shared" si="230"/>
        <v>389714.39999999997</v>
      </c>
      <c r="K850" t="e">
        <f>1.05*VLOOKUP(B850,'[1]Tổng hợp Nhập - Xuất - Tồn'!$A$5:$N$4327,12,0)/VLOOKUP(B850,'[1]Tổng hợp Nhập - Xuất - Tồn'!$A$5:$N$4327,11,0)</f>
        <v>#N/A</v>
      </c>
      <c r="L850" s="67" t="e">
        <f t="shared" si="234"/>
        <v>#N/A</v>
      </c>
      <c r="M850" s="66" t="e">
        <f>VLOOKUP(B850,[2]Pivot!$A$4:$C$3785,2,0)</f>
        <v>#N/A</v>
      </c>
      <c r="N850" s="66" t="e">
        <f>VLOOKUP(B850,[2]Pivot!$A$4:$C$3785,3,0)</f>
        <v>#N/A</v>
      </c>
      <c r="O850" s="70" t="e">
        <f>VLOOKUP(B850,[3]Pivot!$A$4:$D$4420,2,0)</f>
        <v>#N/A</v>
      </c>
      <c r="P850" s="66" t="e">
        <f>VLOOKUP(B850,[3]Pivot!$A$4:$E$4420,5,0)</f>
        <v>#N/A</v>
      </c>
      <c r="Q850" s="66" t="e">
        <f>VLOOKUP(B850,[3]Pivot!$A$4:$D$4420,3,0)</f>
        <v>#N/A</v>
      </c>
      <c r="R850" s="66" t="e">
        <f>VLOOKUP(B850,[3]Pivot!$A$4:$D$4420,4,0)</f>
        <v>#N/A</v>
      </c>
      <c r="S850" t="e">
        <f>VLOOKUP(B850,'[1]Tổng hợp Nhập - Xuất - Tồn'!$A$5:$N$4327,11,0)</f>
        <v>#N/A</v>
      </c>
      <c r="T850" t="e">
        <f>VLOOKUP(B850,'[1]Tổng hợp Nhập - Xuất - Tồn'!$A$7:$N$4327,13,0)</f>
        <v>#N/A</v>
      </c>
      <c r="U850" s="66" t="e">
        <f t="shared" si="231"/>
        <v>#N/A</v>
      </c>
      <c r="V850" s="73" t="e">
        <f t="shared" si="232"/>
        <v>#N/A</v>
      </c>
      <c r="W850" s="73" t="e">
        <f t="shared" si="233"/>
        <v>#N/A</v>
      </c>
    </row>
    <row r="851" spans="1:24" hidden="1" x14ac:dyDescent="0.25">
      <c r="A851">
        <v>850</v>
      </c>
      <c r="B851" t="s">
        <v>12</v>
      </c>
      <c r="C851" t="s">
        <v>13</v>
      </c>
      <c r="H851" s="59">
        <v>93.961153846153849</v>
      </c>
      <c r="I851" t="s">
        <v>1903</v>
      </c>
      <c r="J851" s="65">
        <f t="shared" si="230"/>
        <v>2548226.4923076923</v>
      </c>
      <c r="K851" t="e">
        <f>1.05*VLOOKUP(B851,'[1]Tổng hợp Nhập - Xuất - Tồn'!$A$5:$N$4327,12,0)/VLOOKUP(B851,'[1]Tổng hợp Nhập - Xuất - Tồn'!$A$5:$N$4327,11,0)</f>
        <v>#N/A</v>
      </c>
      <c r="L851" s="67" t="e">
        <f t="shared" si="234"/>
        <v>#N/A</v>
      </c>
      <c r="M851" s="66" t="e">
        <f>VLOOKUP(B851,[2]Pivot!$A$4:$C$3785,2,0)</f>
        <v>#N/A</v>
      </c>
      <c r="N851" s="66" t="e">
        <f>VLOOKUP(B851,[2]Pivot!$A$4:$C$3785,3,0)</f>
        <v>#N/A</v>
      </c>
      <c r="O851" s="70" t="e">
        <f>VLOOKUP(B851,[3]Pivot!$A$4:$D$4420,2,0)</f>
        <v>#N/A</v>
      </c>
      <c r="P851" s="66" t="e">
        <f>VLOOKUP(B851,[3]Pivot!$A$4:$E$4420,5,0)</f>
        <v>#N/A</v>
      </c>
      <c r="Q851" s="66" t="e">
        <f>VLOOKUP(B851,[3]Pivot!$A$4:$D$4420,3,0)</f>
        <v>#N/A</v>
      </c>
      <c r="R851" s="66" t="e">
        <f>VLOOKUP(B851,[3]Pivot!$A$4:$D$4420,4,0)</f>
        <v>#N/A</v>
      </c>
      <c r="S851" t="e">
        <f>VLOOKUP(B851,'[1]Tổng hợp Nhập - Xuất - Tồn'!$A$5:$N$4327,11,0)</f>
        <v>#N/A</v>
      </c>
      <c r="T851" t="e">
        <f>VLOOKUP(B851,'[1]Tổng hợp Nhập - Xuất - Tồn'!$A$7:$N$4327,13,0)</f>
        <v>#N/A</v>
      </c>
      <c r="U851" s="66" t="e">
        <f t="shared" si="231"/>
        <v>#N/A</v>
      </c>
      <c r="V851" s="73" t="e">
        <f t="shared" si="232"/>
        <v>#N/A</v>
      </c>
      <c r="W851" s="73" t="e">
        <f t="shared" si="233"/>
        <v>#N/A</v>
      </c>
    </row>
    <row r="852" spans="1:24" x14ac:dyDescent="0.25">
      <c r="A852">
        <v>851</v>
      </c>
      <c r="B852" t="s">
        <v>16</v>
      </c>
      <c r="C852" t="s">
        <v>17</v>
      </c>
      <c r="H852" s="59">
        <v>10.5075</v>
      </c>
      <c r="I852" t="s">
        <v>1903</v>
      </c>
      <c r="J852" s="78">
        <f t="shared" si="230"/>
        <v>284963.39999999997</v>
      </c>
      <c r="K852" s="75">
        <f>1.05*VLOOKUP(B852,'[1]Tổng hợp Nhập - Xuất - Tồn'!$A$5:$N$4327,12,0)/VLOOKUP(B852,'[1]Tổng hợp Nhập - Xuất - Tồn'!$A$5:$N$4327,11,0)</f>
        <v>99467.469230769231</v>
      </c>
      <c r="L852" s="67">
        <f t="shared" si="234"/>
        <v>1.8648904230072589</v>
      </c>
      <c r="M852" s="66">
        <f>VLOOKUP(B852,[2]Pivot!$A$4:$C$3785,2,0)</f>
        <v>155000</v>
      </c>
      <c r="N852" s="66">
        <f>VLOOKUP(B852,[2]Pivot!$A$4:$C$3785,3,0)</f>
        <v>155000</v>
      </c>
      <c r="O852" s="70">
        <f>VLOOKUP(B852,[3]Pivot!$A$4:$D$4420,2,0)</f>
        <v>44786</v>
      </c>
      <c r="P852" s="66" t="str">
        <f>VLOOKUP(B852,[3]Pivot!$A$4:$E$4420,5,0)</f>
        <v>HTAUTOHN</v>
      </c>
      <c r="Q852" s="66">
        <f>VLOOKUP(B852,[3]Pivot!$A$4:$D$4420,3,0)</f>
        <v>90000</v>
      </c>
      <c r="R852" s="66">
        <f>VLOOKUP(B852,[3]Pivot!$A$4:$D$4420,4,0)</f>
        <v>3</v>
      </c>
      <c r="S852">
        <f>VLOOKUP(B852,'[1]Tổng hợp Nhập - Xuất - Tồn'!$A$5:$N$4327,11,0)</f>
        <v>26</v>
      </c>
      <c r="T852">
        <f>VLOOKUP(B852,'[1]Tổng hợp Nhập - Xuất - Tồn'!$A$7:$N$4327,13,0)</f>
        <v>98</v>
      </c>
      <c r="U852" s="75">
        <f>IF(Q852=0,K852*(1-5%),IF(L852&lt;=10%,Q852,Q852*(1-5%)))</f>
        <v>85500</v>
      </c>
      <c r="V852" s="73">
        <f>U852/24000*1/1.13</f>
        <v>3.1526548672566377</v>
      </c>
      <c r="W852" s="66">
        <f t="shared" ref="W852" si="240">V852*24000</f>
        <v>75663.716814159299</v>
      </c>
      <c r="X852" s="67">
        <f>(W852-K852)/K852</f>
        <v>-0.23931193384828262</v>
      </c>
    </row>
    <row r="853" spans="1:24" hidden="1" x14ac:dyDescent="0.25">
      <c r="A853">
        <v>852</v>
      </c>
      <c r="B853" t="s">
        <v>19</v>
      </c>
      <c r="C853" t="s">
        <v>20</v>
      </c>
      <c r="H853" s="59">
        <v>11.722923076923079</v>
      </c>
      <c r="I853" t="s">
        <v>1903</v>
      </c>
      <c r="J853" s="65">
        <f t="shared" si="230"/>
        <v>317925.67384615383</v>
      </c>
      <c r="K853" t="e">
        <f>1.05*VLOOKUP(B853,'[1]Tổng hợp Nhập - Xuất - Tồn'!$A$5:$N$4327,12,0)/VLOOKUP(B853,'[1]Tổng hợp Nhập - Xuất - Tồn'!$A$5:$N$4327,11,0)</f>
        <v>#N/A</v>
      </c>
      <c r="L853" s="67" t="e">
        <f t="shared" si="234"/>
        <v>#N/A</v>
      </c>
      <c r="M853" s="66" t="e">
        <f>VLOOKUP(B853,[2]Pivot!$A$4:$C$3785,2,0)</f>
        <v>#N/A</v>
      </c>
      <c r="N853" s="66" t="e">
        <f>VLOOKUP(B853,[2]Pivot!$A$4:$C$3785,3,0)</f>
        <v>#N/A</v>
      </c>
      <c r="O853" s="70" t="e">
        <f>VLOOKUP(B853,[3]Pivot!$A$4:$D$4420,2,0)</f>
        <v>#N/A</v>
      </c>
      <c r="P853" s="66" t="e">
        <f>VLOOKUP(B853,[3]Pivot!$A$4:$E$4420,5,0)</f>
        <v>#N/A</v>
      </c>
      <c r="Q853" s="66" t="e">
        <f>VLOOKUP(B853,[3]Pivot!$A$4:$D$4420,3,0)</f>
        <v>#N/A</v>
      </c>
      <c r="R853" s="66" t="e">
        <f>VLOOKUP(B853,[3]Pivot!$A$4:$D$4420,4,0)</f>
        <v>#N/A</v>
      </c>
      <c r="S853" t="e">
        <f>VLOOKUP(B853,'[1]Tổng hợp Nhập - Xuất - Tồn'!$A$5:$N$4327,11,0)</f>
        <v>#N/A</v>
      </c>
      <c r="T853" t="e">
        <f>VLOOKUP(B853,'[1]Tổng hợp Nhập - Xuất - Tồn'!$A$7:$N$4327,13,0)</f>
        <v>#N/A</v>
      </c>
      <c r="U853" s="66" t="e">
        <f t="shared" si="231"/>
        <v>#N/A</v>
      </c>
      <c r="V853" s="73" t="e">
        <f t="shared" si="232"/>
        <v>#N/A</v>
      </c>
      <c r="W853" s="73" t="e">
        <f t="shared" si="233"/>
        <v>#N/A</v>
      </c>
    </row>
    <row r="854" spans="1:24" x14ac:dyDescent="0.25">
      <c r="A854">
        <v>853</v>
      </c>
      <c r="B854" t="s">
        <v>22</v>
      </c>
      <c r="C854" t="s">
        <v>23</v>
      </c>
      <c r="H854" s="59">
        <v>31.091230769230773</v>
      </c>
      <c r="I854" t="s">
        <v>1903</v>
      </c>
      <c r="J854" s="78">
        <f t="shared" si="230"/>
        <v>843194.17846153839</v>
      </c>
      <c r="K854" s="75">
        <f>1.05*VLOOKUP(B854,'[1]Tổng hợp Nhập - Xuất - Tồn'!$A$5:$N$4327,12,0)/VLOOKUP(B854,'[1]Tổng hợp Nhập - Xuất - Tồn'!$A$5:$N$4327,11,0)</f>
        <v>483221.28065217397</v>
      </c>
      <c r="L854" s="67">
        <f t="shared" si="234"/>
        <v>0.74494421546073297</v>
      </c>
      <c r="M854" s="66">
        <f>VLOOKUP(B854,[2]Pivot!$A$4:$C$3785,2,0)</f>
        <v>510000</v>
      </c>
      <c r="N854" s="66">
        <f>VLOOKUP(B854,[2]Pivot!$A$4:$C$3785,3,0)</f>
        <v>650000</v>
      </c>
      <c r="O854" s="70">
        <f>VLOOKUP(B854,[3]Pivot!$A$4:$D$4420,2,0)</f>
        <v>44618</v>
      </c>
      <c r="P854" s="66" t="str">
        <f>VLOOKUP(B854,[3]Pivot!$A$4:$E$4420,5,0)</f>
        <v>HTAUTOHN</v>
      </c>
      <c r="Q854" s="66">
        <f>VLOOKUP(B854,[3]Pivot!$A$4:$D$4420,3,0)</f>
        <v>412080</v>
      </c>
      <c r="R854" s="66">
        <f>VLOOKUP(B854,[3]Pivot!$A$4:$D$4420,4,0)</f>
        <v>4</v>
      </c>
      <c r="S854">
        <f>VLOOKUP(B854,'[1]Tổng hợp Nhập - Xuất - Tồn'!$A$5:$N$4327,11,0)</f>
        <v>230</v>
      </c>
      <c r="T854">
        <f>VLOOKUP(B854,'[1]Tổng hợp Nhập - Xuất - Tồn'!$A$7:$N$4327,13,0)</f>
        <v>0</v>
      </c>
      <c r="U854" s="75">
        <f>IF(Q854=0,K854*(1-5%),IF(L854&lt;=10%,Q854,Q854*(1-5%)))</f>
        <v>391476</v>
      </c>
      <c r="V854" s="73">
        <f>U854/24000*1/1.13</f>
        <v>14.434955752212389</v>
      </c>
      <c r="W854" s="66">
        <f t="shared" ref="W854" si="241">V854*24000</f>
        <v>346438.93805309734</v>
      </c>
      <c r="X854" s="67">
        <f>(W854-K854)/K854</f>
        <v>-0.28306357372024249</v>
      </c>
    </row>
    <row r="855" spans="1:24" hidden="1" x14ac:dyDescent="0.25">
      <c r="A855">
        <v>854</v>
      </c>
      <c r="B855" t="s">
        <v>24</v>
      </c>
      <c r="C855" t="s">
        <v>25</v>
      </c>
      <c r="H855" s="59">
        <v>21.354807692307691</v>
      </c>
      <c r="I855" t="s">
        <v>1903</v>
      </c>
      <c r="J855" s="65">
        <f t="shared" si="230"/>
        <v>579142.38461538451</v>
      </c>
      <c r="K855" t="e">
        <f>1.05*VLOOKUP(B855,'[1]Tổng hợp Nhập - Xuất - Tồn'!$A$5:$N$4327,12,0)/VLOOKUP(B855,'[1]Tổng hợp Nhập - Xuất - Tồn'!$A$5:$N$4327,11,0)</f>
        <v>#N/A</v>
      </c>
      <c r="L855" s="67" t="e">
        <f t="shared" si="234"/>
        <v>#N/A</v>
      </c>
      <c r="M855" s="66" t="e">
        <f>VLOOKUP(B855,[2]Pivot!$A$4:$C$3785,2,0)</f>
        <v>#N/A</v>
      </c>
      <c r="N855" s="66" t="e">
        <f>VLOOKUP(B855,[2]Pivot!$A$4:$C$3785,3,0)</f>
        <v>#N/A</v>
      </c>
      <c r="O855" s="70" t="e">
        <f>VLOOKUP(B855,[3]Pivot!$A$4:$D$4420,2,0)</f>
        <v>#N/A</v>
      </c>
      <c r="P855" s="66" t="e">
        <f>VLOOKUP(B855,[3]Pivot!$A$4:$E$4420,5,0)</f>
        <v>#N/A</v>
      </c>
      <c r="Q855" s="66" t="e">
        <f>VLOOKUP(B855,[3]Pivot!$A$4:$D$4420,3,0)</f>
        <v>#N/A</v>
      </c>
      <c r="R855" s="66" t="e">
        <f>VLOOKUP(B855,[3]Pivot!$A$4:$D$4420,4,0)</f>
        <v>#N/A</v>
      </c>
      <c r="S855" t="e">
        <f>VLOOKUP(B855,'[1]Tổng hợp Nhập - Xuất - Tồn'!$A$5:$N$4327,11,0)</f>
        <v>#N/A</v>
      </c>
      <c r="T855" t="e">
        <f>VLOOKUP(B855,'[1]Tổng hợp Nhập - Xuất - Tồn'!$A$7:$N$4327,13,0)</f>
        <v>#N/A</v>
      </c>
      <c r="U855" s="66" t="e">
        <f t="shared" si="231"/>
        <v>#N/A</v>
      </c>
      <c r="V855" s="73" t="e">
        <f t="shared" si="232"/>
        <v>#N/A</v>
      </c>
      <c r="W855" s="73" t="e">
        <f t="shared" si="233"/>
        <v>#N/A</v>
      </c>
    </row>
    <row r="856" spans="1:24" hidden="1" x14ac:dyDescent="0.25">
      <c r="A856">
        <v>855</v>
      </c>
      <c r="B856" t="s">
        <v>27</v>
      </c>
      <c r="C856" t="s">
        <v>28</v>
      </c>
      <c r="H856" s="59">
        <v>34.96489230769231</v>
      </c>
      <c r="I856" t="s">
        <v>1903</v>
      </c>
      <c r="J856" s="65">
        <f t="shared" si="230"/>
        <v>948247.87938461534</v>
      </c>
      <c r="K856" t="e">
        <f>1.05*VLOOKUP(B856,'[1]Tổng hợp Nhập - Xuất - Tồn'!$A$5:$N$4327,12,0)/VLOOKUP(B856,'[1]Tổng hợp Nhập - Xuất - Tồn'!$A$5:$N$4327,11,0)</f>
        <v>#N/A</v>
      </c>
      <c r="L856" s="67" t="e">
        <f t="shared" si="234"/>
        <v>#N/A</v>
      </c>
      <c r="M856" s="66" t="e">
        <f>VLOOKUP(B856,[2]Pivot!$A$4:$C$3785,2,0)</f>
        <v>#N/A</v>
      </c>
      <c r="N856" s="66" t="e">
        <f>VLOOKUP(B856,[2]Pivot!$A$4:$C$3785,3,0)</f>
        <v>#N/A</v>
      </c>
      <c r="O856" s="70" t="e">
        <f>VLOOKUP(B856,[3]Pivot!$A$4:$D$4420,2,0)</f>
        <v>#N/A</v>
      </c>
      <c r="P856" s="66" t="e">
        <f>VLOOKUP(B856,[3]Pivot!$A$4:$E$4420,5,0)</f>
        <v>#N/A</v>
      </c>
      <c r="Q856" s="66" t="e">
        <f>VLOOKUP(B856,[3]Pivot!$A$4:$D$4420,3,0)</f>
        <v>#N/A</v>
      </c>
      <c r="R856" s="66" t="e">
        <f>VLOOKUP(B856,[3]Pivot!$A$4:$D$4420,4,0)</f>
        <v>#N/A</v>
      </c>
      <c r="S856" t="e">
        <f>VLOOKUP(B856,'[1]Tổng hợp Nhập - Xuất - Tồn'!$A$5:$N$4327,11,0)</f>
        <v>#N/A</v>
      </c>
      <c r="T856" t="e">
        <f>VLOOKUP(B856,'[1]Tổng hợp Nhập - Xuất - Tồn'!$A$7:$N$4327,13,0)</f>
        <v>#N/A</v>
      </c>
      <c r="U856" s="66" t="e">
        <f t="shared" si="231"/>
        <v>#N/A</v>
      </c>
      <c r="V856" s="73" t="e">
        <f t="shared" si="232"/>
        <v>#N/A</v>
      </c>
      <c r="W856" s="73" t="e">
        <f t="shared" si="233"/>
        <v>#N/A</v>
      </c>
    </row>
    <row r="857" spans="1:24" hidden="1" x14ac:dyDescent="0.25">
      <c r="A857">
        <v>856</v>
      </c>
      <c r="B857" t="s">
        <v>29</v>
      </c>
      <c r="C857" t="s">
        <v>30</v>
      </c>
      <c r="H857" s="59">
        <v>55.80723076923077</v>
      </c>
      <c r="I857" t="s">
        <v>1903</v>
      </c>
      <c r="J857" s="65">
        <f t="shared" si="230"/>
        <v>1513492.0984615383</v>
      </c>
      <c r="K857" t="e">
        <f>1.05*VLOOKUP(B857,'[1]Tổng hợp Nhập - Xuất - Tồn'!$A$5:$N$4327,12,0)/VLOOKUP(B857,'[1]Tổng hợp Nhập - Xuất - Tồn'!$A$5:$N$4327,11,0)</f>
        <v>#N/A</v>
      </c>
      <c r="L857" s="67" t="e">
        <f t="shared" si="234"/>
        <v>#N/A</v>
      </c>
      <c r="M857" s="66" t="e">
        <f>VLOOKUP(B857,[2]Pivot!$A$4:$C$3785,2,0)</f>
        <v>#N/A</v>
      </c>
      <c r="N857" s="66" t="e">
        <f>VLOOKUP(B857,[2]Pivot!$A$4:$C$3785,3,0)</f>
        <v>#N/A</v>
      </c>
      <c r="O857" s="70" t="e">
        <f>VLOOKUP(B857,[3]Pivot!$A$4:$D$4420,2,0)</f>
        <v>#N/A</v>
      </c>
      <c r="P857" s="66" t="e">
        <f>VLOOKUP(B857,[3]Pivot!$A$4:$E$4420,5,0)</f>
        <v>#N/A</v>
      </c>
      <c r="Q857" s="66" t="e">
        <f>VLOOKUP(B857,[3]Pivot!$A$4:$D$4420,3,0)</f>
        <v>#N/A</v>
      </c>
      <c r="R857" s="66" t="e">
        <f>VLOOKUP(B857,[3]Pivot!$A$4:$D$4420,4,0)</f>
        <v>#N/A</v>
      </c>
      <c r="S857" t="e">
        <f>VLOOKUP(B857,'[1]Tổng hợp Nhập - Xuất - Tồn'!$A$5:$N$4327,11,0)</f>
        <v>#N/A</v>
      </c>
      <c r="T857" t="e">
        <f>VLOOKUP(B857,'[1]Tổng hợp Nhập - Xuất - Tồn'!$A$7:$N$4327,13,0)</f>
        <v>#N/A</v>
      </c>
      <c r="U857" s="66" t="e">
        <f t="shared" si="231"/>
        <v>#N/A</v>
      </c>
      <c r="V857" s="73" t="e">
        <f t="shared" si="232"/>
        <v>#N/A</v>
      </c>
      <c r="W857" s="73" t="e">
        <f t="shared" si="233"/>
        <v>#N/A</v>
      </c>
    </row>
    <row r="858" spans="1:24" hidden="1" x14ac:dyDescent="0.25">
      <c r="A858">
        <v>857</v>
      </c>
      <c r="B858" t="s">
        <v>31</v>
      </c>
      <c r="C858" t="s">
        <v>30</v>
      </c>
      <c r="H858" s="59">
        <v>51.251538461538459</v>
      </c>
      <c r="I858" t="s">
        <v>1903</v>
      </c>
      <c r="J858" s="65">
        <f t="shared" si="230"/>
        <v>1389941.7230769228</v>
      </c>
      <c r="K858" t="e">
        <f>1.05*VLOOKUP(B858,'[1]Tổng hợp Nhập - Xuất - Tồn'!$A$5:$N$4327,12,0)/VLOOKUP(B858,'[1]Tổng hợp Nhập - Xuất - Tồn'!$A$5:$N$4327,11,0)</f>
        <v>#N/A</v>
      </c>
      <c r="L858" s="67" t="e">
        <f t="shared" si="234"/>
        <v>#N/A</v>
      </c>
      <c r="M858" s="66" t="e">
        <f>VLOOKUP(B858,[2]Pivot!$A$4:$C$3785,2,0)</f>
        <v>#N/A</v>
      </c>
      <c r="N858" s="66" t="e">
        <f>VLOOKUP(B858,[2]Pivot!$A$4:$C$3785,3,0)</f>
        <v>#N/A</v>
      </c>
      <c r="O858" s="70" t="e">
        <f>VLOOKUP(B858,[3]Pivot!$A$4:$D$4420,2,0)</f>
        <v>#N/A</v>
      </c>
      <c r="P858" s="66" t="e">
        <f>VLOOKUP(B858,[3]Pivot!$A$4:$E$4420,5,0)</f>
        <v>#N/A</v>
      </c>
      <c r="Q858" s="66" t="e">
        <f>VLOOKUP(B858,[3]Pivot!$A$4:$D$4420,3,0)</f>
        <v>#N/A</v>
      </c>
      <c r="R858" s="66" t="e">
        <f>VLOOKUP(B858,[3]Pivot!$A$4:$D$4420,4,0)</f>
        <v>#N/A</v>
      </c>
      <c r="S858" t="e">
        <f>VLOOKUP(B858,'[1]Tổng hợp Nhập - Xuất - Tồn'!$A$5:$N$4327,11,0)</f>
        <v>#N/A</v>
      </c>
      <c r="T858" t="e">
        <f>VLOOKUP(B858,'[1]Tổng hợp Nhập - Xuất - Tồn'!$A$7:$N$4327,13,0)</f>
        <v>#N/A</v>
      </c>
      <c r="U858" s="66" t="e">
        <f t="shared" si="231"/>
        <v>#N/A</v>
      </c>
      <c r="V858" s="73" t="e">
        <f t="shared" si="232"/>
        <v>#N/A</v>
      </c>
      <c r="W858" s="73" t="e">
        <f t="shared" si="233"/>
        <v>#N/A</v>
      </c>
    </row>
    <row r="859" spans="1:24" hidden="1" x14ac:dyDescent="0.25">
      <c r="A859">
        <v>858</v>
      </c>
      <c r="B859" t="s">
        <v>32</v>
      </c>
      <c r="C859" t="s">
        <v>33</v>
      </c>
      <c r="H859" s="59">
        <v>70.337538461538472</v>
      </c>
      <c r="I859" t="s">
        <v>1903</v>
      </c>
      <c r="J859" s="65">
        <f t="shared" si="230"/>
        <v>1907554.0430769231</v>
      </c>
      <c r="K859" t="e">
        <f>1.05*VLOOKUP(B859,'[1]Tổng hợp Nhập - Xuất - Tồn'!$A$5:$N$4327,12,0)/VLOOKUP(B859,'[1]Tổng hợp Nhập - Xuất - Tồn'!$A$5:$N$4327,11,0)</f>
        <v>#N/A</v>
      </c>
      <c r="L859" s="67" t="e">
        <f t="shared" si="234"/>
        <v>#N/A</v>
      </c>
      <c r="M859" s="66" t="e">
        <f>VLOOKUP(B859,[2]Pivot!$A$4:$C$3785,2,0)</f>
        <v>#N/A</v>
      </c>
      <c r="N859" s="66" t="e">
        <f>VLOOKUP(B859,[2]Pivot!$A$4:$C$3785,3,0)</f>
        <v>#N/A</v>
      </c>
      <c r="O859" s="70" t="e">
        <f>VLOOKUP(B859,[3]Pivot!$A$4:$D$4420,2,0)</f>
        <v>#N/A</v>
      </c>
      <c r="P859" s="66" t="e">
        <f>VLOOKUP(B859,[3]Pivot!$A$4:$E$4420,5,0)</f>
        <v>#N/A</v>
      </c>
      <c r="Q859" s="66" t="e">
        <f>VLOOKUP(B859,[3]Pivot!$A$4:$D$4420,3,0)</f>
        <v>#N/A</v>
      </c>
      <c r="R859" s="66" t="e">
        <f>VLOOKUP(B859,[3]Pivot!$A$4:$D$4420,4,0)</f>
        <v>#N/A</v>
      </c>
      <c r="S859" t="e">
        <f>VLOOKUP(B859,'[1]Tổng hợp Nhập - Xuất - Tồn'!$A$5:$N$4327,11,0)</f>
        <v>#N/A</v>
      </c>
      <c r="T859" t="e">
        <f>VLOOKUP(B859,'[1]Tổng hợp Nhập - Xuất - Tồn'!$A$7:$N$4327,13,0)</f>
        <v>#N/A</v>
      </c>
      <c r="U859" s="66" t="e">
        <f t="shared" si="231"/>
        <v>#N/A</v>
      </c>
      <c r="V859" s="73" t="e">
        <f t="shared" si="232"/>
        <v>#N/A</v>
      </c>
      <c r="W859" s="73" t="e">
        <f t="shared" si="233"/>
        <v>#N/A</v>
      </c>
    </row>
    <row r="860" spans="1:24" x14ac:dyDescent="0.25">
      <c r="A860">
        <v>859</v>
      </c>
      <c r="B860" t="s">
        <v>35</v>
      </c>
      <c r="C860" t="s">
        <v>30</v>
      </c>
      <c r="H860" s="59">
        <v>99.89969230769232</v>
      </c>
      <c r="I860" t="s">
        <v>1903</v>
      </c>
      <c r="J860" s="78">
        <f t="shared" si="230"/>
        <v>2709279.6553846151</v>
      </c>
      <c r="K860" s="75">
        <f>1.05*VLOOKUP(B860,'[1]Tổng hợp Nhập - Xuất - Tồn'!$A$5:$N$4327,12,0)/VLOOKUP(B860,'[1]Tổng hợp Nhập - Xuất - Tồn'!$A$5:$N$4327,11,0)</f>
        <v>1162694.4000000001</v>
      </c>
      <c r="L860" s="67">
        <f t="shared" si="234"/>
        <v>1.3301734792776285</v>
      </c>
      <c r="M860" s="66">
        <f>VLOOKUP(B860,[2]Pivot!$A$4:$C$3785,2,0)</f>
        <v>1600000</v>
      </c>
      <c r="N860" s="66" t="e">
        <f>VLOOKUP(B860,[2]Pivot!$A$4:$C$3785,3,0)</f>
        <v>#REF!</v>
      </c>
      <c r="O860" s="70">
        <f>VLOOKUP(B860,[3]Pivot!$A$4:$D$4420,2,0)</f>
        <v>44497</v>
      </c>
      <c r="P860" s="66" t="str">
        <f>VLOOKUP(B860,[3]Pivot!$A$4:$E$4420,5,0)</f>
        <v>HTAUTOHN</v>
      </c>
      <c r="Q860" s="66">
        <f>VLOOKUP(B860,[3]Pivot!$A$4:$D$4420,3,0)</f>
        <v>1080000</v>
      </c>
      <c r="R860" s="66">
        <f>VLOOKUP(B860,[3]Pivot!$A$4:$D$4420,4,0)</f>
        <v>1</v>
      </c>
      <c r="S860">
        <f>VLOOKUP(B860,'[1]Tổng hợp Nhập - Xuất - Tồn'!$A$5:$N$4327,11,0)</f>
        <v>1</v>
      </c>
      <c r="T860">
        <f>VLOOKUP(B860,'[1]Tổng hợp Nhập - Xuất - Tồn'!$A$7:$N$4327,13,0)</f>
        <v>0</v>
      </c>
      <c r="U860" s="75">
        <f t="shared" ref="U860:U861" si="242">IF(Q860=0,K860*(1-5%),IF(L860&lt;=10%,Q860,Q860*(1-5%)))</f>
        <v>1026000</v>
      </c>
      <c r="V860" s="73">
        <f t="shared" ref="V860:V861" si="243">U860/24000*1/1.13</f>
        <v>37.83185840707965</v>
      </c>
      <c r="W860" s="66">
        <f t="shared" ref="W860:W861" si="244">V860*24000</f>
        <v>907964.60176991159</v>
      </c>
      <c r="X860" s="67">
        <f t="shared" ref="X860:X861" si="245">(W860-K860)/K860</f>
        <v>-0.21908577028502804</v>
      </c>
    </row>
    <row r="861" spans="1:24" x14ac:dyDescent="0.25">
      <c r="A861">
        <v>860</v>
      </c>
      <c r="B861" t="s">
        <v>37</v>
      </c>
      <c r="C861" t="s">
        <v>38</v>
      </c>
      <c r="H861" s="59">
        <v>42.559307692307698</v>
      </c>
      <c r="I861" t="s">
        <v>1903</v>
      </c>
      <c r="J861" s="78">
        <f t="shared" si="230"/>
        <v>1154208.4246153845</v>
      </c>
      <c r="K861" s="75">
        <f>1.05*VLOOKUP(B861,'[1]Tổng hợp Nhập - Xuất - Tồn'!$A$5:$N$4327,12,0)/VLOOKUP(B861,'[1]Tổng hợp Nhập - Xuất - Tồn'!$A$5:$N$4327,11,0)</f>
        <v>961002.87870090641</v>
      </c>
      <c r="L861" s="67">
        <f t="shared" si="234"/>
        <v>0.20104575147127071</v>
      </c>
      <c r="M861" s="66">
        <f>VLOOKUP(B861,[2]Pivot!$A$4:$C$3785,2,0)</f>
        <v>1050000</v>
      </c>
      <c r="N861" s="66">
        <f>VLOOKUP(B861,[2]Pivot!$A$4:$C$3785,3,0)</f>
        <v>1200000</v>
      </c>
      <c r="O861" s="70">
        <f>VLOOKUP(B861,[3]Pivot!$A$4:$D$4420,2,0)</f>
        <v>44818</v>
      </c>
      <c r="P861" s="66" t="str">
        <f>VLOOKUP(B861,[3]Pivot!$A$4:$E$4420,5,0)</f>
        <v>NK-TRISTAN</v>
      </c>
      <c r="Q861" s="66">
        <f>VLOOKUP(B861,[3]Pivot!$A$4:$D$4420,3,0)</f>
        <v>861220</v>
      </c>
      <c r="R861" s="66">
        <f>VLOOKUP(B861,[3]Pivot!$A$4:$D$4420,4,0)</f>
        <v>3</v>
      </c>
      <c r="S861">
        <f>VLOOKUP(B861,'[1]Tổng hợp Nhập - Xuất - Tồn'!$A$5:$N$4327,11,0)</f>
        <v>1324</v>
      </c>
      <c r="T861">
        <f>VLOOKUP(B861,'[1]Tổng hợp Nhập - Xuất - Tồn'!$A$7:$N$4327,13,0)</f>
        <v>152</v>
      </c>
      <c r="U861" s="75">
        <f t="shared" si="242"/>
        <v>818159</v>
      </c>
      <c r="V861" s="73">
        <f t="shared" si="243"/>
        <v>30.168104719764017</v>
      </c>
      <c r="W861" s="66">
        <f t="shared" si="244"/>
        <v>724034.51327433635</v>
      </c>
      <c r="X861" s="67">
        <f t="shared" si="245"/>
        <v>-0.24658444909853583</v>
      </c>
    </row>
    <row r="862" spans="1:24" hidden="1" x14ac:dyDescent="0.25">
      <c r="A862">
        <v>861</v>
      </c>
      <c r="B862" t="s">
        <v>39</v>
      </c>
      <c r="C862" t="s">
        <v>40</v>
      </c>
      <c r="H862" s="59">
        <v>39.862307692307688</v>
      </c>
      <c r="I862" t="s">
        <v>1903</v>
      </c>
      <c r="J862" s="65">
        <f t="shared" si="230"/>
        <v>1081065.7846153844</v>
      </c>
      <c r="K862" t="e">
        <f>1.05*VLOOKUP(B862,'[1]Tổng hợp Nhập - Xuất - Tồn'!$A$5:$N$4327,12,0)/VLOOKUP(B862,'[1]Tổng hợp Nhập - Xuất - Tồn'!$A$5:$N$4327,11,0)</f>
        <v>#N/A</v>
      </c>
      <c r="L862" s="67" t="e">
        <f t="shared" si="234"/>
        <v>#N/A</v>
      </c>
      <c r="M862" s="66" t="e">
        <f>VLOOKUP(B862,[2]Pivot!$A$4:$C$3785,2,0)</f>
        <v>#N/A</v>
      </c>
      <c r="N862" s="66" t="e">
        <f>VLOOKUP(B862,[2]Pivot!$A$4:$C$3785,3,0)</f>
        <v>#N/A</v>
      </c>
      <c r="O862" s="70" t="e">
        <f>VLOOKUP(B862,[3]Pivot!$A$4:$D$4420,2,0)</f>
        <v>#N/A</v>
      </c>
      <c r="P862" s="66" t="e">
        <f>VLOOKUP(B862,[3]Pivot!$A$4:$E$4420,5,0)</f>
        <v>#N/A</v>
      </c>
      <c r="Q862" s="66" t="e">
        <f>VLOOKUP(B862,[3]Pivot!$A$4:$D$4420,3,0)</f>
        <v>#N/A</v>
      </c>
      <c r="R862" s="66" t="e">
        <f>VLOOKUP(B862,[3]Pivot!$A$4:$D$4420,4,0)</f>
        <v>#N/A</v>
      </c>
      <c r="S862" t="e">
        <f>VLOOKUP(B862,'[1]Tổng hợp Nhập - Xuất - Tồn'!$A$5:$N$4327,11,0)</f>
        <v>#N/A</v>
      </c>
      <c r="T862" t="e">
        <f>VLOOKUP(B862,'[1]Tổng hợp Nhập - Xuất - Tồn'!$A$7:$N$4327,13,0)</f>
        <v>#N/A</v>
      </c>
      <c r="U862" s="66" t="e">
        <f t="shared" si="231"/>
        <v>#N/A</v>
      </c>
      <c r="V862" s="73" t="e">
        <f t="shared" si="232"/>
        <v>#N/A</v>
      </c>
      <c r="W862" s="73" t="e">
        <f t="shared" si="233"/>
        <v>#N/A</v>
      </c>
    </row>
    <row r="863" spans="1:24" hidden="1" x14ac:dyDescent="0.25">
      <c r="A863">
        <v>862</v>
      </c>
      <c r="B863" t="s">
        <v>41</v>
      </c>
      <c r="C863" t="s">
        <v>42</v>
      </c>
      <c r="H863" s="59">
        <v>52.498307692307698</v>
      </c>
      <c r="I863" t="s">
        <v>1903</v>
      </c>
      <c r="J863" s="65">
        <f t="shared" si="230"/>
        <v>1423754.1046153847</v>
      </c>
      <c r="K863" t="e">
        <f>1.05*VLOOKUP(B863,'[1]Tổng hợp Nhập - Xuất - Tồn'!$A$5:$N$4327,12,0)/VLOOKUP(B863,'[1]Tổng hợp Nhập - Xuất - Tồn'!$A$5:$N$4327,11,0)</f>
        <v>#N/A</v>
      </c>
      <c r="L863" s="67" t="e">
        <f t="shared" si="234"/>
        <v>#N/A</v>
      </c>
      <c r="M863" s="66" t="e">
        <f>VLOOKUP(B863,[2]Pivot!$A$4:$C$3785,2,0)</f>
        <v>#N/A</v>
      </c>
      <c r="N863" s="66" t="e">
        <f>VLOOKUP(B863,[2]Pivot!$A$4:$C$3785,3,0)</f>
        <v>#N/A</v>
      </c>
      <c r="O863" s="70" t="e">
        <f>VLOOKUP(B863,[3]Pivot!$A$4:$D$4420,2,0)</f>
        <v>#N/A</v>
      </c>
      <c r="P863" s="66" t="e">
        <f>VLOOKUP(B863,[3]Pivot!$A$4:$E$4420,5,0)</f>
        <v>#N/A</v>
      </c>
      <c r="Q863" s="66" t="e">
        <f>VLOOKUP(B863,[3]Pivot!$A$4:$D$4420,3,0)</f>
        <v>#N/A</v>
      </c>
      <c r="R863" s="66" t="e">
        <f>VLOOKUP(B863,[3]Pivot!$A$4:$D$4420,4,0)</f>
        <v>#N/A</v>
      </c>
      <c r="S863" t="e">
        <f>VLOOKUP(B863,'[1]Tổng hợp Nhập - Xuất - Tồn'!$A$5:$N$4327,11,0)</f>
        <v>#N/A</v>
      </c>
      <c r="T863" t="e">
        <f>VLOOKUP(B863,'[1]Tổng hợp Nhập - Xuất - Tồn'!$A$7:$N$4327,13,0)</f>
        <v>#N/A</v>
      </c>
      <c r="U863" s="66" t="e">
        <f t="shared" si="231"/>
        <v>#N/A</v>
      </c>
      <c r="V863" s="73" t="e">
        <f t="shared" si="232"/>
        <v>#N/A</v>
      </c>
      <c r="W863" s="73" t="e">
        <f t="shared" si="233"/>
        <v>#N/A</v>
      </c>
    </row>
    <row r="864" spans="1:24" x14ac:dyDescent="0.25">
      <c r="A864">
        <v>863</v>
      </c>
      <c r="B864" t="s">
        <v>43</v>
      </c>
      <c r="C864" t="s">
        <v>38</v>
      </c>
      <c r="H864" s="59">
        <v>45.084000000000003</v>
      </c>
      <c r="I864" t="s">
        <v>1903</v>
      </c>
      <c r="J864" s="78">
        <f t="shared" si="230"/>
        <v>1222678.0799999998</v>
      </c>
      <c r="K864" s="75">
        <f>1.05*VLOOKUP(B864,'[1]Tổng hợp Nhập - Xuất - Tồn'!$A$5:$N$4327,12,0)/VLOOKUP(B864,'[1]Tổng hợp Nhập - Xuất - Tồn'!$A$5:$N$4327,11,0)</f>
        <v>1158180.1800000002</v>
      </c>
      <c r="L864" s="67">
        <f t="shared" si="234"/>
        <v>5.5689003415685862E-2</v>
      </c>
      <c r="M864" s="66">
        <f>VLOOKUP(B864,[2]Pivot!$A$4:$C$3785,2,0)</f>
        <v>1150000</v>
      </c>
      <c r="N864" s="66">
        <f>VLOOKUP(B864,[2]Pivot!$A$4:$C$3785,3,0)</f>
        <v>1300000</v>
      </c>
      <c r="O864" s="70">
        <f>VLOOKUP(B864,[3]Pivot!$A$4:$D$4420,2,0)</f>
        <v>44739</v>
      </c>
      <c r="P864" s="66" t="str">
        <f>VLOOKUP(B864,[3]Pivot!$A$4:$E$4420,5,0)</f>
        <v>HTAUTOHN</v>
      </c>
      <c r="Q864" s="66">
        <f>VLOOKUP(B864,[3]Pivot!$A$4:$D$4420,3,0)</f>
        <v>935000</v>
      </c>
      <c r="R864" s="66">
        <f>VLOOKUP(B864,[3]Pivot!$A$4:$D$4420,4,0)</f>
        <v>5</v>
      </c>
      <c r="S864">
        <f>VLOOKUP(B864,'[1]Tổng hợp Nhập - Xuất - Tồn'!$A$5:$N$4327,11,0)</f>
        <v>35</v>
      </c>
      <c r="T864">
        <f>VLOOKUP(B864,'[1]Tổng hợp Nhập - Xuất - Tồn'!$A$7:$N$4327,13,0)</f>
        <v>4</v>
      </c>
      <c r="U864" s="75">
        <f t="shared" ref="U864:U866" si="246">IF(Q864=0,K864*(1-5%),IF(L864&lt;=10%,Q864,Q864*(1-5%)))</f>
        <v>935000</v>
      </c>
      <c r="V864" s="73">
        <f t="shared" ref="V864:V866" si="247">U864/24000*1/1.13</f>
        <v>34.476401179941007</v>
      </c>
      <c r="W864" s="66">
        <f t="shared" ref="W864:W866" si="248">V864*24000</f>
        <v>827433.62831858417</v>
      </c>
      <c r="X864" s="67">
        <f t="shared" ref="X864:X866" si="249">(W864-K864)/K864</f>
        <v>-0.2855743496503419</v>
      </c>
    </row>
    <row r="865" spans="1:24" x14ac:dyDescent="0.25">
      <c r="A865">
        <v>864</v>
      </c>
      <c r="B865" t="s">
        <v>44</v>
      </c>
      <c r="C865" t="s">
        <v>42</v>
      </c>
      <c r="H865" s="59">
        <v>55.777000000000008</v>
      </c>
      <c r="I865" t="s">
        <v>1903</v>
      </c>
      <c r="J865" s="78">
        <f t="shared" si="230"/>
        <v>1512672.2400000002</v>
      </c>
      <c r="K865" s="75">
        <f>1.05*VLOOKUP(B865,'[1]Tổng hợp Nhập - Xuất - Tồn'!$A$5:$N$4327,12,0)/VLOOKUP(B865,'[1]Tổng hợp Nhập - Xuất - Tồn'!$A$5:$N$4327,11,0)</f>
        <v>970216.13888888888</v>
      </c>
      <c r="L865" s="67">
        <f t="shared" si="234"/>
        <v>0.55910851135948225</v>
      </c>
      <c r="M865" s="66">
        <f>VLOOKUP(B865,[2]Pivot!$A$4:$C$3785,2,0)</f>
        <v>1150000</v>
      </c>
      <c r="N865" s="66">
        <f>VLOOKUP(B865,[2]Pivot!$A$4:$C$3785,3,0)</f>
        <v>1200000</v>
      </c>
      <c r="O865" s="70">
        <f>VLOOKUP(B865,[3]Pivot!$A$4:$D$4420,2,0)</f>
        <v>44649</v>
      </c>
      <c r="P865" s="66" t="str">
        <f>VLOOKUP(B865,[3]Pivot!$A$4:$E$4420,5,0)</f>
        <v>NCC-THANHCANH</v>
      </c>
      <c r="Q865" s="66">
        <f>VLOOKUP(B865,[3]Pivot!$A$4:$D$4420,3,0)</f>
        <v>730875</v>
      </c>
      <c r="R865" s="66">
        <f>VLOOKUP(B865,[3]Pivot!$A$4:$D$4420,4,0)</f>
        <v>2</v>
      </c>
      <c r="S865">
        <f>VLOOKUP(B865,'[1]Tổng hợp Nhập - Xuất - Tồn'!$A$5:$N$4327,11,0)</f>
        <v>27</v>
      </c>
      <c r="T865">
        <f>VLOOKUP(B865,'[1]Tổng hợp Nhập - Xuất - Tồn'!$A$7:$N$4327,13,0)</f>
        <v>7</v>
      </c>
      <c r="U865" s="75">
        <f t="shared" si="246"/>
        <v>694331.25</v>
      </c>
      <c r="V865" s="73">
        <f t="shared" si="247"/>
        <v>25.602184734513276</v>
      </c>
      <c r="W865" s="66">
        <f t="shared" si="248"/>
        <v>614452.4336283186</v>
      </c>
      <c r="X865" s="67">
        <f t="shared" si="249"/>
        <v>-0.36668500038352081</v>
      </c>
    </row>
    <row r="866" spans="1:24" x14ac:dyDescent="0.25">
      <c r="A866">
        <v>865</v>
      </c>
      <c r="B866" t="s">
        <v>46</v>
      </c>
      <c r="C866" t="s">
        <v>38</v>
      </c>
      <c r="H866" s="59">
        <v>58.000384615384618</v>
      </c>
      <c r="I866" t="s">
        <v>1903</v>
      </c>
      <c r="J866" s="78">
        <f t="shared" si="230"/>
        <v>1572970.4307692307</v>
      </c>
      <c r="K866" s="75">
        <f>1.05*VLOOKUP(B866,'[1]Tổng hợp Nhập - Xuất - Tồn'!$A$5:$N$4327,12,0)/VLOOKUP(B866,'[1]Tổng hợp Nhập - Xuất - Tồn'!$A$5:$N$4327,11,0)</f>
        <v>1130269.5727272728</v>
      </c>
      <c r="L866" s="67">
        <f t="shared" si="234"/>
        <v>0.39167723233825302</v>
      </c>
      <c r="M866" s="66">
        <f>VLOOKUP(B866,[2]Pivot!$A$4:$C$3785,2,0)</f>
        <v>1200000</v>
      </c>
      <c r="N866" s="66">
        <f>VLOOKUP(B866,[2]Pivot!$A$4:$C$3785,3,0)</f>
        <v>1350000</v>
      </c>
      <c r="O866" s="70">
        <f>VLOOKUP(B866,[3]Pivot!$A$4:$D$4420,2,0)</f>
        <v>44618</v>
      </c>
      <c r="P866" s="66" t="str">
        <f>VLOOKUP(B866,[3]Pivot!$A$4:$E$4420,5,0)</f>
        <v>HTAUTOHN</v>
      </c>
      <c r="Q866" s="66">
        <f>VLOOKUP(B866,[3]Pivot!$A$4:$D$4420,3,0)</f>
        <v>975513</v>
      </c>
      <c r="R866" s="66">
        <f>VLOOKUP(B866,[3]Pivot!$A$4:$D$4420,4,0)</f>
        <v>1</v>
      </c>
      <c r="S866">
        <f>VLOOKUP(B866,'[1]Tổng hợp Nhập - Xuất - Tồn'!$A$5:$N$4327,11,0)</f>
        <v>33</v>
      </c>
      <c r="T866">
        <f>VLOOKUP(B866,'[1]Tổng hợp Nhập - Xuất - Tồn'!$A$7:$N$4327,13,0)</f>
        <v>0</v>
      </c>
      <c r="U866" s="75">
        <f t="shared" si="246"/>
        <v>926737.35</v>
      </c>
      <c r="V866" s="73">
        <f t="shared" si="247"/>
        <v>34.171731194690267</v>
      </c>
      <c r="W866" s="66">
        <f t="shared" si="248"/>
        <v>820121.54867256642</v>
      </c>
      <c r="X866" s="67">
        <f t="shared" si="249"/>
        <v>-0.27440181664480068</v>
      </c>
    </row>
    <row r="867" spans="1:24" hidden="1" x14ac:dyDescent="0.25">
      <c r="A867">
        <v>866</v>
      </c>
      <c r="B867" t="s">
        <v>48</v>
      </c>
      <c r="C867" t="s">
        <v>49</v>
      </c>
      <c r="H867" s="59">
        <v>13.809615384615384</v>
      </c>
      <c r="I867" t="s">
        <v>1903</v>
      </c>
      <c r="J867" s="65">
        <f t="shared" si="230"/>
        <v>374516.76923076913</v>
      </c>
      <c r="K867" t="e">
        <f>1.05*VLOOKUP(B867,'[1]Tổng hợp Nhập - Xuất - Tồn'!$A$5:$N$4327,12,0)/VLOOKUP(B867,'[1]Tổng hợp Nhập - Xuất - Tồn'!$A$5:$N$4327,11,0)</f>
        <v>#N/A</v>
      </c>
      <c r="L867" s="67" t="e">
        <f t="shared" si="234"/>
        <v>#N/A</v>
      </c>
      <c r="M867" s="66" t="e">
        <f>VLOOKUP(B867,[2]Pivot!$A$4:$C$3785,2,0)</f>
        <v>#N/A</v>
      </c>
      <c r="N867" s="66" t="e">
        <f>VLOOKUP(B867,[2]Pivot!$A$4:$C$3785,3,0)</f>
        <v>#N/A</v>
      </c>
      <c r="O867" s="70" t="e">
        <f>VLOOKUP(B867,[3]Pivot!$A$4:$D$4420,2,0)</f>
        <v>#N/A</v>
      </c>
      <c r="P867" s="66" t="e">
        <f>VLOOKUP(B867,[3]Pivot!$A$4:$E$4420,5,0)</f>
        <v>#N/A</v>
      </c>
      <c r="Q867" s="66" t="e">
        <f>VLOOKUP(B867,[3]Pivot!$A$4:$D$4420,3,0)</f>
        <v>#N/A</v>
      </c>
      <c r="R867" s="66" t="e">
        <f>VLOOKUP(B867,[3]Pivot!$A$4:$D$4420,4,0)</f>
        <v>#N/A</v>
      </c>
      <c r="S867" t="e">
        <f>VLOOKUP(B867,'[1]Tổng hợp Nhập - Xuất - Tồn'!$A$5:$N$4327,11,0)</f>
        <v>#N/A</v>
      </c>
      <c r="T867" t="e">
        <f>VLOOKUP(B867,'[1]Tổng hợp Nhập - Xuất - Tồn'!$A$7:$N$4327,13,0)</f>
        <v>#N/A</v>
      </c>
      <c r="U867" s="66" t="e">
        <f t="shared" si="231"/>
        <v>#N/A</v>
      </c>
      <c r="V867" s="73" t="e">
        <f t="shared" si="232"/>
        <v>#N/A</v>
      </c>
      <c r="W867" s="73" t="e">
        <f t="shared" si="233"/>
        <v>#N/A</v>
      </c>
    </row>
    <row r="868" spans="1:24" hidden="1" x14ac:dyDescent="0.25">
      <c r="A868">
        <v>867</v>
      </c>
      <c r="B868" t="s">
        <v>50</v>
      </c>
      <c r="C868" t="s">
        <v>51</v>
      </c>
      <c r="H868" s="59">
        <v>17.676307692307692</v>
      </c>
      <c r="I868" t="s">
        <v>1903</v>
      </c>
      <c r="J868" s="65">
        <f t="shared" si="230"/>
        <v>479381.46461538458</v>
      </c>
      <c r="K868" t="e">
        <f>1.05*VLOOKUP(B868,'[1]Tổng hợp Nhập - Xuất - Tồn'!$A$5:$N$4327,12,0)/VLOOKUP(B868,'[1]Tổng hợp Nhập - Xuất - Tồn'!$A$5:$N$4327,11,0)</f>
        <v>#N/A</v>
      </c>
      <c r="L868" s="67" t="e">
        <f t="shared" si="234"/>
        <v>#N/A</v>
      </c>
      <c r="M868" s="66" t="e">
        <f>VLOOKUP(B868,[2]Pivot!$A$4:$C$3785,2,0)</f>
        <v>#N/A</v>
      </c>
      <c r="N868" s="66" t="e">
        <f>VLOOKUP(B868,[2]Pivot!$A$4:$C$3785,3,0)</f>
        <v>#N/A</v>
      </c>
      <c r="O868" s="70" t="e">
        <f>VLOOKUP(B868,[3]Pivot!$A$4:$D$4420,2,0)</f>
        <v>#N/A</v>
      </c>
      <c r="P868" s="66" t="e">
        <f>VLOOKUP(B868,[3]Pivot!$A$4:$E$4420,5,0)</f>
        <v>#N/A</v>
      </c>
      <c r="Q868" s="66" t="e">
        <f>VLOOKUP(B868,[3]Pivot!$A$4:$D$4420,3,0)</f>
        <v>#N/A</v>
      </c>
      <c r="R868" s="66" t="e">
        <f>VLOOKUP(B868,[3]Pivot!$A$4:$D$4420,4,0)</f>
        <v>#N/A</v>
      </c>
      <c r="S868" t="e">
        <f>VLOOKUP(B868,'[1]Tổng hợp Nhập - Xuất - Tồn'!$A$5:$N$4327,11,0)</f>
        <v>#N/A</v>
      </c>
      <c r="T868" t="e">
        <f>VLOOKUP(B868,'[1]Tổng hợp Nhập - Xuất - Tồn'!$A$7:$N$4327,13,0)</f>
        <v>#N/A</v>
      </c>
      <c r="U868" s="66" t="e">
        <f t="shared" si="231"/>
        <v>#N/A</v>
      </c>
      <c r="V868" s="73" t="e">
        <f t="shared" si="232"/>
        <v>#N/A</v>
      </c>
      <c r="W868" s="73" t="e">
        <f t="shared" si="233"/>
        <v>#N/A</v>
      </c>
    </row>
    <row r="869" spans="1:24" hidden="1" x14ac:dyDescent="0.25">
      <c r="A869">
        <v>868</v>
      </c>
      <c r="B869" t="s">
        <v>53</v>
      </c>
      <c r="C869" t="s">
        <v>51</v>
      </c>
      <c r="H869" s="59">
        <v>15.190576923076923</v>
      </c>
      <c r="I869" t="s">
        <v>1903</v>
      </c>
      <c r="J869" s="65">
        <f t="shared" si="230"/>
        <v>411968.44615384616</v>
      </c>
      <c r="K869" t="e">
        <f>1.05*VLOOKUP(B869,'[1]Tổng hợp Nhập - Xuất - Tồn'!$A$5:$N$4327,12,0)/VLOOKUP(B869,'[1]Tổng hợp Nhập - Xuất - Tồn'!$A$5:$N$4327,11,0)</f>
        <v>#N/A</v>
      </c>
      <c r="L869" s="67" t="e">
        <f t="shared" si="234"/>
        <v>#N/A</v>
      </c>
      <c r="M869" s="66" t="e">
        <f>VLOOKUP(B869,[2]Pivot!$A$4:$C$3785,2,0)</f>
        <v>#N/A</v>
      </c>
      <c r="N869" s="66" t="e">
        <f>VLOOKUP(B869,[2]Pivot!$A$4:$C$3785,3,0)</f>
        <v>#N/A</v>
      </c>
      <c r="O869" s="70" t="e">
        <f>VLOOKUP(B869,[3]Pivot!$A$4:$D$4420,2,0)</f>
        <v>#N/A</v>
      </c>
      <c r="P869" s="66" t="e">
        <f>VLOOKUP(B869,[3]Pivot!$A$4:$E$4420,5,0)</f>
        <v>#N/A</v>
      </c>
      <c r="Q869" s="66" t="e">
        <f>VLOOKUP(B869,[3]Pivot!$A$4:$D$4420,3,0)</f>
        <v>#N/A</v>
      </c>
      <c r="R869" s="66" t="e">
        <f>VLOOKUP(B869,[3]Pivot!$A$4:$D$4420,4,0)</f>
        <v>#N/A</v>
      </c>
      <c r="S869" t="e">
        <f>VLOOKUP(B869,'[1]Tổng hợp Nhập - Xuất - Tồn'!$A$5:$N$4327,11,0)</f>
        <v>#N/A</v>
      </c>
      <c r="T869" t="e">
        <f>VLOOKUP(B869,'[1]Tổng hợp Nhập - Xuất - Tồn'!$A$7:$N$4327,13,0)</f>
        <v>#N/A</v>
      </c>
      <c r="U869" s="66" t="e">
        <f t="shared" si="231"/>
        <v>#N/A</v>
      </c>
      <c r="V869" s="73" t="e">
        <f t="shared" si="232"/>
        <v>#N/A</v>
      </c>
      <c r="W869" s="73" t="e">
        <f t="shared" si="233"/>
        <v>#N/A</v>
      </c>
    </row>
    <row r="870" spans="1:24" hidden="1" x14ac:dyDescent="0.25">
      <c r="A870">
        <v>869</v>
      </c>
      <c r="B870" t="s">
        <v>55</v>
      </c>
      <c r="C870" t="s">
        <v>51</v>
      </c>
      <c r="H870" s="59">
        <v>13.533423076923077</v>
      </c>
      <c r="I870" t="s">
        <v>1903</v>
      </c>
      <c r="J870" s="65">
        <f t="shared" si="230"/>
        <v>367026.43384615378</v>
      </c>
      <c r="K870" t="e">
        <f>1.05*VLOOKUP(B870,'[1]Tổng hợp Nhập - Xuất - Tồn'!$A$5:$N$4327,12,0)/VLOOKUP(B870,'[1]Tổng hợp Nhập - Xuất - Tồn'!$A$5:$N$4327,11,0)</f>
        <v>#N/A</v>
      </c>
      <c r="L870" s="67" t="e">
        <f t="shared" si="234"/>
        <v>#N/A</v>
      </c>
      <c r="M870" s="66" t="e">
        <f>VLOOKUP(B870,[2]Pivot!$A$4:$C$3785,2,0)</f>
        <v>#N/A</v>
      </c>
      <c r="N870" s="66" t="e">
        <f>VLOOKUP(B870,[2]Pivot!$A$4:$C$3785,3,0)</f>
        <v>#N/A</v>
      </c>
      <c r="O870" s="70" t="e">
        <f>VLOOKUP(B870,[3]Pivot!$A$4:$D$4420,2,0)</f>
        <v>#N/A</v>
      </c>
      <c r="P870" s="66" t="e">
        <f>VLOOKUP(B870,[3]Pivot!$A$4:$E$4420,5,0)</f>
        <v>#N/A</v>
      </c>
      <c r="Q870" s="66" t="e">
        <f>VLOOKUP(B870,[3]Pivot!$A$4:$D$4420,3,0)</f>
        <v>#N/A</v>
      </c>
      <c r="R870" s="66" t="e">
        <f>VLOOKUP(B870,[3]Pivot!$A$4:$D$4420,4,0)</f>
        <v>#N/A</v>
      </c>
      <c r="S870" t="e">
        <f>VLOOKUP(B870,'[1]Tổng hợp Nhập - Xuất - Tồn'!$A$5:$N$4327,11,0)</f>
        <v>#N/A</v>
      </c>
      <c r="T870" t="e">
        <f>VLOOKUP(B870,'[1]Tổng hợp Nhập - Xuất - Tồn'!$A$7:$N$4327,13,0)</f>
        <v>#N/A</v>
      </c>
      <c r="U870" s="66" t="e">
        <f t="shared" si="231"/>
        <v>#N/A</v>
      </c>
      <c r="V870" s="73" t="e">
        <f t="shared" si="232"/>
        <v>#N/A</v>
      </c>
      <c r="W870" s="73" t="e">
        <f t="shared" si="233"/>
        <v>#N/A</v>
      </c>
    </row>
    <row r="871" spans="1:24" hidden="1" x14ac:dyDescent="0.25">
      <c r="A871">
        <v>870</v>
      </c>
      <c r="B871" t="s">
        <v>56</v>
      </c>
      <c r="C871" t="s">
        <v>57</v>
      </c>
      <c r="H871" s="59">
        <v>16.229653846153845</v>
      </c>
      <c r="I871" t="s">
        <v>1903</v>
      </c>
      <c r="J871" s="65">
        <f t="shared" si="230"/>
        <v>440148.21230769221</v>
      </c>
      <c r="K871" t="e">
        <f>1.05*VLOOKUP(B871,'[1]Tổng hợp Nhập - Xuất - Tồn'!$A$5:$N$4327,12,0)/VLOOKUP(B871,'[1]Tổng hợp Nhập - Xuất - Tồn'!$A$5:$N$4327,11,0)</f>
        <v>#N/A</v>
      </c>
      <c r="L871" s="67" t="e">
        <f t="shared" si="234"/>
        <v>#N/A</v>
      </c>
      <c r="M871" s="66" t="e">
        <f>VLOOKUP(B871,[2]Pivot!$A$4:$C$3785,2,0)</f>
        <v>#N/A</v>
      </c>
      <c r="N871" s="66" t="e">
        <f>VLOOKUP(B871,[2]Pivot!$A$4:$C$3785,3,0)</f>
        <v>#N/A</v>
      </c>
      <c r="O871" s="70" t="e">
        <f>VLOOKUP(B871,[3]Pivot!$A$4:$D$4420,2,0)</f>
        <v>#N/A</v>
      </c>
      <c r="P871" s="66" t="e">
        <f>VLOOKUP(B871,[3]Pivot!$A$4:$E$4420,5,0)</f>
        <v>#N/A</v>
      </c>
      <c r="Q871" s="66" t="e">
        <f>VLOOKUP(B871,[3]Pivot!$A$4:$D$4420,3,0)</f>
        <v>#N/A</v>
      </c>
      <c r="R871" s="66" t="e">
        <f>VLOOKUP(B871,[3]Pivot!$A$4:$D$4420,4,0)</f>
        <v>#N/A</v>
      </c>
      <c r="S871" t="e">
        <f>VLOOKUP(B871,'[1]Tổng hợp Nhập - Xuất - Tồn'!$A$5:$N$4327,11,0)</f>
        <v>#N/A</v>
      </c>
      <c r="T871" t="e">
        <f>VLOOKUP(B871,'[1]Tổng hợp Nhập - Xuất - Tồn'!$A$7:$N$4327,13,0)</f>
        <v>#N/A</v>
      </c>
      <c r="U871" s="66" t="e">
        <f t="shared" si="231"/>
        <v>#N/A</v>
      </c>
      <c r="V871" s="73" t="e">
        <f t="shared" si="232"/>
        <v>#N/A</v>
      </c>
      <c r="W871" s="73" t="e">
        <f t="shared" si="233"/>
        <v>#N/A</v>
      </c>
    </row>
    <row r="872" spans="1:24" hidden="1" x14ac:dyDescent="0.25">
      <c r="A872">
        <v>871</v>
      </c>
      <c r="B872" t="s">
        <v>58</v>
      </c>
      <c r="C872" t="s">
        <v>30</v>
      </c>
      <c r="H872" s="59">
        <v>19.333461538461538</v>
      </c>
      <c r="I872" t="s">
        <v>1903</v>
      </c>
      <c r="J872" s="65">
        <f t="shared" si="230"/>
        <v>524323.4769230769</v>
      </c>
      <c r="K872" t="e">
        <f>1.05*VLOOKUP(B872,'[1]Tổng hợp Nhập - Xuất - Tồn'!$A$5:$N$4327,12,0)/VLOOKUP(B872,'[1]Tổng hợp Nhập - Xuất - Tồn'!$A$5:$N$4327,11,0)</f>
        <v>#N/A</v>
      </c>
      <c r="L872" s="67" t="e">
        <f t="shared" si="234"/>
        <v>#N/A</v>
      </c>
      <c r="M872" s="66" t="e">
        <f>VLOOKUP(B872,[2]Pivot!$A$4:$C$3785,2,0)</f>
        <v>#N/A</v>
      </c>
      <c r="N872" s="66" t="e">
        <f>VLOOKUP(B872,[2]Pivot!$A$4:$C$3785,3,0)</f>
        <v>#N/A</v>
      </c>
      <c r="O872" s="70" t="e">
        <f>VLOOKUP(B872,[3]Pivot!$A$4:$D$4420,2,0)</f>
        <v>#N/A</v>
      </c>
      <c r="P872" s="66" t="e">
        <f>VLOOKUP(B872,[3]Pivot!$A$4:$E$4420,5,0)</f>
        <v>#N/A</v>
      </c>
      <c r="Q872" s="66" t="e">
        <f>VLOOKUP(B872,[3]Pivot!$A$4:$D$4420,3,0)</f>
        <v>#N/A</v>
      </c>
      <c r="R872" s="66" t="e">
        <f>VLOOKUP(B872,[3]Pivot!$A$4:$D$4420,4,0)</f>
        <v>#N/A</v>
      </c>
      <c r="S872" t="e">
        <f>VLOOKUP(B872,'[1]Tổng hợp Nhập - Xuất - Tồn'!$A$5:$N$4327,11,0)</f>
        <v>#N/A</v>
      </c>
      <c r="T872" t="e">
        <f>VLOOKUP(B872,'[1]Tổng hợp Nhập - Xuất - Tồn'!$A$7:$N$4327,13,0)</f>
        <v>#N/A</v>
      </c>
      <c r="U872" s="66" t="e">
        <f t="shared" si="231"/>
        <v>#N/A</v>
      </c>
      <c r="V872" s="73" t="e">
        <f t="shared" si="232"/>
        <v>#N/A</v>
      </c>
      <c r="W872" s="73" t="e">
        <f t="shared" si="233"/>
        <v>#N/A</v>
      </c>
    </row>
    <row r="873" spans="1:24" x14ac:dyDescent="0.25">
      <c r="A873">
        <v>872</v>
      </c>
      <c r="B873" t="s">
        <v>59</v>
      </c>
      <c r="C873" t="s">
        <v>51</v>
      </c>
      <c r="H873" s="59">
        <v>13.761692307692311</v>
      </c>
      <c r="I873" t="s">
        <v>1903</v>
      </c>
      <c r="J873" s="78">
        <f t="shared" si="230"/>
        <v>373217.09538461542</v>
      </c>
      <c r="K873" s="75">
        <f>1.05*VLOOKUP(B873,'[1]Tổng hợp Nhập - Xuất - Tồn'!$A$5:$N$4327,12,0)/VLOOKUP(B873,'[1]Tổng hợp Nhập - Xuất - Tồn'!$A$5:$N$4327,11,0)</f>
        <v>316938.27920792083</v>
      </c>
      <c r="L873" s="67">
        <f t="shared" si="234"/>
        <v>0.17757027114977811</v>
      </c>
      <c r="M873" s="66">
        <f>VLOOKUP(B873,[2]Pivot!$A$4:$C$3785,2,0)</f>
        <v>450000</v>
      </c>
      <c r="N873" s="66">
        <f>VLOOKUP(B873,[2]Pivot!$A$4:$C$3785,3,0)</f>
        <v>450000</v>
      </c>
      <c r="O873" s="70">
        <f>VLOOKUP(B873,[3]Pivot!$A$4:$D$4420,2,0)</f>
        <v>44768</v>
      </c>
      <c r="P873" s="66" t="str">
        <f>VLOOKUP(B873,[3]Pivot!$A$4:$E$4420,5,0)</f>
        <v>HTAUTOHN</v>
      </c>
      <c r="Q873" s="66">
        <f>VLOOKUP(B873,[3]Pivot!$A$4:$D$4420,3,0)</f>
        <v>282088.8</v>
      </c>
      <c r="R873" s="66">
        <f>VLOOKUP(B873,[3]Pivot!$A$4:$D$4420,4,0)</f>
        <v>1</v>
      </c>
      <c r="S873">
        <f>VLOOKUP(B873,'[1]Tổng hợp Nhập - Xuất - Tồn'!$A$5:$N$4327,11,0)</f>
        <v>101</v>
      </c>
      <c r="T873">
        <f>VLOOKUP(B873,'[1]Tổng hợp Nhập - Xuất - Tồn'!$A$7:$N$4327,13,0)</f>
        <v>45</v>
      </c>
      <c r="U873" s="75">
        <f t="shared" ref="U873:U874" si="250">IF(Q873=0,K873*(1-5%),IF(L873&lt;=10%,Q873,Q873*(1-5%)))</f>
        <v>267984.36</v>
      </c>
      <c r="V873" s="73">
        <f t="shared" ref="V873:V874" si="251">U873/24000*1/1.13</f>
        <v>9.8814292035398239</v>
      </c>
      <c r="W873" s="66">
        <f t="shared" ref="W873:W874" si="252">V873*24000</f>
        <v>237154.30088495577</v>
      </c>
      <c r="X873" s="67">
        <f t="shared" ref="X873:X874" si="253">(W873-K873)/K873</f>
        <v>-0.25173348742334917</v>
      </c>
    </row>
    <row r="874" spans="1:24" x14ac:dyDescent="0.25">
      <c r="A874">
        <v>873</v>
      </c>
      <c r="B874" t="s">
        <v>60</v>
      </c>
      <c r="C874" t="s">
        <v>61</v>
      </c>
      <c r="H874" s="59">
        <v>43.362192307692311</v>
      </c>
      <c r="I874" t="s">
        <v>1903</v>
      </c>
      <c r="J874" s="78">
        <f t="shared" si="230"/>
        <v>1175982.6553846153</v>
      </c>
      <c r="K874" s="75">
        <f>1.05*VLOOKUP(B874,'[1]Tổng hợp Nhập - Xuất - Tồn'!$A$5:$N$4327,12,0)/VLOOKUP(B874,'[1]Tổng hợp Nhập - Xuất - Tồn'!$A$5:$N$4327,11,0)</f>
        <v>1144851.2250000001</v>
      </c>
      <c r="L874" s="67">
        <f t="shared" si="234"/>
        <v>2.7192555421002587E-2</v>
      </c>
      <c r="M874" s="66">
        <f>VLOOKUP(B874,[2]Pivot!$A$4:$C$3785,2,0)</f>
        <v>1300000</v>
      </c>
      <c r="N874" s="66" t="e">
        <f>VLOOKUP(B874,[2]Pivot!$A$4:$C$3785,3,0)</f>
        <v>#REF!</v>
      </c>
      <c r="O874" s="70">
        <f>VLOOKUP(B874,[3]Pivot!$A$4:$D$4420,2,0)</f>
        <v>44699</v>
      </c>
      <c r="P874" s="66" t="str">
        <f>VLOOKUP(B874,[3]Pivot!$A$4:$E$4420,5,0)</f>
        <v>CHPT-MINHANH</v>
      </c>
      <c r="Q874" s="66">
        <f>VLOOKUP(B874,[3]Pivot!$A$4:$D$4420,3,0)</f>
        <v>1060000</v>
      </c>
      <c r="R874" s="66">
        <f>VLOOKUP(B874,[3]Pivot!$A$4:$D$4420,4,0)</f>
        <v>1</v>
      </c>
      <c r="S874">
        <f>VLOOKUP(B874,'[1]Tổng hợp Nhập - Xuất - Tồn'!$A$5:$N$4327,11,0)</f>
        <v>2</v>
      </c>
      <c r="T874">
        <f>VLOOKUP(B874,'[1]Tổng hợp Nhập - Xuất - Tồn'!$A$7:$N$4327,13,0)</f>
        <v>0</v>
      </c>
      <c r="U874" s="75">
        <f t="shared" si="250"/>
        <v>1060000</v>
      </c>
      <c r="V874" s="73">
        <f t="shared" si="251"/>
        <v>39.085545722713867</v>
      </c>
      <c r="W874" s="66">
        <f t="shared" si="252"/>
        <v>938053.09734513285</v>
      </c>
      <c r="X874" s="67">
        <f t="shared" si="253"/>
        <v>-0.18063318895856292</v>
      </c>
    </row>
    <row r="875" spans="1:24" hidden="1" x14ac:dyDescent="0.25">
      <c r="A875">
        <v>874</v>
      </c>
      <c r="B875" t="s">
        <v>62</v>
      </c>
      <c r="C875" t="s">
        <v>30</v>
      </c>
      <c r="H875" s="59">
        <v>61.94892307692308</v>
      </c>
      <c r="I875" t="s">
        <v>1903</v>
      </c>
      <c r="J875" s="65">
        <f t="shared" si="230"/>
        <v>1680054.7938461539</v>
      </c>
      <c r="K875" t="e">
        <f>1.05*VLOOKUP(B875,'[1]Tổng hợp Nhập - Xuất - Tồn'!$A$5:$N$4327,12,0)/VLOOKUP(B875,'[1]Tổng hợp Nhập - Xuất - Tồn'!$A$5:$N$4327,11,0)</f>
        <v>#N/A</v>
      </c>
      <c r="L875" s="67" t="e">
        <f t="shared" si="234"/>
        <v>#N/A</v>
      </c>
      <c r="M875" s="66" t="e">
        <f>VLOOKUP(B875,[2]Pivot!$A$4:$C$3785,2,0)</f>
        <v>#N/A</v>
      </c>
      <c r="N875" s="66" t="e">
        <f>VLOOKUP(B875,[2]Pivot!$A$4:$C$3785,3,0)</f>
        <v>#N/A</v>
      </c>
      <c r="O875" s="70" t="e">
        <f>VLOOKUP(B875,[3]Pivot!$A$4:$D$4420,2,0)</f>
        <v>#N/A</v>
      </c>
      <c r="P875" s="66" t="e">
        <f>VLOOKUP(B875,[3]Pivot!$A$4:$E$4420,5,0)</f>
        <v>#N/A</v>
      </c>
      <c r="Q875" s="66" t="e">
        <f>VLOOKUP(B875,[3]Pivot!$A$4:$D$4420,3,0)</f>
        <v>#N/A</v>
      </c>
      <c r="R875" s="66" t="e">
        <f>VLOOKUP(B875,[3]Pivot!$A$4:$D$4420,4,0)</f>
        <v>#N/A</v>
      </c>
      <c r="S875" t="e">
        <f>VLOOKUP(B875,'[1]Tổng hợp Nhập - Xuất - Tồn'!$A$5:$N$4327,11,0)</f>
        <v>#N/A</v>
      </c>
      <c r="T875" t="e">
        <f>VLOOKUP(B875,'[1]Tổng hợp Nhập - Xuất - Tồn'!$A$7:$N$4327,13,0)</f>
        <v>#N/A</v>
      </c>
      <c r="U875" s="66" t="e">
        <f t="shared" si="231"/>
        <v>#N/A</v>
      </c>
      <c r="V875" s="73" t="e">
        <f t="shared" si="232"/>
        <v>#N/A</v>
      </c>
      <c r="W875" s="73" t="e">
        <f t="shared" si="233"/>
        <v>#N/A</v>
      </c>
    </row>
    <row r="876" spans="1:24" hidden="1" x14ac:dyDescent="0.25">
      <c r="A876">
        <v>875</v>
      </c>
      <c r="B876" t="s">
        <v>63</v>
      </c>
      <c r="C876" t="s">
        <v>64</v>
      </c>
      <c r="H876" s="59">
        <v>25.739461538461544</v>
      </c>
      <c r="I876" t="s">
        <v>1903</v>
      </c>
      <c r="J876" s="65">
        <f t="shared" si="230"/>
        <v>698054.19692307711</v>
      </c>
      <c r="K876" t="e">
        <f>1.05*VLOOKUP(B876,'[1]Tổng hợp Nhập - Xuất - Tồn'!$A$5:$N$4327,12,0)/VLOOKUP(B876,'[1]Tổng hợp Nhập - Xuất - Tồn'!$A$5:$N$4327,11,0)</f>
        <v>#N/A</v>
      </c>
      <c r="L876" s="67" t="e">
        <f t="shared" si="234"/>
        <v>#N/A</v>
      </c>
      <c r="M876" s="66" t="e">
        <f>VLOOKUP(B876,[2]Pivot!$A$4:$C$3785,2,0)</f>
        <v>#N/A</v>
      </c>
      <c r="N876" s="66" t="e">
        <f>VLOOKUP(B876,[2]Pivot!$A$4:$C$3785,3,0)</f>
        <v>#N/A</v>
      </c>
      <c r="O876" s="70" t="e">
        <f>VLOOKUP(B876,[3]Pivot!$A$4:$D$4420,2,0)</f>
        <v>#N/A</v>
      </c>
      <c r="P876" s="66" t="e">
        <f>VLOOKUP(B876,[3]Pivot!$A$4:$E$4420,5,0)</f>
        <v>#N/A</v>
      </c>
      <c r="Q876" s="66" t="e">
        <f>VLOOKUP(B876,[3]Pivot!$A$4:$D$4420,3,0)</f>
        <v>#N/A</v>
      </c>
      <c r="R876" s="66" t="e">
        <f>VLOOKUP(B876,[3]Pivot!$A$4:$D$4420,4,0)</f>
        <v>#N/A</v>
      </c>
      <c r="S876" t="e">
        <f>VLOOKUP(B876,'[1]Tổng hợp Nhập - Xuất - Tồn'!$A$5:$N$4327,11,0)</f>
        <v>#N/A</v>
      </c>
      <c r="T876" t="e">
        <f>VLOOKUP(B876,'[1]Tổng hợp Nhập - Xuất - Tồn'!$A$7:$N$4327,13,0)</f>
        <v>#N/A</v>
      </c>
      <c r="U876" s="66" t="e">
        <f t="shared" si="231"/>
        <v>#N/A</v>
      </c>
      <c r="V876" s="73" t="e">
        <f t="shared" si="232"/>
        <v>#N/A</v>
      </c>
      <c r="W876" s="73" t="e">
        <f t="shared" si="233"/>
        <v>#N/A</v>
      </c>
    </row>
    <row r="877" spans="1:24" hidden="1" x14ac:dyDescent="0.25">
      <c r="A877">
        <v>876</v>
      </c>
      <c r="B877" t="s">
        <v>66</v>
      </c>
      <c r="C877" t="s">
        <v>67</v>
      </c>
      <c r="H877" s="59">
        <v>15.190576923076923</v>
      </c>
      <c r="I877" t="s">
        <v>1903</v>
      </c>
      <c r="J877" s="65">
        <f t="shared" si="230"/>
        <v>411968.44615384616</v>
      </c>
      <c r="K877" t="e">
        <f>1.05*VLOOKUP(B877,'[1]Tổng hợp Nhập - Xuất - Tồn'!$A$5:$N$4327,12,0)/VLOOKUP(B877,'[1]Tổng hợp Nhập - Xuất - Tồn'!$A$5:$N$4327,11,0)</f>
        <v>#N/A</v>
      </c>
      <c r="L877" s="67" t="e">
        <f t="shared" si="234"/>
        <v>#N/A</v>
      </c>
      <c r="M877" s="66" t="e">
        <f>VLOOKUP(B877,[2]Pivot!$A$4:$C$3785,2,0)</f>
        <v>#N/A</v>
      </c>
      <c r="N877" s="66" t="e">
        <f>VLOOKUP(B877,[2]Pivot!$A$4:$C$3785,3,0)</f>
        <v>#N/A</v>
      </c>
      <c r="O877" s="70" t="e">
        <f>VLOOKUP(B877,[3]Pivot!$A$4:$D$4420,2,0)</f>
        <v>#N/A</v>
      </c>
      <c r="P877" s="66" t="e">
        <f>VLOOKUP(B877,[3]Pivot!$A$4:$E$4420,5,0)</f>
        <v>#N/A</v>
      </c>
      <c r="Q877" s="66" t="e">
        <f>VLOOKUP(B877,[3]Pivot!$A$4:$D$4420,3,0)</f>
        <v>#N/A</v>
      </c>
      <c r="R877" s="66" t="e">
        <f>VLOOKUP(B877,[3]Pivot!$A$4:$D$4420,4,0)</f>
        <v>#N/A</v>
      </c>
      <c r="S877" t="e">
        <f>VLOOKUP(B877,'[1]Tổng hợp Nhập - Xuất - Tồn'!$A$5:$N$4327,11,0)</f>
        <v>#N/A</v>
      </c>
      <c r="T877" t="e">
        <f>VLOOKUP(B877,'[1]Tổng hợp Nhập - Xuất - Tồn'!$A$7:$N$4327,13,0)</f>
        <v>#N/A</v>
      </c>
      <c r="U877" s="66" t="e">
        <f t="shared" si="231"/>
        <v>#N/A</v>
      </c>
      <c r="V877" s="73" t="e">
        <f t="shared" si="232"/>
        <v>#N/A</v>
      </c>
      <c r="W877" s="73" t="e">
        <f t="shared" si="233"/>
        <v>#N/A</v>
      </c>
    </row>
    <row r="878" spans="1:24" hidden="1" x14ac:dyDescent="0.25">
      <c r="A878">
        <v>877</v>
      </c>
      <c r="B878" t="s">
        <v>68</v>
      </c>
      <c r="C878" t="s">
        <v>69</v>
      </c>
      <c r="H878" s="59">
        <v>17.083846153846153</v>
      </c>
      <c r="I878" t="s">
        <v>1903</v>
      </c>
      <c r="J878" s="65">
        <f t="shared" si="230"/>
        <v>463313.90769230766</v>
      </c>
      <c r="K878" t="e">
        <f>1.05*VLOOKUP(B878,'[1]Tổng hợp Nhập - Xuất - Tồn'!$A$5:$N$4327,12,0)/VLOOKUP(B878,'[1]Tổng hợp Nhập - Xuất - Tồn'!$A$5:$N$4327,11,0)</f>
        <v>#N/A</v>
      </c>
      <c r="L878" s="67" t="e">
        <f t="shared" si="234"/>
        <v>#N/A</v>
      </c>
      <c r="M878" s="66" t="e">
        <f>VLOOKUP(B878,[2]Pivot!$A$4:$C$3785,2,0)</f>
        <v>#N/A</v>
      </c>
      <c r="N878" s="66" t="e">
        <f>VLOOKUP(B878,[2]Pivot!$A$4:$C$3785,3,0)</f>
        <v>#N/A</v>
      </c>
      <c r="O878" s="70" t="e">
        <f>VLOOKUP(B878,[3]Pivot!$A$4:$D$4420,2,0)</f>
        <v>#N/A</v>
      </c>
      <c r="P878" s="66" t="e">
        <f>VLOOKUP(B878,[3]Pivot!$A$4:$E$4420,5,0)</f>
        <v>#N/A</v>
      </c>
      <c r="Q878" s="66" t="e">
        <f>VLOOKUP(B878,[3]Pivot!$A$4:$D$4420,3,0)</f>
        <v>#N/A</v>
      </c>
      <c r="R878" s="66" t="e">
        <f>VLOOKUP(B878,[3]Pivot!$A$4:$D$4420,4,0)</f>
        <v>#N/A</v>
      </c>
      <c r="S878" t="e">
        <f>VLOOKUP(B878,'[1]Tổng hợp Nhập - Xuất - Tồn'!$A$5:$N$4327,11,0)</f>
        <v>#N/A</v>
      </c>
      <c r="T878" t="e">
        <f>VLOOKUP(B878,'[1]Tổng hợp Nhập - Xuất - Tồn'!$A$7:$N$4327,13,0)</f>
        <v>#N/A</v>
      </c>
      <c r="U878" s="66" t="e">
        <f t="shared" si="231"/>
        <v>#N/A</v>
      </c>
      <c r="V878" s="73" t="e">
        <f t="shared" si="232"/>
        <v>#N/A</v>
      </c>
      <c r="W878" s="73" t="e">
        <f t="shared" si="233"/>
        <v>#N/A</v>
      </c>
    </row>
    <row r="879" spans="1:24" hidden="1" x14ac:dyDescent="0.25">
      <c r="A879">
        <v>878</v>
      </c>
      <c r="B879" t="s">
        <v>70</v>
      </c>
      <c r="C879" t="s">
        <v>69</v>
      </c>
      <c r="H879" s="59">
        <v>8.7276769230769222</v>
      </c>
      <c r="I879" t="s">
        <v>1903</v>
      </c>
      <c r="J879" s="65">
        <f t="shared" si="230"/>
        <v>236694.59815384611</v>
      </c>
      <c r="K879" t="e">
        <f>1.05*VLOOKUP(B879,'[1]Tổng hợp Nhập - Xuất - Tồn'!$A$5:$N$4327,12,0)/VLOOKUP(B879,'[1]Tổng hợp Nhập - Xuất - Tồn'!$A$5:$N$4327,11,0)</f>
        <v>#N/A</v>
      </c>
      <c r="L879" s="67" t="e">
        <f t="shared" si="234"/>
        <v>#N/A</v>
      </c>
      <c r="M879" s="66" t="e">
        <f>VLOOKUP(B879,[2]Pivot!$A$4:$C$3785,2,0)</f>
        <v>#N/A</v>
      </c>
      <c r="N879" s="66" t="e">
        <f>VLOOKUP(B879,[2]Pivot!$A$4:$C$3785,3,0)</f>
        <v>#N/A</v>
      </c>
      <c r="O879" s="70" t="e">
        <f>VLOOKUP(B879,[3]Pivot!$A$4:$D$4420,2,0)</f>
        <v>#N/A</v>
      </c>
      <c r="P879" s="66" t="e">
        <f>VLOOKUP(B879,[3]Pivot!$A$4:$E$4420,5,0)</f>
        <v>#N/A</v>
      </c>
      <c r="Q879" s="66" t="e">
        <f>VLOOKUP(B879,[3]Pivot!$A$4:$D$4420,3,0)</f>
        <v>#N/A</v>
      </c>
      <c r="R879" s="66" t="e">
        <f>VLOOKUP(B879,[3]Pivot!$A$4:$D$4420,4,0)</f>
        <v>#N/A</v>
      </c>
      <c r="S879" t="e">
        <f>VLOOKUP(B879,'[1]Tổng hợp Nhập - Xuất - Tồn'!$A$5:$N$4327,11,0)</f>
        <v>#N/A</v>
      </c>
      <c r="T879" t="e">
        <f>VLOOKUP(B879,'[1]Tổng hợp Nhập - Xuất - Tồn'!$A$7:$N$4327,13,0)</f>
        <v>#N/A</v>
      </c>
      <c r="U879" s="66" t="e">
        <f t="shared" si="231"/>
        <v>#N/A</v>
      </c>
      <c r="V879" s="73" t="e">
        <f t="shared" si="232"/>
        <v>#N/A</v>
      </c>
      <c r="W879" s="73" t="e">
        <f t="shared" si="233"/>
        <v>#N/A</v>
      </c>
    </row>
    <row r="880" spans="1:24" hidden="1" x14ac:dyDescent="0.25">
      <c r="A880">
        <v>879</v>
      </c>
      <c r="B880" t="s">
        <v>71</v>
      </c>
      <c r="C880" t="s">
        <v>72</v>
      </c>
      <c r="H880" s="59">
        <v>11.389230769230769</v>
      </c>
      <c r="I880" t="s">
        <v>1903</v>
      </c>
      <c r="J880" s="65">
        <f t="shared" si="230"/>
        <v>308875.9384615384</v>
      </c>
      <c r="K880" t="e">
        <f>1.05*VLOOKUP(B880,'[1]Tổng hợp Nhập - Xuất - Tồn'!$A$5:$N$4327,12,0)/VLOOKUP(B880,'[1]Tổng hợp Nhập - Xuất - Tồn'!$A$5:$N$4327,11,0)</f>
        <v>#N/A</v>
      </c>
      <c r="L880" s="67" t="e">
        <f t="shared" si="234"/>
        <v>#N/A</v>
      </c>
      <c r="M880" s="66" t="e">
        <f>VLOOKUP(B880,[2]Pivot!$A$4:$C$3785,2,0)</f>
        <v>#N/A</v>
      </c>
      <c r="N880" s="66" t="e">
        <f>VLOOKUP(B880,[2]Pivot!$A$4:$C$3785,3,0)</f>
        <v>#N/A</v>
      </c>
      <c r="O880" s="70" t="e">
        <f>VLOOKUP(B880,[3]Pivot!$A$4:$D$4420,2,0)</f>
        <v>#N/A</v>
      </c>
      <c r="P880" s="66" t="e">
        <f>VLOOKUP(B880,[3]Pivot!$A$4:$E$4420,5,0)</f>
        <v>#N/A</v>
      </c>
      <c r="Q880" s="66" t="e">
        <f>VLOOKUP(B880,[3]Pivot!$A$4:$D$4420,3,0)</f>
        <v>#N/A</v>
      </c>
      <c r="R880" s="66" t="e">
        <f>VLOOKUP(B880,[3]Pivot!$A$4:$D$4420,4,0)</f>
        <v>#N/A</v>
      </c>
      <c r="S880" t="e">
        <f>VLOOKUP(B880,'[1]Tổng hợp Nhập - Xuất - Tồn'!$A$5:$N$4327,11,0)</f>
        <v>#N/A</v>
      </c>
      <c r="T880" t="e">
        <f>VLOOKUP(B880,'[1]Tổng hợp Nhập - Xuất - Tồn'!$A$7:$N$4327,13,0)</f>
        <v>#N/A</v>
      </c>
      <c r="U880" s="66" t="e">
        <f t="shared" si="231"/>
        <v>#N/A</v>
      </c>
      <c r="V880" s="73" t="e">
        <f t="shared" si="232"/>
        <v>#N/A</v>
      </c>
      <c r="W880" s="73" t="e">
        <f t="shared" si="233"/>
        <v>#N/A</v>
      </c>
    </row>
    <row r="881" spans="1:24" hidden="1" x14ac:dyDescent="0.25">
      <c r="A881">
        <v>880</v>
      </c>
      <c r="B881" t="s">
        <v>73</v>
      </c>
      <c r="C881" t="s">
        <v>74</v>
      </c>
      <c r="H881" s="59">
        <v>11.389230769230769</v>
      </c>
      <c r="I881" t="s">
        <v>1903</v>
      </c>
      <c r="J881" s="65">
        <f t="shared" si="230"/>
        <v>308875.9384615384</v>
      </c>
      <c r="K881" t="e">
        <f>1.05*VLOOKUP(B881,'[1]Tổng hợp Nhập - Xuất - Tồn'!$A$5:$N$4327,12,0)/VLOOKUP(B881,'[1]Tổng hợp Nhập - Xuất - Tồn'!$A$5:$N$4327,11,0)</f>
        <v>#N/A</v>
      </c>
      <c r="L881" s="67" t="e">
        <f t="shared" si="234"/>
        <v>#N/A</v>
      </c>
      <c r="M881" s="66" t="e">
        <f>VLOOKUP(B881,[2]Pivot!$A$4:$C$3785,2,0)</f>
        <v>#N/A</v>
      </c>
      <c r="N881" s="66" t="e">
        <f>VLOOKUP(B881,[2]Pivot!$A$4:$C$3785,3,0)</f>
        <v>#N/A</v>
      </c>
      <c r="O881" s="70" t="e">
        <f>VLOOKUP(B881,[3]Pivot!$A$4:$D$4420,2,0)</f>
        <v>#N/A</v>
      </c>
      <c r="P881" s="66" t="e">
        <f>VLOOKUP(B881,[3]Pivot!$A$4:$E$4420,5,0)</f>
        <v>#N/A</v>
      </c>
      <c r="Q881" s="66" t="e">
        <f>VLOOKUP(B881,[3]Pivot!$A$4:$D$4420,3,0)</f>
        <v>#N/A</v>
      </c>
      <c r="R881" s="66" t="e">
        <f>VLOOKUP(B881,[3]Pivot!$A$4:$D$4420,4,0)</f>
        <v>#N/A</v>
      </c>
      <c r="S881" t="e">
        <f>VLOOKUP(B881,'[1]Tổng hợp Nhập - Xuất - Tồn'!$A$5:$N$4327,11,0)</f>
        <v>#N/A</v>
      </c>
      <c r="T881" t="e">
        <f>VLOOKUP(B881,'[1]Tổng hợp Nhập - Xuất - Tồn'!$A$7:$N$4327,13,0)</f>
        <v>#N/A</v>
      </c>
      <c r="U881" s="66" t="e">
        <f t="shared" si="231"/>
        <v>#N/A</v>
      </c>
      <c r="V881" s="73" t="e">
        <f t="shared" si="232"/>
        <v>#N/A</v>
      </c>
      <c r="W881" s="73" t="e">
        <f t="shared" si="233"/>
        <v>#N/A</v>
      </c>
    </row>
    <row r="882" spans="1:24" x14ac:dyDescent="0.25">
      <c r="A882">
        <v>881</v>
      </c>
      <c r="B882" t="s">
        <v>75</v>
      </c>
      <c r="C882" t="s">
        <v>74</v>
      </c>
      <c r="H882" s="59">
        <v>17.123923076923077</v>
      </c>
      <c r="I882" t="s">
        <v>1903</v>
      </c>
      <c r="J882" s="78">
        <f t="shared" si="230"/>
        <v>464400.79384615383</v>
      </c>
      <c r="K882" s="75">
        <f>1.05*VLOOKUP(B882,'[1]Tổng hợp Nhập - Xuất - Tồn'!$A$5:$N$4327,12,0)/VLOOKUP(B882,'[1]Tổng hợp Nhập - Xuất - Tồn'!$A$5:$N$4327,11,0)</f>
        <v>381995.61147540988</v>
      </c>
      <c r="L882" s="67">
        <f t="shared" si="234"/>
        <v>0.21572285098371766</v>
      </c>
      <c r="M882" s="66">
        <f>VLOOKUP(B882,[2]Pivot!$A$4:$C$3785,2,0)</f>
        <v>420000</v>
      </c>
      <c r="N882" s="66">
        <f>VLOOKUP(B882,[2]Pivot!$A$4:$C$3785,3,0)</f>
        <v>510000</v>
      </c>
      <c r="O882" s="70">
        <f>VLOOKUP(B882,[3]Pivot!$A$4:$D$4420,2,0)</f>
        <v>44768</v>
      </c>
      <c r="P882" s="66" t="str">
        <f>VLOOKUP(B882,[3]Pivot!$A$4:$E$4420,5,0)</f>
        <v>NK-IDAM</v>
      </c>
      <c r="Q882" s="66">
        <f>VLOOKUP(B882,[3]Pivot!$A$4:$D$4420,3,0)</f>
        <v>345345</v>
      </c>
      <c r="R882" s="66">
        <f>VLOOKUP(B882,[3]Pivot!$A$4:$D$4420,4,0)</f>
        <v>3</v>
      </c>
      <c r="S882">
        <f>VLOOKUP(B882,'[1]Tổng hợp Nhập - Xuất - Tồn'!$A$5:$N$4327,11,0)</f>
        <v>732</v>
      </c>
      <c r="T882">
        <f>VLOOKUP(B882,'[1]Tổng hợp Nhập - Xuất - Tồn'!$A$7:$N$4327,13,0)</f>
        <v>1</v>
      </c>
      <c r="U882" s="75">
        <f>IF(Q882=0,K882*(1-5%),IF(L882&lt;=10%,Q882,Q882*(1-5%)))</f>
        <v>328077.75</v>
      </c>
      <c r="V882" s="73">
        <f>U882/24000*1/1.13</f>
        <v>12.097262168141594</v>
      </c>
      <c r="W882" s="66">
        <f t="shared" ref="W882" si="254">V882*24000</f>
        <v>290334.29203539825</v>
      </c>
      <c r="X882" s="67">
        <f>(W882-K882)/K882</f>
        <v>-0.23995385466859515</v>
      </c>
    </row>
    <row r="883" spans="1:24" hidden="1" x14ac:dyDescent="0.25">
      <c r="A883">
        <v>882</v>
      </c>
      <c r="B883" t="s">
        <v>76</v>
      </c>
      <c r="C883" t="s">
        <v>77</v>
      </c>
      <c r="H883" s="59">
        <v>5.6066153846153854</v>
      </c>
      <c r="I883" t="s">
        <v>1903</v>
      </c>
      <c r="J883" s="65">
        <f t="shared" si="230"/>
        <v>152051.40923076923</v>
      </c>
      <c r="K883" t="e">
        <f>1.05*VLOOKUP(B883,'[1]Tổng hợp Nhập - Xuất - Tồn'!$A$5:$N$4327,12,0)/VLOOKUP(B883,'[1]Tổng hợp Nhập - Xuất - Tồn'!$A$5:$N$4327,11,0)</f>
        <v>#N/A</v>
      </c>
      <c r="L883" s="67" t="e">
        <f t="shared" si="234"/>
        <v>#N/A</v>
      </c>
      <c r="M883" s="66" t="e">
        <f>VLOOKUP(B883,[2]Pivot!$A$4:$C$3785,2,0)</f>
        <v>#N/A</v>
      </c>
      <c r="N883" s="66" t="e">
        <f>VLOOKUP(B883,[2]Pivot!$A$4:$C$3785,3,0)</f>
        <v>#N/A</v>
      </c>
      <c r="O883" s="70" t="e">
        <f>VLOOKUP(B883,[3]Pivot!$A$4:$D$4420,2,0)</f>
        <v>#N/A</v>
      </c>
      <c r="P883" s="66" t="e">
        <f>VLOOKUP(B883,[3]Pivot!$A$4:$E$4420,5,0)</f>
        <v>#N/A</v>
      </c>
      <c r="Q883" s="66" t="e">
        <f>VLOOKUP(B883,[3]Pivot!$A$4:$D$4420,3,0)</f>
        <v>#N/A</v>
      </c>
      <c r="R883" s="66" t="e">
        <f>VLOOKUP(B883,[3]Pivot!$A$4:$D$4420,4,0)</f>
        <v>#N/A</v>
      </c>
      <c r="S883" t="e">
        <f>VLOOKUP(B883,'[1]Tổng hợp Nhập - Xuất - Tồn'!$A$5:$N$4327,11,0)</f>
        <v>#N/A</v>
      </c>
      <c r="T883" t="e">
        <f>VLOOKUP(B883,'[1]Tổng hợp Nhập - Xuất - Tồn'!$A$7:$N$4327,13,0)</f>
        <v>#N/A</v>
      </c>
      <c r="U883" s="66" t="e">
        <f t="shared" si="231"/>
        <v>#N/A</v>
      </c>
      <c r="V883" s="73" t="e">
        <f t="shared" si="232"/>
        <v>#N/A</v>
      </c>
      <c r="W883" s="73" t="e">
        <f t="shared" si="233"/>
        <v>#N/A</v>
      </c>
    </row>
    <row r="884" spans="1:24" hidden="1" x14ac:dyDescent="0.25">
      <c r="A884">
        <v>883</v>
      </c>
      <c r="B884" t="s">
        <v>78</v>
      </c>
      <c r="C884" t="s">
        <v>79</v>
      </c>
      <c r="H884" s="59">
        <v>2.5962076923076922</v>
      </c>
      <c r="I884" t="s">
        <v>1903</v>
      </c>
      <c r="J884" s="65">
        <f t="shared" si="230"/>
        <v>70409.152615384606</v>
      </c>
      <c r="K884" t="e">
        <f>1.05*VLOOKUP(B884,'[1]Tổng hợp Nhập - Xuất - Tồn'!$A$5:$N$4327,12,0)/VLOOKUP(B884,'[1]Tổng hợp Nhập - Xuất - Tồn'!$A$5:$N$4327,11,0)</f>
        <v>#N/A</v>
      </c>
      <c r="L884" s="67" t="e">
        <f t="shared" si="234"/>
        <v>#N/A</v>
      </c>
      <c r="M884" s="66" t="e">
        <f>VLOOKUP(B884,[2]Pivot!$A$4:$C$3785,2,0)</f>
        <v>#N/A</v>
      </c>
      <c r="N884" s="66" t="e">
        <f>VLOOKUP(B884,[2]Pivot!$A$4:$C$3785,3,0)</f>
        <v>#N/A</v>
      </c>
      <c r="O884" s="70" t="e">
        <f>VLOOKUP(B884,[3]Pivot!$A$4:$D$4420,2,0)</f>
        <v>#N/A</v>
      </c>
      <c r="P884" s="66" t="e">
        <f>VLOOKUP(B884,[3]Pivot!$A$4:$E$4420,5,0)</f>
        <v>#N/A</v>
      </c>
      <c r="Q884" s="66" t="e">
        <f>VLOOKUP(B884,[3]Pivot!$A$4:$D$4420,3,0)</f>
        <v>#N/A</v>
      </c>
      <c r="R884" s="66" t="e">
        <f>VLOOKUP(B884,[3]Pivot!$A$4:$D$4420,4,0)</f>
        <v>#N/A</v>
      </c>
      <c r="S884" t="e">
        <f>VLOOKUP(B884,'[1]Tổng hợp Nhập - Xuất - Tồn'!$A$5:$N$4327,11,0)</f>
        <v>#N/A</v>
      </c>
      <c r="T884" t="e">
        <f>VLOOKUP(B884,'[1]Tổng hợp Nhập - Xuất - Tồn'!$A$7:$N$4327,13,0)</f>
        <v>#N/A</v>
      </c>
      <c r="U884" s="66" t="e">
        <f t="shared" si="231"/>
        <v>#N/A</v>
      </c>
      <c r="V884" s="73" t="e">
        <f t="shared" si="232"/>
        <v>#N/A</v>
      </c>
      <c r="W884" s="73" t="e">
        <f t="shared" si="233"/>
        <v>#N/A</v>
      </c>
    </row>
    <row r="885" spans="1:24" hidden="1" x14ac:dyDescent="0.25">
      <c r="A885">
        <v>884</v>
      </c>
      <c r="B885" t="s">
        <v>80</v>
      </c>
      <c r="C885" t="s">
        <v>81</v>
      </c>
      <c r="H885" s="59">
        <v>2.0438230769230765</v>
      </c>
      <c r="I885" t="s">
        <v>1903</v>
      </c>
      <c r="J885" s="65">
        <f t="shared" si="230"/>
        <v>55428.481846153831</v>
      </c>
      <c r="K885" t="e">
        <f>1.05*VLOOKUP(B885,'[1]Tổng hợp Nhập - Xuất - Tồn'!$A$5:$N$4327,12,0)/VLOOKUP(B885,'[1]Tổng hợp Nhập - Xuất - Tồn'!$A$5:$N$4327,11,0)</f>
        <v>#N/A</v>
      </c>
      <c r="L885" s="67" t="e">
        <f t="shared" si="234"/>
        <v>#N/A</v>
      </c>
      <c r="M885" s="66" t="e">
        <f>VLOOKUP(B885,[2]Pivot!$A$4:$C$3785,2,0)</f>
        <v>#N/A</v>
      </c>
      <c r="N885" s="66" t="e">
        <f>VLOOKUP(B885,[2]Pivot!$A$4:$C$3785,3,0)</f>
        <v>#N/A</v>
      </c>
      <c r="O885" s="70" t="e">
        <f>VLOOKUP(B885,[3]Pivot!$A$4:$D$4420,2,0)</f>
        <v>#N/A</v>
      </c>
      <c r="P885" s="66" t="e">
        <f>VLOOKUP(B885,[3]Pivot!$A$4:$E$4420,5,0)</f>
        <v>#N/A</v>
      </c>
      <c r="Q885" s="66" t="e">
        <f>VLOOKUP(B885,[3]Pivot!$A$4:$D$4420,3,0)</f>
        <v>#N/A</v>
      </c>
      <c r="R885" s="66" t="e">
        <f>VLOOKUP(B885,[3]Pivot!$A$4:$D$4420,4,0)</f>
        <v>#N/A</v>
      </c>
      <c r="S885" t="e">
        <f>VLOOKUP(B885,'[1]Tổng hợp Nhập - Xuất - Tồn'!$A$5:$N$4327,11,0)</f>
        <v>#N/A</v>
      </c>
      <c r="T885" t="e">
        <f>VLOOKUP(B885,'[1]Tổng hợp Nhập - Xuất - Tồn'!$A$7:$N$4327,13,0)</f>
        <v>#N/A</v>
      </c>
      <c r="U885" s="66" t="e">
        <f t="shared" si="231"/>
        <v>#N/A</v>
      </c>
      <c r="V885" s="73" t="e">
        <f t="shared" si="232"/>
        <v>#N/A</v>
      </c>
      <c r="W885" s="73" t="e">
        <f t="shared" si="233"/>
        <v>#N/A</v>
      </c>
    </row>
    <row r="886" spans="1:24" hidden="1" x14ac:dyDescent="0.25">
      <c r="A886">
        <v>885</v>
      </c>
      <c r="B886" t="s">
        <v>82</v>
      </c>
      <c r="C886" t="s">
        <v>83</v>
      </c>
      <c r="H886" s="59">
        <v>126.49607692307693</v>
      </c>
      <c r="I886" t="s">
        <v>1903</v>
      </c>
      <c r="J886" s="65">
        <f t="shared" si="230"/>
        <v>3430573.6061538463</v>
      </c>
      <c r="K886" t="e">
        <f>1.05*VLOOKUP(B886,'[1]Tổng hợp Nhập - Xuất - Tồn'!$A$5:$N$4327,12,0)/VLOOKUP(B886,'[1]Tổng hợp Nhập - Xuất - Tồn'!$A$5:$N$4327,11,0)</f>
        <v>#N/A</v>
      </c>
      <c r="L886" s="67" t="e">
        <f t="shared" si="234"/>
        <v>#N/A</v>
      </c>
      <c r="M886" s="66" t="e">
        <f>VLOOKUP(B886,[2]Pivot!$A$4:$C$3785,2,0)</f>
        <v>#N/A</v>
      </c>
      <c r="N886" s="66" t="e">
        <f>VLOOKUP(B886,[2]Pivot!$A$4:$C$3785,3,0)</f>
        <v>#N/A</v>
      </c>
      <c r="O886" s="70" t="e">
        <f>VLOOKUP(B886,[3]Pivot!$A$4:$D$4420,2,0)</f>
        <v>#N/A</v>
      </c>
      <c r="P886" s="66" t="e">
        <f>VLOOKUP(B886,[3]Pivot!$A$4:$E$4420,5,0)</f>
        <v>#N/A</v>
      </c>
      <c r="Q886" s="66" t="e">
        <f>VLOOKUP(B886,[3]Pivot!$A$4:$D$4420,3,0)</f>
        <v>#N/A</v>
      </c>
      <c r="R886" s="66" t="e">
        <f>VLOOKUP(B886,[3]Pivot!$A$4:$D$4420,4,0)</f>
        <v>#N/A</v>
      </c>
      <c r="S886" t="e">
        <f>VLOOKUP(B886,'[1]Tổng hợp Nhập - Xuất - Tồn'!$A$5:$N$4327,11,0)</f>
        <v>#N/A</v>
      </c>
      <c r="T886" t="e">
        <f>VLOOKUP(B886,'[1]Tổng hợp Nhập - Xuất - Tồn'!$A$7:$N$4327,13,0)</f>
        <v>#N/A</v>
      </c>
      <c r="U886" s="66" t="e">
        <f t="shared" si="231"/>
        <v>#N/A</v>
      </c>
      <c r="V886" s="73" t="e">
        <f t="shared" si="232"/>
        <v>#N/A</v>
      </c>
      <c r="W886" s="73" t="e">
        <f t="shared" si="233"/>
        <v>#N/A</v>
      </c>
    </row>
    <row r="887" spans="1:24" hidden="1" x14ac:dyDescent="0.25">
      <c r="A887">
        <v>886</v>
      </c>
      <c r="B887" t="s">
        <v>84</v>
      </c>
      <c r="C887" t="s">
        <v>85</v>
      </c>
      <c r="H887" s="59">
        <v>11.213230769230771</v>
      </c>
      <c r="I887" t="s">
        <v>1903</v>
      </c>
      <c r="J887" s="65">
        <f t="shared" si="230"/>
        <v>304102.81846153847</v>
      </c>
      <c r="K887" t="e">
        <f>1.05*VLOOKUP(B887,'[1]Tổng hợp Nhập - Xuất - Tồn'!$A$5:$N$4327,12,0)/VLOOKUP(B887,'[1]Tổng hợp Nhập - Xuất - Tồn'!$A$5:$N$4327,11,0)</f>
        <v>#N/A</v>
      </c>
      <c r="L887" s="67" t="e">
        <f t="shared" si="234"/>
        <v>#N/A</v>
      </c>
      <c r="M887" s="66" t="e">
        <f>VLOOKUP(B887,[2]Pivot!$A$4:$C$3785,2,0)</f>
        <v>#N/A</v>
      </c>
      <c r="N887" s="66" t="e">
        <f>VLOOKUP(B887,[2]Pivot!$A$4:$C$3785,3,0)</f>
        <v>#N/A</v>
      </c>
      <c r="O887" s="70" t="e">
        <f>VLOOKUP(B887,[3]Pivot!$A$4:$D$4420,2,0)</f>
        <v>#N/A</v>
      </c>
      <c r="P887" s="66" t="e">
        <f>VLOOKUP(B887,[3]Pivot!$A$4:$E$4420,5,0)</f>
        <v>#N/A</v>
      </c>
      <c r="Q887" s="66" t="e">
        <f>VLOOKUP(B887,[3]Pivot!$A$4:$D$4420,3,0)</f>
        <v>#N/A</v>
      </c>
      <c r="R887" s="66" t="e">
        <f>VLOOKUP(B887,[3]Pivot!$A$4:$D$4420,4,0)</f>
        <v>#N/A</v>
      </c>
      <c r="S887" t="e">
        <f>VLOOKUP(B887,'[1]Tổng hợp Nhập - Xuất - Tồn'!$A$5:$N$4327,11,0)</f>
        <v>#N/A</v>
      </c>
      <c r="T887" t="e">
        <f>VLOOKUP(B887,'[1]Tổng hợp Nhập - Xuất - Tồn'!$A$7:$N$4327,13,0)</f>
        <v>#N/A</v>
      </c>
      <c r="U887" s="66" t="e">
        <f t="shared" si="231"/>
        <v>#N/A</v>
      </c>
      <c r="V887" s="73" t="e">
        <f t="shared" si="232"/>
        <v>#N/A</v>
      </c>
      <c r="W887" s="73" t="e">
        <f t="shared" si="233"/>
        <v>#N/A</v>
      </c>
    </row>
    <row r="888" spans="1:24" hidden="1" x14ac:dyDescent="0.25">
      <c r="A888">
        <v>887</v>
      </c>
      <c r="B888" t="s">
        <v>86</v>
      </c>
      <c r="C888" t="s">
        <v>87</v>
      </c>
      <c r="H888" s="59">
        <v>18.68</v>
      </c>
      <c r="I888" t="s">
        <v>1903</v>
      </c>
      <c r="J888" s="65">
        <f t="shared" si="230"/>
        <v>506601.6</v>
      </c>
      <c r="K888" t="e">
        <f>1.05*VLOOKUP(B888,'[1]Tổng hợp Nhập - Xuất - Tồn'!$A$5:$N$4327,12,0)/VLOOKUP(B888,'[1]Tổng hợp Nhập - Xuất - Tồn'!$A$5:$N$4327,11,0)</f>
        <v>#N/A</v>
      </c>
      <c r="L888" s="67" t="e">
        <f t="shared" si="234"/>
        <v>#N/A</v>
      </c>
      <c r="M888" s="66" t="e">
        <f>VLOOKUP(B888,[2]Pivot!$A$4:$C$3785,2,0)</f>
        <v>#N/A</v>
      </c>
      <c r="N888" s="66" t="e">
        <f>VLOOKUP(B888,[2]Pivot!$A$4:$C$3785,3,0)</f>
        <v>#N/A</v>
      </c>
      <c r="O888" s="70" t="e">
        <f>VLOOKUP(B888,[3]Pivot!$A$4:$D$4420,2,0)</f>
        <v>#N/A</v>
      </c>
      <c r="P888" s="66" t="e">
        <f>VLOOKUP(B888,[3]Pivot!$A$4:$E$4420,5,0)</f>
        <v>#N/A</v>
      </c>
      <c r="Q888" s="66" t="e">
        <f>VLOOKUP(B888,[3]Pivot!$A$4:$D$4420,3,0)</f>
        <v>#N/A</v>
      </c>
      <c r="R888" s="66" t="e">
        <f>VLOOKUP(B888,[3]Pivot!$A$4:$D$4420,4,0)</f>
        <v>#N/A</v>
      </c>
      <c r="S888" t="e">
        <f>VLOOKUP(B888,'[1]Tổng hợp Nhập - Xuất - Tồn'!$A$5:$N$4327,11,0)</f>
        <v>#N/A</v>
      </c>
      <c r="T888" t="e">
        <f>VLOOKUP(B888,'[1]Tổng hợp Nhập - Xuất - Tồn'!$A$7:$N$4327,13,0)</f>
        <v>#N/A</v>
      </c>
      <c r="U888" s="66" t="e">
        <f t="shared" si="231"/>
        <v>#N/A</v>
      </c>
      <c r="V888" s="73" t="e">
        <f t="shared" si="232"/>
        <v>#N/A</v>
      </c>
      <c r="W888" s="73" t="e">
        <f t="shared" si="233"/>
        <v>#N/A</v>
      </c>
    </row>
    <row r="889" spans="1:24" hidden="1" x14ac:dyDescent="0.25">
      <c r="A889">
        <v>888</v>
      </c>
      <c r="B889" t="s">
        <v>88</v>
      </c>
      <c r="C889" t="s">
        <v>89</v>
      </c>
      <c r="H889" s="59">
        <v>21.851846153846154</v>
      </c>
      <c r="I889" t="s">
        <v>1903</v>
      </c>
      <c r="J889" s="65">
        <f t="shared" si="230"/>
        <v>592622.06769230776</v>
      </c>
      <c r="K889" t="e">
        <f>1.05*VLOOKUP(B889,'[1]Tổng hợp Nhập - Xuất - Tồn'!$A$5:$N$4327,12,0)/VLOOKUP(B889,'[1]Tổng hợp Nhập - Xuất - Tồn'!$A$5:$N$4327,11,0)</f>
        <v>#N/A</v>
      </c>
      <c r="L889" s="67" t="e">
        <f t="shared" si="234"/>
        <v>#N/A</v>
      </c>
      <c r="M889" s="66" t="e">
        <f>VLOOKUP(B889,[2]Pivot!$A$4:$C$3785,2,0)</f>
        <v>#N/A</v>
      </c>
      <c r="N889" s="66" t="e">
        <f>VLOOKUP(B889,[2]Pivot!$A$4:$C$3785,3,0)</f>
        <v>#N/A</v>
      </c>
      <c r="O889" s="70" t="e">
        <f>VLOOKUP(B889,[3]Pivot!$A$4:$D$4420,2,0)</f>
        <v>#N/A</v>
      </c>
      <c r="P889" s="66" t="e">
        <f>VLOOKUP(B889,[3]Pivot!$A$4:$E$4420,5,0)</f>
        <v>#N/A</v>
      </c>
      <c r="Q889" s="66" t="e">
        <f>VLOOKUP(B889,[3]Pivot!$A$4:$D$4420,3,0)</f>
        <v>#N/A</v>
      </c>
      <c r="R889" s="66" t="e">
        <f>VLOOKUP(B889,[3]Pivot!$A$4:$D$4420,4,0)</f>
        <v>#N/A</v>
      </c>
      <c r="S889" t="e">
        <f>VLOOKUP(B889,'[1]Tổng hợp Nhập - Xuất - Tồn'!$A$5:$N$4327,11,0)</f>
        <v>#N/A</v>
      </c>
      <c r="T889" t="e">
        <f>VLOOKUP(B889,'[1]Tổng hợp Nhập - Xuất - Tồn'!$A$7:$N$4327,13,0)</f>
        <v>#N/A</v>
      </c>
      <c r="U889" s="66" t="e">
        <f t="shared" si="231"/>
        <v>#N/A</v>
      </c>
      <c r="V889" s="73" t="e">
        <f t="shared" si="232"/>
        <v>#N/A</v>
      </c>
      <c r="W889" s="73" t="e">
        <f t="shared" si="233"/>
        <v>#N/A</v>
      </c>
    </row>
    <row r="890" spans="1:24" hidden="1" x14ac:dyDescent="0.25">
      <c r="A890">
        <v>889</v>
      </c>
      <c r="B890" t="s">
        <v>90</v>
      </c>
      <c r="C890" t="s">
        <v>89</v>
      </c>
      <c r="H890" s="59">
        <v>21.851846153846154</v>
      </c>
      <c r="I890" t="s">
        <v>1903</v>
      </c>
      <c r="J890" s="65">
        <f t="shared" si="230"/>
        <v>592622.06769230776</v>
      </c>
      <c r="K890" t="e">
        <f>1.05*VLOOKUP(B890,'[1]Tổng hợp Nhập - Xuất - Tồn'!$A$5:$N$4327,12,0)/VLOOKUP(B890,'[1]Tổng hợp Nhập - Xuất - Tồn'!$A$5:$N$4327,11,0)</f>
        <v>#N/A</v>
      </c>
      <c r="L890" s="67" t="e">
        <f t="shared" si="234"/>
        <v>#N/A</v>
      </c>
      <c r="M890" s="66" t="e">
        <f>VLOOKUP(B890,[2]Pivot!$A$4:$C$3785,2,0)</f>
        <v>#N/A</v>
      </c>
      <c r="N890" s="66" t="e">
        <f>VLOOKUP(B890,[2]Pivot!$A$4:$C$3785,3,0)</f>
        <v>#N/A</v>
      </c>
      <c r="O890" s="70" t="e">
        <f>VLOOKUP(B890,[3]Pivot!$A$4:$D$4420,2,0)</f>
        <v>#N/A</v>
      </c>
      <c r="P890" s="66" t="e">
        <f>VLOOKUP(B890,[3]Pivot!$A$4:$E$4420,5,0)</f>
        <v>#N/A</v>
      </c>
      <c r="Q890" s="66" t="e">
        <f>VLOOKUP(B890,[3]Pivot!$A$4:$D$4420,3,0)</f>
        <v>#N/A</v>
      </c>
      <c r="R890" s="66" t="e">
        <f>VLOOKUP(B890,[3]Pivot!$A$4:$D$4420,4,0)</f>
        <v>#N/A</v>
      </c>
      <c r="S890" t="e">
        <f>VLOOKUP(B890,'[1]Tổng hợp Nhập - Xuất - Tồn'!$A$5:$N$4327,11,0)</f>
        <v>#N/A</v>
      </c>
      <c r="T890" t="e">
        <f>VLOOKUP(B890,'[1]Tổng hợp Nhập - Xuất - Tồn'!$A$7:$N$4327,13,0)</f>
        <v>#N/A</v>
      </c>
      <c r="U890" s="66" t="e">
        <f t="shared" si="231"/>
        <v>#N/A</v>
      </c>
      <c r="V890" s="73" t="e">
        <f t="shared" si="232"/>
        <v>#N/A</v>
      </c>
      <c r="W890" s="73" t="e">
        <f t="shared" si="233"/>
        <v>#N/A</v>
      </c>
    </row>
    <row r="891" spans="1:24" hidden="1" x14ac:dyDescent="0.25">
      <c r="A891">
        <v>890</v>
      </c>
      <c r="B891" t="s">
        <v>91</v>
      </c>
      <c r="C891" t="s">
        <v>92</v>
      </c>
      <c r="H891" s="59">
        <v>21.851846153846154</v>
      </c>
      <c r="I891" t="s">
        <v>1903</v>
      </c>
      <c r="J891" s="65">
        <f t="shared" si="230"/>
        <v>592622.06769230776</v>
      </c>
      <c r="K891" t="e">
        <f>1.05*VLOOKUP(B891,'[1]Tổng hợp Nhập - Xuất - Tồn'!$A$5:$N$4327,12,0)/VLOOKUP(B891,'[1]Tổng hợp Nhập - Xuất - Tồn'!$A$5:$N$4327,11,0)</f>
        <v>#N/A</v>
      </c>
      <c r="L891" s="67" t="e">
        <f t="shared" si="234"/>
        <v>#N/A</v>
      </c>
      <c r="M891" s="66" t="e">
        <f>VLOOKUP(B891,[2]Pivot!$A$4:$C$3785,2,0)</f>
        <v>#N/A</v>
      </c>
      <c r="N891" s="66" t="e">
        <f>VLOOKUP(B891,[2]Pivot!$A$4:$C$3785,3,0)</f>
        <v>#N/A</v>
      </c>
      <c r="O891" s="70" t="e">
        <f>VLOOKUP(B891,[3]Pivot!$A$4:$D$4420,2,0)</f>
        <v>#N/A</v>
      </c>
      <c r="P891" s="66" t="e">
        <f>VLOOKUP(B891,[3]Pivot!$A$4:$E$4420,5,0)</f>
        <v>#N/A</v>
      </c>
      <c r="Q891" s="66" t="e">
        <f>VLOOKUP(B891,[3]Pivot!$A$4:$D$4420,3,0)</f>
        <v>#N/A</v>
      </c>
      <c r="R891" s="66" t="e">
        <f>VLOOKUP(B891,[3]Pivot!$A$4:$D$4420,4,0)</f>
        <v>#N/A</v>
      </c>
      <c r="S891" t="e">
        <f>VLOOKUP(B891,'[1]Tổng hợp Nhập - Xuất - Tồn'!$A$5:$N$4327,11,0)</f>
        <v>#N/A</v>
      </c>
      <c r="T891" t="e">
        <f>VLOOKUP(B891,'[1]Tổng hợp Nhập - Xuất - Tồn'!$A$7:$N$4327,13,0)</f>
        <v>#N/A</v>
      </c>
      <c r="U891" s="66" t="e">
        <f t="shared" si="231"/>
        <v>#N/A</v>
      </c>
      <c r="V891" s="73" t="e">
        <f t="shared" si="232"/>
        <v>#N/A</v>
      </c>
      <c r="W891" s="73" t="e">
        <f t="shared" si="233"/>
        <v>#N/A</v>
      </c>
    </row>
    <row r="892" spans="1:24" hidden="1" x14ac:dyDescent="0.25">
      <c r="A892">
        <v>891</v>
      </c>
      <c r="B892" t="s">
        <v>93</v>
      </c>
      <c r="C892" t="s">
        <v>92</v>
      </c>
      <c r="H892" s="59">
        <v>21.851846153846154</v>
      </c>
      <c r="I892" t="s">
        <v>1903</v>
      </c>
      <c r="J892" s="65">
        <f t="shared" si="230"/>
        <v>592622.06769230776</v>
      </c>
      <c r="K892" t="e">
        <f>1.05*VLOOKUP(B892,'[1]Tổng hợp Nhập - Xuất - Tồn'!$A$5:$N$4327,12,0)/VLOOKUP(B892,'[1]Tổng hợp Nhập - Xuất - Tồn'!$A$5:$N$4327,11,0)</f>
        <v>#N/A</v>
      </c>
      <c r="L892" s="67" t="e">
        <f t="shared" si="234"/>
        <v>#N/A</v>
      </c>
      <c r="M892" s="66" t="e">
        <f>VLOOKUP(B892,[2]Pivot!$A$4:$C$3785,2,0)</f>
        <v>#N/A</v>
      </c>
      <c r="N892" s="66" t="e">
        <f>VLOOKUP(B892,[2]Pivot!$A$4:$C$3785,3,0)</f>
        <v>#N/A</v>
      </c>
      <c r="O892" s="70" t="e">
        <f>VLOOKUP(B892,[3]Pivot!$A$4:$D$4420,2,0)</f>
        <v>#N/A</v>
      </c>
      <c r="P892" s="66" t="e">
        <f>VLOOKUP(B892,[3]Pivot!$A$4:$E$4420,5,0)</f>
        <v>#N/A</v>
      </c>
      <c r="Q892" s="66" t="e">
        <f>VLOOKUP(B892,[3]Pivot!$A$4:$D$4420,3,0)</f>
        <v>#N/A</v>
      </c>
      <c r="R892" s="66" t="e">
        <f>VLOOKUP(B892,[3]Pivot!$A$4:$D$4420,4,0)</f>
        <v>#N/A</v>
      </c>
      <c r="S892" t="e">
        <f>VLOOKUP(B892,'[1]Tổng hợp Nhập - Xuất - Tồn'!$A$5:$N$4327,11,0)</f>
        <v>#N/A</v>
      </c>
      <c r="T892" t="e">
        <f>VLOOKUP(B892,'[1]Tổng hợp Nhập - Xuất - Tồn'!$A$7:$N$4327,13,0)</f>
        <v>#N/A</v>
      </c>
      <c r="U892" s="66" t="e">
        <f t="shared" si="231"/>
        <v>#N/A</v>
      </c>
      <c r="V892" s="73" t="e">
        <f t="shared" si="232"/>
        <v>#N/A</v>
      </c>
      <c r="W892" s="73" t="e">
        <f t="shared" si="233"/>
        <v>#N/A</v>
      </c>
    </row>
    <row r="893" spans="1:24" hidden="1" x14ac:dyDescent="0.25">
      <c r="A893">
        <v>892</v>
      </c>
      <c r="B893" t="s">
        <v>94</v>
      </c>
      <c r="C893" t="s">
        <v>95</v>
      </c>
      <c r="H893" s="59">
        <v>25.670615384615385</v>
      </c>
      <c r="I893" t="s">
        <v>1903</v>
      </c>
      <c r="J893" s="65">
        <f t="shared" si="230"/>
        <v>696187.0892307692</v>
      </c>
      <c r="K893" t="e">
        <f>1.05*VLOOKUP(B893,'[1]Tổng hợp Nhập - Xuất - Tồn'!$A$5:$N$4327,12,0)/VLOOKUP(B893,'[1]Tổng hợp Nhập - Xuất - Tồn'!$A$5:$N$4327,11,0)</f>
        <v>#N/A</v>
      </c>
      <c r="L893" s="67" t="e">
        <f t="shared" si="234"/>
        <v>#N/A</v>
      </c>
      <c r="M893" s="66" t="e">
        <f>VLOOKUP(B893,[2]Pivot!$A$4:$C$3785,2,0)</f>
        <v>#N/A</v>
      </c>
      <c r="N893" s="66" t="e">
        <f>VLOOKUP(B893,[2]Pivot!$A$4:$C$3785,3,0)</f>
        <v>#N/A</v>
      </c>
      <c r="O893" s="70" t="e">
        <f>VLOOKUP(B893,[3]Pivot!$A$4:$D$4420,2,0)</f>
        <v>#N/A</v>
      </c>
      <c r="P893" s="66" t="e">
        <f>VLOOKUP(B893,[3]Pivot!$A$4:$E$4420,5,0)</f>
        <v>#N/A</v>
      </c>
      <c r="Q893" s="66" t="e">
        <f>VLOOKUP(B893,[3]Pivot!$A$4:$D$4420,3,0)</f>
        <v>#N/A</v>
      </c>
      <c r="R893" s="66" t="e">
        <f>VLOOKUP(B893,[3]Pivot!$A$4:$D$4420,4,0)</f>
        <v>#N/A</v>
      </c>
      <c r="S893" t="e">
        <f>VLOOKUP(B893,'[1]Tổng hợp Nhập - Xuất - Tồn'!$A$5:$N$4327,11,0)</f>
        <v>#N/A</v>
      </c>
      <c r="T893" t="e">
        <f>VLOOKUP(B893,'[1]Tổng hợp Nhập - Xuất - Tồn'!$A$7:$N$4327,13,0)</f>
        <v>#N/A</v>
      </c>
      <c r="U893" s="66" t="e">
        <f t="shared" si="231"/>
        <v>#N/A</v>
      </c>
      <c r="V893" s="73" t="e">
        <f t="shared" si="232"/>
        <v>#N/A</v>
      </c>
      <c r="W893" s="73" t="e">
        <f t="shared" si="233"/>
        <v>#N/A</v>
      </c>
    </row>
    <row r="894" spans="1:24" hidden="1" x14ac:dyDescent="0.25">
      <c r="A894">
        <v>893</v>
      </c>
      <c r="B894" t="s">
        <v>96</v>
      </c>
      <c r="C894" t="s">
        <v>95</v>
      </c>
      <c r="H894" s="59">
        <v>25.670615384615385</v>
      </c>
      <c r="I894" t="s">
        <v>1903</v>
      </c>
      <c r="J894" s="65">
        <f t="shared" si="230"/>
        <v>696187.0892307692</v>
      </c>
      <c r="K894" t="e">
        <f>1.05*VLOOKUP(B894,'[1]Tổng hợp Nhập - Xuất - Tồn'!$A$5:$N$4327,12,0)/VLOOKUP(B894,'[1]Tổng hợp Nhập - Xuất - Tồn'!$A$5:$N$4327,11,0)</f>
        <v>#N/A</v>
      </c>
      <c r="L894" s="67" t="e">
        <f t="shared" si="234"/>
        <v>#N/A</v>
      </c>
      <c r="M894" s="66" t="e">
        <f>VLOOKUP(B894,[2]Pivot!$A$4:$C$3785,2,0)</f>
        <v>#N/A</v>
      </c>
      <c r="N894" s="66" t="e">
        <f>VLOOKUP(B894,[2]Pivot!$A$4:$C$3785,3,0)</f>
        <v>#N/A</v>
      </c>
      <c r="O894" s="70" t="e">
        <f>VLOOKUP(B894,[3]Pivot!$A$4:$D$4420,2,0)</f>
        <v>#N/A</v>
      </c>
      <c r="P894" s="66" t="e">
        <f>VLOOKUP(B894,[3]Pivot!$A$4:$E$4420,5,0)</f>
        <v>#N/A</v>
      </c>
      <c r="Q894" s="66" t="e">
        <f>VLOOKUP(B894,[3]Pivot!$A$4:$D$4420,3,0)</f>
        <v>#N/A</v>
      </c>
      <c r="R894" s="66" t="e">
        <f>VLOOKUP(B894,[3]Pivot!$A$4:$D$4420,4,0)</f>
        <v>#N/A</v>
      </c>
      <c r="S894" t="e">
        <f>VLOOKUP(B894,'[1]Tổng hợp Nhập - Xuất - Tồn'!$A$5:$N$4327,11,0)</f>
        <v>#N/A</v>
      </c>
      <c r="T894" t="e">
        <f>VLOOKUP(B894,'[1]Tổng hợp Nhập - Xuất - Tồn'!$A$7:$N$4327,13,0)</f>
        <v>#N/A</v>
      </c>
      <c r="U894" s="66" t="e">
        <f t="shared" si="231"/>
        <v>#N/A</v>
      </c>
      <c r="V894" s="73" t="e">
        <f t="shared" si="232"/>
        <v>#N/A</v>
      </c>
      <c r="W894" s="73" t="e">
        <f t="shared" si="233"/>
        <v>#N/A</v>
      </c>
    </row>
    <row r="895" spans="1:24" x14ac:dyDescent="0.25">
      <c r="A895">
        <v>894</v>
      </c>
      <c r="B895" t="s">
        <v>97</v>
      </c>
      <c r="C895" t="s">
        <v>98</v>
      </c>
      <c r="H895" s="59">
        <v>23.973384615384614</v>
      </c>
      <c r="I895" t="s">
        <v>1903</v>
      </c>
      <c r="J895" s="78">
        <f t="shared" si="230"/>
        <v>650158.19076923071</v>
      </c>
      <c r="K895" s="75">
        <f>1.05*VLOOKUP(B895,'[1]Tổng hợp Nhập - Xuất - Tồn'!$A$5:$N$4327,12,0)/VLOOKUP(B895,'[1]Tổng hợp Nhập - Xuất - Tồn'!$A$5:$N$4327,11,0)</f>
        <v>573070.52179372206</v>
      </c>
      <c r="L895" s="67">
        <f t="shared" si="234"/>
        <v>0.13451689808476402</v>
      </c>
      <c r="M895" s="66">
        <f>VLOOKUP(B895,[2]Pivot!$A$4:$C$3785,2,0)</f>
        <v>600000</v>
      </c>
      <c r="N895" s="66">
        <f>VLOOKUP(B895,[2]Pivot!$A$4:$C$3785,3,0)</f>
        <v>800000</v>
      </c>
      <c r="O895" s="70">
        <f>VLOOKUP(B895,[3]Pivot!$A$4:$D$4420,2,0)</f>
        <v>44768</v>
      </c>
      <c r="P895" s="66" t="str">
        <f>VLOOKUP(B895,[3]Pivot!$A$4:$E$4420,5,0)</f>
        <v>NK-IDAM</v>
      </c>
      <c r="Q895" s="66">
        <f>VLOOKUP(B895,[3]Pivot!$A$4:$D$4420,3,0)</f>
        <v>516931.2</v>
      </c>
      <c r="R895" s="66">
        <f>VLOOKUP(B895,[3]Pivot!$A$4:$D$4420,4,0)</f>
        <v>3</v>
      </c>
      <c r="S895">
        <f>VLOOKUP(B895,'[1]Tổng hợp Nhập - Xuất - Tồn'!$A$5:$N$4327,11,0)</f>
        <v>1115</v>
      </c>
      <c r="T895">
        <f>VLOOKUP(B895,'[1]Tổng hợp Nhập - Xuất - Tồn'!$A$7:$N$4327,13,0)</f>
        <v>294</v>
      </c>
      <c r="U895" s="75">
        <f t="shared" ref="U895:U899" si="255">IF(Q895=0,K895*(1-5%),IF(L895&lt;=10%,Q895,Q895*(1-5%)))</f>
        <v>491084.64</v>
      </c>
      <c r="V895" s="73">
        <f t="shared" ref="V895:V899" si="256">U895/24000*1/1.13</f>
        <v>18.107840707964606</v>
      </c>
      <c r="W895" s="66">
        <f t="shared" ref="W895:W899" si="257">V895*24000</f>
        <v>434588.17699115054</v>
      </c>
      <c r="X895" s="67">
        <f t="shared" ref="X895:X899" si="258">(W895-K895)/K895</f>
        <v>-0.24164974385546659</v>
      </c>
    </row>
    <row r="896" spans="1:24" x14ac:dyDescent="0.25">
      <c r="A896">
        <v>895</v>
      </c>
      <c r="B896" t="s">
        <v>100</v>
      </c>
      <c r="C896" t="s">
        <v>98</v>
      </c>
      <c r="H896" s="59">
        <v>36.659500000000001</v>
      </c>
      <c r="I896" t="s">
        <v>1903</v>
      </c>
      <c r="J896" s="78">
        <f t="shared" si="230"/>
        <v>994205.6399999999</v>
      </c>
      <c r="K896" s="75">
        <f>1.05*VLOOKUP(B896,'[1]Tổng hợp Nhập - Xuất - Tồn'!$A$5:$N$4327,12,0)/VLOOKUP(B896,'[1]Tổng hợp Nhập - Xuất - Tồn'!$A$5:$N$4327,11,0)</f>
        <v>858189.11500000011</v>
      </c>
      <c r="L896" s="67">
        <f t="shared" si="234"/>
        <v>0.15849248449160272</v>
      </c>
      <c r="M896" s="66">
        <f>VLOOKUP(B896,[2]Pivot!$A$4:$C$3785,2,0)</f>
        <v>1188000</v>
      </c>
      <c r="N896" s="66">
        <f>VLOOKUP(B896,[2]Pivot!$A$4:$C$3785,3,0)</f>
        <v>1250000</v>
      </c>
      <c r="O896" s="70">
        <f>VLOOKUP(B896,[3]Pivot!$A$4:$D$4420,2,0)</f>
        <v>44691</v>
      </c>
      <c r="P896" s="66" t="str">
        <f>VLOOKUP(B896,[3]Pivot!$A$4:$E$4420,5,0)</f>
        <v>HTAUTOHN</v>
      </c>
      <c r="Q896" s="66">
        <f>VLOOKUP(B896,[3]Pivot!$A$4:$D$4420,3,0)</f>
        <v>798182.8</v>
      </c>
      <c r="R896" s="66">
        <f>VLOOKUP(B896,[3]Pivot!$A$4:$D$4420,4,0)</f>
        <v>2</v>
      </c>
      <c r="S896">
        <f>VLOOKUP(B896,'[1]Tổng hợp Nhập - Xuất - Tồn'!$A$5:$N$4327,11,0)</f>
        <v>90</v>
      </c>
      <c r="T896">
        <f>VLOOKUP(B896,'[1]Tổng hợp Nhập - Xuất - Tồn'!$A$7:$N$4327,13,0)</f>
        <v>40</v>
      </c>
      <c r="U896" s="75">
        <f t="shared" si="255"/>
        <v>758273.66</v>
      </c>
      <c r="V896" s="73">
        <f t="shared" si="256"/>
        <v>27.959943215339237</v>
      </c>
      <c r="W896" s="66">
        <f t="shared" si="257"/>
        <v>671038.63716814166</v>
      </c>
      <c r="X896" s="67">
        <f t="shared" si="258"/>
        <v>-0.21807603308025927</v>
      </c>
    </row>
    <row r="897" spans="1:24" x14ac:dyDescent="0.25">
      <c r="A897">
        <v>896</v>
      </c>
      <c r="B897" t="s">
        <v>102</v>
      </c>
      <c r="C897" t="s">
        <v>98</v>
      </c>
      <c r="H897" s="59">
        <v>46.636846153846164</v>
      </c>
      <c r="I897" t="s">
        <v>1903</v>
      </c>
      <c r="J897" s="78">
        <f t="shared" si="230"/>
        <v>1264791.2676923079</v>
      </c>
      <c r="K897" s="75">
        <f>1.05*VLOOKUP(B897,'[1]Tổng hợp Nhập - Xuất - Tồn'!$A$5:$N$4327,12,0)/VLOOKUP(B897,'[1]Tổng hợp Nhập - Xuất - Tồn'!$A$5:$N$4327,11,0)</f>
        <v>1131365.4000000001</v>
      </c>
      <c r="L897" s="67">
        <f t="shared" si="234"/>
        <v>0.11793348788314349</v>
      </c>
      <c r="M897" s="66">
        <f>VLOOKUP(B897,[2]Pivot!$A$4:$C$3785,2,0)</f>
        <v>1250000</v>
      </c>
      <c r="N897" s="66">
        <f>VLOOKUP(B897,[2]Pivot!$A$4:$C$3785,3,0)</f>
        <v>1500000</v>
      </c>
      <c r="O897" s="70">
        <f>VLOOKUP(B897,[3]Pivot!$A$4:$D$4420,2,0)</f>
        <v>44764</v>
      </c>
      <c r="P897" s="66" t="str">
        <f>VLOOKUP(B897,[3]Pivot!$A$4:$E$4420,5,0)</f>
        <v>HTAUTOHN</v>
      </c>
      <c r="Q897" s="66">
        <f>VLOOKUP(B897,[3]Pivot!$A$4:$D$4420,3,0)</f>
        <v>1004050</v>
      </c>
      <c r="R897" s="66">
        <f>VLOOKUP(B897,[3]Pivot!$A$4:$D$4420,4,0)</f>
        <v>1</v>
      </c>
      <c r="S897">
        <f>VLOOKUP(B897,'[1]Tổng hợp Nhập - Xuất - Tồn'!$A$5:$N$4327,11,0)</f>
        <v>14</v>
      </c>
      <c r="T897">
        <f>VLOOKUP(B897,'[1]Tổng hợp Nhập - Xuất - Tồn'!$A$7:$N$4327,13,0)</f>
        <v>8</v>
      </c>
      <c r="U897" s="75">
        <f t="shared" si="255"/>
        <v>953847.5</v>
      </c>
      <c r="V897" s="73">
        <f t="shared" si="256"/>
        <v>35.171367994100294</v>
      </c>
      <c r="W897" s="66">
        <f t="shared" si="257"/>
        <v>844112.83185840701</v>
      </c>
      <c r="X897" s="67">
        <f t="shared" si="258"/>
        <v>-0.25389902160839734</v>
      </c>
    </row>
    <row r="898" spans="1:24" x14ac:dyDescent="0.25">
      <c r="A898">
        <v>897</v>
      </c>
      <c r="B898" t="s">
        <v>103</v>
      </c>
      <c r="C898" t="s">
        <v>98</v>
      </c>
      <c r="H898" s="59">
        <v>62.110999999999997</v>
      </c>
      <c r="I898" t="s">
        <v>1903</v>
      </c>
      <c r="J898" s="78">
        <f t="shared" si="230"/>
        <v>1684450.3199999998</v>
      </c>
      <c r="K898" s="75">
        <f>1.05*VLOOKUP(B898,'[1]Tổng hợp Nhập - Xuất - Tồn'!$A$5:$N$4327,12,0)/VLOOKUP(B898,'[1]Tổng hợp Nhập - Xuất - Tồn'!$A$5:$N$4327,11,0)</f>
        <v>1418216.8411764707</v>
      </c>
      <c r="L898" s="67">
        <f t="shared" si="234"/>
        <v>0.18772409908958435</v>
      </c>
      <c r="M898" s="66">
        <f>VLOOKUP(B898,[2]Pivot!$A$4:$C$3785,2,0)</f>
        <v>2300000</v>
      </c>
      <c r="N898" s="66">
        <f>VLOOKUP(B898,[2]Pivot!$A$4:$C$3785,3,0)</f>
        <v>2400000</v>
      </c>
      <c r="O898" s="70">
        <f>VLOOKUP(B898,[3]Pivot!$A$4:$D$4420,2,0)</f>
        <v>44768</v>
      </c>
      <c r="P898" s="66" t="str">
        <f>VLOOKUP(B898,[3]Pivot!$A$4:$E$4420,5,0)</f>
        <v>NK-IDAM</v>
      </c>
      <c r="Q898" s="66">
        <f>VLOOKUP(B898,[3]Pivot!$A$4:$D$4420,3,0)</f>
        <v>1297209</v>
      </c>
      <c r="R898" s="66">
        <f>VLOOKUP(B898,[3]Pivot!$A$4:$D$4420,4,0)</f>
        <v>1</v>
      </c>
      <c r="S898">
        <f>VLOOKUP(B898,'[1]Tổng hợp Nhập - Xuất - Tồn'!$A$5:$N$4327,11,0)</f>
        <v>17</v>
      </c>
      <c r="T898">
        <f>VLOOKUP(B898,'[1]Tổng hợp Nhập - Xuất - Tồn'!$A$7:$N$4327,13,0)</f>
        <v>12</v>
      </c>
      <c r="U898" s="75">
        <f t="shared" si="255"/>
        <v>1232348.55</v>
      </c>
      <c r="V898" s="73">
        <f t="shared" si="256"/>
        <v>45.440580752212391</v>
      </c>
      <c r="W898" s="66">
        <f t="shared" si="257"/>
        <v>1090573.9380530973</v>
      </c>
      <c r="X898" s="67">
        <f t="shared" si="258"/>
        <v>-0.23102454688916244</v>
      </c>
    </row>
    <row r="899" spans="1:24" x14ac:dyDescent="0.25">
      <c r="A899">
        <v>898</v>
      </c>
      <c r="B899" t="s">
        <v>104</v>
      </c>
      <c r="C899" t="s">
        <v>98</v>
      </c>
      <c r="H899" s="59">
        <v>96.114923076923077</v>
      </c>
      <c r="I899" t="s">
        <v>1903</v>
      </c>
      <c r="J899" s="78">
        <f t="shared" ref="J899:J962" si="259">H899*24000*1.13</f>
        <v>2606636.7138461536</v>
      </c>
      <c r="K899" s="75">
        <f>1.05*VLOOKUP(B899,'[1]Tổng hợp Nhập - Xuất - Tồn'!$A$5:$N$4327,12,0)/VLOOKUP(B899,'[1]Tổng hợp Nhập - Xuất - Tồn'!$A$5:$N$4327,11,0)</f>
        <v>1500442.6500000001</v>
      </c>
      <c r="L899" s="67">
        <f t="shared" si="234"/>
        <v>0.73724514818753872</v>
      </c>
      <c r="M899" s="66">
        <f>VLOOKUP(B899,[2]Pivot!$A$4:$C$3785,2,0)</f>
        <v>1800000</v>
      </c>
      <c r="N899" s="66">
        <f>VLOOKUP(B899,[2]Pivot!$A$4:$C$3785,3,0)</f>
        <v>1800000</v>
      </c>
      <c r="O899" s="70">
        <f>VLOOKUP(B899,[3]Pivot!$A$4:$D$4420,2,0)</f>
        <v>44812</v>
      </c>
      <c r="P899" s="66" t="str">
        <f>VLOOKUP(B899,[3]Pivot!$A$4:$E$4420,5,0)</f>
        <v>HTAUTOHN</v>
      </c>
      <c r="Q899" s="66">
        <f>VLOOKUP(B899,[3]Pivot!$A$4:$D$4420,3,0)</f>
        <v>1188582</v>
      </c>
      <c r="R899" s="66">
        <f>VLOOKUP(B899,[3]Pivot!$A$4:$D$4420,4,0)</f>
        <v>1</v>
      </c>
      <c r="S899">
        <f>VLOOKUP(B899,'[1]Tổng hợp Nhập - Xuất - Tồn'!$A$5:$N$4327,11,0)</f>
        <v>8</v>
      </c>
      <c r="T899">
        <f>VLOOKUP(B899,'[1]Tổng hợp Nhập - Xuất - Tồn'!$A$7:$N$4327,13,0)</f>
        <v>0</v>
      </c>
      <c r="U899" s="75">
        <f t="shared" si="255"/>
        <v>1129152.8999999999</v>
      </c>
      <c r="V899" s="73">
        <f t="shared" si="256"/>
        <v>41.635431415929204</v>
      </c>
      <c r="W899" s="66">
        <f t="shared" si="257"/>
        <v>999250.35398230096</v>
      </c>
      <c r="X899" s="67">
        <f t="shared" si="258"/>
        <v>-0.33402962520273544</v>
      </c>
    </row>
    <row r="900" spans="1:24" hidden="1" x14ac:dyDescent="0.25">
      <c r="A900">
        <v>899</v>
      </c>
      <c r="B900" t="s">
        <v>105</v>
      </c>
      <c r="C900" t="s">
        <v>98</v>
      </c>
      <c r="H900" s="59">
        <v>70.337538461538472</v>
      </c>
      <c r="I900" t="s">
        <v>1903</v>
      </c>
      <c r="J900" s="65">
        <f t="shared" si="259"/>
        <v>1907554.0430769231</v>
      </c>
      <c r="K900" t="e">
        <f>1.05*VLOOKUP(B900,'[1]Tổng hợp Nhập - Xuất - Tồn'!$A$5:$N$4327,12,0)/VLOOKUP(B900,'[1]Tổng hợp Nhập - Xuất - Tồn'!$A$5:$N$4327,11,0)</f>
        <v>#N/A</v>
      </c>
      <c r="L900" s="67" t="e">
        <f t="shared" ref="L900:L963" si="260">(J900-K900)/K900</f>
        <v>#N/A</v>
      </c>
      <c r="M900" s="66" t="e">
        <f>VLOOKUP(B900,[2]Pivot!$A$4:$C$3785,2,0)</f>
        <v>#N/A</v>
      </c>
      <c r="N900" s="66" t="e">
        <f>VLOOKUP(B900,[2]Pivot!$A$4:$C$3785,3,0)</f>
        <v>#N/A</v>
      </c>
      <c r="O900" s="70" t="e">
        <f>VLOOKUP(B900,[3]Pivot!$A$4:$D$4420,2,0)</f>
        <v>#N/A</v>
      </c>
      <c r="P900" s="66" t="e">
        <f>VLOOKUP(B900,[3]Pivot!$A$4:$E$4420,5,0)</f>
        <v>#N/A</v>
      </c>
      <c r="Q900" s="66" t="e">
        <f>VLOOKUP(B900,[3]Pivot!$A$4:$D$4420,3,0)</f>
        <v>#N/A</v>
      </c>
      <c r="R900" s="66" t="e">
        <f>VLOOKUP(B900,[3]Pivot!$A$4:$D$4420,4,0)</f>
        <v>#N/A</v>
      </c>
      <c r="S900" t="e">
        <f>VLOOKUP(B900,'[1]Tổng hợp Nhập - Xuất - Tồn'!$A$5:$N$4327,11,0)</f>
        <v>#N/A</v>
      </c>
      <c r="T900" t="e">
        <f>VLOOKUP(B900,'[1]Tổng hợp Nhập - Xuất - Tồn'!$A$7:$N$4327,13,0)</f>
        <v>#N/A</v>
      </c>
      <c r="U900" s="66" t="e">
        <f t="shared" ref="U900:U962" si="261">IF(L900&lt;=10%,Q900,Q900*(1-5%))</f>
        <v>#N/A</v>
      </c>
      <c r="V900" s="73" t="e">
        <f t="shared" ref="V900:V962" si="262">U900*24000*1/1.13</f>
        <v>#N/A</v>
      </c>
      <c r="W900" s="73" t="e">
        <f t="shared" ref="W900:W962" si="263">V900/24000</f>
        <v>#N/A</v>
      </c>
    </row>
    <row r="901" spans="1:24" hidden="1" x14ac:dyDescent="0.25">
      <c r="A901">
        <v>900</v>
      </c>
      <c r="B901" t="s">
        <v>106</v>
      </c>
      <c r="C901" t="s">
        <v>98</v>
      </c>
      <c r="H901" s="59">
        <v>22.426461538461542</v>
      </c>
      <c r="I901" t="s">
        <v>1903</v>
      </c>
      <c r="J901" s="65">
        <f t="shared" si="259"/>
        <v>608205.63692307693</v>
      </c>
      <c r="K901" t="e">
        <f>1.05*VLOOKUP(B901,'[1]Tổng hợp Nhập - Xuất - Tồn'!$A$5:$N$4327,12,0)/VLOOKUP(B901,'[1]Tổng hợp Nhập - Xuất - Tồn'!$A$5:$N$4327,11,0)</f>
        <v>#N/A</v>
      </c>
      <c r="L901" s="67" t="e">
        <f t="shared" si="260"/>
        <v>#N/A</v>
      </c>
      <c r="M901" s="66" t="e">
        <f>VLOOKUP(B901,[2]Pivot!$A$4:$C$3785,2,0)</f>
        <v>#N/A</v>
      </c>
      <c r="N901" s="66" t="e">
        <f>VLOOKUP(B901,[2]Pivot!$A$4:$C$3785,3,0)</f>
        <v>#N/A</v>
      </c>
      <c r="O901" s="70" t="e">
        <f>VLOOKUP(B901,[3]Pivot!$A$4:$D$4420,2,0)</f>
        <v>#N/A</v>
      </c>
      <c r="P901" s="66" t="e">
        <f>VLOOKUP(B901,[3]Pivot!$A$4:$E$4420,5,0)</f>
        <v>#N/A</v>
      </c>
      <c r="Q901" s="66" t="e">
        <f>VLOOKUP(B901,[3]Pivot!$A$4:$D$4420,3,0)</f>
        <v>#N/A</v>
      </c>
      <c r="R901" s="66" t="e">
        <f>VLOOKUP(B901,[3]Pivot!$A$4:$D$4420,4,0)</f>
        <v>#N/A</v>
      </c>
      <c r="S901" t="e">
        <f>VLOOKUP(B901,'[1]Tổng hợp Nhập - Xuất - Tồn'!$A$5:$N$4327,11,0)</f>
        <v>#N/A</v>
      </c>
      <c r="T901" t="e">
        <f>VLOOKUP(B901,'[1]Tổng hợp Nhập - Xuất - Tồn'!$A$7:$N$4327,13,0)</f>
        <v>#N/A</v>
      </c>
      <c r="U901" s="66" t="e">
        <f t="shared" si="261"/>
        <v>#N/A</v>
      </c>
      <c r="V901" s="73" t="e">
        <f t="shared" si="262"/>
        <v>#N/A</v>
      </c>
      <c r="W901" s="73" t="e">
        <f t="shared" si="263"/>
        <v>#N/A</v>
      </c>
    </row>
    <row r="902" spans="1:24" hidden="1" x14ac:dyDescent="0.25">
      <c r="A902">
        <v>901</v>
      </c>
      <c r="B902" t="s">
        <v>107</v>
      </c>
      <c r="C902" t="s">
        <v>98</v>
      </c>
      <c r="H902" s="59">
        <v>25.739461538461544</v>
      </c>
      <c r="I902" t="s">
        <v>1903</v>
      </c>
      <c r="J902" s="65">
        <f t="shared" si="259"/>
        <v>698054.19692307711</v>
      </c>
      <c r="K902" t="e">
        <f>1.05*VLOOKUP(B902,'[1]Tổng hợp Nhập - Xuất - Tồn'!$A$5:$N$4327,12,0)/VLOOKUP(B902,'[1]Tổng hợp Nhập - Xuất - Tồn'!$A$5:$N$4327,11,0)</f>
        <v>#N/A</v>
      </c>
      <c r="L902" s="67" t="e">
        <f t="shared" si="260"/>
        <v>#N/A</v>
      </c>
      <c r="M902" s="66" t="e">
        <f>VLOOKUP(B902,[2]Pivot!$A$4:$C$3785,2,0)</f>
        <v>#N/A</v>
      </c>
      <c r="N902" s="66" t="e">
        <f>VLOOKUP(B902,[2]Pivot!$A$4:$C$3785,3,0)</f>
        <v>#N/A</v>
      </c>
      <c r="O902" s="70" t="e">
        <f>VLOOKUP(B902,[3]Pivot!$A$4:$D$4420,2,0)</f>
        <v>#N/A</v>
      </c>
      <c r="P902" s="66" t="e">
        <f>VLOOKUP(B902,[3]Pivot!$A$4:$E$4420,5,0)</f>
        <v>#N/A</v>
      </c>
      <c r="Q902" s="66" t="e">
        <f>VLOOKUP(B902,[3]Pivot!$A$4:$D$4420,3,0)</f>
        <v>#N/A</v>
      </c>
      <c r="R902" s="66" t="e">
        <f>VLOOKUP(B902,[3]Pivot!$A$4:$D$4420,4,0)</f>
        <v>#N/A</v>
      </c>
      <c r="S902" t="e">
        <f>VLOOKUP(B902,'[1]Tổng hợp Nhập - Xuất - Tồn'!$A$5:$N$4327,11,0)</f>
        <v>#N/A</v>
      </c>
      <c r="T902" t="e">
        <f>VLOOKUP(B902,'[1]Tổng hợp Nhập - Xuất - Tồn'!$A$7:$N$4327,13,0)</f>
        <v>#N/A</v>
      </c>
      <c r="U902" s="66" t="e">
        <f t="shared" si="261"/>
        <v>#N/A</v>
      </c>
      <c r="V902" s="73" t="e">
        <f t="shared" si="262"/>
        <v>#N/A</v>
      </c>
      <c r="W902" s="73" t="e">
        <f t="shared" si="263"/>
        <v>#N/A</v>
      </c>
    </row>
    <row r="903" spans="1:24" hidden="1" x14ac:dyDescent="0.25">
      <c r="A903">
        <v>902</v>
      </c>
      <c r="B903" t="s">
        <v>108</v>
      </c>
      <c r="C903" t="s">
        <v>109</v>
      </c>
      <c r="H903" s="59">
        <v>31.762115384615385</v>
      </c>
      <c r="I903" t="s">
        <v>1903</v>
      </c>
      <c r="J903" s="65">
        <f t="shared" si="259"/>
        <v>861388.56923076918</v>
      </c>
      <c r="K903" t="e">
        <f>1.05*VLOOKUP(B903,'[1]Tổng hợp Nhập - Xuất - Tồn'!$A$5:$N$4327,12,0)/VLOOKUP(B903,'[1]Tổng hợp Nhập - Xuất - Tồn'!$A$5:$N$4327,11,0)</f>
        <v>#N/A</v>
      </c>
      <c r="L903" s="67" t="e">
        <f t="shared" si="260"/>
        <v>#N/A</v>
      </c>
      <c r="M903" s="66" t="e">
        <f>VLOOKUP(B903,[2]Pivot!$A$4:$C$3785,2,0)</f>
        <v>#N/A</v>
      </c>
      <c r="N903" s="66" t="e">
        <f>VLOOKUP(B903,[2]Pivot!$A$4:$C$3785,3,0)</f>
        <v>#N/A</v>
      </c>
      <c r="O903" s="70" t="e">
        <f>VLOOKUP(B903,[3]Pivot!$A$4:$D$4420,2,0)</f>
        <v>#N/A</v>
      </c>
      <c r="P903" s="66" t="e">
        <f>VLOOKUP(B903,[3]Pivot!$A$4:$E$4420,5,0)</f>
        <v>#N/A</v>
      </c>
      <c r="Q903" s="66" t="e">
        <f>VLOOKUP(B903,[3]Pivot!$A$4:$D$4420,3,0)</f>
        <v>#N/A</v>
      </c>
      <c r="R903" s="66" t="e">
        <f>VLOOKUP(B903,[3]Pivot!$A$4:$D$4420,4,0)</f>
        <v>#N/A</v>
      </c>
      <c r="S903" t="e">
        <f>VLOOKUP(B903,'[1]Tổng hợp Nhập - Xuất - Tồn'!$A$5:$N$4327,11,0)</f>
        <v>#N/A</v>
      </c>
      <c r="T903" t="e">
        <f>VLOOKUP(B903,'[1]Tổng hợp Nhập - Xuất - Tồn'!$A$7:$N$4327,13,0)</f>
        <v>#N/A</v>
      </c>
      <c r="U903" s="66" t="e">
        <f t="shared" si="261"/>
        <v>#N/A</v>
      </c>
      <c r="V903" s="73" t="e">
        <f t="shared" si="262"/>
        <v>#N/A</v>
      </c>
      <c r="W903" s="73" t="e">
        <f t="shared" si="263"/>
        <v>#N/A</v>
      </c>
    </row>
    <row r="904" spans="1:24" hidden="1" x14ac:dyDescent="0.25">
      <c r="A904">
        <v>903</v>
      </c>
      <c r="B904" t="s">
        <v>110</v>
      </c>
      <c r="C904" t="s">
        <v>111</v>
      </c>
      <c r="H904" s="59">
        <v>23.75253846153846</v>
      </c>
      <c r="I904" t="s">
        <v>1903</v>
      </c>
      <c r="J904" s="65">
        <f t="shared" si="259"/>
        <v>644168.84307692293</v>
      </c>
      <c r="K904" t="e">
        <f>1.05*VLOOKUP(B904,'[1]Tổng hợp Nhập - Xuất - Tồn'!$A$5:$N$4327,12,0)/VLOOKUP(B904,'[1]Tổng hợp Nhập - Xuất - Tồn'!$A$5:$N$4327,11,0)</f>
        <v>#N/A</v>
      </c>
      <c r="L904" s="67" t="e">
        <f t="shared" si="260"/>
        <v>#N/A</v>
      </c>
      <c r="M904" s="66" t="e">
        <f>VLOOKUP(B904,[2]Pivot!$A$4:$C$3785,2,0)</f>
        <v>#N/A</v>
      </c>
      <c r="N904" s="66" t="e">
        <f>VLOOKUP(B904,[2]Pivot!$A$4:$C$3785,3,0)</f>
        <v>#N/A</v>
      </c>
      <c r="O904" s="70" t="e">
        <f>VLOOKUP(B904,[3]Pivot!$A$4:$D$4420,2,0)</f>
        <v>#N/A</v>
      </c>
      <c r="P904" s="66" t="e">
        <f>VLOOKUP(B904,[3]Pivot!$A$4:$E$4420,5,0)</f>
        <v>#N/A</v>
      </c>
      <c r="Q904" s="66" t="e">
        <f>VLOOKUP(B904,[3]Pivot!$A$4:$D$4420,3,0)</f>
        <v>#N/A</v>
      </c>
      <c r="R904" s="66" t="e">
        <f>VLOOKUP(B904,[3]Pivot!$A$4:$D$4420,4,0)</f>
        <v>#N/A</v>
      </c>
      <c r="S904" t="e">
        <f>VLOOKUP(B904,'[1]Tổng hợp Nhập - Xuất - Tồn'!$A$5:$N$4327,11,0)</f>
        <v>#N/A</v>
      </c>
      <c r="T904" t="e">
        <f>VLOOKUP(B904,'[1]Tổng hợp Nhập - Xuất - Tồn'!$A$7:$N$4327,13,0)</f>
        <v>#N/A</v>
      </c>
      <c r="U904" s="66" t="e">
        <f t="shared" si="261"/>
        <v>#N/A</v>
      </c>
      <c r="V904" s="73" t="e">
        <f t="shared" si="262"/>
        <v>#N/A</v>
      </c>
      <c r="W904" s="73" t="e">
        <f t="shared" si="263"/>
        <v>#N/A</v>
      </c>
    </row>
    <row r="905" spans="1:24" hidden="1" x14ac:dyDescent="0.25">
      <c r="A905">
        <v>904</v>
      </c>
      <c r="B905" t="s">
        <v>112</v>
      </c>
      <c r="C905" t="s">
        <v>111</v>
      </c>
      <c r="H905" s="59">
        <v>23.75253846153846</v>
      </c>
      <c r="I905" t="s">
        <v>1903</v>
      </c>
      <c r="J905" s="65">
        <f t="shared" si="259"/>
        <v>644168.84307692293</v>
      </c>
      <c r="K905" t="e">
        <f>1.05*VLOOKUP(B905,'[1]Tổng hợp Nhập - Xuất - Tồn'!$A$5:$N$4327,12,0)/VLOOKUP(B905,'[1]Tổng hợp Nhập - Xuất - Tồn'!$A$5:$N$4327,11,0)</f>
        <v>#N/A</v>
      </c>
      <c r="L905" s="67" t="e">
        <f t="shared" si="260"/>
        <v>#N/A</v>
      </c>
      <c r="M905" s="66" t="e">
        <f>VLOOKUP(B905,[2]Pivot!$A$4:$C$3785,2,0)</f>
        <v>#N/A</v>
      </c>
      <c r="N905" s="66" t="e">
        <f>VLOOKUP(B905,[2]Pivot!$A$4:$C$3785,3,0)</f>
        <v>#N/A</v>
      </c>
      <c r="O905" s="70" t="e">
        <f>VLOOKUP(B905,[3]Pivot!$A$4:$D$4420,2,0)</f>
        <v>#N/A</v>
      </c>
      <c r="P905" s="66" t="e">
        <f>VLOOKUP(B905,[3]Pivot!$A$4:$E$4420,5,0)</f>
        <v>#N/A</v>
      </c>
      <c r="Q905" s="66" t="e">
        <f>VLOOKUP(B905,[3]Pivot!$A$4:$D$4420,3,0)</f>
        <v>#N/A</v>
      </c>
      <c r="R905" s="66" t="e">
        <f>VLOOKUP(B905,[3]Pivot!$A$4:$D$4420,4,0)</f>
        <v>#N/A</v>
      </c>
      <c r="S905" t="e">
        <f>VLOOKUP(B905,'[1]Tổng hợp Nhập - Xuất - Tồn'!$A$5:$N$4327,11,0)</f>
        <v>#N/A</v>
      </c>
      <c r="T905" t="e">
        <f>VLOOKUP(B905,'[1]Tổng hợp Nhập - Xuất - Tồn'!$A$7:$N$4327,13,0)</f>
        <v>#N/A</v>
      </c>
      <c r="U905" s="66" t="e">
        <f t="shared" si="261"/>
        <v>#N/A</v>
      </c>
      <c r="V905" s="73" t="e">
        <f t="shared" si="262"/>
        <v>#N/A</v>
      </c>
      <c r="W905" s="73" t="e">
        <f t="shared" si="263"/>
        <v>#N/A</v>
      </c>
    </row>
    <row r="906" spans="1:24" hidden="1" x14ac:dyDescent="0.25">
      <c r="A906">
        <v>905</v>
      </c>
      <c r="B906" t="s">
        <v>113</v>
      </c>
      <c r="C906" t="s">
        <v>114</v>
      </c>
      <c r="H906" s="59">
        <v>14.944000000000001</v>
      </c>
      <c r="I906" t="s">
        <v>1903</v>
      </c>
      <c r="J906" s="65">
        <f t="shared" si="259"/>
        <v>405281.27999999997</v>
      </c>
      <c r="K906" t="e">
        <f>1.05*VLOOKUP(B906,'[1]Tổng hợp Nhập - Xuất - Tồn'!$A$5:$N$4327,12,0)/VLOOKUP(B906,'[1]Tổng hợp Nhập - Xuất - Tồn'!$A$5:$N$4327,11,0)</f>
        <v>#N/A</v>
      </c>
      <c r="L906" s="67" t="e">
        <f t="shared" si="260"/>
        <v>#N/A</v>
      </c>
      <c r="M906" s="66" t="e">
        <f>VLOOKUP(B906,[2]Pivot!$A$4:$C$3785,2,0)</f>
        <v>#N/A</v>
      </c>
      <c r="N906" s="66" t="e">
        <f>VLOOKUP(B906,[2]Pivot!$A$4:$C$3785,3,0)</f>
        <v>#N/A</v>
      </c>
      <c r="O906" s="70" t="e">
        <f>VLOOKUP(B906,[3]Pivot!$A$4:$D$4420,2,0)</f>
        <v>#N/A</v>
      </c>
      <c r="P906" s="66" t="e">
        <f>VLOOKUP(B906,[3]Pivot!$A$4:$E$4420,5,0)</f>
        <v>#N/A</v>
      </c>
      <c r="Q906" s="66" t="e">
        <f>VLOOKUP(B906,[3]Pivot!$A$4:$D$4420,3,0)</f>
        <v>#N/A</v>
      </c>
      <c r="R906" s="66" t="e">
        <f>VLOOKUP(B906,[3]Pivot!$A$4:$D$4420,4,0)</f>
        <v>#N/A</v>
      </c>
      <c r="S906" t="e">
        <f>VLOOKUP(B906,'[1]Tổng hợp Nhập - Xuất - Tồn'!$A$5:$N$4327,11,0)</f>
        <v>#N/A</v>
      </c>
      <c r="T906" t="e">
        <f>VLOOKUP(B906,'[1]Tổng hợp Nhập - Xuất - Tồn'!$A$7:$N$4327,13,0)</f>
        <v>#N/A</v>
      </c>
      <c r="U906" s="66" t="e">
        <f t="shared" si="261"/>
        <v>#N/A</v>
      </c>
      <c r="V906" s="73" t="e">
        <f t="shared" si="262"/>
        <v>#N/A</v>
      </c>
      <c r="W906" s="73" t="e">
        <f t="shared" si="263"/>
        <v>#N/A</v>
      </c>
    </row>
    <row r="907" spans="1:24" hidden="1" x14ac:dyDescent="0.25">
      <c r="A907">
        <v>906</v>
      </c>
      <c r="B907" t="s">
        <v>115</v>
      </c>
      <c r="C907" t="s">
        <v>114</v>
      </c>
      <c r="H907" s="59">
        <v>20.387692307692312</v>
      </c>
      <c r="I907" t="s">
        <v>1903</v>
      </c>
      <c r="J907" s="65">
        <f t="shared" si="259"/>
        <v>552914.21538461547</v>
      </c>
      <c r="K907" t="e">
        <f>1.05*VLOOKUP(B907,'[1]Tổng hợp Nhập - Xuất - Tồn'!$A$5:$N$4327,12,0)/VLOOKUP(B907,'[1]Tổng hợp Nhập - Xuất - Tồn'!$A$5:$N$4327,11,0)</f>
        <v>#N/A</v>
      </c>
      <c r="L907" s="67" t="e">
        <f t="shared" si="260"/>
        <v>#N/A</v>
      </c>
      <c r="M907" s="66" t="e">
        <f>VLOOKUP(B907,[2]Pivot!$A$4:$C$3785,2,0)</f>
        <v>#N/A</v>
      </c>
      <c r="N907" s="66" t="e">
        <f>VLOOKUP(B907,[2]Pivot!$A$4:$C$3785,3,0)</f>
        <v>#N/A</v>
      </c>
      <c r="O907" s="70" t="e">
        <f>VLOOKUP(B907,[3]Pivot!$A$4:$D$4420,2,0)</f>
        <v>#N/A</v>
      </c>
      <c r="P907" s="66" t="e">
        <f>VLOOKUP(B907,[3]Pivot!$A$4:$E$4420,5,0)</f>
        <v>#N/A</v>
      </c>
      <c r="Q907" s="66" t="e">
        <f>VLOOKUP(B907,[3]Pivot!$A$4:$D$4420,3,0)</f>
        <v>#N/A</v>
      </c>
      <c r="R907" s="66" t="e">
        <f>VLOOKUP(B907,[3]Pivot!$A$4:$D$4420,4,0)</f>
        <v>#N/A</v>
      </c>
      <c r="S907" t="e">
        <f>VLOOKUP(B907,'[1]Tổng hợp Nhập - Xuất - Tồn'!$A$5:$N$4327,11,0)</f>
        <v>#N/A</v>
      </c>
      <c r="T907" t="e">
        <f>VLOOKUP(B907,'[1]Tổng hợp Nhập - Xuất - Tồn'!$A$7:$N$4327,13,0)</f>
        <v>#N/A</v>
      </c>
      <c r="U907" s="66" t="e">
        <f t="shared" si="261"/>
        <v>#N/A</v>
      </c>
      <c r="V907" s="73" t="e">
        <f t="shared" si="262"/>
        <v>#N/A</v>
      </c>
      <c r="W907" s="73" t="e">
        <f t="shared" si="263"/>
        <v>#N/A</v>
      </c>
    </row>
    <row r="908" spans="1:24" hidden="1" x14ac:dyDescent="0.25">
      <c r="A908">
        <v>907</v>
      </c>
      <c r="B908" t="s">
        <v>116</v>
      </c>
      <c r="C908" t="s">
        <v>117</v>
      </c>
      <c r="H908" s="59">
        <v>33.695461538461537</v>
      </c>
      <c r="I908" t="s">
        <v>1903</v>
      </c>
      <c r="J908" s="65">
        <f t="shared" si="259"/>
        <v>913820.91692307673</v>
      </c>
      <c r="K908" t="e">
        <f>1.05*VLOOKUP(B908,'[1]Tổng hợp Nhập - Xuất - Tồn'!$A$5:$N$4327,12,0)/VLOOKUP(B908,'[1]Tổng hợp Nhập - Xuất - Tồn'!$A$5:$N$4327,11,0)</f>
        <v>#N/A</v>
      </c>
      <c r="L908" s="67" t="e">
        <f t="shared" si="260"/>
        <v>#N/A</v>
      </c>
      <c r="M908" s="66" t="e">
        <f>VLOOKUP(B908,[2]Pivot!$A$4:$C$3785,2,0)</f>
        <v>#N/A</v>
      </c>
      <c r="N908" s="66" t="e">
        <f>VLOOKUP(B908,[2]Pivot!$A$4:$C$3785,3,0)</f>
        <v>#N/A</v>
      </c>
      <c r="O908" s="70" t="e">
        <f>VLOOKUP(B908,[3]Pivot!$A$4:$D$4420,2,0)</f>
        <v>#N/A</v>
      </c>
      <c r="P908" s="66" t="e">
        <f>VLOOKUP(B908,[3]Pivot!$A$4:$E$4420,5,0)</f>
        <v>#N/A</v>
      </c>
      <c r="Q908" s="66" t="e">
        <f>VLOOKUP(B908,[3]Pivot!$A$4:$D$4420,3,0)</f>
        <v>#N/A</v>
      </c>
      <c r="R908" s="66" t="e">
        <f>VLOOKUP(B908,[3]Pivot!$A$4:$D$4420,4,0)</f>
        <v>#N/A</v>
      </c>
      <c r="S908" t="e">
        <f>VLOOKUP(B908,'[1]Tổng hợp Nhập - Xuất - Tồn'!$A$5:$N$4327,11,0)</f>
        <v>#N/A</v>
      </c>
      <c r="T908" t="e">
        <f>VLOOKUP(B908,'[1]Tổng hợp Nhập - Xuất - Tồn'!$A$7:$N$4327,13,0)</f>
        <v>#N/A</v>
      </c>
      <c r="U908" s="66" t="e">
        <f t="shared" si="261"/>
        <v>#N/A</v>
      </c>
      <c r="V908" s="73" t="e">
        <f t="shared" si="262"/>
        <v>#N/A</v>
      </c>
      <c r="W908" s="73" t="e">
        <f t="shared" si="263"/>
        <v>#N/A</v>
      </c>
    </row>
    <row r="909" spans="1:24" hidden="1" x14ac:dyDescent="0.25">
      <c r="A909">
        <v>908</v>
      </c>
      <c r="B909" t="s">
        <v>118</v>
      </c>
      <c r="C909" t="s">
        <v>119</v>
      </c>
      <c r="H909" s="59">
        <v>21.152230769230773</v>
      </c>
      <c r="I909" t="s">
        <v>1903</v>
      </c>
      <c r="J909" s="65">
        <f t="shared" si="259"/>
        <v>573648.49846153846</v>
      </c>
      <c r="K909" t="e">
        <f>1.05*VLOOKUP(B909,'[1]Tổng hợp Nhập - Xuất - Tồn'!$A$5:$N$4327,12,0)/VLOOKUP(B909,'[1]Tổng hợp Nhập - Xuất - Tồn'!$A$5:$N$4327,11,0)</f>
        <v>#N/A</v>
      </c>
      <c r="L909" s="67" t="e">
        <f t="shared" si="260"/>
        <v>#N/A</v>
      </c>
      <c r="M909" s="66" t="e">
        <f>VLOOKUP(B909,[2]Pivot!$A$4:$C$3785,2,0)</f>
        <v>#N/A</v>
      </c>
      <c r="N909" s="66" t="e">
        <f>VLOOKUP(B909,[2]Pivot!$A$4:$C$3785,3,0)</f>
        <v>#N/A</v>
      </c>
      <c r="O909" s="70" t="e">
        <f>VLOOKUP(B909,[3]Pivot!$A$4:$D$4420,2,0)</f>
        <v>#N/A</v>
      </c>
      <c r="P909" s="66" t="e">
        <f>VLOOKUP(B909,[3]Pivot!$A$4:$E$4420,5,0)</f>
        <v>#N/A</v>
      </c>
      <c r="Q909" s="66" t="e">
        <f>VLOOKUP(B909,[3]Pivot!$A$4:$D$4420,3,0)</f>
        <v>#N/A</v>
      </c>
      <c r="R909" s="66" t="e">
        <f>VLOOKUP(B909,[3]Pivot!$A$4:$D$4420,4,0)</f>
        <v>#N/A</v>
      </c>
      <c r="S909" t="e">
        <f>VLOOKUP(B909,'[1]Tổng hợp Nhập - Xuất - Tồn'!$A$5:$N$4327,11,0)</f>
        <v>#N/A</v>
      </c>
      <c r="T909" t="e">
        <f>VLOOKUP(B909,'[1]Tổng hợp Nhập - Xuất - Tồn'!$A$7:$N$4327,13,0)</f>
        <v>#N/A</v>
      </c>
      <c r="U909" s="66" t="e">
        <f t="shared" si="261"/>
        <v>#N/A</v>
      </c>
      <c r="V909" s="73" t="e">
        <f t="shared" si="262"/>
        <v>#N/A</v>
      </c>
      <c r="W909" s="73" t="e">
        <f t="shared" si="263"/>
        <v>#N/A</v>
      </c>
    </row>
    <row r="910" spans="1:24" x14ac:dyDescent="0.25">
      <c r="A910">
        <v>909</v>
      </c>
      <c r="B910" t="s">
        <v>120</v>
      </c>
      <c r="C910" t="s">
        <v>121</v>
      </c>
      <c r="H910" s="59">
        <v>32.714800000000004</v>
      </c>
      <c r="I910" t="s">
        <v>1903</v>
      </c>
      <c r="J910" s="78">
        <f t="shared" si="259"/>
        <v>887225.37600000005</v>
      </c>
      <c r="K910" s="75">
        <f>1.05*VLOOKUP(B910,'[1]Tổng hợp Nhập - Xuất - Tồn'!$A$5:$N$4327,12,0)/VLOOKUP(B910,'[1]Tổng hợp Nhập - Xuất - Tồn'!$A$5:$N$4327,11,0)</f>
        <v>598350.4743243244</v>
      </c>
      <c r="L910" s="67">
        <f t="shared" si="260"/>
        <v>0.48278544777938381</v>
      </c>
      <c r="M910" s="66">
        <f>VLOOKUP(B910,[2]Pivot!$A$4:$C$3785,2,0)</f>
        <v>640000</v>
      </c>
      <c r="N910" s="66">
        <f>VLOOKUP(B910,[2]Pivot!$A$4:$C$3785,3,0)</f>
        <v>680000</v>
      </c>
      <c r="O910" s="70">
        <f>VLOOKUP(B910,[3]Pivot!$A$4:$D$4420,2,0)</f>
        <v>44628</v>
      </c>
      <c r="P910" s="66" t="str">
        <f>VLOOKUP(B910,[3]Pivot!$A$4:$E$4420,5,0)</f>
        <v>HTAUTOHN</v>
      </c>
      <c r="Q910" s="66">
        <f>VLOOKUP(B910,[3]Pivot!$A$4:$D$4420,3,0)</f>
        <v>553000</v>
      </c>
      <c r="R910" s="66">
        <f>VLOOKUP(B910,[3]Pivot!$A$4:$D$4420,4,0)</f>
        <v>1</v>
      </c>
      <c r="S910">
        <f>VLOOKUP(B910,'[1]Tổng hợp Nhập - Xuất - Tồn'!$A$5:$N$4327,11,0)</f>
        <v>37</v>
      </c>
      <c r="T910">
        <f>VLOOKUP(B910,'[1]Tổng hợp Nhập - Xuất - Tồn'!$A$7:$N$4327,13,0)</f>
        <v>0</v>
      </c>
      <c r="U910" s="75">
        <f>IF(Q910=0,K910*(1-5%),IF(L910&lt;=10%,Q910,Q910*(1-5%)))</f>
        <v>525350</v>
      </c>
      <c r="V910" s="73">
        <f>U910/24000*1/1.13</f>
        <v>19.371312684365783</v>
      </c>
      <c r="W910" s="66">
        <f t="shared" ref="W910" si="264">V910*24000</f>
        <v>464911.5044247788</v>
      </c>
      <c r="X910" s="67">
        <f>(W910-K910)/K910</f>
        <v>-0.22301138818387159</v>
      </c>
    </row>
    <row r="911" spans="1:24" hidden="1" x14ac:dyDescent="0.25">
      <c r="A911">
        <v>910</v>
      </c>
      <c r="B911" t="s">
        <v>123</v>
      </c>
      <c r="C911" t="s">
        <v>124</v>
      </c>
      <c r="H911" s="59">
        <v>30.750923076923076</v>
      </c>
      <c r="I911" t="s">
        <v>1903</v>
      </c>
      <c r="J911" s="65">
        <f t="shared" si="259"/>
        <v>833965.03384615376</v>
      </c>
      <c r="K911" t="e">
        <f>1.05*VLOOKUP(B911,'[1]Tổng hợp Nhập - Xuất - Tồn'!$A$5:$N$4327,12,0)/VLOOKUP(B911,'[1]Tổng hợp Nhập - Xuất - Tồn'!$A$5:$N$4327,11,0)</f>
        <v>#N/A</v>
      </c>
      <c r="L911" s="67" t="e">
        <f t="shared" si="260"/>
        <v>#N/A</v>
      </c>
      <c r="M911" s="66" t="e">
        <f>VLOOKUP(B911,[2]Pivot!$A$4:$C$3785,2,0)</f>
        <v>#N/A</v>
      </c>
      <c r="N911" s="66" t="e">
        <f>VLOOKUP(B911,[2]Pivot!$A$4:$C$3785,3,0)</f>
        <v>#N/A</v>
      </c>
      <c r="O911" s="70" t="e">
        <f>VLOOKUP(B911,[3]Pivot!$A$4:$D$4420,2,0)</f>
        <v>#N/A</v>
      </c>
      <c r="P911" s="66" t="e">
        <f>VLOOKUP(B911,[3]Pivot!$A$4:$E$4420,5,0)</f>
        <v>#N/A</v>
      </c>
      <c r="Q911" s="66" t="e">
        <f>VLOOKUP(B911,[3]Pivot!$A$4:$D$4420,3,0)</f>
        <v>#N/A</v>
      </c>
      <c r="R911" s="66" t="e">
        <f>VLOOKUP(B911,[3]Pivot!$A$4:$D$4420,4,0)</f>
        <v>#N/A</v>
      </c>
      <c r="S911" t="e">
        <f>VLOOKUP(B911,'[1]Tổng hợp Nhập - Xuất - Tồn'!$A$5:$N$4327,11,0)</f>
        <v>#N/A</v>
      </c>
      <c r="T911" t="e">
        <f>VLOOKUP(B911,'[1]Tổng hợp Nhập - Xuất - Tồn'!$A$7:$N$4327,13,0)</f>
        <v>#N/A</v>
      </c>
      <c r="U911" s="66" t="e">
        <f t="shared" si="261"/>
        <v>#N/A</v>
      </c>
      <c r="V911" s="73" t="e">
        <f t="shared" si="262"/>
        <v>#N/A</v>
      </c>
      <c r="W911" s="73" t="e">
        <f t="shared" si="263"/>
        <v>#N/A</v>
      </c>
    </row>
    <row r="912" spans="1:24" hidden="1" x14ac:dyDescent="0.25">
      <c r="A912">
        <v>911</v>
      </c>
      <c r="B912" t="s">
        <v>125</v>
      </c>
      <c r="C912" t="s">
        <v>126</v>
      </c>
      <c r="H912" s="59">
        <v>3.5491999999999999</v>
      </c>
      <c r="I912" t="s">
        <v>1903</v>
      </c>
      <c r="J912" s="65">
        <f t="shared" si="259"/>
        <v>96254.303999999989</v>
      </c>
      <c r="K912" t="e">
        <f>1.05*VLOOKUP(B912,'[1]Tổng hợp Nhập - Xuất - Tồn'!$A$5:$N$4327,12,0)/VLOOKUP(B912,'[1]Tổng hợp Nhập - Xuất - Tồn'!$A$5:$N$4327,11,0)</f>
        <v>#N/A</v>
      </c>
      <c r="L912" s="67" t="e">
        <f t="shared" si="260"/>
        <v>#N/A</v>
      </c>
      <c r="M912" s="66" t="e">
        <f>VLOOKUP(B912,[2]Pivot!$A$4:$C$3785,2,0)</f>
        <v>#N/A</v>
      </c>
      <c r="N912" s="66" t="e">
        <f>VLOOKUP(B912,[2]Pivot!$A$4:$C$3785,3,0)</f>
        <v>#N/A</v>
      </c>
      <c r="O912" s="70" t="e">
        <f>VLOOKUP(B912,[3]Pivot!$A$4:$D$4420,2,0)</f>
        <v>#N/A</v>
      </c>
      <c r="P912" s="66" t="e">
        <f>VLOOKUP(B912,[3]Pivot!$A$4:$E$4420,5,0)</f>
        <v>#N/A</v>
      </c>
      <c r="Q912" s="66" t="e">
        <f>VLOOKUP(B912,[3]Pivot!$A$4:$D$4420,3,0)</f>
        <v>#N/A</v>
      </c>
      <c r="R912" s="66" t="e">
        <f>VLOOKUP(B912,[3]Pivot!$A$4:$D$4420,4,0)</f>
        <v>#N/A</v>
      </c>
      <c r="S912" t="e">
        <f>VLOOKUP(B912,'[1]Tổng hợp Nhập - Xuất - Tồn'!$A$5:$N$4327,11,0)</f>
        <v>#N/A</v>
      </c>
      <c r="T912" t="e">
        <f>VLOOKUP(B912,'[1]Tổng hợp Nhập - Xuất - Tồn'!$A$7:$N$4327,13,0)</f>
        <v>#N/A</v>
      </c>
      <c r="U912" s="66" t="e">
        <f t="shared" si="261"/>
        <v>#N/A</v>
      </c>
      <c r="V912" s="73" t="e">
        <f t="shared" si="262"/>
        <v>#N/A</v>
      </c>
      <c r="W912" s="73" t="e">
        <f t="shared" si="263"/>
        <v>#N/A</v>
      </c>
    </row>
    <row r="913" spans="1:24" hidden="1" x14ac:dyDescent="0.25">
      <c r="A913">
        <v>912</v>
      </c>
      <c r="B913" t="s">
        <v>127</v>
      </c>
      <c r="C913" t="s">
        <v>128</v>
      </c>
      <c r="H913" s="59">
        <v>4.3323846153846155</v>
      </c>
      <c r="I913" t="s">
        <v>1903</v>
      </c>
      <c r="J913" s="65">
        <f t="shared" si="259"/>
        <v>117494.27076923076</v>
      </c>
      <c r="K913" t="e">
        <f>1.05*VLOOKUP(B913,'[1]Tổng hợp Nhập - Xuất - Tồn'!$A$5:$N$4327,12,0)/VLOOKUP(B913,'[1]Tổng hợp Nhập - Xuất - Tồn'!$A$5:$N$4327,11,0)</f>
        <v>#N/A</v>
      </c>
      <c r="L913" s="67" t="e">
        <f t="shared" si="260"/>
        <v>#N/A</v>
      </c>
      <c r="M913" s="66" t="e">
        <f>VLOOKUP(B913,[2]Pivot!$A$4:$C$3785,2,0)</f>
        <v>#N/A</v>
      </c>
      <c r="N913" s="66" t="e">
        <f>VLOOKUP(B913,[2]Pivot!$A$4:$C$3785,3,0)</f>
        <v>#N/A</v>
      </c>
      <c r="O913" s="70" t="e">
        <f>VLOOKUP(B913,[3]Pivot!$A$4:$D$4420,2,0)</f>
        <v>#N/A</v>
      </c>
      <c r="P913" s="66" t="e">
        <f>VLOOKUP(B913,[3]Pivot!$A$4:$E$4420,5,0)</f>
        <v>#N/A</v>
      </c>
      <c r="Q913" s="66" t="e">
        <f>VLOOKUP(B913,[3]Pivot!$A$4:$D$4420,3,0)</f>
        <v>#N/A</v>
      </c>
      <c r="R913" s="66" t="e">
        <f>VLOOKUP(B913,[3]Pivot!$A$4:$D$4420,4,0)</f>
        <v>#N/A</v>
      </c>
      <c r="S913" t="e">
        <f>VLOOKUP(B913,'[1]Tổng hợp Nhập - Xuất - Tồn'!$A$5:$N$4327,11,0)</f>
        <v>#N/A</v>
      </c>
      <c r="T913" t="e">
        <f>VLOOKUP(B913,'[1]Tổng hợp Nhập - Xuất - Tồn'!$A$7:$N$4327,13,0)</f>
        <v>#N/A</v>
      </c>
      <c r="U913" s="66" t="e">
        <f t="shared" si="261"/>
        <v>#N/A</v>
      </c>
      <c r="V913" s="73" t="e">
        <f t="shared" si="262"/>
        <v>#N/A</v>
      </c>
      <c r="W913" s="73" t="e">
        <f t="shared" si="263"/>
        <v>#N/A</v>
      </c>
    </row>
    <row r="914" spans="1:24" hidden="1" x14ac:dyDescent="0.25">
      <c r="A914">
        <v>913</v>
      </c>
      <c r="B914" t="s">
        <v>129</v>
      </c>
      <c r="C914" t="s">
        <v>130</v>
      </c>
      <c r="H914" s="59">
        <v>10.193846153846156</v>
      </c>
      <c r="I914" t="s">
        <v>1903</v>
      </c>
      <c r="J914" s="65">
        <f t="shared" si="259"/>
        <v>276457.10769230773</v>
      </c>
      <c r="K914" t="e">
        <f>1.05*VLOOKUP(B914,'[1]Tổng hợp Nhập - Xuất - Tồn'!$A$5:$N$4327,12,0)/VLOOKUP(B914,'[1]Tổng hợp Nhập - Xuất - Tồn'!$A$5:$N$4327,11,0)</f>
        <v>#N/A</v>
      </c>
      <c r="L914" s="67" t="e">
        <f t="shared" si="260"/>
        <v>#N/A</v>
      </c>
      <c r="M914" s="66" t="e">
        <f>VLOOKUP(B914,[2]Pivot!$A$4:$C$3785,2,0)</f>
        <v>#N/A</v>
      </c>
      <c r="N914" s="66" t="e">
        <f>VLOOKUP(B914,[2]Pivot!$A$4:$C$3785,3,0)</f>
        <v>#N/A</v>
      </c>
      <c r="O914" s="70" t="e">
        <f>VLOOKUP(B914,[3]Pivot!$A$4:$D$4420,2,0)</f>
        <v>#N/A</v>
      </c>
      <c r="P914" s="66" t="e">
        <f>VLOOKUP(B914,[3]Pivot!$A$4:$E$4420,5,0)</f>
        <v>#N/A</v>
      </c>
      <c r="Q914" s="66" t="e">
        <f>VLOOKUP(B914,[3]Pivot!$A$4:$D$4420,3,0)</f>
        <v>#N/A</v>
      </c>
      <c r="R914" s="66" t="e">
        <f>VLOOKUP(B914,[3]Pivot!$A$4:$D$4420,4,0)</f>
        <v>#N/A</v>
      </c>
      <c r="S914" t="e">
        <f>VLOOKUP(B914,'[1]Tổng hợp Nhập - Xuất - Tồn'!$A$5:$N$4327,11,0)</f>
        <v>#N/A</v>
      </c>
      <c r="T914" t="e">
        <f>VLOOKUP(B914,'[1]Tổng hợp Nhập - Xuất - Tồn'!$A$7:$N$4327,13,0)</f>
        <v>#N/A</v>
      </c>
      <c r="U914" s="66" t="e">
        <f t="shared" si="261"/>
        <v>#N/A</v>
      </c>
      <c r="V914" s="73" t="e">
        <f t="shared" si="262"/>
        <v>#N/A</v>
      </c>
      <c r="W914" s="73" t="e">
        <f t="shared" si="263"/>
        <v>#N/A</v>
      </c>
    </row>
    <row r="915" spans="1:24" hidden="1" x14ac:dyDescent="0.25">
      <c r="A915">
        <v>914</v>
      </c>
      <c r="B915" t="s">
        <v>131</v>
      </c>
      <c r="C915" t="s">
        <v>132</v>
      </c>
      <c r="H915" s="59">
        <v>21.152230769230773</v>
      </c>
      <c r="I915" t="s">
        <v>1903</v>
      </c>
      <c r="J915" s="65">
        <f t="shared" si="259"/>
        <v>573648.49846153846</v>
      </c>
      <c r="K915" t="e">
        <f>1.05*VLOOKUP(B915,'[1]Tổng hợp Nhập - Xuất - Tồn'!$A$5:$N$4327,12,0)/VLOOKUP(B915,'[1]Tổng hợp Nhập - Xuất - Tồn'!$A$5:$N$4327,11,0)</f>
        <v>#N/A</v>
      </c>
      <c r="L915" s="67" t="e">
        <f t="shared" si="260"/>
        <v>#N/A</v>
      </c>
      <c r="M915" s="66" t="e">
        <f>VLOOKUP(B915,[2]Pivot!$A$4:$C$3785,2,0)</f>
        <v>#N/A</v>
      </c>
      <c r="N915" s="66" t="e">
        <f>VLOOKUP(B915,[2]Pivot!$A$4:$C$3785,3,0)</f>
        <v>#N/A</v>
      </c>
      <c r="O915" s="70" t="e">
        <f>VLOOKUP(B915,[3]Pivot!$A$4:$D$4420,2,0)</f>
        <v>#N/A</v>
      </c>
      <c r="P915" s="66" t="e">
        <f>VLOOKUP(B915,[3]Pivot!$A$4:$E$4420,5,0)</f>
        <v>#N/A</v>
      </c>
      <c r="Q915" s="66" t="e">
        <f>VLOOKUP(B915,[3]Pivot!$A$4:$D$4420,3,0)</f>
        <v>#N/A</v>
      </c>
      <c r="R915" s="66" t="e">
        <f>VLOOKUP(B915,[3]Pivot!$A$4:$D$4420,4,0)</f>
        <v>#N/A</v>
      </c>
      <c r="S915" t="e">
        <f>VLOOKUP(B915,'[1]Tổng hợp Nhập - Xuất - Tồn'!$A$5:$N$4327,11,0)</f>
        <v>#N/A</v>
      </c>
      <c r="T915" t="e">
        <f>VLOOKUP(B915,'[1]Tổng hợp Nhập - Xuất - Tồn'!$A$7:$N$4327,13,0)</f>
        <v>#N/A</v>
      </c>
      <c r="U915" s="66" t="e">
        <f t="shared" si="261"/>
        <v>#N/A</v>
      </c>
      <c r="V915" s="73" t="e">
        <f t="shared" si="262"/>
        <v>#N/A</v>
      </c>
      <c r="W915" s="73" t="e">
        <f t="shared" si="263"/>
        <v>#N/A</v>
      </c>
    </row>
    <row r="916" spans="1:24" hidden="1" x14ac:dyDescent="0.25">
      <c r="A916">
        <v>915</v>
      </c>
      <c r="B916" t="s">
        <v>134</v>
      </c>
      <c r="C916" t="s">
        <v>135</v>
      </c>
      <c r="H916" s="59">
        <v>38.736615384615391</v>
      </c>
      <c r="I916" t="s">
        <v>1903</v>
      </c>
      <c r="J916" s="65">
        <f t="shared" si="259"/>
        <v>1050537.0092307692</v>
      </c>
      <c r="K916" t="e">
        <f>1.05*VLOOKUP(B916,'[1]Tổng hợp Nhập - Xuất - Tồn'!$A$5:$N$4327,12,0)/VLOOKUP(B916,'[1]Tổng hợp Nhập - Xuất - Tồn'!$A$5:$N$4327,11,0)</f>
        <v>#N/A</v>
      </c>
      <c r="L916" s="67" t="e">
        <f t="shared" si="260"/>
        <v>#N/A</v>
      </c>
      <c r="M916" s="66" t="e">
        <f>VLOOKUP(B916,[2]Pivot!$A$4:$C$3785,2,0)</f>
        <v>#N/A</v>
      </c>
      <c r="N916" s="66" t="e">
        <f>VLOOKUP(B916,[2]Pivot!$A$4:$C$3785,3,0)</f>
        <v>#N/A</v>
      </c>
      <c r="O916" s="70" t="e">
        <f>VLOOKUP(B916,[3]Pivot!$A$4:$D$4420,2,0)</f>
        <v>#N/A</v>
      </c>
      <c r="P916" s="66" t="e">
        <f>VLOOKUP(B916,[3]Pivot!$A$4:$E$4420,5,0)</f>
        <v>#N/A</v>
      </c>
      <c r="Q916" s="66" t="e">
        <f>VLOOKUP(B916,[3]Pivot!$A$4:$D$4420,3,0)</f>
        <v>#N/A</v>
      </c>
      <c r="R916" s="66" t="e">
        <f>VLOOKUP(B916,[3]Pivot!$A$4:$D$4420,4,0)</f>
        <v>#N/A</v>
      </c>
      <c r="S916" t="e">
        <f>VLOOKUP(B916,'[1]Tổng hợp Nhập - Xuất - Tồn'!$A$5:$N$4327,11,0)</f>
        <v>#N/A</v>
      </c>
      <c r="T916" t="e">
        <f>VLOOKUP(B916,'[1]Tổng hợp Nhập - Xuất - Tồn'!$A$7:$N$4327,13,0)</f>
        <v>#N/A</v>
      </c>
      <c r="U916" s="66" t="e">
        <f t="shared" si="261"/>
        <v>#N/A</v>
      </c>
      <c r="V916" s="73" t="e">
        <f t="shared" si="262"/>
        <v>#N/A</v>
      </c>
      <c r="W916" s="73" t="e">
        <f t="shared" si="263"/>
        <v>#N/A</v>
      </c>
    </row>
    <row r="917" spans="1:24" hidden="1" x14ac:dyDescent="0.25">
      <c r="A917">
        <v>916</v>
      </c>
      <c r="B917" t="s">
        <v>136</v>
      </c>
      <c r="C917" t="s">
        <v>135</v>
      </c>
      <c r="H917" s="59">
        <v>45.362615384615395</v>
      </c>
      <c r="I917" t="s">
        <v>1903</v>
      </c>
      <c r="J917" s="65">
        <f t="shared" si="259"/>
        <v>1230234.1292307694</v>
      </c>
      <c r="K917" t="e">
        <f>1.05*VLOOKUP(B917,'[1]Tổng hợp Nhập - Xuất - Tồn'!$A$5:$N$4327,12,0)/VLOOKUP(B917,'[1]Tổng hợp Nhập - Xuất - Tồn'!$A$5:$N$4327,11,0)</f>
        <v>#N/A</v>
      </c>
      <c r="L917" s="67" t="e">
        <f t="shared" si="260"/>
        <v>#N/A</v>
      </c>
      <c r="M917" s="66" t="e">
        <f>VLOOKUP(B917,[2]Pivot!$A$4:$C$3785,2,0)</f>
        <v>#N/A</v>
      </c>
      <c r="N917" s="66" t="e">
        <f>VLOOKUP(B917,[2]Pivot!$A$4:$C$3785,3,0)</f>
        <v>#N/A</v>
      </c>
      <c r="O917" s="70" t="e">
        <f>VLOOKUP(B917,[3]Pivot!$A$4:$D$4420,2,0)</f>
        <v>#N/A</v>
      </c>
      <c r="P917" s="66" t="e">
        <f>VLOOKUP(B917,[3]Pivot!$A$4:$E$4420,5,0)</f>
        <v>#N/A</v>
      </c>
      <c r="Q917" s="66" t="e">
        <f>VLOOKUP(B917,[3]Pivot!$A$4:$D$4420,3,0)</f>
        <v>#N/A</v>
      </c>
      <c r="R917" s="66" t="e">
        <f>VLOOKUP(B917,[3]Pivot!$A$4:$D$4420,4,0)</f>
        <v>#N/A</v>
      </c>
      <c r="S917" t="e">
        <f>VLOOKUP(B917,'[1]Tổng hợp Nhập - Xuất - Tồn'!$A$5:$N$4327,11,0)</f>
        <v>#N/A</v>
      </c>
      <c r="T917" t="e">
        <f>VLOOKUP(B917,'[1]Tổng hợp Nhập - Xuất - Tồn'!$A$7:$N$4327,13,0)</f>
        <v>#N/A</v>
      </c>
      <c r="U917" s="66" t="e">
        <f t="shared" si="261"/>
        <v>#N/A</v>
      </c>
      <c r="V917" s="73" t="e">
        <f t="shared" si="262"/>
        <v>#N/A</v>
      </c>
      <c r="W917" s="73" t="e">
        <f t="shared" si="263"/>
        <v>#N/A</v>
      </c>
    </row>
    <row r="918" spans="1:24" x14ac:dyDescent="0.25">
      <c r="A918">
        <v>917</v>
      </c>
      <c r="B918" t="s">
        <v>137</v>
      </c>
      <c r="C918" t="s">
        <v>138</v>
      </c>
      <c r="H918" s="59">
        <v>182.4523076923077</v>
      </c>
      <c r="I918" t="s">
        <v>1903</v>
      </c>
      <c r="J918" s="78">
        <f t="shared" si="259"/>
        <v>4948106.5846153842</v>
      </c>
      <c r="K918" s="75">
        <f>1.05*VLOOKUP(B918,'[1]Tổng hợp Nhập - Xuất - Tồn'!$A$5:$N$4327,12,0)/VLOOKUP(B918,'[1]Tổng hợp Nhập - Xuất - Tồn'!$A$5:$N$4327,11,0)</f>
        <v>5351153.8500000006</v>
      </c>
      <c r="L918" s="67">
        <f t="shared" si="260"/>
        <v>-7.5319693038654892E-2</v>
      </c>
      <c r="M918" s="66">
        <f>VLOOKUP(B918,[2]Pivot!$A$4:$C$3785,2,0)</f>
        <v>6200000</v>
      </c>
      <c r="N918" s="66" t="e">
        <f>VLOOKUP(B918,[2]Pivot!$A$4:$C$3785,3,0)</f>
        <v>#REF!</v>
      </c>
      <c r="O918" s="70">
        <f>VLOOKUP(B918,[3]Pivot!$A$4:$D$4420,2,0)</f>
        <v>44616</v>
      </c>
      <c r="P918" s="66" t="str">
        <f>VLOOKUP(B918,[3]Pivot!$A$4:$E$4420,5,0)</f>
        <v>HTAUTOHN</v>
      </c>
      <c r="Q918" s="66">
        <f>VLOOKUP(B918,[3]Pivot!$A$4:$D$4420,3,0)</f>
        <v>4930000</v>
      </c>
      <c r="R918" s="66">
        <f>VLOOKUP(B918,[3]Pivot!$A$4:$D$4420,4,0)</f>
        <v>1</v>
      </c>
      <c r="S918">
        <f>VLOOKUP(B918,'[1]Tổng hợp Nhập - Xuất - Tồn'!$A$5:$N$4327,11,0)</f>
        <v>1</v>
      </c>
      <c r="T918">
        <f>VLOOKUP(B918,'[1]Tổng hợp Nhập - Xuất - Tồn'!$A$7:$N$4327,13,0)</f>
        <v>0</v>
      </c>
      <c r="U918" s="75">
        <f>IF(Q918=0,K918*(1-5%),IF(L918&lt;=10%,Q918,Q918*(1-5%)))</f>
        <v>4930000</v>
      </c>
      <c r="V918" s="73">
        <f>U918/24000*1/1.13</f>
        <v>181.78466076696165</v>
      </c>
      <c r="W918" s="66">
        <f t="shared" ref="W918" si="265">V918*24000</f>
        <v>4362831.8584070792</v>
      </c>
      <c r="X918" s="67">
        <f>(W918-K918)/K918</f>
        <v>-0.18469324921258268</v>
      </c>
    </row>
    <row r="919" spans="1:24" hidden="1" x14ac:dyDescent="0.25">
      <c r="A919">
        <v>918</v>
      </c>
      <c r="B919" t="s">
        <v>139</v>
      </c>
      <c r="C919" t="s">
        <v>138</v>
      </c>
      <c r="H919" s="59">
        <v>111.58169230769231</v>
      </c>
      <c r="I919" t="s">
        <v>1903</v>
      </c>
      <c r="J919" s="65">
        <f t="shared" si="259"/>
        <v>3026095.4953846154</v>
      </c>
      <c r="K919" t="e">
        <f>1.05*VLOOKUP(B919,'[1]Tổng hợp Nhập - Xuất - Tồn'!$A$5:$N$4327,12,0)/VLOOKUP(B919,'[1]Tổng hợp Nhập - Xuất - Tồn'!$A$5:$N$4327,11,0)</f>
        <v>#N/A</v>
      </c>
      <c r="L919" s="67" t="e">
        <f t="shared" si="260"/>
        <v>#N/A</v>
      </c>
      <c r="M919" s="66" t="e">
        <f>VLOOKUP(B919,[2]Pivot!$A$4:$C$3785,2,0)</f>
        <v>#N/A</v>
      </c>
      <c r="N919" s="66" t="e">
        <f>VLOOKUP(B919,[2]Pivot!$A$4:$C$3785,3,0)</f>
        <v>#N/A</v>
      </c>
      <c r="O919" s="70" t="e">
        <f>VLOOKUP(B919,[3]Pivot!$A$4:$D$4420,2,0)</f>
        <v>#N/A</v>
      </c>
      <c r="P919" s="66" t="e">
        <f>VLOOKUP(B919,[3]Pivot!$A$4:$E$4420,5,0)</f>
        <v>#N/A</v>
      </c>
      <c r="Q919" s="66" t="e">
        <f>VLOOKUP(B919,[3]Pivot!$A$4:$D$4420,3,0)</f>
        <v>#N/A</v>
      </c>
      <c r="R919" s="66" t="e">
        <f>VLOOKUP(B919,[3]Pivot!$A$4:$D$4420,4,0)</f>
        <v>#N/A</v>
      </c>
      <c r="S919" t="e">
        <f>VLOOKUP(B919,'[1]Tổng hợp Nhập - Xuất - Tồn'!$A$5:$N$4327,11,0)</f>
        <v>#N/A</v>
      </c>
      <c r="T919" t="e">
        <f>VLOOKUP(B919,'[1]Tổng hợp Nhập - Xuất - Tồn'!$A$7:$N$4327,13,0)</f>
        <v>#N/A</v>
      </c>
      <c r="U919" s="66" t="e">
        <f t="shared" si="261"/>
        <v>#N/A</v>
      </c>
      <c r="V919" s="73" t="e">
        <f t="shared" si="262"/>
        <v>#N/A</v>
      </c>
      <c r="W919" s="73" t="e">
        <f t="shared" si="263"/>
        <v>#N/A</v>
      </c>
    </row>
    <row r="920" spans="1:24" hidden="1" x14ac:dyDescent="0.25">
      <c r="A920">
        <v>919</v>
      </c>
      <c r="B920" t="s">
        <v>140</v>
      </c>
      <c r="C920" t="s">
        <v>138</v>
      </c>
      <c r="H920" s="59">
        <v>79.002307692307696</v>
      </c>
      <c r="I920" t="s">
        <v>1903</v>
      </c>
      <c r="J920" s="65">
        <f t="shared" si="259"/>
        <v>2142542.5846153847</v>
      </c>
      <c r="K920" t="e">
        <f>1.05*VLOOKUP(B920,'[1]Tổng hợp Nhập - Xuất - Tồn'!$A$5:$N$4327,12,0)/VLOOKUP(B920,'[1]Tổng hợp Nhập - Xuất - Tồn'!$A$5:$N$4327,11,0)</f>
        <v>#N/A</v>
      </c>
      <c r="L920" s="67" t="e">
        <f t="shared" si="260"/>
        <v>#N/A</v>
      </c>
      <c r="M920" s="66" t="e">
        <f>VLOOKUP(B920,[2]Pivot!$A$4:$C$3785,2,0)</f>
        <v>#N/A</v>
      </c>
      <c r="N920" s="66" t="e">
        <f>VLOOKUP(B920,[2]Pivot!$A$4:$C$3785,3,0)</f>
        <v>#N/A</v>
      </c>
      <c r="O920" s="70" t="e">
        <f>VLOOKUP(B920,[3]Pivot!$A$4:$D$4420,2,0)</f>
        <v>#N/A</v>
      </c>
      <c r="P920" s="66" t="e">
        <f>VLOOKUP(B920,[3]Pivot!$A$4:$E$4420,5,0)</f>
        <v>#N/A</v>
      </c>
      <c r="Q920" s="66" t="e">
        <f>VLOOKUP(B920,[3]Pivot!$A$4:$D$4420,3,0)</f>
        <v>#N/A</v>
      </c>
      <c r="R920" s="66" t="e">
        <f>VLOOKUP(B920,[3]Pivot!$A$4:$D$4420,4,0)</f>
        <v>#N/A</v>
      </c>
      <c r="S920" t="e">
        <f>VLOOKUP(B920,'[1]Tổng hợp Nhập - Xuất - Tồn'!$A$5:$N$4327,11,0)</f>
        <v>#N/A</v>
      </c>
      <c r="T920" t="e">
        <f>VLOOKUP(B920,'[1]Tổng hợp Nhập - Xuất - Tồn'!$A$7:$N$4327,13,0)</f>
        <v>#N/A</v>
      </c>
      <c r="U920" s="66" t="e">
        <f t="shared" si="261"/>
        <v>#N/A</v>
      </c>
      <c r="V920" s="73" t="e">
        <f t="shared" si="262"/>
        <v>#N/A</v>
      </c>
      <c r="W920" s="73" t="e">
        <f t="shared" si="263"/>
        <v>#N/A</v>
      </c>
    </row>
    <row r="921" spans="1:24" hidden="1" x14ac:dyDescent="0.25">
      <c r="A921">
        <v>920</v>
      </c>
      <c r="B921" t="s">
        <v>141</v>
      </c>
      <c r="C921" t="s">
        <v>138</v>
      </c>
      <c r="H921" s="59">
        <v>98.07</v>
      </c>
      <c r="I921" t="s">
        <v>1903</v>
      </c>
      <c r="J921" s="65">
        <f t="shared" si="259"/>
        <v>2659658.4</v>
      </c>
      <c r="K921" t="e">
        <f>1.05*VLOOKUP(B921,'[1]Tổng hợp Nhập - Xuất - Tồn'!$A$5:$N$4327,12,0)/VLOOKUP(B921,'[1]Tổng hợp Nhập - Xuất - Tồn'!$A$5:$N$4327,11,0)</f>
        <v>#N/A</v>
      </c>
      <c r="L921" s="67" t="e">
        <f t="shared" si="260"/>
        <v>#N/A</v>
      </c>
      <c r="M921" s="66" t="e">
        <f>VLOOKUP(B921,[2]Pivot!$A$4:$C$3785,2,0)</f>
        <v>#N/A</v>
      </c>
      <c r="N921" s="66" t="e">
        <f>VLOOKUP(B921,[2]Pivot!$A$4:$C$3785,3,0)</f>
        <v>#N/A</v>
      </c>
      <c r="O921" s="70" t="e">
        <f>VLOOKUP(B921,[3]Pivot!$A$4:$D$4420,2,0)</f>
        <v>#N/A</v>
      </c>
      <c r="P921" s="66" t="e">
        <f>VLOOKUP(B921,[3]Pivot!$A$4:$E$4420,5,0)</f>
        <v>#N/A</v>
      </c>
      <c r="Q921" s="66" t="e">
        <f>VLOOKUP(B921,[3]Pivot!$A$4:$D$4420,3,0)</f>
        <v>#N/A</v>
      </c>
      <c r="R921" s="66" t="e">
        <f>VLOOKUP(B921,[3]Pivot!$A$4:$D$4420,4,0)</f>
        <v>#N/A</v>
      </c>
      <c r="S921" t="e">
        <f>VLOOKUP(B921,'[1]Tổng hợp Nhập - Xuất - Tồn'!$A$5:$N$4327,11,0)</f>
        <v>#N/A</v>
      </c>
      <c r="T921" t="e">
        <f>VLOOKUP(B921,'[1]Tổng hợp Nhập - Xuất - Tồn'!$A$7:$N$4327,13,0)</f>
        <v>#N/A</v>
      </c>
      <c r="U921" s="66" t="e">
        <f t="shared" si="261"/>
        <v>#N/A</v>
      </c>
      <c r="V921" s="73" t="e">
        <f t="shared" si="262"/>
        <v>#N/A</v>
      </c>
      <c r="W921" s="73" t="e">
        <f t="shared" si="263"/>
        <v>#N/A</v>
      </c>
    </row>
    <row r="922" spans="1:24" hidden="1" x14ac:dyDescent="0.25">
      <c r="A922">
        <v>921</v>
      </c>
      <c r="B922" t="s">
        <v>142</v>
      </c>
      <c r="C922" t="s">
        <v>138</v>
      </c>
      <c r="H922" s="59">
        <v>79.002307692307696</v>
      </c>
      <c r="I922" t="s">
        <v>1903</v>
      </c>
      <c r="J922" s="65">
        <f t="shared" si="259"/>
        <v>2142542.5846153847</v>
      </c>
      <c r="K922" t="e">
        <f>1.05*VLOOKUP(B922,'[1]Tổng hợp Nhập - Xuất - Tồn'!$A$5:$N$4327,12,0)/VLOOKUP(B922,'[1]Tổng hợp Nhập - Xuất - Tồn'!$A$5:$N$4327,11,0)</f>
        <v>#N/A</v>
      </c>
      <c r="L922" s="67" t="e">
        <f t="shared" si="260"/>
        <v>#N/A</v>
      </c>
      <c r="M922" s="66" t="e">
        <f>VLOOKUP(B922,[2]Pivot!$A$4:$C$3785,2,0)</f>
        <v>#N/A</v>
      </c>
      <c r="N922" s="66" t="e">
        <f>VLOOKUP(B922,[2]Pivot!$A$4:$C$3785,3,0)</f>
        <v>#N/A</v>
      </c>
      <c r="O922" s="70" t="e">
        <f>VLOOKUP(B922,[3]Pivot!$A$4:$D$4420,2,0)</f>
        <v>#N/A</v>
      </c>
      <c r="P922" s="66" t="e">
        <f>VLOOKUP(B922,[3]Pivot!$A$4:$E$4420,5,0)</f>
        <v>#N/A</v>
      </c>
      <c r="Q922" s="66" t="e">
        <f>VLOOKUP(B922,[3]Pivot!$A$4:$D$4420,3,0)</f>
        <v>#N/A</v>
      </c>
      <c r="R922" s="66" t="e">
        <f>VLOOKUP(B922,[3]Pivot!$A$4:$D$4420,4,0)</f>
        <v>#N/A</v>
      </c>
      <c r="S922" t="e">
        <f>VLOOKUP(B922,'[1]Tổng hợp Nhập - Xuất - Tồn'!$A$5:$N$4327,11,0)</f>
        <v>#N/A</v>
      </c>
      <c r="T922" t="e">
        <f>VLOOKUP(B922,'[1]Tổng hợp Nhập - Xuất - Tồn'!$A$7:$N$4327,13,0)</f>
        <v>#N/A</v>
      </c>
      <c r="U922" s="66" t="e">
        <f t="shared" si="261"/>
        <v>#N/A</v>
      </c>
      <c r="V922" s="73" t="e">
        <f t="shared" si="262"/>
        <v>#N/A</v>
      </c>
      <c r="W922" s="73" t="e">
        <f t="shared" si="263"/>
        <v>#N/A</v>
      </c>
    </row>
    <row r="923" spans="1:24" hidden="1" x14ac:dyDescent="0.25">
      <c r="A923">
        <v>922</v>
      </c>
      <c r="B923" t="s">
        <v>143</v>
      </c>
      <c r="C923" t="s">
        <v>138</v>
      </c>
      <c r="H923" s="59">
        <v>45.617461538461548</v>
      </c>
      <c r="I923" t="s">
        <v>1903</v>
      </c>
      <c r="J923" s="65">
        <f t="shared" si="259"/>
        <v>1237145.5569230772</v>
      </c>
      <c r="K923" t="e">
        <f>1.05*VLOOKUP(B923,'[1]Tổng hợp Nhập - Xuất - Tồn'!$A$5:$N$4327,12,0)/VLOOKUP(B923,'[1]Tổng hợp Nhập - Xuất - Tồn'!$A$5:$N$4327,11,0)</f>
        <v>#N/A</v>
      </c>
      <c r="L923" s="67" t="e">
        <f t="shared" si="260"/>
        <v>#N/A</v>
      </c>
      <c r="M923" s="66" t="e">
        <f>VLOOKUP(B923,[2]Pivot!$A$4:$C$3785,2,0)</f>
        <v>#N/A</v>
      </c>
      <c r="N923" s="66" t="e">
        <f>VLOOKUP(B923,[2]Pivot!$A$4:$C$3785,3,0)</f>
        <v>#N/A</v>
      </c>
      <c r="O923" s="70" t="e">
        <f>VLOOKUP(B923,[3]Pivot!$A$4:$D$4420,2,0)</f>
        <v>#N/A</v>
      </c>
      <c r="P923" s="66" t="e">
        <f>VLOOKUP(B923,[3]Pivot!$A$4:$E$4420,5,0)</f>
        <v>#N/A</v>
      </c>
      <c r="Q923" s="66" t="e">
        <f>VLOOKUP(B923,[3]Pivot!$A$4:$D$4420,3,0)</f>
        <v>#N/A</v>
      </c>
      <c r="R923" s="66" t="e">
        <f>VLOOKUP(B923,[3]Pivot!$A$4:$D$4420,4,0)</f>
        <v>#N/A</v>
      </c>
      <c r="S923" t="e">
        <f>VLOOKUP(B923,'[1]Tổng hợp Nhập - Xuất - Tồn'!$A$5:$N$4327,11,0)</f>
        <v>#N/A</v>
      </c>
      <c r="T923" t="e">
        <f>VLOOKUP(B923,'[1]Tổng hợp Nhập - Xuất - Tồn'!$A$7:$N$4327,13,0)</f>
        <v>#N/A</v>
      </c>
      <c r="U923" s="66" t="e">
        <f t="shared" si="261"/>
        <v>#N/A</v>
      </c>
      <c r="V923" s="73" t="e">
        <f t="shared" si="262"/>
        <v>#N/A</v>
      </c>
      <c r="W923" s="73" t="e">
        <f t="shared" si="263"/>
        <v>#N/A</v>
      </c>
    </row>
    <row r="924" spans="1:24" hidden="1" x14ac:dyDescent="0.25">
      <c r="A924">
        <v>923</v>
      </c>
      <c r="B924" t="s">
        <v>144</v>
      </c>
      <c r="C924" t="s">
        <v>145</v>
      </c>
      <c r="H924" s="59">
        <v>84.681846153846124</v>
      </c>
      <c r="I924" t="s">
        <v>1903</v>
      </c>
      <c r="J924" s="65">
        <f t="shared" si="259"/>
        <v>2296571.6676923069</v>
      </c>
      <c r="K924" t="e">
        <f>1.05*VLOOKUP(B924,'[1]Tổng hợp Nhập - Xuất - Tồn'!$A$5:$N$4327,12,0)/VLOOKUP(B924,'[1]Tổng hợp Nhập - Xuất - Tồn'!$A$5:$N$4327,11,0)</f>
        <v>#N/A</v>
      </c>
      <c r="L924" s="67" t="e">
        <f t="shared" si="260"/>
        <v>#N/A</v>
      </c>
      <c r="M924" s="66" t="e">
        <f>VLOOKUP(B924,[2]Pivot!$A$4:$C$3785,2,0)</f>
        <v>#N/A</v>
      </c>
      <c r="N924" s="66" t="e">
        <f>VLOOKUP(B924,[2]Pivot!$A$4:$C$3785,3,0)</f>
        <v>#N/A</v>
      </c>
      <c r="O924" s="70" t="e">
        <f>VLOOKUP(B924,[3]Pivot!$A$4:$D$4420,2,0)</f>
        <v>#N/A</v>
      </c>
      <c r="P924" s="66" t="e">
        <f>VLOOKUP(B924,[3]Pivot!$A$4:$E$4420,5,0)</f>
        <v>#N/A</v>
      </c>
      <c r="Q924" s="66" t="e">
        <f>VLOOKUP(B924,[3]Pivot!$A$4:$D$4420,3,0)</f>
        <v>#N/A</v>
      </c>
      <c r="R924" s="66" t="e">
        <f>VLOOKUP(B924,[3]Pivot!$A$4:$D$4420,4,0)</f>
        <v>#N/A</v>
      </c>
      <c r="S924" t="e">
        <f>VLOOKUP(B924,'[1]Tổng hợp Nhập - Xuất - Tồn'!$A$5:$N$4327,11,0)</f>
        <v>#N/A</v>
      </c>
      <c r="T924" t="e">
        <f>VLOOKUP(B924,'[1]Tổng hợp Nhập - Xuất - Tồn'!$A$7:$N$4327,13,0)</f>
        <v>#N/A</v>
      </c>
      <c r="U924" s="66" t="e">
        <f t="shared" si="261"/>
        <v>#N/A</v>
      </c>
      <c r="V924" s="73" t="e">
        <f t="shared" si="262"/>
        <v>#N/A</v>
      </c>
      <c r="W924" s="73" t="e">
        <f t="shared" si="263"/>
        <v>#N/A</v>
      </c>
    </row>
    <row r="925" spans="1:24" hidden="1" x14ac:dyDescent="0.25">
      <c r="A925">
        <v>924</v>
      </c>
      <c r="B925" t="s">
        <v>146</v>
      </c>
      <c r="C925" t="s">
        <v>145</v>
      </c>
      <c r="H925" s="59">
        <v>84.681846153846124</v>
      </c>
      <c r="I925" t="s">
        <v>1903</v>
      </c>
      <c r="J925" s="65">
        <f t="shared" si="259"/>
        <v>2296571.6676923069</v>
      </c>
      <c r="K925" t="e">
        <f>1.05*VLOOKUP(B925,'[1]Tổng hợp Nhập - Xuất - Tồn'!$A$5:$N$4327,12,0)/VLOOKUP(B925,'[1]Tổng hợp Nhập - Xuất - Tồn'!$A$5:$N$4327,11,0)</f>
        <v>#N/A</v>
      </c>
      <c r="L925" s="67" t="e">
        <f t="shared" si="260"/>
        <v>#N/A</v>
      </c>
      <c r="M925" s="66" t="e">
        <f>VLOOKUP(B925,[2]Pivot!$A$4:$C$3785,2,0)</f>
        <v>#N/A</v>
      </c>
      <c r="N925" s="66" t="e">
        <f>VLOOKUP(B925,[2]Pivot!$A$4:$C$3785,3,0)</f>
        <v>#N/A</v>
      </c>
      <c r="O925" s="70" t="e">
        <f>VLOOKUP(B925,[3]Pivot!$A$4:$D$4420,2,0)</f>
        <v>#N/A</v>
      </c>
      <c r="P925" s="66" t="e">
        <f>VLOOKUP(B925,[3]Pivot!$A$4:$E$4420,5,0)</f>
        <v>#N/A</v>
      </c>
      <c r="Q925" s="66" t="e">
        <f>VLOOKUP(B925,[3]Pivot!$A$4:$D$4420,3,0)</f>
        <v>#N/A</v>
      </c>
      <c r="R925" s="66" t="e">
        <f>VLOOKUP(B925,[3]Pivot!$A$4:$D$4420,4,0)</f>
        <v>#N/A</v>
      </c>
      <c r="S925" t="e">
        <f>VLOOKUP(B925,'[1]Tổng hợp Nhập - Xuất - Tồn'!$A$5:$N$4327,11,0)</f>
        <v>#N/A</v>
      </c>
      <c r="T925" t="e">
        <f>VLOOKUP(B925,'[1]Tổng hợp Nhập - Xuất - Tồn'!$A$7:$N$4327,13,0)</f>
        <v>#N/A</v>
      </c>
      <c r="U925" s="66" t="e">
        <f t="shared" si="261"/>
        <v>#N/A</v>
      </c>
      <c r="V925" s="73" t="e">
        <f t="shared" si="262"/>
        <v>#N/A</v>
      </c>
      <c r="W925" s="73" t="e">
        <f t="shared" si="263"/>
        <v>#N/A</v>
      </c>
    </row>
    <row r="926" spans="1:24" hidden="1" x14ac:dyDescent="0.25">
      <c r="A926">
        <v>925</v>
      </c>
      <c r="B926" t="s">
        <v>147</v>
      </c>
      <c r="C926" t="s">
        <v>148</v>
      </c>
      <c r="H926" s="59">
        <v>64.652307692307673</v>
      </c>
      <c r="I926" t="s">
        <v>1903</v>
      </c>
      <c r="J926" s="65">
        <f t="shared" si="259"/>
        <v>1753370.5846153838</v>
      </c>
      <c r="K926" t="e">
        <f>1.05*VLOOKUP(B926,'[1]Tổng hợp Nhập - Xuất - Tồn'!$A$5:$N$4327,12,0)/VLOOKUP(B926,'[1]Tổng hợp Nhập - Xuất - Tồn'!$A$5:$N$4327,11,0)</f>
        <v>#N/A</v>
      </c>
      <c r="L926" s="67" t="e">
        <f t="shared" si="260"/>
        <v>#N/A</v>
      </c>
      <c r="M926" s="66" t="e">
        <f>VLOOKUP(B926,[2]Pivot!$A$4:$C$3785,2,0)</f>
        <v>#N/A</v>
      </c>
      <c r="N926" s="66" t="e">
        <f>VLOOKUP(B926,[2]Pivot!$A$4:$C$3785,3,0)</f>
        <v>#N/A</v>
      </c>
      <c r="O926" s="70" t="e">
        <f>VLOOKUP(B926,[3]Pivot!$A$4:$D$4420,2,0)</f>
        <v>#N/A</v>
      </c>
      <c r="P926" s="66" t="e">
        <f>VLOOKUP(B926,[3]Pivot!$A$4:$E$4420,5,0)</f>
        <v>#N/A</v>
      </c>
      <c r="Q926" s="66" t="e">
        <f>VLOOKUP(B926,[3]Pivot!$A$4:$D$4420,3,0)</f>
        <v>#N/A</v>
      </c>
      <c r="R926" s="66" t="e">
        <f>VLOOKUP(B926,[3]Pivot!$A$4:$D$4420,4,0)</f>
        <v>#N/A</v>
      </c>
      <c r="S926" t="e">
        <f>VLOOKUP(B926,'[1]Tổng hợp Nhập - Xuất - Tồn'!$A$5:$N$4327,11,0)</f>
        <v>#N/A</v>
      </c>
      <c r="T926" t="e">
        <f>VLOOKUP(B926,'[1]Tổng hợp Nhập - Xuất - Tồn'!$A$7:$N$4327,13,0)</f>
        <v>#N/A</v>
      </c>
      <c r="U926" s="66" t="e">
        <f t="shared" si="261"/>
        <v>#N/A</v>
      </c>
      <c r="V926" s="73" t="e">
        <f t="shared" si="262"/>
        <v>#N/A</v>
      </c>
      <c r="W926" s="73" t="e">
        <f t="shared" si="263"/>
        <v>#N/A</v>
      </c>
    </row>
    <row r="927" spans="1:24" hidden="1" x14ac:dyDescent="0.25">
      <c r="A927">
        <v>926</v>
      </c>
      <c r="B927" t="s">
        <v>149</v>
      </c>
      <c r="C927" t="s">
        <v>148</v>
      </c>
      <c r="H927" s="59">
        <v>96.598153846153807</v>
      </c>
      <c r="I927" t="s">
        <v>1903</v>
      </c>
      <c r="J927" s="65">
        <f t="shared" si="259"/>
        <v>2619741.9323076913</v>
      </c>
      <c r="K927" t="e">
        <f>1.05*VLOOKUP(B927,'[1]Tổng hợp Nhập - Xuất - Tồn'!$A$5:$N$4327,12,0)/VLOOKUP(B927,'[1]Tổng hợp Nhập - Xuất - Tồn'!$A$5:$N$4327,11,0)</f>
        <v>#N/A</v>
      </c>
      <c r="L927" s="67" t="e">
        <f t="shared" si="260"/>
        <v>#N/A</v>
      </c>
      <c r="M927" s="66" t="e">
        <f>VLOOKUP(B927,[2]Pivot!$A$4:$C$3785,2,0)</f>
        <v>#N/A</v>
      </c>
      <c r="N927" s="66" t="e">
        <f>VLOOKUP(B927,[2]Pivot!$A$4:$C$3785,3,0)</f>
        <v>#N/A</v>
      </c>
      <c r="O927" s="70" t="e">
        <f>VLOOKUP(B927,[3]Pivot!$A$4:$D$4420,2,0)</f>
        <v>#N/A</v>
      </c>
      <c r="P927" s="66" t="e">
        <f>VLOOKUP(B927,[3]Pivot!$A$4:$E$4420,5,0)</f>
        <v>#N/A</v>
      </c>
      <c r="Q927" s="66" t="e">
        <f>VLOOKUP(B927,[3]Pivot!$A$4:$D$4420,3,0)</f>
        <v>#N/A</v>
      </c>
      <c r="R927" s="66" t="e">
        <f>VLOOKUP(B927,[3]Pivot!$A$4:$D$4420,4,0)</f>
        <v>#N/A</v>
      </c>
      <c r="S927" t="e">
        <f>VLOOKUP(B927,'[1]Tổng hợp Nhập - Xuất - Tồn'!$A$5:$N$4327,11,0)</f>
        <v>#N/A</v>
      </c>
      <c r="T927" t="e">
        <f>VLOOKUP(B927,'[1]Tổng hợp Nhập - Xuất - Tồn'!$A$7:$N$4327,13,0)</f>
        <v>#N/A</v>
      </c>
      <c r="U927" s="66" t="e">
        <f t="shared" si="261"/>
        <v>#N/A</v>
      </c>
      <c r="V927" s="73" t="e">
        <f t="shared" si="262"/>
        <v>#N/A</v>
      </c>
      <c r="W927" s="73" t="e">
        <f t="shared" si="263"/>
        <v>#N/A</v>
      </c>
    </row>
    <row r="928" spans="1:24" hidden="1" x14ac:dyDescent="0.25">
      <c r="A928">
        <v>927</v>
      </c>
      <c r="B928" t="s">
        <v>150</v>
      </c>
      <c r="C928" t="s">
        <v>148</v>
      </c>
      <c r="H928" s="59">
        <v>55.271384615384598</v>
      </c>
      <c r="I928" t="s">
        <v>1903</v>
      </c>
      <c r="J928" s="65">
        <f t="shared" si="259"/>
        <v>1498959.95076923</v>
      </c>
      <c r="K928" t="e">
        <f>1.05*VLOOKUP(B928,'[1]Tổng hợp Nhập - Xuất - Tồn'!$A$5:$N$4327,12,0)/VLOOKUP(B928,'[1]Tổng hợp Nhập - Xuất - Tồn'!$A$5:$N$4327,11,0)</f>
        <v>#N/A</v>
      </c>
      <c r="L928" s="67" t="e">
        <f t="shared" si="260"/>
        <v>#N/A</v>
      </c>
      <c r="M928" s="66" t="e">
        <f>VLOOKUP(B928,[2]Pivot!$A$4:$C$3785,2,0)</f>
        <v>#N/A</v>
      </c>
      <c r="N928" s="66" t="e">
        <f>VLOOKUP(B928,[2]Pivot!$A$4:$C$3785,3,0)</f>
        <v>#N/A</v>
      </c>
      <c r="O928" s="70" t="e">
        <f>VLOOKUP(B928,[3]Pivot!$A$4:$D$4420,2,0)</f>
        <v>#N/A</v>
      </c>
      <c r="P928" s="66" t="e">
        <f>VLOOKUP(B928,[3]Pivot!$A$4:$E$4420,5,0)</f>
        <v>#N/A</v>
      </c>
      <c r="Q928" s="66" t="e">
        <f>VLOOKUP(B928,[3]Pivot!$A$4:$D$4420,3,0)</f>
        <v>#N/A</v>
      </c>
      <c r="R928" s="66" t="e">
        <f>VLOOKUP(B928,[3]Pivot!$A$4:$D$4420,4,0)</f>
        <v>#N/A</v>
      </c>
      <c r="S928" t="e">
        <f>VLOOKUP(B928,'[1]Tổng hợp Nhập - Xuất - Tồn'!$A$5:$N$4327,11,0)</f>
        <v>#N/A</v>
      </c>
      <c r="T928" t="e">
        <f>VLOOKUP(B928,'[1]Tổng hợp Nhập - Xuất - Tồn'!$A$7:$N$4327,13,0)</f>
        <v>#N/A</v>
      </c>
      <c r="U928" s="66" t="e">
        <f t="shared" si="261"/>
        <v>#N/A</v>
      </c>
      <c r="V928" s="73" t="e">
        <f t="shared" si="262"/>
        <v>#N/A</v>
      </c>
      <c r="W928" s="73" t="e">
        <f t="shared" si="263"/>
        <v>#N/A</v>
      </c>
    </row>
    <row r="929" spans="1:24" hidden="1" x14ac:dyDescent="0.25">
      <c r="A929">
        <v>928</v>
      </c>
      <c r="B929" t="s">
        <v>151</v>
      </c>
      <c r="C929" t="s">
        <v>148</v>
      </c>
      <c r="H929" s="59">
        <v>22.526115384615384</v>
      </c>
      <c r="I929" t="s">
        <v>1903</v>
      </c>
      <c r="J929" s="65">
        <f t="shared" si="259"/>
        <v>610908.24923076923</v>
      </c>
      <c r="K929" t="e">
        <f>1.05*VLOOKUP(B929,'[1]Tổng hợp Nhập - Xuất - Tồn'!$A$5:$N$4327,12,0)/VLOOKUP(B929,'[1]Tổng hợp Nhập - Xuất - Tồn'!$A$5:$N$4327,11,0)</f>
        <v>#N/A</v>
      </c>
      <c r="L929" s="67" t="e">
        <f t="shared" si="260"/>
        <v>#N/A</v>
      </c>
      <c r="M929" s="66" t="e">
        <f>VLOOKUP(B929,[2]Pivot!$A$4:$C$3785,2,0)</f>
        <v>#N/A</v>
      </c>
      <c r="N929" s="66" t="e">
        <f>VLOOKUP(B929,[2]Pivot!$A$4:$C$3785,3,0)</f>
        <v>#N/A</v>
      </c>
      <c r="O929" s="70" t="e">
        <f>VLOOKUP(B929,[3]Pivot!$A$4:$D$4420,2,0)</f>
        <v>#N/A</v>
      </c>
      <c r="P929" s="66" t="e">
        <f>VLOOKUP(B929,[3]Pivot!$A$4:$E$4420,5,0)</f>
        <v>#N/A</v>
      </c>
      <c r="Q929" s="66" t="e">
        <f>VLOOKUP(B929,[3]Pivot!$A$4:$D$4420,3,0)</f>
        <v>#N/A</v>
      </c>
      <c r="R929" s="66" t="e">
        <f>VLOOKUP(B929,[3]Pivot!$A$4:$D$4420,4,0)</f>
        <v>#N/A</v>
      </c>
      <c r="S929" t="e">
        <f>VLOOKUP(B929,'[1]Tổng hợp Nhập - Xuất - Tồn'!$A$5:$N$4327,11,0)</f>
        <v>#N/A</v>
      </c>
      <c r="T929" t="e">
        <f>VLOOKUP(B929,'[1]Tổng hợp Nhập - Xuất - Tồn'!$A$7:$N$4327,13,0)</f>
        <v>#N/A</v>
      </c>
      <c r="U929" s="66" t="e">
        <f t="shared" si="261"/>
        <v>#N/A</v>
      </c>
      <c r="V929" s="73" t="e">
        <f t="shared" si="262"/>
        <v>#N/A</v>
      </c>
      <c r="W929" s="73" t="e">
        <f t="shared" si="263"/>
        <v>#N/A</v>
      </c>
    </row>
    <row r="930" spans="1:24" x14ac:dyDescent="0.25">
      <c r="A930">
        <v>929</v>
      </c>
      <c r="B930" t="s">
        <v>152</v>
      </c>
      <c r="C930" t="s">
        <v>153</v>
      </c>
      <c r="H930" s="59">
        <v>15.411</v>
      </c>
      <c r="I930" t="s">
        <v>1903</v>
      </c>
      <c r="J930" s="78">
        <f t="shared" si="259"/>
        <v>417946.31999999995</v>
      </c>
      <c r="K930" s="75">
        <f>1.05*VLOOKUP(B930,'[1]Tổng hợp Nhập - Xuất - Tồn'!$A$5:$N$4327,12,0)/VLOOKUP(B930,'[1]Tổng hợp Nhập - Xuất - Tồn'!$A$5:$N$4327,11,0)</f>
        <v>373176.32400000002</v>
      </c>
      <c r="L930" s="67">
        <f t="shared" si="260"/>
        <v>0.11997008684827477</v>
      </c>
      <c r="M930" s="66">
        <f>VLOOKUP(B930,[2]Pivot!$A$4:$C$3785,2,0)</f>
        <v>530000</v>
      </c>
      <c r="N930" s="66">
        <f>VLOOKUP(B930,[2]Pivot!$A$4:$C$3785,3,0)</f>
        <v>600000</v>
      </c>
      <c r="O930" s="70">
        <f>VLOOKUP(B930,[3]Pivot!$A$4:$D$4420,2,0)</f>
        <v>44764</v>
      </c>
      <c r="P930" s="66" t="str">
        <f>VLOOKUP(B930,[3]Pivot!$A$4:$E$4420,5,0)</f>
        <v>HTAUTOHN</v>
      </c>
      <c r="Q930" s="66">
        <f>VLOOKUP(B930,[3]Pivot!$A$4:$D$4420,3,0)</f>
        <v>337859.77</v>
      </c>
      <c r="R930" s="66">
        <f>VLOOKUP(B930,[3]Pivot!$A$4:$D$4420,4,0)</f>
        <v>1</v>
      </c>
      <c r="S930">
        <f>VLOOKUP(B930,'[1]Tổng hợp Nhập - Xuất - Tồn'!$A$5:$N$4327,11,0)</f>
        <v>175</v>
      </c>
      <c r="T930">
        <f>VLOOKUP(B930,'[1]Tổng hợp Nhập - Xuất - Tồn'!$A$7:$N$4327,13,0)</f>
        <v>17</v>
      </c>
      <c r="U930" s="75">
        <f t="shared" ref="U930:U931" si="266">IF(Q930=0,K930*(1-5%),IF(L930&lt;=10%,Q930,Q930*(1-5%)))</f>
        <v>320966.78149999998</v>
      </c>
      <c r="V930" s="73">
        <f t="shared" ref="V930:V931" si="267">U930/24000*1/1.13</f>
        <v>11.835058314896756</v>
      </c>
      <c r="W930" s="66">
        <f t="shared" ref="W930:W931" si="268">V930*24000</f>
        <v>284041.39955752215</v>
      </c>
      <c r="X930" s="67">
        <f t="shared" ref="X930:X931" si="269">(W930-K930)/K930</f>
        <v>-0.23885471480896486</v>
      </c>
    </row>
    <row r="931" spans="1:24" x14ac:dyDescent="0.25">
      <c r="A931">
        <v>930</v>
      </c>
      <c r="B931" t="s">
        <v>154</v>
      </c>
      <c r="C931" t="s">
        <v>155</v>
      </c>
      <c r="H931" s="59">
        <v>23.955538461538467</v>
      </c>
      <c r="I931" t="s">
        <v>1903</v>
      </c>
      <c r="J931" s="78">
        <f t="shared" si="259"/>
        <v>649674.20307692315</v>
      </c>
      <c r="K931" s="75">
        <f>1.05*VLOOKUP(B931,'[1]Tổng hợp Nhập - Xuất - Tồn'!$A$5:$N$4327,12,0)/VLOOKUP(B931,'[1]Tổng hợp Nhập - Xuất - Tồn'!$A$5:$N$4327,11,0)</f>
        <v>531858.6</v>
      </c>
      <c r="L931" s="67">
        <f t="shared" si="260"/>
        <v>0.22151677734819589</v>
      </c>
      <c r="M931" s="66">
        <f>VLOOKUP(B931,[2]Pivot!$A$4:$C$3785,2,0)</f>
        <v>650000</v>
      </c>
      <c r="N931" s="66">
        <f>VLOOKUP(B931,[2]Pivot!$A$4:$C$3785,3,0)</f>
        <v>650000</v>
      </c>
      <c r="O931" s="70">
        <f>VLOOKUP(B931,[3]Pivot!$A$4:$D$4420,2,0)</f>
        <v>44616</v>
      </c>
      <c r="P931" s="66" t="str">
        <f>VLOOKUP(B931,[3]Pivot!$A$4:$E$4420,5,0)</f>
        <v>NCC-KHANGTHANG</v>
      </c>
      <c r="Q931" s="66">
        <f>VLOOKUP(B931,[3]Pivot!$A$4:$D$4420,3,0)</f>
        <v>464000</v>
      </c>
      <c r="R931" s="66">
        <f>VLOOKUP(B931,[3]Pivot!$A$4:$D$4420,4,0)</f>
        <v>1</v>
      </c>
      <c r="S931">
        <f>VLOOKUP(B931,'[1]Tổng hợp Nhập - Xuất - Tồn'!$A$5:$N$4327,11,0)</f>
        <v>4</v>
      </c>
      <c r="T931">
        <f>VLOOKUP(B931,'[1]Tổng hợp Nhập - Xuất - Tồn'!$A$7:$N$4327,13,0)</f>
        <v>1</v>
      </c>
      <c r="U931" s="75">
        <f t="shared" si="266"/>
        <v>440800</v>
      </c>
      <c r="V931" s="73">
        <f t="shared" si="267"/>
        <v>16.25368731563422</v>
      </c>
      <c r="W931" s="66">
        <f t="shared" si="268"/>
        <v>390088.49557522131</v>
      </c>
      <c r="X931" s="67">
        <f t="shared" si="269"/>
        <v>-0.26655600647386102</v>
      </c>
    </row>
    <row r="932" spans="1:24" hidden="1" x14ac:dyDescent="0.25">
      <c r="A932">
        <v>931</v>
      </c>
      <c r="B932" t="s">
        <v>156</v>
      </c>
      <c r="C932" t="s">
        <v>153</v>
      </c>
      <c r="H932" s="59">
        <v>31.9895</v>
      </c>
      <c r="I932" t="s">
        <v>1903</v>
      </c>
      <c r="J932" s="65">
        <f t="shared" si="259"/>
        <v>867555.23999999987</v>
      </c>
      <c r="K932" t="e">
        <f>1.05*VLOOKUP(B932,'[1]Tổng hợp Nhập - Xuất - Tồn'!$A$5:$N$4327,12,0)/VLOOKUP(B932,'[1]Tổng hợp Nhập - Xuất - Tồn'!$A$5:$N$4327,11,0)</f>
        <v>#N/A</v>
      </c>
      <c r="L932" s="67" t="e">
        <f t="shared" si="260"/>
        <v>#N/A</v>
      </c>
      <c r="M932" s="66" t="e">
        <f>VLOOKUP(B932,[2]Pivot!$A$4:$C$3785,2,0)</f>
        <v>#N/A</v>
      </c>
      <c r="N932" s="66" t="e">
        <f>VLOOKUP(B932,[2]Pivot!$A$4:$C$3785,3,0)</f>
        <v>#N/A</v>
      </c>
      <c r="O932" s="70" t="e">
        <f>VLOOKUP(B932,[3]Pivot!$A$4:$D$4420,2,0)</f>
        <v>#N/A</v>
      </c>
      <c r="P932" s="66" t="e">
        <f>VLOOKUP(B932,[3]Pivot!$A$4:$E$4420,5,0)</f>
        <v>#N/A</v>
      </c>
      <c r="Q932" s="66" t="e">
        <f>VLOOKUP(B932,[3]Pivot!$A$4:$D$4420,3,0)</f>
        <v>#N/A</v>
      </c>
      <c r="R932" s="66" t="e">
        <f>VLOOKUP(B932,[3]Pivot!$A$4:$D$4420,4,0)</f>
        <v>#N/A</v>
      </c>
      <c r="S932" t="e">
        <f>VLOOKUP(B932,'[1]Tổng hợp Nhập - Xuất - Tồn'!$A$5:$N$4327,11,0)</f>
        <v>#N/A</v>
      </c>
      <c r="T932" t="e">
        <f>VLOOKUP(B932,'[1]Tổng hợp Nhập - Xuất - Tồn'!$A$7:$N$4327,13,0)</f>
        <v>#N/A</v>
      </c>
      <c r="U932" s="66" t="e">
        <f t="shared" si="261"/>
        <v>#N/A</v>
      </c>
      <c r="V932" s="73" t="e">
        <f t="shared" si="262"/>
        <v>#N/A</v>
      </c>
      <c r="W932" s="73" t="e">
        <f t="shared" si="263"/>
        <v>#N/A</v>
      </c>
    </row>
    <row r="933" spans="1:24" hidden="1" x14ac:dyDescent="0.25">
      <c r="A933">
        <v>932</v>
      </c>
      <c r="B933" t="s">
        <v>157</v>
      </c>
      <c r="C933" t="s">
        <v>153</v>
      </c>
      <c r="H933" s="59">
        <v>11.673961538461539</v>
      </c>
      <c r="I933" t="s">
        <v>1903</v>
      </c>
      <c r="J933" s="65">
        <f t="shared" si="259"/>
        <v>316597.83692307689</v>
      </c>
      <c r="K933" t="e">
        <f>1.05*VLOOKUP(B933,'[1]Tổng hợp Nhập - Xuất - Tồn'!$A$5:$N$4327,12,0)/VLOOKUP(B933,'[1]Tổng hợp Nhập - Xuất - Tồn'!$A$5:$N$4327,11,0)</f>
        <v>#N/A</v>
      </c>
      <c r="L933" s="67" t="e">
        <f t="shared" si="260"/>
        <v>#N/A</v>
      </c>
      <c r="M933" s="66" t="e">
        <f>VLOOKUP(B933,[2]Pivot!$A$4:$C$3785,2,0)</f>
        <v>#N/A</v>
      </c>
      <c r="N933" s="66" t="e">
        <f>VLOOKUP(B933,[2]Pivot!$A$4:$C$3785,3,0)</f>
        <v>#N/A</v>
      </c>
      <c r="O933" s="70" t="e">
        <f>VLOOKUP(B933,[3]Pivot!$A$4:$D$4420,2,0)</f>
        <v>#N/A</v>
      </c>
      <c r="P933" s="66" t="e">
        <f>VLOOKUP(B933,[3]Pivot!$A$4:$E$4420,5,0)</f>
        <v>#N/A</v>
      </c>
      <c r="Q933" s="66" t="e">
        <f>VLOOKUP(B933,[3]Pivot!$A$4:$D$4420,3,0)</f>
        <v>#N/A</v>
      </c>
      <c r="R933" s="66" t="e">
        <f>VLOOKUP(B933,[3]Pivot!$A$4:$D$4420,4,0)</f>
        <v>#N/A</v>
      </c>
      <c r="S933" t="e">
        <f>VLOOKUP(B933,'[1]Tổng hợp Nhập - Xuất - Tồn'!$A$5:$N$4327,11,0)</f>
        <v>#N/A</v>
      </c>
      <c r="T933" t="e">
        <f>VLOOKUP(B933,'[1]Tổng hợp Nhập - Xuất - Tồn'!$A$7:$N$4327,13,0)</f>
        <v>#N/A</v>
      </c>
      <c r="U933" s="66" t="e">
        <f t="shared" si="261"/>
        <v>#N/A</v>
      </c>
      <c r="V933" s="73" t="e">
        <f t="shared" si="262"/>
        <v>#N/A</v>
      </c>
      <c r="W933" s="73" t="e">
        <f t="shared" si="263"/>
        <v>#N/A</v>
      </c>
    </row>
    <row r="934" spans="1:24" x14ac:dyDescent="0.25">
      <c r="A934">
        <v>933</v>
      </c>
      <c r="B934" t="s">
        <v>158</v>
      </c>
      <c r="C934" t="s">
        <v>153</v>
      </c>
      <c r="H934" s="59">
        <v>15.03592307692308</v>
      </c>
      <c r="I934" t="s">
        <v>1903</v>
      </c>
      <c r="J934" s="78">
        <f t="shared" si="259"/>
        <v>407774.23384615389</v>
      </c>
      <c r="K934" s="75">
        <f>1.05*VLOOKUP(B934,'[1]Tổng hợp Nhập - Xuất - Tồn'!$A$5:$N$4327,12,0)/VLOOKUP(B934,'[1]Tổng hợp Nhập - Xuất - Tồn'!$A$5:$N$4327,11,0)</f>
        <v>313916.23097560974</v>
      </c>
      <c r="L934" s="67">
        <f t="shared" si="260"/>
        <v>0.29899060197953448</v>
      </c>
      <c r="M934" s="66">
        <f>VLOOKUP(B934,[2]Pivot!$A$4:$C$3785,2,0)</f>
        <v>350000</v>
      </c>
      <c r="N934" s="66">
        <f>VLOOKUP(B934,[2]Pivot!$A$4:$C$3785,3,0)</f>
        <v>450000</v>
      </c>
      <c r="O934" s="70">
        <f>VLOOKUP(B934,[3]Pivot!$A$4:$D$4420,2,0)</f>
        <v>44412</v>
      </c>
      <c r="P934" s="66" t="str">
        <f>VLOOKUP(B934,[3]Pivot!$A$4:$E$4420,5,0)</f>
        <v>NK-IDAM</v>
      </c>
      <c r="Q934" s="66">
        <f>VLOOKUP(B934,[3]Pivot!$A$4:$D$4420,3,0)</f>
        <v>287364</v>
      </c>
      <c r="R934" s="66">
        <f>VLOOKUP(B934,[3]Pivot!$A$4:$D$4420,4,0)</f>
        <v>2</v>
      </c>
      <c r="S934">
        <f>VLOOKUP(B934,'[1]Tổng hợp Nhập - Xuất - Tồn'!$A$5:$N$4327,11,0)</f>
        <v>410</v>
      </c>
      <c r="T934">
        <f>VLOOKUP(B934,'[1]Tổng hợp Nhập - Xuất - Tồn'!$A$7:$N$4327,13,0)</f>
        <v>302</v>
      </c>
      <c r="U934" s="75">
        <f>IF(Q934=0,K934*(1-5%),IF(L934&lt;=10%,Q934,Q934*(1-5%)))</f>
        <v>272995.8</v>
      </c>
      <c r="V934" s="73">
        <f>U934/24000*1/1.13</f>
        <v>10.066216814159292</v>
      </c>
      <c r="W934" s="66">
        <f t="shared" ref="W934" si="270">V934*24000</f>
        <v>241589.20353982301</v>
      </c>
      <c r="X934" s="67">
        <f>(W934-K934)/K934</f>
        <v>-0.23040231851345813</v>
      </c>
    </row>
    <row r="935" spans="1:24" hidden="1" x14ac:dyDescent="0.25">
      <c r="A935">
        <v>934</v>
      </c>
      <c r="B935" t="s">
        <v>159</v>
      </c>
      <c r="C935" t="s">
        <v>160</v>
      </c>
      <c r="H935" s="59">
        <v>5.8000384615384615</v>
      </c>
      <c r="I935" t="s">
        <v>1903</v>
      </c>
      <c r="J935" s="65">
        <f t="shared" si="259"/>
        <v>157297.04307692306</v>
      </c>
      <c r="K935" t="e">
        <f>1.05*VLOOKUP(B935,'[1]Tổng hợp Nhập - Xuất - Tồn'!$A$5:$N$4327,12,0)/VLOOKUP(B935,'[1]Tổng hợp Nhập - Xuất - Tồn'!$A$5:$N$4327,11,0)</f>
        <v>#N/A</v>
      </c>
      <c r="L935" s="67" t="e">
        <f t="shared" si="260"/>
        <v>#N/A</v>
      </c>
      <c r="M935" s="66" t="e">
        <f>VLOOKUP(B935,[2]Pivot!$A$4:$C$3785,2,0)</f>
        <v>#N/A</v>
      </c>
      <c r="N935" s="66" t="e">
        <f>VLOOKUP(B935,[2]Pivot!$A$4:$C$3785,3,0)</f>
        <v>#N/A</v>
      </c>
      <c r="O935" s="70" t="e">
        <f>VLOOKUP(B935,[3]Pivot!$A$4:$D$4420,2,0)</f>
        <v>#N/A</v>
      </c>
      <c r="P935" s="66" t="e">
        <f>VLOOKUP(B935,[3]Pivot!$A$4:$E$4420,5,0)</f>
        <v>#N/A</v>
      </c>
      <c r="Q935" s="66" t="e">
        <f>VLOOKUP(B935,[3]Pivot!$A$4:$D$4420,3,0)</f>
        <v>#N/A</v>
      </c>
      <c r="R935" s="66" t="e">
        <f>VLOOKUP(B935,[3]Pivot!$A$4:$D$4420,4,0)</f>
        <v>#N/A</v>
      </c>
      <c r="S935" t="e">
        <f>VLOOKUP(B935,'[1]Tổng hợp Nhập - Xuất - Tồn'!$A$5:$N$4327,11,0)</f>
        <v>#N/A</v>
      </c>
      <c r="T935" t="e">
        <f>VLOOKUP(B935,'[1]Tổng hợp Nhập - Xuất - Tồn'!$A$7:$N$4327,13,0)</f>
        <v>#N/A</v>
      </c>
      <c r="U935" s="66" t="e">
        <f t="shared" si="261"/>
        <v>#N/A</v>
      </c>
      <c r="V935" s="73" t="e">
        <f t="shared" si="262"/>
        <v>#N/A</v>
      </c>
      <c r="W935" s="73" t="e">
        <f t="shared" si="263"/>
        <v>#N/A</v>
      </c>
    </row>
    <row r="936" spans="1:24" hidden="1" x14ac:dyDescent="0.25">
      <c r="A936">
        <v>935</v>
      </c>
      <c r="B936" t="s">
        <v>161</v>
      </c>
      <c r="C936" t="s">
        <v>162</v>
      </c>
      <c r="H936" s="59">
        <v>6.6260000000000012</v>
      </c>
      <c r="I936" t="s">
        <v>1903</v>
      </c>
      <c r="J936" s="65">
        <f t="shared" si="259"/>
        <v>179697.12000000002</v>
      </c>
      <c r="K936" t="e">
        <f>1.05*VLOOKUP(B936,'[1]Tổng hợp Nhập - Xuất - Tồn'!$A$5:$N$4327,12,0)/VLOOKUP(B936,'[1]Tổng hợp Nhập - Xuất - Tồn'!$A$5:$N$4327,11,0)</f>
        <v>#N/A</v>
      </c>
      <c r="L936" s="67" t="e">
        <f t="shared" si="260"/>
        <v>#N/A</v>
      </c>
      <c r="M936" s="66" t="e">
        <f>VLOOKUP(B936,[2]Pivot!$A$4:$C$3785,2,0)</f>
        <v>#N/A</v>
      </c>
      <c r="N936" s="66" t="e">
        <f>VLOOKUP(B936,[2]Pivot!$A$4:$C$3785,3,0)</f>
        <v>#N/A</v>
      </c>
      <c r="O936" s="70" t="e">
        <f>VLOOKUP(B936,[3]Pivot!$A$4:$D$4420,2,0)</f>
        <v>#N/A</v>
      </c>
      <c r="P936" s="66" t="e">
        <f>VLOOKUP(B936,[3]Pivot!$A$4:$E$4420,5,0)</f>
        <v>#N/A</v>
      </c>
      <c r="Q936" s="66" t="e">
        <f>VLOOKUP(B936,[3]Pivot!$A$4:$D$4420,3,0)</f>
        <v>#N/A</v>
      </c>
      <c r="R936" s="66" t="e">
        <f>VLOOKUP(B936,[3]Pivot!$A$4:$D$4420,4,0)</f>
        <v>#N/A</v>
      </c>
      <c r="S936" t="e">
        <f>VLOOKUP(B936,'[1]Tổng hợp Nhập - Xuất - Tồn'!$A$5:$N$4327,11,0)</f>
        <v>#N/A</v>
      </c>
      <c r="T936" t="e">
        <f>VLOOKUP(B936,'[1]Tổng hợp Nhập - Xuất - Tồn'!$A$7:$N$4327,13,0)</f>
        <v>#N/A</v>
      </c>
      <c r="U936" s="66" t="e">
        <f t="shared" si="261"/>
        <v>#N/A</v>
      </c>
      <c r="V936" s="73" t="e">
        <f t="shared" si="262"/>
        <v>#N/A</v>
      </c>
      <c r="W936" s="73" t="e">
        <f t="shared" si="263"/>
        <v>#N/A</v>
      </c>
    </row>
    <row r="937" spans="1:24" hidden="1" x14ac:dyDescent="0.25">
      <c r="A937">
        <v>936</v>
      </c>
      <c r="B937" t="s">
        <v>163</v>
      </c>
      <c r="C937" t="s">
        <v>162</v>
      </c>
      <c r="H937" s="59">
        <v>4.7911076923076932</v>
      </c>
      <c r="I937" t="s">
        <v>1903</v>
      </c>
      <c r="J937" s="65">
        <f t="shared" si="259"/>
        <v>129934.84061538463</v>
      </c>
      <c r="K937" t="e">
        <f>1.05*VLOOKUP(B937,'[1]Tổng hợp Nhập - Xuất - Tồn'!$A$5:$N$4327,12,0)/VLOOKUP(B937,'[1]Tổng hợp Nhập - Xuất - Tồn'!$A$5:$N$4327,11,0)</f>
        <v>#N/A</v>
      </c>
      <c r="L937" s="67" t="e">
        <f t="shared" si="260"/>
        <v>#N/A</v>
      </c>
      <c r="M937" s="66" t="e">
        <f>VLOOKUP(B937,[2]Pivot!$A$4:$C$3785,2,0)</f>
        <v>#N/A</v>
      </c>
      <c r="N937" s="66" t="e">
        <f>VLOOKUP(B937,[2]Pivot!$A$4:$C$3785,3,0)</f>
        <v>#N/A</v>
      </c>
      <c r="O937" s="70" t="e">
        <f>VLOOKUP(B937,[3]Pivot!$A$4:$D$4420,2,0)</f>
        <v>#N/A</v>
      </c>
      <c r="P937" s="66" t="e">
        <f>VLOOKUP(B937,[3]Pivot!$A$4:$E$4420,5,0)</f>
        <v>#N/A</v>
      </c>
      <c r="Q937" s="66" t="e">
        <f>VLOOKUP(B937,[3]Pivot!$A$4:$D$4420,3,0)</f>
        <v>#N/A</v>
      </c>
      <c r="R937" s="66" t="e">
        <f>VLOOKUP(B937,[3]Pivot!$A$4:$D$4420,4,0)</f>
        <v>#N/A</v>
      </c>
      <c r="S937" t="e">
        <f>VLOOKUP(B937,'[1]Tổng hợp Nhập - Xuất - Tồn'!$A$5:$N$4327,11,0)</f>
        <v>#N/A</v>
      </c>
      <c r="T937" t="e">
        <f>VLOOKUP(B937,'[1]Tổng hợp Nhập - Xuất - Tồn'!$A$7:$N$4327,13,0)</f>
        <v>#N/A</v>
      </c>
      <c r="U937" s="66" t="e">
        <f t="shared" si="261"/>
        <v>#N/A</v>
      </c>
      <c r="V937" s="73" t="e">
        <f t="shared" si="262"/>
        <v>#N/A</v>
      </c>
      <c r="W937" s="73" t="e">
        <f t="shared" si="263"/>
        <v>#N/A</v>
      </c>
    </row>
    <row r="938" spans="1:24" hidden="1" x14ac:dyDescent="0.25">
      <c r="A938">
        <v>937</v>
      </c>
      <c r="B938" t="s">
        <v>164</v>
      </c>
      <c r="C938" t="s">
        <v>153</v>
      </c>
      <c r="H938" s="59">
        <v>3.2038307692307688</v>
      </c>
      <c r="I938" t="s">
        <v>1903</v>
      </c>
      <c r="J938" s="65">
        <f t="shared" si="259"/>
        <v>86887.890461538438</v>
      </c>
      <c r="K938" t="e">
        <f>1.05*VLOOKUP(B938,'[1]Tổng hợp Nhập - Xuất - Tồn'!$A$5:$N$4327,12,0)/VLOOKUP(B938,'[1]Tổng hợp Nhập - Xuất - Tồn'!$A$5:$N$4327,11,0)</f>
        <v>#N/A</v>
      </c>
      <c r="L938" s="67" t="e">
        <f t="shared" si="260"/>
        <v>#N/A</v>
      </c>
      <c r="M938" s="66" t="e">
        <f>VLOOKUP(B938,[2]Pivot!$A$4:$C$3785,2,0)</f>
        <v>#N/A</v>
      </c>
      <c r="N938" s="66" t="e">
        <f>VLOOKUP(B938,[2]Pivot!$A$4:$C$3785,3,0)</f>
        <v>#N/A</v>
      </c>
      <c r="O938" s="70" t="e">
        <f>VLOOKUP(B938,[3]Pivot!$A$4:$D$4420,2,0)</f>
        <v>#N/A</v>
      </c>
      <c r="P938" s="66" t="e">
        <f>VLOOKUP(B938,[3]Pivot!$A$4:$E$4420,5,0)</f>
        <v>#N/A</v>
      </c>
      <c r="Q938" s="66" t="e">
        <f>VLOOKUP(B938,[3]Pivot!$A$4:$D$4420,3,0)</f>
        <v>#N/A</v>
      </c>
      <c r="R938" s="66" t="e">
        <f>VLOOKUP(B938,[3]Pivot!$A$4:$D$4420,4,0)</f>
        <v>#N/A</v>
      </c>
      <c r="S938" t="e">
        <f>VLOOKUP(B938,'[1]Tổng hợp Nhập - Xuất - Tồn'!$A$5:$N$4327,11,0)</f>
        <v>#N/A</v>
      </c>
      <c r="T938" t="e">
        <f>VLOOKUP(B938,'[1]Tổng hợp Nhập - Xuất - Tồn'!$A$7:$N$4327,13,0)</f>
        <v>#N/A</v>
      </c>
      <c r="U938" s="66" t="e">
        <f t="shared" si="261"/>
        <v>#N/A</v>
      </c>
      <c r="V938" s="73" t="e">
        <f t="shared" si="262"/>
        <v>#N/A</v>
      </c>
      <c r="W938" s="73" t="e">
        <f t="shared" si="263"/>
        <v>#N/A</v>
      </c>
    </row>
    <row r="939" spans="1:24" hidden="1" x14ac:dyDescent="0.25">
      <c r="A939">
        <v>938</v>
      </c>
      <c r="B939" t="s">
        <v>165</v>
      </c>
      <c r="C939" t="s">
        <v>166</v>
      </c>
      <c r="H939" s="59">
        <v>3.2590692307692302</v>
      </c>
      <c r="I939" t="s">
        <v>1903</v>
      </c>
      <c r="J939" s="65">
        <f t="shared" si="259"/>
        <v>88385.957538461516</v>
      </c>
      <c r="K939" t="e">
        <f>1.05*VLOOKUP(B939,'[1]Tổng hợp Nhập - Xuất - Tồn'!$A$5:$N$4327,12,0)/VLOOKUP(B939,'[1]Tổng hợp Nhập - Xuất - Tồn'!$A$5:$N$4327,11,0)</f>
        <v>#N/A</v>
      </c>
      <c r="L939" s="67" t="e">
        <f t="shared" si="260"/>
        <v>#N/A</v>
      </c>
      <c r="M939" s="66" t="e">
        <f>VLOOKUP(B939,[2]Pivot!$A$4:$C$3785,2,0)</f>
        <v>#N/A</v>
      </c>
      <c r="N939" s="66" t="e">
        <f>VLOOKUP(B939,[2]Pivot!$A$4:$C$3785,3,0)</f>
        <v>#N/A</v>
      </c>
      <c r="O939" s="70" t="e">
        <f>VLOOKUP(B939,[3]Pivot!$A$4:$D$4420,2,0)</f>
        <v>#N/A</v>
      </c>
      <c r="P939" s="66" t="e">
        <f>VLOOKUP(B939,[3]Pivot!$A$4:$E$4420,5,0)</f>
        <v>#N/A</v>
      </c>
      <c r="Q939" s="66" t="e">
        <f>VLOOKUP(B939,[3]Pivot!$A$4:$D$4420,3,0)</f>
        <v>#N/A</v>
      </c>
      <c r="R939" s="66" t="e">
        <f>VLOOKUP(B939,[3]Pivot!$A$4:$D$4420,4,0)</f>
        <v>#N/A</v>
      </c>
      <c r="S939" t="e">
        <f>VLOOKUP(B939,'[1]Tổng hợp Nhập - Xuất - Tồn'!$A$5:$N$4327,11,0)</f>
        <v>#N/A</v>
      </c>
      <c r="T939" t="e">
        <f>VLOOKUP(B939,'[1]Tổng hợp Nhập - Xuất - Tồn'!$A$7:$N$4327,13,0)</f>
        <v>#N/A</v>
      </c>
      <c r="U939" s="66" t="e">
        <f t="shared" si="261"/>
        <v>#N/A</v>
      </c>
      <c r="V939" s="73" t="e">
        <f t="shared" si="262"/>
        <v>#N/A</v>
      </c>
      <c r="W939" s="73" t="e">
        <f t="shared" si="263"/>
        <v>#N/A</v>
      </c>
    </row>
    <row r="940" spans="1:24" hidden="1" x14ac:dyDescent="0.25">
      <c r="A940">
        <v>939</v>
      </c>
      <c r="B940" t="s">
        <v>167</v>
      </c>
      <c r="C940" t="s">
        <v>168</v>
      </c>
      <c r="H940" s="59">
        <v>17.07469230769231</v>
      </c>
      <c r="I940" t="s">
        <v>1903</v>
      </c>
      <c r="J940" s="65">
        <f t="shared" si="259"/>
        <v>463065.65538461541</v>
      </c>
      <c r="K940" t="e">
        <f>1.05*VLOOKUP(B940,'[1]Tổng hợp Nhập - Xuất - Tồn'!$A$5:$N$4327,12,0)/VLOOKUP(B940,'[1]Tổng hợp Nhập - Xuất - Tồn'!$A$5:$N$4327,11,0)</f>
        <v>#N/A</v>
      </c>
      <c r="L940" s="67" t="e">
        <f t="shared" si="260"/>
        <v>#N/A</v>
      </c>
      <c r="M940" s="66" t="e">
        <f>VLOOKUP(B940,[2]Pivot!$A$4:$C$3785,2,0)</f>
        <v>#N/A</v>
      </c>
      <c r="N940" s="66" t="e">
        <f>VLOOKUP(B940,[2]Pivot!$A$4:$C$3785,3,0)</f>
        <v>#N/A</v>
      </c>
      <c r="O940" s="70" t="e">
        <f>VLOOKUP(B940,[3]Pivot!$A$4:$D$4420,2,0)</f>
        <v>#N/A</v>
      </c>
      <c r="P940" s="66" t="e">
        <f>VLOOKUP(B940,[3]Pivot!$A$4:$E$4420,5,0)</f>
        <v>#N/A</v>
      </c>
      <c r="Q940" s="66" t="e">
        <f>VLOOKUP(B940,[3]Pivot!$A$4:$D$4420,3,0)</f>
        <v>#N/A</v>
      </c>
      <c r="R940" s="66" t="e">
        <f>VLOOKUP(B940,[3]Pivot!$A$4:$D$4420,4,0)</f>
        <v>#N/A</v>
      </c>
      <c r="S940" t="e">
        <f>VLOOKUP(B940,'[1]Tổng hợp Nhập - Xuất - Tồn'!$A$5:$N$4327,11,0)</f>
        <v>#N/A</v>
      </c>
      <c r="T940" t="e">
        <f>VLOOKUP(B940,'[1]Tổng hợp Nhập - Xuất - Tồn'!$A$7:$N$4327,13,0)</f>
        <v>#N/A</v>
      </c>
      <c r="U940" s="66" t="e">
        <f t="shared" si="261"/>
        <v>#N/A</v>
      </c>
      <c r="V940" s="73" t="e">
        <f t="shared" si="262"/>
        <v>#N/A</v>
      </c>
      <c r="W940" s="73" t="e">
        <f t="shared" si="263"/>
        <v>#N/A</v>
      </c>
    </row>
    <row r="941" spans="1:24" x14ac:dyDescent="0.25">
      <c r="A941">
        <v>940</v>
      </c>
      <c r="B941" t="s">
        <v>169</v>
      </c>
      <c r="C941" t="s">
        <v>170</v>
      </c>
      <c r="H941" s="59">
        <v>29.307307692307695</v>
      </c>
      <c r="I941" t="s">
        <v>1903</v>
      </c>
      <c r="J941" s="78">
        <f t="shared" si="259"/>
        <v>794814.18461538467</v>
      </c>
      <c r="K941" s="75">
        <f>1.05*VLOOKUP(B941,'[1]Tổng hợp Nhập - Xuất - Tồn'!$A$5:$N$4327,12,0)/VLOOKUP(B941,'[1]Tổng hợp Nhập - Xuất - Tồn'!$A$5:$N$4327,11,0)</f>
        <v>532923.30000000005</v>
      </c>
      <c r="L941" s="67">
        <f t="shared" si="260"/>
        <v>0.49142322096891727</v>
      </c>
      <c r="M941" s="66">
        <f>VLOOKUP(B941,[2]Pivot!$A$4:$C$3785,2,0)</f>
        <v>600000</v>
      </c>
      <c r="N941" s="66" t="e">
        <f>VLOOKUP(B941,[2]Pivot!$A$4:$C$3785,3,0)</f>
        <v>#REF!</v>
      </c>
      <c r="O941" s="70">
        <f>VLOOKUP(B941,[3]Pivot!$A$4:$D$4420,2,0)</f>
        <v>44695</v>
      </c>
      <c r="P941" s="66" t="str">
        <f>VLOOKUP(B941,[3]Pivot!$A$4:$E$4420,5,0)</f>
        <v>HTAUTOHN</v>
      </c>
      <c r="Q941" s="66">
        <f>VLOOKUP(B941,[3]Pivot!$A$4:$D$4420,3,0)</f>
        <v>495000</v>
      </c>
      <c r="R941" s="66">
        <f>VLOOKUP(B941,[3]Pivot!$A$4:$D$4420,4,0)</f>
        <v>2</v>
      </c>
      <c r="S941">
        <f>VLOOKUP(B941,'[1]Tổng hợp Nhập - Xuất - Tồn'!$A$5:$N$4327,11,0)</f>
        <v>2</v>
      </c>
      <c r="T941">
        <f>VLOOKUP(B941,'[1]Tổng hợp Nhập - Xuất - Tồn'!$A$7:$N$4327,13,0)</f>
        <v>0</v>
      </c>
      <c r="U941" s="75">
        <f t="shared" ref="U941:U942" si="271">IF(Q941=0,K941*(1-5%),IF(L941&lt;=10%,Q941,Q941*(1-5%)))</f>
        <v>470250</v>
      </c>
      <c r="V941" s="73">
        <f t="shared" ref="V941:V942" si="272">U941/24000*1/1.13</f>
        <v>17.339601769911507</v>
      </c>
      <c r="W941" s="66">
        <f t="shared" ref="W941:W942" si="273">V941*24000</f>
        <v>416150.44247787615</v>
      </c>
      <c r="X941" s="67">
        <f t="shared" ref="X941:X942" si="274">(W941-K941)/K941</f>
        <v>-0.2191175681793682</v>
      </c>
    </row>
    <row r="942" spans="1:24" x14ac:dyDescent="0.25">
      <c r="A942">
        <v>941</v>
      </c>
      <c r="B942" t="s">
        <v>171</v>
      </c>
      <c r="C942" t="s">
        <v>172</v>
      </c>
      <c r="H942" s="59">
        <v>42.049615384615393</v>
      </c>
      <c r="I942" t="s">
        <v>1903</v>
      </c>
      <c r="J942" s="78">
        <f t="shared" si="259"/>
        <v>1140385.5692307693</v>
      </c>
      <c r="K942" s="75">
        <f>1.05*VLOOKUP(B942,'[1]Tổng hợp Nhập - Xuất - Tồn'!$A$5:$N$4327,12,0)/VLOOKUP(B942,'[1]Tổng hợp Nhập - Xuất - Tồn'!$A$5:$N$4327,11,0)</f>
        <v>626477.93612068961</v>
      </c>
      <c r="L942" s="67">
        <f t="shared" si="260"/>
        <v>0.8203124220021637</v>
      </c>
      <c r="M942" s="66">
        <f>VLOOKUP(B942,[2]Pivot!$A$4:$C$3785,2,0)</f>
        <v>640000</v>
      </c>
      <c r="N942" s="66">
        <f>VLOOKUP(B942,[2]Pivot!$A$4:$C$3785,3,0)</f>
        <v>800000</v>
      </c>
      <c r="O942" s="70">
        <f>VLOOKUP(B942,[3]Pivot!$A$4:$D$4420,2,0)</f>
        <v>44804</v>
      </c>
      <c r="P942" s="66" t="str">
        <f>VLOOKUP(B942,[3]Pivot!$A$4:$E$4420,5,0)</f>
        <v>HTAUTOHN</v>
      </c>
      <c r="Q942" s="66">
        <f>VLOOKUP(B942,[3]Pivot!$A$4:$D$4420,3,0)</f>
        <v>536000</v>
      </c>
      <c r="R942" s="66">
        <f>VLOOKUP(B942,[3]Pivot!$A$4:$D$4420,4,0)</f>
        <v>1</v>
      </c>
      <c r="S942">
        <f>VLOOKUP(B942,'[1]Tổng hợp Nhập - Xuất - Tồn'!$A$5:$N$4327,11,0)</f>
        <v>1160</v>
      </c>
      <c r="T942">
        <f>VLOOKUP(B942,'[1]Tổng hợp Nhập - Xuất - Tồn'!$A$7:$N$4327,13,0)</f>
        <v>231</v>
      </c>
      <c r="U942" s="75">
        <f t="shared" si="271"/>
        <v>509200</v>
      </c>
      <c r="V942" s="73">
        <f t="shared" si="272"/>
        <v>18.775811209439528</v>
      </c>
      <c r="W942" s="66">
        <f t="shared" si="273"/>
        <v>450619.46902654867</v>
      </c>
      <c r="X942" s="67">
        <f t="shared" si="274"/>
        <v>-0.28070975361574774</v>
      </c>
    </row>
    <row r="943" spans="1:24" hidden="1" x14ac:dyDescent="0.25">
      <c r="A943">
        <v>942</v>
      </c>
      <c r="B943" t="s">
        <v>173</v>
      </c>
      <c r="C943" t="s">
        <v>174</v>
      </c>
      <c r="H943" s="59">
        <v>45.571730769230768</v>
      </c>
      <c r="I943" t="s">
        <v>1903</v>
      </c>
      <c r="J943" s="65">
        <f t="shared" si="259"/>
        <v>1235905.3384615383</v>
      </c>
      <c r="K943" t="e">
        <f>1.05*VLOOKUP(B943,'[1]Tổng hợp Nhập - Xuất - Tồn'!$A$5:$N$4327,12,0)/VLOOKUP(B943,'[1]Tổng hợp Nhập - Xuất - Tồn'!$A$5:$N$4327,11,0)</f>
        <v>#N/A</v>
      </c>
      <c r="L943" s="67" t="e">
        <f t="shared" si="260"/>
        <v>#N/A</v>
      </c>
      <c r="M943" s="66" t="e">
        <f>VLOOKUP(B943,[2]Pivot!$A$4:$C$3785,2,0)</f>
        <v>#N/A</v>
      </c>
      <c r="N943" s="66" t="e">
        <f>VLOOKUP(B943,[2]Pivot!$A$4:$C$3785,3,0)</f>
        <v>#N/A</v>
      </c>
      <c r="O943" s="70" t="e">
        <f>VLOOKUP(B943,[3]Pivot!$A$4:$D$4420,2,0)</f>
        <v>#N/A</v>
      </c>
      <c r="P943" s="66" t="e">
        <f>VLOOKUP(B943,[3]Pivot!$A$4:$E$4420,5,0)</f>
        <v>#N/A</v>
      </c>
      <c r="Q943" s="66" t="e">
        <f>VLOOKUP(B943,[3]Pivot!$A$4:$D$4420,3,0)</f>
        <v>#N/A</v>
      </c>
      <c r="R943" s="66" t="e">
        <f>VLOOKUP(B943,[3]Pivot!$A$4:$D$4420,4,0)</f>
        <v>#N/A</v>
      </c>
      <c r="S943" t="e">
        <f>VLOOKUP(B943,'[1]Tổng hợp Nhập - Xuất - Tồn'!$A$5:$N$4327,11,0)</f>
        <v>#N/A</v>
      </c>
      <c r="T943" t="e">
        <f>VLOOKUP(B943,'[1]Tổng hợp Nhập - Xuất - Tồn'!$A$7:$N$4327,13,0)</f>
        <v>#N/A</v>
      </c>
      <c r="U943" s="66" t="e">
        <f t="shared" si="261"/>
        <v>#N/A</v>
      </c>
      <c r="V943" s="73" t="e">
        <f t="shared" si="262"/>
        <v>#N/A</v>
      </c>
      <c r="W943" s="73" t="e">
        <f t="shared" si="263"/>
        <v>#N/A</v>
      </c>
    </row>
    <row r="944" spans="1:24" hidden="1" x14ac:dyDescent="0.25">
      <c r="A944">
        <v>943</v>
      </c>
      <c r="B944" t="s">
        <v>175</v>
      </c>
      <c r="C944" t="s">
        <v>176</v>
      </c>
      <c r="H944" s="59">
        <v>83.589538461538481</v>
      </c>
      <c r="I944" t="s">
        <v>1903</v>
      </c>
      <c r="J944" s="65">
        <f t="shared" si="259"/>
        <v>2266948.2830769233</v>
      </c>
      <c r="K944" t="e">
        <f>1.05*VLOOKUP(B944,'[1]Tổng hợp Nhập - Xuất - Tồn'!$A$5:$N$4327,12,0)/VLOOKUP(B944,'[1]Tổng hợp Nhập - Xuất - Tồn'!$A$5:$N$4327,11,0)</f>
        <v>#N/A</v>
      </c>
      <c r="L944" s="67" t="e">
        <f t="shared" si="260"/>
        <v>#N/A</v>
      </c>
      <c r="M944" s="66" t="e">
        <f>VLOOKUP(B944,[2]Pivot!$A$4:$C$3785,2,0)</f>
        <v>#N/A</v>
      </c>
      <c r="N944" s="66" t="e">
        <f>VLOOKUP(B944,[2]Pivot!$A$4:$C$3785,3,0)</f>
        <v>#N/A</v>
      </c>
      <c r="O944" s="70" t="e">
        <f>VLOOKUP(B944,[3]Pivot!$A$4:$D$4420,2,0)</f>
        <v>#N/A</v>
      </c>
      <c r="P944" s="66" t="e">
        <f>VLOOKUP(B944,[3]Pivot!$A$4:$E$4420,5,0)</f>
        <v>#N/A</v>
      </c>
      <c r="Q944" s="66" t="e">
        <f>VLOOKUP(B944,[3]Pivot!$A$4:$D$4420,3,0)</f>
        <v>#N/A</v>
      </c>
      <c r="R944" s="66" t="e">
        <f>VLOOKUP(B944,[3]Pivot!$A$4:$D$4420,4,0)</f>
        <v>#N/A</v>
      </c>
      <c r="S944" t="e">
        <f>VLOOKUP(B944,'[1]Tổng hợp Nhập - Xuất - Tồn'!$A$5:$N$4327,11,0)</f>
        <v>#N/A</v>
      </c>
      <c r="T944" t="e">
        <f>VLOOKUP(B944,'[1]Tổng hợp Nhập - Xuất - Tồn'!$A$7:$N$4327,13,0)</f>
        <v>#N/A</v>
      </c>
      <c r="U944" s="66" t="e">
        <f t="shared" si="261"/>
        <v>#N/A</v>
      </c>
      <c r="V944" s="73" t="e">
        <f t="shared" si="262"/>
        <v>#N/A</v>
      </c>
      <c r="W944" s="73" t="e">
        <f t="shared" si="263"/>
        <v>#N/A</v>
      </c>
    </row>
    <row r="945" spans="1:23" hidden="1" x14ac:dyDescent="0.25">
      <c r="A945">
        <v>944</v>
      </c>
      <c r="B945" t="s">
        <v>177</v>
      </c>
      <c r="C945" t="s">
        <v>178</v>
      </c>
      <c r="H945" s="59">
        <v>2.0387692307692311</v>
      </c>
      <c r="I945" t="s">
        <v>1903</v>
      </c>
      <c r="J945" s="65">
        <f t="shared" si="259"/>
        <v>55291.421538461545</v>
      </c>
      <c r="K945" t="e">
        <f>1.05*VLOOKUP(B945,'[1]Tổng hợp Nhập - Xuất - Tồn'!$A$5:$N$4327,12,0)/VLOOKUP(B945,'[1]Tổng hợp Nhập - Xuất - Tồn'!$A$5:$N$4327,11,0)</f>
        <v>#N/A</v>
      </c>
      <c r="L945" s="67" t="e">
        <f t="shared" si="260"/>
        <v>#N/A</v>
      </c>
      <c r="M945" s="66" t="e">
        <f>VLOOKUP(B945,[2]Pivot!$A$4:$C$3785,2,0)</f>
        <v>#N/A</v>
      </c>
      <c r="N945" s="66" t="e">
        <f>VLOOKUP(B945,[2]Pivot!$A$4:$C$3785,3,0)</f>
        <v>#N/A</v>
      </c>
      <c r="O945" s="70" t="e">
        <f>VLOOKUP(B945,[3]Pivot!$A$4:$D$4420,2,0)</f>
        <v>#N/A</v>
      </c>
      <c r="P945" s="66" t="e">
        <f>VLOOKUP(B945,[3]Pivot!$A$4:$E$4420,5,0)</f>
        <v>#N/A</v>
      </c>
      <c r="Q945" s="66" t="e">
        <f>VLOOKUP(B945,[3]Pivot!$A$4:$D$4420,3,0)</f>
        <v>#N/A</v>
      </c>
      <c r="R945" s="66" t="e">
        <f>VLOOKUP(B945,[3]Pivot!$A$4:$D$4420,4,0)</f>
        <v>#N/A</v>
      </c>
      <c r="S945" t="e">
        <f>VLOOKUP(B945,'[1]Tổng hợp Nhập - Xuất - Tồn'!$A$5:$N$4327,11,0)</f>
        <v>#N/A</v>
      </c>
      <c r="T945" t="e">
        <f>VLOOKUP(B945,'[1]Tổng hợp Nhập - Xuất - Tồn'!$A$7:$N$4327,13,0)</f>
        <v>#N/A</v>
      </c>
      <c r="U945" s="66" t="e">
        <f t="shared" si="261"/>
        <v>#N/A</v>
      </c>
      <c r="V945" s="73" t="e">
        <f t="shared" si="262"/>
        <v>#N/A</v>
      </c>
      <c r="W945" s="73" t="e">
        <f t="shared" si="263"/>
        <v>#N/A</v>
      </c>
    </row>
    <row r="946" spans="1:23" hidden="1" x14ac:dyDescent="0.25">
      <c r="A946">
        <v>945</v>
      </c>
      <c r="B946" t="s">
        <v>180</v>
      </c>
      <c r="C946" t="s">
        <v>181</v>
      </c>
      <c r="H946" s="59">
        <v>48.93046153846155</v>
      </c>
      <c r="I946" t="s">
        <v>1903</v>
      </c>
      <c r="J946" s="65">
        <f t="shared" si="259"/>
        <v>1326994.116923077</v>
      </c>
      <c r="K946" t="e">
        <f>1.05*VLOOKUP(B946,'[1]Tổng hợp Nhập - Xuất - Tồn'!$A$5:$N$4327,12,0)/VLOOKUP(B946,'[1]Tổng hợp Nhập - Xuất - Tồn'!$A$5:$N$4327,11,0)</f>
        <v>#N/A</v>
      </c>
      <c r="L946" s="67" t="e">
        <f t="shared" si="260"/>
        <v>#N/A</v>
      </c>
      <c r="M946" s="66" t="e">
        <f>VLOOKUP(B946,[2]Pivot!$A$4:$C$3785,2,0)</f>
        <v>#N/A</v>
      </c>
      <c r="N946" s="66" t="e">
        <f>VLOOKUP(B946,[2]Pivot!$A$4:$C$3785,3,0)</f>
        <v>#N/A</v>
      </c>
      <c r="O946" s="70" t="e">
        <f>VLOOKUP(B946,[3]Pivot!$A$4:$D$4420,2,0)</f>
        <v>#N/A</v>
      </c>
      <c r="P946" s="66" t="e">
        <f>VLOOKUP(B946,[3]Pivot!$A$4:$E$4420,5,0)</f>
        <v>#N/A</v>
      </c>
      <c r="Q946" s="66" t="e">
        <f>VLOOKUP(B946,[3]Pivot!$A$4:$D$4420,3,0)</f>
        <v>#N/A</v>
      </c>
      <c r="R946" s="66" t="e">
        <f>VLOOKUP(B946,[3]Pivot!$A$4:$D$4420,4,0)</f>
        <v>#N/A</v>
      </c>
      <c r="S946" t="e">
        <f>VLOOKUP(B946,'[1]Tổng hợp Nhập - Xuất - Tồn'!$A$5:$N$4327,11,0)</f>
        <v>#N/A</v>
      </c>
      <c r="T946" t="e">
        <f>VLOOKUP(B946,'[1]Tổng hợp Nhập - Xuất - Tồn'!$A$7:$N$4327,13,0)</f>
        <v>#N/A</v>
      </c>
      <c r="U946" s="66" t="e">
        <f t="shared" si="261"/>
        <v>#N/A</v>
      </c>
      <c r="V946" s="73" t="e">
        <f t="shared" si="262"/>
        <v>#N/A</v>
      </c>
      <c r="W946" s="73" t="e">
        <f t="shared" si="263"/>
        <v>#N/A</v>
      </c>
    </row>
    <row r="947" spans="1:23" hidden="1" x14ac:dyDescent="0.25">
      <c r="A947">
        <v>946</v>
      </c>
      <c r="B947" t="s">
        <v>182</v>
      </c>
      <c r="C947" t="s">
        <v>183</v>
      </c>
      <c r="H947" s="59">
        <v>48.93046153846155</v>
      </c>
      <c r="I947" t="s">
        <v>1903</v>
      </c>
      <c r="J947" s="65">
        <f t="shared" si="259"/>
        <v>1326994.116923077</v>
      </c>
      <c r="K947" t="e">
        <f>1.05*VLOOKUP(B947,'[1]Tổng hợp Nhập - Xuất - Tồn'!$A$5:$N$4327,12,0)/VLOOKUP(B947,'[1]Tổng hợp Nhập - Xuất - Tồn'!$A$5:$N$4327,11,0)</f>
        <v>#N/A</v>
      </c>
      <c r="L947" s="67" t="e">
        <f t="shared" si="260"/>
        <v>#N/A</v>
      </c>
      <c r="M947" s="66" t="e">
        <f>VLOOKUP(B947,[2]Pivot!$A$4:$C$3785,2,0)</f>
        <v>#N/A</v>
      </c>
      <c r="N947" s="66" t="e">
        <f>VLOOKUP(B947,[2]Pivot!$A$4:$C$3785,3,0)</f>
        <v>#N/A</v>
      </c>
      <c r="O947" s="70" t="e">
        <f>VLOOKUP(B947,[3]Pivot!$A$4:$D$4420,2,0)</f>
        <v>#N/A</v>
      </c>
      <c r="P947" s="66" t="e">
        <f>VLOOKUP(B947,[3]Pivot!$A$4:$E$4420,5,0)</f>
        <v>#N/A</v>
      </c>
      <c r="Q947" s="66" t="e">
        <f>VLOOKUP(B947,[3]Pivot!$A$4:$D$4420,3,0)</f>
        <v>#N/A</v>
      </c>
      <c r="R947" s="66" t="e">
        <f>VLOOKUP(B947,[3]Pivot!$A$4:$D$4420,4,0)</f>
        <v>#N/A</v>
      </c>
      <c r="S947" t="e">
        <f>VLOOKUP(B947,'[1]Tổng hợp Nhập - Xuất - Tồn'!$A$5:$N$4327,11,0)</f>
        <v>#N/A</v>
      </c>
      <c r="T947" t="e">
        <f>VLOOKUP(B947,'[1]Tổng hợp Nhập - Xuất - Tồn'!$A$7:$N$4327,13,0)</f>
        <v>#N/A</v>
      </c>
      <c r="U947" s="66" t="e">
        <f t="shared" si="261"/>
        <v>#N/A</v>
      </c>
      <c r="V947" s="73" t="e">
        <f t="shared" si="262"/>
        <v>#N/A</v>
      </c>
      <c r="W947" s="73" t="e">
        <f t="shared" si="263"/>
        <v>#N/A</v>
      </c>
    </row>
    <row r="948" spans="1:23" hidden="1" x14ac:dyDescent="0.25">
      <c r="A948">
        <v>947</v>
      </c>
      <c r="B948" t="s">
        <v>184</v>
      </c>
      <c r="C948" t="s">
        <v>185</v>
      </c>
      <c r="H948" s="59">
        <v>49.185307692307703</v>
      </c>
      <c r="I948" t="s">
        <v>1903</v>
      </c>
      <c r="J948" s="65">
        <f t="shared" si="259"/>
        <v>1333905.5446153849</v>
      </c>
      <c r="K948" t="e">
        <f>1.05*VLOOKUP(B948,'[1]Tổng hợp Nhập - Xuất - Tồn'!$A$5:$N$4327,12,0)/VLOOKUP(B948,'[1]Tổng hợp Nhập - Xuất - Tồn'!$A$5:$N$4327,11,0)</f>
        <v>#N/A</v>
      </c>
      <c r="L948" s="67" t="e">
        <f t="shared" si="260"/>
        <v>#N/A</v>
      </c>
      <c r="M948" s="66" t="e">
        <f>VLOOKUP(B948,[2]Pivot!$A$4:$C$3785,2,0)</f>
        <v>#N/A</v>
      </c>
      <c r="N948" s="66" t="e">
        <f>VLOOKUP(B948,[2]Pivot!$A$4:$C$3785,3,0)</f>
        <v>#N/A</v>
      </c>
      <c r="O948" s="70" t="e">
        <f>VLOOKUP(B948,[3]Pivot!$A$4:$D$4420,2,0)</f>
        <v>#N/A</v>
      </c>
      <c r="P948" s="66" t="e">
        <f>VLOOKUP(B948,[3]Pivot!$A$4:$E$4420,5,0)</f>
        <v>#N/A</v>
      </c>
      <c r="Q948" s="66" t="e">
        <f>VLOOKUP(B948,[3]Pivot!$A$4:$D$4420,3,0)</f>
        <v>#N/A</v>
      </c>
      <c r="R948" s="66" t="e">
        <f>VLOOKUP(B948,[3]Pivot!$A$4:$D$4420,4,0)</f>
        <v>#N/A</v>
      </c>
      <c r="S948" t="e">
        <f>VLOOKUP(B948,'[1]Tổng hợp Nhập - Xuất - Tồn'!$A$5:$N$4327,11,0)</f>
        <v>#N/A</v>
      </c>
      <c r="T948" t="e">
        <f>VLOOKUP(B948,'[1]Tổng hợp Nhập - Xuất - Tồn'!$A$7:$N$4327,13,0)</f>
        <v>#N/A</v>
      </c>
      <c r="U948" s="66" t="e">
        <f t="shared" si="261"/>
        <v>#N/A</v>
      </c>
      <c r="V948" s="73" t="e">
        <f t="shared" si="262"/>
        <v>#N/A</v>
      </c>
      <c r="W948" s="73" t="e">
        <f t="shared" si="263"/>
        <v>#N/A</v>
      </c>
    </row>
    <row r="949" spans="1:23" hidden="1" x14ac:dyDescent="0.25">
      <c r="A949">
        <v>948</v>
      </c>
      <c r="B949" t="s">
        <v>186</v>
      </c>
      <c r="C949" t="s">
        <v>187</v>
      </c>
      <c r="H949" s="59">
        <v>49.185307692307703</v>
      </c>
      <c r="I949" t="s">
        <v>1903</v>
      </c>
      <c r="J949" s="65">
        <f t="shared" si="259"/>
        <v>1333905.5446153849</v>
      </c>
      <c r="K949" t="e">
        <f>1.05*VLOOKUP(B949,'[1]Tổng hợp Nhập - Xuất - Tồn'!$A$5:$N$4327,12,0)/VLOOKUP(B949,'[1]Tổng hợp Nhập - Xuất - Tồn'!$A$5:$N$4327,11,0)</f>
        <v>#N/A</v>
      </c>
      <c r="L949" s="67" t="e">
        <f t="shared" si="260"/>
        <v>#N/A</v>
      </c>
      <c r="M949" s="66" t="e">
        <f>VLOOKUP(B949,[2]Pivot!$A$4:$C$3785,2,0)</f>
        <v>#N/A</v>
      </c>
      <c r="N949" s="66" t="e">
        <f>VLOOKUP(B949,[2]Pivot!$A$4:$C$3785,3,0)</f>
        <v>#N/A</v>
      </c>
      <c r="O949" s="70" t="e">
        <f>VLOOKUP(B949,[3]Pivot!$A$4:$D$4420,2,0)</f>
        <v>#N/A</v>
      </c>
      <c r="P949" s="66" t="e">
        <f>VLOOKUP(B949,[3]Pivot!$A$4:$E$4420,5,0)</f>
        <v>#N/A</v>
      </c>
      <c r="Q949" s="66" t="e">
        <f>VLOOKUP(B949,[3]Pivot!$A$4:$D$4420,3,0)</f>
        <v>#N/A</v>
      </c>
      <c r="R949" s="66" t="e">
        <f>VLOOKUP(B949,[3]Pivot!$A$4:$D$4420,4,0)</f>
        <v>#N/A</v>
      </c>
      <c r="S949" t="e">
        <f>VLOOKUP(B949,'[1]Tổng hợp Nhập - Xuất - Tồn'!$A$5:$N$4327,11,0)</f>
        <v>#N/A</v>
      </c>
      <c r="T949" t="e">
        <f>VLOOKUP(B949,'[1]Tổng hợp Nhập - Xuất - Tồn'!$A$7:$N$4327,13,0)</f>
        <v>#N/A</v>
      </c>
      <c r="U949" s="66" t="e">
        <f t="shared" si="261"/>
        <v>#N/A</v>
      </c>
      <c r="V949" s="73" t="e">
        <f t="shared" si="262"/>
        <v>#N/A</v>
      </c>
      <c r="W949" s="73" t="e">
        <f t="shared" si="263"/>
        <v>#N/A</v>
      </c>
    </row>
    <row r="950" spans="1:23" hidden="1" x14ac:dyDescent="0.25">
      <c r="A950">
        <v>949</v>
      </c>
      <c r="B950" t="s">
        <v>188</v>
      </c>
      <c r="C950" t="s">
        <v>189</v>
      </c>
      <c r="H950" s="59">
        <v>53.6706</v>
      </c>
      <c r="I950" t="s">
        <v>1903</v>
      </c>
      <c r="J950" s="65">
        <f t="shared" si="259"/>
        <v>1455546.6719999998</v>
      </c>
      <c r="K950" t="e">
        <f>1.05*VLOOKUP(B950,'[1]Tổng hợp Nhập - Xuất - Tồn'!$A$5:$N$4327,12,0)/VLOOKUP(B950,'[1]Tổng hợp Nhập - Xuất - Tồn'!$A$5:$N$4327,11,0)</f>
        <v>#N/A</v>
      </c>
      <c r="L950" s="67" t="e">
        <f t="shared" si="260"/>
        <v>#N/A</v>
      </c>
      <c r="M950" s="66" t="e">
        <f>VLOOKUP(B950,[2]Pivot!$A$4:$C$3785,2,0)</f>
        <v>#N/A</v>
      </c>
      <c r="N950" s="66" t="e">
        <f>VLOOKUP(B950,[2]Pivot!$A$4:$C$3785,3,0)</f>
        <v>#N/A</v>
      </c>
      <c r="O950" s="70" t="e">
        <f>VLOOKUP(B950,[3]Pivot!$A$4:$D$4420,2,0)</f>
        <v>#N/A</v>
      </c>
      <c r="P950" s="66" t="e">
        <f>VLOOKUP(B950,[3]Pivot!$A$4:$E$4420,5,0)</f>
        <v>#N/A</v>
      </c>
      <c r="Q950" s="66" t="e">
        <f>VLOOKUP(B950,[3]Pivot!$A$4:$D$4420,3,0)</f>
        <v>#N/A</v>
      </c>
      <c r="R950" s="66" t="e">
        <f>VLOOKUP(B950,[3]Pivot!$A$4:$D$4420,4,0)</f>
        <v>#N/A</v>
      </c>
      <c r="S950" t="e">
        <f>VLOOKUP(B950,'[1]Tổng hợp Nhập - Xuất - Tồn'!$A$5:$N$4327,11,0)</f>
        <v>#N/A</v>
      </c>
      <c r="T950" t="e">
        <f>VLOOKUP(B950,'[1]Tổng hợp Nhập - Xuất - Tồn'!$A$7:$N$4327,13,0)</f>
        <v>#N/A</v>
      </c>
      <c r="U950" s="66" t="e">
        <f t="shared" si="261"/>
        <v>#N/A</v>
      </c>
      <c r="V950" s="73" t="e">
        <f t="shared" si="262"/>
        <v>#N/A</v>
      </c>
      <c r="W950" s="73" t="e">
        <f t="shared" si="263"/>
        <v>#N/A</v>
      </c>
    </row>
    <row r="951" spans="1:23" hidden="1" x14ac:dyDescent="0.25">
      <c r="A951">
        <v>950</v>
      </c>
      <c r="B951" t="s">
        <v>190</v>
      </c>
      <c r="C951" t="s">
        <v>191</v>
      </c>
      <c r="H951" s="59">
        <v>72.376307692307705</v>
      </c>
      <c r="I951" t="s">
        <v>1903</v>
      </c>
      <c r="J951" s="65">
        <f t="shared" si="259"/>
        <v>1962845.4646153848</v>
      </c>
      <c r="K951" t="e">
        <f>1.05*VLOOKUP(B951,'[1]Tổng hợp Nhập - Xuất - Tồn'!$A$5:$N$4327,12,0)/VLOOKUP(B951,'[1]Tổng hợp Nhập - Xuất - Tồn'!$A$5:$N$4327,11,0)</f>
        <v>#N/A</v>
      </c>
      <c r="L951" s="67" t="e">
        <f t="shared" si="260"/>
        <v>#N/A</v>
      </c>
      <c r="M951" s="66" t="e">
        <f>VLOOKUP(B951,[2]Pivot!$A$4:$C$3785,2,0)</f>
        <v>#N/A</v>
      </c>
      <c r="N951" s="66" t="e">
        <f>VLOOKUP(B951,[2]Pivot!$A$4:$C$3785,3,0)</f>
        <v>#N/A</v>
      </c>
      <c r="O951" s="70" t="e">
        <f>VLOOKUP(B951,[3]Pivot!$A$4:$D$4420,2,0)</f>
        <v>#N/A</v>
      </c>
      <c r="P951" s="66" t="e">
        <f>VLOOKUP(B951,[3]Pivot!$A$4:$E$4420,5,0)</f>
        <v>#N/A</v>
      </c>
      <c r="Q951" s="66" t="e">
        <f>VLOOKUP(B951,[3]Pivot!$A$4:$D$4420,3,0)</f>
        <v>#N/A</v>
      </c>
      <c r="R951" s="66" t="e">
        <f>VLOOKUP(B951,[3]Pivot!$A$4:$D$4420,4,0)</f>
        <v>#N/A</v>
      </c>
      <c r="S951" t="e">
        <f>VLOOKUP(B951,'[1]Tổng hợp Nhập - Xuất - Tồn'!$A$5:$N$4327,11,0)</f>
        <v>#N/A</v>
      </c>
      <c r="T951" t="e">
        <f>VLOOKUP(B951,'[1]Tổng hợp Nhập - Xuất - Tồn'!$A$7:$N$4327,13,0)</f>
        <v>#N/A</v>
      </c>
      <c r="U951" s="66" t="e">
        <f t="shared" si="261"/>
        <v>#N/A</v>
      </c>
      <c r="V951" s="73" t="e">
        <f t="shared" si="262"/>
        <v>#N/A</v>
      </c>
      <c r="W951" s="73" t="e">
        <f t="shared" si="263"/>
        <v>#N/A</v>
      </c>
    </row>
    <row r="952" spans="1:23" hidden="1" x14ac:dyDescent="0.25">
      <c r="A952">
        <v>951</v>
      </c>
      <c r="B952" t="s">
        <v>192</v>
      </c>
      <c r="C952" t="s">
        <v>193</v>
      </c>
      <c r="H952" s="59">
        <v>88.023861538461546</v>
      </c>
      <c r="I952" t="s">
        <v>1903</v>
      </c>
      <c r="J952" s="65">
        <f t="shared" si="259"/>
        <v>2387207.1249230769</v>
      </c>
      <c r="K952" t="e">
        <f>1.05*VLOOKUP(B952,'[1]Tổng hợp Nhập - Xuất - Tồn'!$A$5:$N$4327,12,0)/VLOOKUP(B952,'[1]Tổng hợp Nhập - Xuất - Tồn'!$A$5:$N$4327,11,0)</f>
        <v>#N/A</v>
      </c>
      <c r="L952" s="67" t="e">
        <f t="shared" si="260"/>
        <v>#N/A</v>
      </c>
      <c r="M952" s="66" t="e">
        <f>VLOOKUP(B952,[2]Pivot!$A$4:$C$3785,2,0)</f>
        <v>#N/A</v>
      </c>
      <c r="N952" s="66" t="e">
        <f>VLOOKUP(B952,[2]Pivot!$A$4:$C$3785,3,0)</f>
        <v>#N/A</v>
      </c>
      <c r="O952" s="70" t="e">
        <f>VLOOKUP(B952,[3]Pivot!$A$4:$D$4420,2,0)</f>
        <v>#N/A</v>
      </c>
      <c r="P952" s="66" t="e">
        <f>VLOOKUP(B952,[3]Pivot!$A$4:$E$4420,5,0)</f>
        <v>#N/A</v>
      </c>
      <c r="Q952" s="66" t="e">
        <f>VLOOKUP(B952,[3]Pivot!$A$4:$D$4420,3,0)</f>
        <v>#N/A</v>
      </c>
      <c r="R952" s="66" t="e">
        <f>VLOOKUP(B952,[3]Pivot!$A$4:$D$4420,4,0)</f>
        <v>#N/A</v>
      </c>
      <c r="S952" t="e">
        <f>VLOOKUP(B952,'[1]Tổng hợp Nhập - Xuất - Tồn'!$A$5:$N$4327,11,0)</f>
        <v>#N/A</v>
      </c>
      <c r="T952" t="e">
        <f>VLOOKUP(B952,'[1]Tổng hợp Nhập - Xuất - Tồn'!$A$7:$N$4327,13,0)</f>
        <v>#N/A</v>
      </c>
      <c r="U952" s="66" t="e">
        <f t="shared" si="261"/>
        <v>#N/A</v>
      </c>
      <c r="V952" s="73" t="e">
        <f t="shared" si="262"/>
        <v>#N/A</v>
      </c>
      <c r="W952" s="73" t="e">
        <f t="shared" si="263"/>
        <v>#N/A</v>
      </c>
    </row>
    <row r="953" spans="1:23" hidden="1" x14ac:dyDescent="0.25">
      <c r="A953">
        <v>952</v>
      </c>
      <c r="B953" t="s">
        <v>194</v>
      </c>
      <c r="C953" t="s">
        <v>195</v>
      </c>
      <c r="H953" s="59">
        <v>88.023861538461546</v>
      </c>
      <c r="I953" t="s">
        <v>1903</v>
      </c>
      <c r="J953" s="65">
        <f t="shared" si="259"/>
        <v>2387207.1249230769</v>
      </c>
      <c r="K953" t="e">
        <f>1.05*VLOOKUP(B953,'[1]Tổng hợp Nhập - Xuất - Tồn'!$A$5:$N$4327,12,0)/VLOOKUP(B953,'[1]Tổng hợp Nhập - Xuất - Tồn'!$A$5:$N$4327,11,0)</f>
        <v>#N/A</v>
      </c>
      <c r="L953" s="67" t="e">
        <f t="shared" si="260"/>
        <v>#N/A</v>
      </c>
      <c r="M953" s="66" t="e">
        <f>VLOOKUP(B953,[2]Pivot!$A$4:$C$3785,2,0)</f>
        <v>#N/A</v>
      </c>
      <c r="N953" s="66" t="e">
        <f>VLOOKUP(B953,[2]Pivot!$A$4:$C$3785,3,0)</f>
        <v>#N/A</v>
      </c>
      <c r="O953" s="70" t="e">
        <f>VLOOKUP(B953,[3]Pivot!$A$4:$D$4420,2,0)</f>
        <v>#N/A</v>
      </c>
      <c r="P953" s="66" t="e">
        <f>VLOOKUP(B953,[3]Pivot!$A$4:$E$4420,5,0)</f>
        <v>#N/A</v>
      </c>
      <c r="Q953" s="66" t="e">
        <f>VLOOKUP(B953,[3]Pivot!$A$4:$D$4420,3,0)</f>
        <v>#N/A</v>
      </c>
      <c r="R953" s="66" t="e">
        <f>VLOOKUP(B953,[3]Pivot!$A$4:$D$4420,4,0)</f>
        <v>#N/A</v>
      </c>
      <c r="S953" t="e">
        <f>VLOOKUP(B953,'[1]Tổng hợp Nhập - Xuất - Tồn'!$A$5:$N$4327,11,0)</f>
        <v>#N/A</v>
      </c>
      <c r="T953" t="e">
        <f>VLOOKUP(B953,'[1]Tổng hợp Nhập - Xuất - Tồn'!$A$7:$N$4327,13,0)</f>
        <v>#N/A</v>
      </c>
      <c r="U953" s="66" t="e">
        <f t="shared" si="261"/>
        <v>#N/A</v>
      </c>
      <c r="V953" s="73" t="e">
        <f t="shared" si="262"/>
        <v>#N/A</v>
      </c>
      <c r="W953" s="73" t="e">
        <f t="shared" si="263"/>
        <v>#N/A</v>
      </c>
    </row>
    <row r="954" spans="1:23" hidden="1" x14ac:dyDescent="0.25">
      <c r="A954">
        <v>953</v>
      </c>
      <c r="B954" t="s">
        <v>196</v>
      </c>
      <c r="C954" t="s">
        <v>197</v>
      </c>
      <c r="H954" s="59">
        <v>101.42876923076925</v>
      </c>
      <c r="I954" t="s">
        <v>1903</v>
      </c>
      <c r="J954" s="65">
        <f t="shared" si="259"/>
        <v>2750748.2215384617</v>
      </c>
      <c r="K954" t="e">
        <f>1.05*VLOOKUP(B954,'[1]Tổng hợp Nhập - Xuất - Tồn'!$A$5:$N$4327,12,0)/VLOOKUP(B954,'[1]Tổng hợp Nhập - Xuất - Tồn'!$A$5:$N$4327,11,0)</f>
        <v>#N/A</v>
      </c>
      <c r="L954" s="67" t="e">
        <f t="shared" si="260"/>
        <v>#N/A</v>
      </c>
      <c r="M954" s="66" t="e">
        <f>VLOOKUP(B954,[2]Pivot!$A$4:$C$3785,2,0)</f>
        <v>#N/A</v>
      </c>
      <c r="N954" s="66" t="e">
        <f>VLOOKUP(B954,[2]Pivot!$A$4:$C$3785,3,0)</f>
        <v>#N/A</v>
      </c>
      <c r="O954" s="70" t="e">
        <f>VLOOKUP(B954,[3]Pivot!$A$4:$D$4420,2,0)</f>
        <v>#N/A</v>
      </c>
      <c r="P954" s="66" t="e">
        <f>VLOOKUP(B954,[3]Pivot!$A$4:$E$4420,5,0)</f>
        <v>#N/A</v>
      </c>
      <c r="Q954" s="66" t="e">
        <f>VLOOKUP(B954,[3]Pivot!$A$4:$D$4420,3,0)</f>
        <v>#N/A</v>
      </c>
      <c r="R954" s="66" t="e">
        <f>VLOOKUP(B954,[3]Pivot!$A$4:$D$4420,4,0)</f>
        <v>#N/A</v>
      </c>
      <c r="S954" t="e">
        <f>VLOOKUP(B954,'[1]Tổng hợp Nhập - Xuất - Tồn'!$A$5:$N$4327,11,0)</f>
        <v>#N/A</v>
      </c>
      <c r="T954" t="e">
        <f>VLOOKUP(B954,'[1]Tổng hợp Nhập - Xuất - Tồn'!$A$7:$N$4327,13,0)</f>
        <v>#N/A</v>
      </c>
      <c r="U954" s="66" t="e">
        <f t="shared" si="261"/>
        <v>#N/A</v>
      </c>
      <c r="V954" s="73" t="e">
        <f t="shared" si="262"/>
        <v>#N/A</v>
      </c>
      <c r="W954" s="73" t="e">
        <f t="shared" si="263"/>
        <v>#N/A</v>
      </c>
    </row>
    <row r="955" spans="1:23" hidden="1" x14ac:dyDescent="0.25">
      <c r="A955">
        <v>954</v>
      </c>
      <c r="B955" t="s">
        <v>198</v>
      </c>
      <c r="C955" t="s">
        <v>199</v>
      </c>
      <c r="H955" s="59">
        <v>116.30923076923077</v>
      </c>
      <c r="I955" t="s">
        <v>1903</v>
      </c>
      <c r="J955" s="65">
        <f t="shared" si="259"/>
        <v>3154306.3384615383</v>
      </c>
      <c r="K955" t="e">
        <f>1.05*VLOOKUP(B955,'[1]Tổng hợp Nhập - Xuất - Tồn'!$A$5:$N$4327,12,0)/VLOOKUP(B955,'[1]Tổng hợp Nhập - Xuất - Tồn'!$A$5:$N$4327,11,0)</f>
        <v>#N/A</v>
      </c>
      <c r="L955" s="67" t="e">
        <f t="shared" si="260"/>
        <v>#N/A</v>
      </c>
      <c r="M955" s="66" t="e">
        <f>VLOOKUP(B955,[2]Pivot!$A$4:$C$3785,2,0)</f>
        <v>#N/A</v>
      </c>
      <c r="N955" s="66" t="e">
        <f>VLOOKUP(B955,[2]Pivot!$A$4:$C$3785,3,0)</f>
        <v>#N/A</v>
      </c>
      <c r="O955" s="70" t="e">
        <f>VLOOKUP(B955,[3]Pivot!$A$4:$D$4420,2,0)</f>
        <v>#N/A</v>
      </c>
      <c r="P955" s="66" t="e">
        <f>VLOOKUP(B955,[3]Pivot!$A$4:$E$4420,5,0)</f>
        <v>#N/A</v>
      </c>
      <c r="Q955" s="66" t="e">
        <f>VLOOKUP(B955,[3]Pivot!$A$4:$D$4420,3,0)</f>
        <v>#N/A</v>
      </c>
      <c r="R955" s="66" t="e">
        <f>VLOOKUP(B955,[3]Pivot!$A$4:$D$4420,4,0)</f>
        <v>#N/A</v>
      </c>
      <c r="S955" t="e">
        <f>VLOOKUP(B955,'[1]Tổng hợp Nhập - Xuất - Tồn'!$A$5:$N$4327,11,0)</f>
        <v>#N/A</v>
      </c>
      <c r="T955" t="e">
        <f>VLOOKUP(B955,'[1]Tổng hợp Nhập - Xuất - Tồn'!$A$7:$N$4327,13,0)</f>
        <v>#N/A</v>
      </c>
      <c r="U955" s="66" t="e">
        <f t="shared" si="261"/>
        <v>#N/A</v>
      </c>
      <c r="V955" s="73" t="e">
        <f t="shared" si="262"/>
        <v>#N/A</v>
      </c>
      <c r="W955" s="73" t="e">
        <f t="shared" si="263"/>
        <v>#N/A</v>
      </c>
    </row>
    <row r="956" spans="1:23" hidden="1" x14ac:dyDescent="0.25">
      <c r="A956">
        <v>955</v>
      </c>
      <c r="B956" t="s">
        <v>200</v>
      </c>
      <c r="C956" t="s">
        <v>201</v>
      </c>
      <c r="H956" s="59">
        <v>150.33784615384616</v>
      </c>
      <c r="I956" t="s">
        <v>1903</v>
      </c>
      <c r="J956" s="65">
        <f t="shared" si="259"/>
        <v>4077162.3876923076</v>
      </c>
      <c r="K956" t="e">
        <f>1.05*VLOOKUP(B956,'[1]Tổng hợp Nhập - Xuất - Tồn'!$A$5:$N$4327,12,0)/VLOOKUP(B956,'[1]Tổng hợp Nhập - Xuất - Tồn'!$A$5:$N$4327,11,0)</f>
        <v>#N/A</v>
      </c>
      <c r="L956" s="67" t="e">
        <f t="shared" si="260"/>
        <v>#N/A</v>
      </c>
      <c r="M956" s="66" t="e">
        <f>VLOOKUP(B956,[2]Pivot!$A$4:$C$3785,2,0)</f>
        <v>#N/A</v>
      </c>
      <c r="N956" s="66" t="e">
        <f>VLOOKUP(B956,[2]Pivot!$A$4:$C$3785,3,0)</f>
        <v>#N/A</v>
      </c>
      <c r="O956" s="70" t="e">
        <f>VLOOKUP(B956,[3]Pivot!$A$4:$D$4420,2,0)</f>
        <v>#N/A</v>
      </c>
      <c r="P956" s="66" t="e">
        <f>VLOOKUP(B956,[3]Pivot!$A$4:$E$4420,5,0)</f>
        <v>#N/A</v>
      </c>
      <c r="Q956" s="66" t="e">
        <f>VLOOKUP(B956,[3]Pivot!$A$4:$D$4420,3,0)</f>
        <v>#N/A</v>
      </c>
      <c r="R956" s="66" t="e">
        <f>VLOOKUP(B956,[3]Pivot!$A$4:$D$4420,4,0)</f>
        <v>#N/A</v>
      </c>
      <c r="S956" t="e">
        <f>VLOOKUP(B956,'[1]Tổng hợp Nhập - Xuất - Tồn'!$A$5:$N$4327,11,0)</f>
        <v>#N/A</v>
      </c>
      <c r="T956" t="e">
        <f>VLOOKUP(B956,'[1]Tổng hợp Nhập - Xuất - Tồn'!$A$7:$N$4327,13,0)</f>
        <v>#N/A</v>
      </c>
      <c r="U956" s="66" t="e">
        <f t="shared" si="261"/>
        <v>#N/A</v>
      </c>
      <c r="V956" s="73" t="e">
        <f t="shared" si="262"/>
        <v>#N/A</v>
      </c>
      <c r="W956" s="73" t="e">
        <f t="shared" si="263"/>
        <v>#N/A</v>
      </c>
    </row>
    <row r="957" spans="1:23" hidden="1" x14ac:dyDescent="0.25">
      <c r="A957">
        <v>956</v>
      </c>
      <c r="B957" t="s">
        <v>202</v>
      </c>
      <c r="C957" t="s">
        <v>203</v>
      </c>
      <c r="H957" s="59">
        <v>47.747999999999998</v>
      </c>
      <c r="I957" t="s">
        <v>1903</v>
      </c>
      <c r="J957" s="65">
        <f t="shared" si="259"/>
        <v>1294925.7599999998</v>
      </c>
      <c r="K957" t="e">
        <f>1.05*VLOOKUP(B957,'[1]Tổng hợp Nhập - Xuất - Tồn'!$A$5:$N$4327,12,0)/VLOOKUP(B957,'[1]Tổng hợp Nhập - Xuất - Tồn'!$A$5:$N$4327,11,0)</f>
        <v>#N/A</v>
      </c>
      <c r="L957" s="67" t="e">
        <f t="shared" si="260"/>
        <v>#N/A</v>
      </c>
      <c r="M957" s="66" t="e">
        <f>VLOOKUP(B957,[2]Pivot!$A$4:$C$3785,2,0)</f>
        <v>#N/A</v>
      </c>
      <c r="N957" s="66" t="e">
        <f>VLOOKUP(B957,[2]Pivot!$A$4:$C$3785,3,0)</f>
        <v>#N/A</v>
      </c>
      <c r="O957" s="70" t="e">
        <f>VLOOKUP(B957,[3]Pivot!$A$4:$D$4420,2,0)</f>
        <v>#N/A</v>
      </c>
      <c r="P957" s="66" t="e">
        <f>VLOOKUP(B957,[3]Pivot!$A$4:$E$4420,5,0)</f>
        <v>#N/A</v>
      </c>
      <c r="Q957" s="66" t="e">
        <f>VLOOKUP(B957,[3]Pivot!$A$4:$D$4420,3,0)</f>
        <v>#N/A</v>
      </c>
      <c r="R957" s="66" t="e">
        <f>VLOOKUP(B957,[3]Pivot!$A$4:$D$4420,4,0)</f>
        <v>#N/A</v>
      </c>
      <c r="S957" t="e">
        <f>VLOOKUP(B957,'[1]Tổng hợp Nhập - Xuất - Tồn'!$A$5:$N$4327,11,0)</f>
        <v>#N/A</v>
      </c>
      <c r="T957" t="e">
        <f>VLOOKUP(B957,'[1]Tổng hợp Nhập - Xuất - Tồn'!$A$7:$N$4327,13,0)</f>
        <v>#N/A</v>
      </c>
      <c r="U957" s="66" t="e">
        <f t="shared" si="261"/>
        <v>#N/A</v>
      </c>
      <c r="V957" s="73" t="e">
        <f t="shared" si="262"/>
        <v>#N/A</v>
      </c>
      <c r="W957" s="73" t="e">
        <f t="shared" si="263"/>
        <v>#N/A</v>
      </c>
    </row>
    <row r="958" spans="1:23" hidden="1" x14ac:dyDescent="0.25">
      <c r="A958">
        <v>957</v>
      </c>
      <c r="B958" t="s">
        <v>204</v>
      </c>
      <c r="C958" t="s">
        <v>205</v>
      </c>
      <c r="H958" s="59">
        <v>238.53600000000003</v>
      </c>
      <c r="I958" t="s">
        <v>1903</v>
      </c>
      <c r="J958" s="65">
        <f t="shared" si="259"/>
        <v>6469096.3200000003</v>
      </c>
      <c r="K958" t="e">
        <f>1.05*VLOOKUP(B958,'[1]Tổng hợp Nhập - Xuất - Tồn'!$A$5:$N$4327,12,0)/VLOOKUP(B958,'[1]Tổng hợp Nhập - Xuất - Tồn'!$A$5:$N$4327,11,0)</f>
        <v>#N/A</v>
      </c>
      <c r="L958" s="67" t="e">
        <f t="shared" si="260"/>
        <v>#N/A</v>
      </c>
      <c r="M958" s="66" t="e">
        <f>VLOOKUP(B958,[2]Pivot!$A$4:$C$3785,2,0)</f>
        <v>#N/A</v>
      </c>
      <c r="N958" s="66" t="e">
        <f>VLOOKUP(B958,[2]Pivot!$A$4:$C$3785,3,0)</f>
        <v>#N/A</v>
      </c>
      <c r="O958" s="70" t="e">
        <f>VLOOKUP(B958,[3]Pivot!$A$4:$D$4420,2,0)</f>
        <v>#N/A</v>
      </c>
      <c r="P958" s="66" t="e">
        <f>VLOOKUP(B958,[3]Pivot!$A$4:$E$4420,5,0)</f>
        <v>#N/A</v>
      </c>
      <c r="Q958" s="66" t="e">
        <f>VLOOKUP(B958,[3]Pivot!$A$4:$D$4420,3,0)</f>
        <v>#N/A</v>
      </c>
      <c r="R958" s="66" t="e">
        <f>VLOOKUP(B958,[3]Pivot!$A$4:$D$4420,4,0)</f>
        <v>#N/A</v>
      </c>
      <c r="S958" t="e">
        <f>VLOOKUP(B958,'[1]Tổng hợp Nhập - Xuất - Tồn'!$A$5:$N$4327,11,0)</f>
        <v>#N/A</v>
      </c>
      <c r="T958" t="e">
        <f>VLOOKUP(B958,'[1]Tổng hợp Nhập - Xuất - Tồn'!$A$7:$N$4327,13,0)</f>
        <v>#N/A</v>
      </c>
      <c r="U958" s="66" t="e">
        <f t="shared" si="261"/>
        <v>#N/A</v>
      </c>
      <c r="V958" s="73" t="e">
        <f t="shared" si="262"/>
        <v>#N/A</v>
      </c>
      <c r="W958" s="73" t="e">
        <f t="shared" si="263"/>
        <v>#N/A</v>
      </c>
    </row>
    <row r="959" spans="1:23" hidden="1" x14ac:dyDescent="0.25">
      <c r="A959">
        <v>958</v>
      </c>
      <c r="B959" t="s">
        <v>206</v>
      </c>
      <c r="C959" t="s">
        <v>207</v>
      </c>
      <c r="H959" s="59">
        <v>42.257423076923075</v>
      </c>
      <c r="I959" t="s">
        <v>1903</v>
      </c>
      <c r="J959" s="65">
        <f t="shared" si="259"/>
        <v>1146021.3138461537</v>
      </c>
      <c r="K959" t="e">
        <f>1.05*VLOOKUP(B959,'[1]Tổng hợp Nhập - Xuất - Tồn'!$A$5:$N$4327,12,0)/VLOOKUP(B959,'[1]Tổng hợp Nhập - Xuất - Tồn'!$A$5:$N$4327,11,0)</f>
        <v>#N/A</v>
      </c>
      <c r="L959" s="67" t="e">
        <f t="shared" si="260"/>
        <v>#N/A</v>
      </c>
      <c r="M959" s="66" t="e">
        <f>VLOOKUP(B959,[2]Pivot!$A$4:$C$3785,2,0)</f>
        <v>#N/A</v>
      </c>
      <c r="N959" s="66" t="e">
        <f>VLOOKUP(B959,[2]Pivot!$A$4:$C$3785,3,0)</f>
        <v>#N/A</v>
      </c>
      <c r="O959" s="70" t="e">
        <f>VLOOKUP(B959,[3]Pivot!$A$4:$D$4420,2,0)</f>
        <v>#N/A</v>
      </c>
      <c r="P959" s="66" t="e">
        <f>VLOOKUP(B959,[3]Pivot!$A$4:$E$4420,5,0)</f>
        <v>#N/A</v>
      </c>
      <c r="Q959" s="66" t="e">
        <f>VLOOKUP(B959,[3]Pivot!$A$4:$D$4420,3,0)</f>
        <v>#N/A</v>
      </c>
      <c r="R959" s="66" t="e">
        <f>VLOOKUP(B959,[3]Pivot!$A$4:$D$4420,4,0)</f>
        <v>#N/A</v>
      </c>
      <c r="S959" t="e">
        <f>VLOOKUP(B959,'[1]Tổng hợp Nhập - Xuất - Tồn'!$A$5:$N$4327,11,0)</f>
        <v>#N/A</v>
      </c>
      <c r="T959" t="e">
        <f>VLOOKUP(B959,'[1]Tổng hợp Nhập - Xuất - Tồn'!$A$7:$N$4327,13,0)</f>
        <v>#N/A</v>
      </c>
      <c r="U959" s="66" t="e">
        <f t="shared" si="261"/>
        <v>#N/A</v>
      </c>
      <c r="V959" s="73" t="e">
        <f t="shared" si="262"/>
        <v>#N/A</v>
      </c>
      <c r="W959" s="73" t="e">
        <f t="shared" si="263"/>
        <v>#N/A</v>
      </c>
    </row>
    <row r="960" spans="1:23" hidden="1" x14ac:dyDescent="0.25">
      <c r="A960">
        <v>959</v>
      </c>
      <c r="B960" t="s">
        <v>208</v>
      </c>
      <c r="C960" t="s">
        <v>207</v>
      </c>
      <c r="H960" s="59">
        <v>20.132846153846156</v>
      </c>
      <c r="I960" t="s">
        <v>1903</v>
      </c>
      <c r="J960" s="65">
        <f t="shared" si="259"/>
        <v>546002.78769230773</v>
      </c>
      <c r="K960" t="e">
        <f>1.05*VLOOKUP(B960,'[1]Tổng hợp Nhập - Xuất - Tồn'!$A$5:$N$4327,12,0)/VLOOKUP(B960,'[1]Tổng hợp Nhập - Xuất - Tồn'!$A$5:$N$4327,11,0)</f>
        <v>#N/A</v>
      </c>
      <c r="L960" s="67" t="e">
        <f t="shared" si="260"/>
        <v>#N/A</v>
      </c>
      <c r="M960" s="66" t="e">
        <f>VLOOKUP(B960,[2]Pivot!$A$4:$C$3785,2,0)</f>
        <v>#N/A</v>
      </c>
      <c r="N960" s="66" t="e">
        <f>VLOOKUP(B960,[2]Pivot!$A$4:$C$3785,3,0)</f>
        <v>#N/A</v>
      </c>
      <c r="O960" s="70" t="e">
        <f>VLOOKUP(B960,[3]Pivot!$A$4:$D$4420,2,0)</f>
        <v>#N/A</v>
      </c>
      <c r="P960" s="66" t="e">
        <f>VLOOKUP(B960,[3]Pivot!$A$4:$E$4420,5,0)</f>
        <v>#N/A</v>
      </c>
      <c r="Q960" s="66" t="e">
        <f>VLOOKUP(B960,[3]Pivot!$A$4:$D$4420,3,0)</f>
        <v>#N/A</v>
      </c>
      <c r="R960" s="66" t="e">
        <f>VLOOKUP(B960,[3]Pivot!$A$4:$D$4420,4,0)</f>
        <v>#N/A</v>
      </c>
      <c r="S960" t="e">
        <f>VLOOKUP(B960,'[1]Tổng hợp Nhập - Xuất - Tồn'!$A$5:$N$4327,11,0)</f>
        <v>#N/A</v>
      </c>
      <c r="T960" t="e">
        <f>VLOOKUP(B960,'[1]Tổng hợp Nhập - Xuất - Tồn'!$A$7:$N$4327,13,0)</f>
        <v>#N/A</v>
      </c>
      <c r="U960" s="66" t="e">
        <f t="shared" si="261"/>
        <v>#N/A</v>
      </c>
      <c r="V960" s="73" t="e">
        <f t="shared" si="262"/>
        <v>#N/A</v>
      </c>
      <c r="W960" s="73" t="e">
        <f t="shared" si="263"/>
        <v>#N/A</v>
      </c>
    </row>
    <row r="961" spans="1:24" x14ac:dyDescent="0.25">
      <c r="A961">
        <v>960</v>
      </c>
      <c r="B961" t="s">
        <v>209</v>
      </c>
      <c r="C961" t="s">
        <v>207</v>
      </c>
      <c r="H961" s="59">
        <v>59.634000000000007</v>
      </c>
      <c r="I961" t="s">
        <v>1903</v>
      </c>
      <c r="J961" s="78">
        <f t="shared" si="259"/>
        <v>1617274.08</v>
      </c>
      <c r="K961" s="75">
        <f>1.05*VLOOKUP(B961,'[1]Tổng hợp Nhập - Xuất - Tồn'!$A$5:$N$4327,12,0)/VLOOKUP(B961,'[1]Tổng hợp Nhập - Xuất - Tồn'!$A$5:$N$4327,11,0)</f>
        <v>1348361.4</v>
      </c>
      <c r="L961" s="67">
        <f t="shared" si="260"/>
        <v>0.19943664955107746</v>
      </c>
      <c r="M961" s="66">
        <f>VLOOKUP(B961,[2]Pivot!$A$4:$C$3785,2,0)</f>
        <v>1300000</v>
      </c>
      <c r="N961" s="66">
        <f>VLOOKUP(B961,[2]Pivot!$A$4:$C$3785,3,0)</f>
        <v>1650000</v>
      </c>
      <c r="O961" s="70">
        <f>VLOOKUP(B961,[3]Pivot!$A$4:$D$4420,2,0)</f>
        <v>44412</v>
      </c>
      <c r="P961" s="66" t="str">
        <f>VLOOKUP(B961,[3]Pivot!$A$4:$E$4420,5,0)</f>
        <v>NK-IDAM</v>
      </c>
      <c r="Q961" s="66">
        <f>VLOOKUP(B961,[3]Pivot!$A$4:$D$4420,3,0)</f>
        <v>1248324</v>
      </c>
      <c r="R961" s="66">
        <f>VLOOKUP(B961,[3]Pivot!$A$4:$D$4420,4,0)</f>
        <v>15</v>
      </c>
      <c r="S961">
        <f>VLOOKUP(B961,'[1]Tổng hợp Nhập - Xuất - Tồn'!$A$5:$N$4327,11,0)</f>
        <v>175</v>
      </c>
      <c r="T961">
        <f>VLOOKUP(B961,'[1]Tổng hợp Nhập - Xuất - Tồn'!$A$7:$N$4327,13,0)</f>
        <v>28</v>
      </c>
      <c r="U961" s="75">
        <f>IF(Q961=0,K961*(1-5%),IF(L961&lt;=10%,Q961,Q961*(1-5%)))</f>
        <v>1185907.8</v>
      </c>
      <c r="V961" s="73">
        <f>U961/24000*1/1.13</f>
        <v>43.728163716814166</v>
      </c>
      <c r="W961" s="66">
        <f t="shared" ref="W961" si="275">V961*24000</f>
        <v>1049475.9292035401</v>
      </c>
      <c r="X961" s="67">
        <f>(W961-K961)/K961</f>
        <v>-0.22166569793266097</v>
      </c>
    </row>
    <row r="962" spans="1:24" hidden="1" x14ac:dyDescent="0.25">
      <c r="A962">
        <v>961</v>
      </c>
      <c r="B962" t="s">
        <v>210</v>
      </c>
      <c r="C962" t="s">
        <v>207</v>
      </c>
      <c r="H962" s="59">
        <v>39.228000000000002</v>
      </c>
      <c r="I962" t="s">
        <v>1903</v>
      </c>
      <c r="J962" s="65">
        <f t="shared" si="259"/>
        <v>1063863.3599999999</v>
      </c>
      <c r="K962" t="e">
        <f>1.05*VLOOKUP(B962,'[1]Tổng hợp Nhập - Xuất - Tồn'!$A$5:$N$4327,12,0)/VLOOKUP(B962,'[1]Tổng hợp Nhập - Xuất - Tồn'!$A$5:$N$4327,11,0)</f>
        <v>#N/A</v>
      </c>
      <c r="L962" s="67" t="e">
        <f t="shared" si="260"/>
        <v>#N/A</v>
      </c>
      <c r="M962" s="66" t="e">
        <f>VLOOKUP(B962,[2]Pivot!$A$4:$C$3785,2,0)</f>
        <v>#N/A</v>
      </c>
      <c r="N962" s="66" t="e">
        <f>VLOOKUP(B962,[2]Pivot!$A$4:$C$3785,3,0)</f>
        <v>#N/A</v>
      </c>
      <c r="O962" s="70" t="e">
        <f>VLOOKUP(B962,[3]Pivot!$A$4:$D$4420,2,0)</f>
        <v>#N/A</v>
      </c>
      <c r="P962" s="66" t="e">
        <f>VLOOKUP(B962,[3]Pivot!$A$4:$E$4420,5,0)</f>
        <v>#N/A</v>
      </c>
      <c r="Q962" s="66" t="e">
        <f>VLOOKUP(B962,[3]Pivot!$A$4:$D$4420,3,0)</f>
        <v>#N/A</v>
      </c>
      <c r="R962" s="66" t="e">
        <f>VLOOKUP(B962,[3]Pivot!$A$4:$D$4420,4,0)</f>
        <v>#N/A</v>
      </c>
      <c r="S962" t="e">
        <f>VLOOKUP(B962,'[1]Tổng hợp Nhập - Xuất - Tồn'!$A$5:$N$4327,11,0)</f>
        <v>#N/A</v>
      </c>
      <c r="T962" t="e">
        <f>VLOOKUP(B962,'[1]Tổng hợp Nhập - Xuất - Tồn'!$A$7:$N$4327,13,0)</f>
        <v>#N/A</v>
      </c>
      <c r="U962" s="66" t="e">
        <f t="shared" si="261"/>
        <v>#N/A</v>
      </c>
      <c r="V962" s="73" t="e">
        <f t="shared" si="262"/>
        <v>#N/A</v>
      </c>
      <c r="W962" s="73" t="e">
        <f t="shared" si="263"/>
        <v>#N/A</v>
      </c>
    </row>
    <row r="963" spans="1:24" hidden="1" x14ac:dyDescent="0.25">
      <c r="A963">
        <v>962</v>
      </c>
      <c r="B963" t="s">
        <v>211</v>
      </c>
      <c r="C963" t="s">
        <v>207</v>
      </c>
      <c r="H963" s="59">
        <v>33.235000000000007</v>
      </c>
      <c r="I963" t="s">
        <v>1903</v>
      </c>
      <c r="J963" s="65">
        <f t="shared" ref="J963:J1026" si="276">H963*24000*1.13</f>
        <v>901333.20000000007</v>
      </c>
      <c r="K963" t="e">
        <f>1.05*VLOOKUP(B963,'[1]Tổng hợp Nhập - Xuất - Tồn'!$A$5:$N$4327,12,0)/VLOOKUP(B963,'[1]Tổng hợp Nhập - Xuất - Tồn'!$A$5:$N$4327,11,0)</f>
        <v>#N/A</v>
      </c>
      <c r="L963" s="67" t="e">
        <f t="shared" si="260"/>
        <v>#N/A</v>
      </c>
      <c r="M963" s="66" t="e">
        <f>VLOOKUP(B963,[2]Pivot!$A$4:$C$3785,2,0)</f>
        <v>#N/A</v>
      </c>
      <c r="N963" s="66" t="e">
        <f>VLOOKUP(B963,[2]Pivot!$A$4:$C$3785,3,0)</f>
        <v>#N/A</v>
      </c>
      <c r="O963" s="70" t="e">
        <f>VLOOKUP(B963,[3]Pivot!$A$4:$D$4420,2,0)</f>
        <v>#N/A</v>
      </c>
      <c r="P963" s="66" t="e">
        <f>VLOOKUP(B963,[3]Pivot!$A$4:$E$4420,5,0)</f>
        <v>#N/A</v>
      </c>
      <c r="Q963" s="66" t="e">
        <f>VLOOKUP(B963,[3]Pivot!$A$4:$D$4420,3,0)</f>
        <v>#N/A</v>
      </c>
      <c r="R963" s="66" t="e">
        <f>VLOOKUP(B963,[3]Pivot!$A$4:$D$4420,4,0)</f>
        <v>#N/A</v>
      </c>
      <c r="S963" t="e">
        <f>VLOOKUP(B963,'[1]Tổng hợp Nhập - Xuất - Tồn'!$A$5:$N$4327,11,0)</f>
        <v>#N/A</v>
      </c>
      <c r="T963" t="e">
        <f>VLOOKUP(B963,'[1]Tổng hợp Nhập - Xuất - Tồn'!$A$7:$N$4327,13,0)</f>
        <v>#N/A</v>
      </c>
      <c r="U963" s="66" t="e">
        <f t="shared" ref="U963:U1026" si="277">IF(L963&lt;=10%,Q963,Q963*(1-5%))</f>
        <v>#N/A</v>
      </c>
      <c r="V963" s="73" t="e">
        <f t="shared" ref="V963:V1026" si="278">U963*24000*1/1.13</f>
        <v>#N/A</v>
      </c>
      <c r="W963" s="73" t="e">
        <f t="shared" ref="W963:W1026" si="279">V963/24000</f>
        <v>#N/A</v>
      </c>
    </row>
    <row r="964" spans="1:24" x14ac:dyDescent="0.25">
      <c r="A964">
        <v>963</v>
      </c>
      <c r="B964" t="s">
        <v>213</v>
      </c>
      <c r="C964" t="s">
        <v>207</v>
      </c>
      <c r="H964" s="59">
        <v>148.83015384615388</v>
      </c>
      <c r="I964" t="s">
        <v>1903</v>
      </c>
      <c r="J964" s="78">
        <f t="shared" si="276"/>
        <v>4036273.7723076926</v>
      </c>
      <c r="K964" s="75">
        <f>1.05*VLOOKUP(B964,'[1]Tổng hợp Nhập - Xuất - Tồn'!$A$5:$N$4327,12,0)/VLOOKUP(B964,'[1]Tổng hợp Nhập - Xuất - Tồn'!$A$5:$N$4327,11,0)</f>
        <v>1971021.9666666666</v>
      </c>
      <c r="L964" s="67">
        <f t="shared" ref="L964:L1027" si="280">(J964-K964)/K964</f>
        <v>1.0478076046680078</v>
      </c>
      <c r="M964" s="66">
        <f>VLOOKUP(B964,[2]Pivot!$A$4:$C$3785,2,0)</f>
        <v>2200000</v>
      </c>
      <c r="N964" s="66">
        <f>VLOOKUP(B964,[2]Pivot!$A$4:$C$3785,3,0)</f>
        <v>2400000</v>
      </c>
      <c r="O964" s="70">
        <f>VLOOKUP(B964,[3]Pivot!$A$4:$D$4420,2,0)</f>
        <v>44548</v>
      </c>
      <c r="P964" s="66" t="str">
        <f>VLOOKUP(B964,[3]Pivot!$A$4:$E$4420,5,0)</f>
        <v>NCC-KHANGTHANG</v>
      </c>
      <c r="Q964" s="66">
        <f>VLOOKUP(B964,[3]Pivot!$A$4:$D$4420,3,0)</f>
        <v>1718925</v>
      </c>
      <c r="R964" s="66">
        <f>VLOOKUP(B964,[3]Pivot!$A$4:$D$4420,4,0)</f>
        <v>1</v>
      </c>
      <c r="S964">
        <f>VLOOKUP(B964,'[1]Tổng hợp Nhập - Xuất - Tồn'!$A$5:$N$4327,11,0)</f>
        <v>18</v>
      </c>
      <c r="T964">
        <f>VLOOKUP(B964,'[1]Tổng hợp Nhập - Xuất - Tồn'!$A$7:$N$4327,13,0)</f>
        <v>5</v>
      </c>
      <c r="U964" s="75">
        <f>IF(Q964=0,K964*(1-5%),IF(L964&lt;=10%,Q964,Q964*(1-5%)))</f>
        <v>1632978.75</v>
      </c>
      <c r="V964" s="73">
        <f>U964/24000*1/1.13</f>
        <v>60.213080752212392</v>
      </c>
      <c r="W964" s="66">
        <f t="shared" ref="W964" si="281">V964*24000</f>
        <v>1445113.9380530973</v>
      </c>
      <c r="X964" s="67">
        <f>(W964-K964)/K964</f>
        <v>-0.26681997334761781</v>
      </c>
    </row>
    <row r="965" spans="1:24" hidden="1" x14ac:dyDescent="0.25">
      <c r="A965">
        <v>964</v>
      </c>
      <c r="B965" t="s">
        <v>214</v>
      </c>
      <c r="C965" t="s">
        <v>207</v>
      </c>
      <c r="H965" s="59">
        <v>203.87692307692311</v>
      </c>
      <c r="I965" t="s">
        <v>1903</v>
      </c>
      <c r="J965" s="65">
        <f t="shared" si="276"/>
        <v>5529142.1538461549</v>
      </c>
      <c r="K965" t="e">
        <f>1.05*VLOOKUP(B965,'[1]Tổng hợp Nhập - Xuất - Tồn'!$A$5:$N$4327,12,0)/VLOOKUP(B965,'[1]Tổng hợp Nhập - Xuất - Tồn'!$A$5:$N$4327,11,0)</f>
        <v>#N/A</v>
      </c>
      <c r="L965" s="67" t="e">
        <f t="shared" si="280"/>
        <v>#N/A</v>
      </c>
      <c r="M965" s="66" t="e">
        <f>VLOOKUP(B965,[2]Pivot!$A$4:$C$3785,2,0)</f>
        <v>#N/A</v>
      </c>
      <c r="N965" s="66" t="e">
        <f>VLOOKUP(B965,[2]Pivot!$A$4:$C$3785,3,0)</f>
        <v>#N/A</v>
      </c>
      <c r="O965" s="70" t="e">
        <f>VLOOKUP(B965,[3]Pivot!$A$4:$D$4420,2,0)</f>
        <v>#N/A</v>
      </c>
      <c r="P965" s="66" t="e">
        <f>VLOOKUP(B965,[3]Pivot!$A$4:$E$4420,5,0)</f>
        <v>#N/A</v>
      </c>
      <c r="Q965" s="66" t="e">
        <f>VLOOKUP(B965,[3]Pivot!$A$4:$D$4420,3,0)</f>
        <v>#N/A</v>
      </c>
      <c r="R965" s="66" t="e">
        <f>VLOOKUP(B965,[3]Pivot!$A$4:$D$4420,4,0)</f>
        <v>#N/A</v>
      </c>
      <c r="S965" t="e">
        <f>VLOOKUP(B965,'[1]Tổng hợp Nhập - Xuất - Tồn'!$A$5:$N$4327,11,0)</f>
        <v>#N/A</v>
      </c>
      <c r="T965" t="e">
        <f>VLOOKUP(B965,'[1]Tổng hợp Nhập - Xuất - Tồn'!$A$7:$N$4327,13,0)</f>
        <v>#N/A</v>
      </c>
      <c r="U965" s="66" t="e">
        <f t="shared" si="277"/>
        <v>#N/A</v>
      </c>
      <c r="V965" s="73" t="e">
        <f t="shared" si="278"/>
        <v>#N/A</v>
      </c>
      <c r="W965" s="73" t="e">
        <f t="shared" si="279"/>
        <v>#N/A</v>
      </c>
    </row>
    <row r="966" spans="1:24" hidden="1" x14ac:dyDescent="0.25">
      <c r="A966">
        <v>965</v>
      </c>
      <c r="B966" t="s">
        <v>215</v>
      </c>
      <c r="C966" t="s">
        <v>207</v>
      </c>
      <c r="H966" s="59">
        <v>231.77800000000005</v>
      </c>
      <c r="I966" t="s">
        <v>1903</v>
      </c>
      <c r="J966" s="65">
        <f t="shared" si="276"/>
        <v>6285819.3600000003</v>
      </c>
      <c r="K966" t="e">
        <f>1.05*VLOOKUP(B966,'[1]Tổng hợp Nhập - Xuất - Tồn'!$A$5:$N$4327,12,0)/VLOOKUP(B966,'[1]Tổng hợp Nhập - Xuất - Tồn'!$A$5:$N$4327,11,0)</f>
        <v>#N/A</v>
      </c>
      <c r="L966" s="67" t="e">
        <f t="shared" si="280"/>
        <v>#N/A</v>
      </c>
      <c r="M966" s="66" t="e">
        <f>VLOOKUP(B966,[2]Pivot!$A$4:$C$3785,2,0)</f>
        <v>#N/A</v>
      </c>
      <c r="N966" s="66" t="e">
        <f>VLOOKUP(B966,[2]Pivot!$A$4:$C$3785,3,0)</f>
        <v>#N/A</v>
      </c>
      <c r="O966" s="70" t="e">
        <f>VLOOKUP(B966,[3]Pivot!$A$4:$D$4420,2,0)</f>
        <v>#N/A</v>
      </c>
      <c r="P966" s="66" t="e">
        <f>VLOOKUP(B966,[3]Pivot!$A$4:$E$4420,5,0)</f>
        <v>#N/A</v>
      </c>
      <c r="Q966" s="66" t="e">
        <f>VLOOKUP(B966,[3]Pivot!$A$4:$D$4420,3,0)</f>
        <v>#N/A</v>
      </c>
      <c r="R966" s="66" t="e">
        <f>VLOOKUP(B966,[3]Pivot!$A$4:$D$4420,4,0)</f>
        <v>#N/A</v>
      </c>
      <c r="S966" t="e">
        <f>VLOOKUP(B966,'[1]Tổng hợp Nhập - Xuất - Tồn'!$A$5:$N$4327,11,0)</f>
        <v>#N/A</v>
      </c>
      <c r="T966" t="e">
        <f>VLOOKUP(B966,'[1]Tổng hợp Nhập - Xuất - Tồn'!$A$7:$N$4327,13,0)</f>
        <v>#N/A</v>
      </c>
      <c r="U966" s="66" t="e">
        <f t="shared" si="277"/>
        <v>#N/A</v>
      </c>
      <c r="V966" s="73" t="e">
        <f t="shared" si="278"/>
        <v>#N/A</v>
      </c>
      <c r="W966" s="73" t="e">
        <f t="shared" si="279"/>
        <v>#N/A</v>
      </c>
    </row>
    <row r="967" spans="1:24" hidden="1" x14ac:dyDescent="0.25">
      <c r="A967">
        <v>966</v>
      </c>
      <c r="B967" t="s">
        <v>216</v>
      </c>
      <c r="C967" t="s">
        <v>217</v>
      </c>
      <c r="H967" s="59">
        <v>49.714615384615385</v>
      </c>
      <c r="I967" t="s">
        <v>1903</v>
      </c>
      <c r="J967" s="65">
        <f t="shared" si="276"/>
        <v>1348260.3692307691</v>
      </c>
      <c r="K967" t="e">
        <f>1.05*VLOOKUP(B967,'[1]Tổng hợp Nhập - Xuất - Tồn'!$A$5:$N$4327,12,0)/VLOOKUP(B967,'[1]Tổng hợp Nhập - Xuất - Tồn'!$A$5:$N$4327,11,0)</f>
        <v>#N/A</v>
      </c>
      <c r="L967" s="67" t="e">
        <f t="shared" si="280"/>
        <v>#N/A</v>
      </c>
      <c r="M967" s="66" t="e">
        <f>VLOOKUP(B967,[2]Pivot!$A$4:$C$3785,2,0)</f>
        <v>#N/A</v>
      </c>
      <c r="N967" s="66" t="e">
        <f>VLOOKUP(B967,[2]Pivot!$A$4:$C$3785,3,0)</f>
        <v>#N/A</v>
      </c>
      <c r="O967" s="70" t="e">
        <f>VLOOKUP(B967,[3]Pivot!$A$4:$D$4420,2,0)</f>
        <v>#N/A</v>
      </c>
      <c r="P967" s="66" t="e">
        <f>VLOOKUP(B967,[3]Pivot!$A$4:$E$4420,5,0)</f>
        <v>#N/A</v>
      </c>
      <c r="Q967" s="66" t="e">
        <f>VLOOKUP(B967,[3]Pivot!$A$4:$D$4420,3,0)</f>
        <v>#N/A</v>
      </c>
      <c r="R967" s="66" t="e">
        <f>VLOOKUP(B967,[3]Pivot!$A$4:$D$4420,4,0)</f>
        <v>#N/A</v>
      </c>
      <c r="S967" t="e">
        <f>VLOOKUP(B967,'[1]Tổng hợp Nhập - Xuất - Tồn'!$A$5:$N$4327,11,0)</f>
        <v>#N/A</v>
      </c>
      <c r="T967" t="e">
        <f>VLOOKUP(B967,'[1]Tổng hợp Nhập - Xuất - Tồn'!$A$7:$N$4327,13,0)</f>
        <v>#N/A</v>
      </c>
      <c r="U967" s="66" t="e">
        <f t="shared" si="277"/>
        <v>#N/A</v>
      </c>
      <c r="V967" s="73" t="e">
        <f t="shared" si="278"/>
        <v>#N/A</v>
      </c>
      <c r="W967" s="73" t="e">
        <f t="shared" si="279"/>
        <v>#N/A</v>
      </c>
    </row>
    <row r="968" spans="1:24" hidden="1" x14ac:dyDescent="0.25">
      <c r="A968">
        <v>967</v>
      </c>
      <c r="B968" t="s">
        <v>218</v>
      </c>
      <c r="C968" t="s">
        <v>219</v>
      </c>
      <c r="H968" s="59">
        <v>38.991461538461543</v>
      </c>
      <c r="I968" t="s">
        <v>1903</v>
      </c>
      <c r="J968" s="65">
        <f t="shared" si="276"/>
        <v>1057448.4369230769</v>
      </c>
      <c r="K968" t="e">
        <f>1.05*VLOOKUP(B968,'[1]Tổng hợp Nhập - Xuất - Tồn'!$A$5:$N$4327,12,0)/VLOOKUP(B968,'[1]Tổng hợp Nhập - Xuất - Tồn'!$A$5:$N$4327,11,0)</f>
        <v>#N/A</v>
      </c>
      <c r="L968" s="67" t="e">
        <f t="shared" si="280"/>
        <v>#N/A</v>
      </c>
      <c r="M968" s="66" t="e">
        <f>VLOOKUP(B968,[2]Pivot!$A$4:$C$3785,2,0)</f>
        <v>#N/A</v>
      </c>
      <c r="N968" s="66" t="e">
        <f>VLOOKUP(B968,[2]Pivot!$A$4:$C$3785,3,0)</f>
        <v>#N/A</v>
      </c>
      <c r="O968" s="70" t="e">
        <f>VLOOKUP(B968,[3]Pivot!$A$4:$D$4420,2,0)</f>
        <v>#N/A</v>
      </c>
      <c r="P968" s="66" t="e">
        <f>VLOOKUP(B968,[3]Pivot!$A$4:$E$4420,5,0)</f>
        <v>#N/A</v>
      </c>
      <c r="Q968" s="66" t="e">
        <f>VLOOKUP(B968,[3]Pivot!$A$4:$D$4420,3,0)</f>
        <v>#N/A</v>
      </c>
      <c r="R968" s="66" t="e">
        <f>VLOOKUP(B968,[3]Pivot!$A$4:$D$4420,4,0)</f>
        <v>#N/A</v>
      </c>
      <c r="S968" t="e">
        <f>VLOOKUP(B968,'[1]Tổng hợp Nhập - Xuất - Tồn'!$A$5:$N$4327,11,0)</f>
        <v>#N/A</v>
      </c>
      <c r="T968" t="e">
        <f>VLOOKUP(B968,'[1]Tổng hợp Nhập - Xuất - Tồn'!$A$7:$N$4327,13,0)</f>
        <v>#N/A</v>
      </c>
      <c r="U968" s="66" t="e">
        <f t="shared" si="277"/>
        <v>#N/A</v>
      </c>
      <c r="V968" s="73" t="e">
        <f t="shared" si="278"/>
        <v>#N/A</v>
      </c>
      <c r="W968" s="73" t="e">
        <f t="shared" si="279"/>
        <v>#N/A</v>
      </c>
    </row>
    <row r="969" spans="1:24" hidden="1" x14ac:dyDescent="0.25">
      <c r="A969">
        <v>968</v>
      </c>
      <c r="B969" t="s">
        <v>221</v>
      </c>
      <c r="C969" t="s">
        <v>219</v>
      </c>
      <c r="H969" s="59">
        <v>70.983999999999995</v>
      </c>
      <c r="I969" t="s">
        <v>1903</v>
      </c>
      <c r="J969" s="65">
        <f t="shared" si="276"/>
        <v>1925086.0799999996</v>
      </c>
      <c r="K969" t="e">
        <f>1.05*VLOOKUP(B969,'[1]Tổng hợp Nhập - Xuất - Tồn'!$A$5:$N$4327,12,0)/VLOOKUP(B969,'[1]Tổng hợp Nhập - Xuất - Tồn'!$A$5:$N$4327,11,0)</f>
        <v>#N/A</v>
      </c>
      <c r="L969" s="67" t="e">
        <f t="shared" si="280"/>
        <v>#N/A</v>
      </c>
      <c r="M969" s="66" t="e">
        <f>VLOOKUP(B969,[2]Pivot!$A$4:$C$3785,2,0)</f>
        <v>#N/A</v>
      </c>
      <c r="N969" s="66" t="e">
        <f>VLOOKUP(B969,[2]Pivot!$A$4:$C$3785,3,0)</f>
        <v>#N/A</v>
      </c>
      <c r="O969" s="70" t="e">
        <f>VLOOKUP(B969,[3]Pivot!$A$4:$D$4420,2,0)</f>
        <v>#N/A</v>
      </c>
      <c r="P969" s="66" t="e">
        <f>VLOOKUP(B969,[3]Pivot!$A$4:$E$4420,5,0)</f>
        <v>#N/A</v>
      </c>
      <c r="Q969" s="66" t="e">
        <f>VLOOKUP(B969,[3]Pivot!$A$4:$D$4420,3,0)</f>
        <v>#N/A</v>
      </c>
      <c r="R969" s="66" t="e">
        <f>VLOOKUP(B969,[3]Pivot!$A$4:$D$4420,4,0)</f>
        <v>#N/A</v>
      </c>
      <c r="S969" t="e">
        <f>VLOOKUP(B969,'[1]Tổng hợp Nhập - Xuất - Tồn'!$A$5:$N$4327,11,0)</f>
        <v>#N/A</v>
      </c>
      <c r="T969" t="e">
        <f>VLOOKUP(B969,'[1]Tổng hợp Nhập - Xuất - Tồn'!$A$7:$N$4327,13,0)</f>
        <v>#N/A</v>
      </c>
      <c r="U969" s="66" t="e">
        <f t="shared" si="277"/>
        <v>#N/A</v>
      </c>
      <c r="V969" s="73" t="e">
        <f t="shared" si="278"/>
        <v>#N/A</v>
      </c>
      <c r="W969" s="73" t="e">
        <f t="shared" si="279"/>
        <v>#N/A</v>
      </c>
    </row>
    <row r="970" spans="1:24" hidden="1" x14ac:dyDescent="0.25">
      <c r="A970">
        <v>969</v>
      </c>
      <c r="B970" t="s">
        <v>222</v>
      </c>
      <c r="C970" t="s">
        <v>217</v>
      </c>
      <c r="H970" s="59">
        <v>84.51484615384615</v>
      </c>
      <c r="I970" t="s">
        <v>1903</v>
      </c>
      <c r="J970" s="65">
        <f t="shared" si="276"/>
        <v>2292042.6276923073</v>
      </c>
      <c r="K970" t="e">
        <f>1.05*VLOOKUP(B970,'[1]Tổng hợp Nhập - Xuất - Tồn'!$A$5:$N$4327,12,0)/VLOOKUP(B970,'[1]Tổng hợp Nhập - Xuất - Tồn'!$A$5:$N$4327,11,0)</f>
        <v>#N/A</v>
      </c>
      <c r="L970" s="67" t="e">
        <f t="shared" si="280"/>
        <v>#N/A</v>
      </c>
      <c r="M970" s="66" t="e">
        <f>VLOOKUP(B970,[2]Pivot!$A$4:$C$3785,2,0)</f>
        <v>#N/A</v>
      </c>
      <c r="N970" s="66" t="e">
        <f>VLOOKUP(B970,[2]Pivot!$A$4:$C$3785,3,0)</f>
        <v>#N/A</v>
      </c>
      <c r="O970" s="70" t="e">
        <f>VLOOKUP(B970,[3]Pivot!$A$4:$D$4420,2,0)</f>
        <v>#N/A</v>
      </c>
      <c r="P970" s="66" t="e">
        <f>VLOOKUP(B970,[3]Pivot!$A$4:$E$4420,5,0)</f>
        <v>#N/A</v>
      </c>
      <c r="Q970" s="66" t="e">
        <f>VLOOKUP(B970,[3]Pivot!$A$4:$D$4420,3,0)</f>
        <v>#N/A</v>
      </c>
      <c r="R970" s="66" t="e">
        <f>VLOOKUP(B970,[3]Pivot!$A$4:$D$4420,4,0)</f>
        <v>#N/A</v>
      </c>
      <c r="S970" t="e">
        <f>VLOOKUP(B970,'[1]Tổng hợp Nhập - Xuất - Tồn'!$A$5:$N$4327,11,0)</f>
        <v>#N/A</v>
      </c>
      <c r="T970" t="e">
        <f>VLOOKUP(B970,'[1]Tổng hợp Nhập - Xuất - Tồn'!$A$7:$N$4327,13,0)</f>
        <v>#N/A</v>
      </c>
      <c r="U970" s="66" t="e">
        <f t="shared" si="277"/>
        <v>#N/A</v>
      </c>
      <c r="V970" s="73" t="e">
        <f t="shared" si="278"/>
        <v>#N/A</v>
      </c>
      <c r="W970" s="73" t="e">
        <f t="shared" si="279"/>
        <v>#N/A</v>
      </c>
    </row>
    <row r="971" spans="1:24" hidden="1" x14ac:dyDescent="0.25">
      <c r="A971">
        <v>970</v>
      </c>
      <c r="B971" t="s">
        <v>223</v>
      </c>
      <c r="C971" t="s">
        <v>217</v>
      </c>
      <c r="H971" s="59">
        <v>73.460538461538462</v>
      </c>
      <c r="I971" t="s">
        <v>1903</v>
      </c>
      <c r="J971" s="65">
        <f t="shared" si="276"/>
        <v>1992249.8030769229</v>
      </c>
      <c r="K971" t="e">
        <f>1.05*VLOOKUP(B971,'[1]Tổng hợp Nhập - Xuất - Tồn'!$A$5:$N$4327,12,0)/VLOOKUP(B971,'[1]Tổng hợp Nhập - Xuất - Tồn'!$A$5:$N$4327,11,0)</f>
        <v>#N/A</v>
      </c>
      <c r="L971" s="67" t="e">
        <f t="shared" si="280"/>
        <v>#N/A</v>
      </c>
      <c r="M971" s="66" t="e">
        <f>VLOOKUP(B971,[2]Pivot!$A$4:$C$3785,2,0)</f>
        <v>#N/A</v>
      </c>
      <c r="N971" s="66" t="e">
        <f>VLOOKUP(B971,[2]Pivot!$A$4:$C$3785,3,0)</f>
        <v>#N/A</v>
      </c>
      <c r="O971" s="70" t="e">
        <f>VLOOKUP(B971,[3]Pivot!$A$4:$D$4420,2,0)</f>
        <v>#N/A</v>
      </c>
      <c r="P971" s="66" t="e">
        <f>VLOOKUP(B971,[3]Pivot!$A$4:$E$4420,5,0)</f>
        <v>#N/A</v>
      </c>
      <c r="Q971" s="66" t="e">
        <f>VLOOKUP(B971,[3]Pivot!$A$4:$D$4420,3,0)</f>
        <v>#N/A</v>
      </c>
      <c r="R971" s="66" t="e">
        <f>VLOOKUP(B971,[3]Pivot!$A$4:$D$4420,4,0)</f>
        <v>#N/A</v>
      </c>
      <c r="S971" t="e">
        <f>VLOOKUP(B971,'[1]Tổng hợp Nhập - Xuất - Tồn'!$A$5:$N$4327,11,0)</f>
        <v>#N/A</v>
      </c>
      <c r="T971" t="e">
        <f>VLOOKUP(B971,'[1]Tổng hợp Nhập - Xuất - Tồn'!$A$7:$N$4327,13,0)</f>
        <v>#N/A</v>
      </c>
      <c r="U971" s="66" t="e">
        <f t="shared" si="277"/>
        <v>#N/A</v>
      </c>
      <c r="V971" s="73" t="e">
        <f t="shared" si="278"/>
        <v>#N/A</v>
      </c>
      <c r="W971" s="73" t="e">
        <f t="shared" si="279"/>
        <v>#N/A</v>
      </c>
    </row>
    <row r="972" spans="1:24" x14ac:dyDescent="0.25">
      <c r="A972">
        <v>971</v>
      </c>
      <c r="B972" t="s">
        <v>224</v>
      </c>
      <c r="C972" t="s">
        <v>225</v>
      </c>
      <c r="H972" s="59">
        <v>35.168769230769236</v>
      </c>
      <c r="I972" t="s">
        <v>1903</v>
      </c>
      <c r="J972" s="78">
        <f t="shared" si="276"/>
        <v>953777.02153846156</v>
      </c>
      <c r="K972" s="75">
        <f>1.05*VLOOKUP(B972,'[1]Tổng hợp Nhập - Xuất - Tồn'!$A$5:$N$4327,12,0)/VLOOKUP(B972,'[1]Tổng hợp Nhập - Xuất - Tồn'!$A$5:$N$4327,11,0)</f>
        <v>778652.42753164563</v>
      </c>
      <c r="L972" s="67">
        <f t="shared" si="280"/>
        <v>0.22490727289192017</v>
      </c>
      <c r="M972" s="66">
        <f>VLOOKUP(B972,[2]Pivot!$A$4:$C$3785,2,0)</f>
        <v>850000</v>
      </c>
      <c r="N972" s="66">
        <f>VLOOKUP(B972,[2]Pivot!$A$4:$C$3785,3,0)</f>
        <v>950000</v>
      </c>
      <c r="O972" s="70">
        <f>VLOOKUP(B972,[3]Pivot!$A$4:$D$4420,2,0)</f>
        <v>44792</v>
      </c>
      <c r="P972" s="66" t="str">
        <f>VLOOKUP(B972,[3]Pivot!$A$4:$E$4420,5,0)</f>
        <v>NK-TRISTAN</v>
      </c>
      <c r="Q972" s="66">
        <f>VLOOKUP(B972,[3]Pivot!$A$4:$D$4420,3,0)</f>
        <v>728030</v>
      </c>
      <c r="R972" s="66">
        <f>VLOOKUP(B972,[3]Pivot!$A$4:$D$4420,4,0)</f>
        <v>2</v>
      </c>
      <c r="S972">
        <f>VLOOKUP(B972,'[1]Tổng hợp Nhập - Xuất - Tồn'!$A$5:$N$4327,11,0)</f>
        <v>948</v>
      </c>
      <c r="T972">
        <f>VLOOKUP(B972,'[1]Tổng hợp Nhập - Xuất - Tồn'!$A$7:$N$4327,13,0)</f>
        <v>159</v>
      </c>
      <c r="U972" s="75">
        <f t="shared" ref="U972:U973" si="282">IF(Q972=0,K972*(1-5%),IF(L972&lt;=10%,Q972,Q972*(1-5%)))</f>
        <v>691628.5</v>
      </c>
      <c r="V972" s="73">
        <f t="shared" ref="V972:V973" si="283">U972/24000*1/1.13</f>
        <v>25.502525811209441</v>
      </c>
      <c r="W972" s="66">
        <f t="shared" ref="W972:W973" si="284">V972*24000</f>
        <v>612060.61946902657</v>
      </c>
      <c r="X972" s="67">
        <f t="shared" ref="X972:X973" si="285">(W972-K972)/K972</f>
        <v>-0.21394887137348392</v>
      </c>
    </row>
    <row r="973" spans="1:24" x14ac:dyDescent="0.25">
      <c r="A973">
        <v>972</v>
      </c>
      <c r="B973" t="s">
        <v>227</v>
      </c>
      <c r="C973" t="s">
        <v>225</v>
      </c>
      <c r="H973" s="59">
        <v>36.95269230769231</v>
      </c>
      <c r="I973" t="s">
        <v>1903</v>
      </c>
      <c r="J973" s="78">
        <f t="shared" si="276"/>
        <v>1002157.0153846153</v>
      </c>
      <c r="K973" s="75">
        <f>1.05*VLOOKUP(B973,'[1]Tổng hợp Nhập - Xuất - Tồn'!$A$5:$N$4327,12,0)/VLOOKUP(B973,'[1]Tổng hợp Nhập - Xuất - Tồn'!$A$5:$N$4327,11,0)</f>
        <v>829087.89071856288</v>
      </c>
      <c r="L973" s="67">
        <f t="shared" si="280"/>
        <v>0.20874641470888566</v>
      </c>
      <c r="M973" s="66">
        <f>VLOOKUP(B973,[2]Pivot!$A$4:$C$3785,2,0)</f>
        <v>950000</v>
      </c>
      <c r="N973" s="66">
        <f>VLOOKUP(B973,[2]Pivot!$A$4:$C$3785,3,0)</f>
        <v>1100000</v>
      </c>
      <c r="O973" s="70">
        <f>VLOOKUP(B973,[3]Pivot!$A$4:$D$4420,2,0)</f>
        <v>44792</v>
      </c>
      <c r="P973" s="66" t="str">
        <f>VLOOKUP(B973,[3]Pivot!$A$4:$E$4420,5,0)</f>
        <v>HTAUTOHN</v>
      </c>
      <c r="Q973" s="66">
        <f>VLOOKUP(B973,[3]Pivot!$A$4:$D$4420,3,0)</f>
        <v>763357</v>
      </c>
      <c r="R973" s="66">
        <f>VLOOKUP(B973,[3]Pivot!$A$4:$D$4420,4,0)</f>
        <v>1</v>
      </c>
      <c r="S973">
        <f>VLOOKUP(B973,'[1]Tổng hợp Nhập - Xuất - Tồn'!$A$5:$N$4327,11,0)</f>
        <v>167</v>
      </c>
      <c r="T973">
        <f>VLOOKUP(B973,'[1]Tổng hợp Nhập - Xuất - Tồn'!$A$7:$N$4327,13,0)</f>
        <v>9</v>
      </c>
      <c r="U973" s="75">
        <f t="shared" si="282"/>
        <v>725189.15</v>
      </c>
      <c r="V973" s="73">
        <f t="shared" si="283"/>
        <v>26.740012905604722</v>
      </c>
      <c r="W973" s="66">
        <f t="shared" si="284"/>
        <v>641760.30973451328</v>
      </c>
      <c r="X973" s="67">
        <f t="shared" si="285"/>
        <v>-0.22594417682508244</v>
      </c>
    </row>
    <row r="974" spans="1:24" hidden="1" x14ac:dyDescent="0.25">
      <c r="A974">
        <v>973</v>
      </c>
      <c r="B974" t="s">
        <v>228</v>
      </c>
      <c r="C974" t="s">
        <v>225</v>
      </c>
      <c r="H974" s="59">
        <v>54.639000000000003</v>
      </c>
      <c r="I974" t="s">
        <v>1903</v>
      </c>
      <c r="J974" s="65">
        <f t="shared" si="276"/>
        <v>1481809.68</v>
      </c>
      <c r="K974" t="e">
        <f>1.05*VLOOKUP(B974,'[1]Tổng hợp Nhập - Xuất - Tồn'!$A$5:$N$4327,12,0)/VLOOKUP(B974,'[1]Tổng hợp Nhập - Xuất - Tồn'!$A$5:$N$4327,11,0)</f>
        <v>#N/A</v>
      </c>
      <c r="L974" s="67" t="e">
        <f t="shared" si="280"/>
        <v>#N/A</v>
      </c>
      <c r="M974" s="66" t="e">
        <f>VLOOKUP(B974,[2]Pivot!$A$4:$C$3785,2,0)</f>
        <v>#N/A</v>
      </c>
      <c r="N974" s="66" t="e">
        <f>VLOOKUP(B974,[2]Pivot!$A$4:$C$3785,3,0)</f>
        <v>#N/A</v>
      </c>
      <c r="O974" s="70" t="e">
        <f>VLOOKUP(B974,[3]Pivot!$A$4:$D$4420,2,0)</f>
        <v>#N/A</v>
      </c>
      <c r="P974" s="66" t="e">
        <f>VLOOKUP(B974,[3]Pivot!$A$4:$E$4420,5,0)</f>
        <v>#N/A</v>
      </c>
      <c r="Q974" s="66" t="e">
        <f>VLOOKUP(B974,[3]Pivot!$A$4:$D$4420,3,0)</f>
        <v>#N/A</v>
      </c>
      <c r="R974" s="66" t="e">
        <f>VLOOKUP(B974,[3]Pivot!$A$4:$D$4420,4,0)</f>
        <v>#N/A</v>
      </c>
      <c r="S974" t="e">
        <f>VLOOKUP(B974,'[1]Tổng hợp Nhập - Xuất - Tồn'!$A$5:$N$4327,11,0)</f>
        <v>#N/A</v>
      </c>
      <c r="T974" t="e">
        <f>VLOOKUP(B974,'[1]Tổng hợp Nhập - Xuất - Tồn'!$A$7:$N$4327,13,0)</f>
        <v>#N/A</v>
      </c>
      <c r="U974" s="66" t="e">
        <f t="shared" si="277"/>
        <v>#N/A</v>
      </c>
      <c r="V974" s="73" t="e">
        <f t="shared" si="278"/>
        <v>#N/A</v>
      </c>
      <c r="W974" s="73" t="e">
        <f t="shared" si="279"/>
        <v>#N/A</v>
      </c>
    </row>
    <row r="975" spans="1:24" x14ac:dyDescent="0.25">
      <c r="A975">
        <v>974</v>
      </c>
      <c r="B975" t="s">
        <v>229</v>
      </c>
      <c r="C975" t="s">
        <v>225</v>
      </c>
      <c r="H975" s="59">
        <v>54.639000000000003</v>
      </c>
      <c r="I975" t="s">
        <v>1903</v>
      </c>
      <c r="J975" s="78">
        <f t="shared" si="276"/>
        <v>1481809.68</v>
      </c>
      <c r="K975" s="75">
        <f>1.05*VLOOKUP(B975,'[1]Tổng hợp Nhập - Xuất - Tồn'!$A$5:$N$4327,12,0)/VLOOKUP(B975,'[1]Tổng hợp Nhập - Xuất - Tồn'!$A$5:$N$4327,11,0)</f>
        <v>1245443.2904605265</v>
      </c>
      <c r="L975" s="67">
        <f t="shared" si="280"/>
        <v>0.18978494753628844</v>
      </c>
      <c r="M975" s="66">
        <f>VLOOKUP(B975,[2]Pivot!$A$4:$C$3785,2,0)</f>
        <v>1170000</v>
      </c>
      <c r="N975" s="66">
        <f>VLOOKUP(B975,[2]Pivot!$A$4:$C$3785,3,0)</f>
        <v>1350000</v>
      </c>
      <c r="O975" s="70">
        <f>VLOOKUP(B975,[3]Pivot!$A$4:$D$4420,2,0)</f>
        <v>44768</v>
      </c>
      <c r="P975" s="66" t="str">
        <f>VLOOKUP(B975,[3]Pivot!$A$4:$E$4420,5,0)</f>
        <v>HTAUTOHN</v>
      </c>
      <c r="Q975" s="66">
        <f>VLOOKUP(B975,[3]Pivot!$A$4:$D$4420,3,0)</f>
        <v>1089000</v>
      </c>
      <c r="R975" s="66">
        <f>VLOOKUP(B975,[3]Pivot!$A$4:$D$4420,4,0)</f>
        <v>2</v>
      </c>
      <c r="S975">
        <f>VLOOKUP(B975,'[1]Tổng hợp Nhập - Xuất - Tồn'!$A$5:$N$4327,11,0)</f>
        <v>456</v>
      </c>
      <c r="T975">
        <f>VLOOKUP(B975,'[1]Tổng hợp Nhập - Xuất - Tồn'!$A$7:$N$4327,13,0)</f>
        <v>4</v>
      </c>
      <c r="U975" s="75">
        <f>IF(Q975=0,K975*(1-5%),IF(L975&lt;=10%,Q975,Q975*(1-5%)))</f>
        <v>1034550</v>
      </c>
      <c r="V975" s="73">
        <f>U975/24000*1/1.13</f>
        <v>38.147123893805315</v>
      </c>
      <c r="W975" s="66">
        <f t="shared" ref="W975" si="286">V975*24000</f>
        <v>915530.97345132753</v>
      </c>
      <c r="X975" s="67">
        <f>(W975-K975)/K975</f>
        <v>-0.26489549507084142</v>
      </c>
    </row>
    <row r="976" spans="1:24" hidden="1" x14ac:dyDescent="0.25">
      <c r="A976">
        <v>975</v>
      </c>
      <c r="B976" t="s">
        <v>230</v>
      </c>
      <c r="C976" t="s">
        <v>231</v>
      </c>
      <c r="H976" s="59">
        <v>21.266807692307694</v>
      </c>
      <c r="I976" t="s">
        <v>1903</v>
      </c>
      <c r="J976" s="65">
        <f t="shared" si="276"/>
        <v>576755.82461538457</v>
      </c>
      <c r="K976" t="e">
        <f>1.05*VLOOKUP(B976,'[1]Tổng hợp Nhập - Xuất - Tồn'!$A$5:$N$4327,12,0)/VLOOKUP(B976,'[1]Tổng hợp Nhập - Xuất - Tồn'!$A$5:$N$4327,11,0)</f>
        <v>#N/A</v>
      </c>
      <c r="L976" s="67" t="e">
        <f t="shared" si="280"/>
        <v>#N/A</v>
      </c>
      <c r="M976" s="66" t="e">
        <f>VLOOKUP(B976,[2]Pivot!$A$4:$C$3785,2,0)</f>
        <v>#N/A</v>
      </c>
      <c r="N976" s="66" t="e">
        <f>VLOOKUP(B976,[2]Pivot!$A$4:$C$3785,3,0)</f>
        <v>#N/A</v>
      </c>
      <c r="O976" s="70" t="e">
        <f>VLOOKUP(B976,[3]Pivot!$A$4:$D$4420,2,0)</f>
        <v>#N/A</v>
      </c>
      <c r="P976" s="66" t="e">
        <f>VLOOKUP(B976,[3]Pivot!$A$4:$E$4420,5,0)</f>
        <v>#N/A</v>
      </c>
      <c r="Q976" s="66" t="e">
        <f>VLOOKUP(B976,[3]Pivot!$A$4:$D$4420,3,0)</f>
        <v>#N/A</v>
      </c>
      <c r="R976" s="66" t="e">
        <f>VLOOKUP(B976,[3]Pivot!$A$4:$D$4420,4,0)</f>
        <v>#N/A</v>
      </c>
      <c r="S976" t="e">
        <f>VLOOKUP(B976,'[1]Tổng hợp Nhập - Xuất - Tồn'!$A$5:$N$4327,11,0)</f>
        <v>#N/A</v>
      </c>
      <c r="T976" t="e">
        <f>VLOOKUP(B976,'[1]Tổng hợp Nhập - Xuất - Tồn'!$A$7:$N$4327,13,0)</f>
        <v>#N/A</v>
      </c>
      <c r="U976" s="66" t="e">
        <f t="shared" si="277"/>
        <v>#N/A</v>
      </c>
      <c r="V976" s="73" t="e">
        <f t="shared" si="278"/>
        <v>#N/A</v>
      </c>
      <c r="W976" s="73" t="e">
        <f t="shared" si="279"/>
        <v>#N/A</v>
      </c>
    </row>
    <row r="977" spans="1:24" hidden="1" x14ac:dyDescent="0.25">
      <c r="A977">
        <v>976</v>
      </c>
      <c r="B977" t="s">
        <v>232</v>
      </c>
      <c r="C977" t="s">
        <v>233</v>
      </c>
      <c r="H977" s="59">
        <v>21.266807692307694</v>
      </c>
      <c r="I977" t="s">
        <v>1903</v>
      </c>
      <c r="J977" s="65">
        <f t="shared" si="276"/>
        <v>576755.82461538457</v>
      </c>
      <c r="K977" t="e">
        <f>1.05*VLOOKUP(B977,'[1]Tổng hợp Nhập - Xuất - Tồn'!$A$5:$N$4327,12,0)/VLOOKUP(B977,'[1]Tổng hợp Nhập - Xuất - Tồn'!$A$5:$N$4327,11,0)</f>
        <v>#N/A</v>
      </c>
      <c r="L977" s="67" t="e">
        <f t="shared" si="280"/>
        <v>#N/A</v>
      </c>
      <c r="M977" s="66" t="e">
        <f>VLOOKUP(B977,[2]Pivot!$A$4:$C$3785,2,0)</f>
        <v>#N/A</v>
      </c>
      <c r="N977" s="66" t="e">
        <f>VLOOKUP(B977,[2]Pivot!$A$4:$C$3785,3,0)</f>
        <v>#N/A</v>
      </c>
      <c r="O977" s="70" t="e">
        <f>VLOOKUP(B977,[3]Pivot!$A$4:$D$4420,2,0)</f>
        <v>#N/A</v>
      </c>
      <c r="P977" s="66" t="e">
        <f>VLOOKUP(B977,[3]Pivot!$A$4:$E$4420,5,0)</f>
        <v>#N/A</v>
      </c>
      <c r="Q977" s="66" t="e">
        <f>VLOOKUP(B977,[3]Pivot!$A$4:$D$4420,3,0)</f>
        <v>#N/A</v>
      </c>
      <c r="R977" s="66" t="e">
        <f>VLOOKUP(B977,[3]Pivot!$A$4:$D$4420,4,0)</f>
        <v>#N/A</v>
      </c>
      <c r="S977" t="e">
        <f>VLOOKUP(B977,'[1]Tổng hợp Nhập - Xuất - Tồn'!$A$5:$N$4327,11,0)</f>
        <v>#N/A</v>
      </c>
      <c r="T977" t="e">
        <f>VLOOKUP(B977,'[1]Tổng hợp Nhập - Xuất - Tồn'!$A$7:$N$4327,13,0)</f>
        <v>#N/A</v>
      </c>
      <c r="U977" s="66" t="e">
        <f t="shared" si="277"/>
        <v>#N/A</v>
      </c>
      <c r="V977" s="73" t="e">
        <f t="shared" si="278"/>
        <v>#N/A</v>
      </c>
      <c r="W977" s="73" t="e">
        <f t="shared" si="279"/>
        <v>#N/A</v>
      </c>
    </row>
    <row r="978" spans="1:24" hidden="1" x14ac:dyDescent="0.25">
      <c r="A978">
        <v>977</v>
      </c>
      <c r="B978" t="s">
        <v>234</v>
      </c>
      <c r="C978" t="s">
        <v>231</v>
      </c>
      <c r="H978" s="59">
        <v>21.266807692307694</v>
      </c>
      <c r="I978" t="s">
        <v>1903</v>
      </c>
      <c r="J978" s="65">
        <f t="shared" si="276"/>
        <v>576755.82461538457</v>
      </c>
      <c r="K978" t="e">
        <f>1.05*VLOOKUP(B978,'[1]Tổng hợp Nhập - Xuất - Tồn'!$A$5:$N$4327,12,0)/VLOOKUP(B978,'[1]Tổng hợp Nhập - Xuất - Tồn'!$A$5:$N$4327,11,0)</f>
        <v>#N/A</v>
      </c>
      <c r="L978" s="67" t="e">
        <f t="shared" si="280"/>
        <v>#N/A</v>
      </c>
      <c r="M978" s="66" t="e">
        <f>VLOOKUP(B978,[2]Pivot!$A$4:$C$3785,2,0)</f>
        <v>#N/A</v>
      </c>
      <c r="N978" s="66" t="e">
        <f>VLOOKUP(B978,[2]Pivot!$A$4:$C$3785,3,0)</f>
        <v>#N/A</v>
      </c>
      <c r="O978" s="70" t="e">
        <f>VLOOKUP(B978,[3]Pivot!$A$4:$D$4420,2,0)</f>
        <v>#N/A</v>
      </c>
      <c r="P978" s="66" t="e">
        <f>VLOOKUP(B978,[3]Pivot!$A$4:$E$4420,5,0)</f>
        <v>#N/A</v>
      </c>
      <c r="Q978" s="66" t="e">
        <f>VLOOKUP(B978,[3]Pivot!$A$4:$D$4420,3,0)</f>
        <v>#N/A</v>
      </c>
      <c r="R978" s="66" t="e">
        <f>VLOOKUP(B978,[3]Pivot!$A$4:$D$4420,4,0)</f>
        <v>#N/A</v>
      </c>
      <c r="S978" t="e">
        <f>VLOOKUP(B978,'[1]Tổng hợp Nhập - Xuất - Tồn'!$A$5:$N$4327,11,0)</f>
        <v>#N/A</v>
      </c>
      <c r="T978" t="e">
        <f>VLOOKUP(B978,'[1]Tổng hợp Nhập - Xuất - Tồn'!$A$7:$N$4327,13,0)</f>
        <v>#N/A</v>
      </c>
      <c r="U978" s="66" t="e">
        <f t="shared" si="277"/>
        <v>#N/A</v>
      </c>
      <c r="V978" s="73" t="e">
        <f t="shared" si="278"/>
        <v>#N/A</v>
      </c>
      <c r="W978" s="73" t="e">
        <f t="shared" si="279"/>
        <v>#N/A</v>
      </c>
    </row>
    <row r="979" spans="1:24" hidden="1" x14ac:dyDescent="0.25">
      <c r="A979">
        <v>978</v>
      </c>
      <c r="B979" t="s">
        <v>235</v>
      </c>
      <c r="C979" t="s">
        <v>236</v>
      </c>
      <c r="H979" s="59">
        <v>11.9085</v>
      </c>
      <c r="I979" t="s">
        <v>1903</v>
      </c>
      <c r="J979" s="65">
        <f t="shared" si="276"/>
        <v>322958.51999999996</v>
      </c>
      <c r="K979" t="e">
        <f>1.05*VLOOKUP(B979,'[1]Tổng hợp Nhập - Xuất - Tồn'!$A$5:$N$4327,12,0)/VLOOKUP(B979,'[1]Tổng hợp Nhập - Xuất - Tồn'!$A$5:$N$4327,11,0)</f>
        <v>#N/A</v>
      </c>
      <c r="L979" s="67" t="e">
        <f t="shared" si="280"/>
        <v>#N/A</v>
      </c>
      <c r="M979" s="66" t="e">
        <f>VLOOKUP(B979,[2]Pivot!$A$4:$C$3785,2,0)</f>
        <v>#N/A</v>
      </c>
      <c r="N979" s="66" t="e">
        <f>VLOOKUP(B979,[2]Pivot!$A$4:$C$3785,3,0)</f>
        <v>#N/A</v>
      </c>
      <c r="O979" s="70" t="e">
        <f>VLOOKUP(B979,[3]Pivot!$A$4:$D$4420,2,0)</f>
        <v>#N/A</v>
      </c>
      <c r="P979" s="66" t="e">
        <f>VLOOKUP(B979,[3]Pivot!$A$4:$E$4420,5,0)</f>
        <v>#N/A</v>
      </c>
      <c r="Q979" s="66" t="e">
        <f>VLOOKUP(B979,[3]Pivot!$A$4:$D$4420,3,0)</f>
        <v>#N/A</v>
      </c>
      <c r="R979" s="66" t="e">
        <f>VLOOKUP(B979,[3]Pivot!$A$4:$D$4420,4,0)</f>
        <v>#N/A</v>
      </c>
      <c r="S979" t="e">
        <f>VLOOKUP(B979,'[1]Tổng hợp Nhập - Xuất - Tồn'!$A$5:$N$4327,11,0)</f>
        <v>#N/A</v>
      </c>
      <c r="T979" t="e">
        <f>VLOOKUP(B979,'[1]Tổng hợp Nhập - Xuất - Tồn'!$A$7:$N$4327,13,0)</f>
        <v>#N/A</v>
      </c>
      <c r="U979" s="66" t="e">
        <f t="shared" si="277"/>
        <v>#N/A</v>
      </c>
      <c r="V979" s="73" t="e">
        <f t="shared" si="278"/>
        <v>#N/A</v>
      </c>
      <c r="W979" s="73" t="e">
        <f t="shared" si="279"/>
        <v>#N/A</v>
      </c>
    </row>
    <row r="980" spans="1:24" hidden="1" x14ac:dyDescent="0.25">
      <c r="A980">
        <v>979</v>
      </c>
      <c r="B980" t="s">
        <v>237</v>
      </c>
      <c r="C980" t="s">
        <v>238</v>
      </c>
      <c r="H980" s="59">
        <v>31.762115384615385</v>
      </c>
      <c r="I980" t="s">
        <v>1903</v>
      </c>
      <c r="J980" s="65">
        <f t="shared" si="276"/>
        <v>861388.56923076918</v>
      </c>
      <c r="K980" t="e">
        <f>1.05*VLOOKUP(B980,'[1]Tổng hợp Nhập - Xuất - Tồn'!$A$5:$N$4327,12,0)/VLOOKUP(B980,'[1]Tổng hợp Nhập - Xuất - Tồn'!$A$5:$N$4327,11,0)</f>
        <v>#N/A</v>
      </c>
      <c r="L980" s="67" t="e">
        <f t="shared" si="280"/>
        <v>#N/A</v>
      </c>
      <c r="M980" s="66" t="e">
        <f>VLOOKUP(B980,[2]Pivot!$A$4:$C$3785,2,0)</f>
        <v>#N/A</v>
      </c>
      <c r="N980" s="66" t="e">
        <f>VLOOKUP(B980,[2]Pivot!$A$4:$C$3785,3,0)</f>
        <v>#N/A</v>
      </c>
      <c r="O980" s="70" t="e">
        <f>VLOOKUP(B980,[3]Pivot!$A$4:$D$4420,2,0)</f>
        <v>#N/A</v>
      </c>
      <c r="P980" s="66" t="e">
        <f>VLOOKUP(B980,[3]Pivot!$A$4:$E$4420,5,0)</f>
        <v>#N/A</v>
      </c>
      <c r="Q980" s="66" t="e">
        <f>VLOOKUP(B980,[3]Pivot!$A$4:$D$4420,3,0)</f>
        <v>#N/A</v>
      </c>
      <c r="R980" s="66" t="e">
        <f>VLOOKUP(B980,[3]Pivot!$A$4:$D$4420,4,0)</f>
        <v>#N/A</v>
      </c>
      <c r="S980" t="e">
        <f>VLOOKUP(B980,'[1]Tổng hợp Nhập - Xuất - Tồn'!$A$5:$N$4327,11,0)</f>
        <v>#N/A</v>
      </c>
      <c r="T980" t="e">
        <f>VLOOKUP(B980,'[1]Tổng hợp Nhập - Xuất - Tồn'!$A$7:$N$4327,13,0)</f>
        <v>#N/A</v>
      </c>
      <c r="U980" s="66" t="e">
        <f t="shared" si="277"/>
        <v>#N/A</v>
      </c>
      <c r="V980" s="73" t="e">
        <f t="shared" si="278"/>
        <v>#N/A</v>
      </c>
      <c r="W980" s="73" t="e">
        <f t="shared" si="279"/>
        <v>#N/A</v>
      </c>
    </row>
    <row r="981" spans="1:24" hidden="1" x14ac:dyDescent="0.25">
      <c r="A981">
        <v>980</v>
      </c>
      <c r="B981" t="s">
        <v>239</v>
      </c>
      <c r="C981" t="s">
        <v>240</v>
      </c>
      <c r="H981" s="59">
        <v>16.565000000000001</v>
      </c>
      <c r="I981" t="s">
        <v>1903</v>
      </c>
      <c r="J981" s="65">
        <f t="shared" si="276"/>
        <v>449242.80000000005</v>
      </c>
      <c r="K981" t="e">
        <f>1.05*VLOOKUP(B981,'[1]Tổng hợp Nhập - Xuất - Tồn'!$A$5:$N$4327,12,0)/VLOOKUP(B981,'[1]Tổng hợp Nhập - Xuất - Tồn'!$A$5:$N$4327,11,0)</f>
        <v>#N/A</v>
      </c>
      <c r="L981" s="67" t="e">
        <f t="shared" si="280"/>
        <v>#N/A</v>
      </c>
      <c r="M981" s="66" t="e">
        <f>VLOOKUP(B981,[2]Pivot!$A$4:$C$3785,2,0)</f>
        <v>#N/A</v>
      </c>
      <c r="N981" s="66" t="e">
        <f>VLOOKUP(B981,[2]Pivot!$A$4:$C$3785,3,0)</f>
        <v>#N/A</v>
      </c>
      <c r="O981" s="70" t="e">
        <f>VLOOKUP(B981,[3]Pivot!$A$4:$D$4420,2,0)</f>
        <v>#N/A</v>
      </c>
      <c r="P981" s="66" t="e">
        <f>VLOOKUP(B981,[3]Pivot!$A$4:$E$4420,5,0)</f>
        <v>#N/A</v>
      </c>
      <c r="Q981" s="66" t="e">
        <f>VLOOKUP(B981,[3]Pivot!$A$4:$D$4420,3,0)</f>
        <v>#N/A</v>
      </c>
      <c r="R981" s="66" t="e">
        <f>VLOOKUP(B981,[3]Pivot!$A$4:$D$4420,4,0)</f>
        <v>#N/A</v>
      </c>
      <c r="S981" t="e">
        <f>VLOOKUP(B981,'[1]Tổng hợp Nhập - Xuất - Tồn'!$A$5:$N$4327,11,0)</f>
        <v>#N/A</v>
      </c>
      <c r="T981" t="e">
        <f>VLOOKUP(B981,'[1]Tổng hợp Nhập - Xuất - Tồn'!$A$7:$N$4327,13,0)</f>
        <v>#N/A</v>
      </c>
      <c r="U981" s="66" t="e">
        <f t="shared" si="277"/>
        <v>#N/A</v>
      </c>
      <c r="V981" s="73" t="e">
        <f t="shared" si="278"/>
        <v>#N/A</v>
      </c>
      <c r="W981" s="73" t="e">
        <f t="shared" si="279"/>
        <v>#N/A</v>
      </c>
    </row>
    <row r="982" spans="1:24" hidden="1" x14ac:dyDescent="0.25">
      <c r="A982">
        <v>981</v>
      </c>
      <c r="B982" t="s">
        <v>241</v>
      </c>
      <c r="C982" t="s">
        <v>242</v>
      </c>
      <c r="H982" s="59">
        <v>14.016538461538463</v>
      </c>
      <c r="I982" t="s">
        <v>1903</v>
      </c>
      <c r="J982" s="65">
        <f t="shared" si="276"/>
        <v>380128.5230769231</v>
      </c>
      <c r="K982" t="e">
        <f>1.05*VLOOKUP(B982,'[1]Tổng hợp Nhập - Xuất - Tồn'!$A$5:$N$4327,12,0)/VLOOKUP(B982,'[1]Tổng hợp Nhập - Xuất - Tồn'!$A$5:$N$4327,11,0)</f>
        <v>#N/A</v>
      </c>
      <c r="L982" s="67" t="e">
        <f t="shared" si="280"/>
        <v>#N/A</v>
      </c>
      <c r="M982" s="66" t="e">
        <f>VLOOKUP(B982,[2]Pivot!$A$4:$C$3785,2,0)</f>
        <v>#N/A</v>
      </c>
      <c r="N982" s="66" t="e">
        <f>VLOOKUP(B982,[2]Pivot!$A$4:$C$3785,3,0)</f>
        <v>#N/A</v>
      </c>
      <c r="O982" s="70" t="e">
        <f>VLOOKUP(B982,[3]Pivot!$A$4:$D$4420,2,0)</f>
        <v>#N/A</v>
      </c>
      <c r="P982" s="66" t="e">
        <f>VLOOKUP(B982,[3]Pivot!$A$4:$E$4420,5,0)</f>
        <v>#N/A</v>
      </c>
      <c r="Q982" s="66" t="e">
        <f>VLOOKUP(B982,[3]Pivot!$A$4:$D$4420,3,0)</f>
        <v>#N/A</v>
      </c>
      <c r="R982" s="66" t="e">
        <f>VLOOKUP(B982,[3]Pivot!$A$4:$D$4420,4,0)</f>
        <v>#N/A</v>
      </c>
      <c r="S982" t="e">
        <f>VLOOKUP(B982,'[1]Tổng hợp Nhập - Xuất - Tồn'!$A$5:$N$4327,11,0)</f>
        <v>#N/A</v>
      </c>
      <c r="T982" t="e">
        <f>VLOOKUP(B982,'[1]Tổng hợp Nhập - Xuất - Tồn'!$A$7:$N$4327,13,0)</f>
        <v>#N/A</v>
      </c>
      <c r="U982" s="66" t="e">
        <f t="shared" si="277"/>
        <v>#N/A</v>
      </c>
      <c r="V982" s="73" t="e">
        <f t="shared" si="278"/>
        <v>#N/A</v>
      </c>
      <c r="W982" s="73" t="e">
        <f t="shared" si="279"/>
        <v>#N/A</v>
      </c>
    </row>
    <row r="983" spans="1:24" hidden="1" x14ac:dyDescent="0.25">
      <c r="A983">
        <v>982</v>
      </c>
      <c r="B983" t="s">
        <v>243</v>
      </c>
      <c r="C983" t="s">
        <v>244</v>
      </c>
      <c r="H983" s="59">
        <v>81.143015384615396</v>
      </c>
      <c r="I983" t="s">
        <v>1903</v>
      </c>
      <c r="J983" s="65">
        <f t="shared" si="276"/>
        <v>2200598.5772307692</v>
      </c>
      <c r="K983" t="e">
        <f>1.05*VLOOKUP(B983,'[1]Tổng hợp Nhập - Xuất - Tồn'!$A$5:$N$4327,12,0)/VLOOKUP(B983,'[1]Tổng hợp Nhập - Xuất - Tồn'!$A$5:$N$4327,11,0)</f>
        <v>#N/A</v>
      </c>
      <c r="L983" s="67" t="e">
        <f t="shared" si="280"/>
        <v>#N/A</v>
      </c>
      <c r="M983" s="66" t="e">
        <f>VLOOKUP(B983,[2]Pivot!$A$4:$C$3785,2,0)</f>
        <v>#N/A</v>
      </c>
      <c r="N983" s="66" t="e">
        <f>VLOOKUP(B983,[2]Pivot!$A$4:$C$3785,3,0)</f>
        <v>#N/A</v>
      </c>
      <c r="O983" s="70" t="e">
        <f>VLOOKUP(B983,[3]Pivot!$A$4:$D$4420,2,0)</f>
        <v>#N/A</v>
      </c>
      <c r="P983" s="66" t="e">
        <f>VLOOKUP(B983,[3]Pivot!$A$4:$E$4420,5,0)</f>
        <v>#N/A</v>
      </c>
      <c r="Q983" s="66" t="e">
        <f>VLOOKUP(B983,[3]Pivot!$A$4:$D$4420,3,0)</f>
        <v>#N/A</v>
      </c>
      <c r="R983" s="66" t="e">
        <f>VLOOKUP(B983,[3]Pivot!$A$4:$D$4420,4,0)</f>
        <v>#N/A</v>
      </c>
      <c r="S983" t="e">
        <f>VLOOKUP(B983,'[1]Tổng hợp Nhập - Xuất - Tồn'!$A$5:$N$4327,11,0)</f>
        <v>#N/A</v>
      </c>
      <c r="T983" t="e">
        <f>VLOOKUP(B983,'[1]Tổng hợp Nhập - Xuất - Tồn'!$A$7:$N$4327,13,0)</f>
        <v>#N/A</v>
      </c>
      <c r="U983" s="66" t="e">
        <f t="shared" si="277"/>
        <v>#N/A</v>
      </c>
      <c r="V983" s="73" t="e">
        <f t="shared" si="278"/>
        <v>#N/A</v>
      </c>
      <c r="W983" s="73" t="e">
        <f t="shared" si="279"/>
        <v>#N/A</v>
      </c>
    </row>
    <row r="984" spans="1:24" x14ac:dyDescent="0.25">
      <c r="A984">
        <v>983</v>
      </c>
      <c r="B984" t="s">
        <v>245</v>
      </c>
      <c r="C984" t="s">
        <v>246</v>
      </c>
      <c r="H984" s="59">
        <v>14.271384615384617</v>
      </c>
      <c r="I984" t="s">
        <v>1903</v>
      </c>
      <c r="J984" s="78">
        <f t="shared" si="276"/>
        <v>387039.95076923078</v>
      </c>
      <c r="K984" s="75">
        <f>1.05*VLOOKUP(B984,'[1]Tổng hợp Nhập - Xuất - Tồn'!$A$5:$N$4327,12,0)/VLOOKUP(B984,'[1]Tổng hợp Nhập - Xuất - Tồn'!$A$5:$N$4327,11,0)</f>
        <v>279835.15000000002</v>
      </c>
      <c r="L984" s="67">
        <f t="shared" si="280"/>
        <v>0.38309983849145024</v>
      </c>
      <c r="M984" s="66">
        <f>VLOOKUP(B984,[2]Pivot!$A$4:$C$3785,2,0)</f>
        <v>400000</v>
      </c>
      <c r="N984" s="66">
        <f>VLOOKUP(B984,[2]Pivot!$A$4:$C$3785,3,0)</f>
        <v>450000</v>
      </c>
      <c r="O984" s="70">
        <f>VLOOKUP(B984,[3]Pivot!$A$4:$D$4420,2,0)</f>
        <v>44768</v>
      </c>
      <c r="P984" s="66" t="str">
        <f>VLOOKUP(B984,[3]Pivot!$A$4:$E$4420,5,0)</f>
        <v>NK-IDAM</v>
      </c>
      <c r="Q984" s="66">
        <f>VLOOKUP(B984,[3]Pivot!$A$4:$D$4420,3,0)</f>
        <v>252419.5</v>
      </c>
      <c r="R984" s="66">
        <f>VLOOKUP(B984,[3]Pivot!$A$4:$D$4420,4,0)</f>
        <v>1</v>
      </c>
      <c r="S984">
        <f>VLOOKUP(B984,'[1]Tổng hợp Nhập - Xuất - Tồn'!$A$5:$N$4327,11,0)</f>
        <v>18</v>
      </c>
      <c r="T984">
        <f>VLOOKUP(B984,'[1]Tổng hợp Nhập - Xuất - Tồn'!$A$7:$N$4327,13,0)</f>
        <v>2</v>
      </c>
      <c r="U984" s="75">
        <f>IF(Q984=0,K984*(1-5%),IF(L984&lt;=10%,Q984,Q984*(1-5%)))</f>
        <v>239798.52499999999</v>
      </c>
      <c r="V984" s="73">
        <f>U984/24000*1/1.13</f>
        <v>8.8421285029498531</v>
      </c>
      <c r="W984" s="66">
        <f t="shared" ref="W984" si="287">V984*24000</f>
        <v>212211.08407079647</v>
      </c>
      <c r="X984" s="67">
        <f>(W984-K984)/K984</f>
        <v>-0.24165679661473388</v>
      </c>
    </row>
    <row r="985" spans="1:24" hidden="1" x14ac:dyDescent="0.25">
      <c r="A985">
        <v>984</v>
      </c>
      <c r="B985" t="s">
        <v>247</v>
      </c>
      <c r="C985" t="s">
        <v>248</v>
      </c>
      <c r="H985" s="59">
        <v>26.504000000000005</v>
      </c>
      <c r="I985" t="s">
        <v>1903</v>
      </c>
      <c r="J985" s="65">
        <f t="shared" si="276"/>
        <v>718788.4800000001</v>
      </c>
      <c r="K985" t="e">
        <f>1.05*VLOOKUP(B985,'[1]Tổng hợp Nhập - Xuất - Tồn'!$A$5:$N$4327,12,0)/VLOOKUP(B985,'[1]Tổng hợp Nhập - Xuất - Tồn'!$A$5:$N$4327,11,0)</f>
        <v>#N/A</v>
      </c>
      <c r="L985" s="67" t="e">
        <f t="shared" si="280"/>
        <v>#N/A</v>
      </c>
      <c r="M985" s="66" t="e">
        <f>VLOOKUP(B985,[2]Pivot!$A$4:$C$3785,2,0)</f>
        <v>#N/A</v>
      </c>
      <c r="N985" s="66" t="e">
        <f>VLOOKUP(B985,[2]Pivot!$A$4:$C$3785,3,0)</f>
        <v>#N/A</v>
      </c>
      <c r="O985" s="70" t="e">
        <f>VLOOKUP(B985,[3]Pivot!$A$4:$D$4420,2,0)</f>
        <v>#N/A</v>
      </c>
      <c r="P985" s="66" t="e">
        <f>VLOOKUP(B985,[3]Pivot!$A$4:$E$4420,5,0)</f>
        <v>#N/A</v>
      </c>
      <c r="Q985" s="66" t="e">
        <f>VLOOKUP(B985,[3]Pivot!$A$4:$D$4420,3,0)</f>
        <v>#N/A</v>
      </c>
      <c r="R985" s="66" t="e">
        <f>VLOOKUP(B985,[3]Pivot!$A$4:$D$4420,4,0)</f>
        <v>#N/A</v>
      </c>
      <c r="S985" t="e">
        <f>VLOOKUP(B985,'[1]Tổng hợp Nhập - Xuất - Tồn'!$A$5:$N$4327,11,0)</f>
        <v>#N/A</v>
      </c>
      <c r="T985" t="e">
        <f>VLOOKUP(B985,'[1]Tổng hợp Nhập - Xuất - Tồn'!$A$7:$N$4327,13,0)</f>
        <v>#N/A</v>
      </c>
      <c r="U985" s="66" t="e">
        <f t="shared" si="277"/>
        <v>#N/A</v>
      </c>
      <c r="V985" s="73" t="e">
        <f t="shared" si="278"/>
        <v>#N/A</v>
      </c>
      <c r="W985" s="73" t="e">
        <f t="shared" si="279"/>
        <v>#N/A</v>
      </c>
    </row>
    <row r="986" spans="1:24" hidden="1" x14ac:dyDescent="0.25">
      <c r="A986">
        <v>985</v>
      </c>
      <c r="B986" t="s">
        <v>249</v>
      </c>
      <c r="C986" t="s">
        <v>248</v>
      </c>
      <c r="H986" s="59">
        <v>133.1246923076923</v>
      </c>
      <c r="I986" t="s">
        <v>1903</v>
      </c>
      <c r="J986" s="65">
        <f t="shared" si="276"/>
        <v>3610341.6553846146</v>
      </c>
      <c r="K986" t="e">
        <f>1.05*VLOOKUP(B986,'[1]Tổng hợp Nhập - Xuất - Tồn'!$A$5:$N$4327,12,0)/VLOOKUP(B986,'[1]Tổng hợp Nhập - Xuất - Tồn'!$A$5:$N$4327,11,0)</f>
        <v>#N/A</v>
      </c>
      <c r="L986" s="67" t="e">
        <f t="shared" si="280"/>
        <v>#N/A</v>
      </c>
      <c r="M986" s="66" t="e">
        <f>VLOOKUP(B986,[2]Pivot!$A$4:$C$3785,2,0)</f>
        <v>#N/A</v>
      </c>
      <c r="N986" s="66" t="e">
        <f>VLOOKUP(B986,[2]Pivot!$A$4:$C$3785,3,0)</f>
        <v>#N/A</v>
      </c>
      <c r="O986" s="70">
        <f>VLOOKUP(B986,[3]Pivot!$A$4:$D$4420,2,0)</f>
        <v>44009</v>
      </c>
      <c r="P986" s="66" t="str">
        <f>VLOOKUP(B986,[3]Pivot!$A$4:$E$4420,5,0)</f>
        <v>HTAUTOHN</v>
      </c>
      <c r="Q986" s="66">
        <f>VLOOKUP(B986,[3]Pivot!$A$4:$D$4420,3,0)</f>
        <v>1076902</v>
      </c>
      <c r="R986" s="66">
        <f>VLOOKUP(B986,[3]Pivot!$A$4:$D$4420,4,0)</f>
        <v>2</v>
      </c>
      <c r="S986" t="e">
        <f>VLOOKUP(B986,'[1]Tổng hợp Nhập - Xuất - Tồn'!$A$5:$N$4327,11,0)</f>
        <v>#N/A</v>
      </c>
      <c r="T986" t="e">
        <f>VLOOKUP(B986,'[1]Tổng hợp Nhập - Xuất - Tồn'!$A$7:$N$4327,13,0)</f>
        <v>#N/A</v>
      </c>
      <c r="U986" s="66" t="e">
        <f t="shared" si="277"/>
        <v>#N/A</v>
      </c>
      <c r="V986" s="73" t="e">
        <f t="shared" si="278"/>
        <v>#N/A</v>
      </c>
      <c r="W986" s="73" t="e">
        <f t="shared" si="279"/>
        <v>#N/A</v>
      </c>
    </row>
    <row r="987" spans="1:24" hidden="1" x14ac:dyDescent="0.25">
      <c r="A987">
        <v>986</v>
      </c>
      <c r="B987" t="s">
        <v>250</v>
      </c>
      <c r="C987" t="s">
        <v>248</v>
      </c>
      <c r="H987" s="59">
        <v>51.478923076923088</v>
      </c>
      <c r="I987" t="s">
        <v>1903</v>
      </c>
      <c r="J987" s="65">
        <f t="shared" si="276"/>
        <v>1396108.3938461542</v>
      </c>
      <c r="K987" t="e">
        <f>1.05*VLOOKUP(B987,'[1]Tổng hợp Nhập - Xuất - Tồn'!$A$5:$N$4327,12,0)/VLOOKUP(B987,'[1]Tổng hợp Nhập - Xuất - Tồn'!$A$5:$N$4327,11,0)</f>
        <v>#N/A</v>
      </c>
      <c r="L987" s="67" t="e">
        <f t="shared" si="280"/>
        <v>#N/A</v>
      </c>
      <c r="M987" s="66" t="e">
        <f>VLOOKUP(B987,[2]Pivot!$A$4:$C$3785,2,0)</f>
        <v>#N/A</v>
      </c>
      <c r="N987" s="66" t="e">
        <f>VLOOKUP(B987,[2]Pivot!$A$4:$C$3785,3,0)</f>
        <v>#N/A</v>
      </c>
      <c r="O987" s="70" t="e">
        <f>VLOOKUP(B987,[3]Pivot!$A$4:$D$4420,2,0)</f>
        <v>#N/A</v>
      </c>
      <c r="P987" s="66" t="e">
        <f>VLOOKUP(B987,[3]Pivot!$A$4:$E$4420,5,0)</f>
        <v>#N/A</v>
      </c>
      <c r="Q987" s="66" t="e">
        <f>VLOOKUP(B987,[3]Pivot!$A$4:$D$4420,3,0)</f>
        <v>#N/A</v>
      </c>
      <c r="R987" s="66" t="e">
        <f>VLOOKUP(B987,[3]Pivot!$A$4:$D$4420,4,0)</f>
        <v>#N/A</v>
      </c>
      <c r="S987" t="e">
        <f>VLOOKUP(B987,'[1]Tổng hợp Nhập - Xuất - Tồn'!$A$5:$N$4327,11,0)</f>
        <v>#N/A</v>
      </c>
      <c r="T987" t="e">
        <f>VLOOKUP(B987,'[1]Tổng hợp Nhập - Xuất - Tồn'!$A$7:$N$4327,13,0)</f>
        <v>#N/A</v>
      </c>
      <c r="U987" s="66" t="e">
        <f t="shared" si="277"/>
        <v>#N/A</v>
      </c>
      <c r="V987" s="73" t="e">
        <f t="shared" si="278"/>
        <v>#N/A</v>
      </c>
      <c r="W987" s="73" t="e">
        <f t="shared" si="279"/>
        <v>#N/A</v>
      </c>
    </row>
    <row r="988" spans="1:24" hidden="1" x14ac:dyDescent="0.25">
      <c r="A988">
        <v>987</v>
      </c>
      <c r="B988" t="s">
        <v>251</v>
      </c>
      <c r="C988" t="s">
        <v>248</v>
      </c>
      <c r="H988" s="59">
        <v>24.028730769230769</v>
      </c>
      <c r="I988" t="s">
        <v>1903</v>
      </c>
      <c r="J988" s="65">
        <f t="shared" si="276"/>
        <v>651659.17846153839</v>
      </c>
      <c r="K988" t="e">
        <f>1.05*VLOOKUP(B988,'[1]Tổng hợp Nhập - Xuất - Tồn'!$A$5:$N$4327,12,0)/VLOOKUP(B988,'[1]Tổng hợp Nhập - Xuất - Tồn'!$A$5:$N$4327,11,0)</f>
        <v>#N/A</v>
      </c>
      <c r="L988" s="67" t="e">
        <f t="shared" si="280"/>
        <v>#N/A</v>
      </c>
      <c r="M988" s="66" t="e">
        <f>VLOOKUP(B988,[2]Pivot!$A$4:$C$3785,2,0)</f>
        <v>#N/A</v>
      </c>
      <c r="N988" s="66" t="e">
        <f>VLOOKUP(B988,[2]Pivot!$A$4:$C$3785,3,0)</f>
        <v>#N/A</v>
      </c>
      <c r="O988" s="70" t="e">
        <f>VLOOKUP(B988,[3]Pivot!$A$4:$D$4420,2,0)</f>
        <v>#N/A</v>
      </c>
      <c r="P988" s="66" t="e">
        <f>VLOOKUP(B988,[3]Pivot!$A$4:$E$4420,5,0)</f>
        <v>#N/A</v>
      </c>
      <c r="Q988" s="66" t="e">
        <f>VLOOKUP(B988,[3]Pivot!$A$4:$D$4420,3,0)</f>
        <v>#N/A</v>
      </c>
      <c r="R988" s="66" t="e">
        <f>VLOOKUP(B988,[3]Pivot!$A$4:$D$4420,4,0)</f>
        <v>#N/A</v>
      </c>
      <c r="S988" t="e">
        <f>VLOOKUP(B988,'[1]Tổng hợp Nhập - Xuất - Tồn'!$A$5:$N$4327,11,0)</f>
        <v>#N/A</v>
      </c>
      <c r="T988" t="e">
        <f>VLOOKUP(B988,'[1]Tổng hợp Nhập - Xuất - Tồn'!$A$7:$N$4327,13,0)</f>
        <v>#N/A</v>
      </c>
      <c r="U988" s="66" t="e">
        <f t="shared" si="277"/>
        <v>#N/A</v>
      </c>
      <c r="V988" s="73" t="e">
        <f t="shared" si="278"/>
        <v>#N/A</v>
      </c>
      <c r="W988" s="73" t="e">
        <f t="shared" si="279"/>
        <v>#N/A</v>
      </c>
    </row>
    <row r="989" spans="1:24" hidden="1" x14ac:dyDescent="0.25">
      <c r="A989">
        <v>988</v>
      </c>
      <c r="B989" t="s">
        <v>252</v>
      </c>
      <c r="C989" t="s">
        <v>253</v>
      </c>
      <c r="H989" s="59">
        <v>21.481999999999999</v>
      </c>
      <c r="I989" t="s">
        <v>1903</v>
      </c>
      <c r="J989" s="65">
        <f t="shared" si="276"/>
        <v>582591.84</v>
      </c>
      <c r="K989" t="e">
        <f>1.05*VLOOKUP(B989,'[1]Tổng hợp Nhập - Xuất - Tồn'!$A$5:$N$4327,12,0)/VLOOKUP(B989,'[1]Tổng hợp Nhập - Xuất - Tồn'!$A$5:$N$4327,11,0)</f>
        <v>#N/A</v>
      </c>
      <c r="L989" s="67" t="e">
        <f t="shared" si="280"/>
        <v>#N/A</v>
      </c>
      <c r="M989" s="66" t="e">
        <f>VLOOKUP(B989,[2]Pivot!$A$4:$C$3785,2,0)</f>
        <v>#N/A</v>
      </c>
      <c r="N989" s="66" t="e">
        <f>VLOOKUP(B989,[2]Pivot!$A$4:$C$3785,3,0)</f>
        <v>#N/A</v>
      </c>
      <c r="O989" s="70" t="e">
        <f>VLOOKUP(B989,[3]Pivot!$A$4:$D$4420,2,0)</f>
        <v>#N/A</v>
      </c>
      <c r="P989" s="66" t="e">
        <f>VLOOKUP(B989,[3]Pivot!$A$4:$E$4420,5,0)</f>
        <v>#N/A</v>
      </c>
      <c r="Q989" s="66" t="e">
        <f>VLOOKUP(B989,[3]Pivot!$A$4:$D$4420,3,0)</f>
        <v>#N/A</v>
      </c>
      <c r="R989" s="66" t="e">
        <f>VLOOKUP(B989,[3]Pivot!$A$4:$D$4420,4,0)</f>
        <v>#N/A</v>
      </c>
      <c r="S989" t="e">
        <f>VLOOKUP(B989,'[1]Tổng hợp Nhập - Xuất - Tồn'!$A$5:$N$4327,11,0)</f>
        <v>#N/A</v>
      </c>
      <c r="T989" t="e">
        <f>VLOOKUP(B989,'[1]Tổng hợp Nhập - Xuất - Tồn'!$A$7:$N$4327,13,0)</f>
        <v>#N/A</v>
      </c>
      <c r="U989" s="66" t="e">
        <f t="shared" si="277"/>
        <v>#N/A</v>
      </c>
      <c r="V989" s="73" t="e">
        <f t="shared" si="278"/>
        <v>#N/A</v>
      </c>
      <c r="W989" s="73" t="e">
        <f t="shared" si="279"/>
        <v>#N/A</v>
      </c>
    </row>
    <row r="990" spans="1:24" hidden="1" x14ac:dyDescent="0.25">
      <c r="A990">
        <v>989</v>
      </c>
      <c r="B990" t="s">
        <v>254</v>
      </c>
      <c r="C990" t="s">
        <v>255</v>
      </c>
      <c r="H990" s="59">
        <v>19.878000000000004</v>
      </c>
      <c r="I990" t="s">
        <v>1903</v>
      </c>
      <c r="J990" s="65">
        <f t="shared" si="276"/>
        <v>539091.3600000001</v>
      </c>
      <c r="K990" t="e">
        <f>1.05*VLOOKUP(B990,'[1]Tổng hợp Nhập - Xuất - Tồn'!$A$5:$N$4327,12,0)/VLOOKUP(B990,'[1]Tổng hợp Nhập - Xuất - Tồn'!$A$5:$N$4327,11,0)</f>
        <v>#N/A</v>
      </c>
      <c r="L990" s="67" t="e">
        <f t="shared" si="280"/>
        <v>#N/A</v>
      </c>
      <c r="M990" s="66" t="e">
        <f>VLOOKUP(B990,[2]Pivot!$A$4:$C$3785,2,0)</f>
        <v>#N/A</v>
      </c>
      <c r="N990" s="66" t="e">
        <f>VLOOKUP(B990,[2]Pivot!$A$4:$C$3785,3,0)</f>
        <v>#N/A</v>
      </c>
      <c r="O990" s="70" t="e">
        <f>VLOOKUP(B990,[3]Pivot!$A$4:$D$4420,2,0)</f>
        <v>#N/A</v>
      </c>
      <c r="P990" s="66" t="e">
        <f>VLOOKUP(B990,[3]Pivot!$A$4:$E$4420,5,0)</f>
        <v>#N/A</v>
      </c>
      <c r="Q990" s="66" t="e">
        <f>VLOOKUP(B990,[3]Pivot!$A$4:$D$4420,3,0)</f>
        <v>#N/A</v>
      </c>
      <c r="R990" s="66" t="e">
        <f>VLOOKUP(B990,[3]Pivot!$A$4:$D$4420,4,0)</f>
        <v>#N/A</v>
      </c>
      <c r="S990" t="e">
        <f>VLOOKUP(B990,'[1]Tổng hợp Nhập - Xuất - Tồn'!$A$5:$N$4327,11,0)</f>
        <v>#N/A</v>
      </c>
      <c r="T990" t="e">
        <f>VLOOKUP(B990,'[1]Tổng hợp Nhập - Xuất - Tồn'!$A$7:$N$4327,13,0)</f>
        <v>#N/A</v>
      </c>
      <c r="U990" s="66" t="e">
        <f t="shared" si="277"/>
        <v>#N/A</v>
      </c>
      <c r="V990" s="73" t="e">
        <f t="shared" si="278"/>
        <v>#N/A</v>
      </c>
      <c r="W990" s="73" t="e">
        <f t="shared" si="279"/>
        <v>#N/A</v>
      </c>
    </row>
    <row r="991" spans="1:24" hidden="1" x14ac:dyDescent="0.25">
      <c r="A991">
        <v>990</v>
      </c>
      <c r="B991" t="s">
        <v>256</v>
      </c>
      <c r="C991" t="s">
        <v>257</v>
      </c>
      <c r="H991" s="59">
        <v>83.589538461538481</v>
      </c>
      <c r="I991" t="s">
        <v>1903</v>
      </c>
      <c r="J991" s="65">
        <f t="shared" si="276"/>
        <v>2266948.2830769233</v>
      </c>
      <c r="K991" t="e">
        <f>1.05*VLOOKUP(B991,'[1]Tổng hợp Nhập - Xuất - Tồn'!$A$5:$N$4327,12,0)/VLOOKUP(B991,'[1]Tổng hợp Nhập - Xuất - Tồn'!$A$5:$N$4327,11,0)</f>
        <v>#N/A</v>
      </c>
      <c r="L991" s="67" t="e">
        <f t="shared" si="280"/>
        <v>#N/A</v>
      </c>
      <c r="M991" s="66" t="e">
        <f>VLOOKUP(B991,[2]Pivot!$A$4:$C$3785,2,0)</f>
        <v>#N/A</v>
      </c>
      <c r="N991" s="66" t="e">
        <f>VLOOKUP(B991,[2]Pivot!$A$4:$C$3785,3,0)</f>
        <v>#N/A</v>
      </c>
      <c r="O991" s="70" t="e">
        <f>VLOOKUP(B991,[3]Pivot!$A$4:$D$4420,2,0)</f>
        <v>#N/A</v>
      </c>
      <c r="P991" s="66" t="e">
        <f>VLOOKUP(B991,[3]Pivot!$A$4:$E$4420,5,0)</f>
        <v>#N/A</v>
      </c>
      <c r="Q991" s="66" t="e">
        <f>VLOOKUP(B991,[3]Pivot!$A$4:$D$4420,3,0)</f>
        <v>#N/A</v>
      </c>
      <c r="R991" s="66" t="e">
        <f>VLOOKUP(B991,[3]Pivot!$A$4:$D$4420,4,0)</f>
        <v>#N/A</v>
      </c>
      <c r="S991" t="e">
        <f>VLOOKUP(B991,'[1]Tổng hợp Nhập - Xuất - Tồn'!$A$5:$N$4327,11,0)</f>
        <v>#N/A</v>
      </c>
      <c r="T991" t="e">
        <f>VLOOKUP(B991,'[1]Tổng hợp Nhập - Xuất - Tồn'!$A$7:$N$4327,13,0)</f>
        <v>#N/A</v>
      </c>
      <c r="U991" s="66" t="e">
        <f t="shared" si="277"/>
        <v>#N/A</v>
      </c>
      <c r="V991" s="73" t="e">
        <f t="shared" si="278"/>
        <v>#N/A</v>
      </c>
      <c r="W991" s="73" t="e">
        <f t="shared" si="279"/>
        <v>#N/A</v>
      </c>
    </row>
    <row r="992" spans="1:24" x14ac:dyDescent="0.25">
      <c r="A992">
        <v>991</v>
      </c>
      <c r="B992" t="s">
        <v>258</v>
      </c>
      <c r="C992" t="s">
        <v>259</v>
      </c>
      <c r="H992" s="59">
        <v>38.543153846153849</v>
      </c>
      <c r="I992" t="s">
        <v>1903</v>
      </c>
      <c r="J992" s="78">
        <f t="shared" si="276"/>
        <v>1045290.3323076923</v>
      </c>
      <c r="K992" s="75">
        <f>1.05*VLOOKUP(B992,'[1]Tổng hợp Nhập - Xuất - Tồn'!$A$5:$N$4327,12,0)/VLOOKUP(B992,'[1]Tổng hợp Nhập - Xuất - Tồn'!$A$5:$N$4327,11,0)</f>
        <v>782646.13636363635</v>
      </c>
      <c r="L992" s="67">
        <f t="shared" si="280"/>
        <v>0.33558486235473484</v>
      </c>
      <c r="M992" s="66">
        <f>VLOOKUP(B992,[2]Pivot!$A$4:$C$3785,2,0)</f>
        <v>1250000</v>
      </c>
      <c r="N992" s="66" t="e">
        <f>VLOOKUP(B992,[2]Pivot!$A$4:$C$3785,3,0)</f>
        <v>#REF!</v>
      </c>
      <c r="O992" s="70">
        <f>VLOOKUP(B992,[3]Pivot!$A$4:$D$4420,2,0)</f>
        <v>44792</v>
      </c>
      <c r="P992" s="66" t="str">
        <f>VLOOKUP(B992,[3]Pivot!$A$4:$E$4420,5,0)</f>
        <v>NK-IDAS</v>
      </c>
      <c r="Q992" s="66">
        <f>VLOOKUP(B992,[3]Pivot!$A$4:$D$4420,3,0)</f>
        <v>819915</v>
      </c>
      <c r="R992" s="66">
        <f>VLOOKUP(B992,[3]Pivot!$A$4:$D$4420,4,0)</f>
        <v>20</v>
      </c>
      <c r="S992">
        <f>VLOOKUP(B992,'[1]Tổng hợp Nhập - Xuất - Tồn'!$A$5:$N$4327,11,0)</f>
        <v>22</v>
      </c>
      <c r="T992">
        <f>VLOOKUP(B992,'[1]Tổng hợp Nhập - Xuất - Tồn'!$A$7:$N$4327,13,0)</f>
        <v>18</v>
      </c>
      <c r="U992" s="75">
        <f>IF(Q992=0,K992*(1-5%),IF(L992&lt;=10%,Q992,Q992*(1-5%)))</f>
        <v>778919.25</v>
      </c>
      <c r="V992" s="73">
        <f>U992/24000*1/1.13</f>
        <v>28.721211283185841</v>
      </c>
      <c r="W992" s="66">
        <f t="shared" ref="W992" si="288">V992*24000</f>
        <v>689309.07079646015</v>
      </c>
      <c r="X992" s="67">
        <f>(W992-K992)/K992</f>
        <v>-0.11925832279814584</v>
      </c>
    </row>
    <row r="993" spans="1:24" hidden="1" x14ac:dyDescent="0.25">
      <c r="A993">
        <v>992</v>
      </c>
      <c r="B993" t="s">
        <v>260</v>
      </c>
      <c r="C993" t="s">
        <v>259</v>
      </c>
      <c r="H993" s="59">
        <v>33.095999999999997</v>
      </c>
      <c r="I993" t="s">
        <v>1903</v>
      </c>
      <c r="J993" s="65">
        <f t="shared" si="276"/>
        <v>897563.51999999979</v>
      </c>
      <c r="K993" t="e">
        <f>1.05*VLOOKUP(B993,'[1]Tổng hợp Nhập - Xuất - Tồn'!$A$5:$N$4327,12,0)/VLOOKUP(B993,'[1]Tổng hợp Nhập - Xuất - Tồn'!$A$5:$N$4327,11,0)</f>
        <v>#N/A</v>
      </c>
      <c r="L993" s="67" t="e">
        <f t="shared" si="280"/>
        <v>#N/A</v>
      </c>
      <c r="M993" s="66" t="e">
        <f>VLOOKUP(B993,[2]Pivot!$A$4:$C$3785,2,0)</f>
        <v>#N/A</v>
      </c>
      <c r="N993" s="66" t="e">
        <f>VLOOKUP(B993,[2]Pivot!$A$4:$C$3785,3,0)</f>
        <v>#N/A</v>
      </c>
      <c r="O993" s="70" t="e">
        <f>VLOOKUP(B993,[3]Pivot!$A$4:$D$4420,2,0)</f>
        <v>#N/A</v>
      </c>
      <c r="P993" s="66" t="e">
        <f>VLOOKUP(B993,[3]Pivot!$A$4:$E$4420,5,0)</f>
        <v>#N/A</v>
      </c>
      <c r="Q993" s="66" t="e">
        <f>VLOOKUP(B993,[3]Pivot!$A$4:$D$4420,3,0)</f>
        <v>#N/A</v>
      </c>
      <c r="R993" s="66" t="e">
        <f>VLOOKUP(B993,[3]Pivot!$A$4:$D$4420,4,0)</f>
        <v>#N/A</v>
      </c>
      <c r="S993" t="e">
        <f>VLOOKUP(B993,'[1]Tổng hợp Nhập - Xuất - Tồn'!$A$5:$N$4327,11,0)</f>
        <v>#N/A</v>
      </c>
      <c r="T993" t="e">
        <f>VLOOKUP(B993,'[1]Tổng hợp Nhập - Xuất - Tồn'!$A$7:$N$4327,13,0)</f>
        <v>#N/A</v>
      </c>
      <c r="U993" s="66" t="e">
        <f t="shared" si="277"/>
        <v>#N/A</v>
      </c>
      <c r="V993" s="73" t="e">
        <f t="shared" si="278"/>
        <v>#N/A</v>
      </c>
      <c r="W993" s="73" t="e">
        <f t="shared" si="279"/>
        <v>#N/A</v>
      </c>
    </row>
    <row r="994" spans="1:24" hidden="1" x14ac:dyDescent="0.25">
      <c r="A994">
        <v>993</v>
      </c>
      <c r="B994" t="s">
        <v>261</v>
      </c>
      <c r="C994" t="s">
        <v>262</v>
      </c>
      <c r="H994" s="59">
        <v>47.505076923076921</v>
      </c>
      <c r="I994" t="s">
        <v>1903</v>
      </c>
      <c r="J994" s="65">
        <f t="shared" si="276"/>
        <v>1288337.6861538459</v>
      </c>
      <c r="K994" t="e">
        <f>1.05*VLOOKUP(B994,'[1]Tổng hợp Nhập - Xuất - Tồn'!$A$5:$N$4327,12,0)/VLOOKUP(B994,'[1]Tổng hợp Nhập - Xuất - Tồn'!$A$5:$N$4327,11,0)</f>
        <v>#N/A</v>
      </c>
      <c r="L994" s="67" t="e">
        <f t="shared" si="280"/>
        <v>#N/A</v>
      </c>
      <c r="M994" s="66" t="e">
        <f>VLOOKUP(B994,[2]Pivot!$A$4:$C$3785,2,0)</f>
        <v>#N/A</v>
      </c>
      <c r="N994" s="66" t="e">
        <f>VLOOKUP(B994,[2]Pivot!$A$4:$C$3785,3,0)</f>
        <v>#N/A</v>
      </c>
      <c r="O994" s="70" t="e">
        <f>VLOOKUP(B994,[3]Pivot!$A$4:$D$4420,2,0)</f>
        <v>#N/A</v>
      </c>
      <c r="P994" s="66" t="e">
        <f>VLOOKUP(B994,[3]Pivot!$A$4:$E$4420,5,0)</f>
        <v>#N/A</v>
      </c>
      <c r="Q994" s="66" t="e">
        <f>VLOOKUP(B994,[3]Pivot!$A$4:$D$4420,3,0)</f>
        <v>#N/A</v>
      </c>
      <c r="R994" s="66" t="e">
        <f>VLOOKUP(B994,[3]Pivot!$A$4:$D$4420,4,0)</f>
        <v>#N/A</v>
      </c>
      <c r="S994" t="e">
        <f>VLOOKUP(B994,'[1]Tổng hợp Nhập - Xuất - Tồn'!$A$5:$N$4327,11,0)</f>
        <v>#N/A</v>
      </c>
      <c r="T994" t="e">
        <f>VLOOKUP(B994,'[1]Tổng hợp Nhập - Xuất - Tồn'!$A$7:$N$4327,13,0)</f>
        <v>#N/A</v>
      </c>
      <c r="U994" s="66" t="e">
        <f t="shared" si="277"/>
        <v>#N/A</v>
      </c>
      <c r="V994" s="73" t="e">
        <f t="shared" si="278"/>
        <v>#N/A</v>
      </c>
      <c r="W994" s="73" t="e">
        <f t="shared" si="279"/>
        <v>#N/A</v>
      </c>
    </row>
    <row r="995" spans="1:24" hidden="1" x14ac:dyDescent="0.25">
      <c r="A995">
        <v>994</v>
      </c>
      <c r="B995" t="s">
        <v>263</v>
      </c>
      <c r="C995" t="s">
        <v>264</v>
      </c>
      <c r="H995" s="59">
        <v>9.5734999999999992</v>
      </c>
      <c r="I995" t="s">
        <v>1903</v>
      </c>
      <c r="J995" s="65">
        <f t="shared" si="276"/>
        <v>259633.31999999995</v>
      </c>
      <c r="K995" t="e">
        <f>1.05*VLOOKUP(B995,'[1]Tổng hợp Nhập - Xuất - Tồn'!$A$5:$N$4327,12,0)/VLOOKUP(B995,'[1]Tổng hợp Nhập - Xuất - Tồn'!$A$5:$N$4327,11,0)</f>
        <v>#N/A</v>
      </c>
      <c r="L995" s="67" t="e">
        <f t="shared" si="280"/>
        <v>#N/A</v>
      </c>
      <c r="M995" s="66" t="e">
        <f>VLOOKUP(B995,[2]Pivot!$A$4:$C$3785,2,0)</f>
        <v>#N/A</v>
      </c>
      <c r="N995" s="66" t="e">
        <f>VLOOKUP(B995,[2]Pivot!$A$4:$C$3785,3,0)</f>
        <v>#N/A</v>
      </c>
      <c r="O995" s="70" t="e">
        <f>VLOOKUP(B995,[3]Pivot!$A$4:$D$4420,2,0)</f>
        <v>#N/A</v>
      </c>
      <c r="P995" s="66" t="e">
        <f>VLOOKUP(B995,[3]Pivot!$A$4:$E$4420,5,0)</f>
        <v>#N/A</v>
      </c>
      <c r="Q995" s="66" t="e">
        <f>VLOOKUP(B995,[3]Pivot!$A$4:$D$4420,3,0)</f>
        <v>#N/A</v>
      </c>
      <c r="R995" s="66" t="e">
        <f>VLOOKUP(B995,[3]Pivot!$A$4:$D$4420,4,0)</f>
        <v>#N/A</v>
      </c>
      <c r="S995" t="e">
        <f>VLOOKUP(B995,'[1]Tổng hợp Nhập - Xuất - Tồn'!$A$5:$N$4327,11,0)</f>
        <v>#N/A</v>
      </c>
      <c r="T995" t="e">
        <f>VLOOKUP(B995,'[1]Tổng hợp Nhập - Xuất - Tồn'!$A$7:$N$4327,13,0)</f>
        <v>#N/A</v>
      </c>
      <c r="U995" s="66" t="e">
        <f t="shared" si="277"/>
        <v>#N/A</v>
      </c>
      <c r="V995" s="73" t="e">
        <f t="shared" si="278"/>
        <v>#N/A</v>
      </c>
      <c r="W995" s="73" t="e">
        <f t="shared" si="279"/>
        <v>#N/A</v>
      </c>
    </row>
    <row r="996" spans="1:24" x14ac:dyDescent="0.25">
      <c r="A996">
        <v>995</v>
      </c>
      <c r="B996" t="s">
        <v>265</v>
      </c>
      <c r="C996" t="s">
        <v>266</v>
      </c>
      <c r="H996" s="59">
        <v>15.190576923076923</v>
      </c>
      <c r="I996" t="s">
        <v>1903</v>
      </c>
      <c r="J996" s="78">
        <f t="shared" si="276"/>
        <v>411968.44615384616</v>
      </c>
      <c r="K996" s="75">
        <f>1.05*VLOOKUP(B996,'[1]Tổng hợp Nhập - Xuất - Tồn'!$A$5:$N$4327,12,0)/VLOOKUP(B996,'[1]Tổng hợp Nhập - Xuất - Tồn'!$A$5:$N$4327,11,0)</f>
        <v>347359.68393665162</v>
      </c>
      <c r="L996" s="67">
        <f t="shared" si="280"/>
        <v>0.18599959985274891</v>
      </c>
      <c r="M996" s="66">
        <f>VLOOKUP(B996,[2]Pivot!$A$4:$C$3785,2,0)</f>
        <v>415000</v>
      </c>
      <c r="N996" s="66">
        <f>VLOOKUP(B996,[2]Pivot!$A$4:$C$3785,3,0)</f>
        <v>500000</v>
      </c>
      <c r="O996" s="70">
        <f>VLOOKUP(B996,[3]Pivot!$A$4:$D$4420,2,0)</f>
        <v>44816</v>
      </c>
      <c r="P996" s="66" t="str">
        <f>VLOOKUP(B996,[3]Pivot!$A$4:$E$4420,5,0)</f>
        <v>HTAUTOHN</v>
      </c>
      <c r="Q996" s="66">
        <f>VLOOKUP(B996,[3]Pivot!$A$4:$D$4420,3,0)</f>
        <v>310002</v>
      </c>
      <c r="R996" s="66">
        <f>VLOOKUP(B996,[3]Pivot!$A$4:$D$4420,4,0)</f>
        <v>2</v>
      </c>
      <c r="S996">
        <f>VLOOKUP(B996,'[1]Tổng hợp Nhập - Xuất - Tồn'!$A$5:$N$4327,11,0)</f>
        <v>221</v>
      </c>
      <c r="T996">
        <f>VLOOKUP(B996,'[1]Tổng hợp Nhập - Xuất - Tồn'!$A$7:$N$4327,13,0)</f>
        <v>112</v>
      </c>
      <c r="U996" s="75">
        <f>IF(Q996=0,K996*(1-5%),IF(L996&lt;=10%,Q996,Q996*(1-5%)))</f>
        <v>294501.89999999997</v>
      </c>
      <c r="V996" s="73">
        <f>U996/24000*1/1.13</f>
        <v>10.85921460176991</v>
      </c>
      <c r="W996" s="66">
        <f t="shared" ref="W996" si="289">V996*24000</f>
        <v>260621.15044247784</v>
      </c>
      <c r="X996" s="67">
        <f>(W996-K996)/K996</f>
        <v>-0.24970811958129369</v>
      </c>
    </row>
    <row r="997" spans="1:24" hidden="1" x14ac:dyDescent="0.25">
      <c r="A997">
        <v>996</v>
      </c>
      <c r="B997" t="s">
        <v>267</v>
      </c>
      <c r="C997" t="s">
        <v>268</v>
      </c>
      <c r="H997" s="59">
        <v>120.41984615384615</v>
      </c>
      <c r="I997" t="s">
        <v>1903</v>
      </c>
      <c r="J997" s="65">
        <f t="shared" si="276"/>
        <v>3265786.227692307</v>
      </c>
      <c r="K997" t="e">
        <f>1.05*VLOOKUP(B997,'[1]Tổng hợp Nhập - Xuất - Tồn'!$A$5:$N$4327,12,0)/VLOOKUP(B997,'[1]Tổng hợp Nhập - Xuất - Tồn'!$A$5:$N$4327,11,0)</f>
        <v>#N/A</v>
      </c>
      <c r="L997" s="67" t="e">
        <f t="shared" si="280"/>
        <v>#N/A</v>
      </c>
      <c r="M997" s="66" t="e">
        <f>VLOOKUP(B997,[2]Pivot!$A$4:$C$3785,2,0)</f>
        <v>#N/A</v>
      </c>
      <c r="N997" s="66" t="e">
        <f>VLOOKUP(B997,[2]Pivot!$A$4:$C$3785,3,0)</f>
        <v>#N/A</v>
      </c>
      <c r="O997" s="70" t="e">
        <f>VLOOKUP(B997,[3]Pivot!$A$4:$D$4420,2,0)</f>
        <v>#N/A</v>
      </c>
      <c r="P997" s="66" t="e">
        <f>VLOOKUP(B997,[3]Pivot!$A$4:$E$4420,5,0)</f>
        <v>#N/A</v>
      </c>
      <c r="Q997" s="66" t="e">
        <f>VLOOKUP(B997,[3]Pivot!$A$4:$D$4420,3,0)</f>
        <v>#N/A</v>
      </c>
      <c r="R997" s="66" t="e">
        <f>VLOOKUP(B997,[3]Pivot!$A$4:$D$4420,4,0)</f>
        <v>#N/A</v>
      </c>
      <c r="S997" t="e">
        <f>VLOOKUP(B997,'[1]Tổng hợp Nhập - Xuất - Tồn'!$A$5:$N$4327,11,0)</f>
        <v>#N/A</v>
      </c>
      <c r="T997" t="e">
        <f>VLOOKUP(B997,'[1]Tổng hợp Nhập - Xuất - Tồn'!$A$7:$N$4327,13,0)</f>
        <v>#N/A</v>
      </c>
      <c r="U997" s="66" t="e">
        <f t="shared" si="277"/>
        <v>#N/A</v>
      </c>
      <c r="V997" s="73" t="e">
        <f t="shared" si="278"/>
        <v>#N/A</v>
      </c>
      <c r="W997" s="73" t="e">
        <f t="shared" si="279"/>
        <v>#N/A</v>
      </c>
    </row>
    <row r="998" spans="1:24" hidden="1" x14ac:dyDescent="0.25">
      <c r="A998">
        <v>997</v>
      </c>
      <c r="B998" t="s">
        <v>269</v>
      </c>
      <c r="C998" t="s">
        <v>270</v>
      </c>
      <c r="H998" s="59">
        <v>42.304461538461545</v>
      </c>
      <c r="I998" t="s">
        <v>1903</v>
      </c>
      <c r="J998" s="65">
        <f t="shared" si="276"/>
        <v>1147296.9969230769</v>
      </c>
      <c r="K998" t="e">
        <f>1.05*VLOOKUP(B998,'[1]Tổng hợp Nhập - Xuất - Tồn'!$A$5:$N$4327,12,0)/VLOOKUP(B998,'[1]Tổng hợp Nhập - Xuất - Tồn'!$A$5:$N$4327,11,0)</f>
        <v>#N/A</v>
      </c>
      <c r="L998" s="67" t="e">
        <f t="shared" si="280"/>
        <v>#N/A</v>
      </c>
      <c r="M998" s="66" t="e">
        <f>VLOOKUP(B998,[2]Pivot!$A$4:$C$3785,2,0)</f>
        <v>#N/A</v>
      </c>
      <c r="N998" s="66" t="e">
        <f>VLOOKUP(B998,[2]Pivot!$A$4:$C$3785,3,0)</f>
        <v>#N/A</v>
      </c>
      <c r="O998" s="70" t="e">
        <f>VLOOKUP(B998,[3]Pivot!$A$4:$D$4420,2,0)</f>
        <v>#N/A</v>
      </c>
      <c r="P998" s="66" t="e">
        <f>VLOOKUP(B998,[3]Pivot!$A$4:$E$4420,5,0)</f>
        <v>#N/A</v>
      </c>
      <c r="Q998" s="66" t="e">
        <f>VLOOKUP(B998,[3]Pivot!$A$4:$D$4420,3,0)</f>
        <v>#N/A</v>
      </c>
      <c r="R998" s="66" t="e">
        <f>VLOOKUP(B998,[3]Pivot!$A$4:$D$4420,4,0)</f>
        <v>#N/A</v>
      </c>
      <c r="S998" t="e">
        <f>VLOOKUP(B998,'[1]Tổng hợp Nhập - Xuất - Tồn'!$A$5:$N$4327,11,0)</f>
        <v>#N/A</v>
      </c>
      <c r="T998" t="e">
        <f>VLOOKUP(B998,'[1]Tổng hợp Nhập - Xuất - Tồn'!$A$7:$N$4327,13,0)</f>
        <v>#N/A</v>
      </c>
      <c r="U998" s="66" t="e">
        <f t="shared" si="277"/>
        <v>#N/A</v>
      </c>
      <c r="V998" s="73" t="e">
        <f t="shared" si="278"/>
        <v>#N/A</v>
      </c>
      <c r="W998" s="73" t="e">
        <f t="shared" si="279"/>
        <v>#N/A</v>
      </c>
    </row>
    <row r="999" spans="1:24" hidden="1" x14ac:dyDescent="0.25">
      <c r="A999">
        <v>998</v>
      </c>
      <c r="B999" t="s">
        <v>271</v>
      </c>
      <c r="C999" t="s">
        <v>268</v>
      </c>
      <c r="H999" s="59">
        <v>124.14261538461538</v>
      </c>
      <c r="I999" t="s">
        <v>1903</v>
      </c>
      <c r="J999" s="65">
        <f t="shared" si="276"/>
        <v>3366747.7292307685</v>
      </c>
      <c r="K999" t="e">
        <f>1.05*VLOOKUP(B999,'[1]Tổng hợp Nhập - Xuất - Tồn'!$A$5:$N$4327,12,0)/VLOOKUP(B999,'[1]Tổng hợp Nhập - Xuất - Tồn'!$A$5:$N$4327,11,0)</f>
        <v>#N/A</v>
      </c>
      <c r="L999" s="67" t="e">
        <f t="shared" si="280"/>
        <v>#N/A</v>
      </c>
      <c r="M999" s="66" t="e">
        <f>VLOOKUP(B999,[2]Pivot!$A$4:$C$3785,2,0)</f>
        <v>#N/A</v>
      </c>
      <c r="N999" s="66" t="e">
        <f>VLOOKUP(B999,[2]Pivot!$A$4:$C$3785,3,0)</f>
        <v>#N/A</v>
      </c>
      <c r="O999" s="70" t="e">
        <f>VLOOKUP(B999,[3]Pivot!$A$4:$D$4420,2,0)</f>
        <v>#N/A</v>
      </c>
      <c r="P999" s="66" t="e">
        <f>VLOOKUP(B999,[3]Pivot!$A$4:$E$4420,5,0)</f>
        <v>#N/A</v>
      </c>
      <c r="Q999" s="66" t="e">
        <f>VLOOKUP(B999,[3]Pivot!$A$4:$D$4420,3,0)</f>
        <v>#N/A</v>
      </c>
      <c r="R999" s="66" t="e">
        <f>VLOOKUP(B999,[3]Pivot!$A$4:$D$4420,4,0)</f>
        <v>#N/A</v>
      </c>
      <c r="S999" t="e">
        <f>VLOOKUP(B999,'[1]Tổng hợp Nhập - Xuất - Tồn'!$A$5:$N$4327,11,0)</f>
        <v>#N/A</v>
      </c>
      <c r="T999" t="e">
        <f>VLOOKUP(B999,'[1]Tổng hợp Nhập - Xuất - Tồn'!$A$7:$N$4327,13,0)</f>
        <v>#N/A</v>
      </c>
      <c r="U999" s="66" t="e">
        <f t="shared" si="277"/>
        <v>#N/A</v>
      </c>
      <c r="V999" s="73" t="e">
        <f t="shared" si="278"/>
        <v>#N/A</v>
      </c>
      <c r="W999" s="73" t="e">
        <f t="shared" si="279"/>
        <v>#N/A</v>
      </c>
    </row>
    <row r="1000" spans="1:24" hidden="1" x14ac:dyDescent="0.25">
      <c r="A1000">
        <v>999</v>
      </c>
      <c r="B1000" t="s">
        <v>272</v>
      </c>
      <c r="C1000" t="s">
        <v>270</v>
      </c>
      <c r="H1000" s="59">
        <v>31.889846153846154</v>
      </c>
      <c r="I1000" t="s">
        <v>1903</v>
      </c>
      <c r="J1000" s="65">
        <f t="shared" si="276"/>
        <v>864852.62769230769</v>
      </c>
      <c r="K1000" t="e">
        <f>1.05*VLOOKUP(B1000,'[1]Tổng hợp Nhập - Xuất - Tồn'!$A$5:$N$4327,12,0)/VLOOKUP(B1000,'[1]Tổng hợp Nhập - Xuất - Tồn'!$A$5:$N$4327,11,0)</f>
        <v>#N/A</v>
      </c>
      <c r="L1000" s="67" t="e">
        <f t="shared" si="280"/>
        <v>#N/A</v>
      </c>
      <c r="M1000" s="66" t="e">
        <f>VLOOKUP(B1000,[2]Pivot!$A$4:$C$3785,2,0)</f>
        <v>#N/A</v>
      </c>
      <c r="N1000" s="66" t="e">
        <f>VLOOKUP(B1000,[2]Pivot!$A$4:$C$3785,3,0)</f>
        <v>#N/A</v>
      </c>
      <c r="O1000" s="70" t="e">
        <f>VLOOKUP(B1000,[3]Pivot!$A$4:$D$4420,2,0)</f>
        <v>#N/A</v>
      </c>
      <c r="P1000" s="66" t="e">
        <f>VLOOKUP(B1000,[3]Pivot!$A$4:$E$4420,5,0)</f>
        <v>#N/A</v>
      </c>
      <c r="Q1000" s="66" t="e">
        <f>VLOOKUP(B1000,[3]Pivot!$A$4:$D$4420,3,0)</f>
        <v>#N/A</v>
      </c>
      <c r="R1000" s="66" t="e">
        <f>VLOOKUP(B1000,[3]Pivot!$A$4:$D$4420,4,0)</f>
        <v>#N/A</v>
      </c>
      <c r="S1000" t="e">
        <f>VLOOKUP(B1000,'[1]Tổng hợp Nhập - Xuất - Tồn'!$A$5:$N$4327,11,0)</f>
        <v>#N/A</v>
      </c>
      <c r="T1000" t="e">
        <f>VLOOKUP(B1000,'[1]Tổng hợp Nhập - Xuất - Tồn'!$A$7:$N$4327,13,0)</f>
        <v>#N/A</v>
      </c>
      <c r="U1000" s="66" t="e">
        <f t="shared" si="277"/>
        <v>#N/A</v>
      </c>
      <c r="V1000" s="73" t="e">
        <f t="shared" si="278"/>
        <v>#N/A</v>
      </c>
      <c r="W1000" s="73" t="e">
        <f t="shared" si="279"/>
        <v>#N/A</v>
      </c>
    </row>
    <row r="1001" spans="1:24" hidden="1" x14ac:dyDescent="0.25">
      <c r="A1001">
        <v>1000</v>
      </c>
      <c r="B1001" t="s">
        <v>273</v>
      </c>
      <c r="C1001" t="s">
        <v>274</v>
      </c>
      <c r="H1001" s="59">
        <v>29.817000000000004</v>
      </c>
      <c r="I1001" t="s">
        <v>1903</v>
      </c>
      <c r="J1001" s="78">
        <f t="shared" si="276"/>
        <v>808637.04</v>
      </c>
      <c r="K1001" s="75">
        <f>1.05*VLOOKUP(B1001,'[1]Tổng hợp Nhập - Xuất - Tồn'!$A$5:$N$4327,12,0)/VLOOKUP(B1001,'[1]Tổng hợp Nhập - Xuất - Tồn'!$A$5:$N$4327,11,0)</f>
        <v>678020.07900000003</v>
      </c>
      <c r="L1001" s="67">
        <f t="shared" si="280"/>
        <v>0.19264467977503658</v>
      </c>
      <c r="M1001" s="66">
        <f>VLOOKUP(B1001,[2]Pivot!$A$4:$C$3785,2,0)</f>
        <v>700000</v>
      </c>
      <c r="N1001" s="66">
        <f>VLOOKUP(B1001,[2]Pivot!$A$4:$C$3785,3,0)</f>
        <v>800000</v>
      </c>
      <c r="O1001" s="70">
        <f>VLOOKUP(B1001,[3]Pivot!$A$4:$D$4420,2,0)</f>
        <v>44813</v>
      </c>
      <c r="P1001" s="66" t="str">
        <f>VLOOKUP(B1001,[3]Pivot!$A$4:$E$4420,5,0)</f>
        <v>HTAUTOHN</v>
      </c>
      <c r="Q1001" s="66">
        <f>VLOOKUP(B1001,[3]Pivot!$A$4:$D$4420,3,0)</f>
        <v>0</v>
      </c>
      <c r="R1001" s="66">
        <f>VLOOKUP(B1001,[3]Pivot!$A$4:$D$4420,4,0)</f>
        <v>1</v>
      </c>
      <c r="S1001">
        <f>VLOOKUP(B1001,'[1]Tổng hợp Nhập - Xuất - Tồn'!$A$5:$N$4327,11,0)</f>
        <v>3850</v>
      </c>
      <c r="T1001">
        <f>VLOOKUP(B1001,'[1]Tổng hợp Nhập - Xuất - Tồn'!$A$7:$N$4327,13,0)</f>
        <v>0</v>
      </c>
      <c r="U1001" s="75">
        <f t="shared" ref="U1001:U1002" si="290">IF(Q1001=0,K1001*(1-5%),IF(L1001&lt;=10%,Q1001,Q1001*(1-5%)))</f>
        <v>644119.07504999998</v>
      </c>
      <c r="V1001" s="73">
        <f t="shared" ref="V1001:V1002" si="291">U1001/24000*1/1.13</f>
        <v>23.750703357300885</v>
      </c>
      <c r="W1001" s="66">
        <f t="shared" ref="W1001:W1002" si="292">V1001*24000</f>
        <v>570016.88057522126</v>
      </c>
    </row>
    <row r="1002" spans="1:24" hidden="1" x14ac:dyDescent="0.25">
      <c r="A1002">
        <v>1001</v>
      </c>
      <c r="B1002" t="s">
        <v>275</v>
      </c>
      <c r="C1002" t="s">
        <v>276</v>
      </c>
      <c r="H1002" s="59">
        <v>46.636846153846164</v>
      </c>
      <c r="I1002" t="s">
        <v>1903</v>
      </c>
      <c r="J1002" s="78">
        <f t="shared" si="276"/>
        <v>1264791.2676923079</v>
      </c>
      <c r="K1002" s="75">
        <f>1.05*VLOOKUP(B1002,'[1]Tổng hợp Nhập - Xuất - Tồn'!$A$5:$N$4327,12,0)/VLOOKUP(B1002,'[1]Tổng hợp Nhập - Xuất - Tồn'!$A$5:$N$4327,11,0)</f>
        <v>951198.99</v>
      </c>
      <c r="L1002" s="67">
        <f t="shared" si="280"/>
        <v>0.32968104570034074</v>
      </c>
      <c r="M1002" s="66" t="e">
        <f>VLOOKUP(B1002,[2]Pivot!$A$4:$C$3785,2,0)</f>
        <v>#N/A</v>
      </c>
      <c r="N1002" s="66" t="e">
        <f>VLOOKUP(B1002,[2]Pivot!$A$4:$C$3785,3,0)</f>
        <v>#N/A</v>
      </c>
      <c r="O1002" s="70">
        <f>VLOOKUP(B1002,[3]Pivot!$A$4:$D$4420,2,0)</f>
        <v>44656</v>
      </c>
      <c r="P1002" s="66" t="str">
        <f>VLOOKUP(B1002,[3]Pivot!$A$4:$E$4420,5,0)</f>
        <v>NK-IDAS</v>
      </c>
      <c r="Q1002" s="66">
        <f>VLOOKUP(B1002,[3]Pivot!$A$4:$D$4420,3,0)</f>
        <v>905903.8</v>
      </c>
      <c r="R1002" s="66">
        <f>VLOOKUP(B1002,[3]Pivot!$A$4:$D$4420,4,0)</f>
        <v>5</v>
      </c>
      <c r="S1002">
        <f>VLOOKUP(B1002,'[1]Tổng hợp Nhập - Xuất - Tồn'!$A$5:$N$4327,11,0)</f>
        <v>5</v>
      </c>
      <c r="T1002">
        <f>VLOOKUP(B1002,'[1]Tổng hợp Nhập - Xuất - Tồn'!$A$7:$N$4327,13,0)</f>
        <v>5</v>
      </c>
      <c r="U1002" s="75">
        <f t="shared" si="290"/>
        <v>860608.61</v>
      </c>
      <c r="V1002" s="73">
        <f t="shared" si="291"/>
        <v>31.733355825958704</v>
      </c>
      <c r="W1002" s="66">
        <f t="shared" si="292"/>
        <v>761600.53982300893</v>
      </c>
    </row>
    <row r="1003" spans="1:24" hidden="1" x14ac:dyDescent="0.25">
      <c r="A1003">
        <v>1002</v>
      </c>
      <c r="B1003" t="s">
        <v>277</v>
      </c>
      <c r="C1003" t="s">
        <v>278</v>
      </c>
      <c r="H1003" s="59">
        <v>25.685884615384616</v>
      </c>
      <c r="I1003" t="s">
        <v>1903</v>
      </c>
      <c r="J1003" s="65">
        <f t="shared" si="276"/>
        <v>696601.19076923071</v>
      </c>
      <c r="K1003" t="e">
        <f>1.05*VLOOKUP(B1003,'[1]Tổng hợp Nhập - Xuất - Tồn'!$A$5:$N$4327,12,0)/VLOOKUP(B1003,'[1]Tổng hợp Nhập - Xuất - Tồn'!$A$5:$N$4327,11,0)</f>
        <v>#N/A</v>
      </c>
      <c r="L1003" s="67" t="e">
        <f t="shared" si="280"/>
        <v>#N/A</v>
      </c>
      <c r="M1003" s="66" t="e">
        <f>VLOOKUP(B1003,[2]Pivot!$A$4:$C$3785,2,0)</f>
        <v>#N/A</v>
      </c>
      <c r="N1003" s="66" t="e">
        <f>VLOOKUP(B1003,[2]Pivot!$A$4:$C$3785,3,0)</f>
        <v>#N/A</v>
      </c>
      <c r="O1003" s="70" t="e">
        <f>VLOOKUP(B1003,[3]Pivot!$A$4:$D$4420,2,0)</f>
        <v>#N/A</v>
      </c>
      <c r="P1003" s="66" t="e">
        <f>VLOOKUP(B1003,[3]Pivot!$A$4:$E$4420,5,0)</f>
        <v>#N/A</v>
      </c>
      <c r="Q1003" s="66" t="e">
        <f>VLOOKUP(B1003,[3]Pivot!$A$4:$D$4420,3,0)</f>
        <v>#N/A</v>
      </c>
      <c r="R1003" s="66" t="e">
        <f>VLOOKUP(B1003,[3]Pivot!$A$4:$D$4420,4,0)</f>
        <v>#N/A</v>
      </c>
      <c r="S1003" t="e">
        <f>VLOOKUP(B1003,'[1]Tổng hợp Nhập - Xuất - Tồn'!$A$5:$N$4327,11,0)</f>
        <v>#N/A</v>
      </c>
      <c r="T1003" t="e">
        <f>VLOOKUP(B1003,'[1]Tổng hợp Nhập - Xuất - Tồn'!$A$7:$N$4327,13,0)</f>
        <v>#N/A</v>
      </c>
      <c r="U1003" s="66" t="e">
        <f t="shared" si="277"/>
        <v>#N/A</v>
      </c>
      <c r="V1003" s="73" t="e">
        <f t="shared" si="278"/>
        <v>#N/A</v>
      </c>
      <c r="W1003" s="73" t="e">
        <f t="shared" si="279"/>
        <v>#N/A</v>
      </c>
    </row>
    <row r="1004" spans="1:24" hidden="1" x14ac:dyDescent="0.25">
      <c r="A1004">
        <v>1003</v>
      </c>
      <c r="B1004" t="s">
        <v>279</v>
      </c>
      <c r="C1004" t="s">
        <v>280</v>
      </c>
      <c r="H1004" s="59">
        <v>47.911076923076934</v>
      </c>
      <c r="I1004" t="s">
        <v>1903</v>
      </c>
      <c r="J1004" s="65">
        <f t="shared" si="276"/>
        <v>1299348.4061538463</v>
      </c>
      <c r="K1004" t="e">
        <f>1.05*VLOOKUP(B1004,'[1]Tổng hợp Nhập - Xuất - Tồn'!$A$5:$N$4327,12,0)/VLOOKUP(B1004,'[1]Tổng hợp Nhập - Xuất - Tồn'!$A$5:$N$4327,11,0)</f>
        <v>#N/A</v>
      </c>
      <c r="L1004" s="67" t="e">
        <f t="shared" si="280"/>
        <v>#N/A</v>
      </c>
      <c r="M1004" s="66" t="e">
        <f>VLOOKUP(B1004,[2]Pivot!$A$4:$C$3785,2,0)</f>
        <v>#N/A</v>
      </c>
      <c r="N1004" s="66" t="e">
        <f>VLOOKUP(B1004,[2]Pivot!$A$4:$C$3785,3,0)</f>
        <v>#N/A</v>
      </c>
      <c r="O1004" s="70" t="e">
        <f>VLOOKUP(B1004,[3]Pivot!$A$4:$D$4420,2,0)</f>
        <v>#N/A</v>
      </c>
      <c r="P1004" s="66" t="e">
        <f>VLOOKUP(B1004,[3]Pivot!$A$4:$E$4420,5,0)</f>
        <v>#N/A</v>
      </c>
      <c r="Q1004" s="66" t="e">
        <f>VLOOKUP(B1004,[3]Pivot!$A$4:$D$4420,3,0)</f>
        <v>#N/A</v>
      </c>
      <c r="R1004" s="66" t="e">
        <f>VLOOKUP(B1004,[3]Pivot!$A$4:$D$4420,4,0)</f>
        <v>#N/A</v>
      </c>
      <c r="S1004" t="e">
        <f>VLOOKUP(B1004,'[1]Tổng hợp Nhập - Xuất - Tồn'!$A$5:$N$4327,11,0)</f>
        <v>#N/A</v>
      </c>
      <c r="T1004" t="e">
        <f>VLOOKUP(B1004,'[1]Tổng hợp Nhập - Xuất - Tồn'!$A$7:$N$4327,13,0)</f>
        <v>#N/A</v>
      </c>
      <c r="U1004" s="66" t="e">
        <f t="shared" si="277"/>
        <v>#N/A</v>
      </c>
      <c r="V1004" s="73" t="e">
        <f t="shared" si="278"/>
        <v>#N/A</v>
      </c>
      <c r="W1004" s="73" t="e">
        <f t="shared" si="279"/>
        <v>#N/A</v>
      </c>
    </row>
    <row r="1005" spans="1:24" x14ac:dyDescent="0.25">
      <c r="A1005">
        <v>1004</v>
      </c>
      <c r="B1005" t="s">
        <v>281</v>
      </c>
      <c r="C1005" t="s">
        <v>270</v>
      </c>
      <c r="H1005" s="59">
        <v>42.304461538461545</v>
      </c>
      <c r="I1005" t="s">
        <v>1903</v>
      </c>
      <c r="J1005" s="78">
        <f t="shared" si="276"/>
        <v>1147296.9969230769</v>
      </c>
      <c r="K1005" s="75">
        <f>1.05*VLOOKUP(B1005,'[1]Tổng hợp Nhập - Xuất - Tồn'!$A$5:$N$4327,12,0)/VLOOKUP(B1005,'[1]Tổng hợp Nhập - Xuất - Tồn'!$A$5:$N$4327,11,0)</f>
        <v>1013155.9477477478</v>
      </c>
      <c r="L1005" s="67">
        <f t="shared" si="280"/>
        <v>0.13239921205962971</v>
      </c>
      <c r="M1005" s="66">
        <f>VLOOKUP(B1005,[2]Pivot!$A$4:$C$3785,2,0)</f>
        <v>1020000</v>
      </c>
      <c r="N1005" s="66">
        <f>VLOOKUP(B1005,[2]Pivot!$A$4:$C$3785,3,0)</f>
        <v>1200000</v>
      </c>
      <c r="O1005" s="70">
        <f>VLOOKUP(B1005,[3]Pivot!$A$4:$D$4420,2,0)</f>
        <v>44816</v>
      </c>
      <c r="P1005" s="66" t="str">
        <f>VLOOKUP(B1005,[3]Pivot!$A$4:$E$4420,5,0)</f>
        <v>HTAUTOHN</v>
      </c>
      <c r="Q1005" s="66">
        <f>VLOOKUP(B1005,[3]Pivot!$A$4:$D$4420,3,0)</f>
        <v>856920</v>
      </c>
      <c r="R1005" s="66">
        <f>VLOOKUP(B1005,[3]Pivot!$A$4:$D$4420,4,0)</f>
        <v>5</v>
      </c>
      <c r="S1005">
        <f>VLOOKUP(B1005,'[1]Tổng hợp Nhập - Xuất - Tồn'!$A$5:$N$4327,11,0)</f>
        <v>333</v>
      </c>
      <c r="T1005">
        <f>VLOOKUP(B1005,'[1]Tổng hợp Nhập - Xuất - Tồn'!$A$7:$N$4327,13,0)</f>
        <v>339</v>
      </c>
      <c r="U1005" s="75">
        <f>IF(Q1005=0,K1005*(1-5%),IF(L1005&lt;=10%,Q1005,Q1005*(1-5%)))</f>
        <v>814074</v>
      </c>
      <c r="V1005" s="73">
        <f>U1005/24000*1/1.13</f>
        <v>30.017477876106199</v>
      </c>
      <c r="W1005" s="66">
        <f t="shared" ref="W1005" si="293">V1005*24000</f>
        <v>720419.46902654879</v>
      </c>
      <c r="X1005" s="67">
        <f>(W1005-K1005)/K1005</f>
        <v>-0.28893526151818394</v>
      </c>
    </row>
    <row r="1006" spans="1:24" hidden="1" x14ac:dyDescent="0.25">
      <c r="A1006">
        <v>1005</v>
      </c>
      <c r="B1006" t="s">
        <v>282</v>
      </c>
      <c r="C1006" t="s">
        <v>270</v>
      </c>
      <c r="H1006" s="59">
        <v>31.035653846153846</v>
      </c>
      <c r="I1006" t="s">
        <v>1903</v>
      </c>
      <c r="J1006" s="65">
        <f t="shared" si="276"/>
        <v>841686.93230769213</v>
      </c>
      <c r="K1006" t="e">
        <f>1.05*VLOOKUP(B1006,'[1]Tổng hợp Nhập - Xuất - Tồn'!$A$5:$N$4327,12,0)/VLOOKUP(B1006,'[1]Tổng hợp Nhập - Xuất - Tồn'!$A$5:$N$4327,11,0)</f>
        <v>#N/A</v>
      </c>
      <c r="L1006" s="67" t="e">
        <f t="shared" si="280"/>
        <v>#N/A</v>
      </c>
      <c r="M1006" s="66" t="e">
        <f>VLOOKUP(B1006,[2]Pivot!$A$4:$C$3785,2,0)</f>
        <v>#N/A</v>
      </c>
      <c r="N1006" s="66" t="e">
        <f>VLOOKUP(B1006,[2]Pivot!$A$4:$C$3785,3,0)</f>
        <v>#N/A</v>
      </c>
      <c r="O1006" s="70" t="e">
        <f>VLOOKUP(B1006,[3]Pivot!$A$4:$D$4420,2,0)</f>
        <v>#N/A</v>
      </c>
      <c r="P1006" s="66" t="e">
        <f>VLOOKUP(B1006,[3]Pivot!$A$4:$E$4420,5,0)</f>
        <v>#N/A</v>
      </c>
      <c r="Q1006" s="66" t="e">
        <f>VLOOKUP(B1006,[3]Pivot!$A$4:$D$4420,3,0)</f>
        <v>#N/A</v>
      </c>
      <c r="R1006" s="66" t="e">
        <f>VLOOKUP(B1006,[3]Pivot!$A$4:$D$4420,4,0)</f>
        <v>#N/A</v>
      </c>
      <c r="S1006" t="e">
        <f>VLOOKUP(B1006,'[1]Tổng hợp Nhập - Xuất - Tồn'!$A$5:$N$4327,11,0)</f>
        <v>#N/A</v>
      </c>
      <c r="T1006" t="e">
        <f>VLOOKUP(B1006,'[1]Tổng hợp Nhập - Xuất - Tồn'!$A$7:$N$4327,13,0)</f>
        <v>#N/A</v>
      </c>
      <c r="U1006" s="66" t="e">
        <f t="shared" si="277"/>
        <v>#N/A</v>
      </c>
      <c r="V1006" s="73" t="e">
        <f t="shared" si="278"/>
        <v>#N/A</v>
      </c>
      <c r="W1006" s="73" t="e">
        <f t="shared" si="279"/>
        <v>#N/A</v>
      </c>
    </row>
    <row r="1007" spans="1:24" hidden="1" x14ac:dyDescent="0.25">
      <c r="A1007">
        <v>1006</v>
      </c>
      <c r="B1007" t="s">
        <v>283</v>
      </c>
      <c r="C1007" t="s">
        <v>284</v>
      </c>
      <c r="H1007" s="59">
        <v>25.685884615384616</v>
      </c>
      <c r="I1007" t="s">
        <v>1903</v>
      </c>
      <c r="J1007" s="65">
        <f t="shared" si="276"/>
        <v>696601.19076923071</v>
      </c>
      <c r="K1007" t="e">
        <f>1.05*VLOOKUP(B1007,'[1]Tổng hợp Nhập - Xuất - Tồn'!$A$5:$N$4327,12,0)/VLOOKUP(B1007,'[1]Tổng hợp Nhập - Xuất - Tồn'!$A$5:$N$4327,11,0)</f>
        <v>#N/A</v>
      </c>
      <c r="L1007" s="67" t="e">
        <f t="shared" si="280"/>
        <v>#N/A</v>
      </c>
      <c r="M1007" s="66" t="e">
        <f>VLOOKUP(B1007,[2]Pivot!$A$4:$C$3785,2,0)</f>
        <v>#N/A</v>
      </c>
      <c r="N1007" s="66" t="e">
        <f>VLOOKUP(B1007,[2]Pivot!$A$4:$C$3785,3,0)</f>
        <v>#N/A</v>
      </c>
      <c r="O1007" s="70" t="e">
        <f>VLOOKUP(B1007,[3]Pivot!$A$4:$D$4420,2,0)</f>
        <v>#N/A</v>
      </c>
      <c r="P1007" s="66" t="e">
        <f>VLOOKUP(B1007,[3]Pivot!$A$4:$E$4420,5,0)</f>
        <v>#N/A</v>
      </c>
      <c r="Q1007" s="66" t="e">
        <f>VLOOKUP(B1007,[3]Pivot!$A$4:$D$4420,3,0)</f>
        <v>#N/A</v>
      </c>
      <c r="R1007" s="66" t="e">
        <f>VLOOKUP(B1007,[3]Pivot!$A$4:$D$4420,4,0)</f>
        <v>#N/A</v>
      </c>
      <c r="S1007" t="e">
        <f>VLOOKUP(B1007,'[1]Tổng hợp Nhập - Xuất - Tồn'!$A$5:$N$4327,11,0)</f>
        <v>#N/A</v>
      </c>
      <c r="T1007" t="e">
        <f>VLOOKUP(B1007,'[1]Tổng hợp Nhập - Xuất - Tồn'!$A$7:$N$4327,13,0)</f>
        <v>#N/A</v>
      </c>
      <c r="U1007" s="66" t="e">
        <f t="shared" si="277"/>
        <v>#N/A</v>
      </c>
      <c r="V1007" s="73" t="e">
        <f t="shared" si="278"/>
        <v>#N/A</v>
      </c>
      <c r="W1007" s="73" t="e">
        <f t="shared" si="279"/>
        <v>#N/A</v>
      </c>
    </row>
    <row r="1008" spans="1:24" hidden="1" x14ac:dyDescent="0.25">
      <c r="A1008">
        <v>1007</v>
      </c>
      <c r="B1008" t="s">
        <v>285</v>
      </c>
      <c r="C1008" t="s">
        <v>286</v>
      </c>
      <c r="H1008" s="59">
        <v>23.476346153846155</v>
      </c>
      <c r="I1008" t="s">
        <v>1903</v>
      </c>
      <c r="J1008" s="65">
        <f t="shared" si="276"/>
        <v>636678.5076923077</v>
      </c>
      <c r="K1008" t="e">
        <f>1.05*VLOOKUP(B1008,'[1]Tổng hợp Nhập - Xuất - Tồn'!$A$5:$N$4327,12,0)/VLOOKUP(B1008,'[1]Tổng hợp Nhập - Xuất - Tồn'!$A$5:$N$4327,11,0)</f>
        <v>#N/A</v>
      </c>
      <c r="L1008" s="67" t="e">
        <f t="shared" si="280"/>
        <v>#N/A</v>
      </c>
      <c r="M1008" s="66" t="e">
        <f>VLOOKUP(B1008,[2]Pivot!$A$4:$C$3785,2,0)</f>
        <v>#N/A</v>
      </c>
      <c r="N1008" s="66" t="e">
        <f>VLOOKUP(B1008,[2]Pivot!$A$4:$C$3785,3,0)</f>
        <v>#N/A</v>
      </c>
      <c r="O1008" s="70" t="e">
        <f>VLOOKUP(B1008,[3]Pivot!$A$4:$D$4420,2,0)</f>
        <v>#N/A</v>
      </c>
      <c r="P1008" s="66" t="e">
        <f>VLOOKUP(B1008,[3]Pivot!$A$4:$E$4420,5,0)</f>
        <v>#N/A</v>
      </c>
      <c r="Q1008" s="66" t="e">
        <f>VLOOKUP(B1008,[3]Pivot!$A$4:$D$4420,3,0)</f>
        <v>#N/A</v>
      </c>
      <c r="R1008" s="66" t="e">
        <f>VLOOKUP(B1008,[3]Pivot!$A$4:$D$4420,4,0)</f>
        <v>#N/A</v>
      </c>
      <c r="S1008" t="e">
        <f>VLOOKUP(B1008,'[1]Tổng hợp Nhập - Xuất - Tồn'!$A$5:$N$4327,11,0)</f>
        <v>#N/A</v>
      </c>
      <c r="T1008" t="e">
        <f>VLOOKUP(B1008,'[1]Tổng hợp Nhập - Xuất - Tồn'!$A$7:$N$4327,13,0)</f>
        <v>#N/A</v>
      </c>
      <c r="U1008" s="66" t="e">
        <f t="shared" si="277"/>
        <v>#N/A</v>
      </c>
      <c r="V1008" s="73" t="e">
        <f t="shared" si="278"/>
        <v>#N/A</v>
      </c>
      <c r="W1008" s="73" t="e">
        <f t="shared" si="279"/>
        <v>#N/A</v>
      </c>
    </row>
    <row r="1009" spans="1:24" hidden="1" x14ac:dyDescent="0.25">
      <c r="A1009">
        <v>1008</v>
      </c>
      <c r="B1009" t="s">
        <v>287</v>
      </c>
      <c r="C1009" t="s">
        <v>286</v>
      </c>
      <c r="H1009" s="59">
        <v>22.371576923076923</v>
      </c>
      <c r="I1009" t="s">
        <v>1903</v>
      </c>
      <c r="J1009" s="65">
        <f t="shared" si="276"/>
        <v>606717.16615384608</v>
      </c>
      <c r="K1009" t="e">
        <f>1.05*VLOOKUP(B1009,'[1]Tổng hợp Nhập - Xuất - Tồn'!$A$5:$N$4327,12,0)/VLOOKUP(B1009,'[1]Tổng hợp Nhập - Xuất - Tồn'!$A$5:$N$4327,11,0)</f>
        <v>#N/A</v>
      </c>
      <c r="L1009" s="67" t="e">
        <f t="shared" si="280"/>
        <v>#N/A</v>
      </c>
      <c r="M1009" s="66" t="e">
        <f>VLOOKUP(B1009,[2]Pivot!$A$4:$C$3785,2,0)</f>
        <v>#N/A</v>
      </c>
      <c r="N1009" s="66" t="e">
        <f>VLOOKUP(B1009,[2]Pivot!$A$4:$C$3785,3,0)</f>
        <v>#N/A</v>
      </c>
      <c r="O1009" s="70" t="e">
        <f>VLOOKUP(B1009,[3]Pivot!$A$4:$D$4420,2,0)</f>
        <v>#N/A</v>
      </c>
      <c r="P1009" s="66" t="e">
        <f>VLOOKUP(B1009,[3]Pivot!$A$4:$E$4420,5,0)</f>
        <v>#N/A</v>
      </c>
      <c r="Q1009" s="66" t="e">
        <f>VLOOKUP(B1009,[3]Pivot!$A$4:$D$4420,3,0)</f>
        <v>#N/A</v>
      </c>
      <c r="R1009" s="66" t="e">
        <f>VLOOKUP(B1009,[3]Pivot!$A$4:$D$4420,4,0)</f>
        <v>#N/A</v>
      </c>
      <c r="S1009" t="e">
        <f>VLOOKUP(B1009,'[1]Tổng hợp Nhập - Xuất - Tồn'!$A$5:$N$4327,11,0)</f>
        <v>#N/A</v>
      </c>
      <c r="T1009" t="e">
        <f>VLOOKUP(B1009,'[1]Tổng hợp Nhập - Xuất - Tồn'!$A$7:$N$4327,13,0)</f>
        <v>#N/A</v>
      </c>
      <c r="U1009" s="66" t="e">
        <f t="shared" si="277"/>
        <v>#N/A</v>
      </c>
      <c r="V1009" s="73" t="e">
        <f t="shared" si="278"/>
        <v>#N/A</v>
      </c>
      <c r="W1009" s="73" t="e">
        <f t="shared" si="279"/>
        <v>#N/A</v>
      </c>
    </row>
    <row r="1010" spans="1:24" hidden="1" x14ac:dyDescent="0.25">
      <c r="A1010">
        <v>1009</v>
      </c>
      <c r="B1010" t="s">
        <v>288</v>
      </c>
      <c r="C1010" t="s">
        <v>289</v>
      </c>
      <c r="H1010" s="59">
        <v>18.5075</v>
      </c>
      <c r="I1010" t="s">
        <v>1903</v>
      </c>
      <c r="J1010" s="65">
        <f t="shared" si="276"/>
        <v>501923.39999999997</v>
      </c>
      <c r="K1010" t="e">
        <f>1.05*VLOOKUP(B1010,'[1]Tổng hợp Nhập - Xuất - Tồn'!$A$5:$N$4327,12,0)/VLOOKUP(B1010,'[1]Tổng hợp Nhập - Xuất - Tồn'!$A$5:$N$4327,11,0)</f>
        <v>#N/A</v>
      </c>
      <c r="L1010" s="67" t="e">
        <f t="shared" si="280"/>
        <v>#N/A</v>
      </c>
      <c r="M1010" s="66" t="e">
        <f>VLOOKUP(B1010,[2]Pivot!$A$4:$C$3785,2,0)</f>
        <v>#N/A</v>
      </c>
      <c r="N1010" s="66" t="e">
        <f>VLOOKUP(B1010,[2]Pivot!$A$4:$C$3785,3,0)</f>
        <v>#N/A</v>
      </c>
      <c r="O1010" s="70" t="e">
        <f>VLOOKUP(B1010,[3]Pivot!$A$4:$D$4420,2,0)</f>
        <v>#N/A</v>
      </c>
      <c r="P1010" s="66" t="e">
        <f>VLOOKUP(B1010,[3]Pivot!$A$4:$E$4420,5,0)</f>
        <v>#N/A</v>
      </c>
      <c r="Q1010" s="66" t="e">
        <f>VLOOKUP(B1010,[3]Pivot!$A$4:$D$4420,3,0)</f>
        <v>#N/A</v>
      </c>
      <c r="R1010" s="66" t="e">
        <f>VLOOKUP(B1010,[3]Pivot!$A$4:$D$4420,4,0)</f>
        <v>#N/A</v>
      </c>
      <c r="S1010" t="e">
        <f>VLOOKUP(B1010,'[1]Tổng hợp Nhập - Xuất - Tồn'!$A$5:$N$4327,11,0)</f>
        <v>#N/A</v>
      </c>
      <c r="T1010" t="e">
        <f>VLOOKUP(B1010,'[1]Tổng hợp Nhập - Xuất - Tồn'!$A$7:$N$4327,13,0)</f>
        <v>#N/A</v>
      </c>
      <c r="U1010" s="66" t="e">
        <f t="shared" si="277"/>
        <v>#N/A</v>
      </c>
      <c r="V1010" s="73" t="e">
        <f t="shared" si="278"/>
        <v>#N/A</v>
      </c>
      <c r="W1010" s="73" t="e">
        <f t="shared" si="279"/>
        <v>#N/A</v>
      </c>
    </row>
    <row r="1011" spans="1:24" hidden="1" x14ac:dyDescent="0.25">
      <c r="A1011">
        <v>1010</v>
      </c>
      <c r="B1011" t="s">
        <v>290</v>
      </c>
      <c r="C1011" t="s">
        <v>289</v>
      </c>
      <c r="H1011" s="59">
        <v>19.057269230769229</v>
      </c>
      <c r="I1011" t="s">
        <v>1903</v>
      </c>
      <c r="J1011" s="65">
        <f t="shared" si="276"/>
        <v>516833.14153846144</v>
      </c>
      <c r="K1011" t="e">
        <f>1.05*VLOOKUP(B1011,'[1]Tổng hợp Nhập - Xuất - Tồn'!$A$5:$N$4327,12,0)/VLOOKUP(B1011,'[1]Tổng hợp Nhập - Xuất - Tồn'!$A$5:$N$4327,11,0)</f>
        <v>#N/A</v>
      </c>
      <c r="L1011" s="67" t="e">
        <f t="shared" si="280"/>
        <v>#N/A</v>
      </c>
      <c r="M1011" s="66" t="e">
        <f>VLOOKUP(B1011,[2]Pivot!$A$4:$C$3785,2,0)</f>
        <v>#N/A</v>
      </c>
      <c r="N1011" s="66" t="e">
        <f>VLOOKUP(B1011,[2]Pivot!$A$4:$C$3785,3,0)</f>
        <v>#N/A</v>
      </c>
      <c r="O1011" s="70" t="e">
        <f>VLOOKUP(B1011,[3]Pivot!$A$4:$D$4420,2,0)</f>
        <v>#N/A</v>
      </c>
      <c r="P1011" s="66" t="e">
        <f>VLOOKUP(B1011,[3]Pivot!$A$4:$E$4420,5,0)</f>
        <v>#N/A</v>
      </c>
      <c r="Q1011" s="66" t="e">
        <f>VLOOKUP(B1011,[3]Pivot!$A$4:$D$4420,3,0)</f>
        <v>#N/A</v>
      </c>
      <c r="R1011" s="66" t="e">
        <f>VLOOKUP(B1011,[3]Pivot!$A$4:$D$4420,4,0)</f>
        <v>#N/A</v>
      </c>
      <c r="S1011" t="e">
        <f>VLOOKUP(B1011,'[1]Tổng hợp Nhập - Xuất - Tồn'!$A$5:$N$4327,11,0)</f>
        <v>#N/A</v>
      </c>
      <c r="T1011" t="e">
        <f>VLOOKUP(B1011,'[1]Tổng hợp Nhập - Xuất - Tồn'!$A$7:$N$4327,13,0)</f>
        <v>#N/A</v>
      </c>
      <c r="U1011" s="66" t="e">
        <f t="shared" si="277"/>
        <v>#N/A</v>
      </c>
      <c r="V1011" s="73" t="e">
        <f t="shared" si="278"/>
        <v>#N/A</v>
      </c>
      <c r="W1011" s="73" t="e">
        <f t="shared" si="279"/>
        <v>#N/A</v>
      </c>
    </row>
    <row r="1012" spans="1:24" hidden="1" x14ac:dyDescent="0.25">
      <c r="A1012">
        <v>1011</v>
      </c>
      <c r="B1012" t="s">
        <v>291</v>
      </c>
      <c r="C1012" t="s">
        <v>292</v>
      </c>
      <c r="H1012" s="59">
        <v>14.362</v>
      </c>
      <c r="I1012" t="s">
        <v>1903</v>
      </c>
      <c r="J1012" s="65">
        <f t="shared" si="276"/>
        <v>389497.43999999994</v>
      </c>
      <c r="K1012" t="e">
        <f>1.05*VLOOKUP(B1012,'[1]Tổng hợp Nhập - Xuất - Tồn'!$A$5:$N$4327,12,0)/VLOOKUP(B1012,'[1]Tổng hợp Nhập - Xuất - Tồn'!$A$5:$N$4327,11,0)</f>
        <v>#N/A</v>
      </c>
      <c r="L1012" s="67" t="e">
        <f t="shared" si="280"/>
        <v>#N/A</v>
      </c>
      <c r="M1012" s="66" t="e">
        <f>VLOOKUP(B1012,[2]Pivot!$A$4:$C$3785,2,0)</f>
        <v>#N/A</v>
      </c>
      <c r="N1012" s="66" t="e">
        <f>VLOOKUP(B1012,[2]Pivot!$A$4:$C$3785,3,0)</f>
        <v>#N/A</v>
      </c>
      <c r="O1012" s="70" t="e">
        <f>VLOOKUP(B1012,[3]Pivot!$A$4:$D$4420,2,0)</f>
        <v>#N/A</v>
      </c>
      <c r="P1012" s="66" t="e">
        <f>VLOOKUP(B1012,[3]Pivot!$A$4:$E$4420,5,0)</f>
        <v>#N/A</v>
      </c>
      <c r="Q1012" s="66" t="e">
        <f>VLOOKUP(B1012,[3]Pivot!$A$4:$D$4420,3,0)</f>
        <v>#N/A</v>
      </c>
      <c r="R1012" s="66" t="e">
        <f>VLOOKUP(B1012,[3]Pivot!$A$4:$D$4420,4,0)</f>
        <v>#N/A</v>
      </c>
      <c r="S1012" t="e">
        <f>VLOOKUP(B1012,'[1]Tổng hợp Nhập - Xuất - Tồn'!$A$5:$N$4327,11,0)</f>
        <v>#N/A</v>
      </c>
      <c r="T1012" t="e">
        <f>VLOOKUP(B1012,'[1]Tổng hợp Nhập - Xuất - Tồn'!$A$7:$N$4327,13,0)</f>
        <v>#N/A</v>
      </c>
      <c r="U1012" s="66" t="e">
        <f t="shared" si="277"/>
        <v>#N/A</v>
      </c>
      <c r="V1012" s="73" t="e">
        <f t="shared" si="278"/>
        <v>#N/A</v>
      </c>
      <c r="W1012" s="73" t="e">
        <f t="shared" si="279"/>
        <v>#N/A</v>
      </c>
    </row>
    <row r="1013" spans="1:24" hidden="1" x14ac:dyDescent="0.25">
      <c r="A1013">
        <v>1012</v>
      </c>
      <c r="B1013" t="s">
        <v>293</v>
      </c>
      <c r="C1013" t="s">
        <v>270</v>
      </c>
      <c r="H1013" s="59">
        <v>25.910499999999999</v>
      </c>
      <c r="I1013" t="s">
        <v>1903</v>
      </c>
      <c r="J1013" s="65">
        <f t="shared" si="276"/>
        <v>702692.75999999989</v>
      </c>
      <c r="K1013" t="e">
        <f>1.05*VLOOKUP(B1013,'[1]Tổng hợp Nhập - Xuất - Tồn'!$A$5:$N$4327,12,0)/VLOOKUP(B1013,'[1]Tổng hợp Nhập - Xuất - Tồn'!$A$5:$N$4327,11,0)</f>
        <v>#N/A</v>
      </c>
      <c r="L1013" s="67" t="e">
        <f t="shared" si="280"/>
        <v>#N/A</v>
      </c>
      <c r="M1013" s="66" t="e">
        <f>VLOOKUP(B1013,[2]Pivot!$A$4:$C$3785,2,0)</f>
        <v>#N/A</v>
      </c>
      <c r="N1013" s="66" t="e">
        <f>VLOOKUP(B1013,[2]Pivot!$A$4:$C$3785,3,0)</f>
        <v>#N/A</v>
      </c>
      <c r="O1013" s="70" t="e">
        <f>VLOOKUP(B1013,[3]Pivot!$A$4:$D$4420,2,0)</f>
        <v>#N/A</v>
      </c>
      <c r="P1013" s="66" t="e">
        <f>VLOOKUP(B1013,[3]Pivot!$A$4:$E$4420,5,0)</f>
        <v>#N/A</v>
      </c>
      <c r="Q1013" s="66" t="e">
        <f>VLOOKUP(B1013,[3]Pivot!$A$4:$D$4420,3,0)</f>
        <v>#N/A</v>
      </c>
      <c r="R1013" s="66" t="e">
        <f>VLOOKUP(B1013,[3]Pivot!$A$4:$D$4420,4,0)</f>
        <v>#N/A</v>
      </c>
      <c r="S1013" t="e">
        <f>VLOOKUP(B1013,'[1]Tổng hợp Nhập - Xuất - Tồn'!$A$5:$N$4327,11,0)</f>
        <v>#N/A</v>
      </c>
      <c r="T1013" t="e">
        <f>VLOOKUP(B1013,'[1]Tổng hợp Nhập - Xuất - Tồn'!$A$7:$N$4327,13,0)</f>
        <v>#N/A</v>
      </c>
      <c r="U1013" s="66" t="e">
        <f t="shared" si="277"/>
        <v>#N/A</v>
      </c>
      <c r="V1013" s="73" t="e">
        <f t="shared" si="278"/>
        <v>#N/A</v>
      </c>
      <c r="W1013" s="73" t="e">
        <f t="shared" si="279"/>
        <v>#N/A</v>
      </c>
    </row>
    <row r="1014" spans="1:24" hidden="1" x14ac:dyDescent="0.25">
      <c r="A1014">
        <v>1013</v>
      </c>
      <c r="B1014" t="s">
        <v>294</v>
      </c>
      <c r="C1014" t="s">
        <v>286</v>
      </c>
      <c r="H1014" s="59">
        <v>23.445846153846158</v>
      </c>
      <c r="I1014" t="s">
        <v>1903</v>
      </c>
      <c r="J1014" s="65">
        <f t="shared" si="276"/>
        <v>635851.34769230767</v>
      </c>
      <c r="K1014" t="e">
        <f>1.05*VLOOKUP(B1014,'[1]Tổng hợp Nhập - Xuất - Tồn'!$A$5:$N$4327,12,0)/VLOOKUP(B1014,'[1]Tổng hợp Nhập - Xuất - Tồn'!$A$5:$N$4327,11,0)</f>
        <v>#N/A</v>
      </c>
      <c r="L1014" s="67" t="e">
        <f t="shared" si="280"/>
        <v>#N/A</v>
      </c>
      <c r="M1014" s="66" t="e">
        <f>VLOOKUP(B1014,[2]Pivot!$A$4:$C$3785,2,0)</f>
        <v>#N/A</v>
      </c>
      <c r="N1014" s="66" t="e">
        <f>VLOOKUP(B1014,[2]Pivot!$A$4:$C$3785,3,0)</f>
        <v>#N/A</v>
      </c>
      <c r="O1014" s="70" t="e">
        <f>VLOOKUP(B1014,[3]Pivot!$A$4:$D$4420,2,0)</f>
        <v>#N/A</v>
      </c>
      <c r="P1014" s="66" t="e">
        <f>VLOOKUP(B1014,[3]Pivot!$A$4:$E$4420,5,0)</f>
        <v>#N/A</v>
      </c>
      <c r="Q1014" s="66" t="e">
        <f>VLOOKUP(B1014,[3]Pivot!$A$4:$D$4420,3,0)</f>
        <v>#N/A</v>
      </c>
      <c r="R1014" s="66" t="e">
        <f>VLOOKUP(B1014,[3]Pivot!$A$4:$D$4420,4,0)</f>
        <v>#N/A</v>
      </c>
      <c r="S1014" t="e">
        <f>VLOOKUP(B1014,'[1]Tổng hợp Nhập - Xuất - Tồn'!$A$5:$N$4327,11,0)</f>
        <v>#N/A</v>
      </c>
      <c r="T1014" t="e">
        <f>VLOOKUP(B1014,'[1]Tổng hợp Nhập - Xuất - Tồn'!$A$7:$N$4327,13,0)</f>
        <v>#N/A</v>
      </c>
      <c r="U1014" s="66" t="e">
        <f t="shared" si="277"/>
        <v>#N/A</v>
      </c>
      <c r="V1014" s="73" t="e">
        <f t="shared" si="278"/>
        <v>#N/A</v>
      </c>
      <c r="W1014" s="73" t="e">
        <f t="shared" si="279"/>
        <v>#N/A</v>
      </c>
    </row>
    <row r="1015" spans="1:24" hidden="1" x14ac:dyDescent="0.25">
      <c r="A1015">
        <v>1014</v>
      </c>
      <c r="B1015" t="s">
        <v>295</v>
      </c>
      <c r="C1015" t="s">
        <v>296</v>
      </c>
      <c r="H1015" s="59">
        <v>16.565000000000001</v>
      </c>
      <c r="I1015" t="s">
        <v>1903</v>
      </c>
      <c r="J1015" s="65">
        <f t="shared" si="276"/>
        <v>449242.80000000005</v>
      </c>
      <c r="K1015" t="e">
        <f>1.05*VLOOKUP(B1015,'[1]Tổng hợp Nhập - Xuất - Tồn'!$A$5:$N$4327,12,0)/VLOOKUP(B1015,'[1]Tổng hợp Nhập - Xuất - Tồn'!$A$5:$N$4327,11,0)</f>
        <v>#N/A</v>
      </c>
      <c r="L1015" s="67" t="e">
        <f t="shared" si="280"/>
        <v>#N/A</v>
      </c>
      <c r="M1015" s="66" t="e">
        <f>VLOOKUP(B1015,[2]Pivot!$A$4:$C$3785,2,0)</f>
        <v>#N/A</v>
      </c>
      <c r="N1015" s="66" t="e">
        <f>VLOOKUP(B1015,[2]Pivot!$A$4:$C$3785,3,0)</f>
        <v>#N/A</v>
      </c>
      <c r="O1015" s="70" t="e">
        <f>VLOOKUP(B1015,[3]Pivot!$A$4:$D$4420,2,0)</f>
        <v>#N/A</v>
      </c>
      <c r="P1015" s="66" t="e">
        <f>VLOOKUP(B1015,[3]Pivot!$A$4:$E$4420,5,0)</f>
        <v>#N/A</v>
      </c>
      <c r="Q1015" s="66" t="e">
        <f>VLOOKUP(B1015,[3]Pivot!$A$4:$D$4420,3,0)</f>
        <v>#N/A</v>
      </c>
      <c r="R1015" s="66" t="e">
        <f>VLOOKUP(B1015,[3]Pivot!$A$4:$D$4420,4,0)</f>
        <v>#N/A</v>
      </c>
      <c r="S1015" t="e">
        <f>VLOOKUP(B1015,'[1]Tổng hợp Nhập - Xuất - Tồn'!$A$5:$N$4327,11,0)</f>
        <v>#N/A</v>
      </c>
      <c r="T1015" t="e">
        <f>VLOOKUP(B1015,'[1]Tổng hợp Nhập - Xuất - Tồn'!$A$7:$N$4327,13,0)</f>
        <v>#N/A</v>
      </c>
      <c r="U1015" s="66" t="e">
        <f t="shared" si="277"/>
        <v>#N/A</v>
      </c>
      <c r="V1015" s="73" t="e">
        <f t="shared" si="278"/>
        <v>#N/A</v>
      </c>
      <c r="W1015" s="73" t="e">
        <f t="shared" si="279"/>
        <v>#N/A</v>
      </c>
    </row>
    <row r="1016" spans="1:24" hidden="1" x14ac:dyDescent="0.25">
      <c r="A1016">
        <v>1015</v>
      </c>
      <c r="B1016" t="s">
        <v>297</v>
      </c>
      <c r="C1016" t="s">
        <v>286</v>
      </c>
      <c r="H1016" s="59">
        <v>17.676307692307692</v>
      </c>
      <c r="I1016" t="s">
        <v>1903</v>
      </c>
      <c r="J1016" s="65">
        <f t="shared" si="276"/>
        <v>479381.46461538458</v>
      </c>
      <c r="K1016" t="e">
        <f>1.05*VLOOKUP(B1016,'[1]Tổng hợp Nhập - Xuất - Tồn'!$A$5:$N$4327,12,0)/VLOOKUP(B1016,'[1]Tổng hợp Nhập - Xuất - Tồn'!$A$5:$N$4327,11,0)</f>
        <v>#N/A</v>
      </c>
      <c r="L1016" s="67" t="e">
        <f t="shared" si="280"/>
        <v>#N/A</v>
      </c>
      <c r="M1016" s="66" t="e">
        <f>VLOOKUP(B1016,[2]Pivot!$A$4:$C$3785,2,0)</f>
        <v>#N/A</v>
      </c>
      <c r="N1016" s="66" t="e">
        <f>VLOOKUP(B1016,[2]Pivot!$A$4:$C$3785,3,0)</f>
        <v>#N/A</v>
      </c>
      <c r="O1016" s="70" t="e">
        <f>VLOOKUP(B1016,[3]Pivot!$A$4:$D$4420,2,0)</f>
        <v>#N/A</v>
      </c>
      <c r="P1016" s="66" t="e">
        <f>VLOOKUP(B1016,[3]Pivot!$A$4:$E$4420,5,0)</f>
        <v>#N/A</v>
      </c>
      <c r="Q1016" s="66" t="e">
        <f>VLOOKUP(B1016,[3]Pivot!$A$4:$D$4420,3,0)</f>
        <v>#N/A</v>
      </c>
      <c r="R1016" s="66" t="e">
        <f>VLOOKUP(B1016,[3]Pivot!$A$4:$D$4420,4,0)</f>
        <v>#N/A</v>
      </c>
      <c r="S1016" t="e">
        <f>VLOOKUP(B1016,'[1]Tổng hợp Nhập - Xuất - Tồn'!$A$5:$N$4327,11,0)</f>
        <v>#N/A</v>
      </c>
      <c r="T1016" t="e">
        <f>VLOOKUP(B1016,'[1]Tổng hợp Nhập - Xuất - Tồn'!$A$7:$N$4327,13,0)</f>
        <v>#N/A</v>
      </c>
      <c r="U1016" s="66" t="e">
        <f t="shared" si="277"/>
        <v>#N/A</v>
      </c>
      <c r="V1016" s="73" t="e">
        <f t="shared" si="278"/>
        <v>#N/A</v>
      </c>
      <c r="W1016" s="73" t="e">
        <f t="shared" si="279"/>
        <v>#N/A</v>
      </c>
    </row>
    <row r="1017" spans="1:24" hidden="1" x14ac:dyDescent="0.25">
      <c r="A1017">
        <v>1016</v>
      </c>
      <c r="B1017" t="s">
        <v>298</v>
      </c>
      <c r="C1017" t="s">
        <v>286</v>
      </c>
      <c r="H1017" s="59">
        <v>15.317000000000002</v>
      </c>
      <c r="I1017" t="s">
        <v>1903</v>
      </c>
      <c r="J1017" s="65">
        <f t="shared" si="276"/>
        <v>415397.04000000004</v>
      </c>
      <c r="K1017" t="e">
        <f>1.05*VLOOKUP(B1017,'[1]Tổng hợp Nhập - Xuất - Tồn'!$A$5:$N$4327,12,0)/VLOOKUP(B1017,'[1]Tổng hợp Nhập - Xuất - Tồn'!$A$5:$N$4327,11,0)</f>
        <v>#N/A</v>
      </c>
      <c r="L1017" s="67" t="e">
        <f t="shared" si="280"/>
        <v>#N/A</v>
      </c>
      <c r="M1017" s="66" t="e">
        <f>VLOOKUP(B1017,[2]Pivot!$A$4:$C$3785,2,0)</f>
        <v>#N/A</v>
      </c>
      <c r="N1017" s="66" t="e">
        <f>VLOOKUP(B1017,[2]Pivot!$A$4:$C$3785,3,0)</f>
        <v>#N/A</v>
      </c>
      <c r="O1017" s="70" t="e">
        <f>VLOOKUP(B1017,[3]Pivot!$A$4:$D$4420,2,0)</f>
        <v>#N/A</v>
      </c>
      <c r="P1017" s="66" t="e">
        <f>VLOOKUP(B1017,[3]Pivot!$A$4:$E$4420,5,0)</f>
        <v>#N/A</v>
      </c>
      <c r="Q1017" s="66" t="e">
        <f>VLOOKUP(B1017,[3]Pivot!$A$4:$D$4420,3,0)</f>
        <v>#N/A</v>
      </c>
      <c r="R1017" s="66" t="e">
        <f>VLOOKUP(B1017,[3]Pivot!$A$4:$D$4420,4,0)</f>
        <v>#N/A</v>
      </c>
      <c r="S1017" t="e">
        <f>VLOOKUP(B1017,'[1]Tổng hợp Nhập - Xuất - Tồn'!$A$5:$N$4327,11,0)</f>
        <v>#N/A</v>
      </c>
      <c r="T1017" t="e">
        <f>VLOOKUP(B1017,'[1]Tổng hợp Nhập - Xuất - Tồn'!$A$7:$N$4327,13,0)</f>
        <v>#N/A</v>
      </c>
      <c r="U1017" s="66" t="e">
        <f t="shared" si="277"/>
        <v>#N/A</v>
      </c>
      <c r="V1017" s="73" t="e">
        <f t="shared" si="278"/>
        <v>#N/A</v>
      </c>
      <c r="W1017" s="73" t="e">
        <f t="shared" si="279"/>
        <v>#N/A</v>
      </c>
    </row>
    <row r="1018" spans="1:24" x14ac:dyDescent="0.25">
      <c r="A1018">
        <v>1017</v>
      </c>
      <c r="B1018" t="s">
        <v>299</v>
      </c>
      <c r="C1018" t="s">
        <v>300</v>
      </c>
      <c r="H1018" s="59">
        <v>12.729230769230769</v>
      </c>
      <c r="I1018" t="s">
        <v>1903</v>
      </c>
      <c r="J1018" s="78">
        <f t="shared" si="276"/>
        <v>345216.73846153839</v>
      </c>
      <c r="K1018" s="75">
        <f>1.05*VLOOKUP(B1018,'[1]Tổng hợp Nhập - Xuất - Tồn'!$A$5:$N$4327,12,0)/VLOOKUP(B1018,'[1]Tổng hợp Nhập - Xuất - Tồn'!$A$5:$N$4327,11,0)</f>
        <v>308389.0613207547</v>
      </c>
      <c r="L1018" s="67">
        <f t="shared" si="280"/>
        <v>0.11941953123453791</v>
      </c>
      <c r="M1018" s="66">
        <f>VLOOKUP(B1018,[2]Pivot!$A$4:$C$3785,2,0)</f>
        <v>350000</v>
      </c>
      <c r="N1018" s="66">
        <f>VLOOKUP(B1018,[2]Pivot!$A$4:$C$3785,3,0)</f>
        <v>480000</v>
      </c>
      <c r="O1018" s="70">
        <f>VLOOKUP(B1018,[3]Pivot!$A$4:$D$4420,2,0)</f>
        <v>44764</v>
      </c>
      <c r="P1018" s="66" t="str">
        <f>VLOOKUP(B1018,[3]Pivot!$A$4:$E$4420,5,0)</f>
        <v>NK-IDAM</v>
      </c>
      <c r="Q1018" s="66">
        <f>VLOOKUP(B1018,[3]Pivot!$A$4:$D$4420,3,0)</f>
        <v>275319.2</v>
      </c>
      <c r="R1018" s="66">
        <f>VLOOKUP(B1018,[3]Pivot!$A$4:$D$4420,4,0)</f>
        <v>2</v>
      </c>
      <c r="S1018">
        <f>VLOOKUP(B1018,'[1]Tổng hợp Nhập - Xuất - Tồn'!$A$5:$N$4327,11,0)</f>
        <v>106</v>
      </c>
      <c r="T1018">
        <f>VLOOKUP(B1018,'[1]Tổng hợp Nhập - Xuất - Tồn'!$A$7:$N$4327,13,0)</f>
        <v>22</v>
      </c>
      <c r="U1018" s="75">
        <f>IF(Q1018=0,K1018*(1-5%),IF(L1018&lt;=10%,Q1018,Q1018*(1-5%)))</f>
        <v>261553.24</v>
      </c>
      <c r="V1018" s="73">
        <f>U1018/24000*1/1.13</f>
        <v>9.6442935103244842</v>
      </c>
      <c r="W1018" s="66">
        <f t="shared" ref="W1018" si="294">V1018*24000</f>
        <v>231463.04424778762</v>
      </c>
      <c r="X1018" s="67">
        <f>(W1018-K1018)/K1018</f>
        <v>-0.24944470061133758</v>
      </c>
    </row>
    <row r="1019" spans="1:24" hidden="1" x14ac:dyDescent="0.25">
      <c r="A1019">
        <v>1018</v>
      </c>
      <c r="B1019" t="s">
        <v>301</v>
      </c>
      <c r="C1019" t="s">
        <v>302</v>
      </c>
      <c r="H1019" s="59">
        <v>68.298769230769238</v>
      </c>
      <c r="I1019" t="s">
        <v>1903</v>
      </c>
      <c r="J1019" s="65">
        <f t="shared" si="276"/>
        <v>1852262.6215384617</v>
      </c>
      <c r="K1019" t="e">
        <f>1.05*VLOOKUP(B1019,'[1]Tổng hợp Nhập - Xuất - Tồn'!$A$5:$N$4327,12,0)/VLOOKUP(B1019,'[1]Tổng hợp Nhập - Xuất - Tồn'!$A$5:$N$4327,11,0)</f>
        <v>#N/A</v>
      </c>
      <c r="L1019" s="67" t="e">
        <f t="shared" si="280"/>
        <v>#N/A</v>
      </c>
      <c r="M1019" s="66" t="e">
        <f>VLOOKUP(B1019,[2]Pivot!$A$4:$C$3785,2,0)</f>
        <v>#N/A</v>
      </c>
      <c r="N1019" s="66" t="e">
        <f>VLOOKUP(B1019,[2]Pivot!$A$4:$C$3785,3,0)</f>
        <v>#N/A</v>
      </c>
      <c r="O1019" s="70" t="e">
        <f>VLOOKUP(B1019,[3]Pivot!$A$4:$D$4420,2,0)</f>
        <v>#N/A</v>
      </c>
      <c r="P1019" s="66" t="e">
        <f>VLOOKUP(B1019,[3]Pivot!$A$4:$E$4420,5,0)</f>
        <v>#N/A</v>
      </c>
      <c r="Q1019" s="66" t="e">
        <f>VLOOKUP(B1019,[3]Pivot!$A$4:$D$4420,3,0)</f>
        <v>#N/A</v>
      </c>
      <c r="R1019" s="66" t="e">
        <f>VLOOKUP(B1019,[3]Pivot!$A$4:$D$4420,4,0)</f>
        <v>#N/A</v>
      </c>
      <c r="S1019" t="e">
        <f>VLOOKUP(B1019,'[1]Tổng hợp Nhập - Xuất - Tồn'!$A$5:$N$4327,11,0)</f>
        <v>#N/A</v>
      </c>
      <c r="T1019" t="e">
        <f>VLOOKUP(B1019,'[1]Tổng hợp Nhập - Xuất - Tồn'!$A$7:$N$4327,13,0)</f>
        <v>#N/A</v>
      </c>
      <c r="U1019" s="66" t="e">
        <f t="shared" si="277"/>
        <v>#N/A</v>
      </c>
      <c r="V1019" s="73" t="e">
        <f t="shared" si="278"/>
        <v>#N/A</v>
      </c>
      <c r="W1019" s="73" t="e">
        <f t="shared" si="279"/>
        <v>#N/A</v>
      </c>
    </row>
    <row r="1020" spans="1:24" hidden="1" x14ac:dyDescent="0.25">
      <c r="A1020">
        <v>1019</v>
      </c>
      <c r="B1020" t="s">
        <v>303</v>
      </c>
      <c r="C1020" t="s">
        <v>304</v>
      </c>
      <c r="H1020" s="59">
        <v>71.918000000000006</v>
      </c>
      <c r="I1020" t="s">
        <v>1903</v>
      </c>
      <c r="J1020" s="65">
        <f t="shared" si="276"/>
        <v>1950416.1600000001</v>
      </c>
      <c r="K1020" t="e">
        <f>1.05*VLOOKUP(B1020,'[1]Tổng hợp Nhập - Xuất - Tồn'!$A$5:$N$4327,12,0)/VLOOKUP(B1020,'[1]Tổng hợp Nhập - Xuất - Tồn'!$A$5:$N$4327,11,0)</f>
        <v>#N/A</v>
      </c>
      <c r="L1020" s="67" t="e">
        <f t="shared" si="280"/>
        <v>#N/A</v>
      </c>
      <c r="M1020" s="66" t="e">
        <f>VLOOKUP(B1020,[2]Pivot!$A$4:$C$3785,2,0)</f>
        <v>#N/A</v>
      </c>
      <c r="N1020" s="66" t="e">
        <f>VLOOKUP(B1020,[2]Pivot!$A$4:$C$3785,3,0)</f>
        <v>#N/A</v>
      </c>
      <c r="O1020" s="70" t="e">
        <f>VLOOKUP(B1020,[3]Pivot!$A$4:$D$4420,2,0)</f>
        <v>#N/A</v>
      </c>
      <c r="P1020" s="66" t="e">
        <f>VLOOKUP(B1020,[3]Pivot!$A$4:$E$4420,5,0)</f>
        <v>#N/A</v>
      </c>
      <c r="Q1020" s="66" t="e">
        <f>VLOOKUP(B1020,[3]Pivot!$A$4:$D$4420,3,0)</f>
        <v>#N/A</v>
      </c>
      <c r="R1020" s="66" t="e">
        <f>VLOOKUP(B1020,[3]Pivot!$A$4:$D$4420,4,0)</f>
        <v>#N/A</v>
      </c>
      <c r="S1020" t="e">
        <f>VLOOKUP(B1020,'[1]Tổng hợp Nhập - Xuất - Tồn'!$A$5:$N$4327,11,0)</f>
        <v>#N/A</v>
      </c>
      <c r="T1020" t="e">
        <f>VLOOKUP(B1020,'[1]Tổng hợp Nhập - Xuất - Tồn'!$A$7:$N$4327,13,0)</f>
        <v>#N/A</v>
      </c>
      <c r="U1020" s="66" t="e">
        <f t="shared" si="277"/>
        <v>#N/A</v>
      </c>
      <c r="V1020" s="73" t="e">
        <f t="shared" si="278"/>
        <v>#N/A</v>
      </c>
      <c r="W1020" s="73" t="e">
        <f t="shared" si="279"/>
        <v>#N/A</v>
      </c>
    </row>
    <row r="1021" spans="1:24" hidden="1" x14ac:dyDescent="0.25">
      <c r="A1021">
        <v>1020</v>
      </c>
      <c r="B1021" t="s">
        <v>305</v>
      </c>
      <c r="C1021" t="s">
        <v>306</v>
      </c>
      <c r="H1021" s="59">
        <v>116.75</v>
      </c>
      <c r="I1021" t="s">
        <v>1903</v>
      </c>
      <c r="J1021" s="65">
        <f t="shared" si="276"/>
        <v>3166259.9999999995</v>
      </c>
      <c r="K1021" t="e">
        <f>1.05*VLOOKUP(B1021,'[1]Tổng hợp Nhập - Xuất - Tồn'!$A$5:$N$4327,12,0)/VLOOKUP(B1021,'[1]Tổng hợp Nhập - Xuất - Tồn'!$A$5:$N$4327,11,0)</f>
        <v>#N/A</v>
      </c>
      <c r="L1021" s="67" t="e">
        <f t="shared" si="280"/>
        <v>#N/A</v>
      </c>
      <c r="M1021" s="66" t="e">
        <f>VLOOKUP(B1021,[2]Pivot!$A$4:$C$3785,2,0)</f>
        <v>#N/A</v>
      </c>
      <c r="N1021" s="66" t="e">
        <f>VLOOKUP(B1021,[2]Pivot!$A$4:$C$3785,3,0)</f>
        <v>#N/A</v>
      </c>
      <c r="O1021" s="70" t="e">
        <f>VLOOKUP(B1021,[3]Pivot!$A$4:$D$4420,2,0)</f>
        <v>#N/A</v>
      </c>
      <c r="P1021" s="66" t="e">
        <f>VLOOKUP(B1021,[3]Pivot!$A$4:$E$4420,5,0)</f>
        <v>#N/A</v>
      </c>
      <c r="Q1021" s="66" t="e">
        <f>VLOOKUP(B1021,[3]Pivot!$A$4:$D$4420,3,0)</f>
        <v>#N/A</v>
      </c>
      <c r="R1021" s="66" t="e">
        <f>VLOOKUP(B1021,[3]Pivot!$A$4:$D$4420,4,0)</f>
        <v>#N/A</v>
      </c>
      <c r="S1021" t="e">
        <f>VLOOKUP(B1021,'[1]Tổng hợp Nhập - Xuất - Tồn'!$A$5:$N$4327,11,0)</f>
        <v>#N/A</v>
      </c>
      <c r="T1021" t="e">
        <f>VLOOKUP(B1021,'[1]Tổng hợp Nhập - Xuất - Tồn'!$A$7:$N$4327,13,0)</f>
        <v>#N/A</v>
      </c>
      <c r="U1021" s="66" t="e">
        <f t="shared" si="277"/>
        <v>#N/A</v>
      </c>
      <c r="V1021" s="73" t="e">
        <f t="shared" si="278"/>
        <v>#N/A</v>
      </c>
      <c r="W1021" s="73" t="e">
        <f t="shared" si="279"/>
        <v>#N/A</v>
      </c>
    </row>
    <row r="1022" spans="1:24" hidden="1" x14ac:dyDescent="0.25">
      <c r="A1022">
        <v>1021</v>
      </c>
      <c r="B1022" t="s">
        <v>307</v>
      </c>
      <c r="C1022" t="s">
        <v>308</v>
      </c>
      <c r="H1022" s="59">
        <v>119.08499999999999</v>
      </c>
      <c r="I1022" t="s">
        <v>1903</v>
      </c>
      <c r="J1022" s="65">
        <f t="shared" si="276"/>
        <v>3229585.1999999997</v>
      </c>
      <c r="K1022" t="e">
        <f>1.05*VLOOKUP(B1022,'[1]Tổng hợp Nhập - Xuất - Tồn'!$A$5:$N$4327,12,0)/VLOOKUP(B1022,'[1]Tổng hợp Nhập - Xuất - Tồn'!$A$5:$N$4327,11,0)</f>
        <v>#N/A</v>
      </c>
      <c r="L1022" s="67" t="e">
        <f t="shared" si="280"/>
        <v>#N/A</v>
      </c>
      <c r="M1022" s="66" t="e">
        <f>VLOOKUP(B1022,[2]Pivot!$A$4:$C$3785,2,0)</f>
        <v>#N/A</v>
      </c>
      <c r="N1022" s="66" t="e">
        <f>VLOOKUP(B1022,[2]Pivot!$A$4:$C$3785,3,0)</f>
        <v>#N/A</v>
      </c>
      <c r="O1022" s="70" t="e">
        <f>VLOOKUP(B1022,[3]Pivot!$A$4:$D$4420,2,0)</f>
        <v>#N/A</v>
      </c>
      <c r="P1022" s="66" t="e">
        <f>VLOOKUP(B1022,[3]Pivot!$A$4:$E$4420,5,0)</f>
        <v>#N/A</v>
      </c>
      <c r="Q1022" s="66" t="e">
        <f>VLOOKUP(B1022,[3]Pivot!$A$4:$D$4420,3,0)</f>
        <v>#N/A</v>
      </c>
      <c r="R1022" s="66" t="e">
        <f>VLOOKUP(B1022,[3]Pivot!$A$4:$D$4420,4,0)</f>
        <v>#N/A</v>
      </c>
      <c r="S1022" t="e">
        <f>VLOOKUP(B1022,'[1]Tổng hợp Nhập - Xuất - Tồn'!$A$5:$N$4327,11,0)</f>
        <v>#N/A</v>
      </c>
      <c r="T1022" t="e">
        <f>VLOOKUP(B1022,'[1]Tổng hợp Nhập - Xuất - Tồn'!$A$7:$N$4327,13,0)</f>
        <v>#N/A</v>
      </c>
      <c r="U1022" s="66" t="e">
        <f t="shared" si="277"/>
        <v>#N/A</v>
      </c>
      <c r="V1022" s="73" t="e">
        <f t="shared" si="278"/>
        <v>#N/A</v>
      </c>
      <c r="W1022" s="73" t="e">
        <f t="shared" si="279"/>
        <v>#N/A</v>
      </c>
    </row>
    <row r="1023" spans="1:24" hidden="1" x14ac:dyDescent="0.25">
      <c r="A1023">
        <v>1022</v>
      </c>
      <c r="B1023" t="s">
        <v>309</v>
      </c>
      <c r="C1023" t="s">
        <v>308</v>
      </c>
      <c r="H1023" s="59">
        <v>116.75</v>
      </c>
      <c r="I1023" t="s">
        <v>1903</v>
      </c>
      <c r="J1023" s="65">
        <f t="shared" si="276"/>
        <v>3166259.9999999995</v>
      </c>
      <c r="K1023" t="e">
        <f>1.05*VLOOKUP(B1023,'[1]Tổng hợp Nhập - Xuất - Tồn'!$A$5:$N$4327,12,0)/VLOOKUP(B1023,'[1]Tổng hợp Nhập - Xuất - Tồn'!$A$5:$N$4327,11,0)</f>
        <v>#N/A</v>
      </c>
      <c r="L1023" s="67" t="e">
        <f t="shared" si="280"/>
        <v>#N/A</v>
      </c>
      <c r="M1023" s="66" t="e">
        <f>VLOOKUP(B1023,[2]Pivot!$A$4:$C$3785,2,0)</f>
        <v>#N/A</v>
      </c>
      <c r="N1023" s="66" t="e">
        <f>VLOOKUP(B1023,[2]Pivot!$A$4:$C$3785,3,0)</f>
        <v>#N/A</v>
      </c>
      <c r="O1023" s="70" t="e">
        <f>VLOOKUP(B1023,[3]Pivot!$A$4:$D$4420,2,0)</f>
        <v>#N/A</v>
      </c>
      <c r="P1023" s="66" t="e">
        <f>VLOOKUP(B1023,[3]Pivot!$A$4:$E$4420,5,0)</f>
        <v>#N/A</v>
      </c>
      <c r="Q1023" s="66" t="e">
        <f>VLOOKUP(B1023,[3]Pivot!$A$4:$D$4420,3,0)</f>
        <v>#N/A</v>
      </c>
      <c r="R1023" s="66" t="e">
        <f>VLOOKUP(B1023,[3]Pivot!$A$4:$D$4420,4,0)</f>
        <v>#N/A</v>
      </c>
      <c r="S1023" t="e">
        <f>VLOOKUP(B1023,'[1]Tổng hợp Nhập - Xuất - Tồn'!$A$5:$N$4327,11,0)</f>
        <v>#N/A</v>
      </c>
      <c r="T1023" t="e">
        <f>VLOOKUP(B1023,'[1]Tổng hợp Nhập - Xuất - Tồn'!$A$7:$N$4327,13,0)</f>
        <v>#N/A</v>
      </c>
      <c r="U1023" s="66" t="e">
        <f t="shared" si="277"/>
        <v>#N/A</v>
      </c>
      <c r="V1023" s="73" t="e">
        <f t="shared" si="278"/>
        <v>#N/A</v>
      </c>
      <c r="W1023" s="73" t="e">
        <f t="shared" si="279"/>
        <v>#N/A</v>
      </c>
    </row>
    <row r="1024" spans="1:24" hidden="1" x14ac:dyDescent="0.25">
      <c r="A1024">
        <v>1023</v>
      </c>
      <c r="B1024" t="s">
        <v>310</v>
      </c>
      <c r="C1024" t="s">
        <v>311</v>
      </c>
      <c r="H1024" s="59">
        <v>119.08499999999999</v>
      </c>
      <c r="I1024" t="s">
        <v>1903</v>
      </c>
      <c r="J1024" s="65">
        <f t="shared" si="276"/>
        <v>3229585.1999999997</v>
      </c>
      <c r="K1024" t="e">
        <f>1.05*VLOOKUP(B1024,'[1]Tổng hợp Nhập - Xuất - Tồn'!$A$5:$N$4327,12,0)/VLOOKUP(B1024,'[1]Tổng hợp Nhập - Xuất - Tồn'!$A$5:$N$4327,11,0)</f>
        <v>#N/A</v>
      </c>
      <c r="L1024" s="67" t="e">
        <f t="shared" si="280"/>
        <v>#N/A</v>
      </c>
      <c r="M1024" s="66" t="e">
        <f>VLOOKUP(B1024,[2]Pivot!$A$4:$C$3785,2,0)</f>
        <v>#N/A</v>
      </c>
      <c r="N1024" s="66" t="e">
        <f>VLOOKUP(B1024,[2]Pivot!$A$4:$C$3785,3,0)</f>
        <v>#N/A</v>
      </c>
      <c r="O1024" s="70" t="e">
        <f>VLOOKUP(B1024,[3]Pivot!$A$4:$D$4420,2,0)</f>
        <v>#N/A</v>
      </c>
      <c r="P1024" s="66" t="e">
        <f>VLOOKUP(B1024,[3]Pivot!$A$4:$E$4420,5,0)</f>
        <v>#N/A</v>
      </c>
      <c r="Q1024" s="66" t="e">
        <f>VLOOKUP(B1024,[3]Pivot!$A$4:$D$4420,3,0)</f>
        <v>#N/A</v>
      </c>
      <c r="R1024" s="66" t="e">
        <f>VLOOKUP(B1024,[3]Pivot!$A$4:$D$4420,4,0)</f>
        <v>#N/A</v>
      </c>
      <c r="S1024" t="e">
        <f>VLOOKUP(B1024,'[1]Tổng hợp Nhập - Xuất - Tồn'!$A$5:$N$4327,11,0)</f>
        <v>#N/A</v>
      </c>
      <c r="T1024" t="e">
        <f>VLOOKUP(B1024,'[1]Tổng hợp Nhập - Xuất - Tồn'!$A$7:$N$4327,13,0)</f>
        <v>#N/A</v>
      </c>
      <c r="U1024" s="66" t="e">
        <f t="shared" si="277"/>
        <v>#N/A</v>
      </c>
      <c r="V1024" s="73" t="e">
        <f t="shared" si="278"/>
        <v>#N/A</v>
      </c>
      <c r="W1024" s="73" t="e">
        <f t="shared" si="279"/>
        <v>#N/A</v>
      </c>
    </row>
    <row r="1025" spans="1:23" hidden="1" x14ac:dyDescent="0.25">
      <c r="A1025">
        <v>1024</v>
      </c>
      <c r="B1025" t="s">
        <v>312</v>
      </c>
      <c r="C1025" t="s">
        <v>311</v>
      </c>
      <c r="H1025" s="59">
        <v>119.08499999999999</v>
      </c>
      <c r="I1025" t="s">
        <v>1903</v>
      </c>
      <c r="J1025" s="65">
        <f t="shared" si="276"/>
        <v>3229585.1999999997</v>
      </c>
      <c r="K1025" t="e">
        <f>1.05*VLOOKUP(B1025,'[1]Tổng hợp Nhập - Xuất - Tồn'!$A$5:$N$4327,12,0)/VLOOKUP(B1025,'[1]Tổng hợp Nhập - Xuất - Tồn'!$A$5:$N$4327,11,0)</f>
        <v>#N/A</v>
      </c>
      <c r="L1025" s="67" t="e">
        <f t="shared" si="280"/>
        <v>#N/A</v>
      </c>
      <c r="M1025" s="66" t="e">
        <f>VLOOKUP(B1025,[2]Pivot!$A$4:$C$3785,2,0)</f>
        <v>#N/A</v>
      </c>
      <c r="N1025" s="66" t="e">
        <f>VLOOKUP(B1025,[2]Pivot!$A$4:$C$3785,3,0)</f>
        <v>#N/A</v>
      </c>
      <c r="O1025" s="70" t="e">
        <f>VLOOKUP(B1025,[3]Pivot!$A$4:$D$4420,2,0)</f>
        <v>#N/A</v>
      </c>
      <c r="P1025" s="66" t="e">
        <f>VLOOKUP(B1025,[3]Pivot!$A$4:$E$4420,5,0)</f>
        <v>#N/A</v>
      </c>
      <c r="Q1025" s="66" t="e">
        <f>VLOOKUP(B1025,[3]Pivot!$A$4:$D$4420,3,0)</f>
        <v>#N/A</v>
      </c>
      <c r="R1025" s="66" t="e">
        <f>VLOOKUP(B1025,[3]Pivot!$A$4:$D$4420,4,0)</f>
        <v>#N/A</v>
      </c>
      <c r="S1025" t="e">
        <f>VLOOKUP(B1025,'[1]Tổng hợp Nhập - Xuất - Tồn'!$A$5:$N$4327,11,0)</f>
        <v>#N/A</v>
      </c>
      <c r="T1025" t="e">
        <f>VLOOKUP(B1025,'[1]Tổng hợp Nhập - Xuất - Tồn'!$A$7:$N$4327,13,0)</f>
        <v>#N/A</v>
      </c>
      <c r="U1025" s="66" t="e">
        <f t="shared" si="277"/>
        <v>#N/A</v>
      </c>
      <c r="V1025" s="73" t="e">
        <f t="shared" si="278"/>
        <v>#N/A</v>
      </c>
      <c r="W1025" s="73" t="e">
        <f t="shared" si="279"/>
        <v>#N/A</v>
      </c>
    </row>
    <row r="1026" spans="1:23" hidden="1" x14ac:dyDescent="0.25">
      <c r="A1026">
        <v>1025</v>
      </c>
      <c r="B1026" t="s">
        <v>313</v>
      </c>
      <c r="C1026" t="s">
        <v>308</v>
      </c>
      <c r="H1026" s="59">
        <v>92.254307692307705</v>
      </c>
      <c r="I1026" t="s">
        <v>1903</v>
      </c>
      <c r="J1026" s="65">
        <f t="shared" si="276"/>
        <v>2501936.8246153849</v>
      </c>
      <c r="K1026" t="e">
        <f>1.05*VLOOKUP(B1026,'[1]Tổng hợp Nhập - Xuất - Tồn'!$A$5:$N$4327,12,0)/VLOOKUP(B1026,'[1]Tổng hợp Nhập - Xuất - Tồn'!$A$5:$N$4327,11,0)</f>
        <v>#N/A</v>
      </c>
      <c r="L1026" s="67" t="e">
        <f t="shared" si="280"/>
        <v>#N/A</v>
      </c>
      <c r="M1026" s="66" t="e">
        <f>VLOOKUP(B1026,[2]Pivot!$A$4:$C$3785,2,0)</f>
        <v>#N/A</v>
      </c>
      <c r="N1026" s="66" t="e">
        <f>VLOOKUP(B1026,[2]Pivot!$A$4:$C$3785,3,0)</f>
        <v>#N/A</v>
      </c>
      <c r="O1026" s="70" t="e">
        <f>VLOOKUP(B1026,[3]Pivot!$A$4:$D$4420,2,0)</f>
        <v>#N/A</v>
      </c>
      <c r="P1026" s="66" t="e">
        <f>VLOOKUP(B1026,[3]Pivot!$A$4:$E$4420,5,0)</f>
        <v>#N/A</v>
      </c>
      <c r="Q1026" s="66" t="e">
        <f>VLOOKUP(B1026,[3]Pivot!$A$4:$D$4420,3,0)</f>
        <v>#N/A</v>
      </c>
      <c r="R1026" s="66" t="e">
        <f>VLOOKUP(B1026,[3]Pivot!$A$4:$D$4420,4,0)</f>
        <v>#N/A</v>
      </c>
      <c r="S1026" t="e">
        <f>VLOOKUP(B1026,'[1]Tổng hợp Nhập - Xuất - Tồn'!$A$5:$N$4327,11,0)</f>
        <v>#N/A</v>
      </c>
      <c r="T1026" t="e">
        <f>VLOOKUP(B1026,'[1]Tổng hợp Nhập - Xuất - Tồn'!$A$7:$N$4327,13,0)</f>
        <v>#N/A</v>
      </c>
      <c r="U1026" s="66" t="e">
        <f t="shared" si="277"/>
        <v>#N/A</v>
      </c>
      <c r="V1026" s="73" t="e">
        <f t="shared" si="278"/>
        <v>#N/A</v>
      </c>
      <c r="W1026" s="73" t="e">
        <f t="shared" si="279"/>
        <v>#N/A</v>
      </c>
    </row>
    <row r="1027" spans="1:23" hidden="1" x14ac:dyDescent="0.25">
      <c r="A1027">
        <v>1026</v>
      </c>
      <c r="B1027" t="s">
        <v>314</v>
      </c>
      <c r="C1027" t="s">
        <v>306</v>
      </c>
      <c r="H1027" s="59">
        <v>54.027384615384626</v>
      </c>
      <c r="I1027" t="s">
        <v>1903</v>
      </c>
      <c r="J1027" s="65">
        <f t="shared" ref="J1027:J1090" si="295">H1027*24000*1.13</f>
        <v>1465222.6707692309</v>
      </c>
      <c r="K1027" t="e">
        <f>1.05*VLOOKUP(B1027,'[1]Tổng hợp Nhập - Xuất - Tồn'!$A$5:$N$4327,12,0)/VLOOKUP(B1027,'[1]Tổng hợp Nhập - Xuất - Tồn'!$A$5:$N$4327,11,0)</f>
        <v>#N/A</v>
      </c>
      <c r="L1027" s="67" t="e">
        <f t="shared" si="280"/>
        <v>#N/A</v>
      </c>
      <c r="M1027" s="66" t="e">
        <f>VLOOKUP(B1027,[2]Pivot!$A$4:$C$3785,2,0)</f>
        <v>#N/A</v>
      </c>
      <c r="N1027" s="66" t="e">
        <f>VLOOKUP(B1027,[2]Pivot!$A$4:$C$3785,3,0)</f>
        <v>#N/A</v>
      </c>
      <c r="O1027" s="70" t="e">
        <f>VLOOKUP(B1027,[3]Pivot!$A$4:$D$4420,2,0)</f>
        <v>#N/A</v>
      </c>
      <c r="P1027" s="66" t="e">
        <f>VLOOKUP(B1027,[3]Pivot!$A$4:$E$4420,5,0)</f>
        <v>#N/A</v>
      </c>
      <c r="Q1027" s="66" t="e">
        <f>VLOOKUP(B1027,[3]Pivot!$A$4:$D$4420,3,0)</f>
        <v>#N/A</v>
      </c>
      <c r="R1027" s="66" t="e">
        <f>VLOOKUP(B1027,[3]Pivot!$A$4:$D$4420,4,0)</f>
        <v>#N/A</v>
      </c>
      <c r="S1027" t="e">
        <f>VLOOKUP(B1027,'[1]Tổng hợp Nhập - Xuất - Tồn'!$A$5:$N$4327,11,0)</f>
        <v>#N/A</v>
      </c>
      <c r="T1027" t="e">
        <f>VLOOKUP(B1027,'[1]Tổng hợp Nhập - Xuất - Tồn'!$A$7:$N$4327,13,0)</f>
        <v>#N/A</v>
      </c>
      <c r="U1027" s="66" t="e">
        <f t="shared" ref="U1027:U1090" si="296">IF(L1027&lt;=10%,Q1027,Q1027*(1-5%))</f>
        <v>#N/A</v>
      </c>
      <c r="V1027" s="73" t="e">
        <f t="shared" ref="V1027:V1090" si="297">U1027*24000*1/1.13</f>
        <v>#N/A</v>
      </c>
      <c r="W1027" s="73" t="e">
        <f t="shared" ref="W1027:W1090" si="298">V1027/24000</f>
        <v>#N/A</v>
      </c>
    </row>
    <row r="1028" spans="1:23" hidden="1" x14ac:dyDescent="0.25">
      <c r="A1028">
        <v>1027</v>
      </c>
      <c r="B1028" t="s">
        <v>315</v>
      </c>
      <c r="C1028" t="s">
        <v>306</v>
      </c>
      <c r="H1028" s="59">
        <v>59.634000000000007</v>
      </c>
      <c r="I1028" t="s">
        <v>1903</v>
      </c>
      <c r="J1028" s="65">
        <f t="shared" si="295"/>
        <v>1617274.08</v>
      </c>
      <c r="K1028" t="e">
        <f>1.05*VLOOKUP(B1028,'[1]Tổng hợp Nhập - Xuất - Tồn'!$A$5:$N$4327,12,0)/VLOOKUP(B1028,'[1]Tổng hợp Nhập - Xuất - Tồn'!$A$5:$N$4327,11,0)</f>
        <v>#N/A</v>
      </c>
      <c r="L1028" s="67" t="e">
        <f t="shared" ref="L1028:L1091" si="299">(J1028-K1028)/K1028</f>
        <v>#N/A</v>
      </c>
      <c r="M1028" s="66" t="e">
        <f>VLOOKUP(B1028,[2]Pivot!$A$4:$C$3785,2,0)</f>
        <v>#N/A</v>
      </c>
      <c r="N1028" s="66" t="e">
        <f>VLOOKUP(B1028,[2]Pivot!$A$4:$C$3785,3,0)</f>
        <v>#N/A</v>
      </c>
      <c r="O1028" s="70" t="e">
        <f>VLOOKUP(B1028,[3]Pivot!$A$4:$D$4420,2,0)</f>
        <v>#N/A</v>
      </c>
      <c r="P1028" s="66" t="e">
        <f>VLOOKUP(B1028,[3]Pivot!$A$4:$E$4420,5,0)</f>
        <v>#N/A</v>
      </c>
      <c r="Q1028" s="66" t="e">
        <f>VLOOKUP(B1028,[3]Pivot!$A$4:$D$4420,3,0)</f>
        <v>#N/A</v>
      </c>
      <c r="R1028" s="66" t="e">
        <f>VLOOKUP(B1028,[3]Pivot!$A$4:$D$4420,4,0)</f>
        <v>#N/A</v>
      </c>
      <c r="S1028" t="e">
        <f>VLOOKUP(B1028,'[1]Tổng hợp Nhập - Xuất - Tồn'!$A$5:$N$4327,11,0)</f>
        <v>#N/A</v>
      </c>
      <c r="T1028" t="e">
        <f>VLOOKUP(B1028,'[1]Tổng hợp Nhập - Xuất - Tồn'!$A$7:$N$4327,13,0)</f>
        <v>#N/A</v>
      </c>
      <c r="U1028" s="66" t="e">
        <f t="shared" si="296"/>
        <v>#N/A</v>
      </c>
      <c r="V1028" s="73" t="e">
        <f t="shared" si="297"/>
        <v>#N/A</v>
      </c>
      <c r="W1028" s="73" t="e">
        <f t="shared" si="298"/>
        <v>#N/A</v>
      </c>
    </row>
    <row r="1029" spans="1:23" hidden="1" x14ac:dyDescent="0.25">
      <c r="A1029">
        <v>1028</v>
      </c>
      <c r="B1029" t="s">
        <v>316</v>
      </c>
      <c r="C1029" t="s">
        <v>306</v>
      </c>
      <c r="H1029" s="59">
        <v>53.00800000000001</v>
      </c>
      <c r="I1029" t="s">
        <v>1903</v>
      </c>
      <c r="J1029" s="65">
        <f t="shared" si="295"/>
        <v>1437576.9600000002</v>
      </c>
      <c r="K1029" t="e">
        <f>1.05*VLOOKUP(B1029,'[1]Tổng hợp Nhập - Xuất - Tồn'!$A$5:$N$4327,12,0)/VLOOKUP(B1029,'[1]Tổng hợp Nhập - Xuất - Tồn'!$A$5:$N$4327,11,0)</f>
        <v>#N/A</v>
      </c>
      <c r="L1029" s="67" t="e">
        <f t="shared" si="299"/>
        <v>#N/A</v>
      </c>
      <c r="M1029" s="66" t="e">
        <f>VLOOKUP(B1029,[2]Pivot!$A$4:$C$3785,2,0)</f>
        <v>#N/A</v>
      </c>
      <c r="N1029" s="66" t="e">
        <f>VLOOKUP(B1029,[2]Pivot!$A$4:$C$3785,3,0)</f>
        <v>#N/A</v>
      </c>
      <c r="O1029" s="70" t="e">
        <f>VLOOKUP(B1029,[3]Pivot!$A$4:$D$4420,2,0)</f>
        <v>#N/A</v>
      </c>
      <c r="P1029" s="66" t="e">
        <f>VLOOKUP(B1029,[3]Pivot!$A$4:$E$4420,5,0)</f>
        <v>#N/A</v>
      </c>
      <c r="Q1029" s="66" t="e">
        <f>VLOOKUP(B1029,[3]Pivot!$A$4:$D$4420,3,0)</f>
        <v>#N/A</v>
      </c>
      <c r="R1029" s="66" t="e">
        <f>VLOOKUP(B1029,[3]Pivot!$A$4:$D$4420,4,0)</f>
        <v>#N/A</v>
      </c>
      <c r="S1029" t="e">
        <f>VLOOKUP(B1029,'[1]Tổng hợp Nhập - Xuất - Tồn'!$A$5:$N$4327,11,0)</f>
        <v>#N/A</v>
      </c>
      <c r="T1029" t="e">
        <f>VLOOKUP(B1029,'[1]Tổng hợp Nhập - Xuất - Tồn'!$A$7:$N$4327,13,0)</f>
        <v>#N/A</v>
      </c>
      <c r="U1029" s="66" t="e">
        <f t="shared" si="296"/>
        <v>#N/A</v>
      </c>
      <c r="V1029" s="73" t="e">
        <f t="shared" si="297"/>
        <v>#N/A</v>
      </c>
      <c r="W1029" s="73" t="e">
        <f t="shared" si="298"/>
        <v>#N/A</v>
      </c>
    </row>
    <row r="1030" spans="1:23" hidden="1" x14ac:dyDescent="0.25">
      <c r="A1030">
        <v>1029</v>
      </c>
      <c r="B1030" t="s">
        <v>317</v>
      </c>
      <c r="C1030" t="s">
        <v>306</v>
      </c>
      <c r="H1030" s="59">
        <v>47.401384615384622</v>
      </c>
      <c r="I1030" t="s">
        <v>1903</v>
      </c>
      <c r="J1030" s="65">
        <f t="shared" si="295"/>
        <v>1285525.5507692308</v>
      </c>
      <c r="K1030" t="e">
        <f>1.05*VLOOKUP(B1030,'[1]Tổng hợp Nhập - Xuất - Tồn'!$A$5:$N$4327,12,0)/VLOOKUP(B1030,'[1]Tổng hợp Nhập - Xuất - Tồn'!$A$5:$N$4327,11,0)</f>
        <v>#N/A</v>
      </c>
      <c r="L1030" s="67" t="e">
        <f t="shared" si="299"/>
        <v>#N/A</v>
      </c>
      <c r="M1030" s="66" t="e">
        <f>VLOOKUP(B1030,[2]Pivot!$A$4:$C$3785,2,0)</f>
        <v>#N/A</v>
      </c>
      <c r="N1030" s="66" t="e">
        <f>VLOOKUP(B1030,[2]Pivot!$A$4:$C$3785,3,0)</f>
        <v>#N/A</v>
      </c>
      <c r="O1030" s="70" t="e">
        <f>VLOOKUP(B1030,[3]Pivot!$A$4:$D$4420,2,0)</f>
        <v>#N/A</v>
      </c>
      <c r="P1030" s="66" t="e">
        <f>VLOOKUP(B1030,[3]Pivot!$A$4:$E$4420,5,0)</f>
        <v>#N/A</v>
      </c>
      <c r="Q1030" s="66" t="e">
        <f>VLOOKUP(B1030,[3]Pivot!$A$4:$D$4420,3,0)</f>
        <v>#N/A</v>
      </c>
      <c r="R1030" s="66" t="e">
        <f>VLOOKUP(B1030,[3]Pivot!$A$4:$D$4420,4,0)</f>
        <v>#N/A</v>
      </c>
      <c r="S1030" t="e">
        <f>VLOOKUP(B1030,'[1]Tổng hợp Nhập - Xuất - Tồn'!$A$5:$N$4327,11,0)</f>
        <v>#N/A</v>
      </c>
      <c r="T1030" t="e">
        <f>VLOOKUP(B1030,'[1]Tổng hợp Nhập - Xuất - Tồn'!$A$7:$N$4327,13,0)</f>
        <v>#N/A</v>
      </c>
      <c r="U1030" s="66" t="e">
        <f t="shared" si="296"/>
        <v>#N/A</v>
      </c>
      <c r="V1030" s="73" t="e">
        <f t="shared" si="297"/>
        <v>#N/A</v>
      </c>
      <c r="W1030" s="73" t="e">
        <f t="shared" si="298"/>
        <v>#N/A</v>
      </c>
    </row>
    <row r="1031" spans="1:23" hidden="1" x14ac:dyDescent="0.25">
      <c r="A1031">
        <v>1030</v>
      </c>
      <c r="B1031" t="s">
        <v>318</v>
      </c>
      <c r="C1031" t="s">
        <v>306</v>
      </c>
      <c r="H1031" s="59">
        <v>81.041076923076943</v>
      </c>
      <c r="I1031" t="s">
        <v>1903</v>
      </c>
      <c r="J1031" s="65">
        <f t="shared" si="295"/>
        <v>2197834.0061538466</v>
      </c>
      <c r="K1031" t="e">
        <f>1.05*VLOOKUP(B1031,'[1]Tổng hợp Nhập - Xuất - Tồn'!$A$5:$N$4327,12,0)/VLOOKUP(B1031,'[1]Tổng hợp Nhập - Xuất - Tồn'!$A$5:$N$4327,11,0)</f>
        <v>#N/A</v>
      </c>
      <c r="L1031" s="67" t="e">
        <f t="shared" si="299"/>
        <v>#N/A</v>
      </c>
      <c r="M1031" s="66" t="e">
        <f>VLOOKUP(B1031,[2]Pivot!$A$4:$C$3785,2,0)</f>
        <v>#N/A</v>
      </c>
      <c r="N1031" s="66" t="e">
        <f>VLOOKUP(B1031,[2]Pivot!$A$4:$C$3785,3,0)</f>
        <v>#N/A</v>
      </c>
      <c r="O1031" s="70" t="e">
        <f>VLOOKUP(B1031,[3]Pivot!$A$4:$D$4420,2,0)</f>
        <v>#N/A</v>
      </c>
      <c r="P1031" s="66" t="e">
        <f>VLOOKUP(B1031,[3]Pivot!$A$4:$E$4420,5,0)</f>
        <v>#N/A</v>
      </c>
      <c r="Q1031" s="66" t="e">
        <f>VLOOKUP(B1031,[3]Pivot!$A$4:$D$4420,3,0)</f>
        <v>#N/A</v>
      </c>
      <c r="R1031" s="66" t="e">
        <f>VLOOKUP(B1031,[3]Pivot!$A$4:$D$4420,4,0)</f>
        <v>#N/A</v>
      </c>
      <c r="S1031" t="e">
        <f>VLOOKUP(B1031,'[1]Tổng hợp Nhập - Xuất - Tồn'!$A$5:$N$4327,11,0)</f>
        <v>#N/A</v>
      </c>
      <c r="T1031" t="e">
        <f>VLOOKUP(B1031,'[1]Tổng hợp Nhập - Xuất - Tồn'!$A$7:$N$4327,13,0)</f>
        <v>#N/A</v>
      </c>
      <c r="U1031" s="66" t="e">
        <f t="shared" si="296"/>
        <v>#N/A</v>
      </c>
      <c r="V1031" s="73" t="e">
        <f t="shared" si="297"/>
        <v>#N/A</v>
      </c>
      <c r="W1031" s="73" t="e">
        <f t="shared" si="298"/>
        <v>#N/A</v>
      </c>
    </row>
    <row r="1032" spans="1:23" hidden="1" x14ac:dyDescent="0.25">
      <c r="A1032">
        <v>1031</v>
      </c>
      <c r="B1032" t="s">
        <v>319</v>
      </c>
      <c r="C1032" t="s">
        <v>320</v>
      </c>
      <c r="H1032" s="59">
        <v>101.40953846153846</v>
      </c>
      <c r="I1032" t="s">
        <v>1903</v>
      </c>
      <c r="J1032" s="65">
        <f t="shared" si="295"/>
        <v>2750226.6830769228</v>
      </c>
      <c r="K1032" t="e">
        <f>1.05*VLOOKUP(B1032,'[1]Tổng hợp Nhập - Xuất - Tồn'!$A$5:$N$4327,12,0)/VLOOKUP(B1032,'[1]Tổng hợp Nhập - Xuất - Tồn'!$A$5:$N$4327,11,0)</f>
        <v>#N/A</v>
      </c>
      <c r="L1032" s="67" t="e">
        <f t="shared" si="299"/>
        <v>#N/A</v>
      </c>
      <c r="M1032" s="66" t="e">
        <f>VLOOKUP(B1032,[2]Pivot!$A$4:$C$3785,2,0)</f>
        <v>#N/A</v>
      </c>
      <c r="N1032" s="66" t="e">
        <f>VLOOKUP(B1032,[2]Pivot!$A$4:$C$3785,3,0)</f>
        <v>#N/A</v>
      </c>
      <c r="O1032" s="70" t="e">
        <f>VLOOKUP(B1032,[3]Pivot!$A$4:$D$4420,2,0)</f>
        <v>#N/A</v>
      </c>
      <c r="P1032" s="66" t="e">
        <f>VLOOKUP(B1032,[3]Pivot!$A$4:$E$4420,5,0)</f>
        <v>#N/A</v>
      </c>
      <c r="Q1032" s="66" t="e">
        <f>VLOOKUP(B1032,[3]Pivot!$A$4:$D$4420,3,0)</f>
        <v>#N/A</v>
      </c>
      <c r="R1032" s="66" t="e">
        <f>VLOOKUP(B1032,[3]Pivot!$A$4:$D$4420,4,0)</f>
        <v>#N/A</v>
      </c>
      <c r="S1032" t="e">
        <f>VLOOKUP(B1032,'[1]Tổng hợp Nhập - Xuất - Tồn'!$A$5:$N$4327,11,0)</f>
        <v>#N/A</v>
      </c>
      <c r="T1032" t="e">
        <f>VLOOKUP(B1032,'[1]Tổng hợp Nhập - Xuất - Tồn'!$A$7:$N$4327,13,0)</f>
        <v>#N/A</v>
      </c>
      <c r="U1032" s="66" t="e">
        <f t="shared" si="296"/>
        <v>#N/A</v>
      </c>
      <c r="V1032" s="73" t="e">
        <f t="shared" si="297"/>
        <v>#N/A</v>
      </c>
      <c r="W1032" s="73" t="e">
        <f t="shared" si="298"/>
        <v>#N/A</v>
      </c>
    </row>
    <row r="1033" spans="1:23" hidden="1" x14ac:dyDescent="0.25">
      <c r="A1033">
        <v>1032</v>
      </c>
      <c r="B1033" t="s">
        <v>321</v>
      </c>
      <c r="C1033" t="s">
        <v>320</v>
      </c>
      <c r="H1033" s="59">
        <v>101.40953846153846</v>
      </c>
      <c r="I1033" t="s">
        <v>1903</v>
      </c>
      <c r="J1033" s="65">
        <f t="shared" si="295"/>
        <v>2750226.6830769228</v>
      </c>
      <c r="K1033" t="e">
        <f>1.05*VLOOKUP(B1033,'[1]Tổng hợp Nhập - Xuất - Tồn'!$A$5:$N$4327,12,0)/VLOOKUP(B1033,'[1]Tổng hợp Nhập - Xuất - Tồn'!$A$5:$N$4327,11,0)</f>
        <v>#N/A</v>
      </c>
      <c r="L1033" s="67" t="e">
        <f t="shared" si="299"/>
        <v>#N/A</v>
      </c>
      <c r="M1033" s="66" t="e">
        <f>VLOOKUP(B1033,[2]Pivot!$A$4:$C$3785,2,0)</f>
        <v>#N/A</v>
      </c>
      <c r="N1033" s="66" t="e">
        <f>VLOOKUP(B1033,[2]Pivot!$A$4:$C$3785,3,0)</f>
        <v>#N/A</v>
      </c>
      <c r="O1033" s="70" t="e">
        <f>VLOOKUP(B1033,[3]Pivot!$A$4:$D$4420,2,0)</f>
        <v>#N/A</v>
      </c>
      <c r="P1033" s="66" t="e">
        <f>VLOOKUP(B1033,[3]Pivot!$A$4:$E$4420,5,0)</f>
        <v>#N/A</v>
      </c>
      <c r="Q1033" s="66" t="e">
        <f>VLOOKUP(B1033,[3]Pivot!$A$4:$D$4420,3,0)</f>
        <v>#N/A</v>
      </c>
      <c r="R1033" s="66" t="e">
        <f>VLOOKUP(B1033,[3]Pivot!$A$4:$D$4420,4,0)</f>
        <v>#N/A</v>
      </c>
      <c r="S1033" t="e">
        <f>VLOOKUP(B1033,'[1]Tổng hợp Nhập - Xuất - Tồn'!$A$5:$N$4327,11,0)</f>
        <v>#N/A</v>
      </c>
      <c r="T1033" t="e">
        <f>VLOOKUP(B1033,'[1]Tổng hợp Nhập - Xuất - Tồn'!$A$7:$N$4327,13,0)</f>
        <v>#N/A</v>
      </c>
      <c r="U1033" s="66" t="e">
        <f t="shared" si="296"/>
        <v>#N/A</v>
      </c>
      <c r="V1033" s="73" t="e">
        <f t="shared" si="297"/>
        <v>#N/A</v>
      </c>
      <c r="W1033" s="73" t="e">
        <f t="shared" si="298"/>
        <v>#N/A</v>
      </c>
    </row>
    <row r="1034" spans="1:23" hidden="1" x14ac:dyDescent="0.25">
      <c r="A1034">
        <v>1033</v>
      </c>
      <c r="B1034" t="s">
        <v>322</v>
      </c>
      <c r="C1034" t="s">
        <v>323</v>
      </c>
      <c r="H1034" s="59">
        <v>79.512000000000015</v>
      </c>
      <c r="I1034" t="s">
        <v>1903</v>
      </c>
      <c r="J1034" s="65">
        <f t="shared" si="295"/>
        <v>2156365.4400000004</v>
      </c>
      <c r="K1034" t="e">
        <f>1.05*VLOOKUP(B1034,'[1]Tổng hợp Nhập - Xuất - Tồn'!$A$5:$N$4327,12,0)/VLOOKUP(B1034,'[1]Tổng hợp Nhập - Xuất - Tồn'!$A$5:$N$4327,11,0)</f>
        <v>#N/A</v>
      </c>
      <c r="L1034" s="67" t="e">
        <f t="shared" si="299"/>
        <v>#N/A</v>
      </c>
      <c r="M1034" s="66" t="e">
        <f>VLOOKUP(B1034,[2]Pivot!$A$4:$C$3785,2,0)</f>
        <v>#N/A</v>
      </c>
      <c r="N1034" s="66" t="e">
        <f>VLOOKUP(B1034,[2]Pivot!$A$4:$C$3785,3,0)</f>
        <v>#N/A</v>
      </c>
      <c r="O1034" s="70" t="e">
        <f>VLOOKUP(B1034,[3]Pivot!$A$4:$D$4420,2,0)</f>
        <v>#N/A</v>
      </c>
      <c r="P1034" s="66" t="e">
        <f>VLOOKUP(B1034,[3]Pivot!$A$4:$E$4420,5,0)</f>
        <v>#N/A</v>
      </c>
      <c r="Q1034" s="66" t="e">
        <f>VLOOKUP(B1034,[3]Pivot!$A$4:$D$4420,3,0)</f>
        <v>#N/A</v>
      </c>
      <c r="R1034" s="66" t="e">
        <f>VLOOKUP(B1034,[3]Pivot!$A$4:$D$4420,4,0)</f>
        <v>#N/A</v>
      </c>
      <c r="S1034" t="e">
        <f>VLOOKUP(B1034,'[1]Tổng hợp Nhập - Xuất - Tồn'!$A$5:$N$4327,11,0)</f>
        <v>#N/A</v>
      </c>
      <c r="T1034" t="e">
        <f>VLOOKUP(B1034,'[1]Tổng hợp Nhập - Xuất - Tồn'!$A$7:$N$4327,13,0)</f>
        <v>#N/A</v>
      </c>
      <c r="U1034" s="66" t="e">
        <f t="shared" si="296"/>
        <v>#N/A</v>
      </c>
      <c r="V1034" s="73" t="e">
        <f t="shared" si="297"/>
        <v>#N/A</v>
      </c>
      <c r="W1034" s="73" t="e">
        <f t="shared" si="298"/>
        <v>#N/A</v>
      </c>
    </row>
    <row r="1035" spans="1:23" hidden="1" x14ac:dyDescent="0.25">
      <c r="A1035">
        <v>1034</v>
      </c>
      <c r="B1035" t="s">
        <v>324</v>
      </c>
      <c r="C1035" t="s">
        <v>325</v>
      </c>
      <c r="H1035" s="59">
        <v>44.832000000000001</v>
      </c>
      <c r="I1035" t="s">
        <v>1903</v>
      </c>
      <c r="J1035" s="65">
        <f t="shared" si="295"/>
        <v>1215843.8399999999</v>
      </c>
      <c r="K1035" t="e">
        <f>1.05*VLOOKUP(B1035,'[1]Tổng hợp Nhập - Xuất - Tồn'!$A$5:$N$4327,12,0)/VLOOKUP(B1035,'[1]Tổng hợp Nhập - Xuất - Tồn'!$A$5:$N$4327,11,0)</f>
        <v>#N/A</v>
      </c>
      <c r="L1035" s="67" t="e">
        <f t="shared" si="299"/>
        <v>#N/A</v>
      </c>
      <c r="M1035" s="66" t="e">
        <f>VLOOKUP(B1035,[2]Pivot!$A$4:$C$3785,2,0)</f>
        <v>#N/A</v>
      </c>
      <c r="N1035" s="66" t="e">
        <f>VLOOKUP(B1035,[2]Pivot!$A$4:$C$3785,3,0)</f>
        <v>#N/A</v>
      </c>
      <c r="O1035" s="70" t="e">
        <f>VLOOKUP(B1035,[3]Pivot!$A$4:$D$4420,2,0)</f>
        <v>#N/A</v>
      </c>
      <c r="P1035" s="66" t="e">
        <f>VLOOKUP(B1035,[3]Pivot!$A$4:$E$4420,5,0)</f>
        <v>#N/A</v>
      </c>
      <c r="Q1035" s="66" t="e">
        <f>VLOOKUP(B1035,[3]Pivot!$A$4:$D$4420,3,0)</f>
        <v>#N/A</v>
      </c>
      <c r="R1035" s="66" t="e">
        <f>VLOOKUP(B1035,[3]Pivot!$A$4:$D$4420,4,0)</f>
        <v>#N/A</v>
      </c>
      <c r="S1035" t="e">
        <f>VLOOKUP(B1035,'[1]Tổng hợp Nhập - Xuất - Tồn'!$A$5:$N$4327,11,0)</f>
        <v>#N/A</v>
      </c>
      <c r="T1035" t="e">
        <f>VLOOKUP(B1035,'[1]Tổng hợp Nhập - Xuất - Tồn'!$A$7:$N$4327,13,0)</f>
        <v>#N/A</v>
      </c>
      <c r="U1035" s="66" t="e">
        <f t="shared" si="296"/>
        <v>#N/A</v>
      </c>
      <c r="V1035" s="73" t="e">
        <f t="shared" si="297"/>
        <v>#N/A</v>
      </c>
      <c r="W1035" s="73" t="e">
        <f t="shared" si="298"/>
        <v>#N/A</v>
      </c>
    </row>
    <row r="1036" spans="1:23" hidden="1" x14ac:dyDescent="0.25">
      <c r="A1036">
        <v>1035</v>
      </c>
      <c r="B1036" t="s">
        <v>326</v>
      </c>
      <c r="C1036" t="s">
        <v>327</v>
      </c>
      <c r="H1036" s="59">
        <v>16.819846153846157</v>
      </c>
      <c r="I1036" t="s">
        <v>1903</v>
      </c>
      <c r="J1036" s="65">
        <f t="shared" si="295"/>
        <v>456154.22769230773</v>
      </c>
      <c r="K1036" t="e">
        <f>1.05*VLOOKUP(B1036,'[1]Tổng hợp Nhập - Xuất - Tồn'!$A$5:$N$4327,12,0)/VLOOKUP(B1036,'[1]Tổng hợp Nhập - Xuất - Tồn'!$A$5:$N$4327,11,0)</f>
        <v>#N/A</v>
      </c>
      <c r="L1036" s="67" t="e">
        <f t="shared" si="299"/>
        <v>#N/A</v>
      </c>
      <c r="M1036" s="66" t="e">
        <f>VLOOKUP(B1036,[2]Pivot!$A$4:$C$3785,2,0)</f>
        <v>#N/A</v>
      </c>
      <c r="N1036" s="66" t="e">
        <f>VLOOKUP(B1036,[2]Pivot!$A$4:$C$3785,3,0)</f>
        <v>#N/A</v>
      </c>
      <c r="O1036" s="70" t="e">
        <f>VLOOKUP(B1036,[3]Pivot!$A$4:$D$4420,2,0)</f>
        <v>#N/A</v>
      </c>
      <c r="P1036" s="66" t="e">
        <f>VLOOKUP(B1036,[3]Pivot!$A$4:$E$4420,5,0)</f>
        <v>#N/A</v>
      </c>
      <c r="Q1036" s="66" t="e">
        <f>VLOOKUP(B1036,[3]Pivot!$A$4:$D$4420,3,0)</f>
        <v>#N/A</v>
      </c>
      <c r="R1036" s="66" t="e">
        <f>VLOOKUP(B1036,[3]Pivot!$A$4:$D$4420,4,0)</f>
        <v>#N/A</v>
      </c>
      <c r="S1036" t="e">
        <f>VLOOKUP(B1036,'[1]Tổng hợp Nhập - Xuất - Tồn'!$A$5:$N$4327,11,0)</f>
        <v>#N/A</v>
      </c>
      <c r="T1036" t="e">
        <f>VLOOKUP(B1036,'[1]Tổng hợp Nhập - Xuất - Tồn'!$A$7:$N$4327,13,0)</f>
        <v>#N/A</v>
      </c>
      <c r="U1036" s="66" t="e">
        <f t="shared" si="296"/>
        <v>#N/A</v>
      </c>
      <c r="V1036" s="73" t="e">
        <f t="shared" si="297"/>
        <v>#N/A</v>
      </c>
      <c r="W1036" s="73" t="e">
        <f t="shared" si="298"/>
        <v>#N/A</v>
      </c>
    </row>
    <row r="1037" spans="1:23" hidden="1" x14ac:dyDescent="0.25">
      <c r="A1037">
        <v>1036</v>
      </c>
      <c r="B1037" t="s">
        <v>328</v>
      </c>
      <c r="C1037" t="s">
        <v>329</v>
      </c>
      <c r="H1037" s="59">
        <v>45.8723076923077</v>
      </c>
      <c r="I1037" t="s">
        <v>1903</v>
      </c>
      <c r="J1037" s="65">
        <f t="shared" si="295"/>
        <v>1244056.9846153846</v>
      </c>
      <c r="K1037" t="e">
        <f>1.05*VLOOKUP(B1037,'[1]Tổng hợp Nhập - Xuất - Tồn'!$A$5:$N$4327,12,0)/VLOOKUP(B1037,'[1]Tổng hợp Nhập - Xuất - Tồn'!$A$5:$N$4327,11,0)</f>
        <v>#N/A</v>
      </c>
      <c r="L1037" s="67" t="e">
        <f t="shared" si="299"/>
        <v>#N/A</v>
      </c>
      <c r="M1037" s="66" t="e">
        <f>VLOOKUP(B1037,[2]Pivot!$A$4:$C$3785,2,0)</f>
        <v>#N/A</v>
      </c>
      <c r="N1037" s="66" t="e">
        <f>VLOOKUP(B1037,[2]Pivot!$A$4:$C$3785,3,0)</f>
        <v>#N/A</v>
      </c>
      <c r="O1037" s="70" t="e">
        <f>VLOOKUP(B1037,[3]Pivot!$A$4:$D$4420,2,0)</f>
        <v>#N/A</v>
      </c>
      <c r="P1037" s="66" t="e">
        <f>VLOOKUP(B1037,[3]Pivot!$A$4:$E$4420,5,0)</f>
        <v>#N/A</v>
      </c>
      <c r="Q1037" s="66" t="e">
        <f>VLOOKUP(B1037,[3]Pivot!$A$4:$D$4420,3,0)</f>
        <v>#N/A</v>
      </c>
      <c r="R1037" s="66" t="e">
        <f>VLOOKUP(B1037,[3]Pivot!$A$4:$D$4420,4,0)</f>
        <v>#N/A</v>
      </c>
      <c r="S1037" t="e">
        <f>VLOOKUP(B1037,'[1]Tổng hợp Nhập - Xuất - Tồn'!$A$5:$N$4327,11,0)</f>
        <v>#N/A</v>
      </c>
      <c r="T1037" t="e">
        <f>VLOOKUP(B1037,'[1]Tổng hợp Nhập - Xuất - Tồn'!$A$7:$N$4327,13,0)</f>
        <v>#N/A</v>
      </c>
      <c r="U1037" s="66" t="e">
        <f t="shared" si="296"/>
        <v>#N/A</v>
      </c>
      <c r="V1037" s="73" t="e">
        <f t="shared" si="297"/>
        <v>#N/A</v>
      </c>
      <c r="W1037" s="73" t="e">
        <f t="shared" si="298"/>
        <v>#N/A</v>
      </c>
    </row>
    <row r="1038" spans="1:23" hidden="1" x14ac:dyDescent="0.25">
      <c r="A1038">
        <v>1037</v>
      </c>
      <c r="B1038" t="s">
        <v>330</v>
      </c>
      <c r="C1038" t="s">
        <v>329</v>
      </c>
      <c r="H1038" s="59">
        <v>56.066153846153853</v>
      </c>
      <c r="I1038" t="s">
        <v>1903</v>
      </c>
      <c r="J1038" s="65">
        <f t="shared" si="295"/>
        <v>1520514.0923076924</v>
      </c>
      <c r="K1038" t="e">
        <f>1.05*VLOOKUP(B1038,'[1]Tổng hợp Nhập - Xuất - Tồn'!$A$5:$N$4327,12,0)/VLOOKUP(B1038,'[1]Tổng hợp Nhập - Xuất - Tồn'!$A$5:$N$4327,11,0)</f>
        <v>#N/A</v>
      </c>
      <c r="L1038" s="67" t="e">
        <f t="shared" si="299"/>
        <v>#N/A</v>
      </c>
      <c r="M1038" s="66" t="e">
        <f>VLOOKUP(B1038,[2]Pivot!$A$4:$C$3785,2,0)</f>
        <v>#N/A</v>
      </c>
      <c r="N1038" s="66" t="e">
        <f>VLOOKUP(B1038,[2]Pivot!$A$4:$C$3785,3,0)</f>
        <v>#N/A</v>
      </c>
      <c r="O1038" s="70" t="e">
        <f>VLOOKUP(B1038,[3]Pivot!$A$4:$D$4420,2,0)</f>
        <v>#N/A</v>
      </c>
      <c r="P1038" s="66" t="e">
        <f>VLOOKUP(B1038,[3]Pivot!$A$4:$E$4420,5,0)</f>
        <v>#N/A</v>
      </c>
      <c r="Q1038" s="66" t="e">
        <f>VLOOKUP(B1038,[3]Pivot!$A$4:$D$4420,3,0)</f>
        <v>#N/A</v>
      </c>
      <c r="R1038" s="66" t="e">
        <f>VLOOKUP(B1038,[3]Pivot!$A$4:$D$4420,4,0)</f>
        <v>#N/A</v>
      </c>
      <c r="S1038" t="e">
        <f>VLOOKUP(B1038,'[1]Tổng hợp Nhập - Xuất - Tồn'!$A$5:$N$4327,11,0)</f>
        <v>#N/A</v>
      </c>
      <c r="T1038" t="e">
        <f>VLOOKUP(B1038,'[1]Tổng hợp Nhập - Xuất - Tồn'!$A$7:$N$4327,13,0)</f>
        <v>#N/A</v>
      </c>
      <c r="U1038" s="66" t="e">
        <f t="shared" si="296"/>
        <v>#N/A</v>
      </c>
      <c r="V1038" s="73" t="e">
        <f t="shared" si="297"/>
        <v>#N/A</v>
      </c>
      <c r="W1038" s="73" t="e">
        <f t="shared" si="298"/>
        <v>#N/A</v>
      </c>
    </row>
    <row r="1039" spans="1:23" hidden="1" x14ac:dyDescent="0.25">
      <c r="A1039">
        <v>1038</v>
      </c>
      <c r="B1039" t="s">
        <v>331</v>
      </c>
      <c r="C1039" t="s">
        <v>332</v>
      </c>
      <c r="H1039" s="59">
        <v>45.8723076923077</v>
      </c>
      <c r="I1039" t="s">
        <v>1903</v>
      </c>
      <c r="J1039" s="65">
        <f t="shared" si="295"/>
        <v>1244056.9846153846</v>
      </c>
      <c r="K1039" t="e">
        <f>1.05*VLOOKUP(B1039,'[1]Tổng hợp Nhập - Xuất - Tồn'!$A$5:$N$4327,12,0)/VLOOKUP(B1039,'[1]Tổng hợp Nhập - Xuất - Tồn'!$A$5:$N$4327,11,0)</f>
        <v>#N/A</v>
      </c>
      <c r="L1039" s="67" t="e">
        <f t="shared" si="299"/>
        <v>#N/A</v>
      </c>
      <c r="M1039" s="66" t="e">
        <f>VLOOKUP(B1039,[2]Pivot!$A$4:$C$3785,2,0)</f>
        <v>#N/A</v>
      </c>
      <c r="N1039" s="66" t="e">
        <f>VLOOKUP(B1039,[2]Pivot!$A$4:$C$3785,3,0)</f>
        <v>#N/A</v>
      </c>
      <c r="O1039" s="70" t="e">
        <f>VLOOKUP(B1039,[3]Pivot!$A$4:$D$4420,2,0)</f>
        <v>#N/A</v>
      </c>
      <c r="P1039" s="66" t="e">
        <f>VLOOKUP(B1039,[3]Pivot!$A$4:$E$4420,5,0)</f>
        <v>#N/A</v>
      </c>
      <c r="Q1039" s="66" t="e">
        <f>VLOOKUP(B1039,[3]Pivot!$A$4:$D$4420,3,0)</f>
        <v>#N/A</v>
      </c>
      <c r="R1039" s="66" t="e">
        <f>VLOOKUP(B1039,[3]Pivot!$A$4:$D$4420,4,0)</f>
        <v>#N/A</v>
      </c>
      <c r="S1039" t="e">
        <f>VLOOKUP(B1039,'[1]Tổng hợp Nhập - Xuất - Tồn'!$A$5:$N$4327,11,0)</f>
        <v>#N/A</v>
      </c>
      <c r="T1039" t="e">
        <f>VLOOKUP(B1039,'[1]Tổng hợp Nhập - Xuất - Tồn'!$A$7:$N$4327,13,0)</f>
        <v>#N/A</v>
      </c>
      <c r="U1039" s="66" t="e">
        <f t="shared" si="296"/>
        <v>#N/A</v>
      </c>
      <c r="V1039" s="73" t="e">
        <f t="shared" si="297"/>
        <v>#N/A</v>
      </c>
      <c r="W1039" s="73" t="e">
        <f t="shared" si="298"/>
        <v>#N/A</v>
      </c>
    </row>
    <row r="1040" spans="1:23" hidden="1" x14ac:dyDescent="0.25">
      <c r="A1040">
        <v>1039</v>
      </c>
      <c r="B1040" t="s">
        <v>333</v>
      </c>
      <c r="C1040" t="s">
        <v>334</v>
      </c>
      <c r="H1040" s="59">
        <v>75.944153846153853</v>
      </c>
      <c r="I1040" t="s">
        <v>1903</v>
      </c>
      <c r="J1040" s="65">
        <f t="shared" si="295"/>
        <v>2059605.4523076923</v>
      </c>
      <c r="K1040" t="e">
        <f>1.05*VLOOKUP(B1040,'[1]Tổng hợp Nhập - Xuất - Tồn'!$A$5:$N$4327,12,0)/VLOOKUP(B1040,'[1]Tổng hợp Nhập - Xuất - Tồn'!$A$5:$N$4327,11,0)</f>
        <v>#N/A</v>
      </c>
      <c r="L1040" s="67" t="e">
        <f t="shared" si="299"/>
        <v>#N/A</v>
      </c>
      <c r="M1040" s="66" t="e">
        <f>VLOOKUP(B1040,[2]Pivot!$A$4:$C$3785,2,0)</f>
        <v>#N/A</v>
      </c>
      <c r="N1040" s="66" t="e">
        <f>VLOOKUP(B1040,[2]Pivot!$A$4:$C$3785,3,0)</f>
        <v>#N/A</v>
      </c>
      <c r="O1040" s="70" t="e">
        <f>VLOOKUP(B1040,[3]Pivot!$A$4:$D$4420,2,0)</f>
        <v>#N/A</v>
      </c>
      <c r="P1040" s="66" t="e">
        <f>VLOOKUP(B1040,[3]Pivot!$A$4:$E$4420,5,0)</f>
        <v>#N/A</v>
      </c>
      <c r="Q1040" s="66" t="e">
        <f>VLOOKUP(B1040,[3]Pivot!$A$4:$D$4420,3,0)</f>
        <v>#N/A</v>
      </c>
      <c r="R1040" s="66" t="e">
        <f>VLOOKUP(B1040,[3]Pivot!$A$4:$D$4420,4,0)</f>
        <v>#N/A</v>
      </c>
      <c r="S1040" t="e">
        <f>VLOOKUP(B1040,'[1]Tổng hợp Nhập - Xuất - Tồn'!$A$5:$N$4327,11,0)</f>
        <v>#N/A</v>
      </c>
      <c r="T1040" t="e">
        <f>VLOOKUP(B1040,'[1]Tổng hợp Nhập - Xuất - Tồn'!$A$7:$N$4327,13,0)</f>
        <v>#N/A</v>
      </c>
      <c r="U1040" s="66" t="e">
        <f t="shared" si="296"/>
        <v>#N/A</v>
      </c>
      <c r="V1040" s="73" t="e">
        <f t="shared" si="297"/>
        <v>#N/A</v>
      </c>
      <c r="W1040" s="73" t="e">
        <f t="shared" si="298"/>
        <v>#N/A</v>
      </c>
    </row>
    <row r="1041" spans="1:23" hidden="1" x14ac:dyDescent="0.25">
      <c r="A1041">
        <v>1040</v>
      </c>
      <c r="B1041" t="s">
        <v>335</v>
      </c>
      <c r="C1041" t="s">
        <v>336</v>
      </c>
      <c r="H1041" s="59">
        <v>42.049615384615393</v>
      </c>
      <c r="I1041" t="s">
        <v>1903</v>
      </c>
      <c r="J1041" s="65">
        <f t="shared" si="295"/>
        <v>1140385.5692307693</v>
      </c>
      <c r="K1041" t="e">
        <f>1.05*VLOOKUP(B1041,'[1]Tổng hợp Nhập - Xuất - Tồn'!$A$5:$N$4327,12,0)/VLOOKUP(B1041,'[1]Tổng hợp Nhập - Xuất - Tồn'!$A$5:$N$4327,11,0)</f>
        <v>#N/A</v>
      </c>
      <c r="L1041" s="67" t="e">
        <f t="shared" si="299"/>
        <v>#N/A</v>
      </c>
      <c r="M1041" s="66" t="e">
        <f>VLOOKUP(B1041,[2]Pivot!$A$4:$C$3785,2,0)</f>
        <v>#N/A</v>
      </c>
      <c r="N1041" s="66" t="e">
        <f>VLOOKUP(B1041,[2]Pivot!$A$4:$C$3785,3,0)</f>
        <v>#N/A</v>
      </c>
      <c r="O1041" s="70" t="e">
        <f>VLOOKUP(B1041,[3]Pivot!$A$4:$D$4420,2,0)</f>
        <v>#N/A</v>
      </c>
      <c r="P1041" s="66" t="e">
        <f>VLOOKUP(B1041,[3]Pivot!$A$4:$E$4420,5,0)</f>
        <v>#N/A</v>
      </c>
      <c r="Q1041" s="66" t="e">
        <f>VLOOKUP(B1041,[3]Pivot!$A$4:$D$4420,3,0)</f>
        <v>#N/A</v>
      </c>
      <c r="R1041" s="66" t="e">
        <f>VLOOKUP(B1041,[3]Pivot!$A$4:$D$4420,4,0)</f>
        <v>#N/A</v>
      </c>
      <c r="S1041" t="e">
        <f>VLOOKUP(B1041,'[1]Tổng hợp Nhập - Xuất - Tồn'!$A$5:$N$4327,11,0)</f>
        <v>#N/A</v>
      </c>
      <c r="T1041" t="e">
        <f>VLOOKUP(B1041,'[1]Tổng hợp Nhập - Xuất - Tồn'!$A$7:$N$4327,13,0)</f>
        <v>#N/A</v>
      </c>
      <c r="U1041" s="66" t="e">
        <f t="shared" si="296"/>
        <v>#N/A</v>
      </c>
      <c r="V1041" s="73" t="e">
        <f t="shared" si="297"/>
        <v>#N/A</v>
      </c>
      <c r="W1041" s="73" t="e">
        <f t="shared" si="298"/>
        <v>#N/A</v>
      </c>
    </row>
    <row r="1042" spans="1:23" hidden="1" x14ac:dyDescent="0.25">
      <c r="A1042">
        <v>1041</v>
      </c>
      <c r="B1042" t="s">
        <v>337</v>
      </c>
      <c r="C1042" t="s">
        <v>338</v>
      </c>
      <c r="H1042" s="59">
        <v>8.2739999999999991</v>
      </c>
      <c r="I1042" t="s">
        <v>1903</v>
      </c>
      <c r="J1042" s="65">
        <f t="shared" si="295"/>
        <v>224390.87999999995</v>
      </c>
      <c r="K1042" t="e">
        <f>1.05*VLOOKUP(B1042,'[1]Tổng hợp Nhập - Xuất - Tồn'!$A$5:$N$4327,12,0)/VLOOKUP(B1042,'[1]Tổng hợp Nhập - Xuất - Tồn'!$A$5:$N$4327,11,0)</f>
        <v>#N/A</v>
      </c>
      <c r="L1042" s="67" t="e">
        <f t="shared" si="299"/>
        <v>#N/A</v>
      </c>
      <c r="M1042" s="66" t="e">
        <f>VLOOKUP(B1042,[2]Pivot!$A$4:$C$3785,2,0)</f>
        <v>#N/A</v>
      </c>
      <c r="N1042" s="66" t="e">
        <f>VLOOKUP(B1042,[2]Pivot!$A$4:$C$3785,3,0)</f>
        <v>#N/A</v>
      </c>
      <c r="O1042" s="70" t="e">
        <f>VLOOKUP(B1042,[3]Pivot!$A$4:$D$4420,2,0)</f>
        <v>#N/A</v>
      </c>
      <c r="P1042" s="66" t="e">
        <f>VLOOKUP(B1042,[3]Pivot!$A$4:$E$4420,5,0)</f>
        <v>#N/A</v>
      </c>
      <c r="Q1042" s="66" t="e">
        <f>VLOOKUP(B1042,[3]Pivot!$A$4:$D$4420,3,0)</f>
        <v>#N/A</v>
      </c>
      <c r="R1042" s="66" t="e">
        <f>VLOOKUP(B1042,[3]Pivot!$A$4:$D$4420,4,0)</f>
        <v>#N/A</v>
      </c>
      <c r="S1042" t="e">
        <f>VLOOKUP(B1042,'[1]Tổng hợp Nhập - Xuất - Tồn'!$A$5:$N$4327,11,0)</f>
        <v>#N/A</v>
      </c>
      <c r="T1042" t="e">
        <f>VLOOKUP(B1042,'[1]Tổng hợp Nhập - Xuất - Tồn'!$A$7:$N$4327,13,0)</f>
        <v>#N/A</v>
      </c>
      <c r="U1042" s="66" t="e">
        <f t="shared" si="296"/>
        <v>#N/A</v>
      </c>
      <c r="V1042" s="73" t="e">
        <f t="shared" si="297"/>
        <v>#N/A</v>
      </c>
      <c r="W1042" s="73" t="e">
        <f t="shared" si="298"/>
        <v>#N/A</v>
      </c>
    </row>
    <row r="1043" spans="1:23" hidden="1" x14ac:dyDescent="0.25">
      <c r="A1043">
        <v>1042</v>
      </c>
      <c r="B1043" t="s">
        <v>339</v>
      </c>
      <c r="C1043" t="s">
        <v>340</v>
      </c>
      <c r="H1043" s="59">
        <v>8.9104615384615382</v>
      </c>
      <c r="I1043" t="s">
        <v>1903</v>
      </c>
      <c r="J1043" s="65">
        <f t="shared" si="295"/>
        <v>241651.71692307689</v>
      </c>
      <c r="K1043" t="e">
        <f>1.05*VLOOKUP(B1043,'[1]Tổng hợp Nhập - Xuất - Tồn'!$A$5:$N$4327,12,0)/VLOOKUP(B1043,'[1]Tổng hợp Nhập - Xuất - Tồn'!$A$5:$N$4327,11,0)</f>
        <v>#N/A</v>
      </c>
      <c r="L1043" s="67" t="e">
        <f t="shared" si="299"/>
        <v>#N/A</v>
      </c>
      <c r="M1043" s="66" t="e">
        <f>VLOOKUP(B1043,[2]Pivot!$A$4:$C$3785,2,0)</f>
        <v>#N/A</v>
      </c>
      <c r="N1043" s="66" t="e">
        <f>VLOOKUP(B1043,[2]Pivot!$A$4:$C$3785,3,0)</f>
        <v>#N/A</v>
      </c>
      <c r="O1043" s="70" t="e">
        <f>VLOOKUP(B1043,[3]Pivot!$A$4:$D$4420,2,0)</f>
        <v>#N/A</v>
      </c>
      <c r="P1043" s="66" t="e">
        <f>VLOOKUP(B1043,[3]Pivot!$A$4:$E$4420,5,0)</f>
        <v>#N/A</v>
      </c>
      <c r="Q1043" s="66" t="e">
        <f>VLOOKUP(B1043,[3]Pivot!$A$4:$D$4420,3,0)</f>
        <v>#N/A</v>
      </c>
      <c r="R1043" s="66" t="e">
        <f>VLOOKUP(B1043,[3]Pivot!$A$4:$D$4420,4,0)</f>
        <v>#N/A</v>
      </c>
      <c r="S1043" t="e">
        <f>VLOOKUP(B1043,'[1]Tổng hợp Nhập - Xuất - Tồn'!$A$5:$N$4327,11,0)</f>
        <v>#N/A</v>
      </c>
      <c r="T1043" t="e">
        <f>VLOOKUP(B1043,'[1]Tổng hợp Nhập - Xuất - Tồn'!$A$7:$N$4327,13,0)</f>
        <v>#N/A</v>
      </c>
      <c r="U1043" s="66" t="e">
        <f t="shared" si="296"/>
        <v>#N/A</v>
      </c>
      <c r="V1043" s="73" t="e">
        <f t="shared" si="297"/>
        <v>#N/A</v>
      </c>
      <c r="W1043" s="73" t="e">
        <f t="shared" si="298"/>
        <v>#N/A</v>
      </c>
    </row>
    <row r="1044" spans="1:23" hidden="1" x14ac:dyDescent="0.25">
      <c r="A1044">
        <v>1043</v>
      </c>
      <c r="B1044" t="s">
        <v>341</v>
      </c>
      <c r="C1044" t="s">
        <v>338</v>
      </c>
      <c r="H1044" s="59">
        <v>9.1226153846153846</v>
      </c>
      <c r="I1044" t="s">
        <v>1903</v>
      </c>
      <c r="J1044" s="65">
        <f t="shared" si="295"/>
        <v>247405.32923076919</v>
      </c>
      <c r="K1044" t="e">
        <f>1.05*VLOOKUP(B1044,'[1]Tổng hợp Nhập - Xuất - Tồn'!$A$5:$N$4327,12,0)/VLOOKUP(B1044,'[1]Tổng hợp Nhập - Xuất - Tồn'!$A$5:$N$4327,11,0)</f>
        <v>#N/A</v>
      </c>
      <c r="L1044" s="67" t="e">
        <f t="shared" si="299"/>
        <v>#N/A</v>
      </c>
      <c r="M1044" s="66" t="e">
        <f>VLOOKUP(B1044,[2]Pivot!$A$4:$C$3785,2,0)</f>
        <v>#N/A</v>
      </c>
      <c r="N1044" s="66" t="e">
        <f>VLOOKUP(B1044,[2]Pivot!$A$4:$C$3785,3,0)</f>
        <v>#N/A</v>
      </c>
      <c r="O1044" s="70" t="e">
        <f>VLOOKUP(B1044,[3]Pivot!$A$4:$D$4420,2,0)</f>
        <v>#N/A</v>
      </c>
      <c r="P1044" s="66" t="e">
        <f>VLOOKUP(B1044,[3]Pivot!$A$4:$E$4420,5,0)</f>
        <v>#N/A</v>
      </c>
      <c r="Q1044" s="66" t="e">
        <f>VLOOKUP(B1044,[3]Pivot!$A$4:$D$4420,3,0)</f>
        <v>#N/A</v>
      </c>
      <c r="R1044" s="66" t="e">
        <f>VLOOKUP(B1044,[3]Pivot!$A$4:$D$4420,4,0)</f>
        <v>#N/A</v>
      </c>
      <c r="S1044" t="e">
        <f>VLOOKUP(B1044,'[1]Tổng hợp Nhập - Xuất - Tồn'!$A$5:$N$4327,11,0)</f>
        <v>#N/A</v>
      </c>
      <c r="T1044" t="e">
        <f>VLOOKUP(B1044,'[1]Tổng hợp Nhập - Xuất - Tồn'!$A$7:$N$4327,13,0)</f>
        <v>#N/A</v>
      </c>
      <c r="U1044" s="66" t="e">
        <f t="shared" si="296"/>
        <v>#N/A</v>
      </c>
      <c r="V1044" s="73" t="e">
        <f t="shared" si="297"/>
        <v>#N/A</v>
      </c>
      <c r="W1044" s="73" t="e">
        <f t="shared" si="298"/>
        <v>#N/A</v>
      </c>
    </row>
    <row r="1045" spans="1:23" s="61" customFormat="1" hidden="1" x14ac:dyDescent="0.25">
      <c r="A1045">
        <v>1044</v>
      </c>
      <c r="B1045" t="s">
        <v>342</v>
      </c>
      <c r="C1045" t="s">
        <v>343</v>
      </c>
      <c r="E1045"/>
      <c r="F1045"/>
      <c r="H1045" s="59">
        <v>8.2739999999999991</v>
      </c>
      <c r="I1045" t="s">
        <v>1903</v>
      </c>
      <c r="J1045" s="65">
        <f t="shared" si="295"/>
        <v>224390.87999999995</v>
      </c>
      <c r="K1045" t="e">
        <f>1.05*VLOOKUP(B1045,'[1]Tổng hợp Nhập - Xuất - Tồn'!$A$5:$N$4327,12,0)/VLOOKUP(B1045,'[1]Tổng hợp Nhập - Xuất - Tồn'!$A$5:$N$4327,11,0)</f>
        <v>#N/A</v>
      </c>
      <c r="L1045" s="67" t="e">
        <f t="shared" si="299"/>
        <v>#N/A</v>
      </c>
      <c r="M1045" s="66" t="e">
        <f>VLOOKUP(B1045,[2]Pivot!$A$4:$C$3785,2,0)</f>
        <v>#N/A</v>
      </c>
      <c r="N1045" s="66" t="e">
        <f>VLOOKUP(B1045,[2]Pivot!$A$4:$C$3785,3,0)</f>
        <v>#N/A</v>
      </c>
      <c r="O1045" s="70" t="e">
        <f>VLOOKUP(B1045,[3]Pivot!$A$4:$D$4420,2,0)</f>
        <v>#N/A</v>
      </c>
      <c r="P1045" s="66" t="e">
        <f>VLOOKUP(B1045,[3]Pivot!$A$4:$E$4420,5,0)</f>
        <v>#N/A</v>
      </c>
      <c r="Q1045" s="66" t="e">
        <f>VLOOKUP(B1045,[3]Pivot!$A$4:$D$4420,3,0)</f>
        <v>#N/A</v>
      </c>
      <c r="R1045" s="66" t="e">
        <f>VLOOKUP(B1045,[3]Pivot!$A$4:$D$4420,4,0)</f>
        <v>#N/A</v>
      </c>
      <c r="S1045" t="e">
        <f>VLOOKUP(B1045,'[1]Tổng hợp Nhập - Xuất - Tồn'!$A$5:$N$4327,11,0)</f>
        <v>#N/A</v>
      </c>
      <c r="T1045" t="e">
        <f>VLOOKUP(B1045,'[1]Tổng hợp Nhập - Xuất - Tồn'!$A$7:$N$4327,13,0)</f>
        <v>#N/A</v>
      </c>
      <c r="U1045" s="66" t="e">
        <f t="shared" si="296"/>
        <v>#N/A</v>
      </c>
      <c r="V1045" s="73" t="e">
        <f t="shared" si="297"/>
        <v>#N/A</v>
      </c>
      <c r="W1045" s="73" t="e">
        <f t="shared" si="298"/>
        <v>#N/A</v>
      </c>
    </row>
    <row r="1046" spans="1:23" hidden="1" x14ac:dyDescent="0.25">
      <c r="A1046">
        <v>1045</v>
      </c>
      <c r="B1046" t="s">
        <v>344</v>
      </c>
      <c r="C1046" t="s">
        <v>345</v>
      </c>
      <c r="F1046" s="62"/>
      <c r="H1046" s="59">
        <v>8.9104615384615382</v>
      </c>
      <c r="I1046" t="s">
        <v>1903</v>
      </c>
      <c r="J1046" s="65">
        <f t="shared" si="295"/>
        <v>241651.71692307689</v>
      </c>
      <c r="K1046" t="e">
        <f>1.05*VLOOKUP(B1046,'[1]Tổng hợp Nhập - Xuất - Tồn'!$A$5:$N$4327,12,0)/VLOOKUP(B1046,'[1]Tổng hợp Nhập - Xuất - Tồn'!$A$5:$N$4327,11,0)</f>
        <v>#N/A</v>
      </c>
      <c r="L1046" s="67" t="e">
        <f t="shared" si="299"/>
        <v>#N/A</v>
      </c>
      <c r="M1046" s="66" t="e">
        <f>VLOOKUP(B1046,[2]Pivot!$A$4:$C$3785,2,0)</f>
        <v>#N/A</v>
      </c>
      <c r="N1046" s="66" t="e">
        <f>VLOOKUP(B1046,[2]Pivot!$A$4:$C$3785,3,0)</f>
        <v>#N/A</v>
      </c>
      <c r="O1046" s="70" t="e">
        <f>VLOOKUP(B1046,[3]Pivot!$A$4:$D$4420,2,0)</f>
        <v>#N/A</v>
      </c>
      <c r="P1046" s="66" t="e">
        <f>VLOOKUP(B1046,[3]Pivot!$A$4:$E$4420,5,0)</f>
        <v>#N/A</v>
      </c>
      <c r="Q1046" s="66" t="e">
        <f>VLOOKUP(B1046,[3]Pivot!$A$4:$D$4420,3,0)</f>
        <v>#N/A</v>
      </c>
      <c r="R1046" s="66" t="e">
        <f>VLOOKUP(B1046,[3]Pivot!$A$4:$D$4420,4,0)</f>
        <v>#N/A</v>
      </c>
      <c r="S1046" t="e">
        <f>VLOOKUP(B1046,'[1]Tổng hợp Nhập - Xuất - Tồn'!$A$5:$N$4327,11,0)</f>
        <v>#N/A</v>
      </c>
      <c r="T1046" t="e">
        <f>VLOOKUP(B1046,'[1]Tổng hợp Nhập - Xuất - Tồn'!$A$7:$N$4327,13,0)</f>
        <v>#N/A</v>
      </c>
      <c r="U1046" s="66" t="e">
        <f t="shared" si="296"/>
        <v>#N/A</v>
      </c>
      <c r="V1046" s="73" t="e">
        <f t="shared" si="297"/>
        <v>#N/A</v>
      </c>
      <c r="W1046" s="73" t="e">
        <f t="shared" si="298"/>
        <v>#N/A</v>
      </c>
    </row>
    <row r="1047" spans="1:23" hidden="1" x14ac:dyDescent="0.25">
      <c r="A1047">
        <v>1046</v>
      </c>
      <c r="B1047" t="s">
        <v>346</v>
      </c>
      <c r="C1047" t="s">
        <v>343</v>
      </c>
      <c r="F1047" s="62"/>
      <c r="H1047" s="59">
        <v>9.1226153846153846</v>
      </c>
      <c r="I1047" t="s">
        <v>1903</v>
      </c>
      <c r="J1047" s="65">
        <f t="shared" si="295"/>
        <v>247405.32923076919</v>
      </c>
      <c r="K1047" t="e">
        <f>1.05*VLOOKUP(B1047,'[1]Tổng hợp Nhập - Xuất - Tồn'!$A$5:$N$4327,12,0)/VLOOKUP(B1047,'[1]Tổng hợp Nhập - Xuất - Tồn'!$A$5:$N$4327,11,0)</f>
        <v>#N/A</v>
      </c>
      <c r="L1047" s="67" t="e">
        <f t="shared" si="299"/>
        <v>#N/A</v>
      </c>
      <c r="M1047" s="66" t="e">
        <f>VLOOKUP(B1047,[2]Pivot!$A$4:$C$3785,2,0)</f>
        <v>#N/A</v>
      </c>
      <c r="N1047" s="66" t="e">
        <f>VLOOKUP(B1047,[2]Pivot!$A$4:$C$3785,3,0)</f>
        <v>#N/A</v>
      </c>
      <c r="O1047" s="70" t="e">
        <f>VLOOKUP(B1047,[3]Pivot!$A$4:$D$4420,2,0)</f>
        <v>#N/A</v>
      </c>
      <c r="P1047" s="66" t="e">
        <f>VLOOKUP(B1047,[3]Pivot!$A$4:$E$4420,5,0)</f>
        <v>#N/A</v>
      </c>
      <c r="Q1047" s="66" t="e">
        <f>VLOOKUP(B1047,[3]Pivot!$A$4:$D$4420,3,0)</f>
        <v>#N/A</v>
      </c>
      <c r="R1047" s="66" t="e">
        <f>VLOOKUP(B1047,[3]Pivot!$A$4:$D$4420,4,0)</f>
        <v>#N/A</v>
      </c>
      <c r="S1047" t="e">
        <f>VLOOKUP(B1047,'[1]Tổng hợp Nhập - Xuất - Tồn'!$A$5:$N$4327,11,0)</f>
        <v>#N/A</v>
      </c>
      <c r="T1047" t="e">
        <f>VLOOKUP(B1047,'[1]Tổng hợp Nhập - Xuất - Tồn'!$A$7:$N$4327,13,0)</f>
        <v>#N/A</v>
      </c>
      <c r="U1047" s="66" t="e">
        <f t="shared" si="296"/>
        <v>#N/A</v>
      </c>
      <c r="V1047" s="73" t="e">
        <f t="shared" si="297"/>
        <v>#N/A</v>
      </c>
      <c r="W1047" s="73" t="e">
        <f t="shared" si="298"/>
        <v>#N/A</v>
      </c>
    </row>
    <row r="1048" spans="1:23" hidden="1" x14ac:dyDescent="0.25">
      <c r="A1048">
        <v>1047</v>
      </c>
      <c r="B1048" t="s">
        <v>347</v>
      </c>
      <c r="C1048" t="s">
        <v>348</v>
      </c>
      <c r="F1048" s="62"/>
      <c r="H1048" s="59">
        <v>31.398769230769229</v>
      </c>
      <c r="I1048" t="s">
        <v>1903</v>
      </c>
      <c r="J1048" s="65">
        <f t="shared" si="295"/>
        <v>851534.62153846142</v>
      </c>
      <c r="K1048" t="e">
        <f>1.05*VLOOKUP(B1048,'[1]Tổng hợp Nhập - Xuất - Tồn'!$A$5:$N$4327,12,0)/VLOOKUP(B1048,'[1]Tổng hợp Nhập - Xuất - Tồn'!$A$5:$N$4327,11,0)</f>
        <v>#N/A</v>
      </c>
      <c r="L1048" s="67" t="e">
        <f t="shared" si="299"/>
        <v>#N/A</v>
      </c>
      <c r="M1048" s="66" t="e">
        <f>VLOOKUP(B1048,[2]Pivot!$A$4:$C$3785,2,0)</f>
        <v>#N/A</v>
      </c>
      <c r="N1048" s="66" t="e">
        <f>VLOOKUP(B1048,[2]Pivot!$A$4:$C$3785,3,0)</f>
        <v>#N/A</v>
      </c>
      <c r="O1048" s="70" t="e">
        <f>VLOOKUP(B1048,[3]Pivot!$A$4:$D$4420,2,0)</f>
        <v>#N/A</v>
      </c>
      <c r="P1048" s="66" t="e">
        <f>VLOOKUP(B1048,[3]Pivot!$A$4:$E$4420,5,0)</f>
        <v>#N/A</v>
      </c>
      <c r="Q1048" s="66" t="e">
        <f>VLOOKUP(B1048,[3]Pivot!$A$4:$D$4420,3,0)</f>
        <v>#N/A</v>
      </c>
      <c r="R1048" s="66" t="e">
        <f>VLOOKUP(B1048,[3]Pivot!$A$4:$D$4420,4,0)</f>
        <v>#N/A</v>
      </c>
      <c r="S1048" t="e">
        <f>VLOOKUP(B1048,'[1]Tổng hợp Nhập - Xuất - Tồn'!$A$5:$N$4327,11,0)</f>
        <v>#N/A</v>
      </c>
      <c r="T1048" t="e">
        <f>VLOOKUP(B1048,'[1]Tổng hợp Nhập - Xuất - Tồn'!$A$7:$N$4327,13,0)</f>
        <v>#N/A</v>
      </c>
      <c r="U1048" s="66" t="e">
        <f t="shared" si="296"/>
        <v>#N/A</v>
      </c>
      <c r="V1048" s="73" t="e">
        <f t="shared" si="297"/>
        <v>#N/A</v>
      </c>
      <c r="W1048" s="73" t="e">
        <f t="shared" si="298"/>
        <v>#N/A</v>
      </c>
    </row>
    <row r="1049" spans="1:23" hidden="1" x14ac:dyDescent="0.25">
      <c r="A1049">
        <v>1048</v>
      </c>
      <c r="B1049" t="s">
        <v>349</v>
      </c>
      <c r="C1049" t="s">
        <v>350</v>
      </c>
      <c r="F1049" s="62"/>
      <c r="H1049" s="59">
        <v>134.92984615384614</v>
      </c>
      <c r="I1049" t="s">
        <v>1903</v>
      </c>
      <c r="J1049" s="65">
        <f t="shared" si="295"/>
        <v>3659297.4276923072</v>
      </c>
      <c r="K1049" t="e">
        <f>1.05*VLOOKUP(B1049,'[1]Tổng hợp Nhập - Xuất - Tồn'!$A$5:$N$4327,12,0)/VLOOKUP(B1049,'[1]Tổng hợp Nhập - Xuất - Tồn'!$A$5:$N$4327,11,0)</f>
        <v>#N/A</v>
      </c>
      <c r="L1049" s="67" t="e">
        <f t="shared" si="299"/>
        <v>#N/A</v>
      </c>
      <c r="M1049" s="66" t="e">
        <f>VLOOKUP(B1049,[2]Pivot!$A$4:$C$3785,2,0)</f>
        <v>#N/A</v>
      </c>
      <c r="N1049" s="66" t="e">
        <f>VLOOKUP(B1049,[2]Pivot!$A$4:$C$3785,3,0)</f>
        <v>#N/A</v>
      </c>
      <c r="O1049" s="70" t="e">
        <f>VLOOKUP(B1049,[3]Pivot!$A$4:$D$4420,2,0)</f>
        <v>#N/A</v>
      </c>
      <c r="P1049" s="66" t="e">
        <f>VLOOKUP(B1049,[3]Pivot!$A$4:$E$4420,5,0)</f>
        <v>#N/A</v>
      </c>
      <c r="Q1049" s="66" t="e">
        <f>VLOOKUP(B1049,[3]Pivot!$A$4:$D$4420,3,0)</f>
        <v>#N/A</v>
      </c>
      <c r="R1049" s="66" t="e">
        <f>VLOOKUP(B1049,[3]Pivot!$A$4:$D$4420,4,0)</f>
        <v>#N/A</v>
      </c>
      <c r="S1049" t="e">
        <f>VLOOKUP(B1049,'[1]Tổng hợp Nhập - Xuất - Tồn'!$A$5:$N$4327,11,0)</f>
        <v>#N/A</v>
      </c>
      <c r="T1049" t="e">
        <f>VLOOKUP(B1049,'[1]Tổng hợp Nhập - Xuất - Tồn'!$A$7:$N$4327,13,0)</f>
        <v>#N/A</v>
      </c>
      <c r="U1049" s="66" t="e">
        <f t="shared" si="296"/>
        <v>#N/A</v>
      </c>
      <c r="V1049" s="73" t="e">
        <f t="shared" si="297"/>
        <v>#N/A</v>
      </c>
      <c r="W1049" s="73" t="e">
        <f t="shared" si="298"/>
        <v>#N/A</v>
      </c>
    </row>
    <row r="1050" spans="1:23" hidden="1" x14ac:dyDescent="0.25">
      <c r="A1050">
        <v>1049</v>
      </c>
      <c r="B1050" t="s">
        <v>351</v>
      </c>
      <c r="C1050" t="s">
        <v>350</v>
      </c>
      <c r="F1050" s="62"/>
      <c r="H1050" s="59">
        <v>77.982923076923086</v>
      </c>
      <c r="I1050" t="s">
        <v>1903</v>
      </c>
      <c r="J1050" s="65">
        <f t="shared" si="295"/>
        <v>2114896.8738461537</v>
      </c>
      <c r="K1050" t="e">
        <f>1.05*VLOOKUP(B1050,'[1]Tổng hợp Nhập - Xuất - Tồn'!$A$5:$N$4327,12,0)/VLOOKUP(B1050,'[1]Tổng hợp Nhập - Xuất - Tồn'!$A$5:$N$4327,11,0)</f>
        <v>#N/A</v>
      </c>
      <c r="L1050" s="67" t="e">
        <f t="shared" si="299"/>
        <v>#N/A</v>
      </c>
      <c r="M1050" s="66" t="e">
        <f>VLOOKUP(B1050,[2]Pivot!$A$4:$C$3785,2,0)</f>
        <v>#N/A</v>
      </c>
      <c r="N1050" s="66" t="e">
        <f>VLOOKUP(B1050,[2]Pivot!$A$4:$C$3785,3,0)</f>
        <v>#N/A</v>
      </c>
      <c r="O1050" s="70" t="e">
        <f>VLOOKUP(B1050,[3]Pivot!$A$4:$D$4420,2,0)</f>
        <v>#N/A</v>
      </c>
      <c r="P1050" s="66" t="e">
        <f>VLOOKUP(B1050,[3]Pivot!$A$4:$E$4420,5,0)</f>
        <v>#N/A</v>
      </c>
      <c r="Q1050" s="66" t="e">
        <f>VLOOKUP(B1050,[3]Pivot!$A$4:$D$4420,3,0)</f>
        <v>#N/A</v>
      </c>
      <c r="R1050" s="66" t="e">
        <f>VLOOKUP(B1050,[3]Pivot!$A$4:$D$4420,4,0)</f>
        <v>#N/A</v>
      </c>
      <c r="S1050" t="e">
        <f>VLOOKUP(B1050,'[1]Tổng hợp Nhập - Xuất - Tồn'!$A$5:$N$4327,11,0)</f>
        <v>#N/A</v>
      </c>
      <c r="T1050" t="e">
        <f>VLOOKUP(B1050,'[1]Tổng hợp Nhập - Xuất - Tồn'!$A$7:$N$4327,13,0)</f>
        <v>#N/A</v>
      </c>
      <c r="U1050" s="66" t="e">
        <f t="shared" si="296"/>
        <v>#N/A</v>
      </c>
      <c r="V1050" s="73" t="e">
        <f t="shared" si="297"/>
        <v>#N/A</v>
      </c>
      <c r="W1050" s="73" t="e">
        <f t="shared" si="298"/>
        <v>#N/A</v>
      </c>
    </row>
    <row r="1051" spans="1:23" hidden="1" x14ac:dyDescent="0.25">
      <c r="A1051">
        <v>1050</v>
      </c>
      <c r="B1051" t="s">
        <v>352</v>
      </c>
      <c r="C1051" t="s">
        <v>350</v>
      </c>
      <c r="F1051" s="62"/>
      <c r="H1051" s="59">
        <v>110.32</v>
      </c>
      <c r="I1051" t="s">
        <v>1903</v>
      </c>
      <c r="J1051" s="65">
        <f t="shared" si="295"/>
        <v>2991878.4</v>
      </c>
      <c r="K1051" t="e">
        <f>1.05*VLOOKUP(B1051,'[1]Tổng hợp Nhập - Xuất - Tồn'!$A$5:$N$4327,12,0)/VLOOKUP(B1051,'[1]Tổng hợp Nhập - Xuất - Tồn'!$A$5:$N$4327,11,0)</f>
        <v>#N/A</v>
      </c>
      <c r="L1051" s="67" t="e">
        <f t="shared" si="299"/>
        <v>#N/A</v>
      </c>
      <c r="M1051" s="66" t="e">
        <f>VLOOKUP(B1051,[2]Pivot!$A$4:$C$3785,2,0)</f>
        <v>#N/A</v>
      </c>
      <c r="N1051" s="66" t="e">
        <f>VLOOKUP(B1051,[2]Pivot!$A$4:$C$3785,3,0)</f>
        <v>#N/A</v>
      </c>
      <c r="O1051" s="70" t="e">
        <f>VLOOKUP(B1051,[3]Pivot!$A$4:$D$4420,2,0)</f>
        <v>#N/A</v>
      </c>
      <c r="P1051" s="66" t="e">
        <f>VLOOKUP(B1051,[3]Pivot!$A$4:$E$4420,5,0)</f>
        <v>#N/A</v>
      </c>
      <c r="Q1051" s="66" t="e">
        <f>VLOOKUP(B1051,[3]Pivot!$A$4:$D$4420,3,0)</f>
        <v>#N/A</v>
      </c>
      <c r="R1051" s="66" t="e">
        <f>VLOOKUP(B1051,[3]Pivot!$A$4:$D$4420,4,0)</f>
        <v>#N/A</v>
      </c>
      <c r="S1051" t="e">
        <f>VLOOKUP(B1051,'[1]Tổng hợp Nhập - Xuất - Tồn'!$A$5:$N$4327,11,0)</f>
        <v>#N/A</v>
      </c>
      <c r="T1051" t="e">
        <f>VLOOKUP(B1051,'[1]Tổng hợp Nhập - Xuất - Tồn'!$A$7:$N$4327,13,0)</f>
        <v>#N/A</v>
      </c>
      <c r="U1051" s="66" t="e">
        <f t="shared" si="296"/>
        <v>#N/A</v>
      </c>
      <c r="V1051" s="73" t="e">
        <f t="shared" si="297"/>
        <v>#N/A</v>
      </c>
      <c r="W1051" s="73" t="e">
        <f t="shared" si="298"/>
        <v>#N/A</v>
      </c>
    </row>
    <row r="1052" spans="1:23" hidden="1" x14ac:dyDescent="0.25">
      <c r="A1052">
        <v>1051</v>
      </c>
      <c r="B1052" t="s">
        <v>353</v>
      </c>
      <c r="C1052" t="s">
        <v>350</v>
      </c>
      <c r="F1052" s="62"/>
      <c r="H1052" s="59">
        <v>110.32</v>
      </c>
      <c r="I1052" t="s">
        <v>1903</v>
      </c>
      <c r="J1052" s="65">
        <f t="shared" si="295"/>
        <v>2991878.4</v>
      </c>
      <c r="K1052" t="e">
        <f>1.05*VLOOKUP(B1052,'[1]Tổng hợp Nhập - Xuất - Tồn'!$A$5:$N$4327,12,0)/VLOOKUP(B1052,'[1]Tổng hợp Nhập - Xuất - Tồn'!$A$5:$N$4327,11,0)</f>
        <v>#N/A</v>
      </c>
      <c r="L1052" s="67" t="e">
        <f t="shared" si="299"/>
        <v>#N/A</v>
      </c>
      <c r="M1052" s="66" t="e">
        <f>VLOOKUP(B1052,[2]Pivot!$A$4:$C$3785,2,0)</f>
        <v>#N/A</v>
      </c>
      <c r="N1052" s="66" t="e">
        <f>VLOOKUP(B1052,[2]Pivot!$A$4:$C$3785,3,0)</f>
        <v>#N/A</v>
      </c>
      <c r="O1052" s="70" t="e">
        <f>VLOOKUP(B1052,[3]Pivot!$A$4:$D$4420,2,0)</f>
        <v>#N/A</v>
      </c>
      <c r="P1052" s="66" t="e">
        <f>VLOOKUP(B1052,[3]Pivot!$A$4:$E$4420,5,0)</f>
        <v>#N/A</v>
      </c>
      <c r="Q1052" s="66" t="e">
        <f>VLOOKUP(B1052,[3]Pivot!$A$4:$D$4420,3,0)</f>
        <v>#N/A</v>
      </c>
      <c r="R1052" s="66" t="e">
        <f>VLOOKUP(B1052,[3]Pivot!$A$4:$D$4420,4,0)</f>
        <v>#N/A</v>
      </c>
      <c r="S1052" t="e">
        <f>VLOOKUP(B1052,'[1]Tổng hợp Nhập - Xuất - Tồn'!$A$5:$N$4327,11,0)</f>
        <v>#N/A</v>
      </c>
      <c r="T1052" t="e">
        <f>VLOOKUP(B1052,'[1]Tổng hợp Nhập - Xuất - Tồn'!$A$7:$N$4327,13,0)</f>
        <v>#N/A</v>
      </c>
      <c r="U1052" s="66" t="e">
        <f t="shared" si="296"/>
        <v>#N/A</v>
      </c>
      <c r="V1052" s="73" t="e">
        <f t="shared" si="297"/>
        <v>#N/A</v>
      </c>
      <c r="W1052" s="73" t="e">
        <f t="shared" si="298"/>
        <v>#N/A</v>
      </c>
    </row>
    <row r="1053" spans="1:23" hidden="1" x14ac:dyDescent="0.25">
      <c r="A1053">
        <v>1052</v>
      </c>
      <c r="B1053" t="s">
        <v>354</v>
      </c>
      <c r="C1053" t="s">
        <v>350</v>
      </c>
      <c r="F1053" s="62"/>
      <c r="H1053" s="59">
        <v>57.085538461538469</v>
      </c>
      <c r="I1053" t="s">
        <v>1903</v>
      </c>
      <c r="J1053" s="65">
        <f t="shared" si="295"/>
        <v>1548159.8030769231</v>
      </c>
      <c r="K1053" t="e">
        <f>1.05*VLOOKUP(B1053,'[1]Tổng hợp Nhập - Xuất - Tồn'!$A$5:$N$4327,12,0)/VLOOKUP(B1053,'[1]Tổng hợp Nhập - Xuất - Tồn'!$A$5:$N$4327,11,0)</f>
        <v>#N/A</v>
      </c>
      <c r="L1053" s="67" t="e">
        <f t="shared" si="299"/>
        <v>#N/A</v>
      </c>
      <c r="M1053" s="66" t="e">
        <f>VLOOKUP(B1053,[2]Pivot!$A$4:$C$3785,2,0)</f>
        <v>#N/A</v>
      </c>
      <c r="N1053" s="66" t="e">
        <f>VLOOKUP(B1053,[2]Pivot!$A$4:$C$3785,3,0)</f>
        <v>#N/A</v>
      </c>
      <c r="O1053" s="70" t="e">
        <f>VLOOKUP(B1053,[3]Pivot!$A$4:$D$4420,2,0)</f>
        <v>#N/A</v>
      </c>
      <c r="P1053" s="66" t="e">
        <f>VLOOKUP(B1053,[3]Pivot!$A$4:$E$4420,5,0)</f>
        <v>#N/A</v>
      </c>
      <c r="Q1053" s="66" t="e">
        <f>VLOOKUP(B1053,[3]Pivot!$A$4:$D$4420,3,0)</f>
        <v>#N/A</v>
      </c>
      <c r="R1053" s="66" t="e">
        <f>VLOOKUP(B1053,[3]Pivot!$A$4:$D$4420,4,0)</f>
        <v>#N/A</v>
      </c>
      <c r="S1053" t="e">
        <f>VLOOKUP(B1053,'[1]Tổng hợp Nhập - Xuất - Tồn'!$A$5:$N$4327,11,0)</f>
        <v>#N/A</v>
      </c>
      <c r="T1053" t="e">
        <f>VLOOKUP(B1053,'[1]Tổng hợp Nhập - Xuất - Tồn'!$A$7:$N$4327,13,0)</f>
        <v>#N/A</v>
      </c>
      <c r="U1053" s="66" t="e">
        <f t="shared" si="296"/>
        <v>#N/A</v>
      </c>
      <c r="V1053" s="73" t="e">
        <f t="shared" si="297"/>
        <v>#N/A</v>
      </c>
      <c r="W1053" s="73" t="e">
        <f t="shared" si="298"/>
        <v>#N/A</v>
      </c>
    </row>
    <row r="1054" spans="1:23" hidden="1" x14ac:dyDescent="0.25">
      <c r="A1054">
        <v>1053</v>
      </c>
      <c r="B1054" t="s">
        <v>355</v>
      </c>
      <c r="C1054" t="s">
        <v>350</v>
      </c>
      <c r="F1054" s="62"/>
      <c r="H1054" s="59">
        <v>60.762307692307694</v>
      </c>
      <c r="I1054" t="s">
        <v>1903</v>
      </c>
      <c r="J1054" s="65">
        <f t="shared" si="295"/>
        <v>1647873.7846153846</v>
      </c>
      <c r="K1054" t="e">
        <f>1.05*VLOOKUP(B1054,'[1]Tổng hợp Nhập - Xuất - Tồn'!$A$5:$N$4327,12,0)/VLOOKUP(B1054,'[1]Tổng hợp Nhập - Xuất - Tồn'!$A$5:$N$4327,11,0)</f>
        <v>#N/A</v>
      </c>
      <c r="L1054" s="67" t="e">
        <f t="shared" si="299"/>
        <v>#N/A</v>
      </c>
      <c r="M1054" s="66" t="e">
        <f>VLOOKUP(B1054,[2]Pivot!$A$4:$C$3785,2,0)</f>
        <v>#N/A</v>
      </c>
      <c r="N1054" s="66" t="e">
        <f>VLOOKUP(B1054,[2]Pivot!$A$4:$C$3785,3,0)</f>
        <v>#N/A</v>
      </c>
      <c r="O1054" s="70" t="e">
        <f>VLOOKUP(B1054,[3]Pivot!$A$4:$D$4420,2,0)</f>
        <v>#N/A</v>
      </c>
      <c r="P1054" s="66" t="e">
        <f>VLOOKUP(B1054,[3]Pivot!$A$4:$E$4420,5,0)</f>
        <v>#N/A</v>
      </c>
      <c r="Q1054" s="66" t="e">
        <f>VLOOKUP(B1054,[3]Pivot!$A$4:$D$4420,3,0)</f>
        <v>#N/A</v>
      </c>
      <c r="R1054" s="66" t="e">
        <f>VLOOKUP(B1054,[3]Pivot!$A$4:$D$4420,4,0)</f>
        <v>#N/A</v>
      </c>
      <c r="S1054" t="e">
        <f>VLOOKUP(B1054,'[1]Tổng hợp Nhập - Xuất - Tồn'!$A$5:$N$4327,11,0)</f>
        <v>#N/A</v>
      </c>
      <c r="T1054" t="e">
        <f>VLOOKUP(B1054,'[1]Tổng hợp Nhập - Xuất - Tồn'!$A$7:$N$4327,13,0)</f>
        <v>#N/A</v>
      </c>
      <c r="U1054" s="66" t="e">
        <f t="shared" si="296"/>
        <v>#N/A</v>
      </c>
      <c r="V1054" s="73" t="e">
        <f t="shared" si="297"/>
        <v>#N/A</v>
      </c>
      <c r="W1054" s="73" t="e">
        <f t="shared" si="298"/>
        <v>#N/A</v>
      </c>
    </row>
    <row r="1055" spans="1:23" hidden="1" x14ac:dyDescent="0.25">
      <c r="A1055">
        <v>1054</v>
      </c>
      <c r="B1055" t="s">
        <v>356</v>
      </c>
      <c r="C1055" t="s">
        <v>350</v>
      </c>
      <c r="F1055" s="62"/>
      <c r="H1055" s="59">
        <v>75.944153846153853</v>
      </c>
      <c r="I1055" t="s">
        <v>1903</v>
      </c>
      <c r="J1055" s="65">
        <f t="shared" si="295"/>
        <v>2059605.4523076923</v>
      </c>
      <c r="K1055" t="e">
        <f>1.05*VLOOKUP(B1055,'[1]Tổng hợp Nhập - Xuất - Tồn'!$A$5:$N$4327,12,0)/VLOOKUP(B1055,'[1]Tổng hợp Nhập - Xuất - Tồn'!$A$5:$N$4327,11,0)</f>
        <v>#N/A</v>
      </c>
      <c r="L1055" s="67" t="e">
        <f t="shared" si="299"/>
        <v>#N/A</v>
      </c>
      <c r="M1055" s="66" t="e">
        <f>VLOOKUP(B1055,[2]Pivot!$A$4:$C$3785,2,0)</f>
        <v>#N/A</v>
      </c>
      <c r="N1055" s="66" t="e">
        <f>VLOOKUP(B1055,[2]Pivot!$A$4:$C$3785,3,0)</f>
        <v>#N/A</v>
      </c>
      <c r="O1055" s="70" t="e">
        <f>VLOOKUP(B1055,[3]Pivot!$A$4:$D$4420,2,0)</f>
        <v>#N/A</v>
      </c>
      <c r="P1055" s="66" t="e">
        <f>VLOOKUP(B1055,[3]Pivot!$A$4:$E$4420,5,0)</f>
        <v>#N/A</v>
      </c>
      <c r="Q1055" s="66" t="e">
        <f>VLOOKUP(B1055,[3]Pivot!$A$4:$D$4420,3,0)</f>
        <v>#N/A</v>
      </c>
      <c r="R1055" s="66" t="e">
        <f>VLOOKUP(B1055,[3]Pivot!$A$4:$D$4420,4,0)</f>
        <v>#N/A</v>
      </c>
      <c r="S1055" t="e">
        <f>VLOOKUP(B1055,'[1]Tổng hợp Nhập - Xuất - Tồn'!$A$5:$N$4327,11,0)</f>
        <v>#N/A</v>
      </c>
      <c r="T1055" t="e">
        <f>VLOOKUP(B1055,'[1]Tổng hợp Nhập - Xuất - Tồn'!$A$7:$N$4327,13,0)</f>
        <v>#N/A</v>
      </c>
      <c r="U1055" s="66" t="e">
        <f t="shared" si="296"/>
        <v>#N/A</v>
      </c>
      <c r="V1055" s="73" t="e">
        <f t="shared" si="297"/>
        <v>#N/A</v>
      </c>
      <c r="W1055" s="73" t="e">
        <f t="shared" si="298"/>
        <v>#N/A</v>
      </c>
    </row>
    <row r="1056" spans="1:23" hidden="1" x14ac:dyDescent="0.25">
      <c r="A1056">
        <v>1055</v>
      </c>
      <c r="B1056" t="s">
        <v>357</v>
      </c>
      <c r="C1056" t="s">
        <v>358</v>
      </c>
      <c r="F1056" s="62"/>
      <c r="H1056" s="59">
        <v>48.675615384615391</v>
      </c>
      <c r="I1056" t="s">
        <v>1903</v>
      </c>
      <c r="J1056" s="65">
        <f t="shared" si="295"/>
        <v>1320082.6892307694</v>
      </c>
      <c r="K1056" t="e">
        <f>1.05*VLOOKUP(B1056,'[1]Tổng hợp Nhập - Xuất - Tồn'!$A$5:$N$4327,12,0)/VLOOKUP(B1056,'[1]Tổng hợp Nhập - Xuất - Tồn'!$A$5:$N$4327,11,0)</f>
        <v>#N/A</v>
      </c>
      <c r="L1056" s="67" t="e">
        <f t="shared" si="299"/>
        <v>#N/A</v>
      </c>
      <c r="M1056" s="66" t="e">
        <f>VLOOKUP(B1056,[2]Pivot!$A$4:$C$3785,2,0)</f>
        <v>#N/A</v>
      </c>
      <c r="N1056" s="66" t="e">
        <f>VLOOKUP(B1056,[2]Pivot!$A$4:$C$3785,3,0)</f>
        <v>#N/A</v>
      </c>
      <c r="O1056" s="70" t="e">
        <f>VLOOKUP(B1056,[3]Pivot!$A$4:$D$4420,2,0)</f>
        <v>#N/A</v>
      </c>
      <c r="P1056" s="66" t="e">
        <f>VLOOKUP(B1056,[3]Pivot!$A$4:$E$4420,5,0)</f>
        <v>#N/A</v>
      </c>
      <c r="Q1056" s="66" t="e">
        <f>VLOOKUP(B1056,[3]Pivot!$A$4:$D$4420,3,0)</f>
        <v>#N/A</v>
      </c>
      <c r="R1056" s="66" t="e">
        <f>VLOOKUP(B1056,[3]Pivot!$A$4:$D$4420,4,0)</f>
        <v>#N/A</v>
      </c>
      <c r="S1056" t="e">
        <f>VLOOKUP(B1056,'[1]Tổng hợp Nhập - Xuất - Tồn'!$A$5:$N$4327,11,0)</f>
        <v>#N/A</v>
      </c>
      <c r="T1056" t="e">
        <f>VLOOKUP(B1056,'[1]Tổng hợp Nhập - Xuất - Tồn'!$A$7:$N$4327,13,0)</f>
        <v>#N/A</v>
      </c>
      <c r="U1056" s="66" t="e">
        <f t="shared" si="296"/>
        <v>#N/A</v>
      </c>
      <c r="V1056" s="73" t="e">
        <f t="shared" si="297"/>
        <v>#N/A</v>
      </c>
      <c r="W1056" s="73" t="e">
        <f t="shared" si="298"/>
        <v>#N/A</v>
      </c>
    </row>
    <row r="1057" spans="1:23" hidden="1" x14ac:dyDescent="0.25">
      <c r="A1057">
        <v>1056</v>
      </c>
      <c r="B1057" t="s">
        <v>359</v>
      </c>
      <c r="C1057" t="s">
        <v>360</v>
      </c>
      <c r="F1057" s="62"/>
      <c r="H1057" s="59">
        <v>7.3905384615384628</v>
      </c>
      <c r="I1057" t="s">
        <v>1903</v>
      </c>
      <c r="J1057" s="65">
        <f t="shared" si="295"/>
        <v>200431.4030769231</v>
      </c>
      <c r="K1057" t="e">
        <f>1.05*VLOOKUP(B1057,'[1]Tổng hợp Nhập - Xuất - Tồn'!$A$5:$N$4327,12,0)/VLOOKUP(B1057,'[1]Tổng hợp Nhập - Xuất - Tồn'!$A$5:$N$4327,11,0)</f>
        <v>#N/A</v>
      </c>
      <c r="L1057" s="67" t="e">
        <f t="shared" si="299"/>
        <v>#N/A</v>
      </c>
      <c r="M1057" s="66" t="e">
        <f>VLOOKUP(B1057,[2]Pivot!$A$4:$C$3785,2,0)</f>
        <v>#N/A</v>
      </c>
      <c r="N1057" s="66" t="e">
        <f>VLOOKUP(B1057,[2]Pivot!$A$4:$C$3785,3,0)</f>
        <v>#N/A</v>
      </c>
      <c r="O1057" s="70" t="e">
        <f>VLOOKUP(B1057,[3]Pivot!$A$4:$D$4420,2,0)</f>
        <v>#N/A</v>
      </c>
      <c r="P1057" s="66" t="e">
        <f>VLOOKUP(B1057,[3]Pivot!$A$4:$E$4420,5,0)</f>
        <v>#N/A</v>
      </c>
      <c r="Q1057" s="66" t="e">
        <f>VLOOKUP(B1057,[3]Pivot!$A$4:$D$4420,3,0)</f>
        <v>#N/A</v>
      </c>
      <c r="R1057" s="66" t="e">
        <f>VLOOKUP(B1057,[3]Pivot!$A$4:$D$4420,4,0)</f>
        <v>#N/A</v>
      </c>
      <c r="S1057" t="e">
        <f>VLOOKUP(B1057,'[1]Tổng hợp Nhập - Xuất - Tồn'!$A$5:$N$4327,11,0)</f>
        <v>#N/A</v>
      </c>
      <c r="T1057" t="e">
        <f>VLOOKUP(B1057,'[1]Tổng hợp Nhập - Xuất - Tồn'!$A$7:$N$4327,13,0)</f>
        <v>#N/A</v>
      </c>
      <c r="U1057" s="66" t="e">
        <f t="shared" si="296"/>
        <v>#N/A</v>
      </c>
      <c r="V1057" s="73" t="e">
        <f t="shared" si="297"/>
        <v>#N/A</v>
      </c>
      <c r="W1057" s="73" t="e">
        <f t="shared" si="298"/>
        <v>#N/A</v>
      </c>
    </row>
    <row r="1058" spans="1:23" hidden="1" x14ac:dyDescent="0.25">
      <c r="A1058">
        <v>1057</v>
      </c>
      <c r="B1058" t="s">
        <v>361</v>
      </c>
      <c r="C1058" t="s">
        <v>362</v>
      </c>
      <c r="F1058" s="62"/>
      <c r="H1058" s="59">
        <v>42.814153846153857</v>
      </c>
      <c r="I1058" t="s">
        <v>1903</v>
      </c>
      <c r="J1058" s="65">
        <f t="shared" si="295"/>
        <v>1161119.8523076926</v>
      </c>
      <c r="K1058" t="e">
        <f>1.05*VLOOKUP(B1058,'[1]Tổng hợp Nhập - Xuất - Tồn'!$A$5:$N$4327,12,0)/VLOOKUP(B1058,'[1]Tổng hợp Nhập - Xuất - Tồn'!$A$5:$N$4327,11,0)</f>
        <v>#N/A</v>
      </c>
      <c r="L1058" s="67" t="e">
        <f t="shared" si="299"/>
        <v>#N/A</v>
      </c>
      <c r="M1058" s="66" t="e">
        <f>VLOOKUP(B1058,[2]Pivot!$A$4:$C$3785,2,0)</f>
        <v>#N/A</v>
      </c>
      <c r="N1058" s="66" t="e">
        <f>VLOOKUP(B1058,[2]Pivot!$A$4:$C$3785,3,0)</f>
        <v>#N/A</v>
      </c>
      <c r="O1058" s="70" t="e">
        <f>VLOOKUP(B1058,[3]Pivot!$A$4:$D$4420,2,0)</f>
        <v>#N/A</v>
      </c>
      <c r="P1058" s="66" t="e">
        <f>VLOOKUP(B1058,[3]Pivot!$A$4:$E$4420,5,0)</f>
        <v>#N/A</v>
      </c>
      <c r="Q1058" s="66" t="e">
        <f>VLOOKUP(B1058,[3]Pivot!$A$4:$D$4420,3,0)</f>
        <v>#N/A</v>
      </c>
      <c r="R1058" s="66" t="e">
        <f>VLOOKUP(B1058,[3]Pivot!$A$4:$D$4420,4,0)</f>
        <v>#N/A</v>
      </c>
      <c r="S1058" t="e">
        <f>VLOOKUP(B1058,'[1]Tổng hợp Nhập - Xuất - Tồn'!$A$5:$N$4327,11,0)</f>
        <v>#N/A</v>
      </c>
      <c r="T1058" t="e">
        <f>VLOOKUP(B1058,'[1]Tổng hợp Nhập - Xuất - Tồn'!$A$7:$N$4327,13,0)</f>
        <v>#N/A</v>
      </c>
      <c r="U1058" s="66" t="e">
        <f t="shared" si="296"/>
        <v>#N/A</v>
      </c>
      <c r="V1058" s="73" t="e">
        <f t="shared" si="297"/>
        <v>#N/A</v>
      </c>
      <c r="W1058" s="73" t="e">
        <f t="shared" si="298"/>
        <v>#N/A</v>
      </c>
    </row>
    <row r="1059" spans="1:23" hidden="1" x14ac:dyDescent="0.25">
      <c r="A1059">
        <v>1058</v>
      </c>
      <c r="B1059" t="s">
        <v>363</v>
      </c>
      <c r="C1059" t="s">
        <v>364</v>
      </c>
      <c r="F1059" s="62"/>
      <c r="H1059" s="59">
        <v>37.00976923076923</v>
      </c>
      <c r="I1059" t="s">
        <v>1903</v>
      </c>
      <c r="J1059" s="65">
        <f t="shared" si="295"/>
        <v>1003704.9415384614</v>
      </c>
      <c r="K1059" t="e">
        <f>1.05*VLOOKUP(B1059,'[1]Tổng hợp Nhập - Xuất - Tồn'!$A$5:$N$4327,12,0)/VLOOKUP(B1059,'[1]Tổng hợp Nhập - Xuất - Tồn'!$A$5:$N$4327,11,0)</f>
        <v>#N/A</v>
      </c>
      <c r="L1059" s="67" t="e">
        <f t="shared" si="299"/>
        <v>#N/A</v>
      </c>
      <c r="M1059" s="66" t="e">
        <f>VLOOKUP(B1059,[2]Pivot!$A$4:$C$3785,2,0)</f>
        <v>#N/A</v>
      </c>
      <c r="N1059" s="66" t="e">
        <f>VLOOKUP(B1059,[2]Pivot!$A$4:$C$3785,3,0)</f>
        <v>#N/A</v>
      </c>
      <c r="O1059" s="70" t="e">
        <f>VLOOKUP(B1059,[3]Pivot!$A$4:$D$4420,2,0)</f>
        <v>#N/A</v>
      </c>
      <c r="P1059" s="66" t="e">
        <f>VLOOKUP(B1059,[3]Pivot!$A$4:$E$4420,5,0)</f>
        <v>#N/A</v>
      </c>
      <c r="Q1059" s="66" t="e">
        <f>VLOOKUP(B1059,[3]Pivot!$A$4:$D$4420,3,0)</f>
        <v>#N/A</v>
      </c>
      <c r="R1059" s="66" t="e">
        <f>VLOOKUP(B1059,[3]Pivot!$A$4:$D$4420,4,0)</f>
        <v>#N/A</v>
      </c>
      <c r="S1059" t="e">
        <f>VLOOKUP(B1059,'[1]Tổng hợp Nhập - Xuất - Tồn'!$A$5:$N$4327,11,0)</f>
        <v>#N/A</v>
      </c>
      <c r="T1059" t="e">
        <f>VLOOKUP(B1059,'[1]Tổng hợp Nhập - Xuất - Tồn'!$A$7:$N$4327,13,0)</f>
        <v>#N/A</v>
      </c>
      <c r="U1059" s="66" t="e">
        <f t="shared" si="296"/>
        <v>#N/A</v>
      </c>
      <c r="V1059" s="73" t="e">
        <f t="shared" si="297"/>
        <v>#N/A</v>
      </c>
      <c r="W1059" s="73" t="e">
        <f t="shared" si="298"/>
        <v>#N/A</v>
      </c>
    </row>
    <row r="1060" spans="1:23" hidden="1" x14ac:dyDescent="0.25">
      <c r="A1060">
        <v>1059</v>
      </c>
      <c r="B1060" t="s">
        <v>365</v>
      </c>
      <c r="C1060" t="s">
        <v>364</v>
      </c>
      <c r="F1060" s="62"/>
      <c r="H1060" s="59">
        <v>31.289000000000001</v>
      </c>
      <c r="I1060" t="s">
        <v>1903</v>
      </c>
      <c r="J1060" s="65">
        <f t="shared" si="295"/>
        <v>848557.67999999993</v>
      </c>
      <c r="K1060" t="e">
        <f>1.05*VLOOKUP(B1060,'[1]Tổng hợp Nhập - Xuất - Tồn'!$A$5:$N$4327,12,0)/VLOOKUP(B1060,'[1]Tổng hợp Nhập - Xuất - Tồn'!$A$5:$N$4327,11,0)</f>
        <v>#N/A</v>
      </c>
      <c r="L1060" s="67" t="e">
        <f t="shared" si="299"/>
        <v>#N/A</v>
      </c>
      <c r="M1060" s="66" t="e">
        <f>VLOOKUP(B1060,[2]Pivot!$A$4:$C$3785,2,0)</f>
        <v>#N/A</v>
      </c>
      <c r="N1060" s="66" t="e">
        <f>VLOOKUP(B1060,[2]Pivot!$A$4:$C$3785,3,0)</f>
        <v>#N/A</v>
      </c>
      <c r="O1060" s="70" t="e">
        <f>VLOOKUP(B1060,[3]Pivot!$A$4:$D$4420,2,0)</f>
        <v>#N/A</v>
      </c>
      <c r="P1060" s="66" t="e">
        <f>VLOOKUP(B1060,[3]Pivot!$A$4:$E$4420,5,0)</f>
        <v>#N/A</v>
      </c>
      <c r="Q1060" s="66" t="e">
        <f>VLOOKUP(B1060,[3]Pivot!$A$4:$D$4420,3,0)</f>
        <v>#N/A</v>
      </c>
      <c r="R1060" s="66" t="e">
        <f>VLOOKUP(B1060,[3]Pivot!$A$4:$D$4420,4,0)</f>
        <v>#N/A</v>
      </c>
      <c r="S1060" t="e">
        <f>VLOOKUP(B1060,'[1]Tổng hợp Nhập - Xuất - Tồn'!$A$5:$N$4327,11,0)</f>
        <v>#N/A</v>
      </c>
      <c r="T1060" t="e">
        <f>VLOOKUP(B1060,'[1]Tổng hợp Nhập - Xuất - Tồn'!$A$7:$N$4327,13,0)</f>
        <v>#N/A</v>
      </c>
      <c r="U1060" s="66" t="e">
        <f t="shared" si="296"/>
        <v>#N/A</v>
      </c>
      <c r="V1060" s="73" t="e">
        <f t="shared" si="297"/>
        <v>#N/A</v>
      </c>
      <c r="W1060" s="73" t="e">
        <f t="shared" si="298"/>
        <v>#N/A</v>
      </c>
    </row>
    <row r="1061" spans="1:23" hidden="1" x14ac:dyDescent="0.25">
      <c r="A1061">
        <v>1060</v>
      </c>
      <c r="B1061" t="s">
        <v>366</v>
      </c>
      <c r="C1061" t="s">
        <v>367</v>
      </c>
      <c r="F1061" s="62"/>
      <c r="H1061" s="59">
        <v>121.42</v>
      </c>
      <c r="I1061" t="s">
        <v>1903</v>
      </c>
      <c r="J1061" s="65">
        <f t="shared" si="295"/>
        <v>3292910.4</v>
      </c>
      <c r="K1061" t="e">
        <f>1.05*VLOOKUP(B1061,'[1]Tổng hợp Nhập - Xuất - Tồn'!$A$5:$N$4327,12,0)/VLOOKUP(B1061,'[1]Tổng hợp Nhập - Xuất - Tồn'!$A$5:$N$4327,11,0)</f>
        <v>#N/A</v>
      </c>
      <c r="L1061" s="67" t="e">
        <f t="shared" si="299"/>
        <v>#N/A</v>
      </c>
      <c r="M1061" s="66" t="e">
        <f>VLOOKUP(B1061,[2]Pivot!$A$4:$C$3785,2,0)</f>
        <v>#N/A</v>
      </c>
      <c r="N1061" s="66" t="e">
        <f>VLOOKUP(B1061,[2]Pivot!$A$4:$C$3785,3,0)</f>
        <v>#N/A</v>
      </c>
      <c r="O1061" s="70" t="e">
        <f>VLOOKUP(B1061,[3]Pivot!$A$4:$D$4420,2,0)</f>
        <v>#N/A</v>
      </c>
      <c r="P1061" s="66" t="e">
        <f>VLOOKUP(B1061,[3]Pivot!$A$4:$E$4420,5,0)</f>
        <v>#N/A</v>
      </c>
      <c r="Q1061" s="66" t="e">
        <f>VLOOKUP(B1061,[3]Pivot!$A$4:$D$4420,3,0)</f>
        <v>#N/A</v>
      </c>
      <c r="R1061" s="66" t="e">
        <f>VLOOKUP(B1061,[3]Pivot!$A$4:$D$4420,4,0)</f>
        <v>#N/A</v>
      </c>
      <c r="S1061" t="e">
        <f>VLOOKUP(B1061,'[1]Tổng hợp Nhập - Xuất - Tồn'!$A$5:$N$4327,11,0)</f>
        <v>#N/A</v>
      </c>
      <c r="T1061" t="e">
        <f>VLOOKUP(B1061,'[1]Tổng hợp Nhập - Xuất - Tồn'!$A$7:$N$4327,13,0)</f>
        <v>#N/A</v>
      </c>
      <c r="U1061" s="66" t="e">
        <f t="shared" si="296"/>
        <v>#N/A</v>
      </c>
      <c r="V1061" s="73" t="e">
        <f t="shared" si="297"/>
        <v>#N/A</v>
      </c>
      <c r="W1061" s="73" t="e">
        <f t="shared" si="298"/>
        <v>#N/A</v>
      </c>
    </row>
    <row r="1062" spans="1:23" hidden="1" x14ac:dyDescent="0.25">
      <c r="A1062">
        <v>1061</v>
      </c>
      <c r="B1062" t="s">
        <v>368</v>
      </c>
      <c r="C1062" t="s">
        <v>369</v>
      </c>
      <c r="F1062" s="62"/>
      <c r="H1062" s="59">
        <v>69.586461538461535</v>
      </c>
      <c r="I1062" t="s">
        <v>1903</v>
      </c>
      <c r="J1062" s="65">
        <f t="shared" si="295"/>
        <v>1887184.8369230765</v>
      </c>
      <c r="K1062" t="e">
        <f>1.05*VLOOKUP(B1062,'[1]Tổng hợp Nhập - Xuất - Tồn'!$A$5:$N$4327,12,0)/VLOOKUP(B1062,'[1]Tổng hợp Nhập - Xuất - Tồn'!$A$5:$N$4327,11,0)</f>
        <v>#N/A</v>
      </c>
      <c r="L1062" s="67" t="e">
        <f t="shared" si="299"/>
        <v>#N/A</v>
      </c>
      <c r="M1062" s="66" t="e">
        <f>VLOOKUP(B1062,[2]Pivot!$A$4:$C$3785,2,0)</f>
        <v>#N/A</v>
      </c>
      <c r="N1062" s="66" t="e">
        <f>VLOOKUP(B1062,[2]Pivot!$A$4:$C$3785,3,0)</f>
        <v>#N/A</v>
      </c>
      <c r="O1062" s="70" t="e">
        <f>VLOOKUP(B1062,[3]Pivot!$A$4:$D$4420,2,0)</f>
        <v>#N/A</v>
      </c>
      <c r="P1062" s="66" t="e">
        <f>VLOOKUP(B1062,[3]Pivot!$A$4:$E$4420,5,0)</f>
        <v>#N/A</v>
      </c>
      <c r="Q1062" s="66" t="e">
        <f>VLOOKUP(B1062,[3]Pivot!$A$4:$D$4420,3,0)</f>
        <v>#N/A</v>
      </c>
      <c r="R1062" s="66" t="e">
        <f>VLOOKUP(B1062,[3]Pivot!$A$4:$D$4420,4,0)</f>
        <v>#N/A</v>
      </c>
      <c r="S1062" t="e">
        <f>VLOOKUP(B1062,'[1]Tổng hợp Nhập - Xuất - Tồn'!$A$5:$N$4327,11,0)</f>
        <v>#N/A</v>
      </c>
      <c r="T1062" t="e">
        <f>VLOOKUP(B1062,'[1]Tổng hợp Nhập - Xuất - Tồn'!$A$7:$N$4327,13,0)</f>
        <v>#N/A</v>
      </c>
      <c r="U1062" s="66" t="e">
        <f t="shared" si="296"/>
        <v>#N/A</v>
      </c>
      <c r="V1062" s="73" t="e">
        <f t="shared" si="297"/>
        <v>#N/A</v>
      </c>
      <c r="W1062" s="73" t="e">
        <f t="shared" si="298"/>
        <v>#N/A</v>
      </c>
    </row>
    <row r="1063" spans="1:23" hidden="1" x14ac:dyDescent="0.25">
      <c r="A1063">
        <v>1062</v>
      </c>
      <c r="B1063" t="s">
        <v>370</v>
      </c>
      <c r="C1063" t="s">
        <v>369</v>
      </c>
      <c r="F1063" s="62"/>
      <c r="H1063" s="59">
        <v>116.71953846153848</v>
      </c>
      <c r="I1063" t="s">
        <v>1903</v>
      </c>
      <c r="J1063" s="65">
        <f t="shared" si="295"/>
        <v>3165433.8830769234</v>
      </c>
      <c r="K1063" t="e">
        <f>1.05*VLOOKUP(B1063,'[1]Tổng hợp Nhập - Xuất - Tồn'!$A$5:$N$4327,12,0)/VLOOKUP(B1063,'[1]Tổng hợp Nhập - Xuất - Tồn'!$A$5:$N$4327,11,0)</f>
        <v>#N/A</v>
      </c>
      <c r="L1063" s="67" t="e">
        <f t="shared" si="299"/>
        <v>#N/A</v>
      </c>
      <c r="M1063" s="66" t="e">
        <f>VLOOKUP(B1063,[2]Pivot!$A$4:$C$3785,2,0)</f>
        <v>#N/A</v>
      </c>
      <c r="N1063" s="66" t="e">
        <f>VLOOKUP(B1063,[2]Pivot!$A$4:$C$3785,3,0)</f>
        <v>#N/A</v>
      </c>
      <c r="O1063" s="70" t="e">
        <f>VLOOKUP(B1063,[3]Pivot!$A$4:$D$4420,2,0)</f>
        <v>#N/A</v>
      </c>
      <c r="P1063" s="66" t="e">
        <f>VLOOKUP(B1063,[3]Pivot!$A$4:$E$4420,5,0)</f>
        <v>#N/A</v>
      </c>
      <c r="Q1063" s="66" t="e">
        <f>VLOOKUP(B1063,[3]Pivot!$A$4:$D$4420,3,0)</f>
        <v>#N/A</v>
      </c>
      <c r="R1063" s="66" t="e">
        <f>VLOOKUP(B1063,[3]Pivot!$A$4:$D$4420,4,0)</f>
        <v>#N/A</v>
      </c>
      <c r="S1063" t="e">
        <f>VLOOKUP(B1063,'[1]Tổng hợp Nhập - Xuất - Tồn'!$A$5:$N$4327,11,0)</f>
        <v>#N/A</v>
      </c>
      <c r="T1063" t="e">
        <f>VLOOKUP(B1063,'[1]Tổng hợp Nhập - Xuất - Tồn'!$A$7:$N$4327,13,0)</f>
        <v>#N/A</v>
      </c>
      <c r="U1063" s="66" t="e">
        <f t="shared" si="296"/>
        <v>#N/A</v>
      </c>
      <c r="V1063" s="73" t="e">
        <f t="shared" si="297"/>
        <v>#N/A</v>
      </c>
      <c r="W1063" s="73" t="e">
        <f t="shared" si="298"/>
        <v>#N/A</v>
      </c>
    </row>
    <row r="1064" spans="1:23" hidden="1" x14ac:dyDescent="0.25">
      <c r="A1064">
        <v>1063</v>
      </c>
      <c r="B1064" t="s">
        <v>371</v>
      </c>
      <c r="C1064" t="s">
        <v>372</v>
      </c>
      <c r="F1064" s="62"/>
      <c r="H1064" s="59">
        <v>75.944153846153853</v>
      </c>
      <c r="I1064" t="s">
        <v>1903</v>
      </c>
      <c r="J1064" s="65">
        <f t="shared" si="295"/>
        <v>2059605.4523076923</v>
      </c>
      <c r="K1064" t="e">
        <f>1.05*VLOOKUP(B1064,'[1]Tổng hợp Nhập - Xuất - Tồn'!$A$5:$N$4327,12,0)/VLOOKUP(B1064,'[1]Tổng hợp Nhập - Xuất - Tồn'!$A$5:$N$4327,11,0)</f>
        <v>#N/A</v>
      </c>
      <c r="L1064" s="67" t="e">
        <f t="shared" si="299"/>
        <v>#N/A</v>
      </c>
      <c r="M1064" s="66" t="e">
        <f>VLOOKUP(B1064,[2]Pivot!$A$4:$C$3785,2,0)</f>
        <v>#N/A</v>
      </c>
      <c r="N1064" s="66" t="e">
        <f>VLOOKUP(B1064,[2]Pivot!$A$4:$C$3785,3,0)</f>
        <v>#N/A</v>
      </c>
      <c r="O1064" s="70" t="e">
        <f>VLOOKUP(B1064,[3]Pivot!$A$4:$D$4420,2,0)</f>
        <v>#N/A</v>
      </c>
      <c r="P1064" s="66" t="e">
        <f>VLOOKUP(B1064,[3]Pivot!$A$4:$E$4420,5,0)</f>
        <v>#N/A</v>
      </c>
      <c r="Q1064" s="66" t="e">
        <f>VLOOKUP(B1064,[3]Pivot!$A$4:$D$4420,3,0)</f>
        <v>#N/A</v>
      </c>
      <c r="R1064" s="66" t="e">
        <f>VLOOKUP(B1064,[3]Pivot!$A$4:$D$4420,4,0)</f>
        <v>#N/A</v>
      </c>
      <c r="S1064" t="e">
        <f>VLOOKUP(B1064,'[1]Tổng hợp Nhập - Xuất - Tồn'!$A$5:$N$4327,11,0)</f>
        <v>#N/A</v>
      </c>
      <c r="T1064" t="e">
        <f>VLOOKUP(B1064,'[1]Tổng hợp Nhập - Xuất - Tồn'!$A$7:$N$4327,13,0)</f>
        <v>#N/A</v>
      </c>
      <c r="U1064" s="66" t="e">
        <f t="shared" si="296"/>
        <v>#N/A</v>
      </c>
      <c r="V1064" s="73" t="e">
        <f t="shared" si="297"/>
        <v>#N/A</v>
      </c>
      <c r="W1064" s="73" t="e">
        <f t="shared" si="298"/>
        <v>#N/A</v>
      </c>
    </row>
    <row r="1065" spans="1:23" hidden="1" x14ac:dyDescent="0.25">
      <c r="A1065">
        <v>1064</v>
      </c>
      <c r="B1065" t="s">
        <v>373</v>
      </c>
      <c r="C1065" t="s">
        <v>372</v>
      </c>
      <c r="F1065" s="62"/>
      <c r="H1065" s="59">
        <v>53.517692307692315</v>
      </c>
      <c r="I1065" t="s">
        <v>1903</v>
      </c>
      <c r="J1065" s="65">
        <f t="shared" si="295"/>
        <v>1451399.8153846154</v>
      </c>
      <c r="K1065" t="e">
        <f>1.05*VLOOKUP(B1065,'[1]Tổng hợp Nhập - Xuất - Tồn'!$A$5:$N$4327,12,0)/VLOOKUP(B1065,'[1]Tổng hợp Nhập - Xuất - Tồn'!$A$5:$N$4327,11,0)</f>
        <v>#N/A</v>
      </c>
      <c r="L1065" s="67" t="e">
        <f t="shared" si="299"/>
        <v>#N/A</v>
      </c>
      <c r="M1065" s="66" t="e">
        <f>VLOOKUP(B1065,[2]Pivot!$A$4:$C$3785,2,0)</f>
        <v>#N/A</v>
      </c>
      <c r="N1065" s="66" t="e">
        <f>VLOOKUP(B1065,[2]Pivot!$A$4:$C$3785,3,0)</f>
        <v>#N/A</v>
      </c>
      <c r="O1065" s="70" t="e">
        <f>VLOOKUP(B1065,[3]Pivot!$A$4:$D$4420,2,0)</f>
        <v>#N/A</v>
      </c>
      <c r="P1065" s="66" t="e">
        <f>VLOOKUP(B1065,[3]Pivot!$A$4:$E$4420,5,0)</f>
        <v>#N/A</v>
      </c>
      <c r="Q1065" s="66" t="e">
        <f>VLOOKUP(B1065,[3]Pivot!$A$4:$D$4420,3,0)</f>
        <v>#N/A</v>
      </c>
      <c r="R1065" s="66" t="e">
        <f>VLOOKUP(B1065,[3]Pivot!$A$4:$D$4420,4,0)</f>
        <v>#N/A</v>
      </c>
      <c r="S1065" t="e">
        <f>VLOOKUP(B1065,'[1]Tổng hợp Nhập - Xuất - Tồn'!$A$5:$N$4327,11,0)</f>
        <v>#N/A</v>
      </c>
      <c r="T1065" t="e">
        <f>VLOOKUP(B1065,'[1]Tổng hợp Nhập - Xuất - Tồn'!$A$7:$N$4327,13,0)</f>
        <v>#N/A</v>
      </c>
      <c r="U1065" s="66" t="e">
        <f t="shared" si="296"/>
        <v>#N/A</v>
      </c>
      <c r="V1065" s="73" t="e">
        <f t="shared" si="297"/>
        <v>#N/A</v>
      </c>
      <c r="W1065" s="73" t="e">
        <f t="shared" si="298"/>
        <v>#N/A</v>
      </c>
    </row>
    <row r="1066" spans="1:23" hidden="1" x14ac:dyDescent="0.25">
      <c r="A1066">
        <v>1065</v>
      </c>
      <c r="B1066" t="s">
        <v>374</v>
      </c>
      <c r="C1066" t="s">
        <v>375</v>
      </c>
      <c r="F1066" s="62"/>
      <c r="H1066" s="59">
        <v>22.171615384615389</v>
      </c>
      <c r="I1066" t="s">
        <v>1903</v>
      </c>
      <c r="J1066" s="65">
        <f t="shared" si="295"/>
        <v>601294.20923076931</v>
      </c>
      <c r="K1066" t="e">
        <f>1.05*VLOOKUP(B1066,'[1]Tổng hợp Nhập - Xuất - Tồn'!$A$5:$N$4327,12,0)/VLOOKUP(B1066,'[1]Tổng hợp Nhập - Xuất - Tồn'!$A$5:$N$4327,11,0)</f>
        <v>#N/A</v>
      </c>
      <c r="L1066" s="67" t="e">
        <f t="shared" si="299"/>
        <v>#N/A</v>
      </c>
      <c r="M1066" s="66" t="e">
        <f>VLOOKUP(B1066,[2]Pivot!$A$4:$C$3785,2,0)</f>
        <v>#N/A</v>
      </c>
      <c r="N1066" s="66" t="e">
        <f>VLOOKUP(B1066,[2]Pivot!$A$4:$C$3785,3,0)</f>
        <v>#N/A</v>
      </c>
      <c r="O1066" s="70" t="e">
        <f>VLOOKUP(B1066,[3]Pivot!$A$4:$D$4420,2,0)</f>
        <v>#N/A</v>
      </c>
      <c r="P1066" s="66" t="e">
        <f>VLOOKUP(B1066,[3]Pivot!$A$4:$E$4420,5,0)</f>
        <v>#N/A</v>
      </c>
      <c r="Q1066" s="66" t="e">
        <f>VLOOKUP(B1066,[3]Pivot!$A$4:$D$4420,3,0)</f>
        <v>#N/A</v>
      </c>
      <c r="R1066" s="66" t="e">
        <f>VLOOKUP(B1066,[3]Pivot!$A$4:$D$4420,4,0)</f>
        <v>#N/A</v>
      </c>
      <c r="S1066" t="e">
        <f>VLOOKUP(B1066,'[1]Tổng hợp Nhập - Xuất - Tồn'!$A$5:$N$4327,11,0)</f>
        <v>#N/A</v>
      </c>
      <c r="T1066" t="e">
        <f>VLOOKUP(B1066,'[1]Tổng hợp Nhập - Xuất - Tồn'!$A$7:$N$4327,13,0)</f>
        <v>#N/A</v>
      </c>
      <c r="U1066" s="66" t="e">
        <f t="shared" si="296"/>
        <v>#N/A</v>
      </c>
      <c r="V1066" s="73" t="e">
        <f t="shared" si="297"/>
        <v>#N/A</v>
      </c>
      <c r="W1066" s="73" t="e">
        <f t="shared" si="298"/>
        <v>#N/A</v>
      </c>
    </row>
    <row r="1067" spans="1:23" hidden="1" x14ac:dyDescent="0.25">
      <c r="A1067">
        <v>1066</v>
      </c>
      <c r="B1067" t="s">
        <v>376</v>
      </c>
      <c r="C1067" t="s">
        <v>377</v>
      </c>
      <c r="F1067" s="62"/>
      <c r="H1067" s="59">
        <v>3.9756</v>
      </c>
      <c r="I1067" t="s">
        <v>1903</v>
      </c>
      <c r="J1067" s="65">
        <f t="shared" si="295"/>
        <v>107818.27199999998</v>
      </c>
      <c r="K1067" t="e">
        <f>1.05*VLOOKUP(B1067,'[1]Tổng hợp Nhập - Xuất - Tồn'!$A$5:$N$4327,12,0)/VLOOKUP(B1067,'[1]Tổng hợp Nhập - Xuất - Tồn'!$A$5:$N$4327,11,0)</f>
        <v>#N/A</v>
      </c>
      <c r="L1067" s="67" t="e">
        <f t="shared" si="299"/>
        <v>#N/A</v>
      </c>
      <c r="M1067" s="66" t="e">
        <f>VLOOKUP(B1067,[2]Pivot!$A$4:$C$3785,2,0)</f>
        <v>#N/A</v>
      </c>
      <c r="N1067" s="66" t="e">
        <f>VLOOKUP(B1067,[2]Pivot!$A$4:$C$3785,3,0)</f>
        <v>#N/A</v>
      </c>
      <c r="O1067" s="70" t="e">
        <f>VLOOKUP(B1067,[3]Pivot!$A$4:$D$4420,2,0)</f>
        <v>#N/A</v>
      </c>
      <c r="P1067" s="66" t="e">
        <f>VLOOKUP(B1067,[3]Pivot!$A$4:$E$4420,5,0)</f>
        <v>#N/A</v>
      </c>
      <c r="Q1067" s="66" t="e">
        <f>VLOOKUP(B1067,[3]Pivot!$A$4:$D$4420,3,0)</f>
        <v>#N/A</v>
      </c>
      <c r="R1067" s="66" t="e">
        <f>VLOOKUP(B1067,[3]Pivot!$A$4:$D$4420,4,0)</f>
        <v>#N/A</v>
      </c>
      <c r="S1067" t="e">
        <f>VLOOKUP(B1067,'[1]Tổng hợp Nhập - Xuất - Tồn'!$A$5:$N$4327,11,0)</f>
        <v>#N/A</v>
      </c>
      <c r="T1067" t="e">
        <f>VLOOKUP(B1067,'[1]Tổng hợp Nhập - Xuất - Tồn'!$A$7:$N$4327,13,0)</f>
        <v>#N/A</v>
      </c>
      <c r="U1067" s="66" t="e">
        <f t="shared" si="296"/>
        <v>#N/A</v>
      </c>
      <c r="V1067" s="73" t="e">
        <f t="shared" si="297"/>
        <v>#N/A</v>
      </c>
      <c r="W1067" s="73" t="e">
        <f t="shared" si="298"/>
        <v>#N/A</v>
      </c>
    </row>
    <row r="1068" spans="1:23" hidden="1" x14ac:dyDescent="0.25">
      <c r="A1068">
        <v>1067</v>
      </c>
      <c r="B1068" t="s">
        <v>378</v>
      </c>
      <c r="C1068" t="s">
        <v>379</v>
      </c>
      <c r="F1068" s="62"/>
      <c r="H1068" s="59">
        <v>11.468076923076925</v>
      </c>
      <c r="I1068" t="s">
        <v>1903</v>
      </c>
      <c r="J1068" s="65">
        <f t="shared" si="295"/>
        <v>311014.24615384615</v>
      </c>
      <c r="K1068" t="e">
        <f>1.05*VLOOKUP(B1068,'[1]Tổng hợp Nhập - Xuất - Tồn'!$A$5:$N$4327,12,0)/VLOOKUP(B1068,'[1]Tổng hợp Nhập - Xuất - Tồn'!$A$5:$N$4327,11,0)</f>
        <v>#N/A</v>
      </c>
      <c r="L1068" s="67" t="e">
        <f t="shared" si="299"/>
        <v>#N/A</v>
      </c>
      <c r="M1068" s="66" t="e">
        <f>VLOOKUP(B1068,[2]Pivot!$A$4:$C$3785,2,0)</f>
        <v>#N/A</v>
      </c>
      <c r="N1068" s="66" t="e">
        <f>VLOOKUP(B1068,[2]Pivot!$A$4:$C$3785,3,0)</f>
        <v>#N/A</v>
      </c>
      <c r="O1068" s="70" t="e">
        <f>VLOOKUP(B1068,[3]Pivot!$A$4:$D$4420,2,0)</f>
        <v>#N/A</v>
      </c>
      <c r="P1068" s="66" t="e">
        <f>VLOOKUP(B1068,[3]Pivot!$A$4:$E$4420,5,0)</f>
        <v>#N/A</v>
      </c>
      <c r="Q1068" s="66" t="e">
        <f>VLOOKUP(B1068,[3]Pivot!$A$4:$D$4420,3,0)</f>
        <v>#N/A</v>
      </c>
      <c r="R1068" s="66" t="e">
        <f>VLOOKUP(B1068,[3]Pivot!$A$4:$D$4420,4,0)</f>
        <v>#N/A</v>
      </c>
      <c r="S1068" t="e">
        <f>VLOOKUP(B1068,'[1]Tổng hợp Nhập - Xuất - Tồn'!$A$5:$N$4327,11,0)</f>
        <v>#N/A</v>
      </c>
      <c r="T1068" t="e">
        <f>VLOOKUP(B1068,'[1]Tổng hợp Nhập - Xuất - Tồn'!$A$7:$N$4327,13,0)</f>
        <v>#N/A</v>
      </c>
      <c r="U1068" s="66" t="e">
        <f t="shared" si="296"/>
        <v>#N/A</v>
      </c>
      <c r="V1068" s="73" t="e">
        <f t="shared" si="297"/>
        <v>#N/A</v>
      </c>
      <c r="W1068" s="73" t="e">
        <f t="shared" si="298"/>
        <v>#N/A</v>
      </c>
    </row>
    <row r="1069" spans="1:23" hidden="1" x14ac:dyDescent="0.25">
      <c r="A1069">
        <v>1068</v>
      </c>
      <c r="B1069" t="s">
        <v>380</v>
      </c>
      <c r="C1069" t="s">
        <v>381</v>
      </c>
      <c r="F1069" s="62"/>
      <c r="H1069" s="59">
        <v>86.724384615384622</v>
      </c>
      <c r="I1069" t="s">
        <v>1903</v>
      </c>
      <c r="J1069" s="65">
        <f t="shared" si="295"/>
        <v>2351965.3107692306</v>
      </c>
      <c r="K1069" t="e">
        <f>1.05*VLOOKUP(B1069,'[1]Tổng hợp Nhập - Xuất - Tồn'!$A$5:$N$4327,12,0)/VLOOKUP(B1069,'[1]Tổng hợp Nhập - Xuất - Tồn'!$A$5:$N$4327,11,0)</f>
        <v>#N/A</v>
      </c>
      <c r="L1069" s="67" t="e">
        <f t="shared" si="299"/>
        <v>#N/A</v>
      </c>
      <c r="M1069" s="66" t="e">
        <f>VLOOKUP(B1069,[2]Pivot!$A$4:$C$3785,2,0)</f>
        <v>#N/A</v>
      </c>
      <c r="N1069" s="66" t="e">
        <f>VLOOKUP(B1069,[2]Pivot!$A$4:$C$3785,3,0)</f>
        <v>#N/A</v>
      </c>
      <c r="O1069" s="70" t="e">
        <f>VLOOKUP(B1069,[3]Pivot!$A$4:$D$4420,2,0)</f>
        <v>#N/A</v>
      </c>
      <c r="P1069" s="66" t="e">
        <f>VLOOKUP(B1069,[3]Pivot!$A$4:$E$4420,5,0)</f>
        <v>#N/A</v>
      </c>
      <c r="Q1069" s="66" t="e">
        <f>VLOOKUP(B1069,[3]Pivot!$A$4:$D$4420,3,0)</f>
        <v>#N/A</v>
      </c>
      <c r="R1069" s="66" t="e">
        <f>VLOOKUP(B1069,[3]Pivot!$A$4:$D$4420,4,0)</f>
        <v>#N/A</v>
      </c>
      <c r="S1069" t="e">
        <f>VLOOKUP(B1069,'[1]Tổng hợp Nhập - Xuất - Tồn'!$A$5:$N$4327,11,0)</f>
        <v>#N/A</v>
      </c>
      <c r="T1069" t="e">
        <f>VLOOKUP(B1069,'[1]Tổng hợp Nhập - Xuất - Tồn'!$A$7:$N$4327,13,0)</f>
        <v>#N/A</v>
      </c>
      <c r="U1069" s="66" t="e">
        <f t="shared" si="296"/>
        <v>#N/A</v>
      </c>
      <c r="V1069" s="73" t="e">
        <f t="shared" si="297"/>
        <v>#N/A</v>
      </c>
      <c r="W1069" s="73" t="e">
        <f t="shared" si="298"/>
        <v>#N/A</v>
      </c>
    </row>
    <row r="1070" spans="1:23" hidden="1" x14ac:dyDescent="0.25">
      <c r="A1070">
        <v>1069</v>
      </c>
      <c r="B1070" t="s">
        <v>382</v>
      </c>
      <c r="C1070" t="s">
        <v>383</v>
      </c>
      <c r="F1070" s="62"/>
      <c r="H1070" s="59">
        <v>21.819192307692308</v>
      </c>
      <c r="I1070" t="s">
        <v>1903</v>
      </c>
      <c r="J1070" s="65">
        <f t="shared" si="295"/>
        <v>591736.49538461526</v>
      </c>
      <c r="K1070" t="e">
        <f>1.05*VLOOKUP(B1070,'[1]Tổng hợp Nhập - Xuất - Tồn'!$A$5:$N$4327,12,0)/VLOOKUP(B1070,'[1]Tổng hợp Nhập - Xuất - Tồn'!$A$5:$N$4327,11,0)</f>
        <v>#N/A</v>
      </c>
      <c r="L1070" s="67" t="e">
        <f t="shared" si="299"/>
        <v>#N/A</v>
      </c>
      <c r="M1070" s="66" t="e">
        <f>VLOOKUP(B1070,[2]Pivot!$A$4:$C$3785,2,0)</f>
        <v>#N/A</v>
      </c>
      <c r="N1070" s="66" t="e">
        <f>VLOOKUP(B1070,[2]Pivot!$A$4:$C$3785,3,0)</f>
        <v>#N/A</v>
      </c>
      <c r="O1070" s="70" t="e">
        <f>VLOOKUP(B1070,[3]Pivot!$A$4:$D$4420,2,0)</f>
        <v>#N/A</v>
      </c>
      <c r="P1070" s="66" t="e">
        <f>VLOOKUP(B1070,[3]Pivot!$A$4:$E$4420,5,0)</f>
        <v>#N/A</v>
      </c>
      <c r="Q1070" s="66" t="e">
        <f>VLOOKUP(B1070,[3]Pivot!$A$4:$D$4420,3,0)</f>
        <v>#N/A</v>
      </c>
      <c r="R1070" s="66" t="e">
        <f>VLOOKUP(B1070,[3]Pivot!$A$4:$D$4420,4,0)</f>
        <v>#N/A</v>
      </c>
      <c r="S1070" t="e">
        <f>VLOOKUP(B1070,'[1]Tổng hợp Nhập - Xuất - Tồn'!$A$5:$N$4327,11,0)</f>
        <v>#N/A</v>
      </c>
      <c r="T1070" t="e">
        <f>VLOOKUP(B1070,'[1]Tổng hợp Nhập - Xuất - Tồn'!$A$7:$N$4327,13,0)</f>
        <v>#N/A</v>
      </c>
      <c r="U1070" s="66" t="e">
        <f t="shared" si="296"/>
        <v>#N/A</v>
      </c>
      <c r="V1070" s="73" t="e">
        <f t="shared" si="297"/>
        <v>#N/A</v>
      </c>
      <c r="W1070" s="73" t="e">
        <f t="shared" si="298"/>
        <v>#N/A</v>
      </c>
    </row>
    <row r="1071" spans="1:23" hidden="1" x14ac:dyDescent="0.25">
      <c r="A1071">
        <v>1070</v>
      </c>
      <c r="B1071" t="s">
        <v>384</v>
      </c>
      <c r="C1071" t="s">
        <v>385</v>
      </c>
      <c r="F1071" s="62"/>
      <c r="H1071" s="59">
        <v>51.095576923076926</v>
      </c>
      <c r="I1071" t="s">
        <v>1903</v>
      </c>
      <c r="J1071" s="65">
        <f t="shared" si="295"/>
        <v>1385712.0461538462</v>
      </c>
      <c r="K1071" t="e">
        <f>1.05*VLOOKUP(B1071,'[1]Tổng hợp Nhập - Xuất - Tồn'!$A$5:$N$4327,12,0)/VLOOKUP(B1071,'[1]Tổng hợp Nhập - Xuất - Tồn'!$A$5:$N$4327,11,0)</f>
        <v>#N/A</v>
      </c>
      <c r="L1071" s="67" t="e">
        <f t="shared" si="299"/>
        <v>#N/A</v>
      </c>
      <c r="M1071" s="66" t="e">
        <f>VLOOKUP(B1071,[2]Pivot!$A$4:$C$3785,2,0)</f>
        <v>#N/A</v>
      </c>
      <c r="N1071" s="66" t="e">
        <f>VLOOKUP(B1071,[2]Pivot!$A$4:$C$3785,3,0)</f>
        <v>#N/A</v>
      </c>
      <c r="O1071" s="70" t="e">
        <f>VLOOKUP(B1071,[3]Pivot!$A$4:$D$4420,2,0)</f>
        <v>#N/A</v>
      </c>
      <c r="P1071" s="66" t="e">
        <f>VLOOKUP(B1071,[3]Pivot!$A$4:$E$4420,5,0)</f>
        <v>#N/A</v>
      </c>
      <c r="Q1071" s="66" t="e">
        <f>VLOOKUP(B1071,[3]Pivot!$A$4:$D$4420,3,0)</f>
        <v>#N/A</v>
      </c>
      <c r="R1071" s="66" t="e">
        <f>VLOOKUP(B1071,[3]Pivot!$A$4:$D$4420,4,0)</f>
        <v>#N/A</v>
      </c>
      <c r="S1071" t="e">
        <f>VLOOKUP(B1071,'[1]Tổng hợp Nhập - Xuất - Tồn'!$A$5:$N$4327,11,0)</f>
        <v>#N/A</v>
      </c>
      <c r="T1071" t="e">
        <f>VLOOKUP(B1071,'[1]Tổng hợp Nhập - Xuất - Tồn'!$A$7:$N$4327,13,0)</f>
        <v>#N/A</v>
      </c>
      <c r="U1071" s="66" t="e">
        <f t="shared" si="296"/>
        <v>#N/A</v>
      </c>
      <c r="V1071" s="73" t="e">
        <f t="shared" si="297"/>
        <v>#N/A</v>
      </c>
      <c r="W1071" s="73" t="e">
        <f t="shared" si="298"/>
        <v>#N/A</v>
      </c>
    </row>
    <row r="1072" spans="1:23" hidden="1" x14ac:dyDescent="0.25">
      <c r="A1072">
        <v>1071</v>
      </c>
      <c r="B1072" t="s">
        <v>386</v>
      </c>
      <c r="C1072" t="s">
        <v>387</v>
      </c>
      <c r="F1072" s="62"/>
      <c r="H1072" s="59">
        <v>44.598076923076931</v>
      </c>
      <c r="I1072" t="s">
        <v>1903</v>
      </c>
      <c r="J1072" s="65">
        <f t="shared" si="295"/>
        <v>1209499.8461538462</v>
      </c>
      <c r="K1072" t="e">
        <f>1.05*VLOOKUP(B1072,'[1]Tổng hợp Nhập - Xuất - Tồn'!$A$5:$N$4327,12,0)/VLOOKUP(B1072,'[1]Tổng hợp Nhập - Xuất - Tồn'!$A$5:$N$4327,11,0)</f>
        <v>#N/A</v>
      </c>
      <c r="L1072" s="67" t="e">
        <f t="shared" si="299"/>
        <v>#N/A</v>
      </c>
      <c r="M1072" s="66" t="e">
        <f>VLOOKUP(B1072,[2]Pivot!$A$4:$C$3785,2,0)</f>
        <v>#N/A</v>
      </c>
      <c r="N1072" s="66" t="e">
        <f>VLOOKUP(B1072,[2]Pivot!$A$4:$C$3785,3,0)</f>
        <v>#N/A</v>
      </c>
      <c r="O1072" s="70" t="e">
        <f>VLOOKUP(B1072,[3]Pivot!$A$4:$D$4420,2,0)</f>
        <v>#N/A</v>
      </c>
      <c r="P1072" s="66" t="e">
        <f>VLOOKUP(B1072,[3]Pivot!$A$4:$E$4420,5,0)</f>
        <v>#N/A</v>
      </c>
      <c r="Q1072" s="66" t="e">
        <f>VLOOKUP(B1072,[3]Pivot!$A$4:$D$4420,3,0)</f>
        <v>#N/A</v>
      </c>
      <c r="R1072" s="66" t="e">
        <f>VLOOKUP(B1072,[3]Pivot!$A$4:$D$4420,4,0)</f>
        <v>#N/A</v>
      </c>
      <c r="S1072" t="e">
        <f>VLOOKUP(B1072,'[1]Tổng hợp Nhập - Xuất - Tồn'!$A$5:$N$4327,11,0)</f>
        <v>#N/A</v>
      </c>
      <c r="T1072" t="e">
        <f>VLOOKUP(B1072,'[1]Tổng hợp Nhập - Xuất - Tồn'!$A$7:$N$4327,13,0)</f>
        <v>#N/A</v>
      </c>
      <c r="U1072" s="66" t="e">
        <f t="shared" si="296"/>
        <v>#N/A</v>
      </c>
      <c r="V1072" s="73" t="e">
        <f t="shared" si="297"/>
        <v>#N/A</v>
      </c>
      <c r="W1072" s="73" t="e">
        <f t="shared" si="298"/>
        <v>#N/A</v>
      </c>
    </row>
    <row r="1073" spans="1:23" hidden="1" x14ac:dyDescent="0.25">
      <c r="A1073">
        <v>1072</v>
      </c>
      <c r="B1073" t="s">
        <v>388</v>
      </c>
      <c r="C1073" t="s">
        <v>387</v>
      </c>
      <c r="F1073" s="62"/>
      <c r="H1073" s="59">
        <v>84.099230769230786</v>
      </c>
      <c r="I1073" t="s">
        <v>1903</v>
      </c>
      <c r="J1073" s="65">
        <f t="shared" si="295"/>
        <v>2280771.1384615386</v>
      </c>
      <c r="K1073" t="e">
        <f>1.05*VLOOKUP(B1073,'[1]Tổng hợp Nhập - Xuất - Tồn'!$A$5:$N$4327,12,0)/VLOOKUP(B1073,'[1]Tổng hợp Nhập - Xuất - Tồn'!$A$5:$N$4327,11,0)</f>
        <v>#N/A</v>
      </c>
      <c r="L1073" s="67" t="e">
        <f t="shared" si="299"/>
        <v>#N/A</v>
      </c>
      <c r="M1073" s="66" t="e">
        <f>VLOOKUP(B1073,[2]Pivot!$A$4:$C$3785,2,0)</f>
        <v>#N/A</v>
      </c>
      <c r="N1073" s="66" t="e">
        <f>VLOOKUP(B1073,[2]Pivot!$A$4:$C$3785,3,0)</f>
        <v>#N/A</v>
      </c>
      <c r="O1073" s="70" t="e">
        <f>VLOOKUP(B1073,[3]Pivot!$A$4:$D$4420,2,0)</f>
        <v>#N/A</v>
      </c>
      <c r="P1073" s="66" t="e">
        <f>VLOOKUP(B1073,[3]Pivot!$A$4:$E$4420,5,0)</f>
        <v>#N/A</v>
      </c>
      <c r="Q1073" s="66" t="e">
        <f>VLOOKUP(B1073,[3]Pivot!$A$4:$D$4420,3,0)</f>
        <v>#N/A</v>
      </c>
      <c r="R1073" s="66" t="e">
        <f>VLOOKUP(B1073,[3]Pivot!$A$4:$D$4420,4,0)</f>
        <v>#N/A</v>
      </c>
      <c r="S1073" t="e">
        <f>VLOOKUP(B1073,'[1]Tổng hợp Nhập - Xuất - Tồn'!$A$5:$N$4327,11,0)</f>
        <v>#N/A</v>
      </c>
      <c r="T1073" t="e">
        <f>VLOOKUP(B1073,'[1]Tổng hợp Nhập - Xuất - Tồn'!$A$7:$N$4327,13,0)</f>
        <v>#N/A</v>
      </c>
      <c r="U1073" s="66" t="e">
        <f t="shared" si="296"/>
        <v>#N/A</v>
      </c>
      <c r="V1073" s="73" t="e">
        <f t="shared" si="297"/>
        <v>#N/A</v>
      </c>
      <c r="W1073" s="73" t="e">
        <f t="shared" si="298"/>
        <v>#N/A</v>
      </c>
    </row>
    <row r="1074" spans="1:23" hidden="1" x14ac:dyDescent="0.25">
      <c r="A1074">
        <v>1073</v>
      </c>
      <c r="B1074" t="s">
        <v>389</v>
      </c>
      <c r="C1074" t="s">
        <v>385</v>
      </c>
      <c r="F1074" s="62"/>
      <c r="H1074" s="59">
        <v>51.095576923076926</v>
      </c>
      <c r="I1074" t="s">
        <v>1903</v>
      </c>
      <c r="J1074" s="65">
        <f t="shared" si="295"/>
        <v>1385712.0461538462</v>
      </c>
      <c r="K1074" t="e">
        <f>1.05*VLOOKUP(B1074,'[1]Tổng hợp Nhập - Xuất - Tồn'!$A$5:$N$4327,12,0)/VLOOKUP(B1074,'[1]Tổng hợp Nhập - Xuất - Tồn'!$A$5:$N$4327,11,0)</f>
        <v>#N/A</v>
      </c>
      <c r="L1074" s="67" t="e">
        <f t="shared" si="299"/>
        <v>#N/A</v>
      </c>
      <c r="M1074" s="66" t="e">
        <f>VLOOKUP(B1074,[2]Pivot!$A$4:$C$3785,2,0)</f>
        <v>#N/A</v>
      </c>
      <c r="N1074" s="66" t="e">
        <f>VLOOKUP(B1074,[2]Pivot!$A$4:$C$3785,3,0)</f>
        <v>#N/A</v>
      </c>
      <c r="O1074" s="70" t="e">
        <f>VLOOKUP(B1074,[3]Pivot!$A$4:$D$4420,2,0)</f>
        <v>#N/A</v>
      </c>
      <c r="P1074" s="66" t="e">
        <f>VLOOKUP(B1074,[3]Pivot!$A$4:$E$4420,5,0)</f>
        <v>#N/A</v>
      </c>
      <c r="Q1074" s="66" t="e">
        <f>VLOOKUP(B1074,[3]Pivot!$A$4:$D$4420,3,0)</f>
        <v>#N/A</v>
      </c>
      <c r="R1074" s="66" t="e">
        <f>VLOOKUP(B1074,[3]Pivot!$A$4:$D$4420,4,0)</f>
        <v>#N/A</v>
      </c>
      <c r="S1074" t="e">
        <f>VLOOKUP(B1074,'[1]Tổng hợp Nhập - Xuất - Tồn'!$A$5:$N$4327,11,0)</f>
        <v>#N/A</v>
      </c>
      <c r="T1074" t="e">
        <f>VLOOKUP(B1074,'[1]Tổng hợp Nhập - Xuất - Tồn'!$A$7:$N$4327,13,0)</f>
        <v>#N/A</v>
      </c>
      <c r="U1074" s="66" t="e">
        <f t="shared" si="296"/>
        <v>#N/A</v>
      </c>
      <c r="V1074" s="73" t="e">
        <f t="shared" si="297"/>
        <v>#N/A</v>
      </c>
      <c r="W1074" s="73" t="e">
        <f t="shared" si="298"/>
        <v>#N/A</v>
      </c>
    </row>
    <row r="1075" spans="1:23" hidden="1" x14ac:dyDescent="0.25">
      <c r="A1075">
        <v>1074</v>
      </c>
      <c r="B1075" t="s">
        <v>390</v>
      </c>
      <c r="C1075" t="s">
        <v>385</v>
      </c>
      <c r="F1075" s="62"/>
      <c r="H1075" s="59">
        <v>101.08638461538462</v>
      </c>
      <c r="I1075" t="s">
        <v>1903</v>
      </c>
      <c r="J1075" s="65">
        <f t="shared" si="295"/>
        <v>2741462.7507692305</v>
      </c>
      <c r="K1075" t="e">
        <f>1.05*VLOOKUP(B1075,'[1]Tổng hợp Nhập - Xuất - Tồn'!$A$5:$N$4327,12,0)/VLOOKUP(B1075,'[1]Tổng hợp Nhập - Xuất - Tồn'!$A$5:$N$4327,11,0)</f>
        <v>#N/A</v>
      </c>
      <c r="L1075" s="67" t="e">
        <f t="shared" si="299"/>
        <v>#N/A</v>
      </c>
      <c r="M1075" s="66" t="e">
        <f>VLOOKUP(B1075,[2]Pivot!$A$4:$C$3785,2,0)</f>
        <v>#N/A</v>
      </c>
      <c r="N1075" s="66" t="e">
        <f>VLOOKUP(B1075,[2]Pivot!$A$4:$C$3785,3,0)</f>
        <v>#N/A</v>
      </c>
      <c r="O1075" s="70" t="e">
        <f>VLOOKUP(B1075,[3]Pivot!$A$4:$D$4420,2,0)</f>
        <v>#N/A</v>
      </c>
      <c r="P1075" s="66" t="e">
        <f>VLOOKUP(B1075,[3]Pivot!$A$4:$E$4420,5,0)</f>
        <v>#N/A</v>
      </c>
      <c r="Q1075" s="66" t="e">
        <f>VLOOKUP(B1075,[3]Pivot!$A$4:$D$4420,3,0)</f>
        <v>#N/A</v>
      </c>
      <c r="R1075" s="66" t="e">
        <f>VLOOKUP(B1075,[3]Pivot!$A$4:$D$4420,4,0)</f>
        <v>#N/A</v>
      </c>
      <c r="S1075" t="e">
        <f>VLOOKUP(B1075,'[1]Tổng hợp Nhập - Xuất - Tồn'!$A$5:$N$4327,11,0)</f>
        <v>#N/A</v>
      </c>
      <c r="T1075" t="e">
        <f>VLOOKUP(B1075,'[1]Tổng hợp Nhập - Xuất - Tồn'!$A$7:$N$4327,13,0)</f>
        <v>#N/A</v>
      </c>
      <c r="U1075" s="66" t="e">
        <f t="shared" si="296"/>
        <v>#N/A</v>
      </c>
      <c r="V1075" s="73" t="e">
        <f t="shared" si="297"/>
        <v>#N/A</v>
      </c>
      <c r="W1075" s="73" t="e">
        <f t="shared" si="298"/>
        <v>#N/A</v>
      </c>
    </row>
    <row r="1076" spans="1:23" hidden="1" x14ac:dyDescent="0.25">
      <c r="A1076">
        <v>1075</v>
      </c>
      <c r="B1076" t="s">
        <v>391</v>
      </c>
      <c r="C1076" t="s">
        <v>392</v>
      </c>
      <c r="F1076" s="62"/>
      <c r="H1076" s="59">
        <v>44.598076923076931</v>
      </c>
      <c r="I1076" t="s">
        <v>1903</v>
      </c>
      <c r="J1076" s="65">
        <f t="shared" si="295"/>
        <v>1209499.8461538462</v>
      </c>
      <c r="K1076" t="e">
        <f>1.05*VLOOKUP(B1076,'[1]Tổng hợp Nhập - Xuất - Tồn'!$A$5:$N$4327,12,0)/VLOOKUP(B1076,'[1]Tổng hợp Nhập - Xuất - Tồn'!$A$5:$N$4327,11,0)</f>
        <v>#N/A</v>
      </c>
      <c r="L1076" s="67" t="e">
        <f t="shared" si="299"/>
        <v>#N/A</v>
      </c>
      <c r="M1076" s="66" t="e">
        <f>VLOOKUP(B1076,[2]Pivot!$A$4:$C$3785,2,0)</f>
        <v>#N/A</v>
      </c>
      <c r="N1076" s="66" t="e">
        <f>VLOOKUP(B1076,[2]Pivot!$A$4:$C$3785,3,0)</f>
        <v>#N/A</v>
      </c>
      <c r="O1076" s="70" t="e">
        <f>VLOOKUP(B1076,[3]Pivot!$A$4:$D$4420,2,0)</f>
        <v>#N/A</v>
      </c>
      <c r="P1076" s="66" t="e">
        <f>VLOOKUP(B1076,[3]Pivot!$A$4:$E$4420,5,0)</f>
        <v>#N/A</v>
      </c>
      <c r="Q1076" s="66" t="e">
        <f>VLOOKUP(B1076,[3]Pivot!$A$4:$D$4420,3,0)</f>
        <v>#N/A</v>
      </c>
      <c r="R1076" s="66" t="e">
        <f>VLOOKUP(B1076,[3]Pivot!$A$4:$D$4420,4,0)</f>
        <v>#N/A</v>
      </c>
      <c r="S1076" t="e">
        <f>VLOOKUP(B1076,'[1]Tổng hợp Nhập - Xuất - Tồn'!$A$5:$N$4327,11,0)</f>
        <v>#N/A</v>
      </c>
      <c r="T1076" t="e">
        <f>VLOOKUP(B1076,'[1]Tổng hợp Nhập - Xuất - Tồn'!$A$7:$N$4327,13,0)</f>
        <v>#N/A</v>
      </c>
      <c r="U1076" s="66" t="e">
        <f t="shared" si="296"/>
        <v>#N/A</v>
      </c>
      <c r="V1076" s="73" t="e">
        <f t="shared" si="297"/>
        <v>#N/A</v>
      </c>
      <c r="W1076" s="73" t="e">
        <f t="shared" si="298"/>
        <v>#N/A</v>
      </c>
    </row>
    <row r="1077" spans="1:23" hidden="1" x14ac:dyDescent="0.25">
      <c r="A1077">
        <v>1076</v>
      </c>
      <c r="B1077" t="s">
        <v>393</v>
      </c>
      <c r="C1077" t="s">
        <v>392</v>
      </c>
      <c r="F1077" s="62"/>
      <c r="H1077" s="59">
        <v>84.099230769230786</v>
      </c>
      <c r="I1077" t="s">
        <v>1903</v>
      </c>
      <c r="J1077" s="65">
        <f t="shared" si="295"/>
        <v>2280771.1384615386</v>
      </c>
      <c r="K1077" t="e">
        <f>1.05*VLOOKUP(B1077,'[1]Tổng hợp Nhập - Xuất - Tồn'!$A$5:$N$4327,12,0)/VLOOKUP(B1077,'[1]Tổng hợp Nhập - Xuất - Tồn'!$A$5:$N$4327,11,0)</f>
        <v>#N/A</v>
      </c>
      <c r="L1077" s="67" t="e">
        <f t="shared" si="299"/>
        <v>#N/A</v>
      </c>
      <c r="M1077" s="66" t="e">
        <f>VLOOKUP(B1077,[2]Pivot!$A$4:$C$3785,2,0)</f>
        <v>#N/A</v>
      </c>
      <c r="N1077" s="66" t="e">
        <f>VLOOKUP(B1077,[2]Pivot!$A$4:$C$3785,3,0)</f>
        <v>#N/A</v>
      </c>
      <c r="O1077" s="70" t="e">
        <f>VLOOKUP(B1077,[3]Pivot!$A$4:$D$4420,2,0)</f>
        <v>#N/A</v>
      </c>
      <c r="P1077" s="66" t="e">
        <f>VLOOKUP(B1077,[3]Pivot!$A$4:$E$4420,5,0)</f>
        <v>#N/A</v>
      </c>
      <c r="Q1077" s="66" t="e">
        <f>VLOOKUP(B1077,[3]Pivot!$A$4:$D$4420,3,0)</f>
        <v>#N/A</v>
      </c>
      <c r="R1077" s="66" t="e">
        <f>VLOOKUP(B1077,[3]Pivot!$A$4:$D$4420,4,0)</f>
        <v>#N/A</v>
      </c>
      <c r="S1077" t="e">
        <f>VLOOKUP(B1077,'[1]Tổng hợp Nhập - Xuất - Tồn'!$A$5:$N$4327,11,0)</f>
        <v>#N/A</v>
      </c>
      <c r="T1077" t="e">
        <f>VLOOKUP(B1077,'[1]Tổng hợp Nhập - Xuất - Tồn'!$A$7:$N$4327,13,0)</f>
        <v>#N/A</v>
      </c>
      <c r="U1077" s="66" t="e">
        <f t="shared" si="296"/>
        <v>#N/A</v>
      </c>
      <c r="V1077" s="73" t="e">
        <f t="shared" si="297"/>
        <v>#N/A</v>
      </c>
      <c r="W1077" s="73" t="e">
        <f t="shared" si="298"/>
        <v>#N/A</v>
      </c>
    </row>
    <row r="1078" spans="1:23" hidden="1" x14ac:dyDescent="0.25">
      <c r="A1078">
        <v>1077</v>
      </c>
      <c r="B1078" t="s">
        <v>394</v>
      </c>
      <c r="C1078" t="s">
        <v>395</v>
      </c>
      <c r="F1078" s="62"/>
      <c r="H1078" s="59">
        <v>13.252000000000002</v>
      </c>
      <c r="I1078" t="s">
        <v>1903</v>
      </c>
      <c r="J1078" s="65">
        <f t="shared" si="295"/>
        <v>359394.24000000005</v>
      </c>
      <c r="K1078" t="e">
        <f>1.05*VLOOKUP(B1078,'[1]Tổng hợp Nhập - Xuất - Tồn'!$A$5:$N$4327,12,0)/VLOOKUP(B1078,'[1]Tổng hợp Nhập - Xuất - Tồn'!$A$5:$N$4327,11,0)</f>
        <v>#N/A</v>
      </c>
      <c r="L1078" s="67" t="e">
        <f t="shared" si="299"/>
        <v>#N/A</v>
      </c>
      <c r="M1078" s="66" t="e">
        <f>VLOOKUP(B1078,[2]Pivot!$A$4:$C$3785,2,0)</f>
        <v>#N/A</v>
      </c>
      <c r="N1078" s="66" t="e">
        <f>VLOOKUP(B1078,[2]Pivot!$A$4:$C$3785,3,0)</f>
        <v>#N/A</v>
      </c>
      <c r="O1078" s="70" t="e">
        <f>VLOOKUP(B1078,[3]Pivot!$A$4:$D$4420,2,0)</f>
        <v>#N/A</v>
      </c>
      <c r="P1078" s="66" t="e">
        <f>VLOOKUP(B1078,[3]Pivot!$A$4:$E$4420,5,0)</f>
        <v>#N/A</v>
      </c>
      <c r="Q1078" s="66" t="e">
        <f>VLOOKUP(B1078,[3]Pivot!$A$4:$D$4420,3,0)</f>
        <v>#N/A</v>
      </c>
      <c r="R1078" s="66" t="e">
        <f>VLOOKUP(B1078,[3]Pivot!$A$4:$D$4420,4,0)</f>
        <v>#N/A</v>
      </c>
      <c r="S1078" t="e">
        <f>VLOOKUP(B1078,'[1]Tổng hợp Nhập - Xuất - Tồn'!$A$5:$N$4327,11,0)</f>
        <v>#N/A</v>
      </c>
      <c r="T1078" t="e">
        <f>VLOOKUP(B1078,'[1]Tổng hợp Nhập - Xuất - Tồn'!$A$7:$N$4327,13,0)</f>
        <v>#N/A</v>
      </c>
      <c r="U1078" s="66" t="e">
        <f t="shared" si="296"/>
        <v>#N/A</v>
      </c>
      <c r="V1078" s="73" t="e">
        <f t="shared" si="297"/>
        <v>#N/A</v>
      </c>
      <c r="W1078" s="73" t="e">
        <f t="shared" si="298"/>
        <v>#N/A</v>
      </c>
    </row>
    <row r="1079" spans="1:23" hidden="1" x14ac:dyDescent="0.25">
      <c r="A1079">
        <v>1078</v>
      </c>
      <c r="B1079" t="s">
        <v>396</v>
      </c>
      <c r="C1079" t="s">
        <v>397</v>
      </c>
      <c r="F1079" s="62"/>
      <c r="H1079" s="59">
        <v>13.252000000000002</v>
      </c>
      <c r="I1079" t="s">
        <v>1903</v>
      </c>
      <c r="J1079" s="65">
        <f t="shared" si="295"/>
        <v>359394.24000000005</v>
      </c>
      <c r="K1079" t="e">
        <f>1.05*VLOOKUP(B1079,'[1]Tổng hợp Nhập - Xuất - Tồn'!$A$5:$N$4327,12,0)/VLOOKUP(B1079,'[1]Tổng hợp Nhập - Xuất - Tồn'!$A$5:$N$4327,11,0)</f>
        <v>#N/A</v>
      </c>
      <c r="L1079" s="67" t="e">
        <f t="shared" si="299"/>
        <v>#N/A</v>
      </c>
      <c r="M1079" s="66" t="e">
        <f>VLOOKUP(B1079,[2]Pivot!$A$4:$C$3785,2,0)</f>
        <v>#N/A</v>
      </c>
      <c r="N1079" s="66" t="e">
        <f>VLOOKUP(B1079,[2]Pivot!$A$4:$C$3785,3,0)</f>
        <v>#N/A</v>
      </c>
      <c r="O1079" s="70" t="e">
        <f>VLOOKUP(B1079,[3]Pivot!$A$4:$D$4420,2,0)</f>
        <v>#N/A</v>
      </c>
      <c r="P1079" s="66" t="e">
        <f>VLOOKUP(B1079,[3]Pivot!$A$4:$E$4420,5,0)</f>
        <v>#N/A</v>
      </c>
      <c r="Q1079" s="66" t="e">
        <f>VLOOKUP(B1079,[3]Pivot!$A$4:$D$4420,3,0)</f>
        <v>#N/A</v>
      </c>
      <c r="R1079" s="66" t="e">
        <f>VLOOKUP(B1079,[3]Pivot!$A$4:$D$4420,4,0)</f>
        <v>#N/A</v>
      </c>
      <c r="S1079" t="e">
        <f>VLOOKUP(B1079,'[1]Tổng hợp Nhập - Xuất - Tồn'!$A$5:$N$4327,11,0)</f>
        <v>#N/A</v>
      </c>
      <c r="T1079" t="e">
        <f>VLOOKUP(B1079,'[1]Tổng hợp Nhập - Xuất - Tồn'!$A$7:$N$4327,13,0)</f>
        <v>#N/A</v>
      </c>
      <c r="U1079" s="66" t="e">
        <f t="shared" si="296"/>
        <v>#N/A</v>
      </c>
      <c r="V1079" s="73" t="e">
        <f t="shared" si="297"/>
        <v>#N/A</v>
      </c>
      <c r="W1079" s="73" t="e">
        <f t="shared" si="298"/>
        <v>#N/A</v>
      </c>
    </row>
    <row r="1080" spans="1:23" hidden="1" x14ac:dyDescent="0.25">
      <c r="A1080">
        <v>1079</v>
      </c>
      <c r="B1080" t="s">
        <v>398</v>
      </c>
      <c r="C1080" t="s">
        <v>399</v>
      </c>
      <c r="F1080" s="62"/>
      <c r="H1080" s="59">
        <v>26.514461538461539</v>
      </c>
      <c r="I1080" t="s">
        <v>1903</v>
      </c>
      <c r="J1080" s="65">
        <f t="shared" si="295"/>
        <v>719072.19692307699</v>
      </c>
      <c r="K1080" t="e">
        <f>1.05*VLOOKUP(B1080,'[1]Tổng hợp Nhập - Xuất - Tồn'!$A$5:$N$4327,12,0)/VLOOKUP(B1080,'[1]Tổng hợp Nhập - Xuất - Tồn'!$A$5:$N$4327,11,0)</f>
        <v>#N/A</v>
      </c>
      <c r="L1080" s="67" t="e">
        <f t="shared" si="299"/>
        <v>#N/A</v>
      </c>
      <c r="M1080" s="66" t="e">
        <f>VLOOKUP(B1080,[2]Pivot!$A$4:$C$3785,2,0)</f>
        <v>#N/A</v>
      </c>
      <c r="N1080" s="66" t="e">
        <f>VLOOKUP(B1080,[2]Pivot!$A$4:$C$3785,3,0)</f>
        <v>#N/A</v>
      </c>
      <c r="O1080" s="70" t="e">
        <f>VLOOKUP(B1080,[3]Pivot!$A$4:$D$4420,2,0)</f>
        <v>#N/A</v>
      </c>
      <c r="P1080" s="66" t="e">
        <f>VLOOKUP(B1080,[3]Pivot!$A$4:$E$4420,5,0)</f>
        <v>#N/A</v>
      </c>
      <c r="Q1080" s="66" t="e">
        <f>VLOOKUP(B1080,[3]Pivot!$A$4:$D$4420,3,0)</f>
        <v>#N/A</v>
      </c>
      <c r="R1080" s="66" t="e">
        <f>VLOOKUP(B1080,[3]Pivot!$A$4:$D$4420,4,0)</f>
        <v>#N/A</v>
      </c>
      <c r="S1080" t="e">
        <f>VLOOKUP(B1080,'[1]Tổng hợp Nhập - Xuất - Tồn'!$A$5:$N$4327,11,0)</f>
        <v>#N/A</v>
      </c>
      <c r="T1080" t="e">
        <f>VLOOKUP(B1080,'[1]Tổng hợp Nhập - Xuất - Tồn'!$A$7:$N$4327,13,0)</f>
        <v>#N/A</v>
      </c>
      <c r="U1080" s="66" t="e">
        <f t="shared" si="296"/>
        <v>#N/A</v>
      </c>
      <c r="V1080" s="73" t="e">
        <f t="shared" si="297"/>
        <v>#N/A</v>
      </c>
      <c r="W1080" s="73" t="e">
        <f t="shared" si="298"/>
        <v>#N/A</v>
      </c>
    </row>
    <row r="1081" spans="1:23" hidden="1" x14ac:dyDescent="0.25">
      <c r="A1081">
        <v>1080</v>
      </c>
      <c r="B1081" t="s">
        <v>400</v>
      </c>
      <c r="C1081" t="s">
        <v>401</v>
      </c>
      <c r="F1081" s="62"/>
      <c r="H1081" s="59">
        <v>30.657346153846152</v>
      </c>
      <c r="I1081" t="s">
        <v>1903</v>
      </c>
      <c r="J1081" s="65">
        <f t="shared" si="295"/>
        <v>831427.22769230756</v>
      </c>
      <c r="K1081" t="e">
        <f>1.05*VLOOKUP(B1081,'[1]Tổng hợp Nhập - Xuất - Tồn'!$A$5:$N$4327,12,0)/VLOOKUP(B1081,'[1]Tổng hợp Nhập - Xuất - Tồn'!$A$5:$N$4327,11,0)</f>
        <v>#N/A</v>
      </c>
      <c r="L1081" s="67" t="e">
        <f t="shared" si="299"/>
        <v>#N/A</v>
      </c>
      <c r="M1081" s="66" t="e">
        <f>VLOOKUP(B1081,[2]Pivot!$A$4:$C$3785,2,0)</f>
        <v>#N/A</v>
      </c>
      <c r="N1081" s="66" t="e">
        <f>VLOOKUP(B1081,[2]Pivot!$A$4:$C$3785,3,0)</f>
        <v>#N/A</v>
      </c>
      <c r="O1081" s="70" t="e">
        <f>VLOOKUP(B1081,[3]Pivot!$A$4:$D$4420,2,0)</f>
        <v>#N/A</v>
      </c>
      <c r="P1081" s="66" t="e">
        <f>VLOOKUP(B1081,[3]Pivot!$A$4:$E$4420,5,0)</f>
        <v>#N/A</v>
      </c>
      <c r="Q1081" s="66" t="e">
        <f>VLOOKUP(B1081,[3]Pivot!$A$4:$D$4420,3,0)</f>
        <v>#N/A</v>
      </c>
      <c r="R1081" s="66" t="e">
        <f>VLOOKUP(B1081,[3]Pivot!$A$4:$D$4420,4,0)</f>
        <v>#N/A</v>
      </c>
      <c r="S1081" t="e">
        <f>VLOOKUP(B1081,'[1]Tổng hợp Nhập - Xuất - Tồn'!$A$5:$N$4327,11,0)</f>
        <v>#N/A</v>
      </c>
      <c r="T1081" t="e">
        <f>VLOOKUP(B1081,'[1]Tổng hợp Nhập - Xuất - Tồn'!$A$7:$N$4327,13,0)</f>
        <v>#N/A</v>
      </c>
      <c r="U1081" s="66" t="e">
        <f t="shared" si="296"/>
        <v>#N/A</v>
      </c>
      <c r="V1081" s="73" t="e">
        <f t="shared" si="297"/>
        <v>#N/A</v>
      </c>
      <c r="W1081" s="73" t="e">
        <f t="shared" si="298"/>
        <v>#N/A</v>
      </c>
    </row>
    <row r="1082" spans="1:23" hidden="1" x14ac:dyDescent="0.25">
      <c r="A1082">
        <v>1081</v>
      </c>
      <c r="B1082" t="s">
        <v>402</v>
      </c>
      <c r="C1082" t="s">
        <v>399</v>
      </c>
      <c r="F1082" s="62"/>
      <c r="H1082" s="59">
        <v>25.685884615384616</v>
      </c>
      <c r="I1082" t="s">
        <v>1903</v>
      </c>
      <c r="J1082" s="65">
        <f t="shared" si="295"/>
        <v>696601.19076923071</v>
      </c>
      <c r="K1082" t="e">
        <f>1.05*VLOOKUP(B1082,'[1]Tổng hợp Nhập - Xuất - Tồn'!$A$5:$N$4327,12,0)/VLOOKUP(B1082,'[1]Tổng hợp Nhập - Xuất - Tồn'!$A$5:$N$4327,11,0)</f>
        <v>#N/A</v>
      </c>
      <c r="L1082" s="67" t="e">
        <f t="shared" si="299"/>
        <v>#N/A</v>
      </c>
      <c r="M1082" s="66" t="e">
        <f>VLOOKUP(B1082,[2]Pivot!$A$4:$C$3785,2,0)</f>
        <v>#N/A</v>
      </c>
      <c r="N1082" s="66" t="e">
        <f>VLOOKUP(B1082,[2]Pivot!$A$4:$C$3785,3,0)</f>
        <v>#N/A</v>
      </c>
      <c r="O1082" s="70" t="e">
        <f>VLOOKUP(B1082,[3]Pivot!$A$4:$D$4420,2,0)</f>
        <v>#N/A</v>
      </c>
      <c r="P1082" s="66" t="e">
        <f>VLOOKUP(B1082,[3]Pivot!$A$4:$E$4420,5,0)</f>
        <v>#N/A</v>
      </c>
      <c r="Q1082" s="66" t="e">
        <f>VLOOKUP(B1082,[3]Pivot!$A$4:$D$4420,3,0)</f>
        <v>#N/A</v>
      </c>
      <c r="R1082" s="66" t="e">
        <f>VLOOKUP(B1082,[3]Pivot!$A$4:$D$4420,4,0)</f>
        <v>#N/A</v>
      </c>
      <c r="S1082" t="e">
        <f>VLOOKUP(B1082,'[1]Tổng hợp Nhập - Xuất - Tồn'!$A$5:$N$4327,11,0)</f>
        <v>#N/A</v>
      </c>
      <c r="T1082" t="e">
        <f>VLOOKUP(B1082,'[1]Tổng hợp Nhập - Xuất - Tồn'!$A$7:$N$4327,13,0)</f>
        <v>#N/A</v>
      </c>
      <c r="U1082" s="66" t="e">
        <f t="shared" si="296"/>
        <v>#N/A</v>
      </c>
      <c r="V1082" s="73" t="e">
        <f t="shared" si="297"/>
        <v>#N/A</v>
      </c>
      <c r="W1082" s="73" t="e">
        <f t="shared" si="298"/>
        <v>#N/A</v>
      </c>
    </row>
    <row r="1083" spans="1:23" hidden="1" x14ac:dyDescent="0.25">
      <c r="A1083">
        <v>1082</v>
      </c>
      <c r="B1083" t="s">
        <v>403</v>
      </c>
      <c r="C1083" t="s">
        <v>404</v>
      </c>
      <c r="F1083" s="62"/>
      <c r="H1083" s="59">
        <v>28.287923076923082</v>
      </c>
      <c r="I1083" t="s">
        <v>1903</v>
      </c>
      <c r="J1083" s="65">
        <f t="shared" si="295"/>
        <v>767168.47384615394</v>
      </c>
      <c r="K1083" t="e">
        <f>1.05*VLOOKUP(B1083,'[1]Tổng hợp Nhập - Xuất - Tồn'!$A$5:$N$4327,12,0)/VLOOKUP(B1083,'[1]Tổng hợp Nhập - Xuất - Tồn'!$A$5:$N$4327,11,0)</f>
        <v>#N/A</v>
      </c>
      <c r="L1083" s="67" t="e">
        <f t="shared" si="299"/>
        <v>#N/A</v>
      </c>
      <c r="M1083" s="66" t="e">
        <f>VLOOKUP(B1083,[2]Pivot!$A$4:$C$3785,2,0)</f>
        <v>#N/A</v>
      </c>
      <c r="N1083" s="66" t="e">
        <f>VLOOKUP(B1083,[2]Pivot!$A$4:$C$3785,3,0)</f>
        <v>#N/A</v>
      </c>
      <c r="O1083" s="70" t="e">
        <f>VLOOKUP(B1083,[3]Pivot!$A$4:$D$4420,2,0)</f>
        <v>#N/A</v>
      </c>
      <c r="P1083" s="66" t="e">
        <f>VLOOKUP(B1083,[3]Pivot!$A$4:$E$4420,5,0)</f>
        <v>#N/A</v>
      </c>
      <c r="Q1083" s="66" t="e">
        <f>VLOOKUP(B1083,[3]Pivot!$A$4:$D$4420,3,0)</f>
        <v>#N/A</v>
      </c>
      <c r="R1083" s="66" t="e">
        <f>VLOOKUP(B1083,[3]Pivot!$A$4:$D$4420,4,0)</f>
        <v>#N/A</v>
      </c>
      <c r="S1083" t="e">
        <f>VLOOKUP(B1083,'[1]Tổng hợp Nhập - Xuất - Tồn'!$A$5:$N$4327,11,0)</f>
        <v>#N/A</v>
      </c>
      <c r="T1083" t="e">
        <f>VLOOKUP(B1083,'[1]Tổng hợp Nhập - Xuất - Tồn'!$A$7:$N$4327,13,0)</f>
        <v>#N/A</v>
      </c>
      <c r="U1083" s="66" t="e">
        <f t="shared" si="296"/>
        <v>#N/A</v>
      </c>
      <c r="V1083" s="73" t="e">
        <f t="shared" si="297"/>
        <v>#N/A</v>
      </c>
      <c r="W1083" s="73" t="e">
        <f t="shared" si="298"/>
        <v>#N/A</v>
      </c>
    </row>
    <row r="1084" spans="1:23" hidden="1" x14ac:dyDescent="0.25">
      <c r="A1084">
        <v>1083</v>
      </c>
      <c r="B1084" t="s">
        <v>405</v>
      </c>
      <c r="C1084" t="s">
        <v>406</v>
      </c>
      <c r="F1084" s="62"/>
      <c r="H1084" s="59">
        <v>24.028730769230769</v>
      </c>
      <c r="I1084" t="s">
        <v>1903</v>
      </c>
      <c r="J1084" s="65">
        <f t="shared" si="295"/>
        <v>651659.17846153839</v>
      </c>
      <c r="K1084" t="e">
        <f>1.05*VLOOKUP(B1084,'[1]Tổng hợp Nhập - Xuất - Tồn'!$A$5:$N$4327,12,0)/VLOOKUP(B1084,'[1]Tổng hợp Nhập - Xuất - Tồn'!$A$5:$N$4327,11,0)</f>
        <v>#N/A</v>
      </c>
      <c r="L1084" s="67" t="e">
        <f t="shared" si="299"/>
        <v>#N/A</v>
      </c>
      <c r="M1084" s="66" t="e">
        <f>VLOOKUP(B1084,[2]Pivot!$A$4:$C$3785,2,0)</f>
        <v>#N/A</v>
      </c>
      <c r="N1084" s="66" t="e">
        <f>VLOOKUP(B1084,[2]Pivot!$A$4:$C$3785,3,0)</f>
        <v>#N/A</v>
      </c>
      <c r="O1084" s="70" t="e">
        <f>VLOOKUP(B1084,[3]Pivot!$A$4:$D$4420,2,0)</f>
        <v>#N/A</v>
      </c>
      <c r="P1084" s="66" t="e">
        <f>VLOOKUP(B1084,[3]Pivot!$A$4:$E$4420,5,0)</f>
        <v>#N/A</v>
      </c>
      <c r="Q1084" s="66" t="e">
        <f>VLOOKUP(B1084,[3]Pivot!$A$4:$D$4420,3,0)</f>
        <v>#N/A</v>
      </c>
      <c r="R1084" s="66" t="e">
        <f>VLOOKUP(B1084,[3]Pivot!$A$4:$D$4420,4,0)</f>
        <v>#N/A</v>
      </c>
      <c r="S1084" t="e">
        <f>VLOOKUP(B1084,'[1]Tổng hợp Nhập - Xuất - Tồn'!$A$5:$N$4327,11,0)</f>
        <v>#N/A</v>
      </c>
      <c r="T1084" t="e">
        <f>VLOOKUP(B1084,'[1]Tổng hợp Nhập - Xuất - Tồn'!$A$7:$N$4327,13,0)</f>
        <v>#N/A</v>
      </c>
      <c r="U1084" s="66" t="e">
        <f t="shared" si="296"/>
        <v>#N/A</v>
      </c>
      <c r="V1084" s="73" t="e">
        <f t="shared" si="297"/>
        <v>#N/A</v>
      </c>
      <c r="W1084" s="73" t="e">
        <f t="shared" si="298"/>
        <v>#N/A</v>
      </c>
    </row>
    <row r="1085" spans="1:23" hidden="1" x14ac:dyDescent="0.25">
      <c r="A1085">
        <v>1084</v>
      </c>
      <c r="B1085" t="s">
        <v>407</v>
      </c>
      <c r="C1085" t="s">
        <v>408</v>
      </c>
      <c r="F1085" s="62"/>
      <c r="H1085" s="59">
        <v>13.872000000000002</v>
      </c>
      <c r="I1085" t="s">
        <v>1903</v>
      </c>
      <c r="J1085" s="65">
        <f t="shared" si="295"/>
        <v>376208.64000000001</v>
      </c>
      <c r="K1085" t="e">
        <f>1.05*VLOOKUP(B1085,'[1]Tổng hợp Nhập - Xuất - Tồn'!$A$5:$N$4327,12,0)/VLOOKUP(B1085,'[1]Tổng hợp Nhập - Xuất - Tồn'!$A$5:$N$4327,11,0)</f>
        <v>#N/A</v>
      </c>
      <c r="L1085" s="67" t="e">
        <f t="shared" si="299"/>
        <v>#N/A</v>
      </c>
      <c r="M1085" s="66" t="e">
        <f>VLOOKUP(B1085,[2]Pivot!$A$4:$C$3785,2,0)</f>
        <v>#N/A</v>
      </c>
      <c r="N1085" s="66" t="e">
        <f>VLOOKUP(B1085,[2]Pivot!$A$4:$C$3785,3,0)</f>
        <v>#N/A</v>
      </c>
      <c r="O1085" s="70" t="e">
        <f>VLOOKUP(B1085,[3]Pivot!$A$4:$D$4420,2,0)</f>
        <v>#N/A</v>
      </c>
      <c r="P1085" s="66" t="e">
        <f>VLOOKUP(B1085,[3]Pivot!$A$4:$E$4420,5,0)</f>
        <v>#N/A</v>
      </c>
      <c r="Q1085" s="66" t="e">
        <f>VLOOKUP(B1085,[3]Pivot!$A$4:$D$4420,3,0)</f>
        <v>#N/A</v>
      </c>
      <c r="R1085" s="66" t="e">
        <f>VLOOKUP(B1085,[3]Pivot!$A$4:$D$4420,4,0)</f>
        <v>#N/A</v>
      </c>
      <c r="S1085" t="e">
        <f>VLOOKUP(B1085,'[1]Tổng hợp Nhập - Xuất - Tồn'!$A$5:$N$4327,11,0)</f>
        <v>#N/A</v>
      </c>
      <c r="T1085" t="e">
        <f>VLOOKUP(B1085,'[1]Tổng hợp Nhập - Xuất - Tồn'!$A$7:$N$4327,13,0)</f>
        <v>#N/A</v>
      </c>
      <c r="U1085" s="66" t="e">
        <f t="shared" si="296"/>
        <v>#N/A</v>
      </c>
      <c r="V1085" s="73" t="e">
        <f t="shared" si="297"/>
        <v>#N/A</v>
      </c>
      <c r="W1085" s="73" t="e">
        <f t="shared" si="298"/>
        <v>#N/A</v>
      </c>
    </row>
    <row r="1086" spans="1:23" hidden="1" x14ac:dyDescent="0.25">
      <c r="A1086">
        <v>1085</v>
      </c>
      <c r="B1086" t="s">
        <v>409</v>
      </c>
      <c r="C1086" t="s">
        <v>410</v>
      </c>
      <c r="F1086" s="62"/>
      <c r="H1086" s="59">
        <v>13.252000000000002</v>
      </c>
      <c r="I1086" t="s">
        <v>1903</v>
      </c>
      <c r="J1086" s="65">
        <f t="shared" si="295"/>
        <v>359394.24000000005</v>
      </c>
      <c r="K1086" t="e">
        <f>1.05*VLOOKUP(B1086,'[1]Tổng hợp Nhập - Xuất - Tồn'!$A$5:$N$4327,12,0)/VLOOKUP(B1086,'[1]Tổng hợp Nhập - Xuất - Tồn'!$A$5:$N$4327,11,0)</f>
        <v>#N/A</v>
      </c>
      <c r="L1086" s="67" t="e">
        <f t="shared" si="299"/>
        <v>#N/A</v>
      </c>
      <c r="M1086" s="66" t="e">
        <f>VLOOKUP(B1086,[2]Pivot!$A$4:$C$3785,2,0)</f>
        <v>#N/A</v>
      </c>
      <c r="N1086" s="66" t="e">
        <f>VLOOKUP(B1086,[2]Pivot!$A$4:$C$3785,3,0)</f>
        <v>#N/A</v>
      </c>
      <c r="O1086" s="70" t="e">
        <f>VLOOKUP(B1086,[3]Pivot!$A$4:$D$4420,2,0)</f>
        <v>#N/A</v>
      </c>
      <c r="P1086" s="66" t="e">
        <f>VLOOKUP(B1086,[3]Pivot!$A$4:$E$4420,5,0)</f>
        <v>#N/A</v>
      </c>
      <c r="Q1086" s="66" t="e">
        <f>VLOOKUP(B1086,[3]Pivot!$A$4:$D$4420,3,0)</f>
        <v>#N/A</v>
      </c>
      <c r="R1086" s="66" t="e">
        <f>VLOOKUP(B1086,[3]Pivot!$A$4:$D$4420,4,0)</f>
        <v>#N/A</v>
      </c>
      <c r="S1086" t="e">
        <f>VLOOKUP(B1086,'[1]Tổng hợp Nhập - Xuất - Tồn'!$A$5:$N$4327,11,0)</f>
        <v>#N/A</v>
      </c>
      <c r="T1086" t="e">
        <f>VLOOKUP(B1086,'[1]Tổng hợp Nhập - Xuất - Tồn'!$A$7:$N$4327,13,0)</f>
        <v>#N/A</v>
      </c>
      <c r="U1086" s="66" t="e">
        <f t="shared" si="296"/>
        <v>#N/A</v>
      </c>
      <c r="V1086" s="73" t="e">
        <f t="shared" si="297"/>
        <v>#N/A</v>
      </c>
      <c r="W1086" s="73" t="e">
        <f t="shared" si="298"/>
        <v>#N/A</v>
      </c>
    </row>
    <row r="1087" spans="1:23" hidden="1" x14ac:dyDescent="0.25">
      <c r="A1087">
        <v>1086</v>
      </c>
      <c r="B1087" t="s">
        <v>411</v>
      </c>
      <c r="C1087" t="s">
        <v>412</v>
      </c>
      <c r="F1087" s="62"/>
      <c r="H1087" s="59">
        <v>11.977769230769233</v>
      </c>
      <c r="I1087" t="s">
        <v>1903</v>
      </c>
      <c r="J1087" s="65">
        <f t="shared" si="295"/>
        <v>324837.10153846157</v>
      </c>
      <c r="K1087" t="e">
        <f>1.05*VLOOKUP(B1087,'[1]Tổng hợp Nhập - Xuất - Tồn'!$A$5:$N$4327,12,0)/VLOOKUP(B1087,'[1]Tổng hợp Nhập - Xuất - Tồn'!$A$5:$N$4327,11,0)</f>
        <v>#N/A</v>
      </c>
      <c r="L1087" s="67" t="e">
        <f t="shared" si="299"/>
        <v>#N/A</v>
      </c>
      <c r="M1087" s="66" t="e">
        <f>VLOOKUP(B1087,[2]Pivot!$A$4:$C$3785,2,0)</f>
        <v>#N/A</v>
      </c>
      <c r="N1087" s="66" t="e">
        <f>VLOOKUP(B1087,[2]Pivot!$A$4:$C$3785,3,0)</f>
        <v>#N/A</v>
      </c>
      <c r="O1087" s="70" t="e">
        <f>VLOOKUP(B1087,[3]Pivot!$A$4:$D$4420,2,0)</f>
        <v>#N/A</v>
      </c>
      <c r="P1087" s="66" t="e">
        <f>VLOOKUP(B1087,[3]Pivot!$A$4:$E$4420,5,0)</f>
        <v>#N/A</v>
      </c>
      <c r="Q1087" s="66" t="e">
        <f>VLOOKUP(B1087,[3]Pivot!$A$4:$D$4420,3,0)</f>
        <v>#N/A</v>
      </c>
      <c r="R1087" s="66" t="e">
        <f>VLOOKUP(B1087,[3]Pivot!$A$4:$D$4420,4,0)</f>
        <v>#N/A</v>
      </c>
      <c r="S1087" t="e">
        <f>VLOOKUP(B1087,'[1]Tổng hợp Nhập - Xuất - Tồn'!$A$5:$N$4327,11,0)</f>
        <v>#N/A</v>
      </c>
      <c r="T1087" t="e">
        <f>VLOOKUP(B1087,'[1]Tổng hợp Nhập - Xuất - Tồn'!$A$7:$N$4327,13,0)</f>
        <v>#N/A</v>
      </c>
      <c r="U1087" s="66" t="e">
        <f t="shared" si="296"/>
        <v>#N/A</v>
      </c>
      <c r="V1087" s="73" t="e">
        <f t="shared" si="297"/>
        <v>#N/A</v>
      </c>
      <c r="W1087" s="73" t="e">
        <f t="shared" si="298"/>
        <v>#N/A</v>
      </c>
    </row>
    <row r="1088" spans="1:23" hidden="1" x14ac:dyDescent="0.25">
      <c r="A1088">
        <v>1087</v>
      </c>
      <c r="B1088" t="s">
        <v>413</v>
      </c>
      <c r="C1088" t="s">
        <v>414</v>
      </c>
      <c r="F1088" s="62"/>
      <c r="H1088" s="59">
        <v>36.733576923076924</v>
      </c>
      <c r="I1088" t="s">
        <v>1903</v>
      </c>
      <c r="J1088" s="65">
        <f t="shared" si="295"/>
        <v>996214.60615384614</v>
      </c>
      <c r="K1088" t="e">
        <f>1.05*VLOOKUP(B1088,'[1]Tổng hợp Nhập - Xuất - Tồn'!$A$5:$N$4327,12,0)/VLOOKUP(B1088,'[1]Tổng hợp Nhập - Xuất - Tồn'!$A$5:$N$4327,11,0)</f>
        <v>#N/A</v>
      </c>
      <c r="L1088" s="67" t="e">
        <f t="shared" si="299"/>
        <v>#N/A</v>
      </c>
      <c r="M1088" s="66" t="e">
        <f>VLOOKUP(B1088,[2]Pivot!$A$4:$C$3785,2,0)</f>
        <v>#N/A</v>
      </c>
      <c r="N1088" s="66" t="e">
        <f>VLOOKUP(B1088,[2]Pivot!$A$4:$C$3785,3,0)</f>
        <v>#N/A</v>
      </c>
      <c r="O1088" s="70" t="e">
        <f>VLOOKUP(B1088,[3]Pivot!$A$4:$D$4420,2,0)</f>
        <v>#N/A</v>
      </c>
      <c r="P1088" s="66" t="e">
        <f>VLOOKUP(B1088,[3]Pivot!$A$4:$E$4420,5,0)</f>
        <v>#N/A</v>
      </c>
      <c r="Q1088" s="66" t="e">
        <f>VLOOKUP(B1088,[3]Pivot!$A$4:$D$4420,3,0)</f>
        <v>#N/A</v>
      </c>
      <c r="R1088" s="66" t="e">
        <f>VLOOKUP(B1088,[3]Pivot!$A$4:$D$4420,4,0)</f>
        <v>#N/A</v>
      </c>
      <c r="S1088" t="e">
        <f>VLOOKUP(B1088,'[1]Tổng hợp Nhập - Xuất - Tồn'!$A$5:$N$4327,11,0)</f>
        <v>#N/A</v>
      </c>
      <c r="T1088" t="e">
        <f>VLOOKUP(B1088,'[1]Tổng hợp Nhập - Xuất - Tồn'!$A$7:$N$4327,13,0)</f>
        <v>#N/A</v>
      </c>
      <c r="U1088" s="66" t="e">
        <f t="shared" si="296"/>
        <v>#N/A</v>
      </c>
      <c r="V1088" s="73" t="e">
        <f t="shared" si="297"/>
        <v>#N/A</v>
      </c>
      <c r="W1088" s="73" t="e">
        <f t="shared" si="298"/>
        <v>#N/A</v>
      </c>
    </row>
    <row r="1089" spans="1:23" hidden="1" x14ac:dyDescent="0.25">
      <c r="A1089">
        <v>1088</v>
      </c>
      <c r="B1089" t="s">
        <v>415</v>
      </c>
      <c r="C1089" t="s">
        <v>416</v>
      </c>
      <c r="F1089" s="62"/>
      <c r="H1089" s="59">
        <v>8.0095769230769225</v>
      </c>
      <c r="I1089" t="s">
        <v>1903</v>
      </c>
      <c r="J1089" s="65">
        <f t="shared" si="295"/>
        <v>217219.7261538461</v>
      </c>
      <c r="K1089" t="e">
        <f>1.05*VLOOKUP(B1089,'[1]Tổng hợp Nhập - Xuất - Tồn'!$A$5:$N$4327,12,0)/VLOOKUP(B1089,'[1]Tổng hợp Nhập - Xuất - Tồn'!$A$5:$N$4327,11,0)</f>
        <v>#N/A</v>
      </c>
      <c r="L1089" s="67" t="e">
        <f t="shared" si="299"/>
        <v>#N/A</v>
      </c>
      <c r="M1089" s="66" t="e">
        <f>VLOOKUP(B1089,[2]Pivot!$A$4:$C$3785,2,0)</f>
        <v>#N/A</v>
      </c>
      <c r="N1089" s="66" t="e">
        <f>VLOOKUP(B1089,[2]Pivot!$A$4:$C$3785,3,0)</f>
        <v>#N/A</v>
      </c>
      <c r="O1089" s="70" t="e">
        <f>VLOOKUP(B1089,[3]Pivot!$A$4:$D$4420,2,0)</f>
        <v>#N/A</v>
      </c>
      <c r="P1089" s="66" t="e">
        <f>VLOOKUP(B1089,[3]Pivot!$A$4:$E$4420,5,0)</f>
        <v>#N/A</v>
      </c>
      <c r="Q1089" s="66" t="e">
        <f>VLOOKUP(B1089,[3]Pivot!$A$4:$D$4420,3,0)</f>
        <v>#N/A</v>
      </c>
      <c r="R1089" s="66" t="e">
        <f>VLOOKUP(B1089,[3]Pivot!$A$4:$D$4420,4,0)</f>
        <v>#N/A</v>
      </c>
      <c r="S1089" t="e">
        <f>VLOOKUP(B1089,'[1]Tổng hợp Nhập - Xuất - Tồn'!$A$5:$N$4327,11,0)</f>
        <v>#N/A</v>
      </c>
      <c r="T1089" t="e">
        <f>VLOOKUP(B1089,'[1]Tổng hợp Nhập - Xuất - Tồn'!$A$7:$N$4327,13,0)</f>
        <v>#N/A</v>
      </c>
      <c r="U1089" s="66" t="e">
        <f t="shared" si="296"/>
        <v>#N/A</v>
      </c>
      <c r="V1089" s="73" t="e">
        <f t="shared" si="297"/>
        <v>#N/A</v>
      </c>
      <c r="W1089" s="73" t="e">
        <f t="shared" si="298"/>
        <v>#N/A</v>
      </c>
    </row>
    <row r="1090" spans="1:23" hidden="1" x14ac:dyDescent="0.25">
      <c r="A1090">
        <v>1089</v>
      </c>
      <c r="B1090" t="s">
        <v>417</v>
      </c>
      <c r="C1090" t="s">
        <v>416</v>
      </c>
      <c r="F1090" s="62"/>
      <c r="H1090" s="59">
        <v>10.7715</v>
      </c>
      <c r="I1090" t="s">
        <v>1903</v>
      </c>
      <c r="J1090" s="65">
        <f t="shared" si="295"/>
        <v>292123.07999999996</v>
      </c>
      <c r="K1090" t="e">
        <f>1.05*VLOOKUP(B1090,'[1]Tổng hợp Nhập - Xuất - Tồn'!$A$5:$N$4327,12,0)/VLOOKUP(B1090,'[1]Tổng hợp Nhập - Xuất - Tồn'!$A$5:$N$4327,11,0)</f>
        <v>#N/A</v>
      </c>
      <c r="L1090" s="67" t="e">
        <f t="shared" si="299"/>
        <v>#N/A</v>
      </c>
      <c r="M1090" s="66" t="e">
        <f>VLOOKUP(B1090,[2]Pivot!$A$4:$C$3785,2,0)</f>
        <v>#N/A</v>
      </c>
      <c r="N1090" s="66" t="e">
        <f>VLOOKUP(B1090,[2]Pivot!$A$4:$C$3785,3,0)</f>
        <v>#N/A</v>
      </c>
      <c r="O1090" s="70" t="e">
        <f>VLOOKUP(B1090,[3]Pivot!$A$4:$D$4420,2,0)</f>
        <v>#N/A</v>
      </c>
      <c r="P1090" s="66" t="e">
        <f>VLOOKUP(B1090,[3]Pivot!$A$4:$E$4420,5,0)</f>
        <v>#N/A</v>
      </c>
      <c r="Q1090" s="66" t="e">
        <f>VLOOKUP(B1090,[3]Pivot!$A$4:$D$4420,3,0)</f>
        <v>#N/A</v>
      </c>
      <c r="R1090" s="66" t="e">
        <f>VLOOKUP(B1090,[3]Pivot!$A$4:$D$4420,4,0)</f>
        <v>#N/A</v>
      </c>
      <c r="S1090" t="e">
        <f>VLOOKUP(B1090,'[1]Tổng hợp Nhập - Xuất - Tồn'!$A$5:$N$4327,11,0)</f>
        <v>#N/A</v>
      </c>
      <c r="T1090" t="e">
        <f>VLOOKUP(B1090,'[1]Tổng hợp Nhập - Xuất - Tồn'!$A$7:$N$4327,13,0)</f>
        <v>#N/A</v>
      </c>
      <c r="U1090" s="66" t="e">
        <f t="shared" si="296"/>
        <v>#N/A</v>
      </c>
      <c r="V1090" s="73" t="e">
        <f t="shared" si="297"/>
        <v>#N/A</v>
      </c>
      <c r="W1090" s="73" t="e">
        <f t="shared" si="298"/>
        <v>#N/A</v>
      </c>
    </row>
    <row r="1091" spans="1:23" hidden="1" x14ac:dyDescent="0.25">
      <c r="A1091">
        <v>1090</v>
      </c>
      <c r="B1091" t="s">
        <v>418</v>
      </c>
      <c r="C1091" t="s">
        <v>419</v>
      </c>
      <c r="F1091" s="62"/>
      <c r="H1091" s="59">
        <v>6.904807692307692</v>
      </c>
      <c r="I1091" t="s">
        <v>1903</v>
      </c>
      <c r="J1091" s="65">
        <f t="shared" ref="J1091:J1154" si="300">H1091*24000*1.13</f>
        <v>187258.38461538457</v>
      </c>
      <c r="K1091" t="e">
        <f>1.05*VLOOKUP(B1091,'[1]Tổng hợp Nhập - Xuất - Tồn'!$A$5:$N$4327,12,0)/VLOOKUP(B1091,'[1]Tổng hợp Nhập - Xuất - Tồn'!$A$5:$N$4327,11,0)</f>
        <v>#N/A</v>
      </c>
      <c r="L1091" s="67" t="e">
        <f t="shared" si="299"/>
        <v>#N/A</v>
      </c>
      <c r="M1091" s="66" t="e">
        <f>VLOOKUP(B1091,[2]Pivot!$A$4:$C$3785,2,0)</f>
        <v>#N/A</v>
      </c>
      <c r="N1091" s="66" t="e">
        <f>VLOOKUP(B1091,[2]Pivot!$A$4:$C$3785,3,0)</f>
        <v>#N/A</v>
      </c>
      <c r="O1091" s="70" t="e">
        <f>VLOOKUP(B1091,[3]Pivot!$A$4:$D$4420,2,0)</f>
        <v>#N/A</v>
      </c>
      <c r="P1091" s="66" t="e">
        <f>VLOOKUP(B1091,[3]Pivot!$A$4:$E$4420,5,0)</f>
        <v>#N/A</v>
      </c>
      <c r="Q1091" s="66" t="e">
        <f>VLOOKUP(B1091,[3]Pivot!$A$4:$D$4420,3,0)</f>
        <v>#N/A</v>
      </c>
      <c r="R1091" s="66" t="e">
        <f>VLOOKUP(B1091,[3]Pivot!$A$4:$D$4420,4,0)</f>
        <v>#N/A</v>
      </c>
      <c r="S1091" t="e">
        <f>VLOOKUP(B1091,'[1]Tổng hợp Nhập - Xuất - Tồn'!$A$5:$N$4327,11,0)</f>
        <v>#N/A</v>
      </c>
      <c r="T1091" t="e">
        <f>VLOOKUP(B1091,'[1]Tổng hợp Nhập - Xuất - Tồn'!$A$7:$N$4327,13,0)</f>
        <v>#N/A</v>
      </c>
      <c r="U1091" s="66" t="e">
        <f t="shared" ref="U1091:U1154" si="301">IF(L1091&lt;=10%,Q1091,Q1091*(1-5%))</f>
        <v>#N/A</v>
      </c>
      <c r="V1091" s="73" t="e">
        <f t="shared" ref="V1091:V1154" si="302">U1091*24000*1/1.13</f>
        <v>#N/A</v>
      </c>
      <c r="W1091" s="73" t="e">
        <f t="shared" ref="W1091:W1154" si="303">V1091/24000</f>
        <v>#N/A</v>
      </c>
    </row>
    <row r="1092" spans="1:23" hidden="1" x14ac:dyDescent="0.25">
      <c r="A1092">
        <v>1091</v>
      </c>
      <c r="B1092" t="s">
        <v>421</v>
      </c>
      <c r="C1092" t="s">
        <v>422</v>
      </c>
      <c r="F1092" s="62"/>
      <c r="H1092" s="59">
        <v>12.812884615384615</v>
      </c>
      <c r="I1092" t="s">
        <v>1903</v>
      </c>
      <c r="J1092" s="65">
        <f t="shared" si="300"/>
        <v>347485.4307692307</v>
      </c>
      <c r="K1092" t="e">
        <f>1.05*VLOOKUP(B1092,'[1]Tổng hợp Nhập - Xuất - Tồn'!$A$5:$N$4327,12,0)/VLOOKUP(B1092,'[1]Tổng hợp Nhập - Xuất - Tồn'!$A$5:$N$4327,11,0)</f>
        <v>#N/A</v>
      </c>
      <c r="L1092" s="67" t="e">
        <f t="shared" ref="L1092:L1155" si="304">(J1092-K1092)/K1092</f>
        <v>#N/A</v>
      </c>
      <c r="M1092" s="66" t="e">
        <f>VLOOKUP(B1092,[2]Pivot!$A$4:$C$3785,2,0)</f>
        <v>#N/A</v>
      </c>
      <c r="N1092" s="66" t="e">
        <f>VLOOKUP(B1092,[2]Pivot!$A$4:$C$3785,3,0)</f>
        <v>#N/A</v>
      </c>
      <c r="O1092" s="70" t="e">
        <f>VLOOKUP(B1092,[3]Pivot!$A$4:$D$4420,2,0)</f>
        <v>#N/A</v>
      </c>
      <c r="P1092" s="66" t="e">
        <f>VLOOKUP(B1092,[3]Pivot!$A$4:$E$4420,5,0)</f>
        <v>#N/A</v>
      </c>
      <c r="Q1092" s="66" t="e">
        <f>VLOOKUP(B1092,[3]Pivot!$A$4:$D$4420,3,0)</f>
        <v>#N/A</v>
      </c>
      <c r="R1092" s="66" t="e">
        <f>VLOOKUP(B1092,[3]Pivot!$A$4:$D$4420,4,0)</f>
        <v>#N/A</v>
      </c>
      <c r="S1092" t="e">
        <f>VLOOKUP(B1092,'[1]Tổng hợp Nhập - Xuất - Tồn'!$A$5:$N$4327,11,0)</f>
        <v>#N/A</v>
      </c>
      <c r="T1092" t="e">
        <f>VLOOKUP(B1092,'[1]Tổng hợp Nhập - Xuất - Tồn'!$A$7:$N$4327,13,0)</f>
        <v>#N/A</v>
      </c>
      <c r="U1092" s="66" t="e">
        <f t="shared" si="301"/>
        <v>#N/A</v>
      </c>
      <c r="V1092" s="73" t="e">
        <f t="shared" si="302"/>
        <v>#N/A</v>
      </c>
      <c r="W1092" s="73" t="e">
        <f t="shared" si="303"/>
        <v>#N/A</v>
      </c>
    </row>
    <row r="1093" spans="1:23" hidden="1" x14ac:dyDescent="0.25">
      <c r="A1093">
        <v>1092</v>
      </c>
      <c r="B1093" t="s">
        <v>423</v>
      </c>
      <c r="C1093" t="s">
        <v>424</v>
      </c>
      <c r="F1093" s="62"/>
      <c r="H1093" s="59">
        <v>6.9723076923076901</v>
      </c>
      <c r="I1093" t="s">
        <v>1903</v>
      </c>
      <c r="J1093" s="65">
        <f t="shared" si="300"/>
        <v>189088.98461538454</v>
      </c>
      <c r="K1093" t="e">
        <f>1.05*VLOOKUP(B1093,'[1]Tổng hợp Nhập - Xuất - Tồn'!$A$5:$N$4327,12,0)/VLOOKUP(B1093,'[1]Tổng hợp Nhập - Xuất - Tồn'!$A$5:$N$4327,11,0)</f>
        <v>#N/A</v>
      </c>
      <c r="L1093" s="67" t="e">
        <f t="shared" si="304"/>
        <v>#N/A</v>
      </c>
      <c r="M1093" s="66" t="e">
        <f>VLOOKUP(B1093,[2]Pivot!$A$4:$C$3785,2,0)</f>
        <v>#N/A</v>
      </c>
      <c r="N1093" s="66" t="e">
        <f>VLOOKUP(B1093,[2]Pivot!$A$4:$C$3785,3,0)</f>
        <v>#N/A</v>
      </c>
      <c r="O1093" s="70" t="e">
        <f>VLOOKUP(B1093,[3]Pivot!$A$4:$D$4420,2,0)</f>
        <v>#N/A</v>
      </c>
      <c r="P1093" s="66" t="e">
        <f>VLOOKUP(B1093,[3]Pivot!$A$4:$E$4420,5,0)</f>
        <v>#N/A</v>
      </c>
      <c r="Q1093" s="66" t="e">
        <f>VLOOKUP(B1093,[3]Pivot!$A$4:$D$4420,3,0)</f>
        <v>#N/A</v>
      </c>
      <c r="R1093" s="66" t="e">
        <f>VLOOKUP(B1093,[3]Pivot!$A$4:$D$4420,4,0)</f>
        <v>#N/A</v>
      </c>
      <c r="S1093" t="e">
        <f>VLOOKUP(B1093,'[1]Tổng hợp Nhập - Xuất - Tồn'!$A$5:$N$4327,11,0)</f>
        <v>#N/A</v>
      </c>
      <c r="T1093" t="e">
        <f>VLOOKUP(B1093,'[1]Tổng hợp Nhập - Xuất - Tồn'!$A$7:$N$4327,13,0)</f>
        <v>#N/A</v>
      </c>
      <c r="U1093" s="66" t="e">
        <f t="shared" si="301"/>
        <v>#N/A</v>
      </c>
      <c r="V1093" s="73" t="e">
        <f t="shared" si="302"/>
        <v>#N/A</v>
      </c>
      <c r="W1093" s="73" t="e">
        <f t="shared" si="303"/>
        <v>#N/A</v>
      </c>
    </row>
    <row r="1094" spans="1:23" hidden="1" x14ac:dyDescent="0.25">
      <c r="A1094">
        <v>1093</v>
      </c>
      <c r="B1094" t="s">
        <v>425</v>
      </c>
      <c r="C1094" t="s">
        <v>426</v>
      </c>
      <c r="F1094" s="62"/>
      <c r="H1094" s="59">
        <v>12.997153846153848</v>
      </c>
      <c r="I1094" t="s">
        <v>1903</v>
      </c>
      <c r="J1094" s="65">
        <f t="shared" si="300"/>
        <v>352482.81230769237</v>
      </c>
      <c r="K1094" t="e">
        <f>1.05*VLOOKUP(B1094,'[1]Tổng hợp Nhập - Xuất - Tồn'!$A$5:$N$4327,12,0)/VLOOKUP(B1094,'[1]Tổng hợp Nhập - Xuất - Tồn'!$A$5:$N$4327,11,0)</f>
        <v>#N/A</v>
      </c>
      <c r="L1094" s="67" t="e">
        <f t="shared" si="304"/>
        <v>#N/A</v>
      </c>
      <c r="M1094" s="66" t="e">
        <f>VLOOKUP(B1094,[2]Pivot!$A$4:$C$3785,2,0)</f>
        <v>#N/A</v>
      </c>
      <c r="N1094" s="66" t="e">
        <f>VLOOKUP(B1094,[2]Pivot!$A$4:$C$3785,3,0)</f>
        <v>#N/A</v>
      </c>
      <c r="O1094" s="70" t="e">
        <f>VLOOKUP(B1094,[3]Pivot!$A$4:$D$4420,2,0)</f>
        <v>#N/A</v>
      </c>
      <c r="P1094" s="66" t="e">
        <f>VLOOKUP(B1094,[3]Pivot!$A$4:$E$4420,5,0)</f>
        <v>#N/A</v>
      </c>
      <c r="Q1094" s="66" t="e">
        <f>VLOOKUP(B1094,[3]Pivot!$A$4:$D$4420,3,0)</f>
        <v>#N/A</v>
      </c>
      <c r="R1094" s="66" t="e">
        <f>VLOOKUP(B1094,[3]Pivot!$A$4:$D$4420,4,0)</f>
        <v>#N/A</v>
      </c>
      <c r="S1094" t="e">
        <f>VLOOKUP(B1094,'[1]Tổng hợp Nhập - Xuất - Tồn'!$A$5:$N$4327,11,0)</f>
        <v>#N/A</v>
      </c>
      <c r="T1094" t="e">
        <f>VLOOKUP(B1094,'[1]Tổng hợp Nhập - Xuất - Tồn'!$A$7:$N$4327,13,0)</f>
        <v>#N/A</v>
      </c>
      <c r="U1094" s="66" t="e">
        <f t="shared" si="301"/>
        <v>#N/A</v>
      </c>
      <c r="V1094" s="73" t="e">
        <f t="shared" si="302"/>
        <v>#N/A</v>
      </c>
      <c r="W1094" s="73" t="e">
        <f t="shared" si="303"/>
        <v>#N/A</v>
      </c>
    </row>
    <row r="1095" spans="1:23" hidden="1" x14ac:dyDescent="0.25">
      <c r="A1095">
        <v>1094</v>
      </c>
      <c r="B1095" t="s">
        <v>427</v>
      </c>
      <c r="C1095" t="s">
        <v>426</v>
      </c>
      <c r="F1095" s="62"/>
      <c r="H1095" s="59">
        <v>6.5350384615384627</v>
      </c>
      <c r="I1095" t="s">
        <v>1903</v>
      </c>
      <c r="J1095" s="65">
        <f t="shared" si="300"/>
        <v>177230.24307692307</v>
      </c>
      <c r="K1095" t="e">
        <f>1.05*VLOOKUP(B1095,'[1]Tổng hợp Nhập - Xuất - Tồn'!$A$5:$N$4327,12,0)/VLOOKUP(B1095,'[1]Tổng hợp Nhập - Xuất - Tồn'!$A$5:$N$4327,11,0)</f>
        <v>#N/A</v>
      </c>
      <c r="L1095" s="67" t="e">
        <f t="shared" si="304"/>
        <v>#N/A</v>
      </c>
      <c r="M1095" s="66" t="e">
        <f>VLOOKUP(B1095,[2]Pivot!$A$4:$C$3785,2,0)</f>
        <v>#N/A</v>
      </c>
      <c r="N1095" s="66" t="e">
        <f>VLOOKUP(B1095,[2]Pivot!$A$4:$C$3785,3,0)</f>
        <v>#N/A</v>
      </c>
      <c r="O1095" s="70" t="e">
        <f>VLOOKUP(B1095,[3]Pivot!$A$4:$D$4420,2,0)</f>
        <v>#N/A</v>
      </c>
      <c r="P1095" s="66" t="e">
        <f>VLOOKUP(B1095,[3]Pivot!$A$4:$E$4420,5,0)</f>
        <v>#N/A</v>
      </c>
      <c r="Q1095" s="66" t="e">
        <f>VLOOKUP(B1095,[3]Pivot!$A$4:$D$4420,3,0)</f>
        <v>#N/A</v>
      </c>
      <c r="R1095" s="66" t="e">
        <f>VLOOKUP(B1095,[3]Pivot!$A$4:$D$4420,4,0)</f>
        <v>#N/A</v>
      </c>
      <c r="S1095" t="e">
        <f>VLOOKUP(B1095,'[1]Tổng hợp Nhập - Xuất - Tồn'!$A$5:$N$4327,11,0)</f>
        <v>#N/A</v>
      </c>
      <c r="T1095" t="e">
        <f>VLOOKUP(B1095,'[1]Tổng hợp Nhập - Xuất - Tồn'!$A$7:$N$4327,13,0)</f>
        <v>#N/A</v>
      </c>
      <c r="U1095" s="66" t="e">
        <f t="shared" si="301"/>
        <v>#N/A</v>
      </c>
      <c r="V1095" s="73" t="e">
        <f t="shared" si="302"/>
        <v>#N/A</v>
      </c>
      <c r="W1095" s="73" t="e">
        <f t="shared" si="303"/>
        <v>#N/A</v>
      </c>
    </row>
    <row r="1096" spans="1:23" hidden="1" x14ac:dyDescent="0.25">
      <c r="A1096">
        <v>1095</v>
      </c>
      <c r="B1096" t="s">
        <v>428</v>
      </c>
      <c r="C1096" t="s">
        <v>429</v>
      </c>
      <c r="F1096" s="62"/>
      <c r="H1096" s="59">
        <v>20.642538461538464</v>
      </c>
      <c r="I1096" t="s">
        <v>1903</v>
      </c>
      <c r="J1096" s="65">
        <f t="shared" si="300"/>
        <v>559825.64307692309</v>
      </c>
      <c r="K1096" t="e">
        <f>1.05*VLOOKUP(B1096,'[1]Tổng hợp Nhập - Xuất - Tồn'!$A$5:$N$4327,12,0)/VLOOKUP(B1096,'[1]Tổng hợp Nhập - Xuất - Tồn'!$A$5:$N$4327,11,0)</f>
        <v>#N/A</v>
      </c>
      <c r="L1096" s="67" t="e">
        <f t="shared" si="304"/>
        <v>#N/A</v>
      </c>
      <c r="M1096" s="66" t="e">
        <f>VLOOKUP(B1096,[2]Pivot!$A$4:$C$3785,2,0)</f>
        <v>#N/A</v>
      </c>
      <c r="N1096" s="66" t="e">
        <f>VLOOKUP(B1096,[2]Pivot!$A$4:$C$3785,3,0)</f>
        <v>#N/A</v>
      </c>
      <c r="O1096" s="70" t="e">
        <f>VLOOKUP(B1096,[3]Pivot!$A$4:$D$4420,2,0)</f>
        <v>#N/A</v>
      </c>
      <c r="P1096" s="66" t="e">
        <f>VLOOKUP(B1096,[3]Pivot!$A$4:$E$4420,5,0)</f>
        <v>#N/A</v>
      </c>
      <c r="Q1096" s="66" t="e">
        <f>VLOOKUP(B1096,[3]Pivot!$A$4:$D$4420,3,0)</f>
        <v>#N/A</v>
      </c>
      <c r="R1096" s="66" t="e">
        <f>VLOOKUP(B1096,[3]Pivot!$A$4:$D$4420,4,0)</f>
        <v>#N/A</v>
      </c>
      <c r="S1096" t="e">
        <f>VLOOKUP(B1096,'[1]Tổng hợp Nhập - Xuất - Tồn'!$A$5:$N$4327,11,0)</f>
        <v>#N/A</v>
      </c>
      <c r="T1096" t="e">
        <f>VLOOKUP(B1096,'[1]Tổng hợp Nhập - Xuất - Tồn'!$A$7:$N$4327,13,0)</f>
        <v>#N/A</v>
      </c>
      <c r="U1096" s="66" t="e">
        <f t="shared" si="301"/>
        <v>#N/A</v>
      </c>
      <c r="V1096" s="73" t="e">
        <f t="shared" si="302"/>
        <v>#N/A</v>
      </c>
      <c r="W1096" s="73" t="e">
        <f t="shared" si="303"/>
        <v>#N/A</v>
      </c>
    </row>
    <row r="1097" spans="1:23" hidden="1" x14ac:dyDescent="0.25">
      <c r="A1097">
        <v>1096</v>
      </c>
      <c r="B1097" t="s">
        <v>430</v>
      </c>
      <c r="C1097" t="s">
        <v>429</v>
      </c>
      <c r="F1097" s="62"/>
      <c r="H1097" s="59">
        <v>21.661923076923081</v>
      </c>
      <c r="I1097" t="s">
        <v>1903</v>
      </c>
      <c r="J1097" s="65">
        <f t="shared" si="300"/>
        <v>587471.35384615394</v>
      </c>
      <c r="K1097" t="e">
        <f>1.05*VLOOKUP(B1097,'[1]Tổng hợp Nhập - Xuất - Tồn'!$A$5:$N$4327,12,0)/VLOOKUP(B1097,'[1]Tổng hợp Nhập - Xuất - Tồn'!$A$5:$N$4327,11,0)</f>
        <v>#N/A</v>
      </c>
      <c r="L1097" s="67" t="e">
        <f t="shared" si="304"/>
        <v>#N/A</v>
      </c>
      <c r="M1097" s="66" t="e">
        <f>VLOOKUP(B1097,[2]Pivot!$A$4:$C$3785,2,0)</f>
        <v>#N/A</v>
      </c>
      <c r="N1097" s="66" t="e">
        <f>VLOOKUP(B1097,[2]Pivot!$A$4:$C$3785,3,0)</f>
        <v>#N/A</v>
      </c>
      <c r="O1097" s="70" t="e">
        <f>VLOOKUP(B1097,[3]Pivot!$A$4:$D$4420,2,0)</f>
        <v>#N/A</v>
      </c>
      <c r="P1097" s="66" t="e">
        <f>VLOOKUP(B1097,[3]Pivot!$A$4:$E$4420,5,0)</f>
        <v>#N/A</v>
      </c>
      <c r="Q1097" s="66" t="e">
        <f>VLOOKUP(B1097,[3]Pivot!$A$4:$D$4420,3,0)</f>
        <v>#N/A</v>
      </c>
      <c r="R1097" s="66" t="e">
        <f>VLOOKUP(B1097,[3]Pivot!$A$4:$D$4420,4,0)</f>
        <v>#N/A</v>
      </c>
      <c r="S1097" t="e">
        <f>VLOOKUP(B1097,'[1]Tổng hợp Nhập - Xuất - Tồn'!$A$5:$N$4327,11,0)</f>
        <v>#N/A</v>
      </c>
      <c r="T1097" t="e">
        <f>VLOOKUP(B1097,'[1]Tổng hợp Nhập - Xuất - Tồn'!$A$7:$N$4327,13,0)</f>
        <v>#N/A</v>
      </c>
      <c r="U1097" s="66" t="e">
        <f t="shared" si="301"/>
        <v>#N/A</v>
      </c>
      <c r="V1097" s="73" t="e">
        <f t="shared" si="302"/>
        <v>#N/A</v>
      </c>
      <c r="W1097" s="73" t="e">
        <f t="shared" si="303"/>
        <v>#N/A</v>
      </c>
    </row>
    <row r="1098" spans="1:23" hidden="1" x14ac:dyDescent="0.25">
      <c r="A1098">
        <v>1097</v>
      </c>
      <c r="B1098" t="s">
        <v>432</v>
      </c>
      <c r="C1098" t="s">
        <v>433</v>
      </c>
      <c r="F1098" s="62"/>
      <c r="H1098" s="59">
        <v>58.614615384615391</v>
      </c>
      <c r="I1098" t="s">
        <v>1903</v>
      </c>
      <c r="J1098" s="65">
        <f t="shared" si="300"/>
        <v>1589628.3692307693</v>
      </c>
      <c r="K1098" t="e">
        <f>1.05*VLOOKUP(B1098,'[1]Tổng hợp Nhập - Xuất - Tồn'!$A$5:$N$4327,12,0)/VLOOKUP(B1098,'[1]Tổng hợp Nhập - Xuất - Tồn'!$A$5:$N$4327,11,0)</f>
        <v>#N/A</v>
      </c>
      <c r="L1098" s="67" t="e">
        <f t="shared" si="304"/>
        <v>#N/A</v>
      </c>
      <c r="M1098" s="66" t="e">
        <f>VLOOKUP(B1098,[2]Pivot!$A$4:$C$3785,2,0)</f>
        <v>#N/A</v>
      </c>
      <c r="N1098" s="66" t="e">
        <f>VLOOKUP(B1098,[2]Pivot!$A$4:$C$3785,3,0)</f>
        <v>#N/A</v>
      </c>
      <c r="O1098" s="70" t="e">
        <f>VLOOKUP(B1098,[3]Pivot!$A$4:$D$4420,2,0)</f>
        <v>#N/A</v>
      </c>
      <c r="P1098" s="66" t="e">
        <f>VLOOKUP(B1098,[3]Pivot!$A$4:$E$4420,5,0)</f>
        <v>#N/A</v>
      </c>
      <c r="Q1098" s="66" t="e">
        <f>VLOOKUP(B1098,[3]Pivot!$A$4:$D$4420,3,0)</f>
        <v>#N/A</v>
      </c>
      <c r="R1098" s="66" t="e">
        <f>VLOOKUP(B1098,[3]Pivot!$A$4:$D$4420,4,0)</f>
        <v>#N/A</v>
      </c>
      <c r="S1098" t="e">
        <f>VLOOKUP(B1098,'[1]Tổng hợp Nhập - Xuất - Tồn'!$A$5:$N$4327,11,0)</f>
        <v>#N/A</v>
      </c>
      <c r="T1098" t="e">
        <f>VLOOKUP(B1098,'[1]Tổng hợp Nhập - Xuất - Tồn'!$A$7:$N$4327,13,0)</f>
        <v>#N/A</v>
      </c>
      <c r="U1098" s="66" t="e">
        <f t="shared" si="301"/>
        <v>#N/A</v>
      </c>
      <c r="V1098" s="73" t="e">
        <f t="shared" si="302"/>
        <v>#N/A</v>
      </c>
      <c r="W1098" s="73" t="e">
        <f t="shared" si="303"/>
        <v>#N/A</v>
      </c>
    </row>
    <row r="1099" spans="1:23" hidden="1" x14ac:dyDescent="0.25">
      <c r="A1099">
        <v>1098</v>
      </c>
      <c r="B1099" t="s">
        <v>434</v>
      </c>
      <c r="C1099" t="s">
        <v>435</v>
      </c>
      <c r="F1099" s="62"/>
      <c r="H1099" s="59">
        <v>2.6151999999999997</v>
      </c>
      <c r="I1099" t="s">
        <v>1903</v>
      </c>
      <c r="J1099" s="65">
        <f t="shared" si="300"/>
        <v>70924.223999999987</v>
      </c>
      <c r="K1099" t="e">
        <f>1.05*VLOOKUP(B1099,'[1]Tổng hợp Nhập - Xuất - Tồn'!$A$5:$N$4327,12,0)/VLOOKUP(B1099,'[1]Tổng hợp Nhập - Xuất - Tồn'!$A$5:$N$4327,11,0)</f>
        <v>#N/A</v>
      </c>
      <c r="L1099" s="67" t="e">
        <f t="shared" si="304"/>
        <v>#N/A</v>
      </c>
      <c r="M1099" s="66" t="e">
        <f>VLOOKUP(B1099,[2]Pivot!$A$4:$C$3785,2,0)</f>
        <v>#N/A</v>
      </c>
      <c r="N1099" s="66" t="e">
        <f>VLOOKUP(B1099,[2]Pivot!$A$4:$C$3785,3,0)</f>
        <v>#N/A</v>
      </c>
      <c r="O1099" s="70" t="e">
        <f>VLOOKUP(B1099,[3]Pivot!$A$4:$D$4420,2,0)</f>
        <v>#N/A</v>
      </c>
      <c r="P1099" s="66" t="e">
        <f>VLOOKUP(B1099,[3]Pivot!$A$4:$E$4420,5,0)</f>
        <v>#N/A</v>
      </c>
      <c r="Q1099" s="66" t="e">
        <f>VLOOKUP(B1099,[3]Pivot!$A$4:$D$4420,3,0)</f>
        <v>#N/A</v>
      </c>
      <c r="R1099" s="66" t="e">
        <f>VLOOKUP(B1099,[3]Pivot!$A$4:$D$4420,4,0)</f>
        <v>#N/A</v>
      </c>
      <c r="S1099" t="e">
        <f>VLOOKUP(B1099,'[1]Tổng hợp Nhập - Xuất - Tồn'!$A$5:$N$4327,11,0)</f>
        <v>#N/A</v>
      </c>
      <c r="T1099" t="e">
        <f>VLOOKUP(B1099,'[1]Tổng hợp Nhập - Xuất - Tồn'!$A$7:$N$4327,13,0)</f>
        <v>#N/A</v>
      </c>
      <c r="U1099" s="66" t="e">
        <f t="shared" si="301"/>
        <v>#N/A</v>
      </c>
      <c r="V1099" s="73" t="e">
        <f t="shared" si="302"/>
        <v>#N/A</v>
      </c>
      <c r="W1099" s="73" t="e">
        <f t="shared" si="303"/>
        <v>#N/A</v>
      </c>
    </row>
    <row r="1100" spans="1:23" hidden="1" x14ac:dyDescent="0.25">
      <c r="A1100">
        <v>1099</v>
      </c>
      <c r="B1100" t="s">
        <v>436</v>
      </c>
      <c r="C1100" t="s">
        <v>437</v>
      </c>
      <c r="F1100" s="62"/>
      <c r="H1100" s="59">
        <v>2.6151999999999997</v>
      </c>
      <c r="I1100" t="s">
        <v>1903</v>
      </c>
      <c r="J1100" s="65">
        <f t="shared" si="300"/>
        <v>70924.223999999987</v>
      </c>
      <c r="K1100" t="e">
        <f>1.05*VLOOKUP(B1100,'[1]Tổng hợp Nhập - Xuất - Tồn'!$A$5:$N$4327,12,0)/VLOOKUP(B1100,'[1]Tổng hợp Nhập - Xuất - Tồn'!$A$5:$N$4327,11,0)</f>
        <v>#N/A</v>
      </c>
      <c r="L1100" s="67" t="e">
        <f t="shared" si="304"/>
        <v>#N/A</v>
      </c>
      <c r="M1100" s="66" t="e">
        <f>VLOOKUP(B1100,[2]Pivot!$A$4:$C$3785,2,0)</f>
        <v>#N/A</v>
      </c>
      <c r="N1100" s="66" t="e">
        <f>VLOOKUP(B1100,[2]Pivot!$A$4:$C$3785,3,0)</f>
        <v>#N/A</v>
      </c>
      <c r="O1100" s="70" t="e">
        <f>VLOOKUP(B1100,[3]Pivot!$A$4:$D$4420,2,0)</f>
        <v>#N/A</v>
      </c>
      <c r="P1100" s="66" t="e">
        <f>VLOOKUP(B1100,[3]Pivot!$A$4:$E$4420,5,0)</f>
        <v>#N/A</v>
      </c>
      <c r="Q1100" s="66" t="e">
        <f>VLOOKUP(B1100,[3]Pivot!$A$4:$D$4420,3,0)</f>
        <v>#N/A</v>
      </c>
      <c r="R1100" s="66" t="e">
        <f>VLOOKUP(B1100,[3]Pivot!$A$4:$D$4420,4,0)</f>
        <v>#N/A</v>
      </c>
      <c r="S1100" t="e">
        <f>VLOOKUP(B1100,'[1]Tổng hợp Nhập - Xuất - Tồn'!$A$5:$N$4327,11,0)</f>
        <v>#N/A</v>
      </c>
      <c r="T1100" t="e">
        <f>VLOOKUP(B1100,'[1]Tổng hợp Nhập - Xuất - Tồn'!$A$7:$N$4327,13,0)</f>
        <v>#N/A</v>
      </c>
      <c r="U1100" s="66" t="e">
        <f t="shared" si="301"/>
        <v>#N/A</v>
      </c>
      <c r="V1100" s="73" t="e">
        <f t="shared" si="302"/>
        <v>#N/A</v>
      </c>
      <c r="W1100" s="73" t="e">
        <f t="shared" si="303"/>
        <v>#N/A</v>
      </c>
    </row>
    <row r="1101" spans="1:23" hidden="1" x14ac:dyDescent="0.25">
      <c r="A1101">
        <v>1100</v>
      </c>
      <c r="B1101" t="s">
        <v>438</v>
      </c>
      <c r="C1101" t="s">
        <v>439</v>
      </c>
      <c r="F1101" s="62"/>
      <c r="H1101" s="59">
        <v>31.091230769230773</v>
      </c>
      <c r="I1101" t="s">
        <v>1903</v>
      </c>
      <c r="J1101" s="65">
        <f t="shared" si="300"/>
        <v>843194.17846153839</v>
      </c>
      <c r="K1101" t="e">
        <f>1.05*VLOOKUP(B1101,'[1]Tổng hợp Nhập - Xuất - Tồn'!$A$5:$N$4327,12,0)/VLOOKUP(B1101,'[1]Tổng hợp Nhập - Xuất - Tồn'!$A$5:$N$4327,11,0)</f>
        <v>#N/A</v>
      </c>
      <c r="L1101" s="67" t="e">
        <f t="shared" si="304"/>
        <v>#N/A</v>
      </c>
      <c r="M1101" s="66" t="e">
        <f>VLOOKUP(B1101,[2]Pivot!$A$4:$C$3785,2,0)</f>
        <v>#N/A</v>
      </c>
      <c r="N1101" s="66" t="e">
        <f>VLOOKUP(B1101,[2]Pivot!$A$4:$C$3785,3,0)</f>
        <v>#N/A</v>
      </c>
      <c r="O1101" s="70" t="e">
        <f>VLOOKUP(B1101,[3]Pivot!$A$4:$D$4420,2,0)</f>
        <v>#N/A</v>
      </c>
      <c r="P1101" s="66" t="e">
        <f>VLOOKUP(B1101,[3]Pivot!$A$4:$E$4420,5,0)</f>
        <v>#N/A</v>
      </c>
      <c r="Q1101" s="66" t="e">
        <f>VLOOKUP(B1101,[3]Pivot!$A$4:$D$4420,3,0)</f>
        <v>#N/A</v>
      </c>
      <c r="R1101" s="66" t="e">
        <f>VLOOKUP(B1101,[3]Pivot!$A$4:$D$4420,4,0)</f>
        <v>#N/A</v>
      </c>
      <c r="S1101" t="e">
        <f>VLOOKUP(B1101,'[1]Tổng hợp Nhập - Xuất - Tồn'!$A$5:$N$4327,11,0)</f>
        <v>#N/A</v>
      </c>
      <c r="T1101" t="e">
        <f>VLOOKUP(B1101,'[1]Tổng hợp Nhập - Xuất - Tồn'!$A$7:$N$4327,13,0)</f>
        <v>#N/A</v>
      </c>
      <c r="U1101" s="66" t="e">
        <f t="shared" si="301"/>
        <v>#N/A</v>
      </c>
      <c r="V1101" s="73" t="e">
        <f t="shared" si="302"/>
        <v>#N/A</v>
      </c>
      <c r="W1101" s="73" t="e">
        <f t="shared" si="303"/>
        <v>#N/A</v>
      </c>
    </row>
    <row r="1102" spans="1:23" hidden="1" x14ac:dyDescent="0.25">
      <c r="A1102">
        <v>1101</v>
      </c>
      <c r="B1102" t="s">
        <v>440</v>
      </c>
      <c r="C1102" t="s">
        <v>441</v>
      </c>
      <c r="F1102" s="62"/>
      <c r="H1102" s="59">
        <v>2.9276384615384612</v>
      </c>
      <c r="I1102" t="s">
        <v>1903</v>
      </c>
      <c r="J1102" s="65">
        <f t="shared" si="300"/>
        <v>79397.555076923061</v>
      </c>
      <c r="K1102" t="e">
        <f>1.05*VLOOKUP(B1102,'[1]Tổng hợp Nhập - Xuất - Tồn'!$A$5:$N$4327,12,0)/VLOOKUP(B1102,'[1]Tổng hợp Nhập - Xuất - Tồn'!$A$5:$N$4327,11,0)</f>
        <v>#N/A</v>
      </c>
      <c r="L1102" s="67" t="e">
        <f t="shared" si="304"/>
        <v>#N/A</v>
      </c>
      <c r="M1102" s="66" t="e">
        <f>VLOOKUP(B1102,[2]Pivot!$A$4:$C$3785,2,0)</f>
        <v>#N/A</v>
      </c>
      <c r="N1102" s="66" t="e">
        <f>VLOOKUP(B1102,[2]Pivot!$A$4:$C$3785,3,0)</f>
        <v>#N/A</v>
      </c>
      <c r="O1102" s="70" t="e">
        <f>VLOOKUP(B1102,[3]Pivot!$A$4:$D$4420,2,0)</f>
        <v>#N/A</v>
      </c>
      <c r="P1102" s="66" t="e">
        <f>VLOOKUP(B1102,[3]Pivot!$A$4:$E$4420,5,0)</f>
        <v>#N/A</v>
      </c>
      <c r="Q1102" s="66" t="e">
        <f>VLOOKUP(B1102,[3]Pivot!$A$4:$D$4420,3,0)</f>
        <v>#N/A</v>
      </c>
      <c r="R1102" s="66" t="e">
        <f>VLOOKUP(B1102,[3]Pivot!$A$4:$D$4420,4,0)</f>
        <v>#N/A</v>
      </c>
      <c r="S1102" t="e">
        <f>VLOOKUP(B1102,'[1]Tổng hợp Nhập - Xuất - Tồn'!$A$5:$N$4327,11,0)</f>
        <v>#N/A</v>
      </c>
      <c r="T1102" t="e">
        <f>VLOOKUP(B1102,'[1]Tổng hợp Nhập - Xuất - Tồn'!$A$7:$N$4327,13,0)</f>
        <v>#N/A</v>
      </c>
      <c r="U1102" s="66" t="e">
        <f t="shared" si="301"/>
        <v>#N/A</v>
      </c>
      <c r="V1102" s="73" t="e">
        <f t="shared" si="302"/>
        <v>#N/A</v>
      </c>
      <c r="W1102" s="73" t="e">
        <f t="shared" si="303"/>
        <v>#N/A</v>
      </c>
    </row>
    <row r="1103" spans="1:23" hidden="1" x14ac:dyDescent="0.25">
      <c r="A1103">
        <v>1102</v>
      </c>
      <c r="B1103" t="s">
        <v>442</v>
      </c>
      <c r="C1103" t="s">
        <v>443</v>
      </c>
      <c r="F1103" s="62"/>
      <c r="H1103" s="59">
        <v>15.644500000000001</v>
      </c>
      <c r="I1103" t="s">
        <v>1903</v>
      </c>
      <c r="J1103" s="65">
        <f t="shared" si="300"/>
        <v>424278.83999999997</v>
      </c>
      <c r="K1103" t="e">
        <f>1.05*VLOOKUP(B1103,'[1]Tổng hợp Nhập - Xuất - Tồn'!$A$5:$N$4327,12,0)/VLOOKUP(B1103,'[1]Tổng hợp Nhập - Xuất - Tồn'!$A$5:$N$4327,11,0)</f>
        <v>#N/A</v>
      </c>
      <c r="L1103" s="67" t="e">
        <f t="shared" si="304"/>
        <v>#N/A</v>
      </c>
      <c r="M1103" s="66" t="e">
        <f>VLOOKUP(B1103,[2]Pivot!$A$4:$C$3785,2,0)</f>
        <v>#N/A</v>
      </c>
      <c r="N1103" s="66" t="e">
        <f>VLOOKUP(B1103,[2]Pivot!$A$4:$C$3785,3,0)</f>
        <v>#N/A</v>
      </c>
      <c r="O1103" s="70" t="e">
        <f>VLOOKUP(B1103,[3]Pivot!$A$4:$D$4420,2,0)</f>
        <v>#N/A</v>
      </c>
      <c r="P1103" s="66" t="e">
        <f>VLOOKUP(B1103,[3]Pivot!$A$4:$E$4420,5,0)</f>
        <v>#N/A</v>
      </c>
      <c r="Q1103" s="66" t="e">
        <f>VLOOKUP(B1103,[3]Pivot!$A$4:$D$4420,3,0)</f>
        <v>#N/A</v>
      </c>
      <c r="R1103" s="66" t="e">
        <f>VLOOKUP(B1103,[3]Pivot!$A$4:$D$4420,4,0)</f>
        <v>#N/A</v>
      </c>
      <c r="S1103" t="e">
        <f>VLOOKUP(B1103,'[1]Tổng hợp Nhập - Xuất - Tồn'!$A$5:$N$4327,11,0)</f>
        <v>#N/A</v>
      </c>
      <c r="T1103" t="e">
        <f>VLOOKUP(B1103,'[1]Tổng hợp Nhập - Xuất - Tồn'!$A$7:$N$4327,13,0)</f>
        <v>#N/A</v>
      </c>
      <c r="U1103" s="66" t="e">
        <f t="shared" si="301"/>
        <v>#N/A</v>
      </c>
      <c r="V1103" s="73" t="e">
        <f t="shared" si="302"/>
        <v>#N/A</v>
      </c>
      <c r="W1103" s="73" t="e">
        <f t="shared" si="303"/>
        <v>#N/A</v>
      </c>
    </row>
    <row r="1104" spans="1:23" hidden="1" x14ac:dyDescent="0.25">
      <c r="A1104">
        <v>1103</v>
      </c>
      <c r="B1104" t="s">
        <v>444</v>
      </c>
      <c r="C1104" t="s">
        <v>445</v>
      </c>
      <c r="F1104" s="62"/>
      <c r="H1104" s="59">
        <v>2.0897384615384618</v>
      </c>
      <c r="I1104" t="s">
        <v>1903</v>
      </c>
      <c r="J1104" s="65">
        <f t="shared" si="300"/>
        <v>56673.707076923078</v>
      </c>
      <c r="K1104" t="e">
        <f>1.05*VLOOKUP(B1104,'[1]Tổng hợp Nhập - Xuất - Tồn'!$A$5:$N$4327,12,0)/VLOOKUP(B1104,'[1]Tổng hợp Nhập - Xuất - Tồn'!$A$5:$N$4327,11,0)</f>
        <v>#N/A</v>
      </c>
      <c r="L1104" s="67" t="e">
        <f t="shared" si="304"/>
        <v>#N/A</v>
      </c>
      <c r="M1104" s="66" t="e">
        <f>VLOOKUP(B1104,[2]Pivot!$A$4:$C$3785,2,0)</f>
        <v>#N/A</v>
      </c>
      <c r="N1104" s="66" t="e">
        <f>VLOOKUP(B1104,[2]Pivot!$A$4:$C$3785,3,0)</f>
        <v>#N/A</v>
      </c>
      <c r="O1104" s="70" t="e">
        <f>VLOOKUP(B1104,[3]Pivot!$A$4:$D$4420,2,0)</f>
        <v>#N/A</v>
      </c>
      <c r="P1104" s="66" t="e">
        <f>VLOOKUP(B1104,[3]Pivot!$A$4:$E$4420,5,0)</f>
        <v>#N/A</v>
      </c>
      <c r="Q1104" s="66" t="e">
        <f>VLOOKUP(B1104,[3]Pivot!$A$4:$D$4420,3,0)</f>
        <v>#N/A</v>
      </c>
      <c r="R1104" s="66" t="e">
        <f>VLOOKUP(B1104,[3]Pivot!$A$4:$D$4420,4,0)</f>
        <v>#N/A</v>
      </c>
      <c r="S1104" t="e">
        <f>VLOOKUP(B1104,'[1]Tổng hợp Nhập - Xuất - Tồn'!$A$5:$N$4327,11,0)</f>
        <v>#N/A</v>
      </c>
      <c r="T1104" t="e">
        <f>VLOOKUP(B1104,'[1]Tổng hợp Nhập - Xuất - Tồn'!$A$7:$N$4327,13,0)</f>
        <v>#N/A</v>
      </c>
      <c r="U1104" s="66" t="e">
        <f t="shared" si="301"/>
        <v>#N/A</v>
      </c>
      <c r="V1104" s="73" t="e">
        <f t="shared" si="302"/>
        <v>#N/A</v>
      </c>
      <c r="W1104" s="73" t="e">
        <f t="shared" si="303"/>
        <v>#N/A</v>
      </c>
    </row>
    <row r="1105" spans="1:24" hidden="1" x14ac:dyDescent="0.25">
      <c r="A1105">
        <v>1104</v>
      </c>
      <c r="B1105" t="s">
        <v>446</v>
      </c>
      <c r="C1105" t="s">
        <v>447</v>
      </c>
      <c r="F1105" s="62"/>
      <c r="H1105" s="59">
        <v>4.5793846153846154</v>
      </c>
      <c r="I1105" t="s">
        <v>1903</v>
      </c>
      <c r="J1105" s="65">
        <f t="shared" si="300"/>
        <v>124192.91076923076</v>
      </c>
      <c r="K1105" t="e">
        <f>1.05*VLOOKUP(B1105,'[1]Tổng hợp Nhập - Xuất - Tồn'!$A$5:$N$4327,12,0)/VLOOKUP(B1105,'[1]Tổng hợp Nhập - Xuất - Tồn'!$A$5:$N$4327,11,0)</f>
        <v>#N/A</v>
      </c>
      <c r="L1105" s="67" t="e">
        <f t="shared" si="304"/>
        <v>#N/A</v>
      </c>
      <c r="M1105" s="66" t="e">
        <f>VLOOKUP(B1105,[2]Pivot!$A$4:$C$3785,2,0)</f>
        <v>#N/A</v>
      </c>
      <c r="N1105" s="66" t="e">
        <f>VLOOKUP(B1105,[2]Pivot!$A$4:$C$3785,3,0)</f>
        <v>#N/A</v>
      </c>
      <c r="O1105" s="70" t="e">
        <f>VLOOKUP(B1105,[3]Pivot!$A$4:$D$4420,2,0)</f>
        <v>#N/A</v>
      </c>
      <c r="P1105" s="66" t="e">
        <f>VLOOKUP(B1105,[3]Pivot!$A$4:$E$4420,5,0)</f>
        <v>#N/A</v>
      </c>
      <c r="Q1105" s="66" t="e">
        <f>VLOOKUP(B1105,[3]Pivot!$A$4:$D$4420,3,0)</f>
        <v>#N/A</v>
      </c>
      <c r="R1105" s="66" t="e">
        <f>VLOOKUP(B1105,[3]Pivot!$A$4:$D$4420,4,0)</f>
        <v>#N/A</v>
      </c>
      <c r="S1105" t="e">
        <f>VLOOKUP(B1105,'[1]Tổng hợp Nhập - Xuất - Tồn'!$A$5:$N$4327,11,0)</f>
        <v>#N/A</v>
      </c>
      <c r="T1105" t="e">
        <f>VLOOKUP(B1105,'[1]Tổng hợp Nhập - Xuất - Tồn'!$A$7:$N$4327,13,0)</f>
        <v>#N/A</v>
      </c>
      <c r="U1105" s="66" t="e">
        <f t="shared" si="301"/>
        <v>#N/A</v>
      </c>
      <c r="V1105" s="73" t="e">
        <f t="shared" si="302"/>
        <v>#N/A</v>
      </c>
      <c r="W1105" s="73" t="e">
        <f t="shared" si="303"/>
        <v>#N/A</v>
      </c>
    </row>
    <row r="1106" spans="1:24" hidden="1" x14ac:dyDescent="0.25">
      <c r="A1106">
        <v>1105</v>
      </c>
      <c r="B1106" t="s">
        <v>448</v>
      </c>
      <c r="C1106" t="s">
        <v>449</v>
      </c>
      <c r="F1106" s="62"/>
      <c r="H1106" s="59">
        <v>4.4852923076923084</v>
      </c>
      <c r="I1106" t="s">
        <v>1903</v>
      </c>
      <c r="J1106" s="65">
        <f t="shared" si="300"/>
        <v>121641.12738461539</v>
      </c>
      <c r="K1106" t="e">
        <f>1.05*VLOOKUP(B1106,'[1]Tổng hợp Nhập - Xuất - Tồn'!$A$5:$N$4327,12,0)/VLOOKUP(B1106,'[1]Tổng hợp Nhập - Xuất - Tồn'!$A$5:$N$4327,11,0)</f>
        <v>#N/A</v>
      </c>
      <c r="L1106" s="67" t="e">
        <f t="shared" si="304"/>
        <v>#N/A</v>
      </c>
      <c r="M1106" s="66" t="e">
        <f>VLOOKUP(B1106,[2]Pivot!$A$4:$C$3785,2,0)</f>
        <v>#N/A</v>
      </c>
      <c r="N1106" s="66" t="e">
        <f>VLOOKUP(B1106,[2]Pivot!$A$4:$C$3785,3,0)</f>
        <v>#N/A</v>
      </c>
      <c r="O1106" s="70" t="e">
        <f>VLOOKUP(B1106,[3]Pivot!$A$4:$D$4420,2,0)</f>
        <v>#N/A</v>
      </c>
      <c r="P1106" s="66" t="e">
        <f>VLOOKUP(B1106,[3]Pivot!$A$4:$E$4420,5,0)</f>
        <v>#N/A</v>
      </c>
      <c r="Q1106" s="66" t="e">
        <f>VLOOKUP(B1106,[3]Pivot!$A$4:$D$4420,3,0)</f>
        <v>#N/A</v>
      </c>
      <c r="R1106" s="66" t="e">
        <f>VLOOKUP(B1106,[3]Pivot!$A$4:$D$4420,4,0)</f>
        <v>#N/A</v>
      </c>
      <c r="S1106" t="e">
        <f>VLOOKUP(B1106,'[1]Tổng hợp Nhập - Xuất - Tồn'!$A$5:$N$4327,11,0)</f>
        <v>#N/A</v>
      </c>
      <c r="T1106" t="e">
        <f>VLOOKUP(B1106,'[1]Tổng hợp Nhập - Xuất - Tồn'!$A$7:$N$4327,13,0)</f>
        <v>#N/A</v>
      </c>
      <c r="U1106" s="66" t="e">
        <f t="shared" si="301"/>
        <v>#N/A</v>
      </c>
      <c r="V1106" s="73" t="e">
        <f t="shared" si="302"/>
        <v>#N/A</v>
      </c>
      <c r="W1106" s="73" t="e">
        <f t="shared" si="303"/>
        <v>#N/A</v>
      </c>
    </row>
    <row r="1107" spans="1:24" x14ac:dyDescent="0.25">
      <c r="A1107">
        <v>1106</v>
      </c>
      <c r="B1107" t="s">
        <v>450</v>
      </c>
      <c r="C1107" t="s">
        <v>451</v>
      </c>
      <c r="F1107" s="62"/>
      <c r="H1107" s="59">
        <v>1.5290769230769234</v>
      </c>
      <c r="I1107" t="s">
        <v>1903</v>
      </c>
      <c r="J1107" s="78">
        <f t="shared" si="300"/>
        <v>41468.566153846157</v>
      </c>
      <c r="K1107" s="75">
        <f>1.05*VLOOKUP(B1107,'[1]Tổng hợp Nhập - Xuất - Tồn'!$A$5:$N$4327,12,0)/VLOOKUP(B1107,'[1]Tổng hợp Nhập - Xuất - Tồn'!$A$5:$N$4327,11,0)</f>
        <v>34727.144117647054</v>
      </c>
      <c r="L1107" s="67">
        <f t="shared" si="304"/>
        <v>0.19412543724761291</v>
      </c>
      <c r="M1107" s="66">
        <f>VLOOKUP(B1107,[2]Pivot!$A$4:$C$3785,2,0)</f>
        <v>50000</v>
      </c>
      <c r="N1107" s="66">
        <f>VLOOKUP(B1107,[2]Pivot!$A$4:$C$3785,3,0)</f>
        <v>80000</v>
      </c>
      <c r="O1107" s="70">
        <f>VLOOKUP(B1107,[3]Pivot!$A$4:$D$4420,2,0)</f>
        <v>44768</v>
      </c>
      <c r="P1107" s="66" t="str">
        <f>VLOOKUP(B1107,[3]Pivot!$A$4:$E$4420,5,0)</f>
        <v>NK-IDAM</v>
      </c>
      <c r="Q1107" s="66">
        <f>VLOOKUP(B1107,[3]Pivot!$A$4:$D$4420,3,0)</f>
        <v>31765.5</v>
      </c>
      <c r="R1107" s="66">
        <f>VLOOKUP(B1107,[3]Pivot!$A$4:$D$4420,4,0)</f>
        <v>5</v>
      </c>
      <c r="S1107">
        <f>VLOOKUP(B1107,'[1]Tổng hợp Nhập - Xuất - Tồn'!$A$5:$N$4327,11,0)</f>
        <v>527</v>
      </c>
      <c r="T1107">
        <f>VLOOKUP(B1107,'[1]Tổng hợp Nhập - Xuất - Tồn'!$A$7:$N$4327,13,0)</f>
        <v>177</v>
      </c>
      <c r="U1107" s="75">
        <f>IF(Q1107=0,K1107*(1-5%),IF(L1107&lt;=10%,Q1107,Q1107*(1-5%)))</f>
        <v>30177.224999999999</v>
      </c>
      <c r="V1107" s="73">
        <f>U1107/24000*1/1.13</f>
        <v>1.1127295353982303</v>
      </c>
      <c r="W1107" s="66">
        <f t="shared" ref="W1107" si="305">V1107*24000</f>
        <v>26705.508849557526</v>
      </c>
      <c r="X1107" s="67">
        <f>(W1107-K1107)/K1107</f>
        <v>-0.23099035270260618</v>
      </c>
    </row>
    <row r="1108" spans="1:24" hidden="1" x14ac:dyDescent="0.25">
      <c r="A1108">
        <v>1107</v>
      </c>
      <c r="B1108" t="s">
        <v>452</v>
      </c>
      <c r="C1108" t="s">
        <v>453</v>
      </c>
      <c r="F1108" s="62"/>
      <c r="H1108" s="59">
        <v>1.1722923076923077</v>
      </c>
      <c r="I1108" t="s">
        <v>1903</v>
      </c>
      <c r="J1108" s="65">
        <f t="shared" si="300"/>
        <v>31792.56738461538</v>
      </c>
      <c r="K1108" t="e">
        <f>1.05*VLOOKUP(B1108,'[1]Tổng hợp Nhập - Xuất - Tồn'!$A$5:$N$4327,12,0)/VLOOKUP(B1108,'[1]Tổng hợp Nhập - Xuất - Tồn'!$A$5:$N$4327,11,0)</f>
        <v>#N/A</v>
      </c>
      <c r="L1108" s="67" t="e">
        <f t="shared" si="304"/>
        <v>#N/A</v>
      </c>
      <c r="M1108" s="66" t="e">
        <f>VLOOKUP(B1108,[2]Pivot!$A$4:$C$3785,2,0)</f>
        <v>#N/A</v>
      </c>
      <c r="N1108" s="66" t="e">
        <f>VLOOKUP(B1108,[2]Pivot!$A$4:$C$3785,3,0)</f>
        <v>#N/A</v>
      </c>
      <c r="O1108" s="70" t="e">
        <f>VLOOKUP(B1108,[3]Pivot!$A$4:$D$4420,2,0)</f>
        <v>#N/A</v>
      </c>
      <c r="P1108" s="66" t="e">
        <f>VLOOKUP(B1108,[3]Pivot!$A$4:$E$4420,5,0)</f>
        <v>#N/A</v>
      </c>
      <c r="Q1108" s="66" t="e">
        <f>VLOOKUP(B1108,[3]Pivot!$A$4:$D$4420,3,0)</f>
        <v>#N/A</v>
      </c>
      <c r="R1108" s="66" t="e">
        <f>VLOOKUP(B1108,[3]Pivot!$A$4:$D$4420,4,0)</f>
        <v>#N/A</v>
      </c>
      <c r="S1108" t="e">
        <f>VLOOKUP(B1108,'[1]Tổng hợp Nhập - Xuất - Tồn'!$A$5:$N$4327,11,0)</f>
        <v>#N/A</v>
      </c>
      <c r="T1108" t="e">
        <f>VLOOKUP(B1108,'[1]Tổng hợp Nhập - Xuất - Tồn'!$A$7:$N$4327,13,0)</f>
        <v>#N/A</v>
      </c>
      <c r="U1108" s="66" t="e">
        <f t="shared" si="301"/>
        <v>#N/A</v>
      </c>
      <c r="V1108" s="73" t="e">
        <f t="shared" si="302"/>
        <v>#N/A</v>
      </c>
      <c r="W1108" s="73" t="e">
        <f t="shared" si="303"/>
        <v>#N/A</v>
      </c>
    </row>
    <row r="1109" spans="1:24" hidden="1" x14ac:dyDescent="0.25">
      <c r="A1109">
        <v>1108</v>
      </c>
      <c r="B1109" t="s">
        <v>454</v>
      </c>
      <c r="C1109" t="s">
        <v>455</v>
      </c>
      <c r="F1109" s="62"/>
      <c r="H1109" s="59">
        <v>25.451499999999999</v>
      </c>
      <c r="I1109" t="s">
        <v>1903</v>
      </c>
      <c r="J1109" s="65">
        <f t="shared" si="300"/>
        <v>690244.67999999993</v>
      </c>
      <c r="K1109" t="e">
        <f>1.05*VLOOKUP(B1109,'[1]Tổng hợp Nhập - Xuất - Tồn'!$A$5:$N$4327,12,0)/VLOOKUP(B1109,'[1]Tổng hợp Nhập - Xuất - Tồn'!$A$5:$N$4327,11,0)</f>
        <v>#N/A</v>
      </c>
      <c r="L1109" s="67" t="e">
        <f t="shared" si="304"/>
        <v>#N/A</v>
      </c>
      <c r="M1109" s="66" t="e">
        <f>VLOOKUP(B1109,[2]Pivot!$A$4:$C$3785,2,0)</f>
        <v>#N/A</v>
      </c>
      <c r="N1109" s="66" t="e">
        <f>VLOOKUP(B1109,[2]Pivot!$A$4:$C$3785,3,0)</f>
        <v>#N/A</v>
      </c>
      <c r="O1109" s="70" t="e">
        <f>VLOOKUP(B1109,[3]Pivot!$A$4:$D$4420,2,0)</f>
        <v>#N/A</v>
      </c>
      <c r="P1109" s="66" t="e">
        <f>VLOOKUP(B1109,[3]Pivot!$A$4:$E$4420,5,0)</f>
        <v>#N/A</v>
      </c>
      <c r="Q1109" s="66" t="e">
        <f>VLOOKUP(B1109,[3]Pivot!$A$4:$D$4420,3,0)</f>
        <v>#N/A</v>
      </c>
      <c r="R1109" s="66" t="e">
        <f>VLOOKUP(B1109,[3]Pivot!$A$4:$D$4420,4,0)</f>
        <v>#N/A</v>
      </c>
      <c r="S1109" t="e">
        <f>VLOOKUP(B1109,'[1]Tổng hợp Nhập - Xuất - Tồn'!$A$5:$N$4327,11,0)</f>
        <v>#N/A</v>
      </c>
      <c r="T1109" t="e">
        <f>VLOOKUP(B1109,'[1]Tổng hợp Nhập - Xuất - Tồn'!$A$7:$N$4327,13,0)</f>
        <v>#N/A</v>
      </c>
      <c r="U1109" s="66" t="e">
        <f t="shared" si="301"/>
        <v>#N/A</v>
      </c>
      <c r="V1109" s="73" t="e">
        <f t="shared" si="302"/>
        <v>#N/A</v>
      </c>
      <c r="W1109" s="73" t="e">
        <f t="shared" si="303"/>
        <v>#N/A</v>
      </c>
    </row>
    <row r="1110" spans="1:24" hidden="1" x14ac:dyDescent="0.25">
      <c r="A1110">
        <v>1109</v>
      </c>
      <c r="B1110" t="s">
        <v>456</v>
      </c>
      <c r="C1110" t="s">
        <v>457</v>
      </c>
      <c r="F1110" s="62"/>
      <c r="H1110" s="59">
        <v>1.7123923076923075</v>
      </c>
      <c r="I1110" t="s">
        <v>1903</v>
      </c>
      <c r="J1110" s="65">
        <f t="shared" si="300"/>
        <v>46440.079384615376</v>
      </c>
      <c r="K1110" t="e">
        <f>1.05*VLOOKUP(B1110,'[1]Tổng hợp Nhập - Xuất - Tồn'!$A$5:$N$4327,12,0)/VLOOKUP(B1110,'[1]Tổng hợp Nhập - Xuất - Tồn'!$A$5:$N$4327,11,0)</f>
        <v>#N/A</v>
      </c>
      <c r="L1110" s="67" t="e">
        <f t="shared" si="304"/>
        <v>#N/A</v>
      </c>
      <c r="M1110" s="66" t="e">
        <f>VLOOKUP(B1110,[2]Pivot!$A$4:$C$3785,2,0)</f>
        <v>#N/A</v>
      </c>
      <c r="N1110" s="66" t="e">
        <f>VLOOKUP(B1110,[2]Pivot!$A$4:$C$3785,3,0)</f>
        <v>#N/A</v>
      </c>
      <c r="O1110" s="70" t="e">
        <f>VLOOKUP(B1110,[3]Pivot!$A$4:$D$4420,2,0)</f>
        <v>#N/A</v>
      </c>
      <c r="P1110" s="66" t="e">
        <f>VLOOKUP(B1110,[3]Pivot!$A$4:$E$4420,5,0)</f>
        <v>#N/A</v>
      </c>
      <c r="Q1110" s="66" t="e">
        <f>VLOOKUP(B1110,[3]Pivot!$A$4:$D$4420,3,0)</f>
        <v>#N/A</v>
      </c>
      <c r="R1110" s="66" t="e">
        <f>VLOOKUP(B1110,[3]Pivot!$A$4:$D$4420,4,0)</f>
        <v>#N/A</v>
      </c>
      <c r="S1110" t="e">
        <f>VLOOKUP(B1110,'[1]Tổng hợp Nhập - Xuất - Tồn'!$A$5:$N$4327,11,0)</f>
        <v>#N/A</v>
      </c>
      <c r="T1110" t="e">
        <f>VLOOKUP(B1110,'[1]Tổng hợp Nhập - Xuất - Tồn'!$A$7:$N$4327,13,0)</f>
        <v>#N/A</v>
      </c>
      <c r="U1110" s="66" t="e">
        <f t="shared" si="301"/>
        <v>#N/A</v>
      </c>
      <c r="V1110" s="73" t="e">
        <f t="shared" si="302"/>
        <v>#N/A</v>
      </c>
      <c r="W1110" s="73" t="e">
        <f t="shared" si="303"/>
        <v>#N/A</v>
      </c>
    </row>
    <row r="1111" spans="1:24" x14ac:dyDescent="0.25">
      <c r="A1111">
        <v>1110</v>
      </c>
      <c r="B1111" t="s">
        <v>458</v>
      </c>
      <c r="C1111" t="s">
        <v>457</v>
      </c>
      <c r="F1111" s="62"/>
      <c r="H1111" s="59">
        <v>2.0438230769230765</v>
      </c>
      <c r="I1111" t="s">
        <v>1903</v>
      </c>
      <c r="J1111" s="78">
        <f t="shared" si="300"/>
        <v>55428.481846153831</v>
      </c>
      <c r="K1111" s="75">
        <f>1.05*VLOOKUP(B1111,'[1]Tổng hợp Nhập - Xuất - Tồn'!$A$5:$N$4327,12,0)/VLOOKUP(B1111,'[1]Tổng hợp Nhập - Xuất - Tồn'!$A$5:$N$4327,11,0)</f>
        <v>45776.498535564853</v>
      </c>
      <c r="L1111" s="67">
        <f t="shared" si="304"/>
        <v>0.21085018774623229</v>
      </c>
      <c r="M1111" s="66">
        <f>VLOOKUP(B1111,[2]Pivot!$A$4:$C$3785,2,0)</f>
        <v>55000</v>
      </c>
      <c r="N1111" s="66">
        <f>VLOOKUP(B1111,[2]Pivot!$A$4:$C$3785,3,0)</f>
        <v>75000</v>
      </c>
      <c r="O1111" s="70">
        <f>VLOOKUP(B1111,[3]Pivot!$A$4:$D$4420,2,0)</f>
        <v>44691</v>
      </c>
      <c r="P1111" s="66" t="str">
        <f>VLOOKUP(B1111,[3]Pivot!$A$4:$E$4420,5,0)</f>
        <v>NK-IDAM</v>
      </c>
      <c r="Q1111" s="66">
        <f>VLOOKUP(B1111,[3]Pivot!$A$4:$D$4420,3,0)</f>
        <v>42614.400000000001</v>
      </c>
      <c r="R1111" s="66">
        <f>VLOOKUP(B1111,[3]Pivot!$A$4:$D$4420,4,0)</f>
        <v>20</v>
      </c>
      <c r="S1111">
        <f>VLOOKUP(B1111,'[1]Tổng hợp Nhập - Xuất - Tồn'!$A$5:$N$4327,11,0)</f>
        <v>478</v>
      </c>
      <c r="T1111">
        <f>VLOOKUP(B1111,'[1]Tổng hợp Nhập - Xuất - Tồn'!$A$7:$N$4327,13,0)</f>
        <v>2</v>
      </c>
      <c r="U1111" s="75">
        <f>IF(Q1111=0,K1111*(1-5%),IF(L1111&lt;=10%,Q1111,Q1111*(1-5%)))</f>
        <v>40483.68</v>
      </c>
      <c r="V1111" s="73">
        <f>U1111/24000*1/1.13</f>
        <v>1.4927610619469027</v>
      </c>
      <c r="W1111" s="66">
        <f t="shared" ref="W1111" si="306">V1111*24000</f>
        <v>35826.265486725664</v>
      </c>
      <c r="X1111" s="67">
        <f>(W1111-K1111)/K1111</f>
        <v>-0.21736553400012926</v>
      </c>
    </row>
    <row r="1112" spans="1:24" hidden="1" x14ac:dyDescent="0.25">
      <c r="A1112">
        <v>1111</v>
      </c>
      <c r="B1112" t="s">
        <v>459</v>
      </c>
      <c r="C1112" t="s">
        <v>460</v>
      </c>
      <c r="F1112" s="62"/>
      <c r="H1112" s="59">
        <v>13.382346153846154</v>
      </c>
      <c r="I1112" t="s">
        <v>1903</v>
      </c>
      <c r="J1112" s="65">
        <f t="shared" si="300"/>
        <v>362929.22769230767</v>
      </c>
      <c r="K1112" t="e">
        <f>1.05*VLOOKUP(B1112,'[1]Tổng hợp Nhập - Xuất - Tồn'!$A$5:$N$4327,12,0)/VLOOKUP(B1112,'[1]Tổng hợp Nhập - Xuất - Tồn'!$A$5:$N$4327,11,0)</f>
        <v>#N/A</v>
      </c>
      <c r="L1112" s="67" t="e">
        <f t="shared" si="304"/>
        <v>#N/A</v>
      </c>
      <c r="M1112" s="66" t="e">
        <f>VLOOKUP(B1112,[2]Pivot!$A$4:$C$3785,2,0)</f>
        <v>#N/A</v>
      </c>
      <c r="N1112" s="66" t="e">
        <f>VLOOKUP(B1112,[2]Pivot!$A$4:$C$3785,3,0)</f>
        <v>#N/A</v>
      </c>
      <c r="O1112" s="70">
        <f>VLOOKUP(B1112,[3]Pivot!$A$4:$D$4420,2,0)</f>
        <v>44025</v>
      </c>
      <c r="P1112" s="66" t="str">
        <f>VLOOKUP(B1112,[3]Pivot!$A$4:$E$4420,5,0)</f>
        <v>HTAUTOHN</v>
      </c>
      <c r="Q1112" s="66">
        <f>VLOOKUP(B1112,[3]Pivot!$A$4:$D$4420,3,0)</f>
        <v>250000</v>
      </c>
      <c r="R1112" s="66">
        <f>VLOOKUP(B1112,[3]Pivot!$A$4:$D$4420,4,0)</f>
        <v>2</v>
      </c>
      <c r="S1112" t="e">
        <f>VLOOKUP(B1112,'[1]Tổng hợp Nhập - Xuất - Tồn'!$A$5:$N$4327,11,0)</f>
        <v>#N/A</v>
      </c>
      <c r="T1112" t="e">
        <f>VLOOKUP(B1112,'[1]Tổng hợp Nhập - Xuất - Tồn'!$A$7:$N$4327,13,0)</f>
        <v>#N/A</v>
      </c>
      <c r="U1112" s="66" t="e">
        <f t="shared" si="301"/>
        <v>#N/A</v>
      </c>
      <c r="V1112" s="73" t="e">
        <f t="shared" si="302"/>
        <v>#N/A</v>
      </c>
      <c r="W1112" s="73" t="e">
        <f t="shared" si="303"/>
        <v>#N/A</v>
      </c>
    </row>
    <row r="1113" spans="1:24" x14ac:dyDescent="0.25">
      <c r="A1113">
        <v>1112</v>
      </c>
      <c r="B1113" t="s">
        <v>461</v>
      </c>
      <c r="C1113" t="s">
        <v>462</v>
      </c>
      <c r="F1113" s="62"/>
      <c r="H1113" s="59">
        <v>28.188346153846155</v>
      </c>
      <c r="I1113" t="s">
        <v>1903</v>
      </c>
      <c r="J1113" s="78">
        <f t="shared" si="300"/>
        <v>764467.94769230764</v>
      </c>
      <c r="K1113" s="75">
        <f>1.05*VLOOKUP(B1113,'[1]Tổng hợp Nhập - Xuất - Tồn'!$A$5:$N$4327,12,0)/VLOOKUP(B1113,'[1]Tổng hợp Nhập - Xuất - Tồn'!$A$5:$N$4327,11,0)</f>
        <v>192804.07251506025</v>
      </c>
      <c r="L1113" s="67">
        <f t="shared" si="304"/>
        <v>2.9649989635597236</v>
      </c>
      <c r="M1113" s="66">
        <f>VLOOKUP(B1113,[2]Pivot!$A$4:$C$3785,2,0)</f>
        <v>195000</v>
      </c>
      <c r="N1113" s="66">
        <f>VLOOKUP(B1113,[2]Pivot!$A$4:$C$3785,3,0)</f>
        <v>230000</v>
      </c>
      <c r="O1113" s="70">
        <f>VLOOKUP(B1113,[3]Pivot!$A$4:$D$4420,2,0)</f>
        <v>44712</v>
      </c>
      <c r="P1113" s="66" t="str">
        <f>VLOOKUP(B1113,[3]Pivot!$A$4:$E$4420,5,0)</f>
        <v>NCC-THAILAND</v>
      </c>
      <c r="Q1113" s="66">
        <f>VLOOKUP(B1113,[3]Pivot!$A$4:$D$4420,3,0)</f>
        <v>148165</v>
      </c>
      <c r="R1113" s="66">
        <f>VLOOKUP(B1113,[3]Pivot!$A$4:$D$4420,4,0)</f>
        <v>30</v>
      </c>
      <c r="S1113">
        <f>VLOOKUP(B1113,'[1]Tổng hợp Nhập - Xuất - Tồn'!$A$5:$N$4327,11,0)</f>
        <v>664</v>
      </c>
      <c r="T1113">
        <f>VLOOKUP(B1113,'[1]Tổng hợp Nhập - Xuất - Tồn'!$A$7:$N$4327,13,0)</f>
        <v>276</v>
      </c>
      <c r="U1113" s="75">
        <f t="shared" ref="U1113:U1114" si="307">IF(Q1113=0,K1113*(1-5%),IF(L1113&lt;=10%,Q1113,Q1113*(1-5%)))</f>
        <v>140756.75</v>
      </c>
      <c r="V1113" s="73">
        <f t="shared" ref="V1113:V1114" si="308">U1113/24000*1/1.13</f>
        <v>5.1901456489675519</v>
      </c>
      <c r="W1113" s="66">
        <f t="shared" ref="W1113:W1114" si="309">V1113*24000</f>
        <v>124563.49557522124</v>
      </c>
      <c r="X1113" s="67">
        <f t="shared" ref="X1113:X1114" si="310">(W1113-K1113)/K1113</f>
        <v>-0.3539374249188052</v>
      </c>
    </row>
    <row r="1114" spans="1:24" x14ac:dyDescent="0.25">
      <c r="A1114">
        <v>1113</v>
      </c>
      <c r="B1114" t="s">
        <v>463</v>
      </c>
      <c r="C1114" t="s">
        <v>464</v>
      </c>
      <c r="F1114" s="62"/>
      <c r="H1114" s="59">
        <v>3.9756</v>
      </c>
      <c r="I1114" t="s">
        <v>1903</v>
      </c>
      <c r="J1114" s="78">
        <f t="shared" si="300"/>
        <v>107818.27199999998</v>
      </c>
      <c r="K1114" s="75">
        <f>1.05*VLOOKUP(B1114,'[1]Tổng hợp Nhập - Xuất - Tồn'!$A$5:$N$4327,12,0)/VLOOKUP(B1114,'[1]Tổng hợp Nhập - Xuất - Tồn'!$A$5:$N$4327,11,0)</f>
        <v>88787.536277602529</v>
      </c>
      <c r="L1114" s="67">
        <f t="shared" si="304"/>
        <v>0.21434017115753815</v>
      </c>
      <c r="M1114" s="66">
        <f>VLOOKUP(B1114,[2]Pivot!$A$4:$C$3785,2,0)</f>
        <v>100000</v>
      </c>
      <c r="N1114" s="66">
        <f>VLOOKUP(B1114,[2]Pivot!$A$4:$C$3785,3,0)</f>
        <v>110000</v>
      </c>
      <c r="O1114" s="70">
        <f>VLOOKUP(B1114,[3]Pivot!$A$4:$D$4420,2,0)</f>
        <v>44545</v>
      </c>
      <c r="P1114" s="66" t="str">
        <f>VLOOKUP(B1114,[3]Pivot!$A$4:$E$4420,5,0)</f>
        <v>HTAUTOHN</v>
      </c>
      <c r="Q1114" s="66">
        <f>VLOOKUP(B1114,[3]Pivot!$A$4:$D$4420,3,0)</f>
        <v>82325.850000000006</v>
      </c>
      <c r="R1114" s="66">
        <f>VLOOKUP(B1114,[3]Pivot!$A$4:$D$4420,4,0)</f>
        <v>2</v>
      </c>
      <c r="S1114">
        <f>VLOOKUP(B1114,'[1]Tổng hợp Nhập - Xuất - Tồn'!$A$5:$N$4327,11,0)</f>
        <v>317</v>
      </c>
      <c r="T1114">
        <f>VLOOKUP(B1114,'[1]Tổng hợp Nhập - Xuất - Tồn'!$A$7:$N$4327,13,0)</f>
        <v>165</v>
      </c>
      <c r="U1114" s="75">
        <f t="shared" si="307"/>
        <v>78209.557499999995</v>
      </c>
      <c r="V1114" s="73">
        <f t="shared" si="308"/>
        <v>2.8838332411504428</v>
      </c>
      <c r="W1114" s="66">
        <f t="shared" si="309"/>
        <v>69211.997787610628</v>
      </c>
      <c r="X1114" s="67">
        <f t="shared" si="310"/>
        <v>-0.2204761986951316</v>
      </c>
    </row>
    <row r="1115" spans="1:24" hidden="1" x14ac:dyDescent="0.25">
      <c r="A1115">
        <v>1114</v>
      </c>
      <c r="B1115" t="s">
        <v>465</v>
      </c>
      <c r="C1115" t="s">
        <v>466</v>
      </c>
      <c r="F1115" s="62"/>
      <c r="H1115" s="59">
        <v>82.571923076923071</v>
      </c>
      <c r="I1115" t="s">
        <v>1903</v>
      </c>
      <c r="J1115" s="65">
        <f t="shared" si="300"/>
        <v>2239350.5538461534</v>
      </c>
      <c r="K1115" t="e">
        <f>1.05*VLOOKUP(B1115,'[1]Tổng hợp Nhập - Xuất - Tồn'!$A$5:$N$4327,12,0)/VLOOKUP(B1115,'[1]Tổng hợp Nhập - Xuất - Tồn'!$A$5:$N$4327,11,0)</f>
        <v>#N/A</v>
      </c>
      <c r="L1115" s="67" t="e">
        <f t="shared" si="304"/>
        <v>#N/A</v>
      </c>
      <c r="M1115" s="66" t="e">
        <f>VLOOKUP(B1115,[2]Pivot!$A$4:$C$3785,2,0)</f>
        <v>#N/A</v>
      </c>
      <c r="N1115" s="66" t="e">
        <f>VLOOKUP(B1115,[2]Pivot!$A$4:$C$3785,3,0)</f>
        <v>#N/A</v>
      </c>
      <c r="O1115" s="70" t="e">
        <f>VLOOKUP(B1115,[3]Pivot!$A$4:$D$4420,2,0)</f>
        <v>#N/A</v>
      </c>
      <c r="P1115" s="66" t="e">
        <f>VLOOKUP(B1115,[3]Pivot!$A$4:$E$4420,5,0)</f>
        <v>#N/A</v>
      </c>
      <c r="Q1115" s="66" t="e">
        <f>VLOOKUP(B1115,[3]Pivot!$A$4:$D$4420,3,0)</f>
        <v>#N/A</v>
      </c>
      <c r="R1115" s="66" t="e">
        <f>VLOOKUP(B1115,[3]Pivot!$A$4:$D$4420,4,0)</f>
        <v>#N/A</v>
      </c>
      <c r="S1115" t="e">
        <f>VLOOKUP(B1115,'[1]Tổng hợp Nhập - Xuất - Tồn'!$A$5:$N$4327,11,0)</f>
        <v>#N/A</v>
      </c>
      <c r="T1115" t="e">
        <f>VLOOKUP(B1115,'[1]Tổng hợp Nhập - Xuất - Tồn'!$A$7:$N$4327,13,0)</f>
        <v>#N/A</v>
      </c>
      <c r="U1115" s="66" t="e">
        <f t="shared" si="301"/>
        <v>#N/A</v>
      </c>
      <c r="V1115" s="73" t="e">
        <f t="shared" si="302"/>
        <v>#N/A</v>
      </c>
      <c r="W1115" s="73" t="e">
        <f t="shared" si="303"/>
        <v>#N/A</v>
      </c>
    </row>
    <row r="1116" spans="1:24" hidden="1" x14ac:dyDescent="0.25">
      <c r="A1116">
        <v>1115</v>
      </c>
      <c r="B1116" t="s">
        <v>467</v>
      </c>
      <c r="C1116" t="s">
        <v>468</v>
      </c>
      <c r="F1116" s="62"/>
      <c r="H1116" s="59">
        <v>14.638192307692307</v>
      </c>
      <c r="I1116" t="s">
        <v>1903</v>
      </c>
      <c r="J1116" s="65">
        <f t="shared" si="300"/>
        <v>396987.77538461535</v>
      </c>
      <c r="K1116" t="e">
        <f>1.05*VLOOKUP(B1116,'[1]Tổng hợp Nhập - Xuất - Tồn'!$A$5:$N$4327,12,0)/VLOOKUP(B1116,'[1]Tổng hợp Nhập - Xuất - Tồn'!$A$5:$N$4327,11,0)</f>
        <v>#N/A</v>
      </c>
      <c r="L1116" s="67" t="e">
        <f t="shared" si="304"/>
        <v>#N/A</v>
      </c>
      <c r="M1116" s="66" t="e">
        <f>VLOOKUP(B1116,[2]Pivot!$A$4:$C$3785,2,0)</f>
        <v>#N/A</v>
      </c>
      <c r="N1116" s="66" t="e">
        <f>VLOOKUP(B1116,[2]Pivot!$A$4:$C$3785,3,0)</f>
        <v>#N/A</v>
      </c>
      <c r="O1116" s="70" t="e">
        <f>VLOOKUP(B1116,[3]Pivot!$A$4:$D$4420,2,0)</f>
        <v>#N/A</v>
      </c>
      <c r="P1116" s="66" t="e">
        <f>VLOOKUP(B1116,[3]Pivot!$A$4:$E$4420,5,0)</f>
        <v>#N/A</v>
      </c>
      <c r="Q1116" s="66" t="e">
        <f>VLOOKUP(B1116,[3]Pivot!$A$4:$D$4420,3,0)</f>
        <v>#N/A</v>
      </c>
      <c r="R1116" s="66" t="e">
        <f>VLOOKUP(B1116,[3]Pivot!$A$4:$D$4420,4,0)</f>
        <v>#N/A</v>
      </c>
      <c r="S1116" t="e">
        <f>VLOOKUP(B1116,'[1]Tổng hợp Nhập - Xuất - Tồn'!$A$5:$N$4327,11,0)</f>
        <v>#N/A</v>
      </c>
      <c r="T1116" t="e">
        <f>VLOOKUP(B1116,'[1]Tổng hợp Nhập - Xuất - Tồn'!$A$7:$N$4327,13,0)</f>
        <v>#N/A</v>
      </c>
      <c r="U1116" s="66" t="e">
        <f t="shared" si="301"/>
        <v>#N/A</v>
      </c>
      <c r="V1116" s="73" t="e">
        <f t="shared" si="302"/>
        <v>#N/A</v>
      </c>
      <c r="W1116" s="73" t="e">
        <f t="shared" si="303"/>
        <v>#N/A</v>
      </c>
    </row>
    <row r="1117" spans="1:24" hidden="1" x14ac:dyDescent="0.25">
      <c r="A1117">
        <v>1116</v>
      </c>
      <c r="B1117" t="s">
        <v>469</v>
      </c>
      <c r="C1117" t="s">
        <v>468</v>
      </c>
      <c r="F1117" s="62"/>
      <c r="H1117" s="59">
        <v>14.638192307692307</v>
      </c>
      <c r="I1117" t="s">
        <v>1903</v>
      </c>
      <c r="J1117" s="65">
        <f t="shared" si="300"/>
        <v>396987.77538461535</v>
      </c>
      <c r="K1117" t="e">
        <f>1.05*VLOOKUP(B1117,'[1]Tổng hợp Nhập - Xuất - Tồn'!$A$5:$N$4327,12,0)/VLOOKUP(B1117,'[1]Tổng hợp Nhập - Xuất - Tồn'!$A$5:$N$4327,11,0)</f>
        <v>#N/A</v>
      </c>
      <c r="L1117" s="67" t="e">
        <f t="shared" si="304"/>
        <v>#N/A</v>
      </c>
      <c r="M1117" s="66" t="e">
        <f>VLOOKUP(B1117,[2]Pivot!$A$4:$C$3785,2,0)</f>
        <v>#N/A</v>
      </c>
      <c r="N1117" s="66" t="e">
        <f>VLOOKUP(B1117,[2]Pivot!$A$4:$C$3785,3,0)</f>
        <v>#N/A</v>
      </c>
      <c r="O1117" s="70" t="e">
        <f>VLOOKUP(B1117,[3]Pivot!$A$4:$D$4420,2,0)</f>
        <v>#N/A</v>
      </c>
      <c r="P1117" s="66" t="e">
        <f>VLOOKUP(B1117,[3]Pivot!$A$4:$E$4420,5,0)</f>
        <v>#N/A</v>
      </c>
      <c r="Q1117" s="66" t="e">
        <f>VLOOKUP(B1117,[3]Pivot!$A$4:$D$4420,3,0)</f>
        <v>#N/A</v>
      </c>
      <c r="R1117" s="66" t="e">
        <f>VLOOKUP(B1117,[3]Pivot!$A$4:$D$4420,4,0)</f>
        <v>#N/A</v>
      </c>
      <c r="S1117" t="e">
        <f>VLOOKUP(B1117,'[1]Tổng hợp Nhập - Xuất - Tồn'!$A$5:$N$4327,11,0)</f>
        <v>#N/A</v>
      </c>
      <c r="T1117" t="e">
        <f>VLOOKUP(B1117,'[1]Tổng hợp Nhập - Xuất - Tồn'!$A$7:$N$4327,13,0)</f>
        <v>#N/A</v>
      </c>
      <c r="U1117" s="66" t="e">
        <f t="shared" si="301"/>
        <v>#N/A</v>
      </c>
      <c r="V1117" s="73" t="e">
        <f t="shared" si="302"/>
        <v>#N/A</v>
      </c>
      <c r="W1117" s="73" t="e">
        <f t="shared" si="303"/>
        <v>#N/A</v>
      </c>
    </row>
    <row r="1118" spans="1:24" hidden="1" x14ac:dyDescent="0.25">
      <c r="A1118">
        <v>1117</v>
      </c>
      <c r="B1118" t="s">
        <v>470</v>
      </c>
      <c r="C1118" t="s">
        <v>471</v>
      </c>
      <c r="F1118" s="62"/>
      <c r="H1118" s="59">
        <v>3.9460615384615383</v>
      </c>
      <c r="I1118" t="s">
        <v>1903</v>
      </c>
      <c r="J1118" s="65">
        <f t="shared" si="300"/>
        <v>107017.1889230769</v>
      </c>
      <c r="K1118" t="e">
        <f>1.05*VLOOKUP(B1118,'[1]Tổng hợp Nhập - Xuất - Tồn'!$A$5:$N$4327,12,0)/VLOOKUP(B1118,'[1]Tổng hợp Nhập - Xuất - Tồn'!$A$5:$N$4327,11,0)</f>
        <v>#N/A</v>
      </c>
      <c r="L1118" s="67" t="e">
        <f t="shared" si="304"/>
        <v>#N/A</v>
      </c>
      <c r="M1118" s="66" t="e">
        <f>VLOOKUP(B1118,[2]Pivot!$A$4:$C$3785,2,0)</f>
        <v>#N/A</v>
      </c>
      <c r="N1118" s="66" t="e">
        <f>VLOOKUP(B1118,[2]Pivot!$A$4:$C$3785,3,0)</f>
        <v>#N/A</v>
      </c>
      <c r="O1118" s="70" t="e">
        <f>VLOOKUP(B1118,[3]Pivot!$A$4:$D$4420,2,0)</f>
        <v>#N/A</v>
      </c>
      <c r="P1118" s="66" t="e">
        <f>VLOOKUP(B1118,[3]Pivot!$A$4:$E$4420,5,0)</f>
        <v>#N/A</v>
      </c>
      <c r="Q1118" s="66" t="e">
        <f>VLOOKUP(B1118,[3]Pivot!$A$4:$D$4420,3,0)</f>
        <v>#N/A</v>
      </c>
      <c r="R1118" s="66" t="e">
        <f>VLOOKUP(B1118,[3]Pivot!$A$4:$D$4420,4,0)</f>
        <v>#N/A</v>
      </c>
      <c r="S1118" t="e">
        <f>VLOOKUP(B1118,'[1]Tổng hợp Nhập - Xuất - Tồn'!$A$5:$N$4327,11,0)</f>
        <v>#N/A</v>
      </c>
      <c r="T1118" t="e">
        <f>VLOOKUP(B1118,'[1]Tổng hợp Nhập - Xuất - Tồn'!$A$7:$N$4327,13,0)</f>
        <v>#N/A</v>
      </c>
      <c r="U1118" s="66" t="e">
        <f t="shared" si="301"/>
        <v>#N/A</v>
      </c>
      <c r="V1118" s="73" t="e">
        <f t="shared" si="302"/>
        <v>#N/A</v>
      </c>
      <c r="W1118" s="73" t="e">
        <f t="shared" si="303"/>
        <v>#N/A</v>
      </c>
    </row>
    <row r="1119" spans="1:24" hidden="1" x14ac:dyDescent="0.25">
      <c r="A1119">
        <v>1118</v>
      </c>
      <c r="B1119" t="s">
        <v>472</v>
      </c>
      <c r="C1119" t="s">
        <v>471</v>
      </c>
      <c r="F1119" s="62"/>
      <c r="H1119" s="59">
        <v>3.9460615384615383</v>
      </c>
      <c r="I1119" t="s">
        <v>1903</v>
      </c>
      <c r="J1119" s="65">
        <f t="shared" si="300"/>
        <v>107017.1889230769</v>
      </c>
      <c r="K1119" t="e">
        <f>1.05*VLOOKUP(B1119,'[1]Tổng hợp Nhập - Xuất - Tồn'!$A$5:$N$4327,12,0)/VLOOKUP(B1119,'[1]Tổng hợp Nhập - Xuất - Tồn'!$A$5:$N$4327,11,0)</f>
        <v>#N/A</v>
      </c>
      <c r="L1119" s="67" t="e">
        <f t="shared" si="304"/>
        <v>#N/A</v>
      </c>
      <c r="M1119" s="66" t="e">
        <f>VLOOKUP(B1119,[2]Pivot!$A$4:$C$3785,2,0)</f>
        <v>#N/A</v>
      </c>
      <c r="N1119" s="66" t="e">
        <f>VLOOKUP(B1119,[2]Pivot!$A$4:$C$3785,3,0)</f>
        <v>#N/A</v>
      </c>
      <c r="O1119" s="70" t="e">
        <f>VLOOKUP(B1119,[3]Pivot!$A$4:$D$4420,2,0)</f>
        <v>#N/A</v>
      </c>
      <c r="P1119" s="66" t="e">
        <f>VLOOKUP(B1119,[3]Pivot!$A$4:$E$4420,5,0)</f>
        <v>#N/A</v>
      </c>
      <c r="Q1119" s="66" t="e">
        <f>VLOOKUP(B1119,[3]Pivot!$A$4:$D$4420,3,0)</f>
        <v>#N/A</v>
      </c>
      <c r="R1119" s="66" t="e">
        <f>VLOOKUP(B1119,[3]Pivot!$A$4:$D$4420,4,0)</f>
        <v>#N/A</v>
      </c>
      <c r="S1119" t="e">
        <f>VLOOKUP(B1119,'[1]Tổng hợp Nhập - Xuất - Tồn'!$A$5:$N$4327,11,0)</f>
        <v>#N/A</v>
      </c>
      <c r="T1119" t="e">
        <f>VLOOKUP(B1119,'[1]Tổng hợp Nhập - Xuất - Tồn'!$A$7:$N$4327,13,0)</f>
        <v>#N/A</v>
      </c>
      <c r="U1119" s="66" t="e">
        <f t="shared" si="301"/>
        <v>#N/A</v>
      </c>
      <c r="V1119" s="73" t="e">
        <f t="shared" si="302"/>
        <v>#N/A</v>
      </c>
      <c r="W1119" s="73" t="e">
        <f t="shared" si="303"/>
        <v>#N/A</v>
      </c>
    </row>
    <row r="1120" spans="1:24" hidden="1" x14ac:dyDescent="0.25">
      <c r="A1120">
        <v>1119</v>
      </c>
      <c r="B1120" t="s">
        <v>473</v>
      </c>
      <c r="C1120" t="s">
        <v>471</v>
      </c>
      <c r="F1120" s="62"/>
      <c r="H1120" s="59">
        <v>3.9460615384615383</v>
      </c>
      <c r="I1120" t="s">
        <v>1903</v>
      </c>
      <c r="J1120" s="65">
        <f t="shared" si="300"/>
        <v>107017.1889230769</v>
      </c>
      <c r="K1120" t="e">
        <f>1.05*VLOOKUP(B1120,'[1]Tổng hợp Nhập - Xuất - Tồn'!$A$5:$N$4327,12,0)/VLOOKUP(B1120,'[1]Tổng hợp Nhập - Xuất - Tồn'!$A$5:$N$4327,11,0)</f>
        <v>#N/A</v>
      </c>
      <c r="L1120" s="67" t="e">
        <f t="shared" si="304"/>
        <v>#N/A</v>
      </c>
      <c r="M1120" s="66" t="e">
        <f>VLOOKUP(B1120,[2]Pivot!$A$4:$C$3785,2,0)</f>
        <v>#N/A</v>
      </c>
      <c r="N1120" s="66" t="e">
        <f>VLOOKUP(B1120,[2]Pivot!$A$4:$C$3785,3,0)</f>
        <v>#N/A</v>
      </c>
      <c r="O1120" s="70" t="e">
        <f>VLOOKUP(B1120,[3]Pivot!$A$4:$D$4420,2,0)</f>
        <v>#N/A</v>
      </c>
      <c r="P1120" s="66" t="e">
        <f>VLOOKUP(B1120,[3]Pivot!$A$4:$E$4420,5,0)</f>
        <v>#N/A</v>
      </c>
      <c r="Q1120" s="66" t="e">
        <f>VLOOKUP(B1120,[3]Pivot!$A$4:$D$4420,3,0)</f>
        <v>#N/A</v>
      </c>
      <c r="R1120" s="66" t="e">
        <f>VLOOKUP(B1120,[3]Pivot!$A$4:$D$4420,4,0)</f>
        <v>#N/A</v>
      </c>
      <c r="S1120" t="e">
        <f>VLOOKUP(B1120,'[1]Tổng hợp Nhập - Xuất - Tồn'!$A$5:$N$4327,11,0)</f>
        <v>#N/A</v>
      </c>
      <c r="T1120" t="e">
        <f>VLOOKUP(B1120,'[1]Tổng hợp Nhập - Xuất - Tồn'!$A$7:$N$4327,13,0)</f>
        <v>#N/A</v>
      </c>
      <c r="U1120" s="66" t="e">
        <f t="shared" si="301"/>
        <v>#N/A</v>
      </c>
      <c r="V1120" s="73" t="e">
        <f t="shared" si="302"/>
        <v>#N/A</v>
      </c>
      <c r="W1120" s="73" t="e">
        <f t="shared" si="303"/>
        <v>#N/A</v>
      </c>
    </row>
    <row r="1121" spans="1:24" hidden="1" x14ac:dyDescent="0.25">
      <c r="A1121">
        <v>1120</v>
      </c>
      <c r="B1121" t="s">
        <v>474</v>
      </c>
      <c r="C1121" t="s">
        <v>475</v>
      </c>
      <c r="F1121" s="62"/>
      <c r="H1121" s="59">
        <v>9.4333999999999989</v>
      </c>
      <c r="I1121" t="s">
        <v>1903</v>
      </c>
      <c r="J1121" s="65">
        <f t="shared" si="300"/>
        <v>255833.80799999996</v>
      </c>
      <c r="K1121" t="e">
        <f>1.05*VLOOKUP(B1121,'[1]Tổng hợp Nhập - Xuất - Tồn'!$A$5:$N$4327,12,0)/VLOOKUP(B1121,'[1]Tổng hợp Nhập - Xuất - Tồn'!$A$5:$N$4327,11,0)</f>
        <v>#N/A</v>
      </c>
      <c r="L1121" s="67" t="e">
        <f t="shared" si="304"/>
        <v>#N/A</v>
      </c>
      <c r="M1121" s="66" t="e">
        <f>VLOOKUP(B1121,[2]Pivot!$A$4:$C$3785,2,0)</f>
        <v>#N/A</v>
      </c>
      <c r="N1121" s="66" t="e">
        <f>VLOOKUP(B1121,[2]Pivot!$A$4:$C$3785,3,0)</f>
        <v>#N/A</v>
      </c>
      <c r="O1121" s="70" t="e">
        <f>VLOOKUP(B1121,[3]Pivot!$A$4:$D$4420,2,0)</f>
        <v>#N/A</v>
      </c>
      <c r="P1121" s="66" t="e">
        <f>VLOOKUP(B1121,[3]Pivot!$A$4:$E$4420,5,0)</f>
        <v>#N/A</v>
      </c>
      <c r="Q1121" s="66" t="e">
        <f>VLOOKUP(B1121,[3]Pivot!$A$4:$D$4420,3,0)</f>
        <v>#N/A</v>
      </c>
      <c r="R1121" s="66" t="e">
        <f>VLOOKUP(B1121,[3]Pivot!$A$4:$D$4420,4,0)</f>
        <v>#N/A</v>
      </c>
      <c r="S1121" t="e">
        <f>VLOOKUP(B1121,'[1]Tổng hợp Nhập - Xuất - Tồn'!$A$5:$N$4327,11,0)</f>
        <v>#N/A</v>
      </c>
      <c r="T1121" t="e">
        <f>VLOOKUP(B1121,'[1]Tổng hợp Nhập - Xuất - Tồn'!$A$7:$N$4327,13,0)</f>
        <v>#N/A</v>
      </c>
      <c r="U1121" s="66" t="e">
        <f t="shared" si="301"/>
        <v>#N/A</v>
      </c>
      <c r="V1121" s="73" t="e">
        <f t="shared" si="302"/>
        <v>#N/A</v>
      </c>
      <c r="W1121" s="73" t="e">
        <f t="shared" si="303"/>
        <v>#N/A</v>
      </c>
    </row>
    <row r="1122" spans="1:24" hidden="1" x14ac:dyDescent="0.25">
      <c r="A1122">
        <v>1121</v>
      </c>
      <c r="B1122" t="s">
        <v>476</v>
      </c>
      <c r="C1122" t="s">
        <v>477</v>
      </c>
      <c r="F1122" s="62"/>
      <c r="H1122" s="59">
        <v>10.295784615384616</v>
      </c>
      <c r="I1122" t="s">
        <v>1903</v>
      </c>
      <c r="J1122" s="65">
        <f t="shared" si="300"/>
        <v>279221.67876923078</v>
      </c>
      <c r="K1122" t="e">
        <f>1.05*VLOOKUP(B1122,'[1]Tổng hợp Nhập - Xuất - Tồn'!$A$5:$N$4327,12,0)/VLOOKUP(B1122,'[1]Tổng hợp Nhập - Xuất - Tồn'!$A$5:$N$4327,11,0)</f>
        <v>#N/A</v>
      </c>
      <c r="L1122" s="67" t="e">
        <f t="shared" si="304"/>
        <v>#N/A</v>
      </c>
      <c r="M1122" s="66" t="e">
        <f>VLOOKUP(B1122,[2]Pivot!$A$4:$C$3785,2,0)</f>
        <v>#N/A</v>
      </c>
      <c r="N1122" s="66" t="e">
        <f>VLOOKUP(B1122,[2]Pivot!$A$4:$C$3785,3,0)</f>
        <v>#N/A</v>
      </c>
      <c r="O1122" s="70" t="e">
        <f>VLOOKUP(B1122,[3]Pivot!$A$4:$D$4420,2,0)</f>
        <v>#N/A</v>
      </c>
      <c r="P1122" s="66" t="e">
        <f>VLOOKUP(B1122,[3]Pivot!$A$4:$E$4420,5,0)</f>
        <v>#N/A</v>
      </c>
      <c r="Q1122" s="66" t="e">
        <f>VLOOKUP(B1122,[3]Pivot!$A$4:$D$4420,3,0)</f>
        <v>#N/A</v>
      </c>
      <c r="R1122" s="66" t="e">
        <f>VLOOKUP(B1122,[3]Pivot!$A$4:$D$4420,4,0)</f>
        <v>#N/A</v>
      </c>
      <c r="S1122" t="e">
        <f>VLOOKUP(B1122,'[1]Tổng hợp Nhập - Xuất - Tồn'!$A$5:$N$4327,11,0)</f>
        <v>#N/A</v>
      </c>
      <c r="T1122" t="e">
        <f>VLOOKUP(B1122,'[1]Tổng hợp Nhập - Xuất - Tồn'!$A$7:$N$4327,13,0)</f>
        <v>#N/A</v>
      </c>
      <c r="U1122" s="66" t="e">
        <f t="shared" si="301"/>
        <v>#N/A</v>
      </c>
      <c r="V1122" s="73" t="e">
        <f t="shared" si="302"/>
        <v>#N/A</v>
      </c>
      <c r="W1122" s="73" t="e">
        <f t="shared" si="303"/>
        <v>#N/A</v>
      </c>
    </row>
    <row r="1123" spans="1:24" hidden="1" x14ac:dyDescent="0.25">
      <c r="A1123">
        <v>1122</v>
      </c>
      <c r="B1123" t="s">
        <v>478</v>
      </c>
      <c r="C1123" t="s">
        <v>479</v>
      </c>
      <c r="F1123" s="62"/>
      <c r="H1123" s="59">
        <v>15.290769230769232</v>
      </c>
      <c r="I1123" t="s">
        <v>1903</v>
      </c>
      <c r="J1123" s="65">
        <f t="shared" si="300"/>
        <v>414685.66153846151</v>
      </c>
      <c r="K1123" t="e">
        <f>1.05*VLOOKUP(B1123,'[1]Tổng hợp Nhập - Xuất - Tồn'!$A$5:$N$4327,12,0)/VLOOKUP(B1123,'[1]Tổng hợp Nhập - Xuất - Tồn'!$A$5:$N$4327,11,0)</f>
        <v>#N/A</v>
      </c>
      <c r="L1123" s="67" t="e">
        <f t="shared" si="304"/>
        <v>#N/A</v>
      </c>
      <c r="M1123" s="66" t="e">
        <f>VLOOKUP(B1123,[2]Pivot!$A$4:$C$3785,2,0)</f>
        <v>#N/A</v>
      </c>
      <c r="N1123" s="66" t="e">
        <f>VLOOKUP(B1123,[2]Pivot!$A$4:$C$3785,3,0)</f>
        <v>#N/A</v>
      </c>
      <c r="O1123" s="70" t="e">
        <f>VLOOKUP(B1123,[3]Pivot!$A$4:$D$4420,2,0)</f>
        <v>#N/A</v>
      </c>
      <c r="P1123" s="66" t="e">
        <f>VLOOKUP(B1123,[3]Pivot!$A$4:$E$4420,5,0)</f>
        <v>#N/A</v>
      </c>
      <c r="Q1123" s="66" t="e">
        <f>VLOOKUP(B1123,[3]Pivot!$A$4:$D$4420,3,0)</f>
        <v>#N/A</v>
      </c>
      <c r="R1123" s="66" t="e">
        <f>VLOOKUP(B1123,[3]Pivot!$A$4:$D$4420,4,0)</f>
        <v>#N/A</v>
      </c>
      <c r="S1123" t="e">
        <f>VLOOKUP(B1123,'[1]Tổng hợp Nhập - Xuất - Tồn'!$A$5:$N$4327,11,0)</f>
        <v>#N/A</v>
      </c>
      <c r="T1123" t="e">
        <f>VLOOKUP(B1123,'[1]Tổng hợp Nhập - Xuất - Tồn'!$A$7:$N$4327,13,0)</f>
        <v>#N/A</v>
      </c>
      <c r="U1123" s="66" t="e">
        <f t="shared" si="301"/>
        <v>#N/A</v>
      </c>
      <c r="V1123" s="73" t="e">
        <f t="shared" si="302"/>
        <v>#N/A</v>
      </c>
      <c r="W1123" s="73" t="e">
        <f t="shared" si="303"/>
        <v>#N/A</v>
      </c>
    </row>
    <row r="1124" spans="1:24" hidden="1" x14ac:dyDescent="0.25">
      <c r="A1124">
        <v>1123</v>
      </c>
      <c r="B1124" t="s">
        <v>481</v>
      </c>
      <c r="C1124" t="s">
        <v>482</v>
      </c>
      <c r="E1124">
        <v>1</v>
      </c>
      <c r="H1124" s="59">
        <v>3.4476923076923081</v>
      </c>
      <c r="I1124" t="s">
        <v>1903</v>
      </c>
      <c r="J1124" s="65">
        <f t="shared" si="300"/>
        <v>93501.415384615379</v>
      </c>
      <c r="K1124" t="e">
        <f>1.05*VLOOKUP(B1124,'[1]Tổng hợp Nhập - Xuất - Tồn'!$A$5:$N$4327,12,0)/VLOOKUP(B1124,'[1]Tổng hợp Nhập - Xuất - Tồn'!$A$5:$N$4327,11,0)</f>
        <v>#N/A</v>
      </c>
      <c r="L1124" s="67" t="e">
        <f t="shared" si="304"/>
        <v>#N/A</v>
      </c>
      <c r="M1124" s="66" t="e">
        <f>VLOOKUP(B1124,[2]Pivot!$A$4:$C$3785,2,0)</f>
        <v>#N/A</v>
      </c>
      <c r="N1124" s="66" t="e">
        <f>VLOOKUP(B1124,[2]Pivot!$A$4:$C$3785,3,0)</f>
        <v>#N/A</v>
      </c>
      <c r="O1124" s="70" t="e">
        <f>VLOOKUP(B1124,[3]Pivot!$A$4:$D$4420,2,0)</f>
        <v>#N/A</v>
      </c>
      <c r="P1124" s="66" t="e">
        <f>VLOOKUP(B1124,[3]Pivot!$A$4:$E$4420,5,0)</f>
        <v>#N/A</v>
      </c>
      <c r="Q1124" s="66" t="e">
        <f>VLOOKUP(B1124,[3]Pivot!$A$4:$D$4420,3,0)</f>
        <v>#N/A</v>
      </c>
      <c r="R1124" s="66" t="e">
        <f>VLOOKUP(B1124,[3]Pivot!$A$4:$D$4420,4,0)</f>
        <v>#N/A</v>
      </c>
      <c r="S1124" t="e">
        <f>VLOOKUP(B1124,'[1]Tổng hợp Nhập - Xuất - Tồn'!$A$5:$N$4327,11,0)</f>
        <v>#N/A</v>
      </c>
      <c r="T1124" t="e">
        <f>VLOOKUP(B1124,'[1]Tổng hợp Nhập - Xuất - Tồn'!$A$7:$N$4327,13,0)</f>
        <v>#N/A</v>
      </c>
      <c r="U1124" s="66" t="e">
        <f t="shared" si="301"/>
        <v>#N/A</v>
      </c>
      <c r="V1124" s="73" t="e">
        <f t="shared" si="302"/>
        <v>#N/A</v>
      </c>
      <c r="W1124" s="73" t="e">
        <f t="shared" si="303"/>
        <v>#N/A</v>
      </c>
    </row>
    <row r="1125" spans="1:24" x14ac:dyDescent="0.25">
      <c r="A1125">
        <v>1124</v>
      </c>
      <c r="B1125" t="s">
        <v>22</v>
      </c>
      <c r="C1125" t="s">
        <v>23</v>
      </c>
      <c r="E1125">
        <v>40</v>
      </c>
      <c r="H1125" s="59">
        <v>35.192307692307693</v>
      </c>
      <c r="I1125" t="s">
        <v>1903</v>
      </c>
      <c r="J1125" s="78">
        <f t="shared" si="300"/>
        <v>954415.38461538451</v>
      </c>
      <c r="K1125" s="75">
        <f>1.05*VLOOKUP(B1125,'[1]Tổng hợp Nhập - Xuất - Tồn'!$A$5:$N$4327,12,0)/VLOOKUP(B1125,'[1]Tổng hợp Nhập - Xuất - Tồn'!$A$5:$N$4327,11,0)</f>
        <v>483221.28065217397</v>
      </c>
      <c r="L1125" s="67">
        <f t="shared" si="304"/>
        <v>0.97511041593050063</v>
      </c>
      <c r="M1125" s="66">
        <f>VLOOKUP(B1125,[2]Pivot!$A$4:$C$3785,2,0)</f>
        <v>510000</v>
      </c>
      <c r="N1125" s="66">
        <f>VLOOKUP(B1125,[2]Pivot!$A$4:$C$3785,3,0)</f>
        <v>650000</v>
      </c>
      <c r="O1125" s="70">
        <f>VLOOKUP(B1125,[3]Pivot!$A$4:$D$4420,2,0)</f>
        <v>44618</v>
      </c>
      <c r="P1125" s="66" t="str">
        <f>VLOOKUP(B1125,[3]Pivot!$A$4:$E$4420,5,0)</f>
        <v>HTAUTOHN</v>
      </c>
      <c r="Q1125" s="66">
        <f>VLOOKUP(B1125,[3]Pivot!$A$4:$D$4420,3,0)</f>
        <v>412080</v>
      </c>
      <c r="R1125" s="66">
        <f>VLOOKUP(B1125,[3]Pivot!$A$4:$D$4420,4,0)</f>
        <v>4</v>
      </c>
      <c r="S1125">
        <f>VLOOKUP(B1125,'[1]Tổng hợp Nhập - Xuất - Tồn'!$A$5:$N$4327,11,0)</f>
        <v>230</v>
      </c>
      <c r="T1125">
        <f>VLOOKUP(B1125,'[1]Tổng hợp Nhập - Xuất - Tồn'!$A$7:$N$4327,13,0)</f>
        <v>0</v>
      </c>
      <c r="U1125" s="75">
        <f t="shared" ref="U1125:U1128" si="311">IF(Q1125=0,K1125*(1-5%),IF(L1125&lt;=10%,Q1125,Q1125*(1-5%)))</f>
        <v>391476</v>
      </c>
      <c r="V1125" s="73">
        <f t="shared" ref="V1125:V1128" si="312">U1125/24000*1/1.13</f>
        <v>14.434955752212389</v>
      </c>
      <c r="W1125" s="66">
        <f t="shared" ref="W1125:W1128" si="313">V1125*24000</f>
        <v>346438.93805309734</v>
      </c>
      <c r="X1125" s="67">
        <f t="shared" ref="X1125:X1128" si="314">(W1125-K1125)/K1125</f>
        <v>-0.28306357372024249</v>
      </c>
    </row>
    <row r="1126" spans="1:24" x14ac:dyDescent="0.25">
      <c r="A1126">
        <v>1125</v>
      </c>
      <c r="B1126" t="s">
        <v>484</v>
      </c>
      <c r="C1126" t="s">
        <v>40</v>
      </c>
      <c r="E1126">
        <v>7</v>
      </c>
      <c r="H1126" s="59">
        <v>39.519230769230766</v>
      </c>
      <c r="I1126" t="s">
        <v>1903</v>
      </c>
      <c r="J1126" s="78">
        <f t="shared" si="300"/>
        <v>1071761.5384615383</v>
      </c>
      <c r="K1126" s="75">
        <f>1.05*VLOOKUP(B1126,'[1]Tổng hợp Nhập - Xuất - Tồn'!$A$5:$N$4327,12,0)/VLOOKUP(B1126,'[1]Tổng hợp Nhập - Xuất - Tồn'!$A$5:$N$4327,11,0)</f>
        <v>1090632.48</v>
      </c>
      <c r="L1126" s="67">
        <f t="shared" si="304"/>
        <v>-1.7302750362305108E-2</v>
      </c>
      <c r="M1126" s="66">
        <f>VLOOKUP(B1126,[2]Pivot!$A$4:$C$3785,2,0)</f>
        <v>1200000</v>
      </c>
      <c r="N1126" s="66">
        <f>VLOOKUP(B1126,[2]Pivot!$A$4:$C$3785,3,0)</f>
        <v>1200000</v>
      </c>
      <c r="O1126" s="70">
        <f>VLOOKUP(B1126,[3]Pivot!$A$4:$D$4420,2,0)</f>
        <v>44737</v>
      </c>
      <c r="P1126" s="66" t="str">
        <f>VLOOKUP(B1126,[3]Pivot!$A$4:$E$4420,5,0)</f>
        <v>CHPT-MINHANH</v>
      </c>
      <c r="Q1126" s="66">
        <f>VLOOKUP(B1126,[3]Pivot!$A$4:$D$4420,3,0)</f>
        <v>950000</v>
      </c>
      <c r="R1126" s="66">
        <f>VLOOKUP(B1126,[3]Pivot!$A$4:$D$4420,4,0)</f>
        <v>2</v>
      </c>
      <c r="S1126">
        <f>VLOOKUP(B1126,'[1]Tổng hợp Nhập - Xuất - Tồn'!$A$5:$N$4327,11,0)</f>
        <v>10</v>
      </c>
      <c r="T1126">
        <f>VLOOKUP(B1126,'[1]Tổng hợp Nhập - Xuất - Tồn'!$A$7:$N$4327,13,0)</f>
        <v>0</v>
      </c>
      <c r="U1126" s="75">
        <f t="shared" si="311"/>
        <v>950000</v>
      </c>
      <c r="V1126" s="73">
        <f t="shared" si="312"/>
        <v>35.029498525073748</v>
      </c>
      <c r="W1126" s="66">
        <f t="shared" si="313"/>
        <v>840707.96460176993</v>
      </c>
      <c r="X1126" s="67">
        <f t="shared" si="314"/>
        <v>-0.2291555771365163</v>
      </c>
    </row>
    <row r="1127" spans="1:24" x14ac:dyDescent="0.25">
      <c r="A1127">
        <v>1126</v>
      </c>
      <c r="B1127" t="s">
        <v>485</v>
      </c>
      <c r="C1127" t="s">
        <v>40</v>
      </c>
      <c r="E1127">
        <v>150</v>
      </c>
      <c r="H1127" s="59">
        <v>30.576923076923077</v>
      </c>
      <c r="I1127" t="s">
        <v>1903</v>
      </c>
      <c r="J1127" s="78">
        <f t="shared" si="300"/>
        <v>829246.15384615376</v>
      </c>
      <c r="K1127" s="75">
        <f>1.05*VLOOKUP(B1127,'[1]Tổng hợp Nhập - Xuất - Tồn'!$A$5:$N$4327,12,0)/VLOOKUP(B1127,'[1]Tổng hợp Nhập - Xuất - Tồn'!$A$5:$N$4327,11,0)</f>
        <v>688241.09673295449</v>
      </c>
      <c r="L1127" s="67">
        <f t="shared" si="304"/>
        <v>0.20487741546173732</v>
      </c>
      <c r="M1127" s="66">
        <f>VLOOKUP(B1127,[2]Pivot!$A$4:$C$3785,2,0)</f>
        <v>700000</v>
      </c>
      <c r="N1127" s="66">
        <f>VLOOKUP(B1127,[2]Pivot!$A$4:$C$3785,3,0)</f>
        <v>800000</v>
      </c>
      <c r="O1127" s="70">
        <f>VLOOKUP(B1127,[3]Pivot!$A$4:$D$4420,2,0)</f>
        <v>44672</v>
      </c>
      <c r="P1127" s="66" t="str">
        <f>VLOOKUP(B1127,[3]Pivot!$A$4:$E$4420,5,0)</f>
        <v>HTAUTOHN</v>
      </c>
      <c r="Q1127" s="66">
        <f>VLOOKUP(B1127,[3]Pivot!$A$4:$D$4420,3,0)</f>
        <v>549000</v>
      </c>
      <c r="R1127" s="66">
        <f>VLOOKUP(B1127,[3]Pivot!$A$4:$D$4420,4,0)</f>
        <v>5</v>
      </c>
      <c r="S1127">
        <f>VLOOKUP(B1127,'[1]Tổng hợp Nhập - Xuất - Tồn'!$A$5:$N$4327,11,0)</f>
        <v>1056</v>
      </c>
      <c r="T1127">
        <f>VLOOKUP(B1127,'[1]Tổng hợp Nhập - Xuất - Tồn'!$A$7:$N$4327,13,0)</f>
        <v>117</v>
      </c>
      <c r="U1127" s="75">
        <f t="shared" si="311"/>
        <v>521550</v>
      </c>
      <c r="V1127" s="73">
        <f t="shared" si="312"/>
        <v>19.23119469026549</v>
      </c>
      <c r="W1127" s="66">
        <f t="shared" si="313"/>
        <v>461548.67256637174</v>
      </c>
      <c r="X1127" s="67">
        <f t="shared" si="314"/>
        <v>-0.32937937772487019</v>
      </c>
    </row>
    <row r="1128" spans="1:24" x14ac:dyDescent="0.25">
      <c r="A1128">
        <v>1127</v>
      </c>
      <c r="B1128" t="s">
        <v>37</v>
      </c>
      <c r="C1128" t="s">
        <v>38</v>
      </c>
      <c r="E1128">
        <v>12</v>
      </c>
      <c r="H1128" s="59">
        <v>48.17307692307692</v>
      </c>
      <c r="I1128" t="s">
        <v>1903</v>
      </c>
      <c r="J1128" s="78">
        <f t="shared" si="300"/>
        <v>1306453.8461538458</v>
      </c>
      <c r="K1128" s="75">
        <f>1.05*VLOOKUP(B1128,'[1]Tổng hợp Nhập - Xuất - Tồn'!$A$5:$N$4327,12,0)/VLOOKUP(B1128,'[1]Tổng hợp Nhập - Xuất - Tồn'!$A$5:$N$4327,11,0)</f>
        <v>961002.87870090641</v>
      </c>
      <c r="L1128" s="67">
        <f t="shared" si="304"/>
        <v>0.35946923272480052</v>
      </c>
      <c r="M1128" s="66">
        <f>VLOOKUP(B1128,[2]Pivot!$A$4:$C$3785,2,0)</f>
        <v>1050000</v>
      </c>
      <c r="N1128" s="66">
        <f>VLOOKUP(B1128,[2]Pivot!$A$4:$C$3785,3,0)</f>
        <v>1200000</v>
      </c>
      <c r="O1128" s="70">
        <f>VLOOKUP(B1128,[3]Pivot!$A$4:$D$4420,2,0)</f>
        <v>44818</v>
      </c>
      <c r="P1128" s="66" t="str">
        <f>VLOOKUP(B1128,[3]Pivot!$A$4:$E$4420,5,0)</f>
        <v>NK-TRISTAN</v>
      </c>
      <c r="Q1128" s="66">
        <f>VLOOKUP(B1128,[3]Pivot!$A$4:$D$4420,3,0)</f>
        <v>861220</v>
      </c>
      <c r="R1128" s="66">
        <f>VLOOKUP(B1128,[3]Pivot!$A$4:$D$4420,4,0)</f>
        <v>3</v>
      </c>
      <c r="S1128">
        <f>VLOOKUP(B1128,'[1]Tổng hợp Nhập - Xuất - Tồn'!$A$5:$N$4327,11,0)</f>
        <v>1324</v>
      </c>
      <c r="T1128">
        <f>VLOOKUP(B1128,'[1]Tổng hợp Nhập - Xuất - Tồn'!$A$7:$N$4327,13,0)</f>
        <v>152</v>
      </c>
      <c r="U1128" s="75">
        <f t="shared" si="311"/>
        <v>818159</v>
      </c>
      <c r="V1128" s="73">
        <f t="shared" si="312"/>
        <v>30.168104719764017</v>
      </c>
      <c r="W1128" s="66">
        <f t="shared" si="313"/>
        <v>724034.51327433635</v>
      </c>
      <c r="X1128" s="67">
        <f t="shared" si="314"/>
        <v>-0.24658444909853583</v>
      </c>
    </row>
    <row r="1129" spans="1:24" hidden="1" x14ac:dyDescent="0.25">
      <c r="A1129">
        <v>1128</v>
      </c>
      <c r="B1129" t="s">
        <v>48</v>
      </c>
      <c r="C1129" t="s">
        <v>49</v>
      </c>
      <c r="E1129">
        <v>19</v>
      </c>
      <c r="H1129" s="59">
        <v>14.423076923076923</v>
      </c>
      <c r="I1129" t="s">
        <v>1903</v>
      </c>
      <c r="J1129" s="65">
        <f t="shared" si="300"/>
        <v>391153.84615384613</v>
      </c>
      <c r="K1129" t="e">
        <f>1.05*VLOOKUP(B1129,'[1]Tổng hợp Nhập - Xuất - Tồn'!$A$5:$N$4327,12,0)/VLOOKUP(B1129,'[1]Tổng hợp Nhập - Xuất - Tồn'!$A$5:$N$4327,11,0)</f>
        <v>#N/A</v>
      </c>
      <c r="L1129" s="67" t="e">
        <f t="shared" si="304"/>
        <v>#N/A</v>
      </c>
      <c r="M1129" s="66" t="e">
        <f>VLOOKUP(B1129,[2]Pivot!$A$4:$C$3785,2,0)</f>
        <v>#N/A</v>
      </c>
      <c r="N1129" s="66" t="e">
        <f>VLOOKUP(B1129,[2]Pivot!$A$4:$C$3785,3,0)</f>
        <v>#N/A</v>
      </c>
      <c r="O1129" s="70" t="e">
        <f>VLOOKUP(B1129,[3]Pivot!$A$4:$D$4420,2,0)</f>
        <v>#N/A</v>
      </c>
      <c r="P1129" s="66" t="e">
        <f>VLOOKUP(B1129,[3]Pivot!$A$4:$E$4420,5,0)</f>
        <v>#N/A</v>
      </c>
      <c r="Q1129" s="66" t="e">
        <f>VLOOKUP(B1129,[3]Pivot!$A$4:$D$4420,3,0)</f>
        <v>#N/A</v>
      </c>
      <c r="R1129" s="66" t="e">
        <f>VLOOKUP(B1129,[3]Pivot!$A$4:$D$4420,4,0)</f>
        <v>#N/A</v>
      </c>
      <c r="S1129" t="e">
        <f>VLOOKUP(B1129,'[1]Tổng hợp Nhập - Xuất - Tồn'!$A$5:$N$4327,11,0)</f>
        <v>#N/A</v>
      </c>
      <c r="T1129" t="e">
        <f>VLOOKUP(B1129,'[1]Tổng hợp Nhập - Xuất - Tồn'!$A$7:$N$4327,13,0)</f>
        <v>#N/A</v>
      </c>
      <c r="U1129" s="66" t="e">
        <f t="shared" si="301"/>
        <v>#N/A</v>
      </c>
      <c r="V1129" s="73" t="e">
        <f t="shared" si="302"/>
        <v>#N/A</v>
      </c>
      <c r="W1129" s="73" t="e">
        <f t="shared" si="303"/>
        <v>#N/A</v>
      </c>
    </row>
    <row r="1130" spans="1:24" hidden="1" x14ac:dyDescent="0.25">
      <c r="A1130">
        <v>1129</v>
      </c>
      <c r="B1130" t="s">
        <v>53</v>
      </c>
      <c r="C1130" t="s">
        <v>51</v>
      </c>
      <c r="E1130">
        <v>17</v>
      </c>
      <c r="H1130" s="59">
        <v>15.865384615384615</v>
      </c>
      <c r="I1130" t="s">
        <v>1903</v>
      </c>
      <c r="J1130" s="65">
        <f t="shared" si="300"/>
        <v>430269.23076923069</v>
      </c>
      <c r="K1130" t="e">
        <f>1.05*VLOOKUP(B1130,'[1]Tổng hợp Nhập - Xuất - Tồn'!$A$5:$N$4327,12,0)/VLOOKUP(B1130,'[1]Tổng hợp Nhập - Xuất - Tồn'!$A$5:$N$4327,11,0)</f>
        <v>#N/A</v>
      </c>
      <c r="L1130" s="67" t="e">
        <f t="shared" si="304"/>
        <v>#N/A</v>
      </c>
      <c r="M1130" s="66" t="e">
        <f>VLOOKUP(B1130,[2]Pivot!$A$4:$C$3785,2,0)</f>
        <v>#N/A</v>
      </c>
      <c r="N1130" s="66" t="e">
        <f>VLOOKUP(B1130,[2]Pivot!$A$4:$C$3785,3,0)</f>
        <v>#N/A</v>
      </c>
      <c r="O1130" s="70" t="e">
        <f>VLOOKUP(B1130,[3]Pivot!$A$4:$D$4420,2,0)</f>
        <v>#N/A</v>
      </c>
      <c r="P1130" s="66" t="e">
        <f>VLOOKUP(B1130,[3]Pivot!$A$4:$E$4420,5,0)</f>
        <v>#N/A</v>
      </c>
      <c r="Q1130" s="66" t="e">
        <f>VLOOKUP(B1130,[3]Pivot!$A$4:$D$4420,3,0)</f>
        <v>#N/A</v>
      </c>
      <c r="R1130" s="66" t="e">
        <f>VLOOKUP(B1130,[3]Pivot!$A$4:$D$4420,4,0)</f>
        <v>#N/A</v>
      </c>
      <c r="S1130" t="e">
        <f>VLOOKUP(B1130,'[1]Tổng hợp Nhập - Xuất - Tồn'!$A$5:$N$4327,11,0)</f>
        <v>#N/A</v>
      </c>
      <c r="T1130" t="e">
        <f>VLOOKUP(B1130,'[1]Tổng hợp Nhập - Xuất - Tồn'!$A$7:$N$4327,13,0)</f>
        <v>#N/A</v>
      </c>
      <c r="U1130" s="66" t="e">
        <f t="shared" si="301"/>
        <v>#N/A</v>
      </c>
      <c r="V1130" s="73" t="e">
        <f t="shared" si="302"/>
        <v>#N/A</v>
      </c>
      <c r="W1130" s="73" t="e">
        <f t="shared" si="303"/>
        <v>#N/A</v>
      </c>
    </row>
    <row r="1131" spans="1:24" x14ac:dyDescent="0.25">
      <c r="A1131">
        <v>1130</v>
      </c>
      <c r="B1131" t="s">
        <v>59</v>
      </c>
      <c r="C1131" t="s">
        <v>51</v>
      </c>
      <c r="E1131">
        <v>1</v>
      </c>
      <c r="H1131" s="59">
        <v>15.576923076923077</v>
      </c>
      <c r="I1131" t="s">
        <v>1903</v>
      </c>
      <c r="J1131" s="78">
        <f t="shared" si="300"/>
        <v>422446.15384615376</v>
      </c>
      <c r="K1131" s="75">
        <f>1.05*VLOOKUP(B1131,'[1]Tổng hợp Nhập - Xuất - Tồn'!$A$5:$N$4327,12,0)/VLOOKUP(B1131,'[1]Tổng hợp Nhập - Xuất - Tồn'!$A$5:$N$4327,11,0)</f>
        <v>316938.27920792083</v>
      </c>
      <c r="L1131" s="67">
        <f t="shared" si="304"/>
        <v>0.33289722813512423</v>
      </c>
      <c r="M1131" s="66">
        <f>VLOOKUP(B1131,[2]Pivot!$A$4:$C$3785,2,0)</f>
        <v>450000</v>
      </c>
      <c r="N1131" s="66">
        <f>VLOOKUP(B1131,[2]Pivot!$A$4:$C$3785,3,0)</f>
        <v>450000</v>
      </c>
      <c r="O1131" s="70">
        <f>VLOOKUP(B1131,[3]Pivot!$A$4:$D$4420,2,0)</f>
        <v>44768</v>
      </c>
      <c r="P1131" s="66" t="str">
        <f>VLOOKUP(B1131,[3]Pivot!$A$4:$E$4420,5,0)</f>
        <v>HTAUTOHN</v>
      </c>
      <c r="Q1131" s="66">
        <f>VLOOKUP(B1131,[3]Pivot!$A$4:$D$4420,3,0)</f>
        <v>282088.8</v>
      </c>
      <c r="R1131" s="66">
        <f>VLOOKUP(B1131,[3]Pivot!$A$4:$D$4420,4,0)</f>
        <v>1</v>
      </c>
      <c r="S1131">
        <f>VLOOKUP(B1131,'[1]Tổng hợp Nhập - Xuất - Tồn'!$A$5:$N$4327,11,0)</f>
        <v>101</v>
      </c>
      <c r="T1131">
        <f>VLOOKUP(B1131,'[1]Tổng hợp Nhập - Xuất - Tồn'!$A$7:$N$4327,13,0)</f>
        <v>45</v>
      </c>
      <c r="U1131" s="75">
        <f>IF(Q1131=0,K1131*(1-5%),IF(L1131&lt;=10%,Q1131,Q1131*(1-5%)))</f>
        <v>267984.36</v>
      </c>
      <c r="V1131" s="73">
        <f>U1131/24000*1/1.13</f>
        <v>9.8814292035398239</v>
      </c>
      <c r="W1131" s="66">
        <f t="shared" ref="W1131" si="315">V1131*24000</f>
        <v>237154.30088495577</v>
      </c>
      <c r="X1131" s="67">
        <f>(W1131-K1131)/K1131</f>
        <v>-0.25173348742334917</v>
      </c>
    </row>
    <row r="1132" spans="1:24" hidden="1" x14ac:dyDescent="0.25">
      <c r="A1132">
        <v>1131</v>
      </c>
      <c r="B1132" t="s">
        <v>486</v>
      </c>
      <c r="C1132" t="s">
        <v>487</v>
      </c>
      <c r="E1132">
        <v>8</v>
      </c>
      <c r="H1132" s="59">
        <v>13.26923076923077</v>
      </c>
      <c r="I1132" t="s">
        <v>1903</v>
      </c>
      <c r="J1132" s="65">
        <f t="shared" si="300"/>
        <v>359861.53846153844</v>
      </c>
      <c r="K1132" t="e">
        <f>1.05*VLOOKUP(B1132,'[1]Tổng hợp Nhập - Xuất - Tồn'!$A$5:$N$4327,12,0)/VLOOKUP(B1132,'[1]Tổng hợp Nhập - Xuất - Tồn'!$A$5:$N$4327,11,0)</f>
        <v>#N/A</v>
      </c>
      <c r="L1132" s="67" t="e">
        <f t="shared" si="304"/>
        <v>#N/A</v>
      </c>
      <c r="M1132" s="66" t="e">
        <f>VLOOKUP(B1132,[2]Pivot!$A$4:$C$3785,2,0)</f>
        <v>#N/A</v>
      </c>
      <c r="N1132" s="66" t="e">
        <f>VLOOKUP(B1132,[2]Pivot!$A$4:$C$3785,3,0)</f>
        <v>#N/A</v>
      </c>
      <c r="O1132" s="70" t="e">
        <f>VLOOKUP(B1132,[3]Pivot!$A$4:$D$4420,2,0)</f>
        <v>#N/A</v>
      </c>
      <c r="P1132" s="66" t="e">
        <f>VLOOKUP(B1132,[3]Pivot!$A$4:$E$4420,5,0)</f>
        <v>#N/A</v>
      </c>
      <c r="Q1132" s="66" t="e">
        <f>VLOOKUP(B1132,[3]Pivot!$A$4:$D$4420,3,0)</f>
        <v>#N/A</v>
      </c>
      <c r="R1132" s="66" t="e">
        <f>VLOOKUP(B1132,[3]Pivot!$A$4:$D$4420,4,0)</f>
        <v>#N/A</v>
      </c>
      <c r="S1132" t="e">
        <f>VLOOKUP(B1132,'[1]Tổng hợp Nhập - Xuất - Tồn'!$A$5:$N$4327,11,0)</f>
        <v>#N/A</v>
      </c>
      <c r="T1132" t="e">
        <f>VLOOKUP(B1132,'[1]Tổng hợp Nhập - Xuất - Tồn'!$A$7:$N$4327,13,0)</f>
        <v>#N/A</v>
      </c>
      <c r="U1132" s="66" t="e">
        <f t="shared" si="301"/>
        <v>#N/A</v>
      </c>
      <c r="V1132" s="73" t="e">
        <f t="shared" si="302"/>
        <v>#N/A</v>
      </c>
      <c r="W1132" s="73" t="e">
        <f t="shared" si="303"/>
        <v>#N/A</v>
      </c>
    </row>
    <row r="1133" spans="1:24" hidden="1" x14ac:dyDescent="0.25">
      <c r="A1133">
        <v>1132</v>
      </c>
      <c r="B1133" t="s">
        <v>488</v>
      </c>
      <c r="C1133" t="s">
        <v>489</v>
      </c>
      <c r="E1133">
        <v>7</v>
      </c>
      <c r="H1133" s="59">
        <v>11.826923076923077</v>
      </c>
      <c r="I1133" t="s">
        <v>1903</v>
      </c>
      <c r="J1133" s="78">
        <f t="shared" si="300"/>
        <v>320746.15384615376</v>
      </c>
      <c r="K1133" s="75">
        <f>1.05*VLOOKUP(B1133,'[1]Tổng hợp Nhập - Xuất - Tồn'!$A$5:$N$4327,12,0)/VLOOKUP(B1133,'[1]Tổng hợp Nhập - Xuất - Tồn'!$A$5:$N$4327,11,0)</f>
        <v>255465.21000000002</v>
      </c>
      <c r="L1133" s="67">
        <f t="shared" si="304"/>
        <v>0.25553751074815129</v>
      </c>
      <c r="M1133" s="66" t="e">
        <f>VLOOKUP(B1133,[2]Pivot!$A$4:$C$3785,2,0)</f>
        <v>#N/A</v>
      </c>
      <c r="N1133" s="66" t="e">
        <f>VLOOKUP(B1133,[2]Pivot!$A$4:$C$3785,3,0)</f>
        <v>#N/A</v>
      </c>
      <c r="O1133" s="70">
        <f>VLOOKUP(B1133,[3]Pivot!$A$4:$D$4420,2,0)</f>
        <v>44768</v>
      </c>
      <c r="P1133" s="66" t="str">
        <f>VLOOKUP(B1133,[3]Pivot!$A$4:$E$4420,5,0)</f>
        <v>HTAUTOHN</v>
      </c>
      <c r="Q1133" s="66">
        <f>VLOOKUP(B1133,[3]Pivot!$A$4:$D$4420,3,0)</f>
        <v>243300.2</v>
      </c>
      <c r="R1133" s="66">
        <f>VLOOKUP(B1133,[3]Pivot!$A$4:$D$4420,4,0)</f>
        <v>3</v>
      </c>
      <c r="S1133">
        <f>VLOOKUP(B1133,'[1]Tổng hợp Nhập - Xuất - Tồn'!$A$5:$N$4327,11,0)</f>
        <v>20</v>
      </c>
      <c r="T1133">
        <f>VLOOKUP(B1133,'[1]Tổng hợp Nhập - Xuất - Tồn'!$A$7:$N$4327,13,0)</f>
        <v>20</v>
      </c>
      <c r="U1133" s="75">
        <f>IF(Q1133=0,K1133*(1-5%),IF(L1133&lt;=10%,Q1133,Q1133*(1-5%)))</f>
        <v>231135.19</v>
      </c>
      <c r="V1133" s="73">
        <f>U1133/24000*1/1.13</f>
        <v>8.522683997050148</v>
      </c>
      <c r="W1133" s="66">
        <f t="shared" ref="W1133" si="316">V1133*24000</f>
        <v>204544.41592920356</v>
      </c>
    </row>
    <row r="1134" spans="1:24" hidden="1" x14ac:dyDescent="0.25">
      <c r="A1134">
        <v>1133</v>
      </c>
      <c r="B1134" t="s">
        <v>73</v>
      </c>
      <c r="C1134" t="s">
        <v>74</v>
      </c>
      <c r="E1134">
        <v>5</v>
      </c>
      <c r="H1134" s="59">
        <v>11.538461538461538</v>
      </c>
      <c r="I1134" t="s">
        <v>1903</v>
      </c>
      <c r="J1134" s="65">
        <f t="shared" si="300"/>
        <v>312923.07692307694</v>
      </c>
      <c r="K1134" t="e">
        <f>1.05*VLOOKUP(B1134,'[1]Tổng hợp Nhập - Xuất - Tồn'!$A$5:$N$4327,12,0)/VLOOKUP(B1134,'[1]Tổng hợp Nhập - Xuất - Tồn'!$A$5:$N$4327,11,0)</f>
        <v>#N/A</v>
      </c>
      <c r="L1134" s="67" t="e">
        <f t="shared" si="304"/>
        <v>#N/A</v>
      </c>
      <c r="M1134" s="66" t="e">
        <f>VLOOKUP(B1134,[2]Pivot!$A$4:$C$3785,2,0)</f>
        <v>#N/A</v>
      </c>
      <c r="N1134" s="66" t="e">
        <f>VLOOKUP(B1134,[2]Pivot!$A$4:$C$3785,3,0)</f>
        <v>#N/A</v>
      </c>
      <c r="O1134" s="70" t="e">
        <f>VLOOKUP(B1134,[3]Pivot!$A$4:$D$4420,2,0)</f>
        <v>#N/A</v>
      </c>
      <c r="P1134" s="66" t="e">
        <f>VLOOKUP(B1134,[3]Pivot!$A$4:$E$4420,5,0)</f>
        <v>#N/A</v>
      </c>
      <c r="Q1134" s="66" t="e">
        <f>VLOOKUP(B1134,[3]Pivot!$A$4:$D$4420,3,0)</f>
        <v>#N/A</v>
      </c>
      <c r="R1134" s="66" t="e">
        <f>VLOOKUP(B1134,[3]Pivot!$A$4:$D$4420,4,0)</f>
        <v>#N/A</v>
      </c>
      <c r="S1134" t="e">
        <f>VLOOKUP(B1134,'[1]Tổng hợp Nhập - Xuất - Tồn'!$A$5:$N$4327,11,0)</f>
        <v>#N/A</v>
      </c>
      <c r="T1134" t="e">
        <f>VLOOKUP(B1134,'[1]Tổng hợp Nhập - Xuất - Tồn'!$A$7:$N$4327,13,0)</f>
        <v>#N/A</v>
      </c>
      <c r="U1134" s="66" t="e">
        <f t="shared" si="301"/>
        <v>#N/A</v>
      </c>
      <c r="V1134" s="73" t="e">
        <f t="shared" si="302"/>
        <v>#N/A</v>
      </c>
      <c r="W1134" s="73" t="e">
        <f t="shared" si="303"/>
        <v>#N/A</v>
      </c>
    </row>
    <row r="1135" spans="1:24" x14ac:dyDescent="0.25">
      <c r="A1135">
        <v>1134</v>
      </c>
      <c r="B1135" t="s">
        <v>75</v>
      </c>
      <c r="C1135" t="s">
        <v>74</v>
      </c>
      <c r="E1135">
        <v>154</v>
      </c>
      <c r="H1135" s="59">
        <v>17.884615384615383</v>
      </c>
      <c r="I1135" t="s">
        <v>1903</v>
      </c>
      <c r="J1135" s="78">
        <f t="shared" si="300"/>
        <v>485030.76923076913</v>
      </c>
      <c r="K1135" s="75">
        <f>1.05*VLOOKUP(B1135,'[1]Tổng hợp Nhập - Xuất - Tồn'!$A$5:$N$4327,12,0)/VLOOKUP(B1135,'[1]Tổng hợp Nhập - Xuất - Tồn'!$A$5:$N$4327,11,0)</f>
        <v>381995.61147540988</v>
      </c>
      <c r="L1135" s="67">
        <f t="shared" si="304"/>
        <v>0.26972864258151802</v>
      </c>
      <c r="M1135" s="66">
        <f>VLOOKUP(B1135,[2]Pivot!$A$4:$C$3785,2,0)</f>
        <v>420000</v>
      </c>
      <c r="N1135" s="66">
        <f>VLOOKUP(B1135,[2]Pivot!$A$4:$C$3785,3,0)</f>
        <v>510000</v>
      </c>
      <c r="O1135" s="70">
        <f>VLOOKUP(B1135,[3]Pivot!$A$4:$D$4420,2,0)</f>
        <v>44768</v>
      </c>
      <c r="P1135" s="66" t="str">
        <f>VLOOKUP(B1135,[3]Pivot!$A$4:$E$4420,5,0)</f>
        <v>NK-IDAM</v>
      </c>
      <c r="Q1135" s="66">
        <f>VLOOKUP(B1135,[3]Pivot!$A$4:$D$4420,3,0)</f>
        <v>345345</v>
      </c>
      <c r="R1135" s="66">
        <f>VLOOKUP(B1135,[3]Pivot!$A$4:$D$4420,4,0)</f>
        <v>3</v>
      </c>
      <c r="S1135">
        <f>VLOOKUP(B1135,'[1]Tổng hợp Nhập - Xuất - Tồn'!$A$5:$N$4327,11,0)</f>
        <v>732</v>
      </c>
      <c r="T1135">
        <f>VLOOKUP(B1135,'[1]Tổng hợp Nhập - Xuất - Tồn'!$A$7:$N$4327,13,0)</f>
        <v>1</v>
      </c>
      <c r="U1135" s="75">
        <f>IF(Q1135=0,K1135*(1-5%),IF(L1135&lt;=10%,Q1135,Q1135*(1-5%)))</f>
        <v>328077.75</v>
      </c>
      <c r="V1135" s="73">
        <f>U1135/24000*1/1.13</f>
        <v>12.097262168141594</v>
      </c>
      <c r="W1135" s="66">
        <f t="shared" ref="W1135" si="317">V1135*24000</f>
        <v>290334.29203539825</v>
      </c>
      <c r="X1135" s="67">
        <f>(W1135-K1135)/K1135</f>
        <v>-0.23995385466859515</v>
      </c>
    </row>
    <row r="1136" spans="1:24" hidden="1" x14ac:dyDescent="0.25">
      <c r="A1136">
        <v>1135</v>
      </c>
      <c r="B1136" t="s">
        <v>490</v>
      </c>
      <c r="C1136" t="s">
        <v>491</v>
      </c>
      <c r="E1136">
        <v>1</v>
      </c>
      <c r="H1136" s="59">
        <v>2.25</v>
      </c>
      <c r="I1136" t="s">
        <v>1903</v>
      </c>
      <c r="J1136" s="65">
        <f t="shared" si="300"/>
        <v>61019.999999999993</v>
      </c>
      <c r="K1136" t="e">
        <f>1.05*VLOOKUP(B1136,'[1]Tổng hợp Nhập - Xuất - Tồn'!$A$5:$N$4327,12,0)/VLOOKUP(B1136,'[1]Tổng hợp Nhập - Xuất - Tồn'!$A$5:$N$4327,11,0)</f>
        <v>#N/A</v>
      </c>
      <c r="L1136" s="67" t="e">
        <f t="shared" si="304"/>
        <v>#N/A</v>
      </c>
      <c r="M1136" s="66" t="e">
        <f>VLOOKUP(B1136,[2]Pivot!$A$4:$C$3785,2,0)</f>
        <v>#N/A</v>
      </c>
      <c r="N1136" s="66" t="e">
        <f>VLOOKUP(B1136,[2]Pivot!$A$4:$C$3785,3,0)</f>
        <v>#N/A</v>
      </c>
      <c r="O1136" s="70" t="e">
        <f>VLOOKUP(B1136,[3]Pivot!$A$4:$D$4420,2,0)</f>
        <v>#N/A</v>
      </c>
      <c r="P1136" s="66" t="e">
        <f>VLOOKUP(B1136,[3]Pivot!$A$4:$E$4420,5,0)</f>
        <v>#N/A</v>
      </c>
      <c r="Q1136" s="66" t="e">
        <f>VLOOKUP(B1136,[3]Pivot!$A$4:$D$4420,3,0)</f>
        <v>#N/A</v>
      </c>
      <c r="R1136" s="66" t="e">
        <f>VLOOKUP(B1136,[3]Pivot!$A$4:$D$4420,4,0)</f>
        <v>#N/A</v>
      </c>
      <c r="S1136" t="e">
        <f>VLOOKUP(B1136,'[1]Tổng hợp Nhập - Xuất - Tồn'!$A$5:$N$4327,11,0)</f>
        <v>#N/A</v>
      </c>
      <c r="T1136" t="e">
        <f>VLOOKUP(B1136,'[1]Tổng hợp Nhập - Xuất - Tồn'!$A$7:$N$4327,13,0)</f>
        <v>#N/A</v>
      </c>
      <c r="U1136" s="66" t="e">
        <f t="shared" si="301"/>
        <v>#N/A</v>
      </c>
      <c r="V1136" s="73" t="e">
        <f t="shared" si="302"/>
        <v>#N/A</v>
      </c>
      <c r="W1136" s="73" t="e">
        <f t="shared" si="303"/>
        <v>#N/A</v>
      </c>
    </row>
    <row r="1137" spans="1:24" hidden="1" x14ac:dyDescent="0.25">
      <c r="A1137">
        <v>1136</v>
      </c>
      <c r="B1137" t="s">
        <v>492</v>
      </c>
      <c r="C1137" t="s">
        <v>493</v>
      </c>
      <c r="E1137">
        <v>5</v>
      </c>
      <c r="H1137" s="59">
        <v>3.0576923076923075</v>
      </c>
      <c r="I1137" t="s">
        <v>1903</v>
      </c>
      <c r="J1137" s="65">
        <f t="shared" si="300"/>
        <v>82924.615384615361</v>
      </c>
      <c r="K1137" t="e">
        <f>1.05*VLOOKUP(B1137,'[1]Tổng hợp Nhập - Xuất - Tồn'!$A$5:$N$4327,12,0)/VLOOKUP(B1137,'[1]Tổng hợp Nhập - Xuất - Tồn'!$A$5:$N$4327,11,0)</f>
        <v>#N/A</v>
      </c>
      <c r="L1137" s="67" t="e">
        <f t="shared" si="304"/>
        <v>#N/A</v>
      </c>
      <c r="M1137" s="66" t="e">
        <f>VLOOKUP(B1137,[2]Pivot!$A$4:$C$3785,2,0)</f>
        <v>#N/A</v>
      </c>
      <c r="N1137" s="66" t="e">
        <f>VLOOKUP(B1137,[2]Pivot!$A$4:$C$3785,3,0)</f>
        <v>#N/A</v>
      </c>
      <c r="O1137" s="70" t="e">
        <f>VLOOKUP(B1137,[3]Pivot!$A$4:$D$4420,2,0)</f>
        <v>#N/A</v>
      </c>
      <c r="P1137" s="66" t="e">
        <f>VLOOKUP(B1137,[3]Pivot!$A$4:$E$4420,5,0)</f>
        <v>#N/A</v>
      </c>
      <c r="Q1137" s="66" t="e">
        <f>VLOOKUP(B1137,[3]Pivot!$A$4:$D$4420,3,0)</f>
        <v>#N/A</v>
      </c>
      <c r="R1137" s="66" t="e">
        <f>VLOOKUP(B1137,[3]Pivot!$A$4:$D$4420,4,0)</f>
        <v>#N/A</v>
      </c>
      <c r="S1137" t="e">
        <f>VLOOKUP(B1137,'[1]Tổng hợp Nhập - Xuất - Tồn'!$A$5:$N$4327,11,0)</f>
        <v>#N/A</v>
      </c>
      <c r="T1137" t="e">
        <f>VLOOKUP(B1137,'[1]Tổng hợp Nhập - Xuất - Tồn'!$A$7:$N$4327,13,0)</f>
        <v>#N/A</v>
      </c>
      <c r="U1137" s="66" t="e">
        <f t="shared" si="301"/>
        <v>#N/A</v>
      </c>
      <c r="V1137" s="73" t="e">
        <f t="shared" si="302"/>
        <v>#N/A</v>
      </c>
      <c r="W1137" s="73" t="e">
        <f t="shared" si="303"/>
        <v>#N/A</v>
      </c>
    </row>
    <row r="1138" spans="1:24" hidden="1" x14ac:dyDescent="0.25">
      <c r="A1138">
        <v>1137</v>
      </c>
      <c r="B1138" t="s">
        <v>495</v>
      </c>
      <c r="C1138" t="s">
        <v>496</v>
      </c>
      <c r="E1138">
        <v>382</v>
      </c>
      <c r="H1138" s="59">
        <v>8.9423076923076916</v>
      </c>
      <c r="I1138" t="s">
        <v>1903</v>
      </c>
      <c r="J1138" s="65">
        <f t="shared" si="300"/>
        <v>242515.38461538457</v>
      </c>
      <c r="K1138" t="e">
        <f>1.05*VLOOKUP(B1138,'[1]Tổng hợp Nhập - Xuất - Tồn'!$A$5:$N$4327,12,0)/VLOOKUP(B1138,'[1]Tổng hợp Nhập - Xuất - Tồn'!$A$5:$N$4327,11,0)</f>
        <v>#N/A</v>
      </c>
      <c r="L1138" s="67" t="e">
        <f t="shared" si="304"/>
        <v>#N/A</v>
      </c>
      <c r="M1138" s="66" t="e">
        <f>VLOOKUP(B1138,[2]Pivot!$A$4:$C$3785,2,0)</f>
        <v>#N/A</v>
      </c>
      <c r="N1138" s="66" t="e">
        <f>VLOOKUP(B1138,[2]Pivot!$A$4:$C$3785,3,0)</f>
        <v>#N/A</v>
      </c>
      <c r="O1138" s="70" t="e">
        <f>VLOOKUP(B1138,[3]Pivot!$A$4:$D$4420,2,0)</f>
        <v>#N/A</v>
      </c>
      <c r="P1138" s="66" t="e">
        <f>VLOOKUP(B1138,[3]Pivot!$A$4:$E$4420,5,0)</f>
        <v>#N/A</v>
      </c>
      <c r="Q1138" s="66" t="e">
        <f>VLOOKUP(B1138,[3]Pivot!$A$4:$D$4420,3,0)</f>
        <v>#N/A</v>
      </c>
      <c r="R1138" s="66" t="e">
        <f>VLOOKUP(B1138,[3]Pivot!$A$4:$D$4420,4,0)</f>
        <v>#N/A</v>
      </c>
      <c r="S1138" t="e">
        <f>VLOOKUP(B1138,'[1]Tổng hợp Nhập - Xuất - Tồn'!$A$5:$N$4327,11,0)</f>
        <v>#N/A</v>
      </c>
      <c r="T1138" t="e">
        <f>VLOOKUP(B1138,'[1]Tổng hợp Nhập - Xuất - Tồn'!$A$7:$N$4327,13,0)</f>
        <v>#N/A</v>
      </c>
      <c r="U1138" s="66" t="e">
        <f t="shared" si="301"/>
        <v>#N/A</v>
      </c>
      <c r="V1138" s="73" t="e">
        <f t="shared" si="302"/>
        <v>#N/A</v>
      </c>
      <c r="W1138" s="73" t="e">
        <f t="shared" si="303"/>
        <v>#N/A</v>
      </c>
    </row>
    <row r="1139" spans="1:24" hidden="1" x14ac:dyDescent="0.25">
      <c r="A1139">
        <v>1138</v>
      </c>
      <c r="B1139" t="s">
        <v>78</v>
      </c>
      <c r="C1139" t="s">
        <v>79</v>
      </c>
      <c r="E1139">
        <v>600</v>
      </c>
      <c r="H1139" s="59">
        <v>2.7115384615384617</v>
      </c>
      <c r="I1139" t="s">
        <v>1903</v>
      </c>
      <c r="J1139" s="65">
        <f t="shared" si="300"/>
        <v>73536.923076923078</v>
      </c>
      <c r="K1139" t="e">
        <f>1.05*VLOOKUP(B1139,'[1]Tổng hợp Nhập - Xuất - Tồn'!$A$5:$N$4327,12,0)/VLOOKUP(B1139,'[1]Tổng hợp Nhập - Xuất - Tồn'!$A$5:$N$4327,11,0)</f>
        <v>#N/A</v>
      </c>
      <c r="L1139" s="67" t="e">
        <f t="shared" si="304"/>
        <v>#N/A</v>
      </c>
      <c r="M1139" s="66" t="e">
        <f>VLOOKUP(B1139,[2]Pivot!$A$4:$C$3785,2,0)</f>
        <v>#N/A</v>
      </c>
      <c r="N1139" s="66" t="e">
        <f>VLOOKUP(B1139,[2]Pivot!$A$4:$C$3785,3,0)</f>
        <v>#N/A</v>
      </c>
      <c r="O1139" s="70" t="e">
        <f>VLOOKUP(B1139,[3]Pivot!$A$4:$D$4420,2,0)</f>
        <v>#N/A</v>
      </c>
      <c r="P1139" s="66" t="e">
        <f>VLOOKUP(B1139,[3]Pivot!$A$4:$E$4420,5,0)</f>
        <v>#N/A</v>
      </c>
      <c r="Q1139" s="66" t="e">
        <f>VLOOKUP(B1139,[3]Pivot!$A$4:$D$4420,3,0)</f>
        <v>#N/A</v>
      </c>
      <c r="R1139" s="66" t="e">
        <f>VLOOKUP(B1139,[3]Pivot!$A$4:$D$4420,4,0)</f>
        <v>#N/A</v>
      </c>
      <c r="S1139" t="e">
        <f>VLOOKUP(B1139,'[1]Tổng hợp Nhập - Xuất - Tồn'!$A$5:$N$4327,11,0)</f>
        <v>#N/A</v>
      </c>
      <c r="T1139" t="e">
        <f>VLOOKUP(B1139,'[1]Tổng hợp Nhập - Xuất - Tồn'!$A$7:$N$4327,13,0)</f>
        <v>#N/A</v>
      </c>
      <c r="U1139" s="66" t="e">
        <f t="shared" si="301"/>
        <v>#N/A</v>
      </c>
      <c r="V1139" s="73" t="e">
        <f t="shared" si="302"/>
        <v>#N/A</v>
      </c>
      <c r="W1139" s="73" t="e">
        <f t="shared" si="303"/>
        <v>#N/A</v>
      </c>
    </row>
    <row r="1140" spans="1:24" x14ac:dyDescent="0.25">
      <c r="A1140">
        <v>1139</v>
      </c>
      <c r="B1140" t="s">
        <v>497</v>
      </c>
      <c r="C1140" t="s">
        <v>498</v>
      </c>
      <c r="E1140">
        <v>24</v>
      </c>
      <c r="H1140" s="59">
        <v>7.5</v>
      </c>
      <c r="I1140" t="s">
        <v>1903</v>
      </c>
      <c r="J1140" s="78">
        <f t="shared" si="300"/>
        <v>203399.99999999997</v>
      </c>
      <c r="K1140" s="75">
        <f>1.05*VLOOKUP(B1140,'[1]Tổng hợp Nhập - Xuất - Tồn'!$A$5:$N$4327,12,0)/VLOOKUP(B1140,'[1]Tổng hợp Nhập - Xuất - Tồn'!$A$5:$N$4327,11,0)</f>
        <v>146241.11212220334</v>
      </c>
      <c r="L1140" s="67">
        <f t="shared" si="304"/>
        <v>0.39085375547495149</v>
      </c>
      <c r="M1140" s="66">
        <f>VLOOKUP(B1140,[2]Pivot!$A$4:$C$3785,2,0)</f>
        <v>150000</v>
      </c>
      <c r="N1140" s="66">
        <f>VLOOKUP(B1140,[2]Pivot!$A$4:$C$3785,3,0)</f>
        <v>220000</v>
      </c>
      <c r="O1140" s="70">
        <f>VLOOKUP(B1140,[3]Pivot!$A$4:$D$4420,2,0)</f>
        <v>44816</v>
      </c>
      <c r="P1140" s="66" t="str">
        <f>VLOOKUP(B1140,[3]Pivot!$A$4:$E$4420,5,0)</f>
        <v>NK-IDAM</v>
      </c>
      <c r="Q1140" s="66">
        <f>VLOOKUP(B1140,[3]Pivot!$A$4:$D$4420,3,0)</f>
        <v>135298.79999999999</v>
      </c>
      <c r="R1140" s="66">
        <f>VLOOKUP(B1140,[3]Pivot!$A$4:$D$4420,4,0)</f>
        <v>400</v>
      </c>
      <c r="S1140">
        <f>VLOOKUP(B1140,'[1]Tổng hợp Nhập - Xuất - Tồn'!$A$5:$N$4327,11,0)</f>
        <v>7643</v>
      </c>
      <c r="T1140">
        <f>VLOOKUP(B1140,'[1]Tổng hợp Nhập - Xuất - Tồn'!$A$7:$N$4327,13,0)</f>
        <v>2989</v>
      </c>
      <c r="U1140" s="75">
        <f>IF(Q1140=0,K1140*(1-5%),IF(L1140&lt;=10%,Q1140,Q1140*(1-5%)))</f>
        <v>128533.85999999999</v>
      </c>
      <c r="V1140" s="73">
        <f>U1140/24000*1/1.13</f>
        <v>4.7394491150442475</v>
      </c>
      <c r="W1140" s="66">
        <f t="shared" ref="W1140" si="318">V1140*24000</f>
        <v>113746.77876106194</v>
      </c>
      <c r="X1140" s="67">
        <f>(W1140-K1140)/K1140</f>
        <v>-0.22219697928711171</v>
      </c>
    </row>
    <row r="1141" spans="1:24" hidden="1" x14ac:dyDescent="0.25">
      <c r="A1141">
        <v>1140</v>
      </c>
      <c r="B1141" t="s">
        <v>80</v>
      </c>
      <c r="C1141" t="s">
        <v>81</v>
      </c>
      <c r="E1141">
        <v>52</v>
      </c>
      <c r="H1141" s="59">
        <v>2.1346153846153846</v>
      </c>
      <c r="I1141" t="s">
        <v>1903</v>
      </c>
      <c r="J1141" s="65">
        <f t="shared" si="300"/>
        <v>57890.76923076922</v>
      </c>
      <c r="K1141" t="e">
        <f>1.05*VLOOKUP(B1141,'[1]Tổng hợp Nhập - Xuất - Tồn'!$A$5:$N$4327,12,0)/VLOOKUP(B1141,'[1]Tổng hợp Nhập - Xuất - Tồn'!$A$5:$N$4327,11,0)</f>
        <v>#N/A</v>
      </c>
      <c r="L1141" s="67" t="e">
        <f t="shared" si="304"/>
        <v>#N/A</v>
      </c>
      <c r="M1141" s="66" t="e">
        <f>VLOOKUP(B1141,[2]Pivot!$A$4:$C$3785,2,0)</f>
        <v>#N/A</v>
      </c>
      <c r="N1141" s="66" t="e">
        <f>VLOOKUP(B1141,[2]Pivot!$A$4:$C$3785,3,0)</f>
        <v>#N/A</v>
      </c>
      <c r="O1141" s="70" t="e">
        <f>VLOOKUP(B1141,[3]Pivot!$A$4:$D$4420,2,0)</f>
        <v>#N/A</v>
      </c>
      <c r="P1141" s="66" t="e">
        <f>VLOOKUP(B1141,[3]Pivot!$A$4:$E$4420,5,0)</f>
        <v>#N/A</v>
      </c>
      <c r="Q1141" s="66" t="e">
        <f>VLOOKUP(B1141,[3]Pivot!$A$4:$D$4420,3,0)</f>
        <v>#N/A</v>
      </c>
      <c r="R1141" s="66" t="e">
        <f>VLOOKUP(B1141,[3]Pivot!$A$4:$D$4420,4,0)</f>
        <v>#N/A</v>
      </c>
      <c r="S1141" t="e">
        <f>VLOOKUP(B1141,'[1]Tổng hợp Nhập - Xuất - Tồn'!$A$5:$N$4327,11,0)</f>
        <v>#N/A</v>
      </c>
      <c r="T1141" t="e">
        <f>VLOOKUP(B1141,'[1]Tổng hợp Nhập - Xuất - Tồn'!$A$7:$N$4327,13,0)</f>
        <v>#N/A</v>
      </c>
      <c r="U1141" s="66" t="e">
        <f t="shared" si="301"/>
        <v>#N/A</v>
      </c>
      <c r="V1141" s="73" t="e">
        <f t="shared" si="302"/>
        <v>#N/A</v>
      </c>
      <c r="W1141" s="73" t="e">
        <f t="shared" si="303"/>
        <v>#N/A</v>
      </c>
    </row>
    <row r="1142" spans="1:24" x14ac:dyDescent="0.25">
      <c r="A1142">
        <v>1141</v>
      </c>
      <c r="B1142" t="s">
        <v>499</v>
      </c>
      <c r="C1142" t="s">
        <v>500</v>
      </c>
      <c r="E1142">
        <v>7</v>
      </c>
      <c r="H1142" s="59">
        <v>11.25</v>
      </c>
      <c r="I1142" t="s">
        <v>1903</v>
      </c>
      <c r="J1142" s="78">
        <f t="shared" si="300"/>
        <v>305100</v>
      </c>
      <c r="K1142" s="75">
        <f>1.05*VLOOKUP(B1142,'[1]Tổng hợp Nhập - Xuất - Tồn'!$A$5:$N$4327,12,0)/VLOOKUP(B1142,'[1]Tổng hợp Nhập - Xuất - Tồn'!$A$5:$N$4327,11,0)</f>
        <v>235658.75094339624</v>
      </c>
      <c r="L1142" s="67">
        <f t="shared" si="304"/>
        <v>0.29466866296547212</v>
      </c>
      <c r="M1142" s="66">
        <f>VLOOKUP(B1142,[2]Pivot!$A$4:$C$3785,2,0)</f>
        <v>400000</v>
      </c>
      <c r="N1142" s="66">
        <f>VLOOKUP(B1142,[2]Pivot!$A$4:$C$3785,3,0)</f>
        <v>400000</v>
      </c>
      <c r="O1142" s="70">
        <f>VLOOKUP(B1142,[3]Pivot!$A$4:$D$4420,2,0)</f>
        <v>44768</v>
      </c>
      <c r="P1142" s="66" t="str">
        <f>VLOOKUP(B1142,[3]Pivot!$A$4:$E$4420,5,0)</f>
        <v>NK-IDAM</v>
      </c>
      <c r="Q1142" s="66">
        <f>VLOOKUP(B1142,[3]Pivot!$A$4:$D$4420,3,0)</f>
        <v>204204</v>
      </c>
      <c r="R1142" s="66">
        <f>VLOOKUP(B1142,[3]Pivot!$A$4:$D$4420,4,0)</f>
        <v>3</v>
      </c>
      <c r="S1142">
        <f>VLOOKUP(B1142,'[1]Tổng hợp Nhập - Xuất - Tồn'!$A$5:$N$4327,11,0)</f>
        <v>106</v>
      </c>
      <c r="T1142">
        <f>VLOOKUP(B1142,'[1]Tổng hợp Nhập - Xuất - Tồn'!$A$7:$N$4327,13,0)</f>
        <v>51</v>
      </c>
      <c r="U1142" s="75">
        <f>IF(Q1142=0,K1142*(1-5%),IF(L1142&lt;=10%,Q1142,Q1142*(1-5%)))</f>
        <v>193993.8</v>
      </c>
      <c r="V1142" s="73">
        <f>U1142/24000*1/1.13</f>
        <v>7.1531637168141593</v>
      </c>
      <c r="W1142" s="66">
        <f t="shared" ref="W1142" si="319">V1142*24000</f>
        <v>171675.92920353982</v>
      </c>
      <c r="X1142" s="67">
        <f>(W1142-K1142)/K1142</f>
        <v>-0.27150624147721419</v>
      </c>
    </row>
    <row r="1143" spans="1:24" hidden="1" x14ac:dyDescent="0.25">
      <c r="A1143">
        <v>1142</v>
      </c>
      <c r="B1143" t="s">
        <v>501</v>
      </c>
      <c r="C1143" t="s">
        <v>500</v>
      </c>
      <c r="E1143">
        <v>5</v>
      </c>
      <c r="H1143" s="59">
        <v>29.71153846153846</v>
      </c>
      <c r="I1143" t="s">
        <v>1903</v>
      </c>
      <c r="J1143" s="65">
        <f t="shared" si="300"/>
        <v>805776.92307692289</v>
      </c>
      <c r="K1143" t="e">
        <f>1.05*VLOOKUP(B1143,'[1]Tổng hợp Nhập - Xuất - Tồn'!$A$5:$N$4327,12,0)/VLOOKUP(B1143,'[1]Tổng hợp Nhập - Xuất - Tồn'!$A$5:$N$4327,11,0)</f>
        <v>#N/A</v>
      </c>
      <c r="L1143" s="67" t="e">
        <f t="shared" si="304"/>
        <v>#N/A</v>
      </c>
      <c r="M1143" s="66" t="e">
        <f>VLOOKUP(B1143,[2]Pivot!$A$4:$C$3785,2,0)</f>
        <v>#N/A</v>
      </c>
      <c r="N1143" s="66" t="e">
        <f>VLOOKUP(B1143,[2]Pivot!$A$4:$C$3785,3,0)</f>
        <v>#N/A</v>
      </c>
      <c r="O1143" s="70" t="e">
        <f>VLOOKUP(B1143,[3]Pivot!$A$4:$D$4420,2,0)</f>
        <v>#N/A</v>
      </c>
      <c r="P1143" s="66" t="e">
        <f>VLOOKUP(B1143,[3]Pivot!$A$4:$E$4420,5,0)</f>
        <v>#N/A</v>
      </c>
      <c r="Q1143" s="66" t="e">
        <f>VLOOKUP(B1143,[3]Pivot!$A$4:$D$4420,3,0)</f>
        <v>#N/A</v>
      </c>
      <c r="R1143" s="66" t="e">
        <f>VLOOKUP(B1143,[3]Pivot!$A$4:$D$4420,4,0)</f>
        <v>#N/A</v>
      </c>
      <c r="S1143" t="e">
        <f>VLOOKUP(B1143,'[1]Tổng hợp Nhập - Xuất - Tồn'!$A$5:$N$4327,11,0)</f>
        <v>#N/A</v>
      </c>
      <c r="T1143" t="e">
        <f>VLOOKUP(B1143,'[1]Tổng hợp Nhập - Xuất - Tồn'!$A$7:$N$4327,13,0)</f>
        <v>#N/A</v>
      </c>
      <c r="U1143" s="66" t="e">
        <f t="shared" si="301"/>
        <v>#N/A</v>
      </c>
      <c r="V1143" s="73" t="e">
        <f t="shared" si="302"/>
        <v>#N/A</v>
      </c>
      <c r="W1143" s="73" t="e">
        <f t="shared" si="303"/>
        <v>#N/A</v>
      </c>
    </row>
    <row r="1144" spans="1:24" hidden="1" x14ac:dyDescent="0.25">
      <c r="A1144">
        <v>1143</v>
      </c>
      <c r="B1144" t="s">
        <v>502</v>
      </c>
      <c r="C1144" t="s">
        <v>500</v>
      </c>
      <c r="E1144">
        <v>59</v>
      </c>
      <c r="H1144" s="59">
        <v>25.96153846153846</v>
      </c>
      <c r="I1144" t="s">
        <v>1903</v>
      </c>
      <c r="J1144" s="65">
        <f t="shared" si="300"/>
        <v>704076.92307692289</v>
      </c>
      <c r="K1144" t="e">
        <f>1.05*VLOOKUP(B1144,'[1]Tổng hợp Nhập - Xuất - Tồn'!$A$5:$N$4327,12,0)/VLOOKUP(B1144,'[1]Tổng hợp Nhập - Xuất - Tồn'!$A$5:$N$4327,11,0)</f>
        <v>#N/A</v>
      </c>
      <c r="L1144" s="67" t="e">
        <f t="shared" si="304"/>
        <v>#N/A</v>
      </c>
      <c r="M1144" s="66" t="e">
        <f>VLOOKUP(B1144,[2]Pivot!$A$4:$C$3785,2,0)</f>
        <v>#N/A</v>
      </c>
      <c r="N1144" s="66" t="e">
        <f>VLOOKUP(B1144,[2]Pivot!$A$4:$C$3785,3,0)</f>
        <v>#N/A</v>
      </c>
      <c r="O1144" s="70" t="e">
        <f>VLOOKUP(B1144,[3]Pivot!$A$4:$D$4420,2,0)</f>
        <v>#N/A</v>
      </c>
      <c r="P1144" s="66" t="e">
        <f>VLOOKUP(B1144,[3]Pivot!$A$4:$E$4420,5,0)</f>
        <v>#N/A</v>
      </c>
      <c r="Q1144" s="66" t="e">
        <f>VLOOKUP(B1144,[3]Pivot!$A$4:$D$4420,3,0)</f>
        <v>#N/A</v>
      </c>
      <c r="R1144" s="66" t="e">
        <f>VLOOKUP(B1144,[3]Pivot!$A$4:$D$4420,4,0)</f>
        <v>#N/A</v>
      </c>
      <c r="S1144" t="e">
        <f>VLOOKUP(B1144,'[1]Tổng hợp Nhập - Xuất - Tồn'!$A$5:$N$4327,11,0)</f>
        <v>#N/A</v>
      </c>
      <c r="T1144" t="e">
        <f>VLOOKUP(B1144,'[1]Tổng hợp Nhập - Xuất - Tồn'!$A$7:$N$4327,13,0)</f>
        <v>#N/A</v>
      </c>
      <c r="U1144" s="66" t="e">
        <f t="shared" si="301"/>
        <v>#N/A</v>
      </c>
      <c r="V1144" s="73" t="e">
        <f t="shared" si="302"/>
        <v>#N/A</v>
      </c>
      <c r="W1144" s="73" t="e">
        <f t="shared" si="303"/>
        <v>#N/A</v>
      </c>
    </row>
    <row r="1145" spans="1:24" x14ac:dyDescent="0.25">
      <c r="A1145">
        <v>1144</v>
      </c>
      <c r="B1145" t="s">
        <v>503</v>
      </c>
      <c r="C1145" t="s">
        <v>500</v>
      </c>
      <c r="E1145">
        <v>57</v>
      </c>
      <c r="H1145" s="59">
        <v>12.98076923076923</v>
      </c>
      <c r="I1145" t="s">
        <v>1903</v>
      </c>
      <c r="J1145" s="78">
        <f t="shared" si="300"/>
        <v>352038.46153846144</v>
      </c>
      <c r="K1145" s="75">
        <f>1.05*VLOOKUP(B1145,'[1]Tổng hợp Nhập - Xuất - Tồn'!$A$5:$N$4327,12,0)/VLOOKUP(B1145,'[1]Tổng hợp Nhập - Xuất - Tồn'!$A$5:$N$4327,11,0)</f>
        <v>247244.47999999998</v>
      </c>
      <c r="L1145" s="67">
        <f t="shared" si="304"/>
        <v>0.42384760840145541</v>
      </c>
      <c r="M1145" s="66">
        <f>VLOOKUP(B1145,[2]Pivot!$A$4:$C$3785,2,0)</f>
        <v>400000</v>
      </c>
      <c r="N1145" s="66">
        <f>VLOOKUP(B1145,[2]Pivot!$A$4:$C$3785,3,0)</f>
        <v>400000</v>
      </c>
      <c r="O1145" s="70">
        <f>VLOOKUP(B1145,[3]Pivot!$A$4:$D$4420,2,0)</f>
        <v>44768</v>
      </c>
      <c r="P1145" s="66" t="str">
        <f>VLOOKUP(B1145,[3]Pivot!$A$4:$E$4420,5,0)</f>
        <v>NK-IDAM</v>
      </c>
      <c r="Q1145" s="66">
        <f>VLOOKUP(B1145,[3]Pivot!$A$4:$D$4420,3,0)</f>
        <v>232000</v>
      </c>
      <c r="R1145" s="66">
        <f>VLOOKUP(B1145,[3]Pivot!$A$4:$D$4420,4,0)</f>
        <v>1</v>
      </c>
      <c r="S1145">
        <f>VLOOKUP(B1145,'[1]Tổng hợp Nhập - Xuất - Tồn'!$A$5:$N$4327,11,0)</f>
        <v>45</v>
      </c>
      <c r="T1145">
        <f>VLOOKUP(B1145,'[1]Tổng hợp Nhập - Xuất - Tồn'!$A$7:$N$4327,13,0)</f>
        <v>8</v>
      </c>
      <c r="U1145" s="75">
        <f>IF(Q1145=0,K1145*(1-5%),IF(L1145&lt;=10%,Q1145,Q1145*(1-5%)))</f>
        <v>220400</v>
      </c>
      <c r="V1145" s="73">
        <f>U1145/24000*1/1.13</f>
        <v>8.1268436578171102</v>
      </c>
      <c r="W1145" s="66">
        <f t="shared" ref="W1145" si="320">V1145*24000</f>
        <v>195044.24778761066</v>
      </c>
      <c r="X1145" s="67">
        <f>(W1145-K1145)/K1145</f>
        <v>-0.21112799853970179</v>
      </c>
    </row>
    <row r="1146" spans="1:24" hidden="1" x14ac:dyDescent="0.25">
      <c r="A1146">
        <v>1145</v>
      </c>
      <c r="B1146" t="s">
        <v>504</v>
      </c>
      <c r="C1146" t="s">
        <v>500</v>
      </c>
      <c r="E1146">
        <v>1</v>
      </c>
      <c r="H1146" s="59">
        <v>9.2307692307692299</v>
      </c>
      <c r="I1146" t="s">
        <v>1903</v>
      </c>
      <c r="J1146" s="65">
        <f t="shared" si="300"/>
        <v>250338.4615384615</v>
      </c>
      <c r="K1146" t="e">
        <f>1.05*VLOOKUP(B1146,'[1]Tổng hợp Nhập - Xuất - Tồn'!$A$5:$N$4327,12,0)/VLOOKUP(B1146,'[1]Tổng hợp Nhập - Xuất - Tồn'!$A$5:$N$4327,11,0)</f>
        <v>#N/A</v>
      </c>
      <c r="L1146" s="67" t="e">
        <f t="shared" si="304"/>
        <v>#N/A</v>
      </c>
      <c r="M1146" s="66" t="e">
        <f>VLOOKUP(B1146,[2]Pivot!$A$4:$C$3785,2,0)</f>
        <v>#N/A</v>
      </c>
      <c r="N1146" s="66" t="e">
        <f>VLOOKUP(B1146,[2]Pivot!$A$4:$C$3785,3,0)</f>
        <v>#N/A</v>
      </c>
      <c r="O1146" s="70" t="e">
        <f>VLOOKUP(B1146,[3]Pivot!$A$4:$D$4420,2,0)</f>
        <v>#N/A</v>
      </c>
      <c r="P1146" s="66" t="e">
        <f>VLOOKUP(B1146,[3]Pivot!$A$4:$E$4420,5,0)</f>
        <v>#N/A</v>
      </c>
      <c r="Q1146" s="66" t="e">
        <f>VLOOKUP(B1146,[3]Pivot!$A$4:$D$4420,3,0)</f>
        <v>#N/A</v>
      </c>
      <c r="R1146" s="66" t="e">
        <f>VLOOKUP(B1146,[3]Pivot!$A$4:$D$4420,4,0)</f>
        <v>#N/A</v>
      </c>
      <c r="S1146" t="e">
        <f>VLOOKUP(B1146,'[1]Tổng hợp Nhập - Xuất - Tồn'!$A$5:$N$4327,11,0)</f>
        <v>#N/A</v>
      </c>
      <c r="T1146" t="e">
        <f>VLOOKUP(B1146,'[1]Tổng hợp Nhập - Xuất - Tồn'!$A$7:$N$4327,13,0)</f>
        <v>#N/A</v>
      </c>
      <c r="U1146" s="66" t="e">
        <f t="shared" si="301"/>
        <v>#N/A</v>
      </c>
      <c r="V1146" s="73" t="e">
        <f t="shared" si="302"/>
        <v>#N/A</v>
      </c>
      <c r="W1146" s="73" t="e">
        <f t="shared" si="303"/>
        <v>#N/A</v>
      </c>
    </row>
    <row r="1147" spans="1:24" hidden="1" x14ac:dyDescent="0.25">
      <c r="A1147">
        <v>1146</v>
      </c>
      <c r="B1147" t="s">
        <v>505</v>
      </c>
      <c r="C1147" t="s">
        <v>506</v>
      </c>
      <c r="E1147">
        <v>2</v>
      </c>
      <c r="H1147" s="59">
        <v>5.7115384615384617</v>
      </c>
      <c r="I1147" t="s">
        <v>1903</v>
      </c>
      <c r="J1147" s="78">
        <f t="shared" si="300"/>
        <v>154896.92307692309</v>
      </c>
      <c r="K1147" s="75">
        <f>1.05*VLOOKUP(B1147,'[1]Tổng hợp Nhập - Xuất - Tồn'!$A$5:$N$4327,12,0)/VLOOKUP(B1147,'[1]Tổng hợp Nhập - Xuất - Tồn'!$A$5:$N$4327,11,0)</f>
        <v>109943.925</v>
      </c>
      <c r="L1147" s="67">
        <f t="shared" si="304"/>
        <v>0.40887205070151067</v>
      </c>
      <c r="M1147" s="66" t="e">
        <f>VLOOKUP(B1147,[2]Pivot!$A$4:$C$3785,2,0)</f>
        <v>#N/A</v>
      </c>
      <c r="N1147" s="66" t="e">
        <f>VLOOKUP(B1147,[2]Pivot!$A$4:$C$3785,3,0)</f>
        <v>#N/A</v>
      </c>
      <c r="O1147" s="70">
        <f>VLOOKUP(B1147,[3]Pivot!$A$4:$D$4420,2,0)</f>
        <v>44768</v>
      </c>
      <c r="P1147" s="66" t="str">
        <f>VLOOKUP(B1147,[3]Pivot!$A$4:$E$4420,5,0)</f>
        <v>NK-IDAS</v>
      </c>
      <c r="Q1147" s="66">
        <f>VLOOKUP(B1147,[3]Pivot!$A$4:$D$4420,3,0)</f>
        <v>104708.5</v>
      </c>
      <c r="R1147" s="66">
        <f>VLOOKUP(B1147,[3]Pivot!$A$4:$D$4420,4,0)</f>
        <v>4</v>
      </c>
      <c r="S1147">
        <f>VLOOKUP(B1147,'[1]Tổng hợp Nhập - Xuất - Tồn'!$A$5:$N$4327,11,0)</f>
        <v>4</v>
      </c>
      <c r="T1147">
        <f>VLOOKUP(B1147,'[1]Tổng hợp Nhập - Xuất - Tồn'!$A$7:$N$4327,13,0)</f>
        <v>4</v>
      </c>
      <c r="U1147" s="75">
        <f>IF(Q1147=0,K1147*(1-5%),IF(L1147&lt;=10%,Q1147,Q1147*(1-5%)))</f>
        <v>99473.074999999997</v>
      </c>
      <c r="V1147" s="73">
        <f>U1147/24000*1/1.13</f>
        <v>3.6678862463126847</v>
      </c>
      <c r="W1147" s="66">
        <f t="shared" ref="W1147" si="321">V1147*24000</f>
        <v>88029.269911504438</v>
      </c>
    </row>
    <row r="1148" spans="1:24" hidden="1" x14ac:dyDescent="0.25">
      <c r="A1148">
        <v>1147</v>
      </c>
      <c r="B1148" t="s">
        <v>507</v>
      </c>
      <c r="C1148" t="s">
        <v>508</v>
      </c>
      <c r="E1148">
        <v>66</v>
      </c>
      <c r="H1148" s="59">
        <v>0.57692307692307687</v>
      </c>
      <c r="I1148" t="s">
        <v>1903</v>
      </c>
      <c r="J1148" s="65">
        <f t="shared" si="300"/>
        <v>15646.153846153844</v>
      </c>
      <c r="K1148" t="e">
        <f>1.05*VLOOKUP(B1148,'[1]Tổng hợp Nhập - Xuất - Tồn'!$A$5:$N$4327,12,0)/VLOOKUP(B1148,'[1]Tổng hợp Nhập - Xuất - Tồn'!$A$5:$N$4327,11,0)</f>
        <v>#N/A</v>
      </c>
      <c r="L1148" s="67" t="e">
        <f t="shared" si="304"/>
        <v>#N/A</v>
      </c>
      <c r="M1148" s="66" t="e">
        <f>VLOOKUP(B1148,[2]Pivot!$A$4:$C$3785,2,0)</f>
        <v>#N/A</v>
      </c>
      <c r="N1148" s="66" t="e">
        <f>VLOOKUP(B1148,[2]Pivot!$A$4:$C$3785,3,0)</f>
        <v>#N/A</v>
      </c>
      <c r="O1148" s="70" t="e">
        <f>VLOOKUP(B1148,[3]Pivot!$A$4:$D$4420,2,0)</f>
        <v>#N/A</v>
      </c>
      <c r="P1148" s="66" t="e">
        <f>VLOOKUP(B1148,[3]Pivot!$A$4:$E$4420,5,0)</f>
        <v>#N/A</v>
      </c>
      <c r="Q1148" s="66" t="e">
        <f>VLOOKUP(B1148,[3]Pivot!$A$4:$D$4420,3,0)</f>
        <v>#N/A</v>
      </c>
      <c r="R1148" s="66" t="e">
        <f>VLOOKUP(B1148,[3]Pivot!$A$4:$D$4420,4,0)</f>
        <v>#N/A</v>
      </c>
      <c r="S1148" t="e">
        <f>VLOOKUP(B1148,'[1]Tổng hợp Nhập - Xuất - Tồn'!$A$5:$N$4327,11,0)</f>
        <v>#N/A</v>
      </c>
      <c r="T1148" t="e">
        <f>VLOOKUP(B1148,'[1]Tổng hợp Nhập - Xuất - Tồn'!$A$7:$N$4327,13,0)</f>
        <v>#N/A</v>
      </c>
      <c r="U1148" s="66" t="e">
        <f t="shared" si="301"/>
        <v>#N/A</v>
      </c>
      <c r="V1148" s="73" t="e">
        <f t="shared" si="302"/>
        <v>#N/A</v>
      </c>
      <c r="W1148" s="73" t="e">
        <f t="shared" si="303"/>
        <v>#N/A</v>
      </c>
    </row>
    <row r="1149" spans="1:24" hidden="1" x14ac:dyDescent="0.25">
      <c r="A1149">
        <v>1148</v>
      </c>
      <c r="B1149" t="s">
        <v>509</v>
      </c>
      <c r="C1149" t="s">
        <v>510</v>
      </c>
      <c r="E1149">
        <v>2</v>
      </c>
      <c r="H1149" s="59">
        <v>7.2115384615384617</v>
      </c>
      <c r="I1149" t="s">
        <v>1903</v>
      </c>
      <c r="J1149" s="65">
        <f t="shared" si="300"/>
        <v>195576.92307692306</v>
      </c>
      <c r="K1149" t="e">
        <f>1.05*VLOOKUP(B1149,'[1]Tổng hợp Nhập - Xuất - Tồn'!$A$5:$N$4327,12,0)/VLOOKUP(B1149,'[1]Tổng hợp Nhập - Xuất - Tồn'!$A$5:$N$4327,11,0)</f>
        <v>#N/A</v>
      </c>
      <c r="L1149" s="67" t="e">
        <f t="shared" si="304"/>
        <v>#N/A</v>
      </c>
      <c r="M1149" s="66" t="e">
        <f>VLOOKUP(B1149,[2]Pivot!$A$4:$C$3785,2,0)</f>
        <v>#N/A</v>
      </c>
      <c r="N1149" s="66" t="e">
        <f>VLOOKUP(B1149,[2]Pivot!$A$4:$C$3785,3,0)</f>
        <v>#N/A</v>
      </c>
      <c r="O1149" s="70" t="e">
        <f>VLOOKUP(B1149,[3]Pivot!$A$4:$D$4420,2,0)</f>
        <v>#N/A</v>
      </c>
      <c r="P1149" s="66" t="e">
        <f>VLOOKUP(B1149,[3]Pivot!$A$4:$E$4420,5,0)</f>
        <v>#N/A</v>
      </c>
      <c r="Q1149" s="66" t="e">
        <f>VLOOKUP(B1149,[3]Pivot!$A$4:$D$4420,3,0)</f>
        <v>#N/A</v>
      </c>
      <c r="R1149" s="66" t="e">
        <f>VLOOKUP(B1149,[3]Pivot!$A$4:$D$4420,4,0)</f>
        <v>#N/A</v>
      </c>
      <c r="S1149" t="e">
        <f>VLOOKUP(B1149,'[1]Tổng hợp Nhập - Xuất - Tồn'!$A$5:$N$4327,11,0)</f>
        <v>#N/A</v>
      </c>
      <c r="T1149" t="e">
        <f>VLOOKUP(B1149,'[1]Tổng hợp Nhập - Xuất - Tồn'!$A$7:$N$4327,13,0)</f>
        <v>#N/A</v>
      </c>
      <c r="U1149" s="66" t="e">
        <f t="shared" si="301"/>
        <v>#N/A</v>
      </c>
      <c r="V1149" s="73" t="e">
        <f t="shared" si="302"/>
        <v>#N/A</v>
      </c>
      <c r="W1149" s="73" t="e">
        <f t="shared" si="303"/>
        <v>#N/A</v>
      </c>
    </row>
    <row r="1150" spans="1:24" x14ac:dyDescent="0.25">
      <c r="A1150">
        <v>1149</v>
      </c>
      <c r="B1150" t="s">
        <v>511</v>
      </c>
      <c r="C1150" t="s">
        <v>512</v>
      </c>
      <c r="E1150">
        <v>10</v>
      </c>
      <c r="H1150" s="59">
        <v>42.980769230769234</v>
      </c>
      <c r="I1150" t="s">
        <v>1903</v>
      </c>
      <c r="J1150" s="78">
        <f t="shared" si="300"/>
        <v>1165638.4615384615</v>
      </c>
      <c r="K1150" s="75">
        <f>1.05*VLOOKUP(B1150,'[1]Tổng hợp Nhập - Xuất - Tồn'!$A$5:$N$4327,12,0)/VLOOKUP(B1150,'[1]Tổng hợp Nhập - Xuất - Tồn'!$A$5:$N$4327,11,0)</f>
        <v>302493.09113924048</v>
      </c>
      <c r="L1150" s="67">
        <f t="shared" si="304"/>
        <v>2.8534382955606312</v>
      </c>
      <c r="M1150" s="66">
        <f>VLOOKUP(B1150,[2]Pivot!$A$4:$C$3785,2,0)</f>
        <v>340000</v>
      </c>
      <c r="N1150" s="66">
        <f>VLOOKUP(B1150,[2]Pivot!$A$4:$C$3785,3,0)</f>
        <v>480000</v>
      </c>
      <c r="O1150" s="70">
        <f>VLOOKUP(B1150,[3]Pivot!$A$4:$D$4420,2,0)</f>
        <v>44386</v>
      </c>
      <c r="P1150" s="66" t="str">
        <f>VLOOKUP(B1150,[3]Pivot!$A$4:$E$4420,5,0)</f>
        <v>HTAUTOHN</v>
      </c>
      <c r="Q1150" s="66">
        <f>VLOOKUP(B1150,[3]Pivot!$A$4:$D$4420,3,0)</f>
        <v>264998</v>
      </c>
      <c r="R1150" s="66">
        <f>VLOOKUP(B1150,[3]Pivot!$A$4:$D$4420,4,0)</f>
        <v>10</v>
      </c>
      <c r="S1150">
        <f>VLOOKUP(B1150,'[1]Tổng hợp Nhập - Xuất - Tồn'!$A$5:$N$4327,11,0)</f>
        <v>79</v>
      </c>
      <c r="T1150">
        <f>VLOOKUP(B1150,'[1]Tổng hợp Nhập - Xuất - Tồn'!$A$7:$N$4327,13,0)</f>
        <v>59</v>
      </c>
      <c r="U1150" s="75">
        <f t="shared" ref="U1150:U1151" si="322">IF(Q1150=0,K1150*(1-5%),IF(L1150&lt;=10%,Q1150,Q1150*(1-5%)))</f>
        <v>251748.09999999998</v>
      </c>
      <c r="V1150" s="73">
        <f t="shared" ref="V1150:V1151" si="323">U1150/24000*1/1.13</f>
        <v>9.2827470501474938</v>
      </c>
      <c r="W1150" s="66">
        <f t="shared" ref="W1150:W1151" si="324">V1150*24000</f>
        <v>222785.92920353985</v>
      </c>
      <c r="X1150" s="67">
        <f t="shared" ref="X1150:X1151" si="325">(W1150-K1150)/K1150</f>
        <v>-0.26350076834981551</v>
      </c>
    </row>
    <row r="1151" spans="1:24" x14ac:dyDescent="0.25">
      <c r="A1151">
        <v>1150</v>
      </c>
      <c r="B1151" t="s">
        <v>513</v>
      </c>
      <c r="C1151" t="s">
        <v>514</v>
      </c>
      <c r="E1151">
        <v>85</v>
      </c>
      <c r="H1151" s="59">
        <v>29.423076923076923</v>
      </c>
      <c r="I1151" t="s">
        <v>1903</v>
      </c>
      <c r="J1151" s="78">
        <f t="shared" si="300"/>
        <v>797953.84615384601</v>
      </c>
      <c r="K1151" s="75">
        <f>1.05*VLOOKUP(B1151,'[1]Tổng hợp Nhập - Xuất - Tồn'!$A$5:$N$4327,12,0)/VLOOKUP(B1151,'[1]Tổng hợp Nhập - Xuất - Tồn'!$A$5:$N$4327,11,0)</f>
        <v>690265.59000000008</v>
      </c>
      <c r="L1151" s="67">
        <f t="shared" si="304"/>
        <v>0.15600988621473355</v>
      </c>
      <c r="M1151" s="66">
        <f>VLOOKUP(B1151,[2]Pivot!$A$4:$C$3785,2,0)</f>
        <v>1000000</v>
      </c>
      <c r="N1151" s="66">
        <f>VLOOKUP(B1151,[2]Pivot!$A$4:$C$3785,3,0)</f>
        <v>1250000</v>
      </c>
      <c r="O1151" s="70">
        <f>VLOOKUP(B1151,[3]Pivot!$A$4:$D$4420,2,0)</f>
        <v>44656</v>
      </c>
      <c r="P1151" s="66" t="str">
        <f>VLOOKUP(B1151,[3]Pivot!$A$4:$E$4420,5,0)</f>
        <v>NK-IDAS</v>
      </c>
      <c r="Q1151" s="66">
        <f>VLOOKUP(B1151,[3]Pivot!$A$4:$D$4420,3,0)</f>
        <v>657395.80000000005</v>
      </c>
      <c r="R1151" s="66">
        <f>VLOOKUP(B1151,[3]Pivot!$A$4:$D$4420,4,0)</f>
        <v>5</v>
      </c>
      <c r="S1151">
        <f>VLOOKUP(B1151,'[1]Tổng hợp Nhập - Xuất - Tồn'!$A$5:$N$4327,11,0)</f>
        <v>10</v>
      </c>
      <c r="T1151">
        <f>VLOOKUP(B1151,'[1]Tổng hợp Nhập - Xuất - Tồn'!$A$7:$N$4327,13,0)</f>
        <v>0</v>
      </c>
      <c r="U1151" s="75">
        <f t="shared" si="322"/>
        <v>624526.01</v>
      </c>
      <c r="V1151" s="73">
        <f t="shared" si="323"/>
        <v>23.028245206489679</v>
      </c>
      <c r="W1151" s="66">
        <f t="shared" si="324"/>
        <v>552677.88495575229</v>
      </c>
      <c r="X1151" s="67">
        <f t="shared" si="325"/>
        <v>-0.19932574799831435</v>
      </c>
    </row>
    <row r="1152" spans="1:24" hidden="1" x14ac:dyDescent="0.25">
      <c r="A1152">
        <v>1151</v>
      </c>
      <c r="B1152" t="s">
        <v>90</v>
      </c>
      <c r="C1152" t="s">
        <v>89</v>
      </c>
      <c r="E1152">
        <v>6</v>
      </c>
      <c r="H1152" s="59">
        <v>29.71153846153846</v>
      </c>
      <c r="I1152" t="s">
        <v>1903</v>
      </c>
      <c r="J1152" s="65">
        <f t="shared" si="300"/>
        <v>805776.92307692289</v>
      </c>
      <c r="K1152" t="e">
        <f>1.05*VLOOKUP(B1152,'[1]Tổng hợp Nhập - Xuất - Tồn'!$A$5:$N$4327,12,0)/VLOOKUP(B1152,'[1]Tổng hợp Nhập - Xuất - Tồn'!$A$5:$N$4327,11,0)</f>
        <v>#N/A</v>
      </c>
      <c r="L1152" s="67" t="e">
        <f t="shared" si="304"/>
        <v>#N/A</v>
      </c>
      <c r="M1152" s="66" t="e">
        <f>VLOOKUP(B1152,[2]Pivot!$A$4:$C$3785,2,0)</f>
        <v>#N/A</v>
      </c>
      <c r="N1152" s="66" t="e">
        <f>VLOOKUP(B1152,[2]Pivot!$A$4:$C$3785,3,0)</f>
        <v>#N/A</v>
      </c>
      <c r="O1152" s="70" t="e">
        <f>VLOOKUP(B1152,[3]Pivot!$A$4:$D$4420,2,0)</f>
        <v>#N/A</v>
      </c>
      <c r="P1152" s="66" t="e">
        <f>VLOOKUP(B1152,[3]Pivot!$A$4:$E$4420,5,0)</f>
        <v>#N/A</v>
      </c>
      <c r="Q1152" s="66" t="e">
        <f>VLOOKUP(B1152,[3]Pivot!$A$4:$D$4420,3,0)</f>
        <v>#N/A</v>
      </c>
      <c r="R1152" s="66" t="e">
        <f>VLOOKUP(B1152,[3]Pivot!$A$4:$D$4420,4,0)</f>
        <v>#N/A</v>
      </c>
      <c r="S1152" t="e">
        <f>VLOOKUP(B1152,'[1]Tổng hợp Nhập - Xuất - Tồn'!$A$5:$N$4327,11,0)</f>
        <v>#N/A</v>
      </c>
      <c r="T1152" t="e">
        <f>VLOOKUP(B1152,'[1]Tổng hợp Nhập - Xuất - Tồn'!$A$7:$N$4327,13,0)</f>
        <v>#N/A</v>
      </c>
      <c r="U1152" s="66" t="e">
        <f t="shared" si="301"/>
        <v>#N/A</v>
      </c>
      <c r="V1152" s="73" t="e">
        <f t="shared" si="302"/>
        <v>#N/A</v>
      </c>
      <c r="W1152" s="73" t="e">
        <f t="shared" si="303"/>
        <v>#N/A</v>
      </c>
    </row>
    <row r="1153" spans="1:24" hidden="1" x14ac:dyDescent="0.25">
      <c r="A1153">
        <v>1152</v>
      </c>
      <c r="B1153" t="s">
        <v>516</v>
      </c>
      <c r="C1153" t="s">
        <v>517</v>
      </c>
      <c r="E1153">
        <v>5</v>
      </c>
      <c r="H1153" s="59">
        <v>29.423076923076923</v>
      </c>
      <c r="I1153" t="s">
        <v>1903</v>
      </c>
      <c r="J1153" s="65">
        <f t="shared" si="300"/>
        <v>797953.84615384601</v>
      </c>
      <c r="K1153" t="e">
        <f>1.05*VLOOKUP(B1153,'[1]Tổng hợp Nhập - Xuất - Tồn'!$A$5:$N$4327,12,0)/VLOOKUP(B1153,'[1]Tổng hợp Nhập - Xuất - Tồn'!$A$5:$N$4327,11,0)</f>
        <v>#N/A</v>
      </c>
      <c r="L1153" s="67" t="e">
        <f t="shared" si="304"/>
        <v>#N/A</v>
      </c>
      <c r="M1153" s="66" t="e">
        <f>VLOOKUP(B1153,[2]Pivot!$A$4:$C$3785,2,0)</f>
        <v>#N/A</v>
      </c>
      <c r="N1153" s="66" t="e">
        <f>VLOOKUP(B1153,[2]Pivot!$A$4:$C$3785,3,0)</f>
        <v>#N/A</v>
      </c>
      <c r="O1153" s="70" t="e">
        <f>VLOOKUP(B1153,[3]Pivot!$A$4:$D$4420,2,0)</f>
        <v>#N/A</v>
      </c>
      <c r="P1153" s="66" t="e">
        <f>VLOOKUP(B1153,[3]Pivot!$A$4:$E$4420,5,0)</f>
        <v>#N/A</v>
      </c>
      <c r="Q1153" s="66" t="e">
        <f>VLOOKUP(B1153,[3]Pivot!$A$4:$D$4420,3,0)</f>
        <v>#N/A</v>
      </c>
      <c r="R1153" s="66" t="e">
        <f>VLOOKUP(B1153,[3]Pivot!$A$4:$D$4420,4,0)</f>
        <v>#N/A</v>
      </c>
      <c r="S1153" t="e">
        <f>VLOOKUP(B1153,'[1]Tổng hợp Nhập - Xuất - Tồn'!$A$5:$N$4327,11,0)</f>
        <v>#N/A</v>
      </c>
      <c r="T1153" t="e">
        <f>VLOOKUP(B1153,'[1]Tổng hợp Nhập - Xuất - Tồn'!$A$7:$N$4327,13,0)</f>
        <v>#N/A</v>
      </c>
      <c r="U1153" s="66" t="e">
        <f t="shared" si="301"/>
        <v>#N/A</v>
      </c>
      <c r="V1153" s="73" t="e">
        <f t="shared" si="302"/>
        <v>#N/A</v>
      </c>
      <c r="W1153" s="73" t="e">
        <f t="shared" si="303"/>
        <v>#N/A</v>
      </c>
    </row>
    <row r="1154" spans="1:24" hidden="1" x14ac:dyDescent="0.25">
      <c r="A1154">
        <v>1153</v>
      </c>
      <c r="B1154" t="s">
        <v>518</v>
      </c>
      <c r="C1154" t="s">
        <v>519</v>
      </c>
      <c r="E1154">
        <v>4</v>
      </c>
      <c r="H1154" s="59">
        <v>33.17307692307692</v>
      </c>
      <c r="I1154" t="s">
        <v>1903</v>
      </c>
      <c r="J1154" s="65">
        <f t="shared" si="300"/>
        <v>899653.84615384601</v>
      </c>
      <c r="K1154" t="e">
        <f>1.05*VLOOKUP(B1154,'[1]Tổng hợp Nhập - Xuất - Tồn'!$A$5:$N$4327,12,0)/VLOOKUP(B1154,'[1]Tổng hợp Nhập - Xuất - Tồn'!$A$5:$N$4327,11,0)</f>
        <v>#N/A</v>
      </c>
      <c r="L1154" s="67" t="e">
        <f t="shared" si="304"/>
        <v>#N/A</v>
      </c>
      <c r="M1154" s="66" t="e">
        <f>VLOOKUP(B1154,[2]Pivot!$A$4:$C$3785,2,0)</f>
        <v>#N/A</v>
      </c>
      <c r="N1154" s="66" t="e">
        <f>VLOOKUP(B1154,[2]Pivot!$A$4:$C$3785,3,0)</f>
        <v>#N/A</v>
      </c>
      <c r="O1154" s="70" t="e">
        <f>VLOOKUP(B1154,[3]Pivot!$A$4:$D$4420,2,0)</f>
        <v>#N/A</v>
      </c>
      <c r="P1154" s="66" t="e">
        <f>VLOOKUP(B1154,[3]Pivot!$A$4:$E$4420,5,0)</f>
        <v>#N/A</v>
      </c>
      <c r="Q1154" s="66" t="e">
        <f>VLOOKUP(B1154,[3]Pivot!$A$4:$D$4420,3,0)</f>
        <v>#N/A</v>
      </c>
      <c r="R1154" s="66" t="e">
        <f>VLOOKUP(B1154,[3]Pivot!$A$4:$D$4420,4,0)</f>
        <v>#N/A</v>
      </c>
      <c r="S1154" t="e">
        <f>VLOOKUP(B1154,'[1]Tổng hợp Nhập - Xuất - Tồn'!$A$5:$N$4327,11,0)</f>
        <v>#N/A</v>
      </c>
      <c r="T1154" t="e">
        <f>VLOOKUP(B1154,'[1]Tổng hợp Nhập - Xuất - Tồn'!$A$7:$N$4327,13,0)</f>
        <v>#N/A</v>
      </c>
      <c r="U1154" s="66" t="e">
        <f t="shared" si="301"/>
        <v>#N/A</v>
      </c>
      <c r="V1154" s="73" t="e">
        <f t="shared" si="302"/>
        <v>#N/A</v>
      </c>
      <c r="W1154" s="73" t="e">
        <f t="shared" si="303"/>
        <v>#N/A</v>
      </c>
    </row>
    <row r="1155" spans="1:24" hidden="1" x14ac:dyDescent="0.25">
      <c r="A1155">
        <v>1154</v>
      </c>
      <c r="B1155" t="s">
        <v>520</v>
      </c>
      <c r="C1155" t="s">
        <v>521</v>
      </c>
      <c r="E1155">
        <v>1</v>
      </c>
      <c r="H1155" s="59">
        <v>39.519230769230766</v>
      </c>
      <c r="I1155" t="s">
        <v>1903</v>
      </c>
      <c r="J1155" s="65">
        <f t="shared" ref="J1155:J1218" si="326">H1155*24000*1.13</f>
        <v>1071761.5384615383</v>
      </c>
      <c r="K1155" t="e">
        <f>1.05*VLOOKUP(B1155,'[1]Tổng hợp Nhập - Xuất - Tồn'!$A$5:$N$4327,12,0)/VLOOKUP(B1155,'[1]Tổng hợp Nhập - Xuất - Tồn'!$A$5:$N$4327,11,0)</f>
        <v>#N/A</v>
      </c>
      <c r="L1155" s="67" t="e">
        <f t="shared" si="304"/>
        <v>#N/A</v>
      </c>
      <c r="M1155" s="66" t="e">
        <f>VLOOKUP(B1155,[2]Pivot!$A$4:$C$3785,2,0)</f>
        <v>#N/A</v>
      </c>
      <c r="N1155" s="66" t="e">
        <f>VLOOKUP(B1155,[2]Pivot!$A$4:$C$3785,3,0)</f>
        <v>#N/A</v>
      </c>
      <c r="O1155" s="70" t="e">
        <f>VLOOKUP(B1155,[3]Pivot!$A$4:$D$4420,2,0)</f>
        <v>#N/A</v>
      </c>
      <c r="P1155" s="66" t="e">
        <f>VLOOKUP(B1155,[3]Pivot!$A$4:$E$4420,5,0)</f>
        <v>#N/A</v>
      </c>
      <c r="Q1155" s="66" t="e">
        <f>VLOOKUP(B1155,[3]Pivot!$A$4:$D$4420,3,0)</f>
        <v>#N/A</v>
      </c>
      <c r="R1155" s="66" t="e">
        <f>VLOOKUP(B1155,[3]Pivot!$A$4:$D$4420,4,0)</f>
        <v>#N/A</v>
      </c>
      <c r="S1155" t="e">
        <f>VLOOKUP(B1155,'[1]Tổng hợp Nhập - Xuất - Tồn'!$A$5:$N$4327,11,0)</f>
        <v>#N/A</v>
      </c>
      <c r="T1155" t="e">
        <f>VLOOKUP(B1155,'[1]Tổng hợp Nhập - Xuất - Tồn'!$A$7:$N$4327,13,0)</f>
        <v>#N/A</v>
      </c>
      <c r="U1155" s="66" t="e">
        <f t="shared" ref="U1155:U1217" si="327">IF(L1155&lt;=10%,Q1155,Q1155*(1-5%))</f>
        <v>#N/A</v>
      </c>
      <c r="V1155" s="73" t="e">
        <f t="shared" ref="V1155:V1217" si="328">U1155*24000*1/1.13</f>
        <v>#N/A</v>
      </c>
      <c r="W1155" s="73" t="e">
        <f t="shared" ref="W1155:W1217" si="329">V1155/24000</f>
        <v>#N/A</v>
      </c>
    </row>
    <row r="1156" spans="1:24" hidden="1" x14ac:dyDescent="0.25">
      <c r="A1156">
        <v>1155</v>
      </c>
      <c r="B1156" t="s">
        <v>94</v>
      </c>
      <c r="C1156" t="s">
        <v>95</v>
      </c>
      <c r="E1156">
        <v>8</v>
      </c>
      <c r="H1156" s="59">
        <v>34.903846153846153</v>
      </c>
      <c r="I1156" t="s">
        <v>1903</v>
      </c>
      <c r="J1156" s="65">
        <f t="shared" si="326"/>
        <v>946592.30769230751</v>
      </c>
      <c r="K1156" t="e">
        <f>1.05*VLOOKUP(B1156,'[1]Tổng hợp Nhập - Xuất - Tồn'!$A$5:$N$4327,12,0)/VLOOKUP(B1156,'[1]Tổng hợp Nhập - Xuất - Tồn'!$A$5:$N$4327,11,0)</f>
        <v>#N/A</v>
      </c>
      <c r="L1156" s="67" t="e">
        <f t="shared" ref="L1156:L1219" si="330">(J1156-K1156)/K1156</f>
        <v>#N/A</v>
      </c>
      <c r="M1156" s="66" t="e">
        <f>VLOOKUP(B1156,[2]Pivot!$A$4:$C$3785,2,0)</f>
        <v>#N/A</v>
      </c>
      <c r="N1156" s="66" t="e">
        <f>VLOOKUP(B1156,[2]Pivot!$A$4:$C$3785,3,0)</f>
        <v>#N/A</v>
      </c>
      <c r="O1156" s="70" t="e">
        <f>VLOOKUP(B1156,[3]Pivot!$A$4:$D$4420,2,0)</f>
        <v>#N/A</v>
      </c>
      <c r="P1156" s="66" t="e">
        <f>VLOOKUP(B1156,[3]Pivot!$A$4:$E$4420,5,0)</f>
        <v>#N/A</v>
      </c>
      <c r="Q1156" s="66" t="e">
        <f>VLOOKUP(B1156,[3]Pivot!$A$4:$D$4420,3,0)</f>
        <v>#N/A</v>
      </c>
      <c r="R1156" s="66" t="e">
        <f>VLOOKUP(B1156,[3]Pivot!$A$4:$D$4420,4,0)</f>
        <v>#N/A</v>
      </c>
      <c r="S1156" t="e">
        <f>VLOOKUP(B1156,'[1]Tổng hợp Nhập - Xuất - Tồn'!$A$5:$N$4327,11,0)</f>
        <v>#N/A</v>
      </c>
      <c r="T1156" t="e">
        <f>VLOOKUP(B1156,'[1]Tổng hợp Nhập - Xuất - Tồn'!$A$7:$N$4327,13,0)</f>
        <v>#N/A</v>
      </c>
      <c r="U1156" s="66" t="e">
        <f t="shared" si="327"/>
        <v>#N/A</v>
      </c>
      <c r="V1156" s="73" t="e">
        <f t="shared" si="328"/>
        <v>#N/A</v>
      </c>
      <c r="W1156" s="73" t="e">
        <f t="shared" si="329"/>
        <v>#N/A</v>
      </c>
    </row>
    <row r="1157" spans="1:24" x14ac:dyDescent="0.25">
      <c r="A1157">
        <v>1156</v>
      </c>
      <c r="B1157" t="s">
        <v>97</v>
      </c>
      <c r="C1157" t="s">
        <v>98</v>
      </c>
      <c r="E1157">
        <v>81</v>
      </c>
      <c r="H1157" s="59">
        <v>32.596153846153847</v>
      </c>
      <c r="I1157" t="s">
        <v>1903</v>
      </c>
      <c r="J1157" s="78">
        <f t="shared" si="326"/>
        <v>884007.69230769225</v>
      </c>
      <c r="K1157" s="75">
        <f>1.05*VLOOKUP(B1157,'[1]Tổng hợp Nhập - Xuất - Tồn'!$A$5:$N$4327,12,0)/VLOOKUP(B1157,'[1]Tổng hợp Nhập - Xuất - Tồn'!$A$5:$N$4327,11,0)</f>
        <v>573070.52179372206</v>
      </c>
      <c r="L1157" s="67">
        <f t="shared" si="330"/>
        <v>0.54258098905651386</v>
      </c>
      <c r="M1157" s="66">
        <f>VLOOKUP(B1157,[2]Pivot!$A$4:$C$3785,2,0)</f>
        <v>600000</v>
      </c>
      <c r="N1157" s="66">
        <f>VLOOKUP(B1157,[2]Pivot!$A$4:$C$3785,3,0)</f>
        <v>800000</v>
      </c>
      <c r="O1157" s="70">
        <f>VLOOKUP(B1157,[3]Pivot!$A$4:$D$4420,2,0)</f>
        <v>44768</v>
      </c>
      <c r="P1157" s="66" t="str">
        <f>VLOOKUP(B1157,[3]Pivot!$A$4:$E$4420,5,0)</f>
        <v>NK-IDAM</v>
      </c>
      <c r="Q1157" s="66">
        <f>VLOOKUP(B1157,[3]Pivot!$A$4:$D$4420,3,0)</f>
        <v>516931.2</v>
      </c>
      <c r="R1157" s="66">
        <f>VLOOKUP(B1157,[3]Pivot!$A$4:$D$4420,4,0)</f>
        <v>3</v>
      </c>
      <c r="S1157">
        <f>VLOOKUP(B1157,'[1]Tổng hợp Nhập - Xuất - Tồn'!$A$5:$N$4327,11,0)</f>
        <v>1115</v>
      </c>
      <c r="T1157">
        <f>VLOOKUP(B1157,'[1]Tổng hợp Nhập - Xuất - Tồn'!$A$7:$N$4327,13,0)</f>
        <v>294</v>
      </c>
      <c r="U1157" s="75">
        <f t="shared" ref="U1157:U1160" si="331">IF(Q1157=0,K1157*(1-5%),IF(L1157&lt;=10%,Q1157,Q1157*(1-5%)))</f>
        <v>491084.64</v>
      </c>
      <c r="V1157" s="73">
        <f t="shared" ref="V1157:V1160" si="332">U1157/24000*1/1.13</f>
        <v>18.107840707964606</v>
      </c>
      <c r="W1157" s="66">
        <f t="shared" ref="W1157:W1160" si="333">V1157*24000</f>
        <v>434588.17699115054</v>
      </c>
      <c r="X1157" s="67">
        <f t="shared" ref="X1157:X1160" si="334">(W1157-K1157)/K1157</f>
        <v>-0.24164974385546659</v>
      </c>
    </row>
    <row r="1158" spans="1:24" x14ac:dyDescent="0.25">
      <c r="A1158">
        <v>1157</v>
      </c>
      <c r="B1158" t="s">
        <v>522</v>
      </c>
      <c r="C1158" t="s">
        <v>98</v>
      </c>
      <c r="E1158">
        <v>180</v>
      </c>
      <c r="H1158" s="59">
        <v>42.980769230769234</v>
      </c>
      <c r="I1158" t="s">
        <v>1903</v>
      </c>
      <c r="J1158" s="78">
        <f t="shared" si="326"/>
        <v>1165638.4615384615</v>
      </c>
      <c r="K1158" s="75">
        <f>1.05*VLOOKUP(B1158,'[1]Tổng hợp Nhập - Xuất - Tồn'!$A$5:$N$4327,12,0)/VLOOKUP(B1158,'[1]Tổng hợp Nhập - Xuất - Tồn'!$A$5:$N$4327,11,0)</f>
        <v>739048.59237288137</v>
      </c>
      <c r="L1158" s="67">
        <f t="shared" si="330"/>
        <v>0.57721491329266672</v>
      </c>
      <c r="M1158" s="66">
        <f>VLOOKUP(B1158,[2]Pivot!$A$4:$C$3785,2,0)</f>
        <v>830000</v>
      </c>
      <c r="N1158" s="66">
        <f>VLOOKUP(B1158,[2]Pivot!$A$4:$C$3785,3,0)</f>
        <v>1000000</v>
      </c>
      <c r="O1158" s="70">
        <f>VLOOKUP(B1158,[3]Pivot!$A$4:$D$4420,2,0)</f>
        <v>44792</v>
      </c>
      <c r="P1158" s="66" t="str">
        <f>VLOOKUP(B1158,[3]Pivot!$A$4:$E$4420,5,0)</f>
        <v>NK-IDAM</v>
      </c>
      <c r="Q1158" s="66">
        <f>VLOOKUP(B1158,[3]Pivot!$A$4:$D$4420,3,0)</f>
        <v>665285</v>
      </c>
      <c r="R1158" s="66">
        <f>VLOOKUP(B1158,[3]Pivot!$A$4:$D$4420,4,0)</f>
        <v>5</v>
      </c>
      <c r="S1158">
        <f>VLOOKUP(B1158,'[1]Tổng hợp Nhập - Xuất - Tồn'!$A$5:$N$4327,11,0)</f>
        <v>177</v>
      </c>
      <c r="T1158">
        <f>VLOOKUP(B1158,'[1]Tổng hợp Nhập - Xuất - Tồn'!$A$7:$N$4327,13,0)</f>
        <v>33</v>
      </c>
      <c r="U1158" s="75">
        <f t="shared" si="331"/>
        <v>632020.75</v>
      </c>
      <c r="V1158" s="73">
        <f t="shared" si="332"/>
        <v>23.30459992625369</v>
      </c>
      <c r="W1158" s="66">
        <f t="shared" si="333"/>
        <v>559310.39823008853</v>
      </c>
      <c r="X1158" s="67">
        <f t="shared" si="334"/>
        <v>-0.24320213311780087</v>
      </c>
    </row>
    <row r="1159" spans="1:24" x14ac:dyDescent="0.25">
      <c r="A1159">
        <v>1158</v>
      </c>
      <c r="B1159" t="s">
        <v>100</v>
      </c>
      <c r="C1159" t="s">
        <v>98</v>
      </c>
      <c r="E1159">
        <v>25</v>
      </c>
      <c r="H1159" s="59">
        <v>45.28846153846154</v>
      </c>
      <c r="I1159" t="s">
        <v>1903</v>
      </c>
      <c r="J1159" s="78">
        <f t="shared" si="326"/>
        <v>1228223.076923077</v>
      </c>
      <c r="K1159" s="75">
        <f>1.05*VLOOKUP(B1159,'[1]Tổng hợp Nhập - Xuất - Tồn'!$A$5:$N$4327,12,0)/VLOOKUP(B1159,'[1]Tổng hợp Nhập - Xuất - Tồn'!$A$5:$N$4327,11,0)</f>
        <v>858189.11500000011</v>
      </c>
      <c r="L1159" s="67">
        <f t="shared" si="330"/>
        <v>0.43117997589969065</v>
      </c>
      <c r="M1159" s="66">
        <f>VLOOKUP(B1159,[2]Pivot!$A$4:$C$3785,2,0)</f>
        <v>1188000</v>
      </c>
      <c r="N1159" s="66">
        <f>VLOOKUP(B1159,[2]Pivot!$A$4:$C$3785,3,0)</f>
        <v>1250000</v>
      </c>
      <c r="O1159" s="70">
        <f>VLOOKUP(B1159,[3]Pivot!$A$4:$D$4420,2,0)</f>
        <v>44691</v>
      </c>
      <c r="P1159" s="66" t="str">
        <f>VLOOKUP(B1159,[3]Pivot!$A$4:$E$4420,5,0)</f>
        <v>HTAUTOHN</v>
      </c>
      <c r="Q1159" s="66">
        <f>VLOOKUP(B1159,[3]Pivot!$A$4:$D$4420,3,0)</f>
        <v>798182.8</v>
      </c>
      <c r="R1159" s="66">
        <f>VLOOKUP(B1159,[3]Pivot!$A$4:$D$4420,4,0)</f>
        <v>2</v>
      </c>
      <c r="S1159">
        <f>VLOOKUP(B1159,'[1]Tổng hợp Nhập - Xuất - Tồn'!$A$5:$N$4327,11,0)</f>
        <v>90</v>
      </c>
      <c r="T1159">
        <f>VLOOKUP(B1159,'[1]Tổng hợp Nhập - Xuất - Tồn'!$A$7:$N$4327,13,0)</f>
        <v>40</v>
      </c>
      <c r="U1159" s="75">
        <f t="shared" si="331"/>
        <v>758273.66</v>
      </c>
      <c r="V1159" s="73">
        <f t="shared" si="332"/>
        <v>27.959943215339237</v>
      </c>
      <c r="W1159" s="66">
        <f t="shared" si="333"/>
        <v>671038.63716814166</v>
      </c>
      <c r="X1159" s="67">
        <f t="shared" si="334"/>
        <v>-0.21807603308025927</v>
      </c>
    </row>
    <row r="1160" spans="1:24" x14ac:dyDescent="0.25">
      <c r="A1160">
        <v>1159</v>
      </c>
      <c r="B1160" t="s">
        <v>102</v>
      </c>
      <c r="C1160" t="s">
        <v>98</v>
      </c>
      <c r="E1160">
        <v>50</v>
      </c>
      <c r="H1160" s="59">
        <v>52.78846153846154</v>
      </c>
      <c r="I1160" t="s">
        <v>1903</v>
      </c>
      <c r="J1160" s="78">
        <f t="shared" si="326"/>
        <v>1431623.0769230768</v>
      </c>
      <c r="K1160" s="75">
        <f>1.05*VLOOKUP(B1160,'[1]Tổng hợp Nhập - Xuất - Tồn'!$A$5:$N$4327,12,0)/VLOOKUP(B1160,'[1]Tổng hợp Nhập - Xuất - Tồn'!$A$5:$N$4327,11,0)</f>
        <v>1131365.4000000001</v>
      </c>
      <c r="L1160" s="67">
        <f t="shared" si="330"/>
        <v>0.26539407774276691</v>
      </c>
      <c r="M1160" s="66">
        <f>VLOOKUP(B1160,[2]Pivot!$A$4:$C$3785,2,0)</f>
        <v>1250000</v>
      </c>
      <c r="N1160" s="66">
        <f>VLOOKUP(B1160,[2]Pivot!$A$4:$C$3785,3,0)</f>
        <v>1500000</v>
      </c>
      <c r="O1160" s="70">
        <f>VLOOKUP(B1160,[3]Pivot!$A$4:$D$4420,2,0)</f>
        <v>44764</v>
      </c>
      <c r="P1160" s="66" t="str">
        <f>VLOOKUP(B1160,[3]Pivot!$A$4:$E$4420,5,0)</f>
        <v>HTAUTOHN</v>
      </c>
      <c r="Q1160" s="66">
        <f>VLOOKUP(B1160,[3]Pivot!$A$4:$D$4420,3,0)</f>
        <v>1004050</v>
      </c>
      <c r="R1160" s="66">
        <f>VLOOKUP(B1160,[3]Pivot!$A$4:$D$4420,4,0)</f>
        <v>1</v>
      </c>
      <c r="S1160">
        <f>VLOOKUP(B1160,'[1]Tổng hợp Nhập - Xuất - Tồn'!$A$5:$N$4327,11,0)</f>
        <v>14</v>
      </c>
      <c r="T1160">
        <f>VLOOKUP(B1160,'[1]Tổng hợp Nhập - Xuất - Tồn'!$A$7:$N$4327,13,0)</f>
        <v>8</v>
      </c>
      <c r="U1160" s="75">
        <f t="shared" si="331"/>
        <v>953847.5</v>
      </c>
      <c r="V1160" s="73">
        <f t="shared" si="332"/>
        <v>35.171367994100294</v>
      </c>
      <c r="W1160" s="66">
        <f t="shared" si="333"/>
        <v>844112.83185840701</v>
      </c>
      <c r="X1160" s="67">
        <f t="shared" si="334"/>
        <v>-0.25389902160839734</v>
      </c>
    </row>
    <row r="1161" spans="1:24" hidden="1" x14ac:dyDescent="0.25">
      <c r="A1161">
        <v>1160</v>
      </c>
      <c r="B1161" t="s">
        <v>106</v>
      </c>
      <c r="C1161" t="s">
        <v>98</v>
      </c>
      <c r="E1161">
        <v>10</v>
      </c>
      <c r="H1161" s="59">
        <v>25.384615384615383</v>
      </c>
      <c r="I1161" t="s">
        <v>1903</v>
      </c>
      <c r="J1161" s="65">
        <f t="shared" si="326"/>
        <v>688430.76923076913</v>
      </c>
      <c r="K1161" t="e">
        <f>1.05*VLOOKUP(B1161,'[1]Tổng hợp Nhập - Xuất - Tồn'!$A$5:$N$4327,12,0)/VLOOKUP(B1161,'[1]Tổng hợp Nhập - Xuất - Tồn'!$A$5:$N$4327,11,0)</f>
        <v>#N/A</v>
      </c>
      <c r="L1161" s="67" t="e">
        <f t="shared" si="330"/>
        <v>#N/A</v>
      </c>
      <c r="M1161" s="66" t="e">
        <f>VLOOKUP(B1161,[2]Pivot!$A$4:$C$3785,2,0)</f>
        <v>#N/A</v>
      </c>
      <c r="N1161" s="66" t="e">
        <f>VLOOKUP(B1161,[2]Pivot!$A$4:$C$3785,3,0)</f>
        <v>#N/A</v>
      </c>
      <c r="O1161" s="70" t="e">
        <f>VLOOKUP(B1161,[3]Pivot!$A$4:$D$4420,2,0)</f>
        <v>#N/A</v>
      </c>
      <c r="P1161" s="66" t="e">
        <f>VLOOKUP(B1161,[3]Pivot!$A$4:$E$4420,5,0)</f>
        <v>#N/A</v>
      </c>
      <c r="Q1161" s="66" t="e">
        <f>VLOOKUP(B1161,[3]Pivot!$A$4:$D$4420,3,0)</f>
        <v>#N/A</v>
      </c>
      <c r="R1161" s="66" t="e">
        <f>VLOOKUP(B1161,[3]Pivot!$A$4:$D$4420,4,0)</f>
        <v>#N/A</v>
      </c>
      <c r="S1161" t="e">
        <f>VLOOKUP(B1161,'[1]Tổng hợp Nhập - Xuất - Tồn'!$A$5:$N$4327,11,0)</f>
        <v>#N/A</v>
      </c>
      <c r="T1161" t="e">
        <f>VLOOKUP(B1161,'[1]Tổng hợp Nhập - Xuất - Tồn'!$A$7:$N$4327,13,0)</f>
        <v>#N/A</v>
      </c>
      <c r="U1161" s="66" t="e">
        <f t="shared" si="327"/>
        <v>#N/A</v>
      </c>
      <c r="V1161" s="73" t="e">
        <f t="shared" si="328"/>
        <v>#N/A</v>
      </c>
      <c r="W1161" s="73" t="e">
        <f t="shared" si="329"/>
        <v>#N/A</v>
      </c>
    </row>
    <row r="1162" spans="1:24" hidden="1" x14ac:dyDescent="0.25">
      <c r="A1162">
        <v>1161</v>
      </c>
      <c r="B1162" t="s">
        <v>107</v>
      </c>
      <c r="C1162" t="s">
        <v>98</v>
      </c>
      <c r="E1162">
        <v>1</v>
      </c>
      <c r="H1162" s="59">
        <v>29.134615384615383</v>
      </c>
      <c r="I1162" t="s">
        <v>1903</v>
      </c>
      <c r="J1162" s="65">
        <f t="shared" si="326"/>
        <v>790130.76923076913</v>
      </c>
      <c r="K1162" t="e">
        <f>1.05*VLOOKUP(B1162,'[1]Tổng hợp Nhập - Xuất - Tồn'!$A$5:$N$4327,12,0)/VLOOKUP(B1162,'[1]Tổng hợp Nhập - Xuất - Tồn'!$A$5:$N$4327,11,0)</f>
        <v>#N/A</v>
      </c>
      <c r="L1162" s="67" t="e">
        <f t="shared" si="330"/>
        <v>#N/A</v>
      </c>
      <c r="M1162" s="66" t="e">
        <f>VLOOKUP(B1162,[2]Pivot!$A$4:$C$3785,2,0)</f>
        <v>#N/A</v>
      </c>
      <c r="N1162" s="66" t="e">
        <f>VLOOKUP(B1162,[2]Pivot!$A$4:$C$3785,3,0)</f>
        <v>#N/A</v>
      </c>
      <c r="O1162" s="70" t="e">
        <f>VLOOKUP(B1162,[3]Pivot!$A$4:$D$4420,2,0)</f>
        <v>#N/A</v>
      </c>
      <c r="P1162" s="66" t="e">
        <f>VLOOKUP(B1162,[3]Pivot!$A$4:$E$4420,5,0)</f>
        <v>#N/A</v>
      </c>
      <c r="Q1162" s="66" t="e">
        <f>VLOOKUP(B1162,[3]Pivot!$A$4:$D$4420,3,0)</f>
        <v>#N/A</v>
      </c>
      <c r="R1162" s="66" t="e">
        <f>VLOOKUP(B1162,[3]Pivot!$A$4:$D$4420,4,0)</f>
        <v>#N/A</v>
      </c>
      <c r="S1162" t="e">
        <f>VLOOKUP(B1162,'[1]Tổng hợp Nhập - Xuất - Tồn'!$A$5:$N$4327,11,0)</f>
        <v>#N/A</v>
      </c>
      <c r="T1162" t="e">
        <f>VLOOKUP(B1162,'[1]Tổng hợp Nhập - Xuất - Tồn'!$A$7:$N$4327,13,0)</f>
        <v>#N/A</v>
      </c>
      <c r="U1162" s="66" t="e">
        <f t="shared" si="327"/>
        <v>#N/A</v>
      </c>
      <c r="V1162" s="73" t="e">
        <f t="shared" si="328"/>
        <v>#N/A</v>
      </c>
      <c r="W1162" s="73" t="e">
        <f t="shared" si="329"/>
        <v>#N/A</v>
      </c>
    </row>
    <row r="1163" spans="1:24" hidden="1" x14ac:dyDescent="0.25">
      <c r="A1163">
        <v>1162</v>
      </c>
      <c r="B1163" t="s">
        <v>523</v>
      </c>
      <c r="C1163" t="s">
        <v>98</v>
      </c>
      <c r="E1163">
        <v>1</v>
      </c>
      <c r="H1163" s="59">
        <v>35.192307692307693</v>
      </c>
      <c r="I1163" t="s">
        <v>1903</v>
      </c>
      <c r="J1163" s="65">
        <f t="shared" si="326"/>
        <v>954415.38461538451</v>
      </c>
      <c r="K1163" t="e">
        <f>1.05*VLOOKUP(B1163,'[1]Tổng hợp Nhập - Xuất - Tồn'!$A$5:$N$4327,12,0)/VLOOKUP(B1163,'[1]Tổng hợp Nhập - Xuất - Tồn'!$A$5:$N$4327,11,0)</f>
        <v>#N/A</v>
      </c>
      <c r="L1163" s="67" t="e">
        <f t="shared" si="330"/>
        <v>#N/A</v>
      </c>
      <c r="M1163" s="66" t="e">
        <f>VLOOKUP(B1163,[2]Pivot!$A$4:$C$3785,2,0)</f>
        <v>#N/A</v>
      </c>
      <c r="N1163" s="66" t="e">
        <f>VLOOKUP(B1163,[2]Pivot!$A$4:$C$3785,3,0)</f>
        <v>#N/A</v>
      </c>
      <c r="O1163" s="70" t="e">
        <f>VLOOKUP(B1163,[3]Pivot!$A$4:$D$4420,2,0)</f>
        <v>#N/A</v>
      </c>
      <c r="P1163" s="66" t="e">
        <f>VLOOKUP(B1163,[3]Pivot!$A$4:$E$4420,5,0)</f>
        <v>#N/A</v>
      </c>
      <c r="Q1163" s="66" t="e">
        <f>VLOOKUP(B1163,[3]Pivot!$A$4:$D$4420,3,0)</f>
        <v>#N/A</v>
      </c>
      <c r="R1163" s="66" t="e">
        <f>VLOOKUP(B1163,[3]Pivot!$A$4:$D$4420,4,0)</f>
        <v>#N/A</v>
      </c>
      <c r="S1163" t="e">
        <f>VLOOKUP(B1163,'[1]Tổng hợp Nhập - Xuất - Tồn'!$A$5:$N$4327,11,0)</f>
        <v>#N/A</v>
      </c>
      <c r="T1163" t="e">
        <f>VLOOKUP(B1163,'[1]Tổng hợp Nhập - Xuất - Tồn'!$A$7:$N$4327,13,0)</f>
        <v>#N/A</v>
      </c>
      <c r="U1163" s="66" t="e">
        <f t="shared" si="327"/>
        <v>#N/A</v>
      </c>
      <c r="V1163" s="73" t="e">
        <f t="shared" si="328"/>
        <v>#N/A</v>
      </c>
      <c r="W1163" s="73" t="e">
        <f t="shared" si="329"/>
        <v>#N/A</v>
      </c>
    </row>
    <row r="1164" spans="1:24" hidden="1" x14ac:dyDescent="0.25">
      <c r="A1164">
        <v>1163</v>
      </c>
      <c r="B1164" t="s">
        <v>524</v>
      </c>
      <c r="C1164" t="s">
        <v>525</v>
      </c>
      <c r="E1164">
        <v>8</v>
      </c>
      <c r="H1164" s="59">
        <v>75.57692307692308</v>
      </c>
      <c r="I1164" t="s">
        <v>1903</v>
      </c>
      <c r="J1164" s="65">
        <f t="shared" si="326"/>
        <v>2049646.1538461538</v>
      </c>
      <c r="K1164" t="e">
        <f>1.05*VLOOKUP(B1164,'[1]Tổng hợp Nhập - Xuất - Tồn'!$A$5:$N$4327,12,0)/VLOOKUP(B1164,'[1]Tổng hợp Nhập - Xuất - Tồn'!$A$5:$N$4327,11,0)</f>
        <v>#N/A</v>
      </c>
      <c r="L1164" s="67" t="e">
        <f t="shared" si="330"/>
        <v>#N/A</v>
      </c>
      <c r="M1164" s="66" t="e">
        <f>VLOOKUP(B1164,[2]Pivot!$A$4:$C$3785,2,0)</f>
        <v>#N/A</v>
      </c>
      <c r="N1164" s="66" t="e">
        <f>VLOOKUP(B1164,[2]Pivot!$A$4:$C$3785,3,0)</f>
        <v>#N/A</v>
      </c>
      <c r="O1164" s="70" t="e">
        <f>VLOOKUP(B1164,[3]Pivot!$A$4:$D$4420,2,0)</f>
        <v>#N/A</v>
      </c>
      <c r="P1164" s="66" t="e">
        <f>VLOOKUP(B1164,[3]Pivot!$A$4:$E$4420,5,0)</f>
        <v>#N/A</v>
      </c>
      <c r="Q1164" s="66" t="e">
        <f>VLOOKUP(B1164,[3]Pivot!$A$4:$D$4420,3,0)</f>
        <v>#N/A</v>
      </c>
      <c r="R1164" s="66" t="e">
        <f>VLOOKUP(B1164,[3]Pivot!$A$4:$D$4420,4,0)</f>
        <v>#N/A</v>
      </c>
      <c r="S1164" t="e">
        <f>VLOOKUP(B1164,'[1]Tổng hợp Nhập - Xuất - Tồn'!$A$5:$N$4327,11,0)</f>
        <v>#N/A</v>
      </c>
      <c r="T1164" t="e">
        <f>VLOOKUP(B1164,'[1]Tổng hợp Nhập - Xuất - Tồn'!$A$7:$N$4327,13,0)</f>
        <v>#N/A</v>
      </c>
      <c r="U1164" s="66" t="e">
        <f t="shared" si="327"/>
        <v>#N/A</v>
      </c>
      <c r="V1164" s="73" t="e">
        <f t="shared" si="328"/>
        <v>#N/A</v>
      </c>
      <c r="W1164" s="73" t="e">
        <f t="shared" si="329"/>
        <v>#N/A</v>
      </c>
    </row>
    <row r="1165" spans="1:24" hidden="1" x14ac:dyDescent="0.25">
      <c r="A1165">
        <v>1164</v>
      </c>
      <c r="B1165" t="s">
        <v>526</v>
      </c>
      <c r="C1165" t="s">
        <v>527</v>
      </c>
      <c r="E1165">
        <v>12</v>
      </c>
      <c r="H1165" s="59">
        <v>60.57692307692308</v>
      </c>
      <c r="I1165" t="s">
        <v>1903</v>
      </c>
      <c r="J1165" s="65">
        <f t="shared" si="326"/>
        <v>1642846.1538461538</v>
      </c>
      <c r="K1165" t="e">
        <f>1.05*VLOOKUP(B1165,'[1]Tổng hợp Nhập - Xuất - Tồn'!$A$5:$N$4327,12,0)/VLOOKUP(B1165,'[1]Tổng hợp Nhập - Xuất - Tồn'!$A$5:$N$4327,11,0)</f>
        <v>#N/A</v>
      </c>
      <c r="L1165" s="67" t="e">
        <f t="shared" si="330"/>
        <v>#N/A</v>
      </c>
      <c r="M1165" s="66" t="e">
        <f>VLOOKUP(B1165,[2]Pivot!$A$4:$C$3785,2,0)</f>
        <v>#N/A</v>
      </c>
      <c r="N1165" s="66" t="e">
        <f>VLOOKUP(B1165,[2]Pivot!$A$4:$C$3785,3,0)</f>
        <v>#N/A</v>
      </c>
      <c r="O1165" s="70" t="e">
        <f>VLOOKUP(B1165,[3]Pivot!$A$4:$D$4420,2,0)</f>
        <v>#N/A</v>
      </c>
      <c r="P1165" s="66" t="e">
        <f>VLOOKUP(B1165,[3]Pivot!$A$4:$E$4420,5,0)</f>
        <v>#N/A</v>
      </c>
      <c r="Q1165" s="66" t="e">
        <f>VLOOKUP(B1165,[3]Pivot!$A$4:$D$4420,3,0)</f>
        <v>#N/A</v>
      </c>
      <c r="R1165" s="66" t="e">
        <f>VLOOKUP(B1165,[3]Pivot!$A$4:$D$4420,4,0)</f>
        <v>#N/A</v>
      </c>
      <c r="S1165" t="e">
        <f>VLOOKUP(B1165,'[1]Tổng hợp Nhập - Xuất - Tồn'!$A$5:$N$4327,11,0)</f>
        <v>#N/A</v>
      </c>
      <c r="T1165" t="e">
        <f>VLOOKUP(B1165,'[1]Tổng hợp Nhập - Xuất - Tồn'!$A$7:$N$4327,13,0)</f>
        <v>#N/A</v>
      </c>
      <c r="U1165" s="66" t="e">
        <f t="shared" si="327"/>
        <v>#N/A</v>
      </c>
      <c r="V1165" s="73" t="e">
        <f t="shared" si="328"/>
        <v>#N/A</v>
      </c>
      <c r="W1165" s="73" t="e">
        <f t="shared" si="329"/>
        <v>#N/A</v>
      </c>
    </row>
    <row r="1166" spans="1:24" hidden="1" x14ac:dyDescent="0.25">
      <c r="A1166">
        <v>1165</v>
      </c>
      <c r="B1166" t="s">
        <v>528</v>
      </c>
      <c r="C1166" t="s">
        <v>527</v>
      </c>
      <c r="E1166">
        <v>20</v>
      </c>
      <c r="H1166" s="59">
        <v>60.57692307692308</v>
      </c>
      <c r="I1166" t="s">
        <v>1903</v>
      </c>
      <c r="J1166" s="65">
        <f t="shared" si="326"/>
        <v>1642846.1538461538</v>
      </c>
      <c r="K1166" t="e">
        <f>1.05*VLOOKUP(B1166,'[1]Tổng hợp Nhập - Xuất - Tồn'!$A$5:$N$4327,12,0)/VLOOKUP(B1166,'[1]Tổng hợp Nhập - Xuất - Tồn'!$A$5:$N$4327,11,0)</f>
        <v>#N/A</v>
      </c>
      <c r="L1166" s="67" t="e">
        <f t="shared" si="330"/>
        <v>#N/A</v>
      </c>
      <c r="M1166" s="66" t="e">
        <f>VLOOKUP(B1166,[2]Pivot!$A$4:$C$3785,2,0)</f>
        <v>#N/A</v>
      </c>
      <c r="N1166" s="66" t="e">
        <f>VLOOKUP(B1166,[2]Pivot!$A$4:$C$3785,3,0)</f>
        <v>#N/A</v>
      </c>
      <c r="O1166" s="70" t="e">
        <f>VLOOKUP(B1166,[3]Pivot!$A$4:$D$4420,2,0)</f>
        <v>#N/A</v>
      </c>
      <c r="P1166" s="66" t="e">
        <f>VLOOKUP(B1166,[3]Pivot!$A$4:$E$4420,5,0)</f>
        <v>#N/A</v>
      </c>
      <c r="Q1166" s="66" t="e">
        <f>VLOOKUP(B1166,[3]Pivot!$A$4:$D$4420,3,0)</f>
        <v>#N/A</v>
      </c>
      <c r="R1166" s="66" t="e">
        <f>VLOOKUP(B1166,[3]Pivot!$A$4:$D$4420,4,0)</f>
        <v>#N/A</v>
      </c>
      <c r="S1166" t="e">
        <f>VLOOKUP(B1166,'[1]Tổng hợp Nhập - Xuất - Tồn'!$A$5:$N$4327,11,0)</f>
        <v>#N/A</v>
      </c>
      <c r="T1166" t="e">
        <f>VLOOKUP(B1166,'[1]Tổng hợp Nhập - Xuất - Tồn'!$A$7:$N$4327,13,0)</f>
        <v>#N/A</v>
      </c>
      <c r="U1166" s="66" t="e">
        <f t="shared" si="327"/>
        <v>#N/A</v>
      </c>
      <c r="V1166" s="73" t="e">
        <f t="shared" si="328"/>
        <v>#N/A</v>
      </c>
      <c r="W1166" s="73" t="e">
        <f t="shared" si="329"/>
        <v>#N/A</v>
      </c>
    </row>
    <row r="1167" spans="1:24" hidden="1" x14ac:dyDescent="0.25">
      <c r="A1167">
        <v>1166</v>
      </c>
      <c r="B1167" t="s">
        <v>529</v>
      </c>
      <c r="C1167" t="s">
        <v>527</v>
      </c>
      <c r="E1167">
        <v>8</v>
      </c>
      <c r="H1167" s="59">
        <v>41.53846153846154</v>
      </c>
      <c r="I1167" t="s">
        <v>1903</v>
      </c>
      <c r="J1167" s="65">
        <f t="shared" si="326"/>
        <v>1126523.076923077</v>
      </c>
      <c r="K1167" t="e">
        <f>1.05*VLOOKUP(B1167,'[1]Tổng hợp Nhập - Xuất - Tồn'!$A$5:$N$4327,12,0)/VLOOKUP(B1167,'[1]Tổng hợp Nhập - Xuất - Tồn'!$A$5:$N$4327,11,0)</f>
        <v>#N/A</v>
      </c>
      <c r="L1167" s="67" t="e">
        <f t="shared" si="330"/>
        <v>#N/A</v>
      </c>
      <c r="M1167" s="66" t="e">
        <f>VLOOKUP(B1167,[2]Pivot!$A$4:$C$3785,2,0)</f>
        <v>#N/A</v>
      </c>
      <c r="N1167" s="66" t="e">
        <f>VLOOKUP(B1167,[2]Pivot!$A$4:$C$3785,3,0)</f>
        <v>#N/A</v>
      </c>
      <c r="O1167" s="70" t="e">
        <f>VLOOKUP(B1167,[3]Pivot!$A$4:$D$4420,2,0)</f>
        <v>#N/A</v>
      </c>
      <c r="P1167" s="66" t="e">
        <f>VLOOKUP(B1167,[3]Pivot!$A$4:$E$4420,5,0)</f>
        <v>#N/A</v>
      </c>
      <c r="Q1167" s="66" t="e">
        <f>VLOOKUP(B1167,[3]Pivot!$A$4:$D$4420,3,0)</f>
        <v>#N/A</v>
      </c>
      <c r="R1167" s="66" t="e">
        <f>VLOOKUP(B1167,[3]Pivot!$A$4:$D$4420,4,0)</f>
        <v>#N/A</v>
      </c>
      <c r="S1167" t="e">
        <f>VLOOKUP(B1167,'[1]Tổng hợp Nhập - Xuất - Tồn'!$A$5:$N$4327,11,0)</f>
        <v>#N/A</v>
      </c>
      <c r="T1167" t="e">
        <f>VLOOKUP(B1167,'[1]Tổng hợp Nhập - Xuất - Tồn'!$A$7:$N$4327,13,0)</f>
        <v>#N/A</v>
      </c>
      <c r="U1167" s="66" t="e">
        <f t="shared" si="327"/>
        <v>#N/A</v>
      </c>
      <c r="V1167" s="73" t="e">
        <f t="shared" si="328"/>
        <v>#N/A</v>
      </c>
      <c r="W1167" s="73" t="e">
        <f t="shared" si="329"/>
        <v>#N/A</v>
      </c>
    </row>
    <row r="1168" spans="1:24" hidden="1" x14ac:dyDescent="0.25">
      <c r="A1168">
        <v>1167</v>
      </c>
      <c r="B1168" t="s">
        <v>530</v>
      </c>
      <c r="C1168" t="s">
        <v>531</v>
      </c>
      <c r="E1168">
        <v>108</v>
      </c>
      <c r="H1168" s="59">
        <v>71.538461538461533</v>
      </c>
      <c r="I1168" t="s">
        <v>1903</v>
      </c>
      <c r="J1168" s="65">
        <f t="shared" si="326"/>
        <v>1940123.0769230765</v>
      </c>
      <c r="K1168" t="e">
        <f>1.05*VLOOKUP(B1168,'[1]Tổng hợp Nhập - Xuất - Tồn'!$A$5:$N$4327,12,0)/VLOOKUP(B1168,'[1]Tổng hợp Nhập - Xuất - Tồn'!$A$5:$N$4327,11,0)</f>
        <v>#N/A</v>
      </c>
      <c r="L1168" s="67" t="e">
        <f t="shared" si="330"/>
        <v>#N/A</v>
      </c>
      <c r="M1168" s="66" t="e">
        <f>VLOOKUP(B1168,[2]Pivot!$A$4:$C$3785,2,0)</f>
        <v>#N/A</v>
      </c>
      <c r="N1168" s="66" t="e">
        <f>VLOOKUP(B1168,[2]Pivot!$A$4:$C$3785,3,0)</f>
        <v>#N/A</v>
      </c>
      <c r="O1168" s="70" t="e">
        <f>VLOOKUP(B1168,[3]Pivot!$A$4:$D$4420,2,0)</f>
        <v>#N/A</v>
      </c>
      <c r="P1168" s="66" t="e">
        <f>VLOOKUP(B1168,[3]Pivot!$A$4:$E$4420,5,0)</f>
        <v>#N/A</v>
      </c>
      <c r="Q1168" s="66" t="e">
        <f>VLOOKUP(B1168,[3]Pivot!$A$4:$D$4420,3,0)</f>
        <v>#N/A</v>
      </c>
      <c r="R1168" s="66" t="e">
        <f>VLOOKUP(B1168,[3]Pivot!$A$4:$D$4420,4,0)</f>
        <v>#N/A</v>
      </c>
      <c r="S1168" t="e">
        <f>VLOOKUP(B1168,'[1]Tổng hợp Nhập - Xuất - Tồn'!$A$5:$N$4327,11,0)</f>
        <v>#N/A</v>
      </c>
      <c r="T1168" t="e">
        <f>VLOOKUP(B1168,'[1]Tổng hợp Nhập - Xuất - Tồn'!$A$7:$N$4327,13,0)</f>
        <v>#N/A</v>
      </c>
      <c r="U1168" s="66" t="e">
        <f t="shared" si="327"/>
        <v>#N/A</v>
      </c>
      <c r="V1168" s="73" t="e">
        <f t="shared" si="328"/>
        <v>#N/A</v>
      </c>
      <c r="W1168" s="73" t="e">
        <f t="shared" si="329"/>
        <v>#N/A</v>
      </c>
    </row>
    <row r="1169" spans="1:24" hidden="1" x14ac:dyDescent="0.25">
      <c r="A1169">
        <v>1168</v>
      </c>
      <c r="B1169" t="s">
        <v>532</v>
      </c>
      <c r="C1169" t="s">
        <v>533</v>
      </c>
      <c r="E1169">
        <v>1014</v>
      </c>
      <c r="H1169" s="59">
        <v>64.038461538461533</v>
      </c>
      <c r="I1169" t="s">
        <v>1903</v>
      </c>
      <c r="J1169" s="65">
        <f t="shared" si="326"/>
        <v>1736723.0769230765</v>
      </c>
      <c r="K1169" t="e">
        <f>1.05*VLOOKUP(B1169,'[1]Tổng hợp Nhập - Xuất - Tồn'!$A$5:$N$4327,12,0)/VLOOKUP(B1169,'[1]Tổng hợp Nhập - Xuất - Tồn'!$A$5:$N$4327,11,0)</f>
        <v>#N/A</v>
      </c>
      <c r="L1169" s="67" t="e">
        <f t="shared" si="330"/>
        <v>#N/A</v>
      </c>
      <c r="M1169" s="66" t="e">
        <f>VLOOKUP(B1169,[2]Pivot!$A$4:$C$3785,2,0)</f>
        <v>#N/A</v>
      </c>
      <c r="N1169" s="66" t="e">
        <f>VLOOKUP(B1169,[2]Pivot!$A$4:$C$3785,3,0)</f>
        <v>#N/A</v>
      </c>
      <c r="O1169" s="70" t="e">
        <f>VLOOKUP(B1169,[3]Pivot!$A$4:$D$4420,2,0)</f>
        <v>#N/A</v>
      </c>
      <c r="P1169" s="66" t="e">
        <f>VLOOKUP(B1169,[3]Pivot!$A$4:$E$4420,5,0)</f>
        <v>#N/A</v>
      </c>
      <c r="Q1169" s="66" t="e">
        <f>VLOOKUP(B1169,[3]Pivot!$A$4:$D$4420,3,0)</f>
        <v>#N/A</v>
      </c>
      <c r="R1169" s="66" t="e">
        <f>VLOOKUP(B1169,[3]Pivot!$A$4:$D$4420,4,0)</f>
        <v>#N/A</v>
      </c>
      <c r="S1169" t="e">
        <f>VLOOKUP(B1169,'[1]Tổng hợp Nhập - Xuất - Tồn'!$A$5:$N$4327,11,0)</f>
        <v>#N/A</v>
      </c>
      <c r="T1169" t="e">
        <f>VLOOKUP(B1169,'[1]Tổng hợp Nhập - Xuất - Tồn'!$A$7:$N$4327,13,0)</f>
        <v>#N/A</v>
      </c>
      <c r="U1169" s="66" t="e">
        <f t="shared" si="327"/>
        <v>#N/A</v>
      </c>
      <c r="V1169" s="73" t="e">
        <f t="shared" si="328"/>
        <v>#N/A</v>
      </c>
      <c r="W1169" s="73" t="e">
        <f t="shared" si="329"/>
        <v>#N/A</v>
      </c>
    </row>
    <row r="1170" spans="1:24" x14ac:dyDescent="0.25">
      <c r="A1170">
        <v>1169</v>
      </c>
      <c r="B1170" t="s">
        <v>534</v>
      </c>
      <c r="C1170" t="s">
        <v>533</v>
      </c>
      <c r="E1170">
        <v>58</v>
      </c>
      <c r="H1170" s="59">
        <v>23.365384615384617</v>
      </c>
      <c r="I1170" t="s">
        <v>1903</v>
      </c>
      <c r="J1170" s="78">
        <f t="shared" si="326"/>
        <v>633669.23076923063</v>
      </c>
      <c r="K1170" s="75">
        <f>1.05*VLOOKUP(B1170,'[1]Tổng hợp Nhập - Xuất - Tồn'!$A$5:$N$4327,12,0)/VLOOKUP(B1170,'[1]Tổng hợp Nhập - Xuất - Tồn'!$A$5:$N$4327,11,0)</f>
        <v>541872.39166666672</v>
      </c>
      <c r="L1170" s="67">
        <f t="shared" si="330"/>
        <v>0.16940674689149474</v>
      </c>
      <c r="M1170" s="66">
        <f>VLOOKUP(B1170,[2]Pivot!$A$4:$C$3785,2,0)</f>
        <v>650000</v>
      </c>
      <c r="N1170" s="66">
        <f>VLOOKUP(B1170,[2]Pivot!$A$4:$C$3785,3,0)</f>
        <v>700000</v>
      </c>
      <c r="O1170" s="70">
        <f>VLOOKUP(B1170,[3]Pivot!$A$4:$D$4420,2,0)</f>
        <v>44502</v>
      </c>
      <c r="P1170" s="66" t="str">
        <f>VLOOKUP(B1170,[3]Pivot!$A$4:$E$4420,5,0)</f>
        <v>NK-IDAM</v>
      </c>
      <c r="Q1170" s="66">
        <f>VLOOKUP(B1170,[3]Pivot!$A$4:$D$4420,3,0)</f>
        <v>439400</v>
      </c>
      <c r="R1170" s="66">
        <f>VLOOKUP(B1170,[3]Pivot!$A$4:$D$4420,4,0)</f>
        <v>1</v>
      </c>
      <c r="S1170">
        <f>VLOOKUP(B1170,'[1]Tổng hợp Nhập - Xuất - Tồn'!$A$5:$N$4327,11,0)</f>
        <v>216</v>
      </c>
      <c r="T1170">
        <f>VLOOKUP(B1170,'[1]Tổng hợp Nhập - Xuất - Tồn'!$A$7:$N$4327,13,0)</f>
        <v>1</v>
      </c>
      <c r="U1170" s="75">
        <f>IF(Q1170=0,K1170*(1-5%),IF(L1170&lt;=10%,Q1170,Q1170*(1-5%)))</f>
        <v>417430</v>
      </c>
      <c r="V1170" s="73">
        <f>U1170/24000*1/1.13</f>
        <v>15.391961651917407</v>
      </c>
      <c r="W1170" s="66">
        <f t="shared" ref="W1170" si="335">V1170*24000</f>
        <v>369407.07964601775</v>
      </c>
      <c r="X1170" s="67">
        <f>(W1170-K1170)/K1170</f>
        <v>-0.31827661765565862</v>
      </c>
    </row>
    <row r="1171" spans="1:24" hidden="1" x14ac:dyDescent="0.25">
      <c r="A1171">
        <v>1170</v>
      </c>
      <c r="B1171" t="s">
        <v>535</v>
      </c>
      <c r="C1171" t="s">
        <v>531</v>
      </c>
      <c r="E1171">
        <v>6</v>
      </c>
      <c r="H1171" s="59">
        <v>72.115384615384613</v>
      </c>
      <c r="I1171" t="s">
        <v>1903</v>
      </c>
      <c r="J1171" s="65">
        <f t="shared" si="326"/>
        <v>1955769.2307692305</v>
      </c>
      <c r="K1171" t="e">
        <f>1.05*VLOOKUP(B1171,'[1]Tổng hợp Nhập - Xuất - Tồn'!$A$5:$N$4327,12,0)/VLOOKUP(B1171,'[1]Tổng hợp Nhập - Xuất - Tồn'!$A$5:$N$4327,11,0)</f>
        <v>#N/A</v>
      </c>
      <c r="L1171" s="67" t="e">
        <f t="shared" si="330"/>
        <v>#N/A</v>
      </c>
      <c r="M1171" s="66" t="e">
        <f>VLOOKUP(B1171,[2]Pivot!$A$4:$C$3785,2,0)</f>
        <v>#N/A</v>
      </c>
      <c r="N1171" s="66" t="e">
        <f>VLOOKUP(B1171,[2]Pivot!$A$4:$C$3785,3,0)</f>
        <v>#N/A</v>
      </c>
      <c r="O1171" s="70" t="e">
        <f>VLOOKUP(B1171,[3]Pivot!$A$4:$D$4420,2,0)</f>
        <v>#N/A</v>
      </c>
      <c r="P1171" s="66" t="e">
        <f>VLOOKUP(B1171,[3]Pivot!$A$4:$E$4420,5,0)</f>
        <v>#N/A</v>
      </c>
      <c r="Q1171" s="66" t="e">
        <f>VLOOKUP(B1171,[3]Pivot!$A$4:$D$4420,3,0)</f>
        <v>#N/A</v>
      </c>
      <c r="R1171" s="66" t="e">
        <f>VLOOKUP(B1171,[3]Pivot!$A$4:$D$4420,4,0)</f>
        <v>#N/A</v>
      </c>
      <c r="S1171" t="e">
        <f>VLOOKUP(B1171,'[1]Tổng hợp Nhập - Xuất - Tồn'!$A$5:$N$4327,11,0)</f>
        <v>#N/A</v>
      </c>
      <c r="T1171" t="e">
        <f>VLOOKUP(B1171,'[1]Tổng hợp Nhập - Xuất - Tồn'!$A$7:$N$4327,13,0)</f>
        <v>#N/A</v>
      </c>
      <c r="U1171" s="66" t="e">
        <f t="shared" si="327"/>
        <v>#N/A</v>
      </c>
      <c r="V1171" s="73" t="e">
        <f t="shared" si="328"/>
        <v>#N/A</v>
      </c>
      <c r="W1171" s="73" t="e">
        <f t="shared" si="329"/>
        <v>#N/A</v>
      </c>
    </row>
    <row r="1172" spans="1:24" x14ac:dyDescent="0.25">
      <c r="A1172">
        <v>1171</v>
      </c>
      <c r="B1172" t="s">
        <v>537</v>
      </c>
      <c r="C1172" t="s">
        <v>533</v>
      </c>
      <c r="E1172">
        <v>2</v>
      </c>
      <c r="H1172" s="59">
        <v>28.26923076923077</v>
      </c>
      <c r="I1172" t="s">
        <v>1903</v>
      </c>
      <c r="J1172" s="78">
        <f t="shared" si="326"/>
        <v>766661.53846153838</v>
      </c>
      <c r="K1172" s="75">
        <f>1.05*VLOOKUP(B1172,'[1]Tổng hợp Nhập - Xuất - Tồn'!$A$5:$N$4327,12,0)/VLOOKUP(B1172,'[1]Tổng hợp Nhập - Xuất - Tồn'!$A$5:$N$4327,11,0)</f>
        <v>699411.94852941181</v>
      </c>
      <c r="L1172" s="67">
        <f t="shared" si="330"/>
        <v>9.6151617188591082E-2</v>
      </c>
      <c r="M1172" s="66">
        <f>VLOOKUP(B1172,[2]Pivot!$A$4:$C$3785,2,0)</f>
        <v>790000</v>
      </c>
      <c r="N1172" s="66">
        <f>VLOOKUP(B1172,[2]Pivot!$A$4:$C$3785,3,0)</f>
        <v>800000</v>
      </c>
      <c r="O1172" s="70">
        <f>VLOOKUP(B1172,[3]Pivot!$A$4:$D$4420,2,0)</f>
        <v>44804</v>
      </c>
      <c r="P1172" s="66" t="str">
        <f>VLOOKUP(B1172,[3]Pivot!$A$4:$E$4420,5,0)</f>
        <v>NK-CHI</v>
      </c>
      <c r="Q1172" s="66">
        <f>VLOOKUP(B1172,[3]Pivot!$A$4:$D$4420,3,0)</f>
        <v>585000</v>
      </c>
      <c r="R1172" s="66">
        <f>VLOOKUP(B1172,[3]Pivot!$A$4:$D$4420,4,0)</f>
        <v>1</v>
      </c>
      <c r="S1172">
        <f>VLOOKUP(B1172,'[1]Tổng hợp Nhập - Xuất - Tồn'!$A$5:$N$4327,11,0)</f>
        <v>34</v>
      </c>
      <c r="T1172">
        <f>VLOOKUP(B1172,'[1]Tổng hợp Nhập - Xuất - Tồn'!$A$7:$N$4327,13,0)</f>
        <v>0</v>
      </c>
      <c r="U1172" s="75">
        <f>IF(Q1172=0,K1172*(1-5%),IF(L1172&lt;=10%,Q1172,Q1172*(1-5%)))</f>
        <v>585000</v>
      </c>
      <c r="V1172" s="73">
        <f>U1172/24000*1/1.13</f>
        <v>21.570796460176993</v>
      </c>
      <c r="W1172" s="66">
        <f t="shared" ref="W1172" si="336">V1172*24000</f>
        <v>517699.11504424782</v>
      </c>
      <c r="X1172" s="67">
        <f>(W1172-K1172)/K1172</f>
        <v>-0.25980801996196173</v>
      </c>
    </row>
    <row r="1173" spans="1:24" hidden="1" x14ac:dyDescent="0.25">
      <c r="A1173">
        <v>1172</v>
      </c>
      <c r="B1173" t="s">
        <v>110</v>
      </c>
      <c r="C1173" t="s">
        <v>111</v>
      </c>
      <c r="E1173">
        <v>1</v>
      </c>
      <c r="H1173" s="59">
        <v>24.807692307692307</v>
      </c>
      <c r="I1173" t="s">
        <v>1903</v>
      </c>
      <c r="J1173" s="65">
        <f t="shared" si="326"/>
        <v>672784.61538461526</v>
      </c>
      <c r="K1173" t="e">
        <f>1.05*VLOOKUP(B1173,'[1]Tổng hợp Nhập - Xuất - Tồn'!$A$5:$N$4327,12,0)/VLOOKUP(B1173,'[1]Tổng hợp Nhập - Xuất - Tồn'!$A$5:$N$4327,11,0)</f>
        <v>#N/A</v>
      </c>
      <c r="L1173" s="67" t="e">
        <f t="shared" si="330"/>
        <v>#N/A</v>
      </c>
      <c r="M1173" s="66" t="e">
        <f>VLOOKUP(B1173,[2]Pivot!$A$4:$C$3785,2,0)</f>
        <v>#N/A</v>
      </c>
      <c r="N1173" s="66" t="e">
        <f>VLOOKUP(B1173,[2]Pivot!$A$4:$C$3785,3,0)</f>
        <v>#N/A</v>
      </c>
      <c r="O1173" s="70" t="e">
        <f>VLOOKUP(B1173,[3]Pivot!$A$4:$D$4420,2,0)</f>
        <v>#N/A</v>
      </c>
      <c r="P1173" s="66" t="e">
        <f>VLOOKUP(B1173,[3]Pivot!$A$4:$E$4420,5,0)</f>
        <v>#N/A</v>
      </c>
      <c r="Q1173" s="66" t="e">
        <f>VLOOKUP(B1173,[3]Pivot!$A$4:$D$4420,3,0)</f>
        <v>#N/A</v>
      </c>
      <c r="R1173" s="66" t="e">
        <f>VLOOKUP(B1173,[3]Pivot!$A$4:$D$4420,4,0)</f>
        <v>#N/A</v>
      </c>
      <c r="S1173" t="e">
        <f>VLOOKUP(B1173,'[1]Tổng hợp Nhập - Xuất - Tồn'!$A$5:$N$4327,11,0)</f>
        <v>#N/A</v>
      </c>
      <c r="T1173" t="e">
        <f>VLOOKUP(B1173,'[1]Tổng hợp Nhập - Xuất - Tồn'!$A$7:$N$4327,13,0)</f>
        <v>#N/A</v>
      </c>
      <c r="U1173" s="66" t="e">
        <f t="shared" si="327"/>
        <v>#N/A</v>
      </c>
      <c r="V1173" s="73" t="e">
        <f t="shared" si="328"/>
        <v>#N/A</v>
      </c>
      <c r="W1173" s="73" t="e">
        <f t="shared" si="329"/>
        <v>#N/A</v>
      </c>
    </row>
    <row r="1174" spans="1:24" hidden="1" x14ac:dyDescent="0.25">
      <c r="A1174">
        <v>1173</v>
      </c>
      <c r="B1174" t="s">
        <v>113</v>
      </c>
      <c r="C1174" t="s">
        <v>114</v>
      </c>
      <c r="E1174">
        <v>7</v>
      </c>
      <c r="H1174" s="59">
        <v>18.46153846153846</v>
      </c>
      <c r="I1174" t="s">
        <v>1903</v>
      </c>
      <c r="J1174" s="65">
        <f t="shared" si="326"/>
        <v>500676.92307692301</v>
      </c>
      <c r="K1174" t="e">
        <f>1.05*VLOOKUP(B1174,'[1]Tổng hợp Nhập - Xuất - Tồn'!$A$5:$N$4327,12,0)/VLOOKUP(B1174,'[1]Tổng hợp Nhập - Xuất - Tồn'!$A$5:$N$4327,11,0)</f>
        <v>#N/A</v>
      </c>
      <c r="L1174" s="67" t="e">
        <f t="shared" si="330"/>
        <v>#N/A</v>
      </c>
      <c r="M1174" s="66" t="e">
        <f>VLOOKUP(B1174,[2]Pivot!$A$4:$C$3785,2,0)</f>
        <v>#N/A</v>
      </c>
      <c r="N1174" s="66" t="e">
        <f>VLOOKUP(B1174,[2]Pivot!$A$4:$C$3785,3,0)</f>
        <v>#N/A</v>
      </c>
      <c r="O1174" s="70" t="e">
        <f>VLOOKUP(B1174,[3]Pivot!$A$4:$D$4420,2,0)</f>
        <v>#N/A</v>
      </c>
      <c r="P1174" s="66" t="e">
        <f>VLOOKUP(B1174,[3]Pivot!$A$4:$E$4420,5,0)</f>
        <v>#N/A</v>
      </c>
      <c r="Q1174" s="66" t="e">
        <f>VLOOKUP(B1174,[3]Pivot!$A$4:$D$4420,3,0)</f>
        <v>#N/A</v>
      </c>
      <c r="R1174" s="66" t="e">
        <f>VLOOKUP(B1174,[3]Pivot!$A$4:$D$4420,4,0)</f>
        <v>#N/A</v>
      </c>
      <c r="S1174" t="e">
        <f>VLOOKUP(B1174,'[1]Tổng hợp Nhập - Xuất - Tồn'!$A$5:$N$4327,11,0)</f>
        <v>#N/A</v>
      </c>
      <c r="T1174" t="e">
        <f>VLOOKUP(B1174,'[1]Tổng hợp Nhập - Xuất - Tồn'!$A$7:$N$4327,13,0)</f>
        <v>#N/A</v>
      </c>
      <c r="U1174" s="66" t="e">
        <f t="shared" si="327"/>
        <v>#N/A</v>
      </c>
      <c r="V1174" s="73" t="e">
        <f t="shared" si="328"/>
        <v>#N/A</v>
      </c>
      <c r="W1174" s="73" t="e">
        <f t="shared" si="329"/>
        <v>#N/A</v>
      </c>
    </row>
    <row r="1175" spans="1:24" hidden="1" x14ac:dyDescent="0.25">
      <c r="A1175">
        <v>1174</v>
      </c>
      <c r="B1175" t="s">
        <v>115</v>
      </c>
      <c r="C1175" t="s">
        <v>114</v>
      </c>
      <c r="E1175">
        <v>4</v>
      </c>
      <c r="H1175" s="59">
        <v>23.076923076923077</v>
      </c>
      <c r="I1175" t="s">
        <v>1903</v>
      </c>
      <c r="J1175" s="65">
        <f t="shared" si="326"/>
        <v>625846.15384615387</v>
      </c>
      <c r="K1175" t="e">
        <f>1.05*VLOOKUP(B1175,'[1]Tổng hợp Nhập - Xuất - Tồn'!$A$5:$N$4327,12,0)/VLOOKUP(B1175,'[1]Tổng hợp Nhập - Xuất - Tồn'!$A$5:$N$4327,11,0)</f>
        <v>#N/A</v>
      </c>
      <c r="L1175" s="67" t="e">
        <f t="shared" si="330"/>
        <v>#N/A</v>
      </c>
      <c r="M1175" s="66" t="e">
        <f>VLOOKUP(B1175,[2]Pivot!$A$4:$C$3785,2,0)</f>
        <v>#N/A</v>
      </c>
      <c r="N1175" s="66" t="e">
        <f>VLOOKUP(B1175,[2]Pivot!$A$4:$C$3785,3,0)</f>
        <v>#N/A</v>
      </c>
      <c r="O1175" s="70" t="e">
        <f>VLOOKUP(B1175,[3]Pivot!$A$4:$D$4420,2,0)</f>
        <v>#N/A</v>
      </c>
      <c r="P1175" s="66" t="e">
        <f>VLOOKUP(B1175,[3]Pivot!$A$4:$E$4420,5,0)</f>
        <v>#N/A</v>
      </c>
      <c r="Q1175" s="66" t="e">
        <f>VLOOKUP(B1175,[3]Pivot!$A$4:$D$4420,3,0)</f>
        <v>#N/A</v>
      </c>
      <c r="R1175" s="66" t="e">
        <f>VLOOKUP(B1175,[3]Pivot!$A$4:$D$4420,4,0)</f>
        <v>#N/A</v>
      </c>
      <c r="S1175" t="e">
        <f>VLOOKUP(B1175,'[1]Tổng hợp Nhập - Xuất - Tồn'!$A$5:$N$4327,11,0)</f>
        <v>#N/A</v>
      </c>
      <c r="T1175" t="e">
        <f>VLOOKUP(B1175,'[1]Tổng hợp Nhập - Xuất - Tồn'!$A$7:$N$4327,13,0)</f>
        <v>#N/A</v>
      </c>
      <c r="U1175" s="66" t="e">
        <f t="shared" si="327"/>
        <v>#N/A</v>
      </c>
      <c r="V1175" s="73" t="e">
        <f t="shared" si="328"/>
        <v>#N/A</v>
      </c>
      <c r="W1175" s="73" t="e">
        <f t="shared" si="329"/>
        <v>#N/A</v>
      </c>
    </row>
    <row r="1176" spans="1:24" hidden="1" x14ac:dyDescent="0.25">
      <c r="A1176">
        <v>1175</v>
      </c>
      <c r="B1176" t="s">
        <v>538</v>
      </c>
      <c r="C1176" t="s">
        <v>539</v>
      </c>
      <c r="E1176">
        <v>2</v>
      </c>
      <c r="H1176" s="59">
        <v>2.7692307692307692</v>
      </c>
      <c r="I1176" t="s">
        <v>1903</v>
      </c>
      <c r="J1176" s="65">
        <f t="shared" si="326"/>
        <v>75101.538461538439</v>
      </c>
      <c r="K1176" t="e">
        <f>1.05*VLOOKUP(B1176,'[1]Tổng hợp Nhập - Xuất - Tồn'!$A$5:$N$4327,12,0)/VLOOKUP(B1176,'[1]Tổng hợp Nhập - Xuất - Tồn'!$A$5:$N$4327,11,0)</f>
        <v>#N/A</v>
      </c>
      <c r="L1176" s="67" t="e">
        <f t="shared" si="330"/>
        <v>#N/A</v>
      </c>
      <c r="M1176" s="66" t="e">
        <f>VLOOKUP(B1176,[2]Pivot!$A$4:$C$3785,2,0)</f>
        <v>#N/A</v>
      </c>
      <c r="N1176" s="66" t="e">
        <f>VLOOKUP(B1176,[2]Pivot!$A$4:$C$3785,3,0)</f>
        <v>#N/A</v>
      </c>
      <c r="O1176" s="70" t="e">
        <f>VLOOKUP(B1176,[3]Pivot!$A$4:$D$4420,2,0)</f>
        <v>#N/A</v>
      </c>
      <c r="P1176" s="66" t="e">
        <f>VLOOKUP(B1176,[3]Pivot!$A$4:$E$4420,5,0)</f>
        <v>#N/A</v>
      </c>
      <c r="Q1176" s="66" t="e">
        <f>VLOOKUP(B1176,[3]Pivot!$A$4:$D$4420,3,0)</f>
        <v>#N/A</v>
      </c>
      <c r="R1176" s="66" t="e">
        <f>VLOOKUP(B1176,[3]Pivot!$A$4:$D$4420,4,0)</f>
        <v>#N/A</v>
      </c>
      <c r="S1176" t="e">
        <f>VLOOKUP(B1176,'[1]Tổng hợp Nhập - Xuất - Tồn'!$A$5:$N$4327,11,0)</f>
        <v>#N/A</v>
      </c>
      <c r="T1176" t="e">
        <f>VLOOKUP(B1176,'[1]Tổng hợp Nhập - Xuất - Tồn'!$A$7:$N$4327,13,0)</f>
        <v>#N/A</v>
      </c>
      <c r="U1176" s="66" t="e">
        <f t="shared" si="327"/>
        <v>#N/A</v>
      </c>
      <c r="V1176" s="73" t="e">
        <f t="shared" si="328"/>
        <v>#N/A</v>
      </c>
      <c r="W1176" s="73" t="e">
        <f t="shared" si="329"/>
        <v>#N/A</v>
      </c>
    </row>
    <row r="1177" spans="1:24" hidden="1" x14ac:dyDescent="0.25">
      <c r="A1177">
        <v>1176</v>
      </c>
      <c r="B1177" t="s">
        <v>540</v>
      </c>
      <c r="C1177" t="s">
        <v>541</v>
      </c>
      <c r="E1177">
        <v>1</v>
      </c>
      <c r="H1177" s="59">
        <v>337.5</v>
      </c>
      <c r="I1177" t="s">
        <v>1903</v>
      </c>
      <c r="J1177" s="65">
        <f t="shared" si="326"/>
        <v>9153000</v>
      </c>
      <c r="K1177" t="e">
        <f>1.05*VLOOKUP(B1177,'[1]Tổng hợp Nhập - Xuất - Tồn'!$A$5:$N$4327,12,0)/VLOOKUP(B1177,'[1]Tổng hợp Nhập - Xuất - Tồn'!$A$5:$N$4327,11,0)</f>
        <v>#N/A</v>
      </c>
      <c r="L1177" s="67" t="e">
        <f t="shared" si="330"/>
        <v>#N/A</v>
      </c>
      <c r="M1177" s="66" t="e">
        <f>VLOOKUP(B1177,[2]Pivot!$A$4:$C$3785,2,0)</f>
        <v>#N/A</v>
      </c>
      <c r="N1177" s="66" t="e">
        <f>VLOOKUP(B1177,[2]Pivot!$A$4:$C$3785,3,0)</f>
        <v>#N/A</v>
      </c>
      <c r="O1177" s="70" t="e">
        <f>VLOOKUP(B1177,[3]Pivot!$A$4:$D$4420,2,0)</f>
        <v>#N/A</v>
      </c>
      <c r="P1177" s="66" t="e">
        <f>VLOOKUP(B1177,[3]Pivot!$A$4:$E$4420,5,0)</f>
        <v>#N/A</v>
      </c>
      <c r="Q1177" s="66" t="e">
        <f>VLOOKUP(B1177,[3]Pivot!$A$4:$D$4420,3,0)</f>
        <v>#N/A</v>
      </c>
      <c r="R1177" s="66" t="e">
        <f>VLOOKUP(B1177,[3]Pivot!$A$4:$D$4420,4,0)</f>
        <v>#N/A</v>
      </c>
      <c r="S1177" t="e">
        <f>VLOOKUP(B1177,'[1]Tổng hợp Nhập - Xuất - Tồn'!$A$5:$N$4327,11,0)</f>
        <v>#N/A</v>
      </c>
      <c r="T1177" t="e">
        <f>VLOOKUP(B1177,'[1]Tổng hợp Nhập - Xuất - Tồn'!$A$7:$N$4327,13,0)</f>
        <v>#N/A</v>
      </c>
      <c r="U1177" s="66" t="e">
        <f t="shared" si="327"/>
        <v>#N/A</v>
      </c>
      <c r="V1177" s="73" t="e">
        <f t="shared" si="328"/>
        <v>#N/A</v>
      </c>
      <c r="W1177" s="73" t="e">
        <f t="shared" si="329"/>
        <v>#N/A</v>
      </c>
    </row>
    <row r="1178" spans="1:24" hidden="1" x14ac:dyDescent="0.25">
      <c r="A1178">
        <v>1177</v>
      </c>
      <c r="B1178" t="s">
        <v>542</v>
      </c>
      <c r="C1178" t="s">
        <v>119</v>
      </c>
      <c r="E1178">
        <v>27</v>
      </c>
      <c r="H1178" s="59">
        <v>19.326923076923077</v>
      </c>
      <c r="I1178" t="s">
        <v>1903</v>
      </c>
      <c r="J1178" s="65">
        <f t="shared" si="326"/>
        <v>524146.15384615376</v>
      </c>
      <c r="K1178" t="e">
        <f>1.05*VLOOKUP(B1178,'[1]Tổng hợp Nhập - Xuất - Tồn'!$A$5:$N$4327,12,0)/VLOOKUP(B1178,'[1]Tổng hợp Nhập - Xuất - Tồn'!$A$5:$N$4327,11,0)</f>
        <v>#N/A</v>
      </c>
      <c r="L1178" s="67" t="e">
        <f t="shared" si="330"/>
        <v>#N/A</v>
      </c>
      <c r="M1178" s="66" t="e">
        <f>VLOOKUP(B1178,[2]Pivot!$A$4:$C$3785,2,0)</f>
        <v>#N/A</v>
      </c>
      <c r="N1178" s="66" t="e">
        <f>VLOOKUP(B1178,[2]Pivot!$A$4:$C$3785,3,0)</f>
        <v>#N/A</v>
      </c>
      <c r="O1178" s="70" t="e">
        <f>VLOOKUP(B1178,[3]Pivot!$A$4:$D$4420,2,0)</f>
        <v>#N/A</v>
      </c>
      <c r="P1178" s="66" t="e">
        <f>VLOOKUP(B1178,[3]Pivot!$A$4:$E$4420,5,0)</f>
        <v>#N/A</v>
      </c>
      <c r="Q1178" s="66" t="e">
        <f>VLOOKUP(B1178,[3]Pivot!$A$4:$D$4420,3,0)</f>
        <v>#N/A</v>
      </c>
      <c r="R1178" s="66" t="e">
        <f>VLOOKUP(B1178,[3]Pivot!$A$4:$D$4420,4,0)</f>
        <v>#N/A</v>
      </c>
      <c r="S1178" t="e">
        <f>VLOOKUP(B1178,'[1]Tổng hợp Nhập - Xuất - Tồn'!$A$5:$N$4327,11,0)</f>
        <v>#N/A</v>
      </c>
      <c r="T1178" t="e">
        <f>VLOOKUP(B1178,'[1]Tổng hợp Nhập - Xuất - Tồn'!$A$7:$N$4327,13,0)</f>
        <v>#N/A</v>
      </c>
      <c r="U1178" s="66" t="e">
        <f t="shared" si="327"/>
        <v>#N/A</v>
      </c>
      <c r="V1178" s="73" t="e">
        <f t="shared" si="328"/>
        <v>#N/A</v>
      </c>
      <c r="W1178" s="73" t="e">
        <f t="shared" si="329"/>
        <v>#N/A</v>
      </c>
    </row>
    <row r="1179" spans="1:24" hidden="1" x14ac:dyDescent="0.25">
      <c r="A1179">
        <v>1178</v>
      </c>
      <c r="B1179" t="s">
        <v>118</v>
      </c>
      <c r="C1179" t="s">
        <v>119</v>
      </c>
      <c r="E1179">
        <v>4</v>
      </c>
      <c r="H1179" s="59">
        <v>23.942307692307693</v>
      </c>
      <c r="I1179" t="s">
        <v>1903</v>
      </c>
      <c r="J1179" s="65">
        <f t="shared" si="326"/>
        <v>649315.38461538451</v>
      </c>
      <c r="K1179" t="e">
        <f>1.05*VLOOKUP(B1179,'[1]Tổng hợp Nhập - Xuất - Tồn'!$A$5:$N$4327,12,0)/VLOOKUP(B1179,'[1]Tổng hợp Nhập - Xuất - Tồn'!$A$5:$N$4327,11,0)</f>
        <v>#N/A</v>
      </c>
      <c r="L1179" s="67" t="e">
        <f t="shared" si="330"/>
        <v>#N/A</v>
      </c>
      <c r="M1179" s="66" t="e">
        <f>VLOOKUP(B1179,[2]Pivot!$A$4:$C$3785,2,0)</f>
        <v>#N/A</v>
      </c>
      <c r="N1179" s="66" t="e">
        <f>VLOOKUP(B1179,[2]Pivot!$A$4:$C$3785,3,0)</f>
        <v>#N/A</v>
      </c>
      <c r="O1179" s="70" t="e">
        <f>VLOOKUP(B1179,[3]Pivot!$A$4:$D$4420,2,0)</f>
        <v>#N/A</v>
      </c>
      <c r="P1179" s="66" t="e">
        <f>VLOOKUP(B1179,[3]Pivot!$A$4:$E$4420,5,0)</f>
        <v>#N/A</v>
      </c>
      <c r="Q1179" s="66" t="e">
        <f>VLOOKUP(B1179,[3]Pivot!$A$4:$D$4420,3,0)</f>
        <v>#N/A</v>
      </c>
      <c r="R1179" s="66" t="e">
        <f>VLOOKUP(B1179,[3]Pivot!$A$4:$D$4420,4,0)</f>
        <v>#N/A</v>
      </c>
      <c r="S1179" t="e">
        <f>VLOOKUP(B1179,'[1]Tổng hợp Nhập - Xuất - Tồn'!$A$5:$N$4327,11,0)</f>
        <v>#N/A</v>
      </c>
      <c r="T1179" t="e">
        <f>VLOOKUP(B1179,'[1]Tổng hợp Nhập - Xuất - Tồn'!$A$7:$N$4327,13,0)</f>
        <v>#N/A</v>
      </c>
      <c r="U1179" s="66" t="e">
        <f t="shared" si="327"/>
        <v>#N/A</v>
      </c>
      <c r="V1179" s="73" t="e">
        <f t="shared" si="328"/>
        <v>#N/A</v>
      </c>
      <c r="W1179" s="73" t="e">
        <f t="shared" si="329"/>
        <v>#N/A</v>
      </c>
    </row>
    <row r="1180" spans="1:24" hidden="1" x14ac:dyDescent="0.25">
      <c r="A1180">
        <v>1179</v>
      </c>
      <c r="B1180" t="s">
        <v>543</v>
      </c>
      <c r="C1180" t="s">
        <v>119</v>
      </c>
      <c r="E1180">
        <v>1</v>
      </c>
      <c r="H1180" s="59">
        <v>22.78846153846154</v>
      </c>
      <c r="I1180" t="s">
        <v>1903</v>
      </c>
      <c r="J1180" s="65">
        <f t="shared" si="326"/>
        <v>618023.07692307699</v>
      </c>
      <c r="K1180" t="e">
        <f>1.05*VLOOKUP(B1180,'[1]Tổng hợp Nhập - Xuất - Tồn'!$A$5:$N$4327,12,0)/VLOOKUP(B1180,'[1]Tổng hợp Nhập - Xuất - Tồn'!$A$5:$N$4327,11,0)</f>
        <v>#N/A</v>
      </c>
      <c r="L1180" s="67" t="e">
        <f t="shared" si="330"/>
        <v>#N/A</v>
      </c>
      <c r="M1180" s="66" t="e">
        <f>VLOOKUP(B1180,[2]Pivot!$A$4:$C$3785,2,0)</f>
        <v>#N/A</v>
      </c>
      <c r="N1180" s="66" t="e">
        <f>VLOOKUP(B1180,[2]Pivot!$A$4:$C$3785,3,0)</f>
        <v>#N/A</v>
      </c>
      <c r="O1180" s="70" t="e">
        <f>VLOOKUP(B1180,[3]Pivot!$A$4:$D$4420,2,0)</f>
        <v>#N/A</v>
      </c>
      <c r="P1180" s="66" t="e">
        <f>VLOOKUP(B1180,[3]Pivot!$A$4:$E$4420,5,0)</f>
        <v>#N/A</v>
      </c>
      <c r="Q1180" s="66" t="e">
        <f>VLOOKUP(B1180,[3]Pivot!$A$4:$D$4420,3,0)</f>
        <v>#N/A</v>
      </c>
      <c r="R1180" s="66" t="e">
        <f>VLOOKUP(B1180,[3]Pivot!$A$4:$D$4420,4,0)</f>
        <v>#N/A</v>
      </c>
      <c r="S1180" t="e">
        <f>VLOOKUP(B1180,'[1]Tổng hợp Nhập - Xuất - Tồn'!$A$5:$N$4327,11,0)</f>
        <v>#N/A</v>
      </c>
      <c r="T1180" t="e">
        <f>VLOOKUP(B1180,'[1]Tổng hợp Nhập - Xuất - Tồn'!$A$7:$N$4327,13,0)</f>
        <v>#N/A</v>
      </c>
      <c r="U1180" s="66" t="e">
        <f t="shared" si="327"/>
        <v>#N/A</v>
      </c>
      <c r="V1180" s="73" t="e">
        <f t="shared" si="328"/>
        <v>#N/A</v>
      </c>
      <c r="W1180" s="73" t="e">
        <f t="shared" si="329"/>
        <v>#N/A</v>
      </c>
    </row>
    <row r="1181" spans="1:24" hidden="1" x14ac:dyDescent="0.25">
      <c r="A1181">
        <v>1180</v>
      </c>
      <c r="B1181" t="s">
        <v>544</v>
      </c>
      <c r="C1181" t="s">
        <v>545</v>
      </c>
      <c r="E1181">
        <v>3</v>
      </c>
      <c r="H1181" s="59">
        <v>20.423076923076923</v>
      </c>
      <c r="I1181" t="s">
        <v>1903</v>
      </c>
      <c r="J1181" s="65">
        <f t="shared" si="326"/>
        <v>553873.84615384613</v>
      </c>
      <c r="K1181" t="e">
        <f>1.05*VLOOKUP(B1181,'[1]Tổng hợp Nhập - Xuất - Tồn'!$A$5:$N$4327,12,0)/VLOOKUP(B1181,'[1]Tổng hợp Nhập - Xuất - Tồn'!$A$5:$N$4327,11,0)</f>
        <v>#N/A</v>
      </c>
      <c r="L1181" s="67" t="e">
        <f t="shared" si="330"/>
        <v>#N/A</v>
      </c>
      <c r="M1181" s="66" t="e">
        <f>VLOOKUP(B1181,[2]Pivot!$A$4:$C$3785,2,0)</f>
        <v>#N/A</v>
      </c>
      <c r="N1181" s="66" t="e">
        <f>VLOOKUP(B1181,[2]Pivot!$A$4:$C$3785,3,0)</f>
        <v>#N/A</v>
      </c>
      <c r="O1181" s="70" t="e">
        <f>VLOOKUP(B1181,[3]Pivot!$A$4:$D$4420,2,0)</f>
        <v>#N/A</v>
      </c>
      <c r="P1181" s="66" t="e">
        <f>VLOOKUP(B1181,[3]Pivot!$A$4:$E$4420,5,0)</f>
        <v>#N/A</v>
      </c>
      <c r="Q1181" s="66" t="e">
        <f>VLOOKUP(B1181,[3]Pivot!$A$4:$D$4420,3,0)</f>
        <v>#N/A</v>
      </c>
      <c r="R1181" s="66" t="e">
        <f>VLOOKUP(B1181,[3]Pivot!$A$4:$D$4420,4,0)</f>
        <v>#N/A</v>
      </c>
      <c r="S1181" t="e">
        <f>VLOOKUP(B1181,'[1]Tổng hợp Nhập - Xuất - Tồn'!$A$5:$N$4327,11,0)</f>
        <v>#N/A</v>
      </c>
      <c r="T1181" t="e">
        <f>VLOOKUP(B1181,'[1]Tổng hợp Nhập - Xuất - Tồn'!$A$7:$N$4327,13,0)</f>
        <v>#N/A</v>
      </c>
      <c r="U1181" s="66" t="e">
        <f t="shared" si="327"/>
        <v>#N/A</v>
      </c>
      <c r="V1181" s="73" t="e">
        <f t="shared" si="328"/>
        <v>#N/A</v>
      </c>
      <c r="W1181" s="73" t="e">
        <f t="shared" si="329"/>
        <v>#N/A</v>
      </c>
    </row>
    <row r="1182" spans="1:24" hidden="1" x14ac:dyDescent="0.25">
      <c r="A1182">
        <v>1181</v>
      </c>
      <c r="B1182" t="s">
        <v>546</v>
      </c>
      <c r="C1182" t="s">
        <v>547</v>
      </c>
      <c r="E1182">
        <v>4</v>
      </c>
      <c r="H1182" s="59">
        <v>20.76923076923077</v>
      </c>
      <c r="I1182" t="s">
        <v>1903</v>
      </c>
      <c r="J1182" s="78">
        <f t="shared" si="326"/>
        <v>563261.5384615385</v>
      </c>
      <c r="K1182" s="75">
        <f>1.05*VLOOKUP(B1182,'[1]Tổng hợp Nhập - Xuất - Tồn'!$A$5:$N$4327,12,0)/VLOOKUP(B1182,'[1]Tổng hợp Nhập - Xuất - Tồn'!$A$5:$N$4327,11,0)</f>
        <v>359156.84538461536</v>
      </c>
      <c r="L1182" s="67">
        <f t="shared" si="330"/>
        <v>0.5682884670020717</v>
      </c>
      <c r="M1182" s="66">
        <f>VLOOKUP(B1182,[2]Pivot!$A$4:$C$3785,2,0)</f>
        <v>480000</v>
      </c>
      <c r="N1182" s="66">
        <f>VLOOKUP(B1182,[2]Pivot!$A$4:$C$3785,3,0)</f>
        <v>500000</v>
      </c>
      <c r="O1182" s="70">
        <f>VLOOKUP(B1182,[3]Pivot!$A$4:$D$4420,2,0)</f>
        <v>44802</v>
      </c>
      <c r="P1182" s="66" t="str">
        <f>VLOOKUP(B1182,[3]Pivot!$A$4:$E$4420,5,0)</f>
        <v>HTAUTOHN</v>
      </c>
      <c r="Q1182" s="66">
        <f>VLOOKUP(B1182,[3]Pivot!$A$4:$D$4420,3,0)</f>
        <v>0</v>
      </c>
      <c r="R1182" s="66">
        <f>VLOOKUP(B1182,[3]Pivot!$A$4:$D$4420,4,0)</f>
        <v>1</v>
      </c>
      <c r="S1182">
        <f>VLOOKUP(B1182,'[1]Tổng hợp Nhập - Xuất - Tồn'!$A$5:$N$4327,11,0)</f>
        <v>65</v>
      </c>
      <c r="T1182">
        <f>VLOOKUP(B1182,'[1]Tổng hợp Nhập - Xuất - Tồn'!$A$7:$N$4327,13,0)</f>
        <v>20</v>
      </c>
      <c r="U1182" s="75">
        <f>IF(Q1182=0,K1182*(1-5%),IF(L1182&lt;=10%,Q1182,Q1182*(1-5%)))</f>
        <v>341199.00311538455</v>
      </c>
      <c r="V1182" s="73">
        <f>U1182/24000*1/1.13</f>
        <v>12.581084185670521</v>
      </c>
      <c r="W1182" s="66">
        <f t="shared" ref="W1182" si="337">V1182*24000</f>
        <v>301946.02045609249</v>
      </c>
    </row>
    <row r="1183" spans="1:24" hidden="1" x14ac:dyDescent="0.25">
      <c r="A1183">
        <v>1182</v>
      </c>
      <c r="B1183" t="s">
        <v>548</v>
      </c>
      <c r="C1183" t="s">
        <v>549</v>
      </c>
      <c r="E1183">
        <v>10</v>
      </c>
      <c r="H1183" s="59">
        <v>17.596153846153847</v>
      </c>
      <c r="I1183" t="s">
        <v>1903</v>
      </c>
      <c r="J1183" s="65">
        <f t="shared" si="326"/>
        <v>477207.69230769225</v>
      </c>
      <c r="K1183" t="e">
        <f>1.05*VLOOKUP(B1183,'[1]Tổng hợp Nhập - Xuất - Tồn'!$A$5:$N$4327,12,0)/VLOOKUP(B1183,'[1]Tổng hợp Nhập - Xuất - Tồn'!$A$5:$N$4327,11,0)</f>
        <v>#N/A</v>
      </c>
      <c r="L1183" s="67" t="e">
        <f t="shared" si="330"/>
        <v>#N/A</v>
      </c>
      <c r="M1183" s="66" t="e">
        <f>VLOOKUP(B1183,[2]Pivot!$A$4:$C$3785,2,0)</f>
        <v>#N/A</v>
      </c>
      <c r="N1183" s="66" t="e">
        <f>VLOOKUP(B1183,[2]Pivot!$A$4:$C$3785,3,0)</f>
        <v>#N/A</v>
      </c>
      <c r="O1183" s="70" t="e">
        <f>VLOOKUP(B1183,[3]Pivot!$A$4:$D$4420,2,0)</f>
        <v>#N/A</v>
      </c>
      <c r="P1183" s="66" t="e">
        <f>VLOOKUP(B1183,[3]Pivot!$A$4:$E$4420,5,0)</f>
        <v>#N/A</v>
      </c>
      <c r="Q1183" s="66" t="e">
        <f>VLOOKUP(B1183,[3]Pivot!$A$4:$D$4420,3,0)</f>
        <v>#N/A</v>
      </c>
      <c r="R1183" s="66" t="e">
        <f>VLOOKUP(B1183,[3]Pivot!$A$4:$D$4420,4,0)</f>
        <v>#N/A</v>
      </c>
      <c r="S1183" t="e">
        <f>VLOOKUP(B1183,'[1]Tổng hợp Nhập - Xuất - Tồn'!$A$5:$N$4327,11,0)</f>
        <v>#N/A</v>
      </c>
      <c r="T1183" t="e">
        <f>VLOOKUP(B1183,'[1]Tổng hợp Nhập - Xuất - Tồn'!$A$7:$N$4327,13,0)</f>
        <v>#N/A</v>
      </c>
      <c r="U1183" s="66" t="e">
        <f t="shared" si="327"/>
        <v>#N/A</v>
      </c>
      <c r="V1183" s="73" t="e">
        <f t="shared" si="328"/>
        <v>#N/A</v>
      </c>
      <c r="W1183" s="73" t="e">
        <f t="shared" si="329"/>
        <v>#N/A</v>
      </c>
    </row>
    <row r="1184" spans="1:24" x14ac:dyDescent="0.25">
      <c r="A1184">
        <v>1183</v>
      </c>
      <c r="B1184" t="s">
        <v>550</v>
      </c>
      <c r="C1184" t="s">
        <v>126</v>
      </c>
      <c r="E1184">
        <v>20</v>
      </c>
      <c r="H1184" s="59">
        <v>8.9423076923076916</v>
      </c>
      <c r="I1184" t="s">
        <v>1903</v>
      </c>
      <c r="J1184" s="78">
        <f t="shared" si="326"/>
        <v>242515.38461538457</v>
      </c>
      <c r="K1184" s="75">
        <f>1.05*VLOOKUP(B1184,'[1]Tổng hợp Nhập - Xuất - Tồn'!$A$5:$N$4327,12,0)/VLOOKUP(B1184,'[1]Tổng hợp Nhập - Xuất - Tồn'!$A$5:$N$4327,11,0)</f>
        <v>132162.55499999999</v>
      </c>
      <c r="L1184" s="67">
        <f t="shared" si="330"/>
        <v>0.8349780284997107</v>
      </c>
      <c r="M1184" s="66">
        <f>VLOOKUP(B1184,[2]Pivot!$A$4:$C$3785,2,0)</f>
        <v>172000</v>
      </c>
      <c r="N1184" s="66">
        <f>VLOOKUP(B1184,[2]Pivot!$A$4:$C$3785,3,0)</f>
        <v>172000</v>
      </c>
      <c r="O1184" s="70">
        <f>VLOOKUP(B1184,[3]Pivot!$A$4:$D$4420,2,0)</f>
        <v>44653</v>
      </c>
      <c r="P1184" s="66" t="str">
        <f>VLOOKUP(B1184,[3]Pivot!$A$4:$E$4420,5,0)</f>
        <v>HTAUTOHN</v>
      </c>
      <c r="Q1184" s="66">
        <f>VLOOKUP(B1184,[3]Pivot!$A$4:$D$4420,3,0)</f>
        <v>106735</v>
      </c>
      <c r="R1184" s="66">
        <f>VLOOKUP(B1184,[3]Pivot!$A$4:$D$4420,4,0)</f>
        <v>1</v>
      </c>
      <c r="S1184">
        <f>VLOOKUP(B1184,'[1]Tổng hợp Nhập - Xuất - Tồn'!$A$5:$N$4327,11,0)</f>
        <v>20</v>
      </c>
      <c r="T1184">
        <f>VLOOKUP(B1184,'[1]Tổng hợp Nhập - Xuất - Tồn'!$A$7:$N$4327,13,0)</f>
        <v>0</v>
      </c>
      <c r="U1184" s="75">
        <f>IF(Q1184=0,K1184*(1-5%),IF(L1184&lt;=10%,Q1184,Q1184*(1-5%)))</f>
        <v>101398.25</v>
      </c>
      <c r="V1184" s="73">
        <f>U1184/24000*1/1.13</f>
        <v>3.7388735250737466</v>
      </c>
      <c r="W1184" s="66">
        <f t="shared" ref="W1184" si="338">V1184*24000</f>
        <v>89732.964601769912</v>
      </c>
      <c r="X1184" s="67">
        <f>(W1184-K1184)/K1184</f>
        <v>-0.32104093627903973</v>
      </c>
    </row>
    <row r="1185" spans="1:24" hidden="1" x14ac:dyDescent="0.25">
      <c r="A1185">
        <v>1184</v>
      </c>
      <c r="B1185" t="s">
        <v>551</v>
      </c>
      <c r="C1185" t="s">
        <v>126</v>
      </c>
      <c r="E1185">
        <v>20</v>
      </c>
      <c r="H1185" s="59">
        <v>11.25</v>
      </c>
      <c r="I1185" t="s">
        <v>1903</v>
      </c>
      <c r="J1185" s="65">
        <f t="shared" si="326"/>
        <v>305100</v>
      </c>
      <c r="K1185" t="e">
        <f>1.05*VLOOKUP(B1185,'[1]Tổng hợp Nhập - Xuất - Tồn'!$A$5:$N$4327,12,0)/VLOOKUP(B1185,'[1]Tổng hợp Nhập - Xuất - Tồn'!$A$5:$N$4327,11,0)</f>
        <v>#N/A</v>
      </c>
      <c r="L1185" s="67" t="e">
        <f t="shared" si="330"/>
        <v>#N/A</v>
      </c>
      <c r="M1185" s="66" t="e">
        <f>VLOOKUP(B1185,[2]Pivot!$A$4:$C$3785,2,0)</f>
        <v>#N/A</v>
      </c>
      <c r="N1185" s="66" t="e">
        <f>VLOOKUP(B1185,[2]Pivot!$A$4:$C$3785,3,0)</f>
        <v>#N/A</v>
      </c>
      <c r="O1185" s="70">
        <f>VLOOKUP(B1185,[3]Pivot!$A$4:$D$4420,2,0)</f>
        <v>44112</v>
      </c>
      <c r="P1185" s="66" t="str">
        <f>VLOOKUP(B1185,[3]Pivot!$A$4:$E$4420,5,0)</f>
        <v>HTAUTOHN</v>
      </c>
      <c r="Q1185" s="66">
        <f>VLOOKUP(B1185,[3]Pivot!$A$4:$D$4420,3,0)</f>
        <v>107000</v>
      </c>
      <c r="R1185" s="66">
        <f>VLOOKUP(B1185,[3]Pivot!$A$4:$D$4420,4,0)</f>
        <v>1</v>
      </c>
      <c r="S1185" t="e">
        <f>VLOOKUP(B1185,'[1]Tổng hợp Nhập - Xuất - Tồn'!$A$5:$N$4327,11,0)</f>
        <v>#N/A</v>
      </c>
      <c r="T1185" t="e">
        <f>VLOOKUP(B1185,'[1]Tổng hợp Nhập - Xuất - Tồn'!$A$7:$N$4327,13,0)</f>
        <v>#N/A</v>
      </c>
      <c r="U1185" s="66" t="e">
        <f t="shared" si="327"/>
        <v>#N/A</v>
      </c>
      <c r="V1185" s="73" t="e">
        <f t="shared" si="328"/>
        <v>#N/A</v>
      </c>
      <c r="W1185" s="73" t="e">
        <f t="shared" si="329"/>
        <v>#N/A</v>
      </c>
    </row>
    <row r="1186" spans="1:24" hidden="1" x14ac:dyDescent="0.25">
      <c r="A1186">
        <v>1185</v>
      </c>
      <c r="B1186" t="s">
        <v>125</v>
      </c>
      <c r="C1186" t="s">
        <v>126</v>
      </c>
      <c r="E1186">
        <v>2</v>
      </c>
      <c r="H1186" s="59">
        <v>4.384615384615385</v>
      </c>
      <c r="I1186" t="s">
        <v>1903</v>
      </c>
      <c r="J1186" s="65">
        <f t="shared" si="326"/>
        <v>118910.76923076922</v>
      </c>
      <c r="K1186" t="e">
        <f>1.05*VLOOKUP(B1186,'[1]Tổng hợp Nhập - Xuất - Tồn'!$A$5:$N$4327,12,0)/VLOOKUP(B1186,'[1]Tổng hợp Nhập - Xuất - Tồn'!$A$5:$N$4327,11,0)</f>
        <v>#N/A</v>
      </c>
      <c r="L1186" s="67" t="e">
        <f t="shared" si="330"/>
        <v>#N/A</v>
      </c>
      <c r="M1186" s="66" t="e">
        <f>VLOOKUP(B1186,[2]Pivot!$A$4:$C$3785,2,0)</f>
        <v>#N/A</v>
      </c>
      <c r="N1186" s="66" t="e">
        <f>VLOOKUP(B1186,[2]Pivot!$A$4:$C$3785,3,0)</f>
        <v>#N/A</v>
      </c>
      <c r="O1186" s="70" t="e">
        <f>VLOOKUP(B1186,[3]Pivot!$A$4:$D$4420,2,0)</f>
        <v>#N/A</v>
      </c>
      <c r="P1186" s="66" t="e">
        <f>VLOOKUP(B1186,[3]Pivot!$A$4:$E$4420,5,0)</f>
        <v>#N/A</v>
      </c>
      <c r="Q1186" s="66" t="e">
        <f>VLOOKUP(B1186,[3]Pivot!$A$4:$D$4420,3,0)</f>
        <v>#N/A</v>
      </c>
      <c r="R1186" s="66" t="e">
        <f>VLOOKUP(B1186,[3]Pivot!$A$4:$D$4420,4,0)</f>
        <v>#N/A</v>
      </c>
      <c r="S1186" t="e">
        <f>VLOOKUP(B1186,'[1]Tổng hợp Nhập - Xuất - Tồn'!$A$5:$N$4327,11,0)</f>
        <v>#N/A</v>
      </c>
      <c r="T1186" t="e">
        <f>VLOOKUP(B1186,'[1]Tổng hợp Nhập - Xuất - Tồn'!$A$7:$N$4327,13,0)</f>
        <v>#N/A</v>
      </c>
      <c r="U1186" s="66" t="e">
        <f t="shared" si="327"/>
        <v>#N/A</v>
      </c>
      <c r="V1186" s="73" t="e">
        <f t="shared" si="328"/>
        <v>#N/A</v>
      </c>
      <c r="W1186" s="73" t="e">
        <f t="shared" si="329"/>
        <v>#N/A</v>
      </c>
    </row>
    <row r="1187" spans="1:24" x14ac:dyDescent="0.25">
      <c r="A1187">
        <v>1186</v>
      </c>
      <c r="B1187" t="s">
        <v>552</v>
      </c>
      <c r="C1187" t="s">
        <v>128</v>
      </c>
      <c r="E1187">
        <v>5</v>
      </c>
      <c r="H1187" s="59">
        <v>11.25</v>
      </c>
      <c r="I1187" t="s">
        <v>1903</v>
      </c>
      <c r="J1187" s="78">
        <f t="shared" si="326"/>
        <v>305100</v>
      </c>
      <c r="K1187" s="75">
        <f>1.05*VLOOKUP(B1187,'[1]Tổng hợp Nhập - Xuất - Tồn'!$A$5:$N$4327,12,0)/VLOOKUP(B1187,'[1]Tổng hợp Nhập - Xuất - Tồn'!$A$5:$N$4327,11,0)</f>
        <v>193959.90833333333</v>
      </c>
      <c r="L1187" s="67">
        <f t="shared" si="330"/>
        <v>0.57300548665791717</v>
      </c>
      <c r="M1187" s="66">
        <f>VLOOKUP(B1187,[2]Pivot!$A$4:$C$3785,2,0)</f>
        <v>230000</v>
      </c>
      <c r="N1187" s="66">
        <f>VLOOKUP(B1187,[2]Pivot!$A$4:$C$3785,3,0)</f>
        <v>230000</v>
      </c>
      <c r="O1187" s="70">
        <f>VLOOKUP(B1187,[3]Pivot!$A$4:$D$4420,2,0)</f>
        <v>44656</v>
      </c>
      <c r="P1187" s="66" t="str">
        <f>VLOOKUP(B1187,[3]Pivot!$A$4:$E$4420,5,0)</f>
        <v>NCC-THAILAND</v>
      </c>
      <c r="Q1187" s="66">
        <f>VLOOKUP(B1187,[3]Pivot!$A$4:$D$4420,3,0)</f>
        <v>162912</v>
      </c>
      <c r="R1187" s="66">
        <f>VLOOKUP(B1187,[3]Pivot!$A$4:$D$4420,4,0)</f>
        <v>8</v>
      </c>
      <c r="S1187">
        <f>VLOOKUP(B1187,'[1]Tổng hợp Nhập - Xuất - Tồn'!$A$5:$N$4327,11,0)</f>
        <v>18</v>
      </c>
      <c r="T1187">
        <f>VLOOKUP(B1187,'[1]Tổng hợp Nhập - Xuất - Tồn'!$A$7:$N$4327,13,0)</f>
        <v>14</v>
      </c>
      <c r="U1187" s="75">
        <f t="shared" ref="U1187:U1188" si="339">IF(Q1187=0,K1187*(1-5%),IF(L1187&lt;=10%,Q1187,Q1187*(1-5%)))</f>
        <v>154766.39999999999</v>
      </c>
      <c r="V1187" s="73">
        <f t="shared" ref="V1187:V1188" si="340">U1187/24000*1/1.13</f>
        <v>5.7067256637168144</v>
      </c>
      <c r="W1187" s="66">
        <f t="shared" ref="W1187:W1188" si="341">V1187*24000</f>
        <v>136961.41592920353</v>
      </c>
      <c r="X1187" s="67">
        <f>(W1187-K1187)/K1187</f>
        <v>-0.2938673919466594</v>
      </c>
    </row>
    <row r="1188" spans="1:24" hidden="1" x14ac:dyDescent="0.25">
      <c r="A1188">
        <v>1187</v>
      </c>
      <c r="B1188" t="s">
        <v>553</v>
      </c>
      <c r="C1188" t="s">
        <v>128</v>
      </c>
      <c r="E1188">
        <v>20</v>
      </c>
      <c r="H1188" s="59">
        <v>16.153846153846153</v>
      </c>
      <c r="I1188" t="s">
        <v>1903</v>
      </c>
      <c r="J1188" s="78">
        <f t="shared" si="326"/>
        <v>438092.30769230763</v>
      </c>
      <c r="K1188" s="75">
        <f>1.05*VLOOKUP(B1188,'[1]Tổng hợp Nhập - Xuất - Tồn'!$A$5:$N$4327,12,0)/VLOOKUP(B1188,'[1]Tổng hợp Nhập - Xuất - Tồn'!$A$5:$N$4327,11,0)</f>
        <v>190604.4</v>
      </c>
      <c r="L1188" s="67">
        <f t="shared" si="330"/>
        <v>1.2984375370784076</v>
      </c>
      <c r="M1188" s="66">
        <f>VLOOKUP(B1188,[2]Pivot!$A$4:$C$3785,2,0)</f>
        <v>220000</v>
      </c>
      <c r="N1188" s="66">
        <f>VLOOKUP(B1188,[2]Pivot!$A$4:$C$3785,3,0)</f>
        <v>220000</v>
      </c>
      <c r="O1188" s="70" t="e">
        <f>VLOOKUP(B1188,[3]Pivot!$A$4:$D$4420,2,0)</f>
        <v>#N/A</v>
      </c>
      <c r="P1188" s="66" t="e">
        <f>VLOOKUP(B1188,[3]Pivot!$A$4:$E$4420,5,0)</f>
        <v>#N/A</v>
      </c>
      <c r="Q1188" s="66" t="e">
        <f>VLOOKUP(B1188,[3]Pivot!$A$4:$D$4420,3,0)</f>
        <v>#N/A</v>
      </c>
      <c r="R1188" s="66" t="e">
        <f>VLOOKUP(B1188,[3]Pivot!$A$4:$D$4420,4,0)</f>
        <v>#N/A</v>
      </c>
      <c r="S1188">
        <f>VLOOKUP(B1188,'[1]Tổng hợp Nhập - Xuất - Tồn'!$A$5:$N$4327,11,0)</f>
        <v>1</v>
      </c>
      <c r="T1188">
        <f>VLOOKUP(B1188,'[1]Tổng hợp Nhập - Xuất - Tồn'!$A$7:$N$4327,13,0)</f>
        <v>7</v>
      </c>
      <c r="U1188" s="75" t="e">
        <f t="shared" si="339"/>
        <v>#N/A</v>
      </c>
      <c r="V1188" s="73" t="e">
        <f t="shared" si="340"/>
        <v>#N/A</v>
      </c>
      <c r="W1188" s="66" t="e">
        <f t="shared" si="341"/>
        <v>#N/A</v>
      </c>
    </row>
    <row r="1189" spans="1:24" hidden="1" x14ac:dyDescent="0.25">
      <c r="A1189">
        <v>1188</v>
      </c>
      <c r="B1189" t="s">
        <v>127</v>
      </c>
      <c r="C1189" t="s">
        <v>128</v>
      </c>
      <c r="E1189">
        <v>6</v>
      </c>
      <c r="H1189" s="59">
        <v>4.9038461538461542</v>
      </c>
      <c r="I1189" t="s">
        <v>1903</v>
      </c>
      <c r="J1189" s="65">
        <f t="shared" si="326"/>
        <v>132992.30769230769</v>
      </c>
      <c r="K1189" t="e">
        <f>1.05*VLOOKUP(B1189,'[1]Tổng hợp Nhập - Xuất - Tồn'!$A$5:$N$4327,12,0)/VLOOKUP(B1189,'[1]Tổng hợp Nhập - Xuất - Tồn'!$A$5:$N$4327,11,0)</f>
        <v>#N/A</v>
      </c>
      <c r="L1189" s="67" t="e">
        <f t="shared" si="330"/>
        <v>#N/A</v>
      </c>
      <c r="M1189" s="66" t="e">
        <f>VLOOKUP(B1189,[2]Pivot!$A$4:$C$3785,2,0)</f>
        <v>#N/A</v>
      </c>
      <c r="N1189" s="66" t="e">
        <f>VLOOKUP(B1189,[2]Pivot!$A$4:$C$3785,3,0)</f>
        <v>#N/A</v>
      </c>
      <c r="O1189" s="70" t="e">
        <f>VLOOKUP(B1189,[3]Pivot!$A$4:$D$4420,2,0)</f>
        <v>#N/A</v>
      </c>
      <c r="P1189" s="66" t="e">
        <f>VLOOKUP(B1189,[3]Pivot!$A$4:$E$4420,5,0)</f>
        <v>#N/A</v>
      </c>
      <c r="Q1189" s="66" t="e">
        <f>VLOOKUP(B1189,[3]Pivot!$A$4:$D$4420,3,0)</f>
        <v>#N/A</v>
      </c>
      <c r="R1189" s="66" t="e">
        <f>VLOOKUP(B1189,[3]Pivot!$A$4:$D$4420,4,0)</f>
        <v>#N/A</v>
      </c>
      <c r="S1189" t="e">
        <f>VLOOKUP(B1189,'[1]Tổng hợp Nhập - Xuất - Tồn'!$A$5:$N$4327,11,0)</f>
        <v>#N/A</v>
      </c>
      <c r="T1189" t="e">
        <f>VLOOKUP(B1189,'[1]Tổng hợp Nhập - Xuất - Tồn'!$A$7:$N$4327,13,0)</f>
        <v>#N/A</v>
      </c>
      <c r="U1189" s="66" t="e">
        <f t="shared" si="327"/>
        <v>#N/A</v>
      </c>
      <c r="V1189" s="73" t="e">
        <f t="shared" si="328"/>
        <v>#N/A</v>
      </c>
      <c r="W1189" s="73" t="e">
        <f t="shared" si="329"/>
        <v>#N/A</v>
      </c>
    </row>
    <row r="1190" spans="1:24" hidden="1" x14ac:dyDescent="0.25">
      <c r="A1190">
        <v>1189</v>
      </c>
      <c r="B1190" t="s">
        <v>554</v>
      </c>
      <c r="C1190" t="s">
        <v>555</v>
      </c>
      <c r="E1190">
        <v>3</v>
      </c>
      <c r="H1190" s="59">
        <v>45.865384615384613</v>
      </c>
      <c r="I1190" t="s">
        <v>1903</v>
      </c>
      <c r="J1190" s="65">
        <f t="shared" si="326"/>
        <v>1243869.2307692305</v>
      </c>
      <c r="K1190" t="e">
        <f>1.05*VLOOKUP(B1190,'[1]Tổng hợp Nhập - Xuất - Tồn'!$A$5:$N$4327,12,0)/VLOOKUP(B1190,'[1]Tổng hợp Nhập - Xuất - Tồn'!$A$5:$N$4327,11,0)</f>
        <v>#N/A</v>
      </c>
      <c r="L1190" s="67" t="e">
        <f t="shared" si="330"/>
        <v>#N/A</v>
      </c>
      <c r="M1190" s="66" t="e">
        <f>VLOOKUP(B1190,[2]Pivot!$A$4:$C$3785,2,0)</f>
        <v>#N/A</v>
      </c>
      <c r="N1190" s="66" t="e">
        <f>VLOOKUP(B1190,[2]Pivot!$A$4:$C$3785,3,0)</f>
        <v>#N/A</v>
      </c>
      <c r="O1190" s="70" t="e">
        <f>VLOOKUP(B1190,[3]Pivot!$A$4:$D$4420,2,0)</f>
        <v>#N/A</v>
      </c>
      <c r="P1190" s="66" t="e">
        <f>VLOOKUP(B1190,[3]Pivot!$A$4:$E$4420,5,0)</f>
        <v>#N/A</v>
      </c>
      <c r="Q1190" s="66" t="e">
        <f>VLOOKUP(B1190,[3]Pivot!$A$4:$D$4420,3,0)</f>
        <v>#N/A</v>
      </c>
      <c r="R1190" s="66" t="e">
        <f>VLOOKUP(B1190,[3]Pivot!$A$4:$D$4420,4,0)</f>
        <v>#N/A</v>
      </c>
      <c r="S1190" t="e">
        <f>VLOOKUP(B1190,'[1]Tổng hợp Nhập - Xuất - Tồn'!$A$5:$N$4327,11,0)</f>
        <v>#N/A</v>
      </c>
      <c r="T1190" t="e">
        <f>VLOOKUP(B1190,'[1]Tổng hợp Nhập - Xuất - Tồn'!$A$7:$N$4327,13,0)</f>
        <v>#N/A</v>
      </c>
      <c r="U1190" s="66" t="e">
        <f t="shared" si="327"/>
        <v>#N/A</v>
      </c>
      <c r="V1190" s="73" t="e">
        <f t="shared" si="328"/>
        <v>#N/A</v>
      </c>
      <c r="W1190" s="73" t="e">
        <f t="shared" si="329"/>
        <v>#N/A</v>
      </c>
    </row>
    <row r="1191" spans="1:24" hidden="1" x14ac:dyDescent="0.25">
      <c r="A1191">
        <v>1190</v>
      </c>
      <c r="B1191" t="s">
        <v>556</v>
      </c>
      <c r="C1191" t="s">
        <v>557</v>
      </c>
      <c r="E1191">
        <v>55</v>
      </c>
      <c r="H1191" s="59">
        <v>1.8461538461538463</v>
      </c>
      <c r="I1191" t="s">
        <v>1903</v>
      </c>
      <c r="J1191" s="65">
        <f t="shared" si="326"/>
        <v>50067.692307692305</v>
      </c>
      <c r="K1191" t="e">
        <f>1.05*VLOOKUP(B1191,'[1]Tổng hợp Nhập - Xuất - Tồn'!$A$5:$N$4327,12,0)/VLOOKUP(B1191,'[1]Tổng hợp Nhập - Xuất - Tồn'!$A$5:$N$4327,11,0)</f>
        <v>#N/A</v>
      </c>
      <c r="L1191" s="67" t="e">
        <f t="shared" si="330"/>
        <v>#N/A</v>
      </c>
      <c r="M1191" s="66" t="e">
        <f>VLOOKUP(B1191,[2]Pivot!$A$4:$C$3785,2,0)</f>
        <v>#N/A</v>
      </c>
      <c r="N1191" s="66" t="e">
        <f>VLOOKUP(B1191,[2]Pivot!$A$4:$C$3785,3,0)</f>
        <v>#N/A</v>
      </c>
      <c r="O1191" s="70" t="e">
        <f>VLOOKUP(B1191,[3]Pivot!$A$4:$D$4420,2,0)</f>
        <v>#N/A</v>
      </c>
      <c r="P1191" s="66" t="e">
        <f>VLOOKUP(B1191,[3]Pivot!$A$4:$E$4420,5,0)</f>
        <v>#N/A</v>
      </c>
      <c r="Q1191" s="66" t="e">
        <f>VLOOKUP(B1191,[3]Pivot!$A$4:$D$4420,3,0)</f>
        <v>#N/A</v>
      </c>
      <c r="R1191" s="66" t="e">
        <f>VLOOKUP(B1191,[3]Pivot!$A$4:$D$4420,4,0)</f>
        <v>#N/A</v>
      </c>
      <c r="S1191" t="e">
        <f>VLOOKUP(B1191,'[1]Tổng hợp Nhập - Xuất - Tồn'!$A$5:$N$4327,11,0)</f>
        <v>#N/A</v>
      </c>
      <c r="T1191" t="e">
        <f>VLOOKUP(B1191,'[1]Tổng hợp Nhập - Xuất - Tồn'!$A$7:$N$4327,13,0)</f>
        <v>#N/A</v>
      </c>
      <c r="U1191" s="66" t="e">
        <f t="shared" si="327"/>
        <v>#N/A</v>
      </c>
      <c r="V1191" s="73" t="e">
        <f t="shared" si="328"/>
        <v>#N/A</v>
      </c>
      <c r="W1191" s="73" t="e">
        <f t="shared" si="329"/>
        <v>#N/A</v>
      </c>
    </row>
    <row r="1192" spans="1:24" hidden="1" x14ac:dyDescent="0.25">
      <c r="A1192">
        <v>1191</v>
      </c>
      <c r="B1192" t="s">
        <v>558</v>
      </c>
      <c r="C1192" t="s">
        <v>135</v>
      </c>
      <c r="E1192">
        <v>1</v>
      </c>
      <c r="H1192" s="59">
        <v>51.346153846153847</v>
      </c>
      <c r="I1192" t="s">
        <v>1903</v>
      </c>
      <c r="J1192" s="65">
        <f t="shared" si="326"/>
        <v>1392507.692307692</v>
      </c>
      <c r="K1192" t="e">
        <f>1.05*VLOOKUP(B1192,'[1]Tổng hợp Nhập - Xuất - Tồn'!$A$5:$N$4327,12,0)/VLOOKUP(B1192,'[1]Tổng hợp Nhập - Xuất - Tồn'!$A$5:$N$4327,11,0)</f>
        <v>#N/A</v>
      </c>
      <c r="L1192" s="67" t="e">
        <f t="shared" si="330"/>
        <v>#N/A</v>
      </c>
      <c r="M1192" s="66" t="e">
        <f>VLOOKUP(B1192,[2]Pivot!$A$4:$C$3785,2,0)</f>
        <v>#N/A</v>
      </c>
      <c r="N1192" s="66" t="e">
        <f>VLOOKUP(B1192,[2]Pivot!$A$4:$C$3785,3,0)</f>
        <v>#N/A</v>
      </c>
      <c r="O1192" s="70" t="e">
        <f>VLOOKUP(B1192,[3]Pivot!$A$4:$D$4420,2,0)</f>
        <v>#N/A</v>
      </c>
      <c r="P1192" s="66" t="e">
        <f>VLOOKUP(B1192,[3]Pivot!$A$4:$E$4420,5,0)</f>
        <v>#N/A</v>
      </c>
      <c r="Q1192" s="66" t="e">
        <f>VLOOKUP(B1192,[3]Pivot!$A$4:$D$4420,3,0)</f>
        <v>#N/A</v>
      </c>
      <c r="R1192" s="66" t="e">
        <f>VLOOKUP(B1192,[3]Pivot!$A$4:$D$4420,4,0)</f>
        <v>#N/A</v>
      </c>
      <c r="S1192" t="e">
        <f>VLOOKUP(B1192,'[1]Tổng hợp Nhập - Xuất - Tồn'!$A$5:$N$4327,11,0)</f>
        <v>#N/A</v>
      </c>
      <c r="T1192" t="e">
        <f>VLOOKUP(B1192,'[1]Tổng hợp Nhập - Xuất - Tồn'!$A$7:$N$4327,13,0)</f>
        <v>#N/A</v>
      </c>
      <c r="U1192" s="66" t="e">
        <f t="shared" si="327"/>
        <v>#N/A</v>
      </c>
      <c r="V1192" s="73" t="e">
        <f t="shared" si="328"/>
        <v>#N/A</v>
      </c>
      <c r="W1192" s="73" t="e">
        <f t="shared" si="329"/>
        <v>#N/A</v>
      </c>
    </row>
    <row r="1193" spans="1:24" hidden="1" x14ac:dyDescent="0.25">
      <c r="A1193">
        <v>1192</v>
      </c>
      <c r="B1193" t="s">
        <v>136</v>
      </c>
      <c r="C1193" t="s">
        <v>135</v>
      </c>
      <c r="E1193">
        <v>1</v>
      </c>
      <c r="H1193" s="59">
        <v>51.346153846153847</v>
      </c>
      <c r="I1193" t="s">
        <v>1903</v>
      </c>
      <c r="J1193" s="65">
        <f t="shared" si="326"/>
        <v>1392507.692307692</v>
      </c>
      <c r="K1193" t="e">
        <f>1.05*VLOOKUP(B1193,'[1]Tổng hợp Nhập - Xuất - Tồn'!$A$5:$N$4327,12,0)/VLOOKUP(B1193,'[1]Tổng hợp Nhập - Xuất - Tồn'!$A$5:$N$4327,11,0)</f>
        <v>#N/A</v>
      </c>
      <c r="L1193" s="67" t="e">
        <f t="shared" si="330"/>
        <v>#N/A</v>
      </c>
      <c r="M1193" s="66" t="e">
        <f>VLOOKUP(B1193,[2]Pivot!$A$4:$C$3785,2,0)</f>
        <v>#N/A</v>
      </c>
      <c r="N1193" s="66" t="e">
        <f>VLOOKUP(B1193,[2]Pivot!$A$4:$C$3785,3,0)</f>
        <v>#N/A</v>
      </c>
      <c r="O1193" s="70" t="e">
        <f>VLOOKUP(B1193,[3]Pivot!$A$4:$D$4420,2,0)</f>
        <v>#N/A</v>
      </c>
      <c r="P1193" s="66" t="e">
        <f>VLOOKUP(B1193,[3]Pivot!$A$4:$E$4420,5,0)</f>
        <v>#N/A</v>
      </c>
      <c r="Q1193" s="66" t="e">
        <f>VLOOKUP(B1193,[3]Pivot!$A$4:$D$4420,3,0)</f>
        <v>#N/A</v>
      </c>
      <c r="R1193" s="66" t="e">
        <f>VLOOKUP(B1193,[3]Pivot!$A$4:$D$4420,4,0)</f>
        <v>#N/A</v>
      </c>
      <c r="S1193" t="e">
        <f>VLOOKUP(B1193,'[1]Tổng hợp Nhập - Xuất - Tồn'!$A$5:$N$4327,11,0)</f>
        <v>#N/A</v>
      </c>
      <c r="T1193" t="e">
        <f>VLOOKUP(B1193,'[1]Tổng hợp Nhập - Xuất - Tồn'!$A$7:$N$4327,13,0)</f>
        <v>#N/A</v>
      </c>
      <c r="U1193" s="66" t="e">
        <f t="shared" si="327"/>
        <v>#N/A</v>
      </c>
      <c r="V1193" s="73" t="e">
        <f t="shared" si="328"/>
        <v>#N/A</v>
      </c>
      <c r="W1193" s="73" t="e">
        <f t="shared" si="329"/>
        <v>#N/A</v>
      </c>
    </row>
    <row r="1194" spans="1:24" hidden="1" x14ac:dyDescent="0.25">
      <c r="A1194">
        <v>1193</v>
      </c>
      <c r="B1194" t="s">
        <v>559</v>
      </c>
      <c r="C1194" t="s">
        <v>135</v>
      </c>
      <c r="E1194">
        <v>2</v>
      </c>
      <c r="H1194" s="59">
        <v>38.653846153846153</v>
      </c>
      <c r="I1194" t="s">
        <v>1903</v>
      </c>
      <c r="J1194" s="65">
        <f t="shared" si="326"/>
        <v>1048292.3076923075</v>
      </c>
      <c r="K1194" t="e">
        <f>1.05*VLOOKUP(B1194,'[1]Tổng hợp Nhập - Xuất - Tồn'!$A$5:$N$4327,12,0)/VLOOKUP(B1194,'[1]Tổng hợp Nhập - Xuất - Tồn'!$A$5:$N$4327,11,0)</f>
        <v>#N/A</v>
      </c>
      <c r="L1194" s="67" t="e">
        <f t="shared" si="330"/>
        <v>#N/A</v>
      </c>
      <c r="M1194" s="66" t="e">
        <f>VLOOKUP(B1194,[2]Pivot!$A$4:$C$3785,2,0)</f>
        <v>#N/A</v>
      </c>
      <c r="N1194" s="66" t="e">
        <f>VLOOKUP(B1194,[2]Pivot!$A$4:$C$3785,3,0)</f>
        <v>#N/A</v>
      </c>
      <c r="O1194" s="70" t="e">
        <f>VLOOKUP(B1194,[3]Pivot!$A$4:$D$4420,2,0)</f>
        <v>#N/A</v>
      </c>
      <c r="P1194" s="66" t="e">
        <f>VLOOKUP(B1194,[3]Pivot!$A$4:$E$4420,5,0)</f>
        <v>#N/A</v>
      </c>
      <c r="Q1194" s="66" t="e">
        <f>VLOOKUP(B1194,[3]Pivot!$A$4:$D$4420,3,0)</f>
        <v>#N/A</v>
      </c>
      <c r="R1194" s="66" t="e">
        <f>VLOOKUP(B1194,[3]Pivot!$A$4:$D$4420,4,0)</f>
        <v>#N/A</v>
      </c>
      <c r="S1194" t="e">
        <f>VLOOKUP(B1194,'[1]Tổng hợp Nhập - Xuất - Tồn'!$A$5:$N$4327,11,0)</f>
        <v>#N/A</v>
      </c>
      <c r="T1194" t="e">
        <f>VLOOKUP(B1194,'[1]Tổng hợp Nhập - Xuất - Tồn'!$A$7:$N$4327,13,0)</f>
        <v>#N/A</v>
      </c>
      <c r="U1194" s="66" t="e">
        <f t="shared" si="327"/>
        <v>#N/A</v>
      </c>
      <c r="V1194" s="73" t="e">
        <f t="shared" si="328"/>
        <v>#N/A</v>
      </c>
      <c r="W1194" s="73" t="e">
        <f t="shared" si="329"/>
        <v>#N/A</v>
      </c>
    </row>
    <row r="1195" spans="1:24" x14ac:dyDescent="0.25">
      <c r="A1195">
        <v>1194</v>
      </c>
      <c r="B1195" t="s">
        <v>560</v>
      </c>
      <c r="C1195" t="s">
        <v>561</v>
      </c>
      <c r="E1195">
        <v>8</v>
      </c>
      <c r="H1195" s="59">
        <v>43.846153846153847</v>
      </c>
      <c r="I1195" t="s">
        <v>1903</v>
      </c>
      <c r="J1195" s="78">
        <f t="shared" si="326"/>
        <v>1189107.692307692</v>
      </c>
      <c r="K1195" s="75">
        <f>1.05*VLOOKUP(B1195,'[1]Tổng hợp Nhập - Xuất - Tồn'!$A$5:$N$4327,12,0)/VLOOKUP(B1195,'[1]Tổng hợp Nhập - Xuất - Tồn'!$A$5:$N$4327,11,0)</f>
        <v>882272.35155405407</v>
      </c>
      <c r="L1195" s="67">
        <f t="shared" si="330"/>
        <v>0.34777848383571286</v>
      </c>
      <c r="M1195" s="66">
        <f>VLOOKUP(B1195,[2]Pivot!$A$4:$C$3785,2,0)</f>
        <v>950000</v>
      </c>
      <c r="N1195" s="66">
        <f>VLOOKUP(B1195,[2]Pivot!$A$4:$C$3785,3,0)</f>
        <v>1200000</v>
      </c>
      <c r="O1195" s="70">
        <f>VLOOKUP(B1195,[3]Pivot!$A$4:$D$4420,2,0)</f>
        <v>44768</v>
      </c>
      <c r="P1195" s="66" t="str">
        <f>VLOOKUP(B1195,[3]Pivot!$A$4:$E$4420,5,0)</f>
        <v>NCC-LIENVIET</v>
      </c>
      <c r="Q1195" s="66">
        <f>VLOOKUP(B1195,[3]Pivot!$A$4:$D$4420,3,0)</f>
        <v>771356.25</v>
      </c>
      <c r="R1195" s="66">
        <f>VLOOKUP(B1195,[3]Pivot!$A$4:$D$4420,4,0)</f>
        <v>1</v>
      </c>
      <c r="S1195">
        <f>VLOOKUP(B1195,'[1]Tổng hợp Nhập - Xuất - Tồn'!$A$5:$N$4327,11,0)</f>
        <v>740</v>
      </c>
      <c r="T1195">
        <f>VLOOKUP(B1195,'[1]Tổng hợp Nhập - Xuất - Tồn'!$A$7:$N$4327,13,0)</f>
        <v>44</v>
      </c>
      <c r="U1195" s="75">
        <f>IF(Q1195=0,K1195*(1-5%),IF(L1195&lt;=10%,Q1195,Q1195*(1-5%)))</f>
        <v>732788.4375</v>
      </c>
      <c r="V1195" s="73">
        <f>U1195/24000*1/1.13</f>
        <v>27.02022262168142</v>
      </c>
      <c r="W1195" s="66">
        <f t="shared" ref="W1195" si="342">V1195*24000</f>
        <v>648485.3429203541</v>
      </c>
      <c r="X1195" s="67">
        <f>(W1195-K1195)/K1195</f>
        <v>-0.26498281196492485</v>
      </c>
    </row>
    <row r="1196" spans="1:24" hidden="1" x14ac:dyDescent="0.25">
      <c r="A1196">
        <v>1195</v>
      </c>
      <c r="B1196" t="s">
        <v>562</v>
      </c>
      <c r="C1196" t="s">
        <v>138</v>
      </c>
      <c r="E1196">
        <v>3</v>
      </c>
      <c r="H1196" s="59">
        <v>165.57692307692307</v>
      </c>
      <c r="I1196" t="s">
        <v>1903</v>
      </c>
      <c r="J1196" s="65">
        <f t="shared" si="326"/>
        <v>4490446.1538461531</v>
      </c>
      <c r="K1196" t="e">
        <f>1.05*VLOOKUP(B1196,'[1]Tổng hợp Nhập - Xuất - Tồn'!$A$5:$N$4327,12,0)/VLOOKUP(B1196,'[1]Tổng hợp Nhập - Xuất - Tồn'!$A$5:$N$4327,11,0)</f>
        <v>#N/A</v>
      </c>
      <c r="L1196" s="67" t="e">
        <f t="shared" si="330"/>
        <v>#N/A</v>
      </c>
      <c r="M1196" s="66" t="e">
        <f>VLOOKUP(B1196,[2]Pivot!$A$4:$C$3785,2,0)</f>
        <v>#N/A</v>
      </c>
      <c r="N1196" s="66" t="e">
        <f>VLOOKUP(B1196,[2]Pivot!$A$4:$C$3785,3,0)</f>
        <v>#N/A</v>
      </c>
      <c r="O1196" s="70" t="e">
        <f>VLOOKUP(B1196,[3]Pivot!$A$4:$D$4420,2,0)</f>
        <v>#N/A</v>
      </c>
      <c r="P1196" s="66" t="e">
        <f>VLOOKUP(B1196,[3]Pivot!$A$4:$E$4420,5,0)</f>
        <v>#N/A</v>
      </c>
      <c r="Q1196" s="66" t="e">
        <f>VLOOKUP(B1196,[3]Pivot!$A$4:$D$4420,3,0)</f>
        <v>#N/A</v>
      </c>
      <c r="R1196" s="66" t="e">
        <f>VLOOKUP(B1196,[3]Pivot!$A$4:$D$4420,4,0)</f>
        <v>#N/A</v>
      </c>
      <c r="S1196" t="e">
        <f>VLOOKUP(B1196,'[1]Tổng hợp Nhập - Xuất - Tồn'!$A$5:$N$4327,11,0)</f>
        <v>#N/A</v>
      </c>
      <c r="T1196" t="e">
        <f>VLOOKUP(B1196,'[1]Tổng hợp Nhập - Xuất - Tồn'!$A$7:$N$4327,13,0)</f>
        <v>#N/A</v>
      </c>
      <c r="U1196" s="66" t="e">
        <f t="shared" si="327"/>
        <v>#N/A</v>
      </c>
      <c r="V1196" s="73" t="e">
        <f t="shared" si="328"/>
        <v>#N/A</v>
      </c>
      <c r="W1196" s="73" t="e">
        <f t="shared" si="329"/>
        <v>#N/A</v>
      </c>
    </row>
    <row r="1197" spans="1:24" hidden="1" x14ac:dyDescent="0.25">
      <c r="A1197">
        <v>1196</v>
      </c>
      <c r="B1197" t="s">
        <v>563</v>
      </c>
      <c r="C1197" t="s">
        <v>138</v>
      </c>
      <c r="E1197">
        <v>2</v>
      </c>
      <c r="H1197" s="59">
        <v>217.5</v>
      </c>
      <c r="I1197" t="s">
        <v>1903</v>
      </c>
      <c r="J1197" s="65">
        <f t="shared" si="326"/>
        <v>5898599.9999999991</v>
      </c>
      <c r="K1197" t="e">
        <f>1.05*VLOOKUP(B1197,'[1]Tổng hợp Nhập - Xuất - Tồn'!$A$5:$N$4327,12,0)/VLOOKUP(B1197,'[1]Tổng hợp Nhập - Xuất - Tồn'!$A$5:$N$4327,11,0)</f>
        <v>#N/A</v>
      </c>
      <c r="L1197" s="67" t="e">
        <f t="shared" si="330"/>
        <v>#N/A</v>
      </c>
      <c r="M1197" s="66" t="e">
        <f>VLOOKUP(B1197,[2]Pivot!$A$4:$C$3785,2,0)</f>
        <v>#N/A</v>
      </c>
      <c r="N1197" s="66" t="e">
        <f>VLOOKUP(B1197,[2]Pivot!$A$4:$C$3785,3,0)</f>
        <v>#N/A</v>
      </c>
      <c r="O1197" s="70" t="e">
        <f>VLOOKUP(B1197,[3]Pivot!$A$4:$D$4420,2,0)</f>
        <v>#N/A</v>
      </c>
      <c r="P1197" s="66" t="e">
        <f>VLOOKUP(B1197,[3]Pivot!$A$4:$E$4420,5,0)</f>
        <v>#N/A</v>
      </c>
      <c r="Q1197" s="66" t="e">
        <f>VLOOKUP(B1197,[3]Pivot!$A$4:$D$4420,3,0)</f>
        <v>#N/A</v>
      </c>
      <c r="R1197" s="66" t="e">
        <f>VLOOKUP(B1197,[3]Pivot!$A$4:$D$4420,4,0)</f>
        <v>#N/A</v>
      </c>
      <c r="S1197" t="e">
        <f>VLOOKUP(B1197,'[1]Tổng hợp Nhập - Xuất - Tồn'!$A$5:$N$4327,11,0)</f>
        <v>#N/A</v>
      </c>
      <c r="T1197" t="e">
        <f>VLOOKUP(B1197,'[1]Tổng hợp Nhập - Xuất - Tồn'!$A$7:$N$4327,13,0)</f>
        <v>#N/A</v>
      </c>
      <c r="U1197" s="66" t="e">
        <f t="shared" si="327"/>
        <v>#N/A</v>
      </c>
      <c r="V1197" s="73" t="e">
        <f t="shared" si="328"/>
        <v>#N/A</v>
      </c>
      <c r="W1197" s="73" t="e">
        <f t="shared" si="329"/>
        <v>#N/A</v>
      </c>
    </row>
    <row r="1198" spans="1:24" hidden="1" x14ac:dyDescent="0.25">
      <c r="A1198">
        <v>1197</v>
      </c>
      <c r="B1198" t="s">
        <v>564</v>
      </c>
      <c r="C1198" t="s">
        <v>138</v>
      </c>
      <c r="E1198">
        <v>3</v>
      </c>
      <c r="H1198" s="59">
        <v>217.5</v>
      </c>
      <c r="I1198" t="s">
        <v>1903</v>
      </c>
      <c r="J1198" s="65">
        <f t="shared" si="326"/>
        <v>5898599.9999999991</v>
      </c>
      <c r="K1198" t="e">
        <f>1.05*VLOOKUP(B1198,'[1]Tổng hợp Nhập - Xuất - Tồn'!$A$5:$N$4327,12,0)/VLOOKUP(B1198,'[1]Tổng hợp Nhập - Xuất - Tồn'!$A$5:$N$4327,11,0)</f>
        <v>#N/A</v>
      </c>
      <c r="L1198" s="67" t="e">
        <f t="shared" si="330"/>
        <v>#N/A</v>
      </c>
      <c r="M1198" s="66" t="e">
        <f>VLOOKUP(B1198,[2]Pivot!$A$4:$C$3785,2,0)</f>
        <v>#N/A</v>
      </c>
      <c r="N1198" s="66" t="e">
        <f>VLOOKUP(B1198,[2]Pivot!$A$4:$C$3785,3,0)</f>
        <v>#N/A</v>
      </c>
      <c r="O1198" s="70" t="e">
        <f>VLOOKUP(B1198,[3]Pivot!$A$4:$D$4420,2,0)</f>
        <v>#N/A</v>
      </c>
      <c r="P1198" s="66" t="e">
        <f>VLOOKUP(B1198,[3]Pivot!$A$4:$E$4420,5,0)</f>
        <v>#N/A</v>
      </c>
      <c r="Q1198" s="66" t="e">
        <f>VLOOKUP(B1198,[3]Pivot!$A$4:$D$4420,3,0)</f>
        <v>#N/A</v>
      </c>
      <c r="R1198" s="66" t="e">
        <f>VLOOKUP(B1198,[3]Pivot!$A$4:$D$4420,4,0)</f>
        <v>#N/A</v>
      </c>
      <c r="S1198" t="e">
        <f>VLOOKUP(B1198,'[1]Tổng hợp Nhập - Xuất - Tồn'!$A$5:$N$4327,11,0)</f>
        <v>#N/A</v>
      </c>
      <c r="T1198" t="e">
        <f>VLOOKUP(B1198,'[1]Tổng hợp Nhập - Xuất - Tồn'!$A$7:$N$4327,13,0)</f>
        <v>#N/A</v>
      </c>
      <c r="U1198" s="66" t="e">
        <f t="shared" si="327"/>
        <v>#N/A</v>
      </c>
      <c r="V1198" s="73" t="e">
        <f t="shared" si="328"/>
        <v>#N/A</v>
      </c>
      <c r="W1198" s="73" t="e">
        <f t="shared" si="329"/>
        <v>#N/A</v>
      </c>
    </row>
    <row r="1199" spans="1:24" hidden="1" x14ac:dyDescent="0.25">
      <c r="A1199">
        <v>1198</v>
      </c>
      <c r="B1199" t="s">
        <v>565</v>
      </c>
      <c r="C1199" t="s">
        <v>138</v>
      </c>
      <c r="E1199">
        <v>2</v>
      </c>
      <c r="H1199" s="59">
        <v>37.78846153846154</v>
      </c>
      <c r="I1199" t="s">
        <v>1903</v>
      </c>
      <c r="J1199" s="65">
        <f t="shared" si="326"/>
        <v>1024823.0769230769</v>
      </c>
      <c r="K1199" t="e">
        <f>1.05*VLOOKUP(B1199,'[1]Tổng hợp Nhập - Xuất - Tồn'!$A$5:$N$4327,12,0)/VLOOKUP(B1199,'[1]Tổng hợp Nhập - Xuất - Tồn'!$A$5:$N$4327,11,0)</f>
        <v>#N/A</v>
      </c>
      <c r="L1199" s="67" t="e">
        <f t="shared" si="330"/>
        <v>#N/A</v>
      </c>
      <c r="M1199" s="66" t="e">
        <f>VLOOKUP(B1199,[2]Pivot!$A$4:$C$3785,2,0)</f>
        <v>#N/A</v>
      </c>
      <c r="N1199" s="66" t="e">
        <f>VLOOKUP(B1199,[2]Pivot!$A$4:$C$3785,3,0)</f>
        <v>#N/A</v>
      </c>
      <c r="O1199" s="70" t="e">
        <f>VLOOKUP(B1199,[3]Pivot!$A$4:$D$4420,2,0)</f>
        <v>#N/A</v>
      </c>
      <c r="P1199" s="66" t="e">
        <f>VLOOKUP(B1199,[3]Pivot!$A$4:$E$4420,5,0)</f>
        <v>#N/A</v>
      </c>
      <c r="Q1199" s="66" t="e">
        <f>VLOOKUP(B1199,[3]Pivot!$A$4:$D$4420,3,0)</f>
        <v>#N/A</v>
      </c>
      <c r="R1199" s="66" t="e">
        <f>VLOOKUP(B1199,[3]Pivot!$A$4:$D$4420,4,0)</f>
        <v>#N/A</v>
      </c>
      <c r="S1199" t="e">
        <f>VLOOKUP(B1199,'[1]Tổng hợp Nhập - Xuất - Tồn'!$A$5:$N$4327,11,0)</f>
        <v>#N/A</v>
      </c>
      <c r="T1199" t="e">
        <f>VLOOKUP(B1199,'[1]Tổng hợp Nhập - Xuất - Tồn'!$A$7:$N$4327,13,0)</f>
        <v>#N/A</v>
      </c>
      <c r="U1199" s="66" t="e">
        <f t="shared" si="327"/>
        <v>#N/A</v>
      </c>
      <c r="V1199" s="73" t="e">
        <f t="shared" si="328"/>
        <v>#N/A</v>
      </c>
      <c r="W1199" s="73" t="e">
        <f t="shared" si="329"/>
        <v>#N/A</v>
      </c>
    </row>
    <row r="1200" spans="1:24" hidden="1" x14ac:dyDescent="0.25">
      <c r="A1200">
        <v>1199</v>
      </c>
      <c r="B1200" t="s">
        <v>566</v>
      </c>
      <c r="C1200" t="s">
        <v>567</v>
      </c>
      <c r="E1200">
        <v>21</v>
      </c>
      <c r="H1200" s="59">
        <v>1.7307692307692308</v>
      </c>
      <c r="I1200" t="s">
        <v>1903</v>
      </c>
      <c r="J1200" s="65">
        <f t="shared" si="326"/>
        <v>46938.461538461532</v>
      </c>
      <c r="K1200" t="e">
        <f>1.05*VLOOKUP(B1200,'[1]Tổng hợp Nhập - Xuất - Tồn'!$A$5:$N$4327,12,0)/VLOOKUP(B1200,'[1]Tổng hợp Nhập - Xuất - Tồn'!$A$5:$N$4327,11,0)</f>
        <v>#N/A</v>
      </c>
      <c r="L1200" s="67" t="e">
        <f t="shared" si="330"/>
        <v>#N/A</v>
      </c>
      <c r="M1200" s="66" t="e">
        <f>VLOOKUP(B1200,[2]Pivot!$A$4:$C$3785,2,0)</f>
        <v>#N/A</v>
      </c>
      <c r="N1200" s="66" t="e">
        <f>VLOOKUP(B1200,[2]Pivot!$A$4:$C$3785,3,0)</f>
        <v>#N/A</v>
      </c>
      <c r="O1200" s="70" t="e">
        <f>VLOOKUP(B1200,[3]Pivot!$A$4:$D$4420,2,0)</f>
        <v>#N/A</v>
      </c>
      <c r="P1200" s="66" t="e">
        <f>VLOOKUP(B1200,[3]Pivot!$A$4:$E$4420,5,0)</f>
        <v>#N/A</v>
      </c>
      <c r="Q1200" s="66" t="e">
        <f>VLOOKUP(B1200,[3]Pivot!$A$4:$D$4420,3,0)</f>
        <v>#N/A</v>
      </c>
      <c r="R1200" s="66" t="e">
        <f>VLOOKUP(B1200,[3]Pivot!$A$4:$D$4420,4,0)</f>
        <v>#N/A</v>
      </c>
      <c r="S1200" t="e">
        <f>VLOOKUP(B1200,'[1]Tổng hợp Nhập - Xuất - Tồn'!$A$5:$N$4327,11,0)</f>
        <v>#N/A</v>
      </c>
      <c r="T1200" t="e">
        <f>VLOOKUP(B1200,'[1]Tổng hợp Nhập - Xuất - Tồn'!$A$7:$N$4327,13,0)</f>
        <v>#N/A</v>
      </c>
      <c r="U1200" s="66" t="e">
        <f t="shared" si="327"/>
        <v>#N/A</v>
      </c>
      <c r="V1200" s="73" t="e">
        <f t="shared" si="328"/>
        <v>#N/A</v>
      </c>
      <c r="W1200" s="73" t="e">
        <f t="shared" si="329"/>
        <v>#N/A</v>
      </c>
    </row>
    <row r="1201" spans="1:24" x14ac:dyDescent="0.25">
      <c r="A1201">
        <v>1200</v>
      </c>
      <c r="B1201" t="s">
        <v>568</v>
      </c>
      <c r="C1201" t="s">
        <v>569</v>
      </c>
      <c r="E1201">
        <v>15</v>
      </c>
      <c r="H1201" s="59">
        <v>9.5192307692307701</v>
      </c>
      <c r="I1201" t="s">
        <v>1903</v>
      </c>
      <c r="J1201" s="78">
        <f t="shared" si="326"/>
        <v>258161.53846153844</v>
      </c>
      <c r="K1201" s="75">
        <f>1.05*VLOOKUP(B1201,'[1]Tổng hợp Nhập - Xuất - Tồn'!$A$5:$N$4327,12,0)/VLOOKUP(B1201,'[1]Tổng hợp Nhập - Xuất - Tồn'!$A$5:$N$4327,11,0)</f>
        <v>108297.10824742269</v>
      </c>
      <c r="L1201" s="67">
        <f t="shared" si="330"/>
        <v>1.383826702664356</v>
      </c>
      <c r="M1201" s="66">
        <f>VLOOKUP(B1201,[2]Pivot!$A$4:$C$3785,2,0)</f>
        <v>250000</v>
      </c>
      <c r="N1201" s="66">
        <f>VLOOKUP(B1201,[2]Pivot!$A$4:$C$3785,3,0)</f>
        <v>260000</v>
      </c>
      <c r="O1201" s="70">
        <f>VLOOKUP(B1201,[3]Pivot!$A$4:$D$4420,2,0)</f>
        <v>44802</v>
      </c>
      <c r="P1201" s="66" t="str">
        <f>VLOOKUP(B1201,[3]Pivot!$A$4:$E$4420,5,0)</f>
        <v>NK-CHI</v>
      </c>
      <c r="Q1201" s="66">
        <f>VLOOKUP(B1201,[3]Pivot!$A$4:$D$4420,3,0)</f>
        <v>93100</v>
      </c>
      <c r="R1201" s="66">
        <f>VLOOKUP(B1201,[3]Pivot!$A$4:$D$4420,4,0)</f>
        <v>1</v>
      </c>
      <c r="S1201">
        <f>VLOOKUP(B1201,'[1]Tổng hợp Nhập - Xuất - Tồn'!$A$5:$N$4327,11,0)</f>
        <v>97</v>
      </c>
      <c r="T1201">
        <f>VLOOKUP(B1201,'[1]Tổng hợp Nhập - Xuất - Tồn'!$A$7:$N$4327,13,0)</f>
        <v>3</v>
      </c>
      <c r="U1201" s="75">
        <f>IF(Q1201=0,K1201*(1-5%),IF(L1201&lt;=10%,Q1201,Q1201*(1-5%)))</f>
        <v>88445</v>
      </c>
      <c r="V1201" s="73">
        <f>U1201/24000*1/1.13</f>
        <v>3.2612463126843658</v>
      </c>
      <c r="W1201" s="66">
        <f t="shared" ref="W1201" si="343">V1201*24000</f>
        <v>78269.911504424774</v>
      </c>
      <c r="X1201" s="67">
        <f>(W1201-K1201)/K1201</f>
        <v>-0.27726683776630312</v>
      </c>
    </row>
    <row r="1202" spans="1:24" hidden="1" x14ac:dyDescent="0.25">
      <c r="A1202">
        <v>1201</v>
      </c>
      <c r="B1202" t="s">
        <v>570</v>
      </c>
      <c r="C1202" t="s">
        <v>571</v>
      </c>
      <c r="E1202">
        <v>5</v>
      </c>
      <c r="H1202" s="59">
        <v>3.75</v>
      </c>
      <c r="I1202" t="s">
        <v>1903</v>
      </c>
      <c r="J1202" s="65">
        <f t="shared" si="326"/>
        <v>101699.99999999999</v>
      </c>
      <c r="K1202" t="e">
        <f>1.05*VLOOKUP(B1202,'[1]Tổng hợp Nhập - Xuất - Tồn'!$A$5:$N$4327,12,0)/VLOOKUP(B1202,'[1]Tổng hợp Nhập - Xuất - Tồn'!$A$5:$N$4327,11,0)</f>
        <v>#N/A</v>
      </c>
      <c r="L1202" s="67" t="e">
        <f t="shared" si="330"/>
        <v>#N/A</v>
      </c>
      <c r="M1202" s="66" t="e">
        <f>VLOOKUP(B1202,[2]Pivot!$A$4:$C$3785,2,0)</f>
        <v>#N/A</v>
      </c>
      <c r="N1202" s="66" t="e">
        <f>VLOOKUP(B1202,[2]Pivot!$A$4:$C$3785,3,0)</f>
        <v>#N/A</v>
      </c>
      <c r="O1202" s="70" t="e">
        <f>VLOOKUP(B1202,[3]Pivot!$A$4:$D$4420,2,0)</f>
        <v>#N/A</v>
      </c>
      <c r="P1202" s="66" t="e">
        <f>VLOOKUP(B1202,[3]Pivot!$A$4:$E$4420,5,0)</f>
        <v>#N/A</v>
      </c>
      <c r="Q1202" s="66" t="e">
        <f>VLOOKUP(B1202,[3]Pivot!$A$4:$D$4420,3,0)</f>
        <v>#N/A</v>
      </c>
      <c r="R1202" s="66" t="e">
        <f>VLOOKUP(B1202,[3]Pivot!$A$4:$D$4420,4,0)</f>
        <v>#N/A</v>
      </c>
      <c r="S1202" t="e">
        <f>VLOOKUP(B1202,'[1]Tổng hợp Nhập - Xuất - Tồn'!$A$5:$N$4327,11,0)</f>
        <v>#N/A</v>
      </c>
      <c r="T1202" t="e">
        <f>VLOOKUP(B1202,'[1]Tổng hợp Nhập - Xuất - Tồn'!$A$7:$N$4327,13,0)</f>
        <v>#N/A</v>
      </c>
      <c r="U1202" s="66" t="e">
        <f t="shared" si="327"/>
        <v>#N/A</v>
      </c>
      <c r="V1202" s="73" t="e">
        <f t="shared" si="328"/>
        <v>#N/A</v>
      </c>
      <c r="W1202" s="73" t="e">
        <f t="shared" si="329"/>
        <v>#N/A</v>
      </c>
    </row>
    <row r="1203" spans="1:24" hidden="1" x14ac:dyDescent="0.25">
      <c r="A1203">
        <v>1202</v>
      </c>
      <c r="B1203" t="s">
        <v>572</v>
      </c>
      <c r="C1203" t="s">
        <v>571</v>
      </c>
      <c r="E1203">
        <v>10</v>
      </c>
      <c r="H1203" s="59">
        <v>2.7692307692307692</v>
      </c>
      <c r="I1203" t="s">
        <v>1903</v>
      </c>
      <c r="J1203" s="65">
        <f t="shared" si="326"/>
        <v>75101.538461538439</v>
      </c>
      <c r="K1203" t="e">
        <f>1.05*VLOOKUP(B1203,'[1]Tổng hợp Nhập - Xuất - Tồn'!$A$5:$N$4327,12,0)/VLOOKUP(B1203,'[1]Tổng hợp Nhập - Xuất - Tồn'!$A$5:$N$4327,11,0)</f>
        <v>#N/A</v>
      </c>
      <c r="L1203" s="67" t="e">
        <f t="shared" si="330"/>
        <v>#N/A</v>
      </c>
      <c r="M1203" s="66" t="e">
        <f>VLOOKUP(B1203,[2]Pivot!$A$4:$C$3785,2,0)</f>
        <v>#N/A</v>
      </c>
      <c r="N1203" s="66" t="e">
        <f>VLOOKUP(B1203,[2]Pivot!$A$4:$C$3785,3,0)</f>
        <v>#N/A</v>
      </c>
      <c r="O1203" s="70" t="e">
        <f>VLOOKUP(B1203,[3]Pivot!$A$4:$D$4420,2,0)</f>
        <v>#N/A</v>
      </c>
      <c r="P1203" s="66" t="e">
        <f>VLOOKUP(B1203,[3]Pivot!$A$4:$E$4420,5,0)</f>
        <v>#N/A</v>
      </c>
      <c r="Q1203" s="66" t="e">
        <f>VLOOKUP(B1203,[3]Pivot!$A$4:$D$4420,3,0)</f>
        <v>#N/A</v>
      </c>
      <c r="R1203" s="66" t="e">
        <f>VLOOKUP(B1203,[3]Pivot!$A$4:$D$4420,4,0)</f>
        <v>#N/A</v>
      </c>
      <c r="S1203" t="e">
        <f>VLOOKUP(B1203,'[1]Tổng hợp Nhập - Xuất - Tồn'!$A$5:$N$4327,11,0)</f>
        <v>#N/A</v>
      </c>
      <c r="T1203" t="e">
        <f>VLOOKUP(B1203,'[1]Tổng hợp Nhập - Xuất - Tồn'!$A$7:$N$4327,13,0)</f>
        <v>#N/A</v>
      </c>
      <c r="U1203" s="66" t="e">
        <f t="shared" si="327"/>
        <v>#N/A</v>
      </c>
      <c r="V1203" s="73" t="e">
        <f t="shared" si="328"/>
        <v>#N/A</v>
      </c>
      <c r="W1203" s="73" t="e">
        <f t="shared" si="329"/>
        <v>#N/A</v>
      </c>
    </row>
    <row r="1204" spans="1:24" hidden="1" x14ac:dyDescent="0.25">
      <c r="A1204">
        <v>1203</v>
      </c>
      <c r="B1204" t="s">
        <v>573</v>
      </c>
      <c r="C1204" t="s">
        <v>571</v>
      </c>
      <c r="E1204">
        <v>10</v>
      </c>
      <c r="H1204" s="59">
        <v>3.5192307692307692</v>
      </c>
      <c r="I1204" t="s">
        <v>1903</v>
      </c>
      <c r="J1204" s="65">
        <f t="shared" si="326"/>
        <v>95441.538461538439</v>
      </c>
      <c r="K1204" t="e">
        <f>1.05*VLOOKUP(B1204,'[1]Tổng hợp Nhập - Xuất - Tồn'!$A$5:$N$4327,12,0)/VLOOKUP(B1204,'[1]Tổng hợp Nhập - Xuất - Tồn'!$A$5:$N$4327,11,0)</f>
        <v>#N/A</v>
      </c>
      <c r="L1204" s="67" t="e">
        <f t="shared" si="330"/>
        <v>#N/A</v>
      </c>
      <c r="M1204" s="66" t="e">
        <f>VLOOKUP(B1204,[2]Pivot!$A$4:$C$3785,2,0)</f>
        <v>#N/A</v>
      </c>
      <c r="N1204" s="66" t="e">
        <f>VLOOKUP(B1204,[2]Pivot!$A$4:$C$3785,3,0)</f>
        <v>#N/A</v>
      </c>
      <c r="O1204" s="70" t="e">
        <f>VLOOKUP(B1204,[3]Pivot!$A$4:$D$4420,2,0)</f>
        <v>#N/A</v>
      </c>
      <c r="P1204" s="66" t="e">
        <f>VLOOKUP(B1204,[3]Pivot!$A$4:$E$4420,5,0)</f>
        <v>#N/A</v>
      </c>
      <c r="Q1204" s="66" t="e">
        <f>VLOOKUP(B1204,[3]Pivot!$A$4:$D$4420,3,0)</f>
        <v>#N/A</v>
      </c>
      <c r="R1204" s="66" t="e">
        <f>VLOOKUP(B1204,[3]Pivot!$A$4:$D$4420,4,0)</f>
        <v>#N/A</v>
      </c>
      <c r="S1204" t="e">
        <f>VLOOKUP(B1204,'[1]Tổng hợp Nhập - Xuất - Tồn'!$A$5:$N$4327,11,0)</f>
        <v>#N/A</v>
      </c>
      <c r="T1204" t="e">
        <f>VLOOKUP(B1204,'[1]Tổng hợp Nhập - Xuất - Tồn'!$A$7:$N$4327,13,0)</f>
        <v>#N/A</v>
      </c>
      <c r="U1204" s="66" t="e">
        <f t="shared" si="327"/>
        <v>#N/A</v>
      </c>
      <c r="V1204" s="73" t="e">
        <f t="shared" si="328"/>
        <v>#N/A</v>
      </c>
      <c r="W1204" s="73" t="e">
        <f t="shared" si="329"/>
        <v>#N/A</v>
      </c>
    </row>
    <row r="1205" spans="1:24" hidden="1" x14ac:dyDescent="0.25">
      <c r="A1205">
        <v>1204</v>
      </c>
      <c r="B1205" t="s">
        <v>574</v>
      </c>
      <c r="C1205" t="s">
        <v>575</v>
      </c>
      <c r="E1205">
        <v>43</v>
      </c>
      <c r="H1205" s="59">
        <v>1.3846153846153846</v>
      </c>
      <c r="I1205" t="s">
        <v>1903</v>
      </c>
      <c r="J1205" s="65">
        <f t="shared" si="326"/>
        <v>37550.76923076922</v>
      </c>
      <c r="K1205" t="e">
        <f>1.05*VLOOKUP(B1205,'[1]Tổng hợp Nhập - Xuất - Tồn'!$A$5:$N$4327,12,0)/VLOOKUP(B1205,'[1]Tổng hợp Nhập - Xuất - Tồn'!$A$5:$N$4327,11,0)</f>
        <v>#N/A</v>
      </c>
      <c r="L1205" s="67" t="e">
        <f t="shared" si="330"/>
        <v>#N/A</v>
      </c>
      <c r="M1205" s="66" t="e">
        <f>VLOOKUP(B1205,[2]Pivot!$A$4:$C$3785,2,0)</f>
        <v>#N/A</v>
      </c>
      <c r="N1205" s="66" t="e">
        <f>VLOOKUP(B1205,[2]Pivot!$A$4:$C$3785,3,0)</f>
        <v>#N/A</v>
      </c>
      <c r="O1205" s="70" t="e">
        <f>VLOOKUP(B1205,[3]Pivot!$A$4:$D$4420,2,0)</f>
        <v>#N/A</v>
      </c>
      <c r="P1205" s="66" t="e">
        <f>VLOOKUP(B1205,[3]Pivot!$A$4:$E$4420,5,0)</f>
        <v>#N/A</v>
      </c>
      <c r="Q1205" s="66" t="e">
        <f>VLOOKUP(B1205,[3]Pivot!$A$4:$D$4420,3,0)</f>
        <v>#N/A</v>
      </c>
      <c r="R1205" s="66" t="e">
        <f>VLOOKUP(B1205,[3]Pivot!$A$4:$D$4420,4,0)</f>
        <v>#N/A</v>
      </c>
      <c r="S1205" t="e">
        <f>VLOOKUP(B1205,'[1]Tổng hợp Nhập - Xuất - Tồn'!$A$5:$N$4327,11,0)</f>
        <v>#N/A</v>
      </c>
      <c r="T1205" t="e">
        <f>VLOOKUP(B1205,'[1]Tổng hợp Nhập - Xuất - Tồn'!$A$7:$N$4327,13,0)</f>
        <v>#N/A</v>
      </c>
      <c r="U1205" s="66" t="e">
        <f t="shared" si="327"/>
        <v>#N/A</v>
      </c>
      <c r="V1205" s="73" t="e">
        <f t="shared" si="328"/>
        <v>#N/A</v>
      </c>
      <c r="W1205" s="73" t="e">
        <f t="shared" si="329"/>
        <v>#N/A</v>
      </c>
    </row>
    <row r="1206" spans="1:24" hidden="1" x14ac:dyDescent="0.25">
      <c r="A1206">
        <v>1205</v>
      </c>
      <c r="B1206" t="s">
        <v>576</v>
      </c>
      <c r="C1206" t="s">
        <v>577</v>
      </c>
      <c r="E1206">
        <v>25</v>
      </c>
      <c r="H1206" s="59">
        <v>28.846153846153847</v>
      </c>
      <c r="I1206" t="s">
        <v>1903</v>
      </c>
      <c r="J1206" s="65">
        <f t="shared" si="326"/>
        <v>782307.69230769225</v>
      </c>
      <c r="K1206" t="e">
        <f>1.05*VLOOKUP(B1206,'[1]Tổng hợp Nhập - Xuất - Tồn'!$A$5:$N$4327,12,0)/VLOOKUP(B1206,'[1]Tổng hợp Nhập - Xuất - Tồn'!$A$5:$N$4327,11,0)</f>
        <v>#N/A</v>
      </c>
      <c r="L1206" s="67" t="e">
        <f t="shared" si="330"/>
        <v>#N/A</v>
      </c>
      <c r="M1206" s="66" t="e">
        <f>VLOOKUP(B1206,[2]Pivot!$A$4:$C$3785,2,0)</f>
        <v>#N/A</v>
      </c>
      <c r="N1206" s="66" t="e">
        <f>VLOOKUP(B1206,[2]Pivot!$A$4:$C$3785,3,0)</f>
        <v>#N/A</v>
      </c>
      <c r="O1206" s="70" t="e">
        <f>VLOOKUP(B1206,[3]Pivot!$A$4:$D$4420,2,0)</f>
        <v>#N/A</v>
      </c>
      <c r="P1206" s="66" t="e">
        <f>VLOOKUP(B1206,[3]Pivot!$A$4:$E$4420,5,0)</f>
        <v>#N/A</v>
      </c>
      <c r="Q1206" s="66" t="e">
        <f>VLOOKUP(B1206,[3]Pivot!$A$4:$D$4420,3,0)</f>
        <v>#N/A</v>
      </c>
      <c r="R1206" s="66" t="e">
        <f>VLOOKUP(B1206,[3]Pivot!$A$4:$D$4420,4,0)</f>
        <v>#N/A</v>
      </c>
      <c r="S1206" t="e">
        <f>VLOOKUP(B1206,'[1]Tổng hợp Nhập - Xuất - Tồn'!$A$5:$N$4327,11,0)</f>
        <v>#N/A</v>
      </c>
      <c r="T1206" t="e">
        <f>VLOOKUP(B1206,'[1]Tổng hợp Nhập - Xuất - Tồn'!$A$7:$N$4327,13,0)</f>
        <v>#N/A</v>
      </c>
      <c r="U1206" s="66" t="e">
        <f t="shared" si="327"/>
        <v>#N/A</v>
      </c>
      <c r="V1206" s="73" t="e">
        <f t="shared" si="328"/>
        <v>#N/A</v>
      </c>
      <c r="W1206" s="73" t="e">
        <f t="shared" si="329"/>
        <v>#N/A</v>
      </c>
    </row>
    <row r="1207" spans="1:24" hidden="1" x14ac:dyDescent="0.25">
      <c r="A1207">
        <v>1206</v>
      </c>
      <c r="B1207" t="s">
        <v>578</v>
      </c>
      <c r="C1207" t="s">
        <v>579</v>
      </c>
      <c r="E1207">
        <v>10</v>
      </c>
      <c r="H1207" s="59">
        <v>44.42307692307692</v>
      </c>
      <c r="I1207" t="s">
        <v>1903</v>
      </c>
      <c r="J1207" s="65">
        <f t="shared" si="326"/>
        <v>1204753.8461538458</v>
      </c>
      <c r="K1207" t="e">
        <f>1.05*VLOOKUP(B1207,'[1]Tổng hợp Nhập - Xuất - Tồn'!$A$5:$N$4327,12,0)/VLOOKUP(B1207,'[1]Tổng hợp Nhập - Xuất - Tồn'!$A$5:$N$4327,11,0)</f>
        <v>#N/A</v>
      </c>
      <c r="L1207" s="67" t="e">
        <f t="shared" si="330"/>
        <v>#N/A</v>
      </c>
      <c r="M1207" s="66" t="e">
        <f>VLOOKUP(B1207,[2]Pivot!$A$4:$C$3785,2,0)</f>
        <v>#N/A</v>
      </c>
      <c r="N1207" s="66" t="e">
        <f>VLOOKUP(B1207,[2]Pivot!$A$4:$C$3785,3,0)</f>
        <v>#N/A</v>
      </c>
      <c r="O1207" s="70" t="e">
        <f>VLOOKUP(B1207,[3]Pivot!$A$4:$D$4420,2,0)</f>
        <v>#N/A</v>
      </c>
      <c r="P1207" s="66" t="e">
        <f>VLOOKUP(B1207,[3]Pivot!$A$4:$E$4420,5,0)</f>
        <v>#N/A</v>
      </c>
      <c r="Q1207" s="66" t="e">
        <f>VLOOKUP(B1207,[3]Pivot!$A$4:$D$4420,3,0)</f>
        <v>#N/A</v>
      </c>
      <c r="R1207" s="66" t="e">
        <f>VLOOKUP(B1207,[3]Pivot!$A$4:$D$4420,4,0)</f>
        <v>#N/A</v>
      </c>
      <c r="S1207" t="e">
        <f>VLOOKUP(B1207,'[1]Tổng hợp Nhập - Xuất - Tồn'!$A$5:$N$4327,11,0)</f>
        <v>#N/A</v>
      </c>
      <c r="T1207" t="e">
        <f>VLOOKUP(B1207,'[1]Tổng hợp Nhập - Xuất - Tồn'!$A$7:$N$4327,13,0)</f>
        <v>#N/A</v>
      </c>
      <c r="U1207" s="66" t="e">
        <f t="shared" si="327"/>
        <v>#N/A</v>
      </c>
      <c r="V1207" s="73" t="e">
        <f t="shared" si="328"/>
        <v>#N/A</v>
      </c>
      <c r="W1207" s="73" t="e">
        <f t="shared" si="329"/>
        <v>#N/A</v>
      </c>
    </row>
    <row r="1208" spans="1:24" hidden="1" x14ac:dyDescent="0.25">
      <c r="A1208">
        <v>1207</v>
      </c>
      <c r="B1208" t="s">
        <v>580</v>
      </c>
      <c r="C1208" t="s">
        <v>581</v>
      </c>
      <c r="E1208">
        <v>47</v>
      </c>
      <c r="H1208" s="59">
        <v>13.557692307692308</v>
      </c>
      <c r="I1208" t="s">
        <v>1903</v>
      </c>
      <c r="J1208" s="65">
        <f t="shared" si="326"/>
        <v>367684.61538461532</v>
      </c>
      <c r="K1208" t="e">
        <f>1.05*VLOOKUP(B1208,'[1]Tổng hợp Nhập - Xuất - Tồn'!$A$5:$N$4327,12,0)/VLOOKUP(B1208,'[1]Tổng hợp Nhập - Xuất - Tồn'!$A$5:$N$4327,11,0)</f>
        <v>#N/A</v>
      </c>
      <c r="L1208" s="67" t="e">
        <f t="shared" si="330"/>
        <v>#N/A</v>
      </c>
      <c r="M1208" s="66" t="e">
        <f>VLOOKUP(B1208,[2]Pivot!$A$4:$C$3785,2,0)</f>
        <v>#N/A</v>
      </c>
      <c r="N1208" s="66" t="e">
        <f>VLOOKUP(B1208,[2]Pivot!$A$4:$C$3785,3,0)</f>
        <v>#N/A</v>
      </c>
      <c r="O1208" s="70">
        <f>VLOOKUP(B1208,[3]Pivot!$A$4:$D$4420,2,0)</f>
        <v>44161</v>
      </c>
      <c r="P1208" s="66" t="str">
        <f>VLOOKUP(B1208,[3]Pivot!$A$4:$E$4420,5,0)</f>
        <v>HTAUTOHN</v>
      </c>
      <c r="Q1208" s="66">
        <f>VLOOKUP(B1208,[3]Pivot!$A$4:$D$4420,3,0)</f>
        <v>274000</v>
      </c>
      <c r="R1208" s="66">
        <f>VLOOKUP(B1208,[3]Pivot!$A$4:$D$4420,4,0)</f>
        <v>1</v>
      </c>
      <c r="S1208" t="e">
        <f>VLOOKUP(B1208,'[1]Tổng hợp Nhập - Xuất - Tồn'!$A$5:$N$4327,11,0)</f>
        <v>#N/A</v>
      </c>
      <c r="T1208" t="e">
        <f>VLOOKUP(B1208,'[1]Tổng hợp Nhập - Xuất - Tồn'!$A$7:$N$4327,13,0)</f>
        <v>#N/A</v>
      </c>
      <c r="U1208" s="66" t="e">
        <f t="shared" si="327"/>
        <v>#N/A</v>
      </c>
      <c r="V1208" s="73" t="e">
        <f t="shared" si="328"/>
        <v>#N/A</v>
      </c>
      <c r="W1208" s="73" t="e">
        <f t="shared" si="329"/>
        <v>#N/A</v>
      </c>
    </row>
    <row r="1209" spans="1:24" hidden="1" x14ac:dyDescent="0.25">
      <c r="A1209">
        <v>1208</v>
      </c>
      <c r="B1209" t="s">
        <v>582</v>
      </c>
      <c r="C1209" t="s">
        <v>581</v>
      </c>
      <c r="E1209">
        <v>2</v>
      </c>
      <c r="H1209" s="59">
        <v>53.942307692307693</v>
      </c>
      <c r="I1209" t="s">
        <v>1903</v>
      </c>
      <c r="J1209" s="65">
        <f t="shared" si="326"/>
        <v>1462915.3846153845</v>
      </c>
      <c r="K1209" t="e">
        <f>1.05*VLOOKUP(B1209,'[1]Tổng hợp Nhập - Xuất - Tồn'!$A$5:$N$4327,12,0)/VLOOKUP(B1209,'[1]Tổng hợp Nhập - Xuất - Tồn'!$A$5:$N$4327,11,0)</f>
        <v>#N/A</v>
      </c>
      <c r="L1209" s="67" t="e">
        <f t="shared" si="330"/>
        <v>#N/A</v>
      </c>
      <c r="M1209" s="66" t="e">
        <f>VLOOKUP(B1209,[2]Pivot!$A$4:$C$3785,2,0)</f>
        <v>#N/A</v>
      </c>
      <c r="N1209" s="66" t="e">
        <f>VLOOKUP(B1209,[2]Pivot!$A$4:$C$3785,3,0)</f>
        <v>#N/A</v>
      </c>
      <c r="O1209" s="70" t="e">
        <f>VLOOKUP(B1209,[3]Pivot!$A$4:$D$4420,2,0)</f>
        <v>#N/A</v>
      </c>
      <c r="P1209" s="66" t="e">
        <f>VLOOKUP(B1209,[3]Pivot!$A$4:$E$4420,5,0)</f>
        <v>#N/A</v>
      </c>
      <c r="Q1209" s="66" t="e">
        <f>VLOOKUP(B1209,[3]Pivot!$A$4:$D$4420,3,0)</f>
        <v>#N/A</v>
      </c>
      <c r="R1209" s="66" t="e">
        <f>VLOOKUP(B1209,[3]Pivot!$A$4:$D$4420,4,0)</f>
        <v>#N/A</v>
      </c>
      <c r="S1209" t="e">
        <f>VLOOKUP(B1209,'[1]Tổng hợp Nhập - Xuất - Tồn'!$A$5:$N$4327,11,0)</f>
        <v>#N/A</v>
      </c>
      <c r="T1209" t="e">
        <f>VLOOKUP(B1209,'[1]Tổng hợp Nhập - Xuất - Tồn'!$A$7:$N$4327,13,0)</f>
        <v>#N/A</v>
      </c>
      <c r="U1209" s="66" t="e">
        <f t="shared" si="327"/>
        <v>#N/A</v>
      </c>
      <c r="V1209" s="73" t="e">
        <f t="shared" si="328"/>
        <v>#N/A</v>
      </c>
      <c r="W1209" s="73" t="e">
        <f t="shared" si="329"/>
        <v>#N/A</v>
      </c>
    </row>
    <row r="1210" spans="1:24" hidden="1" x14ac:dyDescent="0.25">
      <c r="A1210">
        <v>1209</v>
      </c>
      <c r="B1210" t="s">
        <v>583</v>
      </c>
      <c r="C1210" t="s">
        <v>145</v>
      </c>
      <c r="E1210">
        <v>2</v>
      </c>
      <c r="H1210" s="59">
        <v>192.69230769230768</v>
      </c>
      <c r="I1210" t="s">
        <v>1903</v>
      </c>
      <c r="J1210" s="65">
        <f t="shared" si="326"/>
        <v>5225815.3846153831</v>
      </c>
      <c r="K1210" t="e">
        <f>1.05*VLOOKUP(B1210,'[1]Tổng hợp Nhập - Xuất - Tồn'!$A$5:$N$4327,12,0)/VLOOKUP(B1210,'[1]Tổng hợp Nhập - Xuất - Tồn'!$A$5:$N$4327,11,0)</f>
        <v>#N/A</v>
      </c>
      <c r="L1210" s="67" t="e">
        <f t="shared" si="330"/>
        <v>#N/A</v>
      </c>
      <c r="M1210" s="66" t="e">
        <f>VLOOKUP(B1210,[2]Pivot!$A$4:$C$3785,2,0)</f>
        <v>#N/A</v>
      </c>
      <c r="N1210" s="66" t="e">
        <f>VLOOKUP(B1210,[2]Pivot!$A$4:$C$3785,3,0)</f>
        <v>#N/A</v>
      </c>
      <c r="O1210" s="70" t="e">
        <f>VLOOKUP(B1210,[3]Pivot!$A$4:$D$4420,2,0)</f>
        <v>#N/A</v>
      </c>
      <c r="P1210" s="66" t="e">
        <f>VLOOKUP(B1210,[3]Pivot!$A$4:$E$4420,5,0)</f>
        <v>#N/A</v>
      </c>
      <c r="Q1210" s="66" t="e">
        <f>VLOOKUP(B1210,[3]Pivot!$A$4:$D$4420,3,0)</f>
        <v>#N/A</v>
      </c>
      <c r="R1210" s="66" t="e">
        <f>VLOOKUP(B1210,[3]Pivot!$A$4:$D$4420,4,0)</f>
        <v>#N/A</v>
      </c>
      <c r="S1210" t="e">
        <f>VLOOKUP(B1210,'[1]Tổng hợp Nhập - Xuất - Tồn'!$A$5:$N$4327,11,0)</f>
        <v>#N/A</v>
      </c>
      <c r="T1210" t="e">
        <f>VLOOKUP(B1210,'[1]Tổng hợp Nhập - Xuất - Tồn'!$A$7:$N$4327,13,0)</f>
        <v>#N/A</v>
      </c>
      <c r="U1210" s="66" t="e">
        <f t="shared" si="327"/>
        <v>#N/A</v>
      </c>
      <c r="V1210" s="73" t="e">
        <f t="shared" si="328"/>
        <v>#N/A</v>
      </c>
      <c r="W1210" s="73" t="e">
        <f t="shared" si="329"/>
        <v>#N/A</v>
      </c>
    </row>
    <row r="1211" spans="1:24" hidden="1" x14ac:dyDescent="0.25">
      <c r="A1211">
        <v>1210</v>
      </c>
      <c r="B1211" t="s">
        <v>151</v>
      </c>
      <c r="C1211" t="s">
        <v>148</v>
      </c>
      <c r="E1211">
        <v>3</v>
      </c>
      <c r="H1211" s="59">
        <v>32.596153846153847</v>
      </c>
      <c r="I1211" t="s">
        <v>1903</v>
      </c>
      <c r="J1211" s="65">
        <f t="shared" si="326"/>
        <v>884007.69230769225</v>
      </c>
      <c r="K1211" t="e">
        <f>1.05*VLOOKUP(B1211,'[1]Tổng hợp Nhập - Xuất - Tồn'!$A$5:$N$4327,12,0)/VLOOKUP(B1211,'[1]Tổng hợp Nhập - Xuất - Tồn'!$A$5:$N$4327,11,0)</f>
        <v>#N/A</v>
      </c>
      <c r="L1211" s="67" t="e">
        <f t="shared" si="330"/>
        <v>#N/A</v>
      </c>
      <c r="M1211" s="66" t="e">
        <f>VLOOKUP(B1211,[2]Pivot!$A$4:$C$3785,2,0)</f>
        <v>#N/A</v>
      </c>
      <c r="N1211" s="66" t="e">
        <f>VLOOKUP(B1211,[2]Pivot!$A$4:$C$3785,3,0)</f>
        <v>#N/A</v>
      </c>
      <c r="O1211" s="70" t="e">
        <f>VLOOKUP(B1211,[3]Pivot!$A$4:$D$4420,2,0)</f>
        <v>#N/A</v>
      </c>
      <c r="P1211" s="66" t="e">
        <f>VLOOKUP(B1211,[3]Pivot!$A$4:$E$4420,5,0)</f>
        <v>#N/A</v>
      </c>
      <c r="Q1211" s="66" t="e">
        <f>VLOOKUP(B1211,[3]Pivot!$A$4:$D$4420,3,0)</f>
        <v>#N/A</v>
      </c>
      <c r="R1211" s="66" t="e">
        <f>VLOOKUP(B1211,[3]Pivot!$A$4:$D$4420,4,0)</f>
        <v>#N/A</v>
      </c>
      <c r="S1211" t="e">
        <f>VLOOKUP(B1211,'[1]Tổng hợp Nhập - Xuất - Tồn'!$A$5:$N$4327,11,0)</f>
        <v>#N/A</v>
      </c>
      <c r="T1211" t="e">
        <f>VLOOKUP(B1211,'[1]Tổng hợp Nhập - Xuất - Tồn'!$A$7:$N$4327,13,0)</f>
        <v>#N/A</v>
      </c>
      <c r="U1211" s="66" t="e">
        <f t="shared" si="327"/>
        <v>#N/A</v>
      </c>
      <c r="V1211" s="73" t="e">
        <f t="shared" si="328"/>
        <v>#N/A</v>
      </c>
      <c r="W1211" s="73" t="e">
        <f t="shared" si="329"/>
        <v>#N/A</v>
      </c>
    </row>
    <row r="1212" spans="1:24" hidden="1" x14ac:dyDescent="0.25">
      <c r="A1212">
        <v>1211</v>
      </c>
      <c r="B1212" t="s">
        <v>584</v>
      </c>
      <c r="C1212" t="s">
        <v>148</v>
      </c>
      <c r="E1212">
        <v>1</v>
      </c>
      <c r="H1212" s="59">
        <v>19.03846153846154</v>
      </c>
      <c r="I1212" t="s">
        <v>1903</v>
      </c>
      <c r="J1212" s="65">
        <f t="shared" si="326"/>
        <v>516323.07692307688</v>
      </c>
      <c r="K1212" t="e">
        <f>1.05*VLOOKUP(B1212,'[1]Tổng hợp Nhập - Xuất - Tồn'!$A$5:$N$4327,12,0)/VLOOKUP(B1212,'[1]Tổng hợp Nhập - Xuất - Tồn'!$A$5:$N$4327,11,0)</f>
        <v>#N/A</v>
      </c>
      <c r="L1212" s="67" t="e">
        <f t="shared" si="330"/>
        <v>#N/A</v>
      </c>
      <c r="M1212" s="66" t="e">
        <f>VLOOKUP(B1212,[2]Pivot!$A$4:$C$3785,2,0)</f>
        <v>#N/A</v>
      </c>
      <c r="N1212" s="66" t="e">
        <f>VLOOKUP(B1212,[2]Pivot!$A$4:$C$3785,3,0)</f>
        <v>#N/A</v>
      </c>
      <c r="O1212" s="70" t="e">
        <f>VLOOKUP(B1212,[3]Pivot!$A$4:$D$4420,2,0)</f>
        <v>#N/A</v>
      </c>
      <c r="P1212" s="66" t="e">
        <f>VLOOKUP(B1212,[3]Pivot!$A$4:$E$4420,5,0)</f>
        <v>#N/A</v>
      </c>
      <c r="Q1212" s="66" t="e">
        <f>VLOOKUP(B1212,[3]Pivot!$A$4:$D$4420,3,0)</f>
        <v>#N/A</v>
      </c>
      <c r="R1212" s="66" t="e">
        <f>VLOOKUP(B1212,[3]Pivot!$A$4:$D$4420,4,0)</f>
        <v>#N/A</v>
      </c>
      <c r="S1212" t="e">
        <f>VLOOKUP(B1212,'[1]Tổng hợp Nhập - Xuất - Tồn'!$A$5:$N$4327,11,0)</f>
        <v>#N/A</v>
      </c>
      <c r="T1212" t="e">
        <f>VLOOKUP(B1212,'[1]Tổng hợp Nhập - Xuất - Tồn'!$A$7:$N$4327,13,0)</f>
        <v>#N/A</v>
      </c>
      <c r="U1212" s="66" t="e">
        <f t="shared" si="327"/>
        <v>#N/A</v>
      </c>
      <c r="V1212" s="73" t="e">
        <f t="shared" si="328"/>
        <v>#N/A</v>
      </c>
      <c r="W1212" s="73" t="e">
        <f t="shared" si="329"/>
        <v>#N/A</v>
      </c>
    </row>
    <row r="1213" spans="1:24" hidden="1" x14ac:dyDescent="0.25">
      <c r="A1213">
        <v>1212</v>
      </c>
      <c r="B1213" t="s">
        <v>585</v>
      </c>
      <c r="C1213" t="s">
        <v>586</v>
      </c>
      <c r="E1213">
        <v>8</v>
      </c>
      <c r="H1213" s="59">
        <v>16.153846153846153</v>
      </c>
      <c r="I1213" t="s">
        <v>1903</v>
      </c>
      <c r="J1213" s="65">
        <f t="shared" si="326"/>
        <v>438092.30769230763</v>
      </c>
      <c r="K1213" t="e">
        <f>1.05*VLOOKUP(B1213,'[1]Tổng hợp Nhập - Xuất - Tồn'!$A$5:$N$4327,12,0)/VLOOKUP(B1213,'[1]Tổng hợp Nhập - Xuất - Tồn'!$A$5:$N$4327,11,0)</f>
        <v>#N/A</v>
      </c>
      <c r="L1213" s="67" t="e">
        <f t="shared" si="330"/>
        <v>#N/A</v>
      </c>
      <c r="M1213" s="66" t="e">
        <f>VLOOKUP(B1213,[2]Pivot!$A$4:$C$3785,2,0)</f>
        <v>#N/A</v>
      </c>
      <c r="N1213" s="66" t="e">
        <f>VLOOKUP(B1213,[2]Pivot!$A$4:$C$3785,3,0)</f>
        <v>#N/A</v>
      </c>
      <c r="O1213" s="70" t="e">
        <f>VLOOKUP(B1213,[3]Pivot!$A$4:$D$4420,2,0)</f>
        <v>#N/A</v>
      </c>
      <c r="P1213" s="66" t="e">
        <f>VLOOKUP(B1213,[3]Pivot!$A$4:$E$4420,5,0)</f>
        <v>#N/A</v>
      </c>
      <c r="Q1213" s="66" t="e">
        <f>VLOOKUP(B1213,[3]Pivot!$A$4:$D$4420,3,0)</f>
        <v>#N/A</v>
      </c>
      <c r="R1213" s="66" t="e">
        <f>VLOOKUP(B1213,[3]Pivot!$A$4:$D$4420,4,0)</f>
        <v>#N/A</v>
      </c>
      <c r="S1213" t="e">
        <f>VLOOKUP(B1213,'[1]Tổng hợp Nhập - Xuất - Tồn'!$A$5:$N$4327,11,0)</f>
        <v>#N/A</v>
      </c>
      <c r="T1213" t="e">
        <f>VLOOKUP(B1213,'[1]Tổng hợp Nhập - Xuất - Tồn'!$A$7:$N$4327,13,0)</f>
        <v>#N/A</v>
      </c>
      <c r="U1213" s="66" t="e">
        <f t="shared" si="327"/>
        <v>#N/A</v>
      </c>
      <c r="V1213" s="73" t="e">
        <f t="shared" si="328"/>
        <v>#N/A</v>
      </c>
      <c r="W1213" s="73" t="e">
        <f t="shared" si="329"/>
        <v>#N/A</v>
      </c>
    </row>
    <row r="1214" spans="1:24" x14ac:dyDescent="0.25">
      <c r="A1214">
        <v>1213</v>
      </c>
      <c r="B1214" t="s">
        <v>152</v>
      </c>
      <c r="C1214" t="s">
        <v>153</v>
      </c>
      <c r="E1214">
        <v>141</v>
      </c>
      <c r="H1214" s="59">
        <v>19.03846153846154</v>
      </c>
      <c r="I1214" t="s">
        <v>1903</v>
      </c>
      <c r="J1214" s="78">
        <f t="shared" si="326"/>
        <v>516323.07692307688</v>
      </c>
      <c r="K1214" s="75">
        <f>1.05*VLOOKUP(B1214,'[1]Tổng hợp Nhập - Xuất - Tồn'!$A$5:$N$4327,12,0)/VLOOKUP(B1214,'[1]Tổng hợp Nhập - Xuất - Tồn'!$A$5:$N$4327,11,0)</f>
        <v>373176.32400000002</v>
      </c>
      <c r="L1214" s="67">
        <f t="shared" si="330"/>
        <v>0.38359012540966253</v>
      </c>
      <c r="M1214" s="66">
        <f>VLOOKUP(B1214,[2]Pivot!$A$4:$C$3785,2,0)</f>
        <v>530000</v>
      </c>
      <c r="N1214" s="66">
        <f>VLOOKUP(B1214,[2]Pivot!$A$4:$C$3785,3,0)</f>
        <v>600000</v>
      </c>
      <c r="O1214" s="70">
        <f>VLOOKUP(B1214,[3]Pivot!$A$4:$D$4420,2,0)</f>
        <v>44764</v>
      </c>
      <c r="P1214" s="66" t="str">
        <f>VLOOKUP(B1214,[3]Pivot!$A$4:$E$4420,5,0)</f>
        <v>HTAUTOHN</v>
      </c>
      <c r="Q1214" s="66">
        <f>VLOOKUP(B1214,[3]Pivot!$A$4:$D$4420,3,0)</f>
        <v>337859.77</v>
      </c>
      <c r="R1214" s="66">
        <f>VLOOKUP(B1214,[3]Pivot!$A$4:$D$4420,4,0)</f>
        <v>1</v>
      </c>
      <c r="S1214">
        <f>VLOOKUP(B1214,'[1]Tổng hợp Nhập - Xuất - Tồn'!$A$5:$N$4327,11,0)</f>
        <v>175</v>
      </c>
      <c r="T1214">
        <f>VLOOKUP(B1214,'[1]Tổng hợp Nhập - Xuất - Tồn'!$A$7:$N$4327,13,0)</f>
        <v>17</v>
      </c>
      <c r="U1214" s="75">
        <f>IF(Q1214=0,K1214*(1-5%),IF(L1214&lt;=10%,Q1214,Q1214*(1-5%)))</f>
        <v>320966.78149999998</v>
      </c>
      <c r="V1214" s="73">
        <f>U1214/24000*1/1.13</f>
        <v>11.835058314896756</v>
      </c>
      <c r="W1214" s="66">
        <f t="shared" ref="W1214" si="344">V1214*24000</f>
        <v>284041.39955752215</v>
      </c>
      <c r="X1214" s="67">
        <f>(W1214-K1214)/K1214</f>
        <v>-0.23885471480896486</v>
      </c>
    </row>
    <row r="1215" spans="1:24" hidden="1" x14ac:dyDescent="0.25">
      <c r="A1215">
        <v>1214</v>
      </c>
      <c r="B1215" t="s">
        <v>587</v>
      </c>
      <c r="C1215" t="s">
        <v>153</v>
      </c>
      <c r="E1215">
        <v>18</v>
      </c>
      <c r="H1215" s="59">
        <v>4.5</v>
      </c>
      <c r="I1215" t="s">
        <v>1903</v>
      </c>
      <c r="J1215" s="65">
        <f t="shared" si="326"/>
        <v>122039.99999999999</v>
      </c>
      <c r="K1215" t="e">
        <f>1.05*VLOOKUP(B1215,'[1]Tổng hợp Nhập - Xuất - Tồn'!$A$5:$N$4327,12,0)/VLOOKUP(B1215,'[1]Tổng hợp Nhập - Xuất - Tồn'!$A$5:$N$4327,11,0)</f>
        <v>#N/A</v>
      </c>
      <c r="L1215" s="67" t="e">
        <f t="shared" si="330"/>
        <v>#N/A</v>
      </c>
      <c r="M1215" s="66" t="e">
        <f>VLOOKUP(B1215,[2]Pivot!$A$4:$C$3785,2,0)</f>
        <v>#N/A</v>
      </c>
      <c r="N1215" s="66" t="e">
        <f>VLOOKUP(B1215,[2]Pivot!$A$4:$C$3785,3,0)</f>
        <v>#N/A</v>
      </c>
      <c r="O1215" s="70" t="e">
        <f>VLOOKUP(B1215,[3]Pivot!$A$4:$D$4420,2,0)</f>
        <v>#N/A</v>
      </c>
      <c r="P1215" s="66" t="e">
        <f>VLOOKUP(B1215,[3]Pivot!$A$4:$E$4420,5,0)</f>
        <v>#N/A</v>
      </c>
      <c r="Q1215" s="66" t="e">
        <f>VLOOKUP(B1215,[3]Pivot!$A$4:$D$4420,3,0)</f>
        <v>#N/A</v>
      </c>
      <c r="R1215" s="66" t="e">
        <f>VLOOKUP(B1215,[3]Pivot!$A$4:$D$4420,4,0)</f>
        <v>#N/A</v>
      </c>
      <c r="S1215" t="e">
        <f>VLOOKUP(B1215,'[1]Tổng hợp Nhập - Xuất - Tồn'!$A$5:$N$4327,11,0)</f>
        <v>#N/A</v>
      </c>
      <c r="T1215" t="e">
        <f>VLOOKUP(B1215,'[1]Tổng hợp Nhập - Xuất - Tồn'!$A$7:$N$4327,13,0)</f>
        <v>#N/A</v>
      </c>
      <c r="U1215" s="66" t="e">
        <f t="shared" si="327"/>
        <v>#N/A</v>
      </c>
      <c r="V1215" s="73" t="e">
        <f t="shared" si="328"/>
        <v>#N/A</v>
      </c>
      <c r="W1215" s="73" t="e">
        <f t="shared" si="329"/>
        <v>#N/A</v>
      </c>
    </row>
    <row r="1216" spans="1:24" hidden="1" x14ac:dyDescent="0.25">
      <c r="A1216">
        <v>1215</v>
      </c>
      <c r="B1216" t="s">
        <v>588</v>
      </c>
      <c r="C1216" t="s">
        <v>153</v>
      </c>
      <c r="E1216">
        <v>7</v>
      </c>
      <c r="H1216" s="59">
        <v>8.365384615384615</v>
      </c>
      <c r="I1216" t="s">
        <v>1903</v>
      </c>
      <c r="J1216" s="65">
        <f t="shared" si="326"/>
        <v>226869.23076923072</v>
      </c>
      <c r="K1216" t="e">
        <f>1.05*VLOOKUP(B1216,'[1]Tổng hợp Nhập - Xuất - Tồn'!$A$5:$N$4327,12,0)/VLOOKUP(B1216,'[1]Tổng hợp Nhập - Xuất - Tồn'!$A$5:$N$4327,11,0)</f>
        <v>#N/A</v>
      </c>
      <c r="L1216" s="67" t="e">
        <f t="shared" si="330"/>
        <v>#N/A</v>
      </c>
      <c r="M1216" s="66" t="e">
        <f>VLOOKUP(B1216,[2]Pivot!$A$4:$C$3785,2,0)</f>
        <v>#N/A</v>
      </c>
      <c r="N1216" s="66" t="e">
        <f>VLOOKUP(B1216,[2]Pivot!$A$4:$C$3785,3,0)</f>
        <v>#N/A</v>
      </c>
      <c r="O1216" s="70">
        <f>VLOOKUP(B1216,[3]Pivot!$A$4:$D$4420,2,0)</f>
        <v>43987</v>
      </c>
      <c r="P1216" s="66" t="str">
        <f>VLOOKUP(B1216,[3]Pivot!$A$4:$E$4420,5,0)</f>
        <v>HTAUTOHN</v>
      </c>
      <c r="Q1216" s="66">
        <f>VLOOKUP(B1216,[3]Pivot!$A$4:$D$4420,3,0)</f>
        <v>187000</v>
      </c>
      <c r="R1216" s="66">
        <f>VLOOKUP(B1216,[3]Pivot!$A$4:$D$4420,4,0)</f>
        <v>1</v>
      </c>
      <c r="S1216" t="e">
        <f>VLOOKUP(B1216,'[1]Tổng hợp Nhập - Xuất - Tồn'!$A$5:$N$4327,11,0)</f>
        <v>#N/A</v>
      </c>
      <c r="T1216" t="e">
        <f>VLOOKUP(B1216,'[1]Tổng hợp Nhập - Xuất - Tồn'!$A$7:$N$4327,13,0)</f>
        <v>#N/A</v>
      </c>
      <c r="U1216" s="66" t="e">
        <f t="shared" si="327"/>
        <v>#N/A</v>
      </c>
      <c r="V1216" s="73" t="e">
        <f t="shared" si="328"/>
        <v>#N/A</v>
      </c>
      <c r="W1216" s="73" t="e">
        <f t="shared" si="329"/>
        <v>#N/A</v>
      </c>
    </row>
    <row r="1217" spans="1:24" hidden="1" x14ac:dyDescent="0.25">
      <c r="A1217">
        <v>1216</v>
      </c>
      <c r="B1217" t="s">
        <v>157</v>
      </c>
      <c r="C1217" t="s">
        <v>153</v>
      </c>
      <c r="E1217">
        <v>85</v>
      </c>
      <c r="H1217" s="59">
        <v>11.826923076923077</v>
      </c>
      <c r="I1217" t="s">
        <v>1903</v>
      </c>
      <c r="J1217" s="65">
        <f t="shared" si="326"/>
        <v>320746.15384615376</v>
      </c>
      <c r="K1217" t="e">
        <f>1.05*VLOOKUP(B1217,'[1]Tổng hợp Nhập - Xuất - Tồn'!$A$5:$N$4327,12,0)/VLOOKUP(B1217,'[1]Tổng hợp Nhập - Xuất - Tồn'!$A$5:$N$4327,11,0)</f>
        <v>#N/A</v>
      </c>
      <c r="L1217" s="67" t="e">
        <f t="shared" si="330"/>
        <v>#N/A</v>
      </c>
      <c r="M1217" s="66" t="e">
        <f>VLOOKUP(B1217,[2]Pivot!$A$4:$C$3785,2,0)</f>
        <v>#N/A</v>
      </c>
      <c r="N1217" s="66" t="e">
        <f>VLOOKUP(B1217,[2]Pivot!$A$4:$C$3785,3,0)</f>
        <v>#N/A</v>
      </c>
      <c r="O1217" s="70" t="e">
        <f>VLOOKUP(B1217,[3]Pivot!$A$4:$D$4420,2,0)</f>
        <v>#N/A</v>
      </c>
      <c r="P1217" s="66" t="e">
        <f>VLOOKUP(B1217,[3]Pivot!$A$4:$E$4420,5,0)</f>
        <v>#N/A</v>
      </c>
      <c r="Q1217" s="66" t="e">
        <f>VLOOKUP(B1217,[3]Pivot!$A$4:$D$4420,3,0)</f>
        <v>#N/A</v>
      </c>
      <c r="R1217" s="66" t="e">
        <f>VLOOKUP(B1217,[3]Pivot!$A$4:$D$4420,4,0)</f>
        <v>#N/A</v>
      </c>
      <c r="S1217" t="e">
        <f>VLOOKUP(B1217,'[1]Tổng hợp Nhập - Xuất - Tồn'!$A$5:$N$4327,11,0)</f>
        <v>#N/A</v>
      </c>
      <c r="T1217" t="e">
        <f>VLOOKUP(B1217,'[1]Tổng hợp Nhập - Xuất - Tồn'!$A$7:$N$4327,13,0)</f>
        <v>#N/A</v>
      </c>
      <c r="U1217" s="66" t="e">
        <f t="shared" si="327"/>
        <v>#N/A</v>
      </c>
      <c r="V1217" s="73" t="e">
        <f t="shared" si="328"/>
        <v>#N/A</v>
      </c>
      <c r="W1217" s="73" t="e">
        <f t="shared" si="329"/>
        <v>#N/A</v>
      </c>
    </row>
    <row r="1218" spans="1:24" x14ac:dyDescent="0.25">
      <c r="A1218">
        <v>1217</v>
      </c>
      <c r="B1218" t="s">
        <v>158</v>
      </c>
      <c r="C1218" t="s">
        <v>153</v>
      </c>
      <c r="E1218">
        <v>113</v>
      </c>
      <c r="H1218" s="59">
        <v>17.01923076923077</v>
      </c>
      <c r="I1218" t="s">
        <v>1903</v>
      </c>
      <c r="J1218" s="78">
        <f t="shared" si="326"/>
        <v>461561.53846153844</v>
      </c>
      <c r="K1218" s="75">
        <f>1.05*VLOOKUP(B1218,'[1]Tổng hợp Nhập - Xuất - Tồn'!$A$5:$N$4327,12,0)/VLOOKUP(B1218,'[1]Tổng hợp Nhập - Xuất - Tồn'!$A$5:$N$4327,11,0)</f>
        <v>313916.23097560974</v>
      </c>
      <c r="L1218" s="67">
        <f t="shared" si="330"/>
        <v>0.47033346134115717</v>
      </c>
      <c r="M1218" s="66">
        <f>VLOOKUP(B1218,[2]Pivot!$A$4:$C$3785,2,0)</f>
        <v>350000</v>
      </c>
      <c r="N1218" s="66">
        <f>VLOOKUP(B1218,[2]Pivot!$A$4:$C$3785,3,0)</f>
        <v>450000</v>
      </c>
      <c r="O1218" s="70">
        <f>VLOOKUP(B1218,[3]Pivot!$A$4:$D$4420,2,0)</f>
        <v>44412</v>
      </c>
      <c r="P1218" s="66" t="str">
        <f>VLOOKUP(B1218,[3]Pivot!$A$4:$E$4420,5,0)</f>
        <v>NK-IDAM</v>
      </c>
      <c r="Q1218" s="66">
        <f>VLOOKUP(B1218,[3]Pivot!$A$4:$D$4420,3,0)</f>
        <v>287364</v>
      </c>
      <c r="R1218" s="66">
        <f>VLOOKUP(B1218,[3]Pivot!$A$4:$D$4420,4,0)</f>
        <v>2</v>
      </c>
      <c r="S1218">
        <f>VLOOKUP(B1218,'[1]Tổng hợp Nhập - Xuất - Tồn'!$A$5:$N$4327,11,0)</f>
        <v>410</v>
      </c>
      <c r="T1218">
        <f>VLOOKUP(B1218,'[1]Tổng hợp Nhập - Xuất - Tồn'!$A$7:$N$4327,13,0)</f>
        <v>302</v>
      </c>
      <c r="U1218" s="75">
        <f>IF(Q1218=0,K1218*(1-5%),IF(L1218&lt;=10%,Q1218,Q1218*(1-5%)))</f>
        <v>272995.8</v>
      </c>
      <c r="V1218" s="73">
        <f>U1218/24000*1/1.13</f>
        <v>10.066216814159292</v>
      </c>
      <c r="W1218" s="66">
        <f t="shared" ref="W1218" si="345">V1218*24000</f>
        <v>241589.20353982301</v>
      </c>
      <c r="X1218" s="67">
        <f>(W1218-K1218)/K1218</f>
        <v>-0.23040231851345813</v>
      </c>
    </row>
    <row r="1219" spans="1:24" hidden="1" x14ac:dyDescent="0.25">
      <c r="A1219">
        <v>1218</v>
      </c>
      <c r="B1219" t="s">
        <v>159</v>
      </c>
      <c r="C1219" t="s">
        <v>160</v>
      </c>
      <c r="E1219">
        <v>18</v>
      </c>
      <c r="H1219" s="59">
        <v>6.0576923076923075</v>
      </c>
      <c r="I1219" t="s">
        <v>1903</v>
      </c>
      <c r="J1219" s="65">
        <f t="shared" ref="J1219:J1282" si="346">H1219*24000*1.13</f>
        <v>164284.61538461535</v>
      </c>
      <c r="K1219" t="e">
        <f>1.05*VLOOKUP(B1219,'[1]Tổng hợp Nhập - Xuất - Tồn'!$A$5:$N$4327,12,0)/VLOOKUP(B1219,'[1]Tổng hợp Nhập - Xuất - Tồn'!$A$5:$N$4327,11,0)</f>
        <v>#N/A</v>
      </c>
      <c r="L1219" s="67" t="e">
        <f t="shared" si="330"/>
        <v>#N/A</v>
      </c>
      <c r="M1219" s="66" t="e">
        <f>VLOOKUP(B1219,[2]Pivot!$A$4:$C$3785,2,0)</f>
        <v>#N/A</v>
      </c>
      <c r="N1219" s="66" t="e">
        <f>VLOOKUP(B1219,[2]Pivot!$A$4:$C$3785,3,0)</f>
        <v>#N/A</v>
      </c>
      <c r="O1219" s="70" t="e">
        <f>VLOOKUP(B1219,[3]Pivot!$A$4:$D$4420,2,0)</f>
        <v>#N/A</v>
      </c>
      <c r="P1219" s="66" t="e">
        <f>VLOOKUP(B1219,[3]Pivot!$A$4:$E$4420,5,0)</f>
        <v>#N/A</v>
      </c>
      <c r="Q1219" s="66" t="e">
        <f>VLOOKUP(B1219,[3]Pivot!$A$4:$D$4420,3,0)</f>
        <v>#N/A</v>
      </c>
      <c r="R1219" s="66" t="e">
        <f>VLOOKUP(B1219,[3]Pivot!$A$4:$D$4420,4,0)</f>
        <v>#N/A</v>
      </c>
      <c r="S1219" t="e">
        <f>VLOOKUP(B1219,'[1]Tổng hợp Nhập - Xuất - Tồn'!$A$5:$N$4327,11,0)</f>
        <v>#N/A</v>
      </c>
      <c r="T1219" t="e">
        <f>VLOOKUP(B1219,'[1]Tổng hợp Nhập - Xuất - Tồn'!$A$7:$N$4327,13,0)</f>
        <v>#N/A</v>
      </c>
      <c r="U1219" s="66" t="e">
        <f t="shared" ref="U1219:U1282" si="347">IF(L1219&lt;=10%,Q1219,Q1219*(1-5%))</f>
        <v>#N/A</v>
      </c>
      <c r="V1219" s="73" t="e">
        <f t="shared" ref="V1219:V1282" si="348">U1219*24000*1/1.13</f>
        <v>#N/A</v>
      </c>
      <c r="W1219" s="73" t="e">
        <f t="shared" ref="W1219:W1282" si="349">V1219/24000</f>
        <v>#N/A</v>
      </c>
    </row>
    <row r="1220" spans="1:24" hidden="1" x14ac:dyDescent="0.25">
      <c r="A1220">
        <v>1219</v>
      </c>
      <c r="B1220" t="s">
        <v>161</v>
      </c>
      <c r="C1220" t="s">
        <v>162</v>
      </c>
      <c r="E1220">
        <v>1</v>
      </c>
      <c r="H1220" s="59">
        <v>7.5</v>
      </c>
      <c r="I1220" t="s">
        <v>1903</v>
      </c>
      <c r="J1220" s="65">
        <f t="shared" si="346"/>
        <v>203399.99999999997</v>
      </c>
      <c r="K1220" t="e">
        <f>1.05*VLOOKUP(B1220,'[1]Tổng hợp Nhập - Xuất - Tồn'!$A$5:$N$4327,12,0)/VLOOKUP(B1220,'[1]Tổng hợp Nhập - Xuất - Tồn'!$A$5:$N$4327,11,0)</f>
        <v>#N/A</v>
      </c>
      <c r="L1220" s="67" t="e">
        <f t="shared" ref="L1220:L1283" si="350">(J1220-K1220)/K1220</f>
        <v>#N/A</v>
      </c>
      <c r="M1220" s="66" t="e">
        <f>VLOOKUP(B1220,[2]Pivot!$A$4:$C$3785,2,0)</f>
        <v>#N/A</v>
      </c>
      <c r="N1220" s="66" t="e">
        <f>VLOOKUP(B1220,[2]Pivot!$A$4:$C$3785,3,0)</f>
        <v>#N/A</v>
      </c>
      <c r="O1220" s="70" t="e">
        <f>VLOOKUP(B1220,[3]Pivot!$A$4:$D$4420,2,0)</f>
        <v>#N/A</v>
      </c>
      <c r="P1220" s="66" t="e">
        <f>VLOOKUP(B1220,[3]Pivot!$A$4:$E$4420,5,0)</f>
        <v>#N/A</v>
      </c>
      <c r="Q1220" s="66" t="e">
        <f>VLOOKUP(B1220,[3]Pivot!$A$4:$D$4420,3,0)</f>
        <v>#N/A</v>
      </c>
      <c r="R1220" s="66" t="e">
        <f>VLOOKUP(B1220,[3]Pivot!$A$4:$D$4420,4,0)</f>
        <v>#N/A</v>
      </c>
      <c r="S1220" t="e">
        <f>VLOOKUP(B1220,'[1]Tổng hợp Nhập - Xuất - Tồn'!$A$5:$N$4327,11,0)</f>
        <v>#N/A</v>
      </c>
      <c r="T1220" t="e">
        <f>VLOOKUP(B1220,'[1]Tổng hợp Nhập - Xuất - Tồn'!$A$7:$N$4327,13,0)</f>
        <v>#N/A</v>
      </c>
      <c r="U1220" s="66" t="e">
        <f t="shared" si="347"/>
        <v>#N/A</v>
      </c>
      <c r="V1220" s="73" t="e">
        <f t="shared" si="348"/>
        <v>#N/A</v>
      </c>
      <c r="W1220" s="73" t="e">
        <f t="shared" si="349"/>
        <v>#N/A</v>
      </c>
    </row>
    <row r="1221" spans="1:24" hidden="1" x14ac:dyDescent="0.25">
      <c r="A1221">
        <v>1220</v>
      </c>
      <c r="B1221" t="s">
        <v>165</v>
      </c>
      <c r="C1221" t="s">
        <v>166</v>
      </c>
      <c r="E1221">
        <v>18</v>
      </c>
      <c r="H1221" s="59">
        <v>3.4038461538461537</v>
      </c>
      <c r="I1221" t="s">
        <v>1903</v>
      </c>
      <c r="J1221" s="65">
        <f t="shared" si="346"/>
        <v>92312.307692307673</v>
      </c>
      <c r="K1221" t="e">
        <f>1.05*VLOOKUP(B1221,'[1]Tổng hợp Nhập - Xuất - Tồn'!$A$5:$N$4327,12,0)/VLOOKUP(B1221,'[1]Tổng hợp Nhập - Xuất - Tồn'!$A$5:$N$4327,11,0)</f>
        <v>#N/A</v>
      </c>
      <c r="L1221" s="67" t="e">
        <f t="shared" si="350"/>
        <v>#N/A</v>
      </c>
      <c r="M1221" s="66" t="e">
        <f>VLOOKUP(B1221,[2]Pivot!$A$4:$C$3785,2,0)</f>
        <v>#N/A</v>
      </c>
      <c r="N1221" s="66" t="e">
        <f>VLOOKUP(B1221,[2]Pivot!$A$4:$C$3785,3,0)</f>
        <v>#N/A</v>
      </c>
      <c r="O1221" s="70" t="e">
        <f>VLOOKUP(B1221,[3]Pivot!$A$4:$D$4420,2,0)</f>
        <v>#N/A</v>
      </c>
      <c r="P1221" s="66" t="e">
        <f>VLOOKUP(B1221,[3]Pivot!$A$4:$E$4420,5,0)</f>
        <v>#N/A</v>
      </c>
      <c r="Q1221" s="66" t="e">
        <f>VLOOKUP(B1221,[3]Pivot!$A$4:$D$4420,3,0)</f>
        <v>#N/A</v>
      </c>
      <c r="R1221" s="66" t="e">
        <f>VLOOKUP(B1221,[3]Pivot!$A$4:$D$4420,4,0)</f>
        <v>#N/A</v>
      </c>
      <c r="S1221" t="e">
        <f>VLOOKUP(B1221,'[1]Tổng hợp Nhập - Xuất - Tồn'!$A$5:$N$4327,11,0)</f>
        <v>#N/A</v>
      </c>
      <c r="T1221" t="e">
        <f>VLOOKUP(B1221,'[1]Tổng hợp Nhập - Xuất - Tồn'!$A$7:$N$4327,13,0)</f>
        <v>#N/A</v>
      </c>
      <c r="U1221" s="66" t="e">
        <f t="shared" si="347"/>
        <v>#N/A</v>
      </c>
      <c r="V1221" s="73" t="e">
        <f t="shared" si="348"/>
        <v>#N/A</v>
      </c>
      <c r="W1221" s="73" t="e">
        <f t="shared" si="349"/>
        <v>#N/A</v>
      </c>
    </row>
    <row r="1222" spans="1:24" hidden="1" x14ac:dyDescent="0.25">
      <c r="A1222">
        <v>1221</v>
      </c>
      <c r="B1222" t="s">
        <v>589</v>
      </c>
      <c r="C1222" t="s">
        <v>590</v>
      </c>
      <c r="E1222">
        <v>15</v>
      </c>
      <c r="H1222" s="59">
        <v>8.6538461538461533</v>
      </c>
      <c r="I1222" t="s">
        <v>1903</v>
      </c>
      <c r="J1222" s="65">
        <f t="shared" si="346"/>
        <v>234692.30769230766</v>
      </c>
      <c r="K1222" t="e">
        <f>1.05*VLOOKUP(B1222,'[1]Tổng hợp Nhập - Xuất - Tồn'!$A$5:$N$4327,12,0)/VLOOKUP(B1222,'[1]Tổng hợp Nhập - Xuất - Tồn'!$A$5:$N$4327,11,0)</f>
        <v>#N/A</v>
      </c>
      <c r="L1222" s="67" t="e">
        <f t="shared" si="350"/>
        <v>#N/A</v>
      </c>
      <c r="M1222" s="66" t="e">
        <f>VLOOKUP(B1222,[2]Pivot!$A$4:$C$3785,2,0)</f>
        <v>#N/A</v>
      </c>
      <c r="N1222" s="66" t="e">
        <f>VLOOKUP(B1222,[2]Pivot!$A$4:$C$3785,3,0)</f>
        <v>#N/A</v>
      </c>
      <c r="O1222" s="70" t="e">
        <f>VLOOKUP(B1222,[3]Pivot!$A$4:$D$4420,2,0)</f>
        <v>#N/A</v>
      </c>
      <c r="P1222" s="66" t="e">
        <f>VLOOKUP(B1222,[3]Pivot!$A$4:$E$4420,5,0)</f>
        <v>#N/A</v>
      </c>
      <c r="Q1222" s="66" t="e">
        <f>VLOOKUP(B1222,[3]Pivot!$A$4:$D$4420,3,0)</f>
        <v>#N/A</v>
      </c>
      <c r="R1222" s="66" t="e">
        <f>VLOOKUP(B1222,[3]Pivot!$A$4:$D$4420,4,0)</f>
        <v>#N/A</v>
      </c>
      <c r="S1222" t="e">
        <f>VLOOKUP(B1222,'[1]Tổng hợp Nhập - Xuất - Tồn'!$A$5:$N$4327,11,0)</f>
        <v>#N/A</v>
      </c>
      <c r="T1222" t="e">
        <f>VLOOKUP(B1222,'[1]Tổng hợp Nhập - Xuất - Tồn'!$A$7:$N$4327,13,0)</f>
        <v>#N/A</v>
      </c>
      <c r="U1222" s="66" t="e">
        <f t="shared" si="347"/>
        <v>#N/A</v>
      </c>
      <c r="V1222" s="73" t="e">
        <f t="shared" si="348"/>
        <v>#N/A</v>
      </c>
      <c r="W1222" s="73" t="e">
        <f t="shared" si="349"/>
        <v>#N/A</v>
      </c>
    </row>
    <row r="1223" spans="1:24" hidden="1" x14ac:dyDescent="0.25">
      <c r="A1223">
        <v>1222</v>
      </c>
      <c r="B1223" t="s">
        <v>591</v>
      </c>
      <c r="C1223" t="s">
        <v>590</v>
      </c>
      <c r="E1223">
        <v>8</v>
      </c>
      <c r="H1223" s="59">
        <v>11.826923076923077</v>
      </c>
      <c r="I1223" t="s">
        <v>1903</v>
      </c>
      <c r="J1223" s="65">
        <f t="shared" si="346"/>
        <v>320746.15384615376</v>
      </c>
      <c r="K1223" t="e">
        <f>1.05*VLOOKUP(B1223,'[1]Tổng hợp Nhập - Xuất - Tồn'!$A$5:$N$4327,12,0)/VLOOKUP(B1223,'[1]Tổng hợp Nhập - Xuất - Tồn'!$A$5:$N$4327,11,0)</f>
        <v>#N/A</v>
      </c>
      <c r="L1223" s="67" t="e">
        <f t="shared" si="350"/>
        <v>#N/A</v>
      </c>
      <c r="M1223" s="66" t="e">
        <f>VLOOKUP(B1223,[2]Pivot!$A$4:$C$3785,2,0)</f>
        <v>#N/A</v>
      </c>
      <c r="N1223" s="66" t="e">
        <f>VLOOKUP(B1223,[2]Pivot!$A$4:$C$3785,3,0)</f>
        <v>#N/A</v>
      </c>
      <c r="O1223" s="70" t="e">
        <f>VLOOKUP(B1223,[3]Pivot!$A$4:$D$4420,2,0)</f>
        <v>#N/A</v>
      </c>
      <c r="P1223" s="66" t="e">
        <f>VLOOKUP(B1223,[3]Pivot!$A$4:$E$4420,5,0)</f>
        <v>#N/A</v>
      </c>
      <c r="Q1223" s="66" t="e">
        <f>VLOOKUP(B1223,[3]Pivot!$A$4:$D$4420,3,0)</f>
        <v>#N/A</v>
      </c>
      <c r="R1223" s="66" t="e">
        <f>VLOOKUP(B1223,[3]Pivot!$A$4:$D$4420,4,0)</f>
        <v>#N/A</v>
      </c>
      <c r="S1223" t="e">
        <f>VLOOKUP(B1223,'[1]Tổng hợp Nhập - Xuất - Tồn'!$A$5:$N$4327,11,0)</f>
        <v>#N/A</v>
      </c>
      <c r="T1223" t="e">
        <f>VLOOKUP(B1223,'[1]Tổng hợp Nhập - Xuất - Tồn'!$A$7:$N$4327,13,0)</f>
        <v>#N/A</v>
      </c>
      <c r="U1223" s="66" t="e">
        <f t="shared" si="347"/>
        <v>#N/A</v>
      </c>
      <c r="V1223" s="73" t="e">
        <f t="shared" si="348"/>
        <v>#N/A</v>
      </c>
      <c r="W1223" s="73" t="e">
        <f t="shared" si="349"/>
        <v>#N/A</v>
      </c>
    </row>
    <row r="1224" spans="1:24" hidden="1" x14ac:dyDescent="0.25">
      <c r="A1224">
        <v>1223</v>
      </c>
      <c r="B1224" t="s">
        <v>592</v>
      </c>
      <c r="C1224" t="s">
        <v>590</v>
      </c>
      <c r="E1224">
        <v>2</v>
      </c>
      <c r="H1224" s="59">
        <v>11.25</v>
      </c>
      <c r="I1224" t="s">
        <v>1903</v>
      </c>
      <c r="J1224" s="65">
        <f t="shared" si="346"/>
        <v>305100</v>
      </c>
      <c r="K1224" t="e">
        <f>1.05*VLOOKUP(B1224,'[1]Tổng hợp Nhập - Xuất - Tồn'!$A$5:$N$4327,12,0)/VLOOKUP(B1224,'[1]Tổng hợp Nhập - Xuất - Tồn'!$A$5:$N$4327,11,0)</f>
        <v>#N/A</v>
      </c>
      <c r="L1224" s="67" t="e">
        <f t="shared" si="350"/>
        <v>#N/A</v>
      </c>
      <c r="M1224" s="66" t="e">
        <f>VLOOKUP(B1224,[2]Pivot!$A$4:$C$3785,2,0)</f>
        <v>#N/A</v>
      </c>
      <c r="N1224" s="66" t="e">
        <f>VLOOKUP(B1224,[2]Pivot!$A$4:$C$3785,3,0)</f>
        <v>#N/A</v>
      </c>
      <c r="O1224" s="70" t="e">
        <f>VLOOKUP(B1224,[3]Pivot!$A$4:$D$4420,2,0)</f>
        <v>#N/A</v>
      </c>
      <c r="P1224" s="66" t="e">
        <f>VLOOKUP(B1224,[3]Pivot!$A$4:$E$4420,5,0)</f>
        <v>#N/A</v>
      </c>
      <c r="Q1224" s="66" t="e">
        <f>VLOOKUP(B1224,[3]Pivot!$A$4:$D$4420,3,0)</f>
        <v>#N/A</v>
      </c>
      <c r="R1224" s="66" t="e">
        <f>VLOOKUP(B1224,[3]Pivot!$A$4:$D$4420,4,0)</f>
        <v>#N/A</v>
      </c>
      <c r="S1224" t="e">
        <f>VLOOKUP(B1224,'[1]Tổng hợp Nhập - Xuất - Tồn'!$A$5:$N$4327,11,0)</f>
        <v>#N/A</v>
      </c>
      <c r="T1224" t="e">
        <f>VLOOKUP(B1224,'[1]Tổng hợp Nhập - Xuất - Tồn'!$A$7:$N$4327,13,0)</f>
        <v>#N/A</v>
      </c>
      <c r="U1224" s="66" t="e">
        <f t="shared" si="347"/>
        <v>#N/A</v>
      </c>
      <c r="V1224" s="73" t="e">
        <f t="shared" si="348"/>
        <v>#N/A</v>
      </c>
      <c r="W1224" s="73" t="e">
        <f t="shared" si="349"/>
        <v>#N/A</v>
      </c>
    </row>
    <row r="1225" spans="1:24" hidden="1" x14ac:dyDescent="0.25">
      <c r="A1225">
        <v>1224</v>
      </c>
      <c r="B1225" t="s">
        <v>593</v>
      </c>
      <c r="C1225" t="s">
        <v>594</v>
      </c>
      <c r="E1225">
        <v>12</v>
      </c>
      <c r="H1225" s="59">
        <v>20.76923076923077</v>
      </c>
      <c r="I1225" t="s">
        <v>1903</v>
      </c>
      <c r="J1225" s="65">
        <f t="shared" si="346"/>
        <v>563261.5384615385</v>
      </c>
      <c r="K1225" t="e">
        <f>1.05*VLOOKUP(B1225,'[1]Tổng hợp Nhập - Xuất - Tồn'!$A$5:$N$4327,12,0)/VLOOKUP(B1225,'[1]Tổng hợp Nhập - Xuất - Tồn'!$A$5:$N$4327,11,0)</f>
        <v>#N/A</v>
      </c>
      <c r="L1225" s="67" t="e">
        <f t="shared" si="350"/>
        <v>#N/A</v>
      </c>
      <c r="M1225" s="66" t="e">
        <f>VLOOKUP(B1225,[2]Pivot!$A$4:$C$3785,2,0)</f>
        <v>#N/A</v>
      </c>
      <c r="N1225" s="66" t="e">
        <f>VLOOKUP(B1225,[2]Pivot!$A$4:$C$3785,3,0)</f>
        <v>#N/A</v>
      </c>
      <c r="O1225" s="70" t="e">
        <f>VLOOKUP(B1225,[3]Pivot!$A$4:$D$4420,2,0)</f>
        <v>#N/A</v>
      </c>
      <c r="P1225" s="66" t="e">
        <f>VLOOKUP(B1225,[3]Pivot!$A$4:$E$4420,5,0)</f>
        <v>#N/A</v>
      </c>
      <c r="Q1225" s="66" t="e">
        <f>VLOOKUP(B1225,[3]Pivot!$A$4:$D$4420,3,0)</f>
        <v>#N/A</v>
      </c>
      <c r="R1225" s="66" t="e">
        <f>VLOOKUP(B1225,[3]Pivot!$A$4:$D$4420,4,0)</f>
        <v>#N/A</v>
      </c>
      <c r="S1225" t="e">
        <f>VLOOKUP(B1225,'[1]Tổng hợp Nhập - Xuất - Tồn'!$A$5:$N$4327,11,0)</f>
        <v>#N/A</v>
      </c>
      <c r="T1225" t="e">
        <f>VLOOKUP(B1225,'[1]Tổng hợp Nhập - Xuất - Tồn'!$A$7:$N$4327,13,0)</f>
        <v>#N/A</v>
      </c>
      <c r="U1225" s="66" t="e">
        <f t="shared" si="347"/>
        <v>#N/A</v>
      </c>
      <c r="V1225" s="73" t="e">
        <f t="shared" si="348"/>
        <v>#N/A</v>
      </c>
      <c r="W1225" s="73" t="e">
        <f t="shared" si="349"/>
        <v>#N/A</v>
      </c>
    </row>
    <row r="1226" spans="1:24" hidden="1" x14ac:dyDescent="0.25">
      <c r="A1226">
        <v>1225</v>
      </c>
      <c r="B1226" t="s">
        <v>595</v>
      </c>
      <c r="C1226" t="s">
        <v>596</v>
      </c>
      <c r="E1226">
        <v>6</v>
      </c>
      <c r="H1226" s="59">
        <v>5.0192307692307692</v>
      </c>
      <c r="I1226" t="s">
        <v>1903</v>
      </c>
      <c r="J1226" s="65">
        <f t="shared" si="346"/>
        <v>136121.53846153844</v>
      </c>
      <c r="K1226" t="e">
        <f>1.05*VLOOKUP(B1226,'[1]Tổng hợp Nhập - Xuất - Tồn'!$A$5:$N$4327,12,0)/VLOOKUP(B1226,'[1]Tổng hợp Nhập - Xuất - Tồn'!$A$5:$N$4327,11,0)</f>
        <v>#N/A</v>
      </c>
      <c r="L1226" s="67" t="e">
        <f t="shared" si="350"/>
        <v>#N/A</v>
      </c>
      <c r="M1226" s="66" t="e">
        <f>VLOOKUP(B1226,[2]Pivot!$A$4:$C$3785,2,0)</f>
        <v>#N/A</v>
      </c>
      <c r="N1226" s="66" t="e">
        <f>VLOOKUP(B1226,[2]Pivot!$A$4:$C$3785,3,0)</f>
        <v>#N/A</v>
      </c>
      <c r="O1226" s="70" t="e">
        <f>VLOOKUP(B1226,[3]Pivot!$A$4:$D$4420,2,0)</f>
        <v>#N/A</v>
      </c>
      <c r="P1226" s="66" t="e">
        <f>VLOOKUP(B1226,[3]Pivot!$A$4:$E$4420,5,0)</f>
        <v>#N/A</v>
      </c>
      <c r="Q1226" s="66" t="e">
        <f>VLOOKUP(B1226,[3]Pivot!$A$4:$D$4420,3,0)</f>
        <v>#N/A</v>
      </c>
      <c r="R1226" s="66" t="e">
        <f>VLOOKUP(B1226,[3]Pivot!$A$4:$D$4420,4,0)</f>
        <v>#N/A</v>
      </c>
      <c r="S1226" t="e">
        <f>VLOOKUP(B1226,'[1]Tổng hợp Nhập - Xuất - Tồn'!$A$5:$N$4327,11,0)</f>
        <v>#N/A</v>
      </c>
      <c r="T1226" t="e">
        <f>VLOOKUP(B1226,'[1]Tổng hợp Nhập - Xuất - Tồn'!$A$7:$N$4327,13,0)</f>
        <v>#N/A</v>
      </c>
      <c r="U1226" s="66" t="e">
        <f t="shared" si="347"/>
        <v>#N/A</v>
      </c>
      <c r="V1226" s="73" t="e">
        <f t="shared" si="348"/>
        <v>#N/A</v>
      </c>
      <c r="W1226" s="73" t="e">
        <f t="shared" si="349"/>
        <v>#N/A</v>
      </c>
    </row>
    <row r="1227" spans="1:24" x14ac:dyDescent="0.25">
      <c r="A1227">
        <v>1226</v>
      </c>
      <c r="B1227" t="s">
        <v>597</v>
      </c>
      <c r="C1227" t="s">
        <v>598</v>
      </c>
      <c r="E1227">
        <v>10</v>
      </c>
      <c r="H1227" s="59">
        <v>109.61538461538461</v>
      </c>
      <c r="I1227" t="s">
        <v>1903</v>
      </c>
      <c r="J1227" s="78">
        <f t="shared" si="346"/>
        <v>2972769.2307692301</v>
      </c>
      <c r="K1227" s="75">
        <f>1.05*VLOOKUP(B1227,'[1]Tổng hợp Nhập - Xuất - Tồn'!$A$5:$N$4327,12,0)/VLOOKUP(B1227,'[1]Tổng hợp Nhập - Xuất - Tồn'!$A$5:$N$4327,11,0)</f>
        <v>1460491.2</v>
      </c>
      <c r="L1227" s="67">
        <f t="shared" si="350"/>
        <v>1.0354585024334486</v>
      </c>
      <c r="M1227" s="66">
        <f>VLOOKUP(B1227,[2]Pivot!$A$4:$C$3785,2,0)</f>
        <v>1850000</v>
      </c>
      <c r="N1227" s="66">
        <f>VLOOKUP(B1227,[2]Pivot!$A$4:$C$3785,3,0)</f>
        <v>1810000</v>
      </c>
      <c r="O1227" s="70">
        <f>VLOOKUP(B1227,[3]Pivot!$A$4:$D$4420,2,0)</f>
        <v>44212</v>
      </c>
      <c r="P1227" s="66" t="str">
        <f>VLOOKUP(B1227,[3]Pivot!$A$4:$E$4420,5,0)</f>
        <v>HTAUTOHN</v>
      </c>
      <c r="Q1227" s="66">
        <f>VLOOKUP(B1227,[3]Pivot!$A$4:$D$4420,3,0)</f>
        <v>1261000</v>
      </c>
      <c r="R1227" s="66">
        <f>VLOOKUP(B1227,[3]Pivot!$A$4:$D$4420,4,0)</f>
        <v>1</v>
      </c>
      <c r="S1227">
        <f>VLOOKUP(B1227,'[1]Tổng hợp Nhập - Xuất - Tồn'!$A$5:$N$4327,11,0)</f>
        <v>2</v>
      </c>
      <c r="T1227">
        <f>VLOOKUP(B1227,'[1]Tổng hợp Nhập - Xuất - Tồn'!$A$7:$N$4327,13,0)</f>
        <v>0</v>
      </c>
      <c r="U1227" s="75">
        <f>IF(Q1227=0,K1227*(1-5%),IF(L1227&lt;=10%,Q1227,Q1227*(1-5%)))</f>
        <v>1197950</v>
      </c>
      <c r="V1227" s="73">
        <f>U1227/24000*1/1.13</f>
        <v>44.172197640118</v>
      </c>
      <c r="W1227" s="66">
        <f t="shared" ref="W1227" si="351">V1227*24000</f>
        <v>1060132.7433628321</v>
      </c>
      <c r="X1227" s="67">
        <f>(W1227-K1227)/K1227</f>
        <v>-0.27412589451902747</v>
      </c>
    </row>
    <row r="1228" spans="1:24" hidden="1" x14ac:dyDescent="0.25">
      <c r="A1228">
        <v>1227</v>
      </c>
      <c r="B1228" t="s">
        <v>599</v>
      </c>
      <c r="C1228" t="s">
        <v>598</v>
      </c>
      <c r="E1228">
        <v>2</v>
      </c>
      <c r="H1228" s="59">
        <v>90</v>
      </c>
      <c r="I1228" t="s">
        <v>1903</v>
      </c>
      <c r="J1228" s="65">
        <f t="shared" si="346"/>
        <v>2440800</v>
      </c>
      <c r="K1228" t="e">
        <f>1.05*VLOOKUP(B1228,'[1]Tổng hợp Nhập - Xuất - Tồn'!$A$5:$N$4327,12,0)/VLOOKUP(B1228,'[1]Tổng hợp Nhập - Xuất - Tồn'!$A$5:$N$4327,11,0)</f>
        <v>#N/A</v>
      </c>
      <c r="L1228" s="67" t="e">
        <f t="shared" si="350"/>
        <v>#N/A</v>
      </c>
      <c r="M1228" s="66" t="e">
        <f>VLOOKUP(B1228,[2]Pivot!$A$4:$C$3785,2,0)</f>
        <v>#N/A</v>
      </c>
      <c r="N1228" s="66" t="e">
        <f>VLOOKUP(B1228,[2]Pivot!$A$4:$C$3785,3,0)</f>
        <v>#N/A</v>
      </c>
      <c r="O1228" s="70" t="e">
        <f>VLOOKUP(B1228,[3]Pivot!$A$4:$D$4420,2,0)</f>
        <v>#N/A</v>
      </c>
      <c r="P1228" s="66" t="e">
        <f>VLOOKUP(B1228,[3]Pivot!$A$4:$E$4420,5,0)</f>
        <v>#N/A</v>
      </c>
      <c r="Q1228" s="66" t="e">
        <f>VLOOKUP(B1228,[3]Pivot!$A$4:$D$4420,3,0)</f>
        <v>#N/A</v>
      </c>
      <c r="R1228" s="66" t="e">
        <f>VLOOKUP(B1228,[3]Pivot!$A$4:$D$4420,4,0)</f>
        <v>#N/A</v>
      </c>
      <c r="S1228" t="e">
        <f>VLOOKUP(B1228,'[1]Tổng hợp Nhập - Xuất - Tồn'!$A$5:$N$4327,11,0)</f>
        <v>#N/A</v>
      </c>
      <c r="T1228" t="e">
        <f>VLOOKUP(B1228,'[1]Tổng hợp Nhập - Xuất - Tồn'!$A$7:$N$4327,13,0)</f>
        <v>#N/A</v>
      </c>
      <c r="U1228" s="66" t="e">
        <f t="shared" si="347"/>
        <v>#N/A</v>
      </c>
      <c r="V1228" s="73" t="e">
        <f t="shared" si="348"/>
        <v>#N/A</v>
      </c>
      <c r="W1228" s="73" t="e">
        <f t="shared" si="349"/>
        <v>#N/A</v>
      </c>
    </row>
    <row r="1229" spans="1:24" hidden="1" x14ac:dyDescent="0.25">
      <c r="A1229">
        <v>1228</v>
      </c>
      <c r="B1229" t="s">
        <v>601</v>
      </c>
      <c r="C1229" t="s">
        <v>598</v>
      </c>
      <c r="E1229">
        <v>2</v>
      </c>
      <c r="H1229" s="59">
        <v>33.46153846153846</v>
      </c>
      <c r="I1229" t="s">
        <v>1903</v>
      </c>
      <c r="J1229" s="65">
        <f t="shared" si="346"/>
        <v>907476.92307692289</v>
      </c>
      <c r="K1229" t="e">
        <f>1.05*VLOOKUP(B1229,'[1]Tổng hợp Nhập - Xuất - Tồn'!$A$5:$N$4327,12,0)/VLOOKUP(B1229,'[1]Tổng hợp Nhập - Xuất - Tồn'!$A$5:$N$4327,11,0)</f>
        <v>#N/A</v>
      </c>
      <c r="L1229" s="67" t="e">
        <f t="shared" si="350"/>
        <v>#N/A</v>
      </c>
      <c r="M1229" s="66" t="e">
        <f>VLOOKUP(B1229,[2]Pivot!$A$4:$C$3785,2,0)</f>
        <v>#N/A</v>
      </c>
      <c r="N1229" s="66" t="e">
        <f>VLOOKUP(B1229,[2]Pivot!$A$4:$C$3785,3,0)</f>
        <v>#N/A</v>
      </c>
      <c r="O1229" s="70" t="e">
        <f>VLOOKUP(B1229,[3]Pivot!$A$4:$D$4420,2,0)</f>
        <v>#N/A</v>
      </c>
      <c r="P1229" s="66" t="e">
        <f>VLOOKUP(B1229,[3]Pivot!$A$4:$E$4420,5,0)</f>
        <v>#N/A</v>
      </c>
      <c r="Q1229" s="66" t="e">
        <f>VLOOKUP(B1229,[3]Pivot!$A$4:$D$4420,3,0)</f>
        <v>#N/A</v>
      </c>
      <c r="R1229" s="66" t="e">
        <f>VLOOKUP(B1229,[3]Pivot!$A$4:$D$4420,4,0)</f>
        <v>#N/A</v>
      </c>
      <c r="S1229" t="e">
        <f>VLOOKUP(B1229,'[1]Tổng hợp Nhập - Xuất - Tồn'!$A$5:$N$4327,11,0)</f>
        <v>#N/A</v>
      </c>
      <c r="T1229" t="e">
        <f>VLOOKUP(B1229,'[1]Tổng hợp Nhập - Xuất - Tồn'!$A$7:$N$4327,13,0)</f>
        <v>#N/A</v>
      </c>
      <c r="U1229" s="66" t="e">
        <f t="shared" si="347"/>
        <v>#N/A</v>
      </c>
      <c r="V1229" s="73" t="e">
        <f t="shared" si="348"/>
        <v>#N/A</v>
      </c>
      <c r="W1229" s="73" t="e">
        <f t="shared" si="349"/>
        <v>#N/A</v>
      </c>
    </row>
    <row r="1230" spans="1:24" hidden="1" x14ac:dyDescent="0.25">
      <c r="A1230">
        <v>1229</v>
      </c>
      <c r="B1230" t="s">
        <v>602</v>
      </c>
      <c r="C1230" t="s">
        <v>603</v>
      </c>
      <c r="E1230">
        <v>1</v>
      </c>
      <c r="H1230" s="59">
        <v>29.71153846153846</v>
      </c>
      <c r="I1230" t="s">
        <v>1903</v>
      </c>
      <c r="J1230" s="65">
        <f t="shared" si="346"/>
        <v>805776.92307692289</v>
      </c>
      <c r="K1230" t="e">
        <f>1.05*VLOOKUP(B1230,'[1]Tổng hợp Nhập - Xuất - Tồn'!$A$5:$N$4327,12,0)/VLOOKUP(B1230,'[1]Tổng hợp Nhập - Xuất - Tồn'!$A$5:$N$4327,11,0)</f>
        <v>#N/A</v>
      </c>
      <c r="L1230" s="67" t="e">
        <f t="shared" si="350"/>
        <v>#N/A</v>
      </c>
      <c r="M1230" s="66" t="e">
        <f>VLOOKUP(B1230,[2]Pivot!$A$4:$C$3785,2,0)</f>
        <v>#N/A</v>
      </c>
      <c r="N1230" s="66" t="e">
        <f>VLOOKUP(B1230,[2]Pivot!$A$4:$C$3785,3,0)</f>
        <v>#N/A</v>
      </c>
      <c r="O1230" s="70" t="e">
        <f>VLOOKUP(B1230,[3]Pivot!$A$4:$D$4420,2,0)</f>
        <v>#N/A</v>
      </c>
      <c r="P1230" s="66" t="e">
        <f>VLOOKUP(B1230,[3]Pivot!$A$4:$E$4420,5,0)</f>
        <v>#N/A</v>
      </c>
      <c r="Q1230" s="66" t="e">
        <f>VLOOKUP(B1230,[3]Pivot!$A$4:$D$4420,3,0)</f>
        <v>#N/A</v>
      </c>
      <c r="R1230" s="66" t="e">
        <f>VLOOKUP(B1230,[3]Pivot!$A$4:$D$4420,4,0)</f>
        <v>#N/A</v>
      </c>
      <c r="S1230" t="e">
        <f>VLOOKUP(B1230,'[1]Tổng hợp Nhập - Xuất - Tồn'!$A$5:$N$4327,11,0)</f>
        <v>#N/A</v>
      </c>
      <c r="T1230" t="e">
        <f>VLOOKUP(B1230,'[1]Tổng hợp Nhập - Xuất - Tồn'!$A$7:$N$4327,13,0)</f>
        <v>#N/A</v>
      </c>
      <c r="U1230" s="66" t="e">
        <f t="shared" si="347"/>
        <v>#N/A</v>
      </c>
      <c r="V1230" s="73" t="e">
        <f t="shared" si="348"/>
        <v>#N/A</v>
      </c>
      <c r="W1230" s="73" t="e">
        <f t="shared" si="349"/>
        <v>#N/A</v>
      </c>
    </row>
    <row r="1231" spans="1:24" hidden="1" x14ac:dyDescent="0.25">
      <c r="A1231">
        <v>1230</v>
      </c>
      <c r="B1231" t="s">
        <v>604</v>
      </c>
      <c r="C1231" t="s">
        <v>605</v>
      </c>
      <c r="E1231">
        <v>35</v>
      </c>
      <c r="H1231" s="59">
        <v>119.42307692307692</v>
      </c>
      <c r="I1231" t="s">
        <v>1903</v>
      </c>
      <c r="J1231" s="65">
        <f t="shared" si="346"/>
        <v>3238753.8461538455</v>
      </c>
      <c r="K1231" t="e">
        <f>1.05*VLOOKUP(B1231,'[1]Tổng hợp Nhập - Xuất - Tồn'!$A$5:$N$4327,12,0)/VLOOKUP(B1231,'[1]Tổng hợp Nhập - Xuất - Tồn'!$A$5:$N$4327,11,0)</f>
        <v>#N/A</v>
      </c>
      <c r="L1231" s="67" t="e">
        <f t="shared" si="350"/>
        <v>#N/A</v>
      </c>
      <c r="M1231" s="66" t="e">
        <f>VLOOKUP(B1231,[2]Pivot!$A$4:$C$3785,2,0)</f>
        <v>#N/A</v>
      </c>
      <c r="N1231" s="66" t="e">
        <f>VLOOKUP(B1231,[2]Pivot!$A$4:$C$3785,3,0)</f>
        <v>#N/A</v>
      </c>
      <c r="O1231" s="70" t="e">
        <f>VLOOKUP(B1231,[3]Pivot!$A$4:$D$4420,2,0)</f>
        <v>#N/A</v>
      </c>
      <c r="P1231" s="66" t="e">
        <f>VLOOKUP(B1231,[3]Pivot!$A$4:$E$4420,5,0)</f>
        <v>#N/A</v>
      </c>
      <c r="Q1231" s="66" t="e">
        <f>VLOOKUP(B1231,[3]Pivot!$A$4:$D$4420,3,0)</f>
        <v>#N/A</v>
      </c>
      <c r="R1231" s="66" t="e">
        <f>VLOOKUP(B1231,[3]Pivot!$A$4:$D$4420,4,0)</f>
        <v>#N/A</v>
      </c>
      <c r="S1231" t="e">
        <f>VLOOKUP(B1231,'[1]Tổng hợp Nhập - Xuất - Tồn'!$A$5:$N$4327,11,0)</f>
        <v>#N/A</v>
      </c>
      <c r="T1231" t="e">
        <f>VLOOKUP(B1231,'[1]Tổng hợp Nhập - Xuất - Tồn'!$A$7:$N$4327,13,0)</f>
        <v>#N/A</v>
      </c>
      <c r="U1231" s="66" t="e">
        <f t="shared" si="347"/>
        <v>#N/A</v>
      </c>
      <c r="V1231" s="73" t="e">
        <f t="shared" si="348"/>
        <v>#N/A</v>
      </c>
      <c r="W1231" s="73" t="e">
        <f t="shared" si="349"/>
        <v>#N/A</v>
      </c>
    </row>
    <row r="1232" spans="1:24" hidden="1" x14ac:dyDescent="0.25">
      <c r="A1232">
        <v>1231</v>
      </c>
      <c r="B1232" t="s">
        <v>606</v>
      </c>
      <c r="C1232" t="s">
        <v>607</v>
      </c>
      <c r="E1232">
        <v>1</v>
      </c>
      <c r="H1232" s="59">
        <v>154.61538461538461</v>
      </c>
      <c r="I1232" t="s">
        <v>1903</v>
      </c>
      <c r="J1232" s="65">
        <f t="shared" si="346"/>
        <v>4193169.2307692301</v>
      </c>
      <c r="K1232" t="e">
        <f>1.05*VLOOKUP(B1232,'[1]Tổng hợp Nhập - Xuất - Tồn'!$A$5:$N$4327,12,0)/VLOOKUP(B1232,'[1]Tổng hợp Nhập - Xuất - Tồn'!$A$5:$N$4327,11,0)</f>
        <v>#N/A</v>
      </c>
      <c r="L1232" s="67" t="e">
        <f t="shared" si="350"/>
        <v>#N/A</v>
      </c>
      <c r="M1232" s="66" t="e">
        <f>VLOOKUP(B1232,[2]Pivot!$A$4:$C$3785,2,0)</f>
        <v>#N/A</v>
      </c>
      <c r="N1232" s="66" t="e">
        <f>VLOOKUP(B1232,[2]Pivot!$A$4:$C$3785,3,0)</f>
        <v>#N/A</v>
      </c>
      <c r="O1232" s="70" t="e">
        <f>VLOOKUP(B1232,[3]Pivot!$A$4:$D$4420,2,0)</f>
        <v>#N/A</v>
      </c>
      <c r="P1232" s="66" t="e">
        <f>VLOOKUP(B1232,[3]Pivot!$A$4:$E$4420,5,0)</f>
        <v>#N/A</v>
      </c>
      <c r="Q1232" s="66" t="e">
        <f>VLOOKUP(B1232,[3]Pivot!$A$4:$D$4420,3,0)</f>
        <v>#N/A</v>
      </c>
      <c r="R1232" s="66" t="e">
        <f>VLOOKUP(B1232,[3]Pivot!$A$4:$D$4420,4,0)</f>
        <v>#N/A</v>
      </c>
      <c r="S1232" t="e">
        <f>VLOOKUP(B1232,'[1]Tổng hợp Nhập - Xuất - Tồn'!$A$5:$N$4327,11,0)</f>
        <v>#N/A</v>
      </c>
      <c r="T1232" t="e">
        <f>VLOOKUP(B1232,'[1]Tổng hợp Nhập - Xuất - Tồn'!$A$7:$N$4327,13,0)</f>
        <v>#N/A</v>
      </c>
      <c r="U1232" s="66" t="e">
        <f t="shared" si="347"/>
        <v>#N/A</v>
      </c>
      <c r="V1232" s="73" t="e">
        <f t="shared" si="348"/>
        <v>#N/A</v>
      </c>
      <c r="W1232" s="73" t="e">
        <f t="shared" si="349"/>
        <v>#N/A</v>
      </c>
    </row>
    <row r="1233" spans="1:24" hidden="1" x14ac:dyDescent="0.25">
      <c r="A1233">
        <v>1232</v>
      </c>
      <c r="B1233" t="s">
        <v>608</v>
      </c>
      <c r="C1233" t="s">
        <v>607</v>
      </c>
      <c r="E1233">
        <v>1</v>
      </c>
      <c r="H1233" s="59">
        <v>149.42307692307693</v>
      </c>
      <c r="I1233" t="s">
        <v>1903</v>
      </c>
      <c r="J1233" s="65">
        <f t="shared" si="346"/>
        <v>4052353.846153846</v>
      </c>
      <c r="K1233" t="e">
        <f>1.05*VLOOKUP(B1233,'[1]Tổng hợp Nhập - Xuất - Tồn'!$A$5:$N$4327,12,0)/VLOOKUP(B1233,'[1]Tổng hợp Nhập - Xuất - Tồn'!$A$5:$N$4327,11,0)</f>
        <v>#N/A</v>
      </c>
      <c r="L1233" s="67" t="e">
        <f t="shared" si="350"/>
        <v>#N/A</v>
      </c>
      <c r="M1233" s="66" t="e">
        <f>VLOOKUP(B1233,[2]Pivot!$A$4:$C$3785,2,0)</f>
        <v>#N/A</v>
      </c>
      <c r="N1233" s="66" t="e">
        <f>VLOOKUP(B1233,[2]Pivot!$A$4:$C$3785,3,0)</f>
        <v>#N/A</v>
      </c>
      <c r="O1233" s="70">
        <f>VLOOKUP(B1233,[3]Pivot!$A$4:$D$4420,2,0)</f>
        <v>43836</v>
      </c>
      <c r="P1233" s="66" t="str">
        <f>VLOOKUP(B1233,[3]Pivot!$A$4:$E$4420,5,0)</f>
        <v>KL-PSCHCM</v>
      </c>
      <c r="Q1233" s="66">
        <f>VLOOKUP(B1233,[3]Pivot!$A$4:$D$4420,3,0)</f>
        <v>5900000</v>
      </c>
      <c r="R1233" s="66">
        <f>VLOOKUP(B1233,[3]Pivot!$A$4:$D$4420,4,0)</f>
        <v>1</v>
      </c>
      <c r="S1233" t="e">
        <f>VLOOKUP(B1233,'[1]Tổng hợp Nhập - Xuất - Tồn'!$A$5:$N$4327,11,0)</f>
        <v>#N/A</v>
      </c>
      <c r="T1233" t="e">
        <f>VLOOKUP(B1233,'[1]Tổng hợp Nhập - Xuất - Tồn'!$A$7:$N$4327,13,0)</f>
        <v>#N/A</v>
      </c>
      <c r="U1233" s="66" t="e">
        <f t="shared" si="347"/>
        <v>#N/A</v>
      </c>
      <c r="V1233" s="73" t="e">
        <f t="shared" si="348"/>
        <v>#N/A</v>
      </c>
      <c r="W1233" s="73" t="e">
        <f t="shared" si="349"/>
        <v>#N/A</v>
      </c>
    </row>
    <row r="1234" spans="1:24" x14ac:dyDescent="0.25">
      <c r="A1234">
        <v>1233</v>
      </c>
      <c r="B1234" t="s">
        <v>609</v>
      </c>
      <c r="C1234" t="s">
        <v>207</v>
      </c>
      <c r="E1234">
        <v>45</v>
      </c>
      <c r="H1234" s="59">
        <v>33.75</v>
      </c>
      <c r="I1234" t="s">
        <v>1903</v>
      </c>
      <c r="J1234" s="78">
        <f t="shared" si="346"/>
        <v>915299.99999999988</v>
      </c>
      <c r="K1234" s="75">
        <f>1.05*VLOOKUP(B1234,'[1]Tổng hợp Nhập - Xuất - Tồn'!$A$5:$N$4327,12,0)/VLOOKUP(B1234,'[1]Tổng hợp Nhập - Xuất - Tồn'!$A$5:$N$4327,11,0)</f>
        <v>729658.04581967217</v>
      </c>
      <c r="L1234" s="67">
        <f t="shared" si="350"/>
        <v>0.25442322639200676</v>
      </c>
      <c r="M1234" s="66">
        <f>VLOOKUP(B1234,[2]Pivot!$A$4:$C$3785,2,0)</f>
        <v>830000</v>
      </c>
      <c r="N1234" s="66">
        <f>VLOOKUP(B1234,[2]Pivot!$A$4:$C$3785,3,0)</f>
        <v>930000</v>
      </c>
      <c r="O1234" s="70">
        <f>VLOOKUP(B1234,[3]Pivot!$A$4:$D$4420,2,0)</f>
        <v>44768</v>
      </c>
      <c r="P1234" s="66" t="str">
        <f>VLOOKUP(B1234,[3]Pivot!$A$4:$E$4420,5,0)</f>
        <v>NK-IDAM</v>
      </c>
      <c r="Q1234" s="66">
        <f>VLOOKUP(B1234,[3]Pivot!$A$4:$D$4420,3,0)</f>
        <v>665663.69999999995</v>
      </c>
      <c r="R1234" s="66">
        <f>VLOOKUP(B1234,[3]Pivot!$A$4:$D$4420,4,0)</f>
        <v>10</v>
      </c>
      <c r="S1234">
        <f>VLOOKUP(B1234,'[1]Tổng hợp Nhập - Xuất - Tồn'!$A$5:$N$4327,11,0)</f>
        <v>610</v>
      </c>
      <c r="T1234">
        <f>VLOOKUP(B1234,'[1]Tổng hợp Nhập - Xuất - Tồn'!$A$7:$N$4327,13,0)</f>
        <v>137</v>
      </c>
      <c r="U1234" s="75">
        <f>IF(Q1234=0,K1234*(1-5%),IF(L1234&lt;=10%,Q1234,Q1234*(1-5%)))</f>
        <v>632380.5149999999</v>
      </c>
      <c r="V1234" s="73">
        <f>U1234/24000*1/1.13</f>
        <v>23.317865597345129</v>
      </c>
      <c r="W1234" s="66">
        <f t="shared" ref="W1234" si="352">V1234*24000</f>
        <v>559628.7743362831</v>
      </c>
      <c r="X1234" s="67">
        <f>(W1234-K1234)/K1234</f>
        <v>-0.23302596669428099</v>
      </c>
    </row>
    <row r="1235" spans="1:24" hidden="1" x14ac:dyDescent="0.25">
      <c r="A1235">
        <v>1234</v>
      </c>
      <c r="B1235" t="s">
        <v>610</v>
      </c>
      <c r="C1235" t="s">
        <v>207</v>
      </c>
      <c r="E1235">
        <v>6</v>
      </c>
      <c r="H1235" s="59">
        <v>43.557692307692307</v>
      </c>
      <c r="I1235" t="s">
        <v>1903</v>
      </c>
      <c r="J1235" s="65">
        <f t="shared" si="346"/>
        <v>1181284.6153846153</v>
      </c>
      <c r="K1235" t="e">
        <f>1.05*VLOOKUP(B1235,'[1]Tổng hợp Nhập - Xuất - Tồn'!$A$5:$N$4327,12,0)/VLOOKUP(B1235,'[1]Tổng hợp Nhập - Xuất - Tồn'!$A$5:$N$4327,11,0)</f>
        <v>#N/A</v>
      </c>
      <c r="L1235" s="67" t="e">
        <f t="shared" si="350"/>
        <v>#N/A</v>
      </c>
      <c r="M1235" s="66" t="e">
        <f>VLOOKUP(B1235,[2]Pivot!$A$4:$C$3785,2,0)</f>
        <v>#N/A</v>
      </c>
      <c r="N1235" s="66" t="e">
        <f>VLOOKUP(B1235,[2]Pivot!$A$4:$C$3785,3,0)</f>
        <v>#N/A</v>
      </c>
      <c r="O1235" s="70" t="e">
        <f>VLOOKUP(B1235,[3]Pivot!$A$4:$D$4420,2,0)</f>
        <v>#N/A</v>
      </c>
      <c r="P1235" s="66" t="e">
        <f>VLOOKUP(B1235,[3]Pivot!$A$4:$E$4420,5,0)</f>
        <v>#N/A</v>
      </c>
      <c r="Q1235" s="66" t="e">
        <f>VLOOKUP(B1235,[3]Pivot!$A$4:$D$4420,3,0)</f>
        <v>#N/A</v>
      </c>
      <c r="R1235" s="66" t="e">
        <f>VLOOKUP(B1235,[3]Pivot!$A$4:$D$4420,4,0)</f>
        <v>#N/A</v>
      </c>
      <c r="S1235" t="e">
        <f>VLOOKUP(B1235,'[1]Tổng hợp Nhập - Xuất - Tồn'!$A$5:$N$4327,11,0)</f>
        <v>#N/A</v>
      </c>
      <c r="T1235" t="e">
        <f>VLOOKUP(B1235,'[1]Tổng hợp Nhập - Xuất - Tồn'!$A$7:$N$4327,13,0)</f>
        <v>#N/A</v>
      </c>
      <c r="U1235" s="66" t="e">
        <f t="shared" si="347"/>
        <v>#N/A</v>
      </c>
      <c r="V1235" s="73" t="e">
        <f t="shared" si="348"/>
        <v>#N/A</v>
      </c>
      <c r="W1235" s="73" t="e">
        <f t="shared" si="349"/>
        <v>#N/A</v>
      </c>
    </row>
    <row r="1236" spans="1:24" x14ac:dyDescent="0.25">
      <c r="A1236">
        <v>1235</v>
      </c>
      <c r="B1236" t="s">
        <v>611</v>
      </c>
      <c r="C1236" t="s">
        <v>207</v>
      </c>
      <c r="E1236">
        <v>96</v>
      </c>
      <c r="H1236" s="59">
        <v>22.78846153846154</v>
      </c>
      <c r="I1236" t="s">
        <v>1903</v>
      </c>
      <c r="J1236" s="78">
        <f t="shared" si="346"/>
        <v>618023.07692307699</v>
      </c>
      <c r="K1236" s="75">
        <f>1.05*VLOOKUP(B1236,'[1]Tổng hợp Nhập - Xuất - Tồn'!$A$5:$N$4327,12,0)/VLOOKUP(B1236,'[1]Tổng hợp Nhập - Xuất - Tồn'!$A$5:$N$4327,11,0)</f>
        <v>462900.375</v>
      </c>
      <c r="L1236" s="67">
        <f t="shared" si="350"/>
        <v>0.33511033972067317</v>
      </c>
      <c r="M1236" s="66">
        <f>VLOOKUP(B1236,[2]Pivot!$A$4:$C$3785,2,0)</f>
        <v>650000</v>
      </c>
      <c r="N1236" s="66">
        <f>VLOOKUP(B1236,[2]Pivot!$A$4:$C$3785,3,0)</f>
        <v>980000</v>
      </c>
      <c r="O1236" s="70">
        <f>VLOOKUP(B1236,[3]Pivot!$A$4:$D$4420,2,0)</f>
        <v>44792</v>
      </c>
      <c r="P1236" s="66" t="str">
        <f>VLOOKUP(B1236,[3]Pivot!$A$4:$E$4420,5,0)</f>
        <v>NK-IDAM</v>
      </c>
      <c r="Q1236" s="66">
        <f>VLOOKUP(B1236,[3]Pivot!$A$4:$D$4420,3,0)</f>
        <v>416067.5</v>
      </c>
      <c r="R1236" s="66">
        <f>VLOOKUP(B1236,[3]Pivot!$A$4:$D$4420,4,0)</f>
        <v>2</v>
      </c>
      <c r="S1236">
        <f>VLOOKUP(B1236,'[1]Tổng hợp Nhập - Xuất - Tồn'!$A$5:$N$4327,11,0)</f>
        <v>140</v>
      </c>
      <c r="T1236">
        <f>VLOOKUP(B1236,'[1]Tổng hợp Nhập - Xuất - Tồn'!$A$7:$N$4327,13,0)</f>
        <v>3</v>
      </c>
      <c r="U1236" s="75">
        <f t="shared" ref="U1236:U1240" si="353">IF(Q1236=0,K1236*(1-5%),IF(L1236&lt;=10%,Q1236,Q1236*(1-5%)))</f>
        <v>395264.125</v>
      </c>
      <c r="V1236" s="73">
        <f t="shared" ref="V1236:V1240" si="354">U1236/24000*1/1.13</f>
        <v>14.574635877581121</v>
      </c>
      <c r="W1236" s="66">
        <f t="shared" ref="W1236:W1240" si="355">V1236*24000</f>
        <v>349791.26106194692</v>
      </c>
      <c r="X1236" s="67">
        <f t="shared" ref="X1236:X1240" si="356">(W1236-K1236)/K1236</f>
        <v>-0.24434871960959867</v>
      </c>
    </row>
    <row r="1237" spans="1:24" x14ac:dyDescent="0.25">
      <c r="A1237">
        <v>1236</v>
      </c>
      <c r="B1237" t="s">
        <v>612</v>
      </c>
      <c r="C1237" t="s">
        <v>207</v>
      </c>
      <c r="E1237">
        <v>620</v>
      </c>
      <c r="H1237" s="59">
        <v>67.5</v>
      </c>
      <c r="I1237" t="s">
        <v>1903</v>
      </c>
      <c r="J1237" s="78">
        <f t="shared" si="346"/>
        <v>1830599.9999999998</v>
      </c>
      <c r="K1237" s="75">
        <f>1.05*VLOOKUP(B1237,'[1]Tổng hợp Nhập - Xuất - Tồn'!$A$5:$N$4327,12,0)/VLOOKUP(B1237,'[1]Tổng hợp Nhập - Xuất - Tồn'!$A$5:$N$4327,11,0)</f>
        <v>1348442.9451219512</v>
      </c>
      <c r="L1237" s="67">
        <f t="shared" si="350"/>
        <v>0.35756578105308195</v>
      </c>
      <c r="M1237" s="66">
        <f>VLOOKUP(B1237,[2]Pivot!$A$4:$C$3785,2,0)</f>
        <v>1530000</v>
      </c>
      <c r="N1237" s="66">
        <f>VLOOKUP(B1237,[2]Pivot!$A$4:$C$3785,3,0)</f>
        <v>1700000</v>
      </c>
      <c r="O1237" s="70">
        <f>VLOOKUP(B1237,[3]Pivot!$A$4:$D$4420,2,0)</f>
        <v>44792</v>
      </c>
      <c r="P1237" s="66" t="str">
        <f>VLOOKUP(B1237,[3]Pivot!$A$4:$E$4420,5,0)</f>
        <v>HTAUTOHN</v>
      </c>
      <c r="Q1237" s="66">
        <f>VLOOKUP(B1237,[3]Pivot!$A$4:$D$4420,3,0)</f>
        <v>1234690</v>
      </c>
      <c r="R1237" s="66">
        <f>VLOOKUP(B1237,[3]Pivot!$A$4:$D$4420,4,0)</f>
        <v>1</v>
      </c>
      <c r="S1237">
        <f>VLOOKUP(B1237,'[1]Tổng hợp Nhập - Xuất - Tồn'!$A$5:$N$4327,11,0)</f>
        <v>574</v>
      </c>
      <c r="T1237">
        <f>VLOOKUP(B1237,'[1]Tổng hợp Nhập - Xuất - Tồn'!$A$7:$N$4327,13,0)</f>
        <v>195</v>
      </c>
      <c r="U1237" s="75">
        <f t="shared" si="353"/>
        <v>1172955.5</v>
      </c>
      <c r="V1237" s="73">
        <f t="shared" si="354"/>
        <v>43.250571533923306</v>
      </c>
      <c r="W1237" s="66">
        <f t="shared" si="355"/>
        <v>1038013.7168141593</v>
      </c>
      <c r="X1237" s="67">
        <f t="shared" si="356"/>
        <v>-0.23021309832261172</v>
      </c>
    </row>
    <row r="1238" spans="1:24" x14ac:dyDescent="0.25">
      <c r="A1238">
        <v>1237</v>
      </c>
      <c r="B1238" t="s">
        <v>613</v>
      </c>
      <c r="C1238" t="s">
        <v>207</v>
      </c>
      <c r="E1238">
        <v>56</v>
      </c>
      <c r="H1238" s="59">
        <v>48.46153846153846</v>
      </c>
      <c r="I1238" t="s">
        <v>1903</v>
      </c>
      <c r="J1238" s="78">
        <f t="shared" si="346"/>
        <v>1314276.9230769228</v>
      </c>
      <c r="K1238" s="75">
        <f>1.05*VLOOKUP(B1238,'[1]Tổng hợp Nhập - Xuất - Tồn'!$A$5:$N$4327,12,0)/VLOOKUP(B1238,'[1]Tổng hợp Nhập - Xuất - Tồn'!$A$5:$N$4327,11,0)</f>
        <v>975614.9209403398</v>
      </c>
      <c r="L1238" s="67">
        <f t="shared" si="350"/>
        <v>0.34712671451372012</v>
      </c>
      <c r="M1238" s="66">
        <f>VLOOKUP(B1238,[2]Pivot!$A$4:$C$3785,2,0)</f>
        <v>1000000</v>
      </c>
      <c r="N1238" s="66">
        <f>VLOOKUP(B1238,[2]Pivot!$A$4:$C$3785,3,0)</f>
        <v>1200000</v>
      </c>
      <c r="O1238" s="70">
        <f>VLOOKUP(B1238,[3]Pivot!$A$4:$D$4420,2,0)</f>
        <v>44663</v>
      </c>
      <c r="P1238" s="66" t="str">
        <f>VLOOKUP(B1238,[3]Pivot!$A$4:$E$4420,5,0)</f>
        <v>NK-TRISTAN</v>
      </c>
      <c r="Q1238" s="66">
        <f>VLOOKUP(B1238,[3]Pivot!$A$4:$D$4420,3,0)</f>
        <v>902772.5</v>
      </c>
      <c r="R1238" s="66">
        <f>VLOOKUP(B1238,[3]Pivot!$A$4:$D$4420,4,0)</f>
        <v>2</v>
      </c>
      <c r="S1238">
        <f>VLOOKUP(B1238,'[1]Tổng hợp Nhập - Xuất - Tồn'!$A$5:$N$4327,11,0)</f>
        <v>2531</v>
      </c>
      <c r="T1238">
        <f>VLOOKUP(B1238,'[1]Tổng hợp Nhập - Xuất - Tồn'!$A$7:$N$4327,13,0)</f>
        <v>177</v>
      </c>
      <c r="U1238" s="75">
        <f t="shared" si="353"/>
        <v>857633.875</v>
      </c>
      <c r="V1238" s="73">
        <f t="shared" si="354"/>
        <v>31.623667957227138</v>
      </c>
      <c r="W1238" s="66">
        <f t="shared" si="355"/>
        <v>758968.03097345133</v>
      </c>
      <c r="X1238" s="67">
        <f t="shared" si="356"/>
        <v>-0.2220618866284608</v>
      </c>
    </row>
    <row r="1239" spans="1:24" x14ac:dyDescent="0.25">
      <c r="A1239">
        <v>1238</v>
      </c>
      <c r="B1239" t="s">
        <v>614</v>
      </c>
      <c r="C1239" t="s">
        <v>207</v>
      </c>
      <c r="E1239">
        <v>15</v>
      </c>
      <c r="H1239" s="59">
        <v>67.5</v>
      </c>
      <c r="I1239" t="s">
        <v>1903</v>
      </c>
      <c r="J1239" s="78">
        <f t="shared" si="346"/>
        <v>1830599.9999999998</v>
      </c>
      <c r="K1239" s="75">
        <f>1.05*VLOOKUP(B1239,'[1]Tổng hợp Nhập - Xuất - Tồn'!$A$5:$N$4327,12,0)/VLOOKUP(B1239,'[1]Tổng hợp Nhập - Xuất - Tồn'!$A$5:$N$4327,11,0)</f>
        <v>978525.58500000008</v>
      </c>
      <c r="L1239" s="67">
        <f t="shared" si="350"/>
        <v>0.87077377235874687</v>
      </c>
      <c r="M1239" s="66">
        <f>VLOOKUP(B1239,[2]Pivot!$A$4:$C$3785,2,0)</f>
        <v>1550000</v>
      </c>
      <c r="N1239" s="66">
        <f>VLOOKUP(B1239,[2]Pivot!$A$4:$C$3785,3,0)</f>
        <v>1670000</v>
      </c>
      <c r="O1239" s="70">
        <f>VLOOKUP(B1239,[3]Pivot!$A$4:$D$4420,2,0)</f>
        <v>44816</v>
      </c>
      <c r="P1239" s="66" t="str">
        <f>VLOOKUP(B1239,[3]Pivot!$A$4:$E$4420,5,0)</f>
        <v>NK-IDAM</v>
      </c>
      <c r="Q1239" s="66">
        <f>VLOOKUP(B1239,[3]Pivot!$A$4:$D$4420,3,0)</f>
        <v>1123606.2</v>
      </c>
      <c r="R1239" s="66">
        <f>VLOOKUP(B1239,[3]Pivot!$A$4:$D$4420,4,0)</f>
        <v>5</v>
      </c>
      <c r="S1239">
        <f>VLOOKUP(B1239,'[1]Tổng hợp Nhập - Xuất - Tồn'!$A$5:$N$4327,11,0)</f>
        <v>70</v>
      </c>
      <c r="T1239">
        <f>VLOOKUP(B1239,'[1]Tổng hợp Nhập - Xuất - Tồn'!$A$7:$N$4327,13,0)</f>
        <v>86</v>
      </c>
      <c r="U1239" s="75">
        <f t="shared" si="353"/>
        <v>1067425.8899999999</v>
      </c>
      <c r="V1239" s="73">
        <f t="shared" si="354"/>
        <v>39.359361725663717</v>
      </c>
      <c r="W1239" s="66">
        <f t="shared" si="355"/>
        <v>944624.68141592923</v>
      </c>
      <c r="X1239" s="67">
        <f t="shared" si="356"/>
        <v>-3.4644882161227138E-2</v>
      </c>
    </row>
    <row r="1240" spans="1:24" x14ac:dyDescent="0.25">
      <c r="A1240">
        <v>1239</v>
      </c>
      <c r="B1240" t="s">
        <v>209</v>
      </c>
      <c r="C1240" t="s">
        <v>207</v>
      </c>
      <c r="E1240">
        <v>72</v>
      </c>
      <c r="H1240" s="59">
        <v>67.5</v>
      </c>
      <c r="I1240" t="s">
        <v>1903</v>
      </c>
      <c r="J1240" s="78">
        <f t="shared" si="346"/>
        <v>1830599.9999999998</v>
      </c>
      <c r="K1240" s="75">
        <f>1.05*VLOOKUP(B1240,'[1]Tổng hợp Nhập - Xuất - Tồn'!$A$5:$N$4327,12,0)/VLOOKUP(B1240,'[1]Tổng hợp Nhập - Xuất - Tồn'!$A$5:$N$4327,11,0)</f>
        <v>1348361.4</v>
      </c>
      <c r="L1240" s="67">
        <f t="shared" si="350"/>
        <v>0.3576478828302263</v>
      </c>
      <c r="M1240" s="66">
        <f>VLOOKUP(B1240,[2]Pivot!$A$4:$C$3785,2,0)</f>
        <v>1300000</v>
      </c>
      <c r="N1240" s="66">
        <f>VLOOKUP(B1240,[2]Pivot!$A$4:$C$3785,3,0)</f>
        <v>1650000</v>
      </c>
      <c r="O1240" s="70">
        <f>VLOOKUP(B1240,[3]Pivot!$A$4:$D$4420,2,0)</f>
        <v>44412</v>
      </c>
      <c r="P1240" s="66" t="str">
        <f>VLOOKUP(B1240,[3]Pivot!$A$4:$E$4420,5,0)</f>
        <v>NK-IDAM</v>
      </c>
      <c r="Q1240" s="66">
        <f>VLOOKUP(B1240,[3]Pivot!$A$4:$D$4420,3,0)</f>
        <v>1248324</v>
      </c>
      <c r="R1240" s="66">
        <f>VLOOKUP(B1240,[3]Pivot!$A$4:$D$4420,4,0)</f>
        <v>15</v>
      </c>
      <c r="S1240">
        <f>VLOOKUP(B1240,'[1]Tổng hợp Nhập - Xuất - Tồn'!$A$5:$N$4327,11,0)</f>
        <v>175</v>
      </c>
      <c r="T1240">
        <f>VLOOKUP(B1240,'[1]Tổng hợp Nhập - Xuất - Tồn'!$A$7:$N$4327,13,0)</f>
        <v>28</v>
      </c>
      <c r="U1240" s="75">
        <f t="shared" si="353"/>
        <v>1185907.8</v>
      </c>
      <c r="V1240" s="73">
        <f t="shared" si="354"/>
        <v>43.728163716814166</v>
      </c>
      <c r="W1240" s="66">
        <f t="shared" si="355"/>
        <v>1049475.9292035401</v>
      </c>
      <c r="X1240" s="67">
        <f t="shared" si="356"/>
        <v>-0.22166569793266097</v>
      </c>
    </row>
    <row r="1241" spans="1:24" hidden="1" x14ac:dyDescent="0.25">
      <c r="A1241">
        <v>1240</v>
      </c>
      <c r="B1241" t="s">
        <v>210</v>
      </c>
      <c r="C1241" t="s">
        <v>207</v>
      </c>
      <c r="E1241">
        <v>348</v>
      </c>
      <c r="H1241" s="59">
        <v>48.46153846153846</v>
      </c>
      <c r="I1241" t="s">
        <v>1903</v>
      </c>
      <c r="J1241" s="65">
        <f t="shared" si="346"/>
        <v>1314276.9230769228</v>
      </c>
      <c r="K1241" t="e">
        <f>1.05*VLOOKUP(B1241,'[1]Tổng hợp Nhập - Xuất - Tồn'!$A$5:$N$4327,12,0)/VLOOKUP(B1241,'[1]Tổng hợp Nhập - Xuất - Tồn'!$A$5:$N$4327,11,0)</f>
        <v>#N/A</v>
      </c>
      <c r="L1241" s="67" t="e">
        <f t="shared" si="350"/>
        <v>#N/A</v>
      </c>
      <c r="M1241" s="66" t="e">
        <f>VLOOKUP(B1241,[2]Pivot!$A$4:$C$3785,2,0)</f>
        <v>#N/A</v>
      </c>
      <c r="N1241" s="66" t="e">
        <f>VLOOKUP(B1241,[2]Pivot!$A$4:$C$3785,3,0)</f>
        <v>#N/A</v>
      </c>
      <c r="O1241" s="70" t="e">
        <f>VLOOKUP(B1241,[3]Pivot!$A$4:$D$4420,2,0)</f>
        <v>#N/A</v>
      </c>
      <c r="P1241" s="66" t="e">
        <f>VLOOKUP(B1241,[3]Pivot!$A$4:$E$4420,5,0)</f>
        <v>#N/A</v>
      </c>
      <c r="Q1241" s="66" t="e">
        <f>VLOOKUP(B1241,[3]Pivot!$A$4:$D$4420,3,0)</f>
        <v>#N/A</v>
      </c>
      <c r="R1241" s="66" t="e">
        <f>VLOOKUP(B1241,[3]Pivot!$A$4:$D$4420,4,0)</f>
        <v>#N/A</v>
      </c>
      <c r="S1241" t="e">
        <f>VLOOKUP(B1241,'[1]Tổng hợp Nhập - Xuất - Tồn'!$A$5:$N$4327,11,0)</f>
        <v>#N/A</v>
      </c>
      <c r="T1241" t="e">
        <f>VLOOKUP(B1241,'[1]Tổng hợp Nhập - Xuất - Tồn'!$A$7:$N$4327,13,0)</f>
        <v>#N/A</v>
      </c>
      <c r="U1241" s="66" t="e">
        <f t="shared" si="347"/>
        <v>#N/A</v>
      </c>
      <c r="V1241" s="73" t="e">
        <f t="shared" si="348"/>
        <v>#N/A</v>
      </c>
      <c r="W1241" s="73" t="e">
        <f t="shared" si="349"/>
        <v>#N/A</v>
      </c>
    </row>
    <row r="1242" spans="1:24" hidden="1" x14ac:dyDescent="0.25">
      <c r="A1242">
        <v>1241</v>
      </c>
      <c r="B1242" t="s">
        <v>615</v>
      </c>
      <c r="C1242" t="s">
        <v>207</v>
      </c>
      <c r="E1242">
        <v>2</v>
      </c>
      <c r="H1242" s="59">
        <v>48.46153846153846</v>
      </c>
      <c r="I1242" t="s">
        <v>1903</v>
      </c>
      <c r="J1242" s="65">
        <f t="shared" si="346"/>
        <v>1314276.9230769228</v>
      </c>
      <c r="K1242" t="e">
        <f>1.05*VLOOKUP(B1242,'[1]Tổng hợp Nhập - Xuất - Tồn'!$A$5:$N$4327,12,0)/VLOOKUP(B1242,'[1]Tổng hợp Nhập - Xuất - Tồn'!$A$5:$N$4327,11,0)</f>
        <v>#N/A</v>
      </c>
      <c r="L1242" s="67" t="e">
        <f t="shared" si="350"/>
        <v>#N/A</v>
      </c>
      <c r="M1242" s="66" t="e">
        <f>VLOOKUP(B1242,[2]Pivot!$A$4:$C$3785,2,0)</f>
        <v>#N/A</v>
      </c>
      <c r="N1242" s="66" t="e">
        <f>VLOOKUP(B1242,[2]Pivot!$A$4:$C$3785,3,0)</f>
        <v>#N/A</v>
      </c>
      <c r="O1242" s="70" t="e">
        <f>VLOOKUP(B1242,[3]Pivot!$A$4:$D$4420,2,0)</f>
        <v>#N/A</v>
      </c>
      <c r="P1242" s="66" t="e">
        <f>VLOOKUP(B1242,[3]Pivot!$A$4:$E$4420,5,0)</f>
        <v>#N/A</v>
      </c>
      <c r="Q1242" s="66" t="e">
        <f>VLOOKUP(B1242,[3]Pivot!$A$4:$D$4420,3,0)</f>
        <v>#N/A</v>
      </c>
      <c r="R1242" s="66" t="e">
        <f>VLOOKUP(B1242,[3]Pivot!$A$4:$D$4420,4,0)</f>
        <v>#N/A</v>
      </c>
      <c r="S1242" t="e">
        <f>VLOOKUP(B1242,'[1]Tổng hợp Nhập - Xuất - Tồn'!$A$5:$N$4327,11,0)</f>
        <v>#N/A</v>
      </c>
      <c r="T1242" t="e">
        <f>VLOOKUP(B1242,'[1]Tổng hợp Nhập - Xuất - Tồn'!$A$7:$N$4327,13,0)</f>
        <v>#N/A</v>
      </c>
      <c r="U1242" s="66" t="e">
        <f t="shared" si="347"/>
        <v>#N/A</v>
      </c>
      <c r="V1242" s="73" t="e">
        <f t="shared" si="348"/>
        <v>#N/A</v>
      </c>
      <c r="W1242" s="73" t="e">
        <f t="shared" si="349"/>
        <v>#N/A</v>
      </c>
    </row>
    <row r="1243" spans="1:24" hidden="1" x14ac:dyDescent="0.25">
      <c r="A1243">
        <v>1242</v>
      </c>
      <c r="B1243" t="s">
        <v>616</v>
      </c>
      <c r="C1243" t="s">
        <v>207</v>
      </c>
      <c r="E1243">
        <v>102</v>
      </c>
      <c r="H1243" s="59">
        <v>33.75</v>
      </c>
      <c r="I1243" t="s">
        <v>1903</v>
      </c>
      <c r="J1243" s="65">
        <f t="shared" si="346"/>
        <v>915299.99999999988</v>
      </c>
      <c r="K1243" t="e">
        <f>1.05*VLOOKUP(B1243,'[1]Tổng hợp Nhập - Xuất - Tồn'!$A$5:$N$4327,12,0)/VLOOKUP(B1243,'[1]Tổng hợp Nhập - Xuất - Tồn'!$A$5:$N$4327,11,0)</f>
        <v>#N/A</v>
      </c>
      <c r="L1243" s="67" t="e">
        <f t="shared" si="350"/>
        <v>#N/A</v>
      </c>
      <c r="M1243" s="66" t="e">
        <f>VLOOKUP(B1243,[2]Pivot!$A$4:$C$3785,2,0)</f>
        <v>#N/A</v>
      </c>
      <c r="N1243" s="66" t="e">
        <f>VLOOKUP(B1243,[2]Pivot!$A$4:$C$3785,3,0)</f>
        <v>#N/A</v>
      </c>
      <c r="O1243" s="70" t="e">
        <f>VLOOKUP(B1243,[3]Pivot!$A$4:$D$4420,2,0)</f>
        <v>#N/A</v>
      </c>
      <c r="P1243" s="66" t="e">
        <f>VLOOKUP(B1243,[3]Pivot!$A$4:$E$4420,5,0)</f>
        <v>#N/A</v>
      </c>
      <c r="Q1243" s="66" t="e">
        <f>VLOOKUP(B1243,[3]Pivot!$A$4:$D$4420,3,0)</f>
        <v>#N/A</v>
      </c>
      <c r="R1243" s="66" t="e">
        <f>VLOOKUP(B1243,[3]Pivot!$A$4:$D$4420,4,0)</f>
        <v>#N/A</v>
      </c>
      <c r="S1243" t="e">
        <f>VLOOKUP(B1243,'[1]Tổng hợp Nhập - Xuất - Tồn'!$A$5:$N$4327,11,0)</f>
        <v>#N/A</v>
      </c>
      <c r="T1243" t="e">
        <f>VLOOKUP(B1243,'[1]Tổng hợp Nhập - Xuất - Tồn'!$A$7:$N$4327,13,0)</f>
        <v>#N/A</v>
      </c>
      <c r="U1243" s="66" t="e">
        <f t="shared" si="347"/>
        <v>#N/A</v>
      </c>
      <c r="V1243" s="73" t="e">
        <f t="shared" si="348"/>
        <v>#N/A</v>
      </c>
      <c r="W1243" s="73" t="e">
        <f t="shared" si="349"/>
        <v>#N/A</v>
      </c>
    </row>
    <row r="1244" spans="1:24" hidden="1" x14ac:dyDescent="0.25">
      <c r="A1244">
        <v>1243</v>
      </c>
      <c r="B1244" t="s">
        <v>211</v>
      </c>
      <c r="C1244" t="s">
        <v>207</v>
      </c>
      <c r="E1244">
        <v>282</v>
      </c>
      <c r="H1244" s="59">
        <v>33.17307692307692</v>
      </c>
      <c r="I1244" t="s">
        <v>1903</v>
      </c>
      <c r="J1244" s="65">
        <f t="shared" si="346"/>
        <v>899653.84615384601</v>
      </c>
      <c r="K1244" t="e">
        <f>1.05*VLOOKUP(B1244,'[1]Tổng hợp Nhập - Xuất - Tồn'!$A$5:$N$4327,12,0)/VLOOKUP(B1244,'[1]Tổng hợp Nhập - Xuất - Tồn'!$A$5:$N$4327,11,0)</f>
        <v>#N/A</v>
      </c>
      <c r="L1244" s="67" t="e">
        <f t="shared" si="350"/>
        <v>#N/A</v>
      </c>
      <c r="M1244" s="66" t="e">
        <f>VLOOKUP(B1244,[2]Pivot!$A$4:$C$3785,2,0)</f>
        <v>#N/A</v>
      </c>
      <c r="N1244" s="66" t="e">
        <f>VLOOKUP(B1244,[2]Pivot!$A$4:$C$3785,3,0)</f>
        <v>#N/A</v>
      </c>
      <c r="O1244" s="70" t="e">
        <f>VLOOKUP(B1244,[3]Pivot!$A$4:$D$4420,2,0)</f>
        <v>#N/A</v>
      </c>
      <c r="P1244" s="66" t="e">
        <f>VLOOKUP(B1244,[3]Pivot!$A$4:$E$4420,5,0)</f>
        <v>#N/A</v>
      </c>
      <c r="Q1244" s="66" t="e">
        <f>VLOOKUP(B1244,[3]Pivot!$A$4:$D$4420,3,0)</f>
        <v>#N/A</v>
      </c>
      <c r="R1244" s="66" t="e">
        <f>VLOOKUP(B1244,[3]Pivot!$A$4:$D$4420,4,0)</f>
        <v>#N/A</v>
      </c>
      <c r="S1244" t="e">
        <f>VLOOKUP(B1244,'[1]Tổng hợp Nhập - Xuất - Tồn'!$A$5:$N$4327,11,0)</f>
        <v>#N/A</v>
      </c>
      <c r="T1244" t="e">
        <f>VLOOKUP(B1244,'[1]Tổng hợp Nhập - Xuất - Tồn'!$A$7:$N$4327,13,0)</f>
        <v>#N/A</v>
      </c>
      <c r="U1244" s="66" t="e">
        <f t="shared" si="347"/>
        <v>#N/A</v>
      </c>
      <c r="V1244" s="73" t="e">
        <f t="shared" si="348"/>
        <v>#N/A</v>
      </c>
      <c r="W1244" s="73" t="e">
        <f t="shared" si="349"/>
        <v>#N/A</v>
      </c>
    </row>
    <row r="1245" spans="1:24" hidden="1" x14ac:dyDescent="0.25">
      <c r="A1245">
        <v>1244</v>
      </c>
      <c r="B1245" t="s">
        <v>617</v>
      </c>
      <c r="C1245" t="s">
        <v>207</v>
      </c>
      <c r="E1245">
        <v>30</v>
      </c>
      <c r="H1245" s="59">
        <v>99.230769230769226</v>
      </c>
      <c r="I1245" t="s">
        <v>1903</v>
      </c>
      <c r="J1245" s="65">
        <f t="shared" si="346"/>
        <v>2691138.461538461</v>
      </c>
      <c r="K1245" t="e">
        <f>1.05*VLOOKUP(B1245,'[1]Tổng hợp Nhập - Xuất - Tồn'!$A$5:$N$4327,12,0)/VLOOKUP(B1245,'[1]Tổng hợp Nhập - Xuất - Tồn'!$A$5:$N$4327,11,0)</f>
        <v>#N/A</v>
      </c>
      <c r="L1245" s="67" t="e">
        <f t="shared" si="350"/>
        <v>#N/A</v>
      </c>
      <c r="M1245" s="66" t="e">
        <f>VLOOKUP(B1245,[2]Pivot!$A$4:$C$3785,2,0)</f>
        <v>#N/A</v>
      </c>
      <c r="N1245" s="66" t="e">
        <f>VLOOKUP(B1245,[2]Pivot!$A$4:$C$3785,3,0)</f>
        <v>#N/A</v>
      </c>
      <c r="O1245" s="70" t="e">
        <f>VLOOKUP(B1245,[3]Pivot!$A$4:$D$4420,2,0)</f>
        <v>#N/A</v>
      </c>
      <c r="P1245" s="66" t="e">
        <f>VLOOKUP(B1245,[3]Pivot!$A$4:$E$4420,5,0)</f>
        <v>#N/A</v>
      </c>
      <c r="Q1245" s="66" t="e">
        <f>VLOOKUP(B1245,[3]Pivot!$A$4:$D$4420,3,0)</f>
        <v>#N/A</v>
      </c>
      <c r="R1245" s="66" t="e">
        <f>VLOOKUP(B1245,[3]Pivot!$A$4:$D$4420,4,0)</f>
        <v>#N/A</v>
      </c>
      <c r="S1245" t="e">
        <f>VLOOKUP(B1245,'[1]Tổng hợp Nhập - Xuất - Tồn'!$A$5:$N$4327,11,0)</f>
        <v>#N/A</v>
      </c>
      <c r="T1245" t="e">
        <f>VLOOKUP(B1245,'[1]Tổng hợp Nhập - Xuất - Tồn'!$A$7:$N$4327,13,0)</f>
        <v>#N/A</v>
      </c>
      <c r="U1245" s="66" t="e">
        <f t="shared" si="347"/>
        <v>#N/A</v>
      </c>
      <c r="V1245" s="73" t="e">
        <f t="shared" si="348"/>
        <v>#N/A</v>
      </c>
      <c r="W1245" s="73" t="e">
        <f t="shared" si="349"/>
        <v>#N/A</v>
      </c>
    </row>
    <row r="1246" spans="1:24" hidden="1" x14ac:dyDescent="0.25">
      <c r="A1246">
        <v>1245</v>
      </c>
      <c r="B1246" t="s">
        <v>619</v>
      </c>
      <c r="C1246" t="s">
        <v>207</v>
      </c>
      <c r="E1246">
        <v>6</v>
      </c>
      <c r="H1246" s="59">
        <v>30</v>
      </c>
      <c r="I1246" t="s">
        <v>1903</v>
      </c>
      <c r="J1246" s="65">
        <f t="shared" si="346"/>
        <v>813599.99999999988</v>
      </c>
      <c r="K1246" t="e">
        <f>1.05*VLOOKUP(B1246,'[1]Tổng hợp Nhập - Xuất - Tồn'!$A$5:$N$4327,12,0)/VLOOKUP(B1246,'[1]Tổng hợp Nhập - Xuất - Tồn'!$A$5:$N$4327,11,0)</f>
        <v>#N/A</v>
      </c>
      <c r="L1246" s="67" t="e">
        <f t="shared" si="350"/>
        <v>#N/A</v>
      </c>
      <c r="M1246" s="66" t="e">
        <f>VLOOKUP(B1246,[2]Pivot!$A$4:$C$3785,2,0)</f>
        <v>#N/A</v>
      </c>
      <c r="N1246" s="66" t="e">
        <f>VLOOKUP(B1246,[2]Pivot!$A$4:$C$3785,3,0)</f>
        <v>#N/A</v>
      </c>
      <c r="O1246" s="70" t="e">
        <f>VLOOKUP(B1246,[3]Pivot!$A$4:$D$4420,2,0)</f>
        <v>#N/A</v>
      </c>
      <c r="P1246" s="66" t="e">
        <f>VLOOKUP(B1246,[3]Pivot!$A$4:$E$4420,5,0)</f>
        <v>#N/A</v>
      </c>
      <c r="Q1246" s="66" t="e">
        <f>VLOOKUP(B1246,[3]Pivot!$A$4:$D$4420,3,0)</f>
        <v>#N/A</v>
      </c>
      <c r="R1246" s="66" t="e">
        <f>VLOOKUP(B1246,[3]Pivot!$A$4:$D$4420,4,0)</f>
        <v>#N/A</v>
      </c>
      <c r="S1246" t="e">
        <f>VLOOKUP(B1246,'[1]Tổng hợp Nhập - Xuất - Tồn'!$A$5:$N$4327,11,0)</f>
        <v>#N/A</v>
      </c>
      <c r="T1246" t="e">
        <f>VLOOKUP(B1246,'[1]Tổng hợp Nhập - Xuất - Tồn'!$A$7:$N$4327,13,0)</f>
        <v>#N/A</v>
      </c>
      <c r="U1246" s="66" t="e">
        <f t="shared" si="347"/>
        <v>#N/A</v>
      </c>
      <c r="V1246" s="73" t="e">
        <f t="shared" si="348"/>
        <v>#N/A</v>
      </c>
      <c r="W1246" s="73" t="e">
        <f t="shared" si="349"/>
        <v>#N/A</v>
      </c>
    </row>
    <row r="1247" spans="1:24" hidden="1" x14ac:dyDescent="0.25">
      <c r="A1247">
        <v>1246</v>
      </c>
      <c r="B1247" t="s">
        <v>620</v>
      </c>
      <c r="C1247" t="s">
        <v>207</v>
      </c>
      <c r="E1247">
        <v>28</v>
      </c>
      <c r="H1247" s="59">
        <v>32.596153846153847</v>
      </c>
      <c r="I1247" t="s">
        <v>1903</v>
      </c>
      <c r="J1247" s="65">
        <f t="shared" si="346"/>
        <v>884007.69230769225</v>
      </c>
      <c r="K1247" t="e">
        <f>1.05*VLOOKUP(B1247,'[1]Tổng hợp Nhập - Xuất - Tồn'!$A$5:$N$4327,12,0)/VLOOKUP(B1247,'[1]Tổng hợp Nhập - Xuất - Tồn'!$A$5:$N$4327,11,0)</f>
        <v>#N/A</v>
      </c>
      <c r="L1247" s="67" t="e">
        <f t="shared" si="350"/>
        <v>#N/A</v>
      </c>
      <c r="M1247" s="66" t="e">
        <f>VLOOKUP(B1247,[2]Pivot!$A$4:$C$3785,2,0)</f>
        <v>#N/A</v>
      </c>
      <c r="N1247" s="66" t="e">
        <f>VLOOKUP(B1247,[2]Pivot!$A$4:$C$3785,3,0)</f>
        <v>#N/A</v>
      </c>
      <c r="O1247" s="70" t="e">
        <f>VLOOKUP(B1247,[3]Pivot!$A$4:$D$4420,2,0)</f>
        <v>#N/A</v>
      </c>
      <c r="P1247" s="66" t="e">
        <f>VLOOKUP(B1247,[3]Pivot!$A$4:$E$4420,5,0)</f>
        <v>#N/A</v>
      </c>
      <c r="Q1247" s="66" t="e">
        <f>VLOOKUP(B1247,[3]Pivot!$A$4:$D$4420,3,0)</f>
        <v>#N/A</v>
      </c>
      <c r="R1247" s="66" t="e">
        <f>VLOOKUP(B1247,[3]Pivot!$A$4:$D$4420,4,0)</f>
        <v>#N/A</v>
      </c>
      <c r="S1247" t="e">
        <f>VLOOKUP(B1247,'[1]Tổng hợp Nhập - Xuất - Tồn'!$A$5:$N$4327,11,0)</f>
        <v>#N/A</v>
      </c>
      <c r="T1247" t="e">
        <f>VLOOKUP(B1247,'[1]Tổng hợp Nhập - Xuất - Tồn'!$A$7:$N$4327,13,0)</f>
        <v>#N/A</v>
      </c>
      <c r="U1247" s="66" t="e">
        <f t="shared" si="347"/>
        <v>#N/A</v>
      </c>
      <c r="V1247" s="73" t="e">
        <f t="shared" si="348"/>
        <v>#N/A</v>
      </c>
      <c r="W1247" s="73" t="e">
        <f t="shared" si="349"/>
        <v>#N/A</v>
      </c>
    </row>
    <row r="1248" spans="1:24" x14ac:dyDescent="0.25">
      <c r="A1248">
        <v>1247</v>
      </c>
      <c r="B1248" t="s">
        <v>621</v>
      </c>
      <c r="C1248" t="s">
        <v>219</v>
      </c>
      <c r="E1248">
        <v>59</v>
      </c>
      <c r="H1248" s="59">
        <v>74.42307692307692</v>
      </c>
      <c r="I1248" t="s">
        <v>1903</v>
      </c>
      <c r="J1248" s="78">
        <f t="shared" si="346"/>
        <v>2018353.8461538458</v>
      </c>
      <c r="K1248" s="75">
        <f>1.05*VLOOKUP(B1248,'[1]Tổng hợp Nhập - Xuất - Tồn'!$A$5:$N$4327,12,0)/VLOOKUP(B1248,'[1]Tổng hợp Nhập - Xuất - Tồn'!$A$5:$N$4327,11,0)</f>
        <v>994660.38000000012</v>
      </c>
      <c r="L1248" s="67">
        <f t="shared" si="350"/>
        <v>1.0291889440231303</v>
      </c>
      <c r="M1248" s="66">
        <f>VLOOKUP(B1248,[2]Pivot!$A$4:$C$3785,2,0)</f>
        <v>1050000</v>
      </c>
      <c r="N1248" s="66">
        <f>VLOOKUP(B1248,[2]Pivot!$A$4:$C$3785,3,0)</f>
        <v>1050000</v>
      </c>
      <c r="O1248" s="70">
        <f>VLOOKUP(B1248,[3]Pivot!$A$4:$D$4420,2,0)</f>
        <v>44625</v>
      </c>
      <c r="P1248" s="66" t="str">
        <f>VLOOKUP(B1248,[3]Pivot!$A$4:$E$4420,5,0)</f>
        <v>HTAUTOHN</v>
      </c>
      <c r="Q1248" s="66">
        <f>VLOOKUP(B1248,[3]Pivot!$A$4:$D$4420,3,0)</f>
        <v>835000</v>
      </c>
      <c r="R1248" s="66">
        <f>VLOOKUP(B1248,[3]Pivot!$A$4:$D$4420,4,0)</f>
        <v>1</v>
      </c>
      <c r="S1248">
        <f>VLOOKUP(B1248,'[1]Tổng hợp Nhập - Xuất - Tồn'!$A$5:$N$4327,11,0)</f>
        <v>5</v>
      </c>
      <c r="T1248">
        <f>VLOOKUP(B1248,'[1]Tổng hợp Nhập - Xuất - Tồn'!$A$7:$N$4327,13,0)</f>
        <v>1</v>
      </c>
      <c r="U1248" s="75">
        <f>IF(Q1248=0,K1248*(1-5%),IF(L1248&lt;=10%,Q1248,Q1248*(1-5%)))</f>
        <v>793250</v>
      </c>
      <c r="V1248" s="73">
        <f>U1248/24000*1/1.13</f>
        <v>29.249631268436584</v>
      </c>
      <c r="W1248" s="66">
        <f t="shared" ref="W1248" si="357">V1248*24000</f>
        <v>701991.15044247801</v>
      </c>
      <c r="X1248" s="67">
        <f>(W1248-K1248)/K1248</f>
        <v>-0.29424036127539538</v>
      </c>
    </row>
    <row r="1249" spans="1:24" hidden="1" x14ac:dyDescent="0.25">
      <c r="A1249">
        <v>1248</v>
      </c>
      <c r="B1249" t="s">
        <v>622</v>
      </c>
      <c r="C1249" t="s">
        <v>219</v>
      </c>
      <c r="E1249">
        <v>4</v>
      </c>
      <c r="H1249" s="59">
        <v>70.384615384615387</v>
      </c>
      <c r="I1249" t="s">
        <v>1903</v>
      </c>
      <c r="J1249" s="65">
        <f t="shared" si="346"/>
        <v>1908830.769230769</v>
      </c>
      <c r="K1249" t="e">
        <f>1.05*VLOOKUP(B1249,'[1]Tổng hợp Nhập - Xuất - Tồn'!$A$5:$N$4327,12,0)/VLOOKUP(B1249,'[1]Tổng hợp Nhập - Xuất - Tồn'!$A$5:$N$4327,11,0)</f>
        <v>#N/A</v>
      </c>
      <c r="L1249" s="67" t="e">
        <f t="shared" si="350"/>
        <v>#N/A</v>
      </c>
      <c r="M1249" s="66" t="e">
        <f>VLOOKUP(B1249,[2]Pivot!$A$4:$C$3785,2,0)</f>
        <v>#N/A</v>
      </c>
      <c r="N1249" s="66" t="e">
        <f>VLOOKUP(B1249,[2]Pivot!$A$4:$C$3785,3,0)</f>
        <v>#N/A</v>
      </c>
      <c r="O1249" s="70" t="e">
        <f>VLOOKUP(B1249,[3]Pivot!$A$4:$D$4420,2,0)</f>
        <v>#N/A</v>
      </c>
      <c r="P1249" s="66" t="e">
        <f>VLOOKUP(B1249,[3]Pivot!$A$4:$E$4420,5,0)</f>
        <v>#N/A</v>
      </c>
      <c r="Q1249" s="66" t="e">
        <f>VLOOKUP(B1249,[3]Pivot!$A$4:$D$4420,3,0)</f>
        <v>#N/A</v>
      </c>
      <c r="R1249" s="66" t="e">
        <f>VLOOKUP(B1249,[3]Pivot!$A$4:$D$4420,4,0)</f>
        <v>#N/A</v>
      </c>
      <c r="S1249" t="e">
        <f>VLOOKUP(B1249,'[1]Tổng hợp Nhập - Xuất - Tồn'!$A$5:$N$4327,11,0)</f>
        <v>#N/A</v>
      </c>
      <c r="T1249" t="e">
        <f>VLOOKUP(B1249,'[1]Tổng hợp Nhập - Xuất - Tồn'!$A$7:$N$4327,13,0)</f>
        <v>#N/A</v>
      </c>
      <c r="U1249" s="66" t="e">
        <f t="shared" si="347"/>
        <v>#N/A</v>
      </c>
      <c r="V1249" s="73" t="e">
        <f t="shared" si="348"/>
        <v>#N/A</v>
      </c>
      <c r="W1249" s="73" t="e">
        <f t="shared" si="349"/>
        <v>#N/A</v>
      </c>
    </row>
    <row r="1250" spans="1:24" hidden="1" x14ac:dyDescent="0.25">
      <c r="A1250">
        <v>1249</v>
      </c>
      <c r="B1250" t="s">
        <v>623</v>
      </c>
      <c r="C1250" t="s">
        <v>217</v>
      </c>
      <c r="E1250">
        <v>19</v>
      </c>
      <c r="H1250" s="59">
        <v>13.26923076923077</v>
      </c>
      <c r="I1250" t="s">
        <v>1903</v>
      </c>
      <c r="J1250" s="65">
        <f t="shared" si="346"/>
        <v>359861.53846153844</v>
      </c>
      <c r="K1250" t="e">
        <f>1.05*VLOOKUP(B1250,'[1]Tổng hợp Nhập - Xuất - Tồn'!$A$5:$N$4327,12,0)/VLOOKUP(B1250,'[1]Tổng hợp Nhập - Xuất - Tồn'!$A$5:$N$4327,11,0)</f>
        <v>#N/A</v>
      </c>
      <c r="L1250" s="67" t="e">
        <f t="shared" si="350"/>
        <v>#N/A</v>
      </c>
      <c r="M1250" s="66" t="e">
        <f>VLOOKUP(B1250,[2]Pivot!$A$4:$C$3785,2,0)</f>
        <v>#N/A</v>
      </c>
      <c r="N1250" s="66" t="e">
        <f>VLOOKUP(B1250,[2]Pivot!$A$4:$C$3785,3,0)</f>
        <v>#N/A</v>
      </c>
      <c r="O1250" s="70" t="e">
        <f>VLOOKUP(B1250,[3]Pivot!$A$4:$D$4420,2,0)</f>
        <v>#N/A</v>
      </c>
      <c r="P1250" s="66" t="e">
        <f>VLOOKUP(B1250,[3]Pivot!$A$4:$E$4420,5,0)</f>
        <v>#N/A</v>
      </c>
      <c r="Q1250" s="66" t="e">
        <f>VLOOKUP(B1250,[3]Pivot!$A$4:$D$4420,3,0)</f>
        <v>#N/A</v>
      </c>
      <c r="R1250" s="66" t="e">
        <f>VLOOKUP(B1250,[3]Pivot!$A$4:$D$4420,4,0)</f>
        <v>#N/A</v>
      </c>
      <c r="S1250" t="e">
        <f>VLOOKUP(B1250,'[1]Tổng hợp Nhập - Xuất - Tồn'!$A$5:$N$4327,11,0)</f>
        <v>#N/A</v>
      </c>
      <c r="T1250" t="e">
        <f>VLOOKUP(B1250,'[1]Tổng hợp Nhập - Xuất - Tồn'!$A$7:$N$4327,13,0)</f>
        <v>#N/A</v>
      </c>
      <c r="U1250" s="66" t="e">
        <f t="shared" si="347"/>
        <v>#N/A</v>
      </c>
      <c r="V1250" s="73" t="e">
        <f t="shared" si="348"/>
        <v>#N/A</v>
      </c>
      <c r="W1250" s="73" t="e">
        <f t="shared" si="349"/>
        <v>#N/A</v>
      </c>
    </row>
    <row r="1251" spans="1:24" hidden="1" x14ac:dyDescent="0.25">
      <c r="A1251">
        <v>1250</v>
      </c>
      <c r="B1251" t="s">
        <v>624</v>
      </c>
      <c r="C1251" t="s">
        <v>217</v>
      </c>
      <c r="E1251">
        <v>3</v>
      </c>
      <c r="H1251" s="59">
        <v>21.057692307692307</v>
      </c>
      <c r="I1251" t="s">
        <v>1903</v>
      </c>
      <c r="J1251" s="65">
        <f t="shared" si="346"/>
        <v>571084.61538461538</v>
      </c>
      <c r="K1251" t="e">
        <f>1.05*VLOOKUP(B1251,'[1]Tổng hợp Nhập - Xuất - Tồn'!$A$5:$N$4327,12,0)/VLOOKUP(B1251,'[1]Tổng hợp Nhập - Xuất - Tồn'!$A$5:$N$4327,11,0)</f>
        <v>#N/A</v>
      </c>
      <c r="L1251" s="67" t="e">
        <f t="shared" si="350"/>
        <v>#N/A</v>
      </c>
      <c r="M1251" s="66" t="e">
        <f>VLOOKUP(B1251,[2]Pivot!$A$4:$C$3785,2,0)</f>
        <v>#N/A</v>
      </c>
      <c r="N1251" s="66" t="e">
        <f>VLOOKUP(B1251,[2]Pivot!$A$4:$C$3785,3,0)</f>
        <v>#N/A</v>
      </c>
      <c r="O1251" s="70" t="e">
        <f>VLOOKUP(B1251,[3]Pivot!$A$4:$D$4420,2,0)</f>
        <v>#N/A</v>
      </c>
      <c r="P1251" s="66" t="e">
        <f>VLOOKUP(B1251,[3]Pivot!$A$4:$E$4420,5,0)</f>
        <v>#N/A</v>
      </c>
      <c r="Q1251" s="66" t="e">
        <f>VLOOKUP(B1251,[3]Pivot!$A$4:$D$4420,3,0)</f>
        <v>#N/A</v>
      </c>
      <c r="R1251" s="66" t="e">
        <f>VLOOKUP(B1251,[3]Pivot!$A$4:$D$4420,4,0)</f>
        <v>#N/A</v>
      </c>
      <c r="S1251" t="e">
        <f>VLOOKUP(B1251,'[1]Tổng hợp Nhập - Xuất - Tồn'!$A$5:$N$4327,11,0)</f>
        <v>#N/A</v>
      </c>
      <c r="T1251" t="e">
        <f>VLOOKUP(B1251,'[1]Tổng hợp Nhập - Xuất - Tồn'!$A$7:$N$4327,13,0)</f>
        <v>#N/A</v>
      </c>
      <c r="U1251" s="66" t="e">
        <f t="shared" si="347"/>
        <v>#N/A</v>
      </c>
      <c r="V1251" s="73" t="e">
        <f t="shared" si="348"/>
        <v>#N/A</v>
      </c>
      <c r="W1251" s="73" t="e">
        <f t="shared" si="349"/>
        <v>#N/A</v>
      </c>
    </row>
    <row r="1252" spans="1:24" x14ac:dyDescent="0.25">
      <c r="A1252">
        <v>1251</v>
      </c>
      <c r="B1252" t="s">
        <v>224</v>
      </c>
      <c r="C1252" t="s">
        <v>225</v>
      </c>
      <c r="E1252">
        <v>18</v>
      </c>
      <c r="H1252" s="59">
        <v>39.807692307692307</v>
      </c>
      <c r="I1252" t="s">
        <v>1903</v>
      </c>
      <c r="J1252" s="78">
        <f t="shared" si="346"/>
        <v>1079584.6153846153</v>
      </c>
      <c r="K1252" s="75">
        <f>1.05*VLOOKUP(B1252,'[1]Tổng hợp Nhập - Xuất - Tồn'!$A$5:$N$4327,12,0)/VLOOKUP(B1252,'[1]Tổng hợp Nhập - Xuất - Tồn'!$A$5:$N$4327,11,0)</f>
        <v>778652.42753164563</v>
      </c>
      <c r="L1252" s="67">
        <f t="shared" si="350"/>
        <v>0.38647819901741626</v>
      </c>
      <c r="M1252" s="66">
        <f>VLOOKUP(B1252,[2]Pivot!$A$4:$C$3785,2,0)</f>
        <v>850000</v>
      </c>
      <c r="N1252" s="66">
        <f>VLOOKUP(B1252,[2]Pivot!$A$4:$C$3785,3,0)</f>
        <v>950000</v>
      </c>
      <c r="O1252" s="70">
        <f>VLOOKUP(B1252,[3]Pivot!$A$4:$D$4420,2,0)</f>
        <v>44792</v>
      </c>
      <c r="P1252" s="66" t="str">
        <f>VLOOKUP(B1252,[3]Pivot!$A$4:$E$4420,5,0)</f>
        <v>NK-TRISTAN</v>
      </c>
      <c r="Q1252" s="66">
        <f>VLOOKUP(B1252,[3]Pivot!$A$4:$D$4420,3,0)</f>
        <v>728030</v>
      </c>
      <c r="R1252" s="66">
        <f>VLOOKUP(B1252,[3]Pivot!$A$4:$D$4420,4,0)</f>
        <v>2</v>
      </c>
      <c r="S1252">
        <f>VLOOKUP(B1252,'[1]Tổng hợp Nhập - Xuất - Tồn'!$A$5:$N$4327,11,0)</f>
        <v>948</v>
      </c>
      <c r="T1252">
        <f>VLOOKUP(B1252,'[1]Tổng hợp Nhập - Xuất - Tồn'!$A$7:$N$4327,13,0)</f>
        <v>159</v>
      </c>
      <c r="U1252" s="75">
        <f t="shared" ref="U1252:U1253" si="358">IF(Q1252=0,K1252*(1-5%),IF(L1252&lt;=10%,Q1252,Q1252*(1-5%)))</f>
        <v>691628.5</v>
      </c>
      <c r="V1252" s="73">
        <f t="shared" ref="V1252:V1253" si="359">U1252/24000*1/1.13</f>
        <v>25.502525811209441</v>
      </c>
      <c r="W1252" s="66">
        <f t="shared" ref="W1252:W1253" si="360">V1252*24000</f>
        <v>612060.61946902657</v>
      </c>
      <c r="X1252" s="67">
        <f t="shared" ref="X1252:X1253" si="361">(W1252-K1252)/K1252</f>
        <v>-0.21394887137348392</v>
      </c>
    </row>
    <row r="1253" spans="1:24" x14ac:dyDescent="0.25">
      <c r="A1253">
        <v>1252</v>
      </c>
      <c r="B1253" t="s">
        <v>227</v>
      </c>
      <c r="C1253" t="s">
        <v>225</v>
      </c>
      <c r="E1253">
        <v>6</v>
      </c>
      <c r="H1253" s="59">
        <v>41.82692307692308</v>
      </c>
      <c r="I1253" t="s">
        <v>1903</v>
      </c>
      <c r="J1253" s="78">
        <f t="shared" si="346"/>
        <v>1134346.1538461538</v>
      </c>
      <c r="K1253" s="75">
        <f>1.05*VLOOKUP(B1253,'[1]Tổng hợp Nhập - Xuất - Tồn'!$A$5:$N$4327,12,0)/VLOOKUP(B1253,'[1]Tổng hợp Nhập - Xuất - Tồn'!$A$5:$N$4327,11,0)</f>
        <v>829087.89071856288</v>
      </c>
      <c r="L1253" s="67">
        <f t="shared" si="350"/>
        <v>0.36818564900643569</v>
      </c>
      <c r="M1253" s="66">
        <f>VLOOKUP(B1253,[2]Pivot!$A$4:$C$3785,2,0)</f>
        <v>950000</v>
      </c>
      <c r="N1253" s="66">
        <f>VLOOKUP(B1253,[2]Pivot!$A$4:$C$3785,3,0)</f>
        <v>1100000</v>
      </c>
      <c r="O1253" s="70">
        <f>VLOOKUP(B1253,[3]Pivot!$A$4:$D$4420,2,0)</f>
        <v>44792</v>
      </c>
      <c r="P1253" s="66" t="str">
        <f>VLOOKUP(B1253,[3]Pivot!$A$4:$E$4420,5,0)</f>
        <v>HTAUTOHN</v>
      </c>
      <c r="Q1253" s="66">
        <f>VLOOKUP(B1253,[3]Pivot!$A$4:$D$4420,3,0)</f>
        <v>763357</v>
      </c>
      <c r="R1253" s="66">
        <f>VLOOKUP(B1253,[3]Pivot!$A$4:$D$4420,4,0)</f>
        <v>1</v>
      </c>
      <c r="S1253">
        <f>VLOOKUP(B1253,'[1]Tổng hợp Nhập - Xuất - Tồn'!$A$5:$N$4327,11,0)</f>
        <v>167</v>
      </c>
      <c r="T1253">
        <f>VLOOKUP(B1253,'[1]Tổng hợp Nhập - Xuất - Tồn'!$A$7:$N$4327,13,0)</f>
        <v>9</v>
      </c>
      <c r="U1253" s="75">
        <f t="shared" si="358"/>
        <v>725189.15</v>
      </c>
      <c r="V1253" s="73">
        <f t="shared" si="359"/>
        <v>26.740012905604722</v>
      </c>
      <c r="W1253" s="66">
        <f t="shared" si="360"/>
        <v>641760.30973451328</v>
      </c>
      <c r="X1253" s="67">
        <f t="shared" si="361"/>
        <v>-0.22594417682508244</v>
      </c>
    </row>
    <row r="1254" spans="1:24" hidden="1" x14ac:dyDescent="0.25">
      <c r="A1254">
        <v>1253</v>
      </c>
      <c r="B1254" t="s">
        <v>625</v>
      </c>
      <c r="C1254" t="s">
        <v>225</v>
      </c>
      <c r="E1254">
        <v>4</v>
      </c>
      <c r="H1254" s="59">
        <v>76.730769230769226</v>
      </c>
      <c r="I1254" t="s">
        <v>1903</v>
      </c>
      <c r="J1254" s="65">
        <f t="shared" si="346"/>
        <v>2080938.4615384613</v>
      </c>
      <c r="K1254" t="e">
        <f>1.05*VLOOKUP(B1254,'[1]Tổng hợp Nhập - Xuất - Tồn'!$A$5:$N$4327,12,0)/VLOOKUP(B1254,'[1]Tổng hợp Nhập - Xuất - Tồn'!$A$5:$N$4327,11,0)</f>
        <v>#N/A</v>
      </c>
      <c r="L1254" s="67" t="e">
        <f t="shared" si="350"/>
        <v>#N/A</v>
      </c>
      <c r="M1254" s="66" t="e">
        <f>VLOOKUP(B1254,[2]Pivot!$A$4:$C$3785,2,0)</f>
        <v>#N/A</v>
      </c>
      <c r="N1254" s="66" t="e">
        <f>VLOOKUP(B1254,[2]Pivot!$A$4:$C$3785,3,0)</f>
        <v>#N/A</v>
      </c>
      <c r="O1254" s="70" t="e">
        <f>VLOOKUP(B1254,[3]Pivot!$A$4:$D$4420,2,0)</f>
        <v>#N/A</v>
      </c>
      <c r="P1254" s="66" t="e">
        <f>VLOOKUP(B1254,[3]Pivot!$A$4:$E$4420,5,0)</f>
        <v>#N/A</v>
      </c>
      <c r="Q1254" s="66" t="e">
        <f>VLOOKUP(B1254,[3]Pivot!$A$4:$D$4420,3,0)</f>
        <v>#N/A</v>
      </c>
      <c r="R1254" s="66" t="e">
        <f>VLOOKUP(B1254,[3]Pivot!$A$4:$D$4420,4,0)</f>
        <v>#N/A</v>
      </c>
      <c r="S1254" t="e">
        <f>VLOOKUP(B1254,'[1]Tổng hợp Nhập - Xuất - Tồn'!$A$5:$N$4327,11,0)</f>
        <v>#N/A</v>
      </c>
      <c r="T1254" t="e">
        <f>VLOOKUP(B1254,'[1]Tổng hợp Nhập - Xuất - Tồn'!$A$7:$N$4327,13,0)</f>
        <v>#N/A</v>
      </c>
      <c r="U1254" s="66" t="e">
        <f t="shared" si="347"/>
        <v>#N/A</v>
      </c>
      <c r="V1254" s="73" t="e">
        <f t="shared" si="348"/>
        <v>#N/A</v>
      </c>
      <c r="W1254" s="73" t="e">
        <f t="shared" si="349"/>
        <v>#N/A</v>
      </c>
    </row>
    <row r="1255" spans="1:24" x14ac:dyDescent="0.25">
      <c r="A1255">
        <v>1254</v>
      </c>
      <c r="B1255" t="s">
        <v>626</v>
      </c>
      <c r="C1255" t="s">
        <v>225</v>
      </c>
      <c r="E1255">
        <v>7</v>
      </c>
      <c r="H1255" s="59">
        <v>45.865384615384613</v>
      </c>
      <c r="I1255" t="s">
        <v>1903</v>
      </c>
      <c r="J1255" s="78">
        <f t="shared" si="346"/>
        <v>1243869.2307692305</v>
      </c>
      <c r="K1255" s="75">
        <f>1.05*VLOOKUP(B1255,'[1]Tổng hợp Nhập - Xuất - Tồn'!$A$5:$N$4327,12,0)/VLOOKUP(B1255,'[1]Tổng hợp Nhập - Xuất - Tồn'!$A$5:$N$4327,11,0)</f>
        <v>1008946.3290697675</v>
      </c>
      <c r="L1255" s="67">
        <f t="shared" si="350"/>
        <v>0.23283983987142132</v>
      </c>
      <c r="M1255" s="66">
        <f>VLOOKUP(B1255,[2]Pivot!$A$4:$C$3785,2,0)</f>
        <v>1050000</v>
      </c>
      <c r="N1255" s="66">
        <f>VLOOKUP(B1255,[2]Pivot!$A$4:$C$3785,3,0)</f>
        <v>1200000</v>
      </c>
      <c r="O1255" s="70">
        <f>VLOOKUP(B1255,[3]Pivot!$A$4:$D$4420,2,0)</f>
        <v>44672</v>
      </c>
      <c r="P1255" s="66" t="str">
        <f>VLOOKUP(B1255,[3]Pivot!$A$4:$E$4420,5,0)</f>
        <v>HTAUTOHN</v>
      </c>
      <c r="Q1255" s="66">
        <f>VLOOKUP(B1255,[3]Pivot!$A$4:$D$4420,3,0)</f>
        <v>866000</v>
      </c>
      <c r="R1255" s="66">
        <f>VLOOKUP(B1255,[3]Pivot!$A$4:$D$4420,4,0)</f>
        <v>5</v>
      </c>
      <c r="S1255">
        <f>VLOOKUP(B1255,'[1]Tổng hợp Nhập - Xuất - Tồn'!$A$5:$N$4327,11,0)</f>
        <v>301</v>
      </c>
      <c r="T1255">
        <f>VLOOKUP(B1255,'[1]Tổng hợp Nhập - Xuất - Tồn'!$A$7:$N$4327,13,0)</f>
        <v>43</v>
      </c>
      <c r="U1255" s="75">
        <f>IF(Q1255=0,K1255*(1-5%),IF(L1255&lt;=10%,Q1255,Q1255*(1-5%)))</f>
        <v>822700</v>
      </c>
      <c r="V1255" s="73">
        <f>U1255/24000*1/1.13</f>
        <v>30.335545722713867</v>
      </c>
      <c r="W1255" s="66">
        <f t="shared" ref="W1255" si="362">V1255*24000</f>
        <v>728053.09734513285</v>
      </c>
      <c r="X1255" s="67">
        <f>(W1255-K1255)/K1255</f>
        <v>-0.27840255089050547</v>
      </c>
    </row>
    <row r="1256" spans="1:24" hidden="1" x14ac:dyDescent="0.25">
      <c r="A1256">
        <v>1255</v>
      </c>
      <c r="B1256" t="s">
        <v>627</v>
      </c>
      <c r="C1256" t="s">
        <v>225</v>
      </c>
      <c r="E1256">
        <v>2</v>
      </c>
      <c r="H1256" s="59">
        <v>34.615384615384613</v>
      </c>
      <c r="I1256" t="s">
        <v>1903</v>
      </c>
      <c r="J1256" s="65">
        <f t="shared" si="346"/>
        <v>938769.23076923063</v>
      </c>
      <c r="K1256" t="e">
        <f>1.05*VLOOKUP(B1256,'[1]Tổng hợp Nhập - Xuất - Tồn'!$A$5:$N$4327,12,0)/VLOOKUP(B1256,'[1]Tổng hợp Nhập - Xuất - Tồn'!$A$5:$N$4327,11,0)</f>
        <v>#N/A</v>
      </c>
      <c r="L1256" s="67" t="e">
        <f t="shared" si="350"/>
        <v>#N/A</v>
      </c>
      <c r="M1256" s="66" t="e">
        <f>VLOOKUP(B1256,[2]Pivot!$A$4:$C$3785,2,0)</f>
        <v>#N/A</v>
      </c>
      <c r="N1256" s="66" t="e">
        <f>VLOOKUP(B1256,[2]Pivot!$A$4:$C$3785,3,0)</f>
        <v>#N/A</v>
      </c>
      <c r="O1256" s="70" t="e">
        <f>VLOOKUP(B1256,[3]Pivot!$A$4:$D$4420,2,0)</f>
        <v>#N/A</v>
      </c>
      <c r="P1256" s="66" t="e">
        <f>VLOOKUP(B1256,[3]Pivot!$A$4:$E$4420,5,0)</f>
        <v>#N/A</v>
      </c>
      <c r="Q1256" s="66" t="e">
        <f>VLOOKUP(B1256,[3]Pivot!$A$4:$D$4420,3,0)</f>
        <v>#N/A</v>
      </c>
      <c r="R1256" s="66" t="e">
        <f>VLOOKUP(B1256,[3]Pivot!$A$4:$D$4420,4,0)</f>
        <v>#N/A</v>
      </c>
      <c r="S1256" t="e">
        <f>VLOOKUP(B1256,'[1]Tổng hợp Nhập - Xuất - Tồn'!$A$5:$N$4327,11,0)</f>
        <v>#N/A</v>
      </c>
      <c r="T1256" t="e">
        <f>VLOOKUP(B1256,'[1]Tổng hợp Nhập - Xuất - Tồn'!$A$7:$N$4327,13,0)</f>
        <v>#N/A</v>
      </c>
      <c r="U1256" s="66" t="e">
        <f t="shared" si="347"/>
        <v>#N/A</v>
      </c>
      <c r="V1256" s="73" t="e">
        <f t="shared" si="348"/>
        <v>#N/A</v>
      </c>
      <c r="W1256" s="73" t="e">
        <f t="shared" si="349"/>
        <v>#N/A</v>
      </c>
    </row>
    <row r="1257" spans="1:24" hidden="1" x14ac:dyDescent="0.25">
      <c r="A1257">
        <v>1256</v>
      </c>
      <c r="B1257" t="s">
        <v>628</v>
      </c>
      <c r="C1257" t="s">
        <v>225</v>
      </c>
      <c r="E1257">
        <v>8</v>
      </c>
      <c r="H1257" s="59">
        <v>88.84615384615384</v>
      </c>
      <c r="I1257" t="s">
        <v>1903</v>
      </c>
      <c r="J1257" s="65">
        <f t="shared" si="346"/>
        <v>2409507.6923076916</v>
      </c>
      <c r="K1257" t="e">
        <f>1.05*VLOOKUP(B1257,'[1]Tổng hợp Nhập - Xuất - Tồn'!$A$5:$N$4327,12,0)/VLOOKUP(B1257,'[1]Tổng hợp Nhập - Xuất - Tồn'!$A$5:$N$4327,11,0)</f>
        <v>#N/A</v>
      </c>
      <c r="L1257" s="67" t="e">
        <f t="shared" si="350"/>
        <v>#N/A</v>
      </c>
      <c r="M1257" s="66" t="e">
        <f>VLOOKUP(B1257,[2]Pivot!$A$4:$C$3785,2,0)</f>
        <v>#N/A</v>
      </c>
      <c r="N1257" s="66" t="e">
        <f>VLOOKUP(B1257,[2]Pivot!$A$4:$C$3785,3,0)</f>
        <v>#N/A</v>
      </c>
      <c r="O1257" s="70" t="e">
        <f>VLOOKUP(B1257,[3]Pivot!$A$4:$D$4420,2,0)</f>
        <v>#N/A</v>
      </c>
      <c r="P1257" s="66" t="e">
        <f>VLOOKUP(B1257,[3]Pivot!$A$4:$E$4420,5,0)</f>
        <v>#N/A</v>
      </c>
      <c r="Q1257" s="66" t="e">
        <f>VLOOKUP(B1257,[3]Pivot!$A$4:$D$4420,3,0)</f>
        <v>#N/A</v>
      </c>
      <c r="R1257" s="66" t="e">
        <f>VLOOKUP(B1257,[3]Pivot!$A$4:$D$4420,4,0)</f>
        <v>#N/A</v>
      </c>
      <c r="S1257" t="e">
        <f>VLOOKUP(B1257,'[1]Tổng hợp Nhập - Xuất - Tồn'!$A$5:$N$4327,11,0)</f>
        <v>#N/A</v>
      </c>
      <c r="T1257" t="e">
        <f>VLOOKUP(B1257,'[1]Tổng hợp Nhập - Xuất - Tồn'!$A$7:$N$4327,13,0)</f>
        <v>#N/A</v>
      </c>
      <c r="U1257" s="66" t="e">
        <f t="shared" si="347"/>
        <v>#N/A</v>
      </c>
      <c r="V1257" s="73" t="e">
        <f t="shared" si="348"/>
        <v>#N/A</v>
      </c>
      <c r="W1257" s="73" t="e">
        <f t="shared" si="349"/>
        <v>#N/A</v>
      </c>
    </row>
    <row r="1258" spans="1:24" hidden="1" x14ac:dyDescent="0.25">
      <c r="A1258">
        <v>1257</v>
      </c>
      <c r="B1258" t="s">
        <v>228</v>
      </c>
      <c r="C1258" t="s">
        <v>225</v>
      </c>
      <c r="E1258">
        <v>5</v>
      </c>
      <c r="H1258" s="59">
        <v>67.5</v>
      </c>
      <c r="I1258" t="s">
        <v>1903</v>
      </c>
      <c r="J1258" s="65">
        <f t="shared" si="346"/>
        <v>1830599.9999999998</v>
      </c>
      <c r="K1258" t="e">
        <f>1.05*VLOOKUP(B1258,'[1]Tổng hợp Nhập - Xuất - Tồn'!$A$5:$N$4327,12,0)/VLOOKUP(B1258,'[1]Tổng hợp Nhập - Xuất - Tồn'!$A$5:$N$4327,11,0)</f>
        <v>#N/A</v>
      </c>
      <c r="L1258" s="67" t="e">
        <f t="shared" si="350"/>
        <v>#N/A</v>
      </c>
      <c r="M1258" s="66" t="e">
        <f>VLOOKUP(B1258,[2]Pivot!$A$4:$C$3785,2,0)</f>
        <v>#N/A</v>
      </c>
      <c r="N1258" s="66" t="e">
        <f>VLOOKUP(B1258,[2]Pivot!$A$4:$C$3785,3,0)</f>
        <v>#N/A</v>
      </c>
      <c r="O1258" s="70" t="e">
        <f>VLOOKUP(B1258,[3]Pivot!$A$4:$D$4420,2,0)</f>
        <v>#N/A</v>
      </c>
      <c r="P1258" s="66" t="e">
        <f>VLOOKUP(B1258,[3]Pivot!$A$4:$E$4420,5,0)</f>
        <v>#N/A</v>
      </c>
      <c r="Q1258" s="66" t="e">
        <f>VLOOKUP(B1258,[3]Pivot!$A$4:$D$4420,3,0)</f>
        <v>#N/A</v>
      </c>
      <c r="R1258" s="66" t="e">
        <f>VLOOKUP(B1258,[3]Pivot!$A$4:$D$4420,4,0)</f>
        <v>#N/A</v>
      </c>
      <c r="S1258" t="e">
        <f>VLOOKUP(B1258,'[1]Tổng hợp Nhập - Xuất - Tồn'!$A$5:$N$4327,11,0)</f>
        <v>#N/A</v>
      </c>
      <c r="T1258" t="e">
        <f>VLOOKUP(B1258,'[1]Tổng hợp Nhập - Xuất - Tồn'!$A$7:$N$4327,13,0)</f>
        <v>#N/A</v>
      </c>
      <c r="U1258" s="66" t="e">
        <f t="shared" si="347"/>
        <v>#N/A</v>
      </c>
      <c r="V1258" s="73" t="e">
        <f t="shared" si="348"/>
        <v>#N/A</v>
      </c>
      <c r="W1258" s="73" t="e">
        <f t="shared" si="349"/>
        <v>#N/A</v>
      </c>
    </row>
    <row r="1259" spans="1:24" hidden="1" x14ac:dyDescent="0.25">
      <c r="A1259">
        <v>1258</v>
      </c>
      <c r="B1259" t="s">
        <v>629</v>
      </c>
      <c r="C1259" t="s">
        <v>225</v>
      </c>
      <c r="E1259">
        <v>10</v>
      </c>
      <c r="H1259" s="59">
        <v>163.26923076923077</v>
      </c>
      <c r="I1259" t="s">
        <v>1903</v>
      </c>
      <c r="J1259" s="65">
        <f t="shared" si="346"/>
        <v>4427861.538461538</v>
      </c>
      <c r="K1259" t="e">
        <f>1.05*VLOOKUP(B1259,'[1]Tổng hợp Nhập - Xuất - Tồn'!$A$5:$N$4327,12,0)/VLOOKUP(B1259,'[1]Tổng hợp Nhập - Xuất - Tồn'!$A$5:$N$4327,11,0)</f>
        <v>#N/A</v>
      </c>
      <c r="L1259" s="67" t="e">
        <f t="shared" si="350"/>
        <v>#N/A</v>
      </c>
      <c r="M1259" s="66" t="e">
        <f>VLOOKUP(B1259,[2]Pivot!$A$4:$C$3785,2,0)</f>
        <v>#N/A</v>
      </c>
      <c r="N1259" s="66" t="e">
        <f>VLOOKUP(B1259,[2]Pivot!$A$4:$C$3785,3,0)</f>
        <v>#N/A</v>
      </c>
      <c r="O1259" s="70" t="e">
        <f>VLOOKUP(B1259,[3]Pivot!$A$4:$D$4420,2,0)</f>
        <v>#N/A</v>
      </c>
      <c r="P1259" s="66" t="e">
        <f>VLOOKUP(B1259,[3]Pivot!$A$4:$E$4420,5,0)</f>
        <v>#N/A</v>
      </c>
      <c r="Q1259" s="66" t="e">
        <f>VLOOKUP(B1259,[3]Pivot!$A$4:$D$4420,3,0)</f>
        <v>#N/A</v>
      </c>
      <c r="R1259" s="66" t="e">
        <f>VLOOKUP(B1259,[3]Pivot!$A$4:$D$4420,4,0)</f>
        <v>#N/A</v>
      </c>
      <c r="S1259" t="e">
        <f>VLOOKUP(B1259,'[1]Tổng hợp Nhập - Xuất - Tồn'!$A$5:$N$4327,11,0)</f>
        <v>#N/A</v>
      </c>
      <c r="T1259" t="e">
        <f>VLOOKUP(B1259,'[1]Tổng hợp Nhập - Xuất - Tồn'!$A$7:$N$4327,13,0)</f>
        <v>#N/A</v>
      </c>
      <c r="U1259" s="66" t="e">
        <f t="shared" si="347"/>
        <v>#N/A</v>
      </c>
      <c r="V1259" s="73" t="e">
        <f t="shared" si="348"/>
        <v>#N/A</v>
      </c>
      <c r="W1259" s="73" t="e">
        <f t="shared" si="349"/>
        <v>#N/A</v>
      </c>
    </row>
    <row r="1260" spans="1:24" hidden="1" x14ac:dyDescent="0.25">
      <c r="A1260">
        <v>1259</v>
      </c>
      <c r="B1260" t="s">
        <v>630</v>
      </c>
      <c r="C1260" t="s">
        <v>225</v>
      </c>
      <c r="E1260">
        <v>36</v>
      </c>
      <c r="H1260" s="59">
        <v>37.5</v>
      </c>
      <c r="I1260" t="s">
        <v>1903</v>
      </c>
      <c r="J1260" s="65">
        <f t="shared" si="346"/>
        <v>1016999.9999999999</v>
      </c>
      <c r="K1260" t="e">
        <f>1.05*VLOOKUP(B1260,'[1]Tổng hợp Nhập - Xuất - Tồn'!$A$5:$N$4327,12,0)/VLOOKUP(B1260,'[1]Tổng hợp Nhập - Xuất - Tồn'!$A$5:$N$4327,11,0)</f>
        <v>#N/A</v>
      </c>
      <c r="L1260" s="67" t="e">
        <f t="shared" si="350"/>
        <v>#N/A</v>
      </c>
      <c r="M1260" s="66" t="e">
        <f>VLOOKUP(B1260,[2]Pivot!$A$4:$C$3785,2,0)</f>
        <v>#N/A</v>
      </c>
      <c r="N1260" s="66" t="e">
        <f>VLOOKUP(B1260,[2]Pivot!$A$4:$C$3785,3,0)</f>
        <v>#N/A</v>
      </c>
      <c r="O1260" s="70" t="e">
        <f>VLOOKUP(B1260,[3]Pivot!$A$4:$D$4420,2,0)</f>
        <v>#N/A</v>
      </c>
      <c r="P1260" s="66" t="e">
        <f>VLOOKUP(B1260,[3]Pivot!$A$4:$E$4420,5,0)</f>
        <v>#N/A</v>
      </c>
      <c r="Q1260" s="66" t="e">
        <f>VLOOKUP(B1260,[3]Pivot!$A$4:$D$4420,3,0)</f>
        <v>#N/A</v>
      </c>
      <c r="R1260" s="66" t="e">
        <f>VLOOKUP(B1260,[3]Pivot!$A$4:$D$4420,4,0)</f>
        <v>#N/A</v>
      </c>
      <c r="S1260" t="e">
        <f>VLOOKUP(B1260,'[1]Tổng hợp Nhập - Xuất - Tồn'!$A$5:$N$4327,11,0)</f>
        <v>#N/A</v>
      </c>
      <c r="T1260" t="e">
        <f>VLOOKUP(B1260,'[1]Tổng hợp Nhập - Xuất - Tồn'!$A$7:$N$4327,13,0)</f>
        <v>#N/A</v>
      </c>
      <c r="U1260" s="66" t="e">
        <f t="shared" si="347"/>
        <v>#N/A</v>
      </c>
      <c r="V1260" s="73" t="e">
        <f t="shared" si="348"/>
        <v>#N/A</v>
      </c>
      <c r="W1260" s="73" t="e">
        <f t="shared" si="349"/>
        <v>#N/A</v>
      </c>
    </row>
    <row r="1261" spans="1:24" hidden="1" x14ac:dyDescent="0.25">
      <c r="A1261">
        <v>1260</v>
      </c>
      <c r="B1261" t="s">
        <v>631</v>
      </c>
      <c r="C1261" t="s">
        <v>225</v>
      </c>
      <c r="E1261">
        <v>12</v>
      </c>
      <c r="H1261" s="59">
        <v>32.596153846153847</v>
      </c>
      <c r="I1261" t="s">
        <v>1903</v>
      </c>
      <c r="J1261" s="65">
        <f t="shared" si="346"/>
        <v>884007.69230769225</v>
      </c>
      <c r="K1261" t="e">
        <f>1.05*VLOOKUP(B1261,'[1]Tổng hợp Nhập - Xuất - Tồn'!$A$5:$N$4327,12,0)/VLOOKUP(B1261,'[1]Tổng hợp Nhập - Xuất - Tồn'!$A$5:$N$4327,11,0)</f>
        <v>#N/A</v>
      </c>
      <c r="L1261" s="67" t="e">
        <f t="shared" si="350"/>
        <v>#N/A</v>
      </c>
      <c r="M1261" s="66" t="e">
        <f>VLOOKUP(B1261,[2]Pivot!$A$4:$C$3785,2,0)</f>
        <v>#N/A</v>
      </c>
      <c r="N1261" s="66" t="e">
        <f>VLOOKUP(B1261,[2]Pivot!$A$4:$C$3785,3,0)</f>
        <v>#N/A</v>
      </c>
      <c r="O1261" s="70" t="e">
        <f>VLOOKUP(B1261,[3]Pivot!$A$4:$D$4420,2,0)</f>
        <v>#N/A</v>
      </c>
      <c r="P1261" s="66" t="e">
        <f>VLOOKUP(B1261,[3]Pivot!$A$4:$E$4420,5,0)</f>
        <v>#N/A</v>
      </c>
      <c r="Q1261" s="66" t="e">
        <f>VLOOKUP(B1261,[3]Pivot!$A$4:$D$4420,3,0)</f>
        <v>#N/A</v>
      </c>
      <c r="R1261" s="66" t="e">
        <f>VLOOKUP(B1261,[3]Pivot!$A$4:$D$4420,4,0)</f>
        <v>#N/A</v>
      </c>
      <c r="S1261" t="e">
        <f>VLOOKUP(B1261,'[1]Tổng hợp Nhập - Xuất - Tồn'!$A$5:$N$4327,11,0)</f>
        <v>#N/A</v>
      </c>
      <c r="T1261" t="e">
        <f>VLOOKUP(B1261,'[1]Tổng hợp Nhập - Xuất - Tồn'!$A$7:$N$4327,13,0)</f>
        <v>#N/A</v>
      </c>
      <c r="U1261" s="66" t="e">
        <f t="shared" si="347"/>
        <v>#N/A</v>
      </c>
      <c r="V1261" s="73" t="e">
        <f t="shared" si="348"/>
        <v>#N/A</v>
      </c>
      <c r="W1261" s="73" t="e">
        <f t="shared" si="349"/>
        <v>#N/A</v>
      </c>
    </row>
    <row r="1262" spans="1:24" hidden="1" x14ac:dyDescent="0.25">
      <c r="A1262">
        <v>1261</v>
      </c>
      <c r="B1262" t="s">
        <v>632</v>
      </c>
      <c r="C1262" t="s">
        <v>225</v>
      </c>
      <c r="E1262">
        <v>108</v>
      </c>
      <c r="H1262" s="59">
        <v>37.5</v>
      </c>
      <c r="I1262" t="s">
        <v>1903</v>
      </c>
      <c r="J1262" s="65">
        <f t="shared" si="346"/>
        <v>1016999.9999999999</v>
      </c>
      <c r="K1262" t="e">
        <f>1.05*VLOOKUP(B1262,'[1]Tổng hợp Nhập - Xuất - Tồn'!$A$5:$N$4327,12,0)/VLOOKUP(B1262,'[1]Tổng hợp Nhập - Xuất - Tồn'!$A$5:$N$4327,11,0)</f>
        <v>#N/A</v>
      </c>
      <c r="L1262" s="67" t="e">
        <f t="shared" si="350"/>
        <v>#N/A</v>
      </c>
      <c r="M1262" s="66" t="e">
        <f>VLOOKUP(B1262,[2]Pivot!$A$4:$C$3785,2,0)</f>
        <v>#N/A</v>
      </c>
      <c r="N1262" s="66" t="e">
        <f>VLOOKUP(B1262,[2]Pivot!$A$4:$C$3785,3,0)</f>
        <v>#N/A</v>
      </c>
      <c r="O1262" s="70" t="e">
        <f>VLOOKUP(B1262,[3]Pivot!$A$4:$D$4420,2,0)</f>
        <v>#N/A</v>
      </c>
      <c r="P1262" s="66" t="e">
        <f>VLOOKUP(B1262,[3]Pivot!$A$4:$E$4420,5,0)</f>
        <v>#N/A</v>
      </c>
      <c r="Q1262" s="66" t="e">
        <f>VLOOKUP(B1262,[3]Pivot!$A$4:$D$4420,3,0)</f>
        <v>#N/A</v>
      </c>
      <c r="R1262" s="66" t="e">
        <f>VLOOKUP(B1262,[3]Pivot!$A$4:$D$4420,4,0)</f>
        <v>#N/A</v>
      </c>
      <c r="S1262" t="e">
        <f>VLOOKUP(B1262,'[1]Tổng hợp Nhập - Xuất - Tồn'!$A$5:$N$4327,11,0)</f>
        <v>#N/A</v>
      </c>
      <c r="T1262" t="e">
        <f>VLOOKUP(B1262,'[1]Tổng hợp Nhập - Xuất - Tồn'!$A$7:$N$4327,13,0)</f>
        <v>#N/A</v>
      </c>
      <c r="U1262" s="66" t="e">
        <f t="shared" si="347"/>
        <v>#N/A</v>
      </c>
      <c r="V1262" s="73" t="e">
        <f t="shared" si="348"/>
        <v>#N/A</v>
      </c>
      <c r="W1262" s="73" t="e">
        <f t="shared" si="349"/>
        <v>#N/A</v>
      </c>
    </row>
    <row r="1263" spans="1:24" hidden="1" x14ac:dyDescent="0.25">
      <c r="A1263">
        <v>1262</v>
      </c>
      <c r="B1263" t="s">
        <v>230</v>
      </c>
      <c r="C1263" t="s">
        <v>231</v>
      </c>
      <c r="E1263">
        <v>38</v>
      </c>
      <c r="H1263" s="59">
        <v>22.21153846153846</v>
      </c>
      <c r="I1263" t="s">
        <v>1903</v>
      </c>
      <c r="J1263" s="65">
        <f t="shared" si="346"/>
        <v>602376.92307692289</v>
      </c>
      <c r="K1263" t="e">
        <f>1.05*VLOOKUP(B1263,'[1]Tổng hợp Nhập - Xuất - Tồn'!$A$5:$N$4327,12,0)/VLOOKUP(B1263,'[1]Tổng hợp Nhập - Xuất - Tồn'!$A$5:$N$4327,11,0)</f>
        <v>#N/A</v>
      </c>
      <c r="L1263" s="67" t="e">
        <f t="shared" si="350"/>
        <v>#N/A</v>
      </c>
      <c r="M1263" s="66" t="e">
        <f>VLOOKUP(B1263,[2]Pivot!$A$4:$C$3785,2,0)</f>
        <v>#N/A</v>
      </c>
      <c r="N1263" s="66" t="e">
        <f>VLOOKUP(B1263,[2]Pivot!$A$4:$C$3785,3,0)</f>
        <v>#N/A</v>
      </c>
      <c r="O1263" s="70" t="e">
        <f>VLOOKUP(B1263,[3]Pivot!$A$4:$D$4420,2,0)</f>
        <v>#N/A</v>
      </c>
      <c r="P1263" s="66" t="e">
        <f>VLOOKUP(B1263,[3]Pivot!$A$4:$E$4420,5,0)</f>
        <v>#N/A</v>
      </c>
      <c r="Q1263" s="66" t="e">
        <f>VLOOKUP(B1263,[3]Pivot!$A$4:$D$4420,3,0)</f>
        <v>#N/A</v>
      </c>
      <c r="R1263" s="66" t="e">
        <f>VLOOKUP(B1263,[3]Pivot!$A$4:$D$4420,4,0)</f>
        <v>#N/A</v>
      </c>
      <c r="S1263" t="e">
        <f>VLOOKUP(B1263,'[1]Tổng hợp Nhập - Xuất - Tồn'!$A$5:$N$4327,11,0)</f>
        <v>#N/A</v>
      </c>
      <c r="T1263" t="e">
        <f>VLOOKUP(B1263,'[1]Tổng hợp Nhập - Xuất - Tồn'!$A$7:$N$4327,13,0)</f>
        <v>#N/A</v>
      </c>
      <c r="U1263" s="66" t="e">
        <f t="shared" si="347"/>
        <v>#N/A</v>
      </c>
      <c r="V1263" s="73" t="e">
        <f t="shared" si="348"/>
        <v>#N/A</v>
      </c>
      <c r="W1263" s="73" t="e">
        <f t="shared" si="349"/>
        <v>#N/A</v>
      </c>
    </row>
    <row r="1264" spans="1:24" hidden="1" x14ac:dyDescent="0.25">
      <c r="A1264">
        <v>1263</v>
      </c>
      <c r="B1264" t="s">
        <v>235</v>
      </c>
      <c r="C1264" t="s">
        <v>236</v>
      </c>
      <c r="E1264">
        <v>1</v>
      </c>
      <c r="H1264" s="59">
        <v>14.711538461538462</v>
      </c>
      <c r="I1264" t="s">
        <v>1903</v>
      </c>
      <c r="J1264" s="65">
        <f t="shared" si="346"/>
        <v>398976.92307692301</v>
      </c>
      <c r="K1264" t="e">
        <f>1.05*VLOOKUP(B1264,'[1]Tổng hợp Nhập - Xuất - Tồn'!$A$5:$N$4327,12,0)/VLOOKUP(B1264,'[1]Tổng hợp Nhập - Xuất - Tồn'!$A$5:$N$4327,11,0)</f>
        <v>#N/A</v>
      </c>
      <c r="L1264" s="67" t="e">
        <f t="shared" si="350"/>
        <v>#N/A</v>
      </c>
      <c r="M1264" s="66" t="e">
        <f>VLOOKUP(B1264,[2]Pivot!$A$4:$C$3785,2,0)</f>
        <v>#N/A</v>
      </c>
      <c r="N1264" s="66" t="e">
        <f>VLOOKUP(B1264,[2]Pivot!$A$4:$C$3785,3,0)</f>
        <v>#N/A</v>
      </c>
      <c r="O1264" s="70" t="e">
        <f>VLOOKUP(B1264,[3]Pivot!$A$4:$D$4420,2,0)</f>
        <v>#N/A</v>
      </c>
      <c r="P1264" s="66" t="e">
        <f>VLOOKUP(B1264,[3]Pivot!$A$4:$E$4420,5,0)</f>
        <v>#N/A</v>
      </c>
      <c r="Q1264" s="66" t="e">
        <f>VLOOKUP(B1264,[3]Pivot!$A$4:$D$4420,3,0)</f>
        <v>#N/A</v>
      </c>
      <c r="R1264" s="66" t="e">
        <f>VLOOKUP(B1264,[3]Pivot!$A$4:$D$4420,4,0)</f>
        <v>#N/A</v>
      </c>
      <c r="S1264" t="e">
        <f>VLOOKUP(B1264,'[1]Tổng hợp Nhập - Xuất - Tồn'!$A$5:$N$4327,11,0)</f>
        <v>#N/A</v>
      </c>
      <c r="T1264" t="e">
        <f>VLOOKUP(B1264,'[1]Tổng hợp Nhập - Xuất - Tồn'!$A$7:$N$4327,13,0)</f>
        <v>#N/A</v>
      </c>
      <c r="U1264" s="66" t="e">
        <f t="shared" si="347"/>
        <v>#N/A</v>
      </c>
      <c r="V1264" s="73" t="e">
        <f t="shared" si="348"/>
        <v>#N/A</v>
      </c>
      <c r="W1264" s="73" t="e">
        <f t="shared" si="349"/>
        <v>#N/A</v>
      </c>
    </row>
    <row r="1265" spans="1:24" hidden="1" x14ac:dyDescent="0.25">
      <c r="A1265">
        <v>1264</v>
      </c>
      <c r="B1265" t="s">
        <v>633</v>
      </c>
      <c r="C1265" t="s">
        <v>634</v>
      </c>
      <c r="E1265">
        <v>1</v>
      </c>
      <c r="H1265" s="59">
        <v>2.25</v>
      </c>
      <c r="I1265" t="s">
        <v>1903</v>
      </c>
      <c r="J1265" s="65">
        <f t="shared" si="346"/>
        <v>61019.999999999993</v>
      </c>
      <c r="K1265" t="e">
        <f>1.05*VLOOKUP(B1265,'[1]Tổng hợp Nhập - Xuất - Tồn'!$A$5:$N$4327,12,0)/VLOOKUP(B1265,'[1]Tổng hợp Nhập - Xuất - Tồn'!$A$5:$N$4327,11,0)</f>
        <v>#N/A</v>
      </c>
      <c r="L1265" s="67" t="e">
        <f t="shared" si="350"/>
        <v>#N/A</v>
      </c>
      <c r="M1265" s="66" t="e">
        <f>VLOOKUP(B1265,[2]Pivot!$A$4:$C$3785,2,0)</f>
        <v>#N/A</v>
      </c>
      <c r="N1265" s="66" t="e">
        <f>VLOOKUP(B1265,[2]Pivot!$A$4:$C$3785,3,0)</f>
        <v>#N/A</v>
      </c>
      <c r="O1265" s="70" t="e">
        <f>VLOOKUP(B1265,[3]Pivot!$A$4:$D$4420,2,0)</f>
        <v>#N/A</v>
      </c>
      <c r="P1265" s="66" t="e">
        <f>VLOOKUP(B1265,[3]Pivot!$A$4:$E$4420,5,0)</f>
        <v>#N/A</v>
      </c>
      <c r="Q1265" s="66" t="e">
        <f>VLOOKUP(B1265,[3]Pivot!$A$4:$D$4420,3,0)</f>
        <v>#N/A</v>
      </c>
      <c r="R1265" s="66" t="e">
        <f>VLOOKUP(B1265,[3]Pivot!$A$4:$D$4420,4,0)</f>
        <v>#N/A</v>
      </c>
      <c r="S1265" t="e">
        <f>VLOOKUP(B1265,'[1]Tổng hợp Nhập - Xuất - Tồn'!$A$5:$N$4327,11,0)</f>
        <v>#N/A</v>
      </c>
      <c r="T1265" t="e">
        <f>VLOOKUP(B1265,'[1]Tổng hợp Nhập - Xuất - Tồn'!$A$7:$N$4327,13,0)</f>
        <v>#N/A</v>
      </c>
      <c r="U1265" s="66" t="e">
        <f t="shared" si="347"/>
        <v>#N/A</v>
      </c>
      <c r="V1265" s="73" t="e">
        <f t="shared" si="348"/>
        <v>#N/A</v>
      </c>
      <c r="W1265" s="73" t="e">
        <f t="shared" si="349"/>
        <v>#N/A</v>
      </c>
    </row>
    <row r="1266" spans="1:24" hidden="1" x14ac:dyDescent="0.25">
      <c r="A1266">
        <v>1265</v>
      </c>
      <c r="B1266" t="s">
        <v>635</v>
      </c>
      <c r="C1266" t="s">
        <v>636</v>
      </c>
      <c r="E1266">
        <v>4</v>
      </c>
      <c r="H1266" s="59">
        <v>43.557692307692307</v>
      </c>
      <c r="I1266" t="s">
        <v>1903</v>
      </c>
      <c r="J1266" s="65">
        <f t="shared" si="346"/>
        <v>1181284.6153846153</v>
      </c>
      <c r="K1266" t="e">
        <f>1.05*VLOOKUP(B1266,'[1]Tổng hợp Nhập - Xuất - Tồn'!$A$5:$N$4327,12,0)/VLOOKUP(B1266,'[1]Tổng hợp Nhập - Xuất - Tồn'!$A$5:$N$4327,11,0)</f>
        <v>#N/A</v>
      </c>
      <c r="L1266" s="67" t="e">
        <f t="shared" si="350"/>
        <v>#N/A</v>
      </c>
      <c r="M1266" s="66" t="e">
        <f>VLOOKUP(B1266,[2]Pivot!$A$4:$C$3785,2,0)</f>
        <v>#N/A</v>
      </c>
      <c r="N1266" s="66" t="e">
        <f>VLOOKUP(B1266,[2]Pivot!$A$4:$C$3785,3,0)</f>
        <v>#N/A</v>
      </c>
      <c r="O1266" s="70" t="e">
        <f>VLOOKUP(B1266,[3]Pivot!$A$4:$D$4420,2,0)</f>
        <v>#N/A</v>
      </c>
      <c r="P1266" s="66" t="e">
        <f>VLOOKUP(B1266,[3]Pivot!$A$4:$E$4420,5,0)</f>
        <v>#N/A</v>
      </c>
      <c r="Q1266" s="66" t="e">
        <f>VLOOKUP(B1266,[3]Pivot!$A$4:$D$4420,3,0)</f>
        <v>#N/A</v>
      </c>
      <c r="R1266" s="66" t="e">
        <f>VLOOKUP(B1266,[3]Pivot!$A$4:$D$4420,4,0)</f>
        <v>#N/A</v>
      </c>
      <c r="S1266" t="e">
        <f>VLOOKUP(B1266,'[1]Tổng hợp Nhập - Xuất - Tồn'!$A$5:$N$4327,11,0)</f>
        <v>#N/A</v>
      </c>
      <c r="T1266" t="e">
        <f>VLOOKUP(B1266,'[1]Tổng hợp Nhập - Xuất - Tồn'!$A$7:$N$4327,13,0)</f>
        <v>#N/A</v>
      </c>
      <c r="U1266" s="66" t="e">
        <f t="shared" si="347"/>
        <v>#N/A</v>
      </c>
      <c r="V1266" s="73" t="e">
        <f t="shared" si="348"/>
        <v>#N/A</v>
      </c>
      <c r="W1266" s="73" t="e">
        <f t="shared" si="349"/>
        <v>#N/A</v>
      </c>
    </row>
    <row r="1267" spans="1:24" hidden="1" x14ac:dyDescent="0.25">
      <c r="A1267">
        <v>1266</v>
      </c>
      <c r="B1267" t="s">
        <v>239</v>
      </c>
      <c r="C1267" t="s">
        <v>240</v>
      </c>
      <c r="E1267">
        <v>2</v>
      </c>
      <c r="H1267" s="59">
        <v>18.75</v>
      </c>
      <c r="I1267" t="s">
        <v>1903</v>
      </c>
      <c r="J1267" s="65">
        <f t="shared" si="346"/>
        <v>508499.99999999994</v>
      </c>
      <c r="K1267" t="e">
        <f>1.05*VLOOKUP(B1267,'[1]Tổng hợp Nhập - Xuất - Tồn'!$A$5:$N$4327,12,0)/VLOOKUP(B1267,'[1]Tổng hợp Nhập - Xuất - Tồn'!$A$5:$N$4327,11,0)</f>
        <v>#N/A</v>
      </c>
      <c r="L1267" s="67" t="e">
        <f t="shared" si="350"/>
        <v>#N/A</v>
      </c>
      <c r="M1267" s="66" t="e">
        <f>VLOOKUP(B1267,[2]Pivot!$A$4:$C$3785,2,0)</f>
        <v>#N/A</v>
      </c>
      <c r="N1267" s="66" t="e">
        <f>VLOOKUP(B1267,[2]Pivot!$A$4:$C$3785,3,0)</f>
        <v>#N/A</v>
      </c>
      <c r="O1267" s="70" t="e">
        <f>VLOOKUP(B1267,[3]Pivot!$A$4:$D$4420,2,0)</f>
        <v>#N/A</v>
      </c>
      <c r="P1267" s="66" t="e">
        <f>VLOOKUP(B1267,[3]Pivot!$A$4:$E$4420,5,0)</f>
        <v>#N/A</v>
      </c>
      <c r="Q1267" s="66" t="e">
        <f>VLOOKUP(B1267,[3]Pivot!$A$4:$D$4420,3,0)</f>
        <v>#N/A</v>
      </c>
      <c r="R1267" s="66" t="e">
        <f>VLOOKUP(B1267,[3]Pivot!$A$4:$D$4420,4,0)</f>
        <v>#N/A</v>
      </c>
      <c r="S1267" t="e">
        <f>VLOOKUP(B1267,'[1]Tổng hợp Nhập - Xuất - Tồn'!$A$5:$N$4327,11,0)</f>
        <v>#N/A</v>
      </c>
      <c r="T1267" t="e">
        <f>VLOOKUP(B1267,'[1]Tổng hợp Nhập - Xuất - Tồn'!$A$7:$N$4327,13,0)</f>
        <v>#N/A</v>
      </c>
      <c r="U1267" s="66" t="e">
        <f t="shared" si="347"/>
        <v>#N/A</v>
      </c>
      <c r="V1267" s="73" t="e">
        <f t="shared" si="348"/>
        <v>#N/A</v>
      </c>
      <c r="W1267" s="73" t="e">
        <f t="shared" si="349"/>
        <v>#N/A</v>
      </c>
    </row>
    <row r="1268" spans="1:24" hidden="1" x14ac:dyDescent="0.25">
      <c r="A1268">
        <v>1267</v>
      </c>
      <c r="B1268" t="s">
        <v>637</v>
      </c>
      <c r="C1268" t="s">
        <v>638</v>
      </c>
      <c r="E1268">
        <v>10</v>
      </c>
      <c r="H1268" s="59">
        <v>10.326923076923077</v>
      </c>
      <c r="I1268" t="s">
        <v>1903</v>
      </c>
      <c r="J1268" s="65">
        <f t="shared" si="346"/>
        <v>280066.15384615381</v>
      </c>
      <c r="K1268" t="e">
        <f>1.05*VLOOKUP(B1268,'[1]Tổng hợp Nhập - Xuất - Tồn'!$A$5:$N$4327,12,0)/VLOOKUP(B1268,'[1]Tổng hợp Nhập - Xuất - Tồn'!$A$5:$N$4327,11,0)</f>
        <v>#N/A</v>
      </c>
      <c r="L1268" s="67" t="e">
        <f t="shared" si="350"/>
        <v>#N/A</v>
      </c>
      <c r="M1268" s="66" t="e">
        <f>VLOOKUP(B1268,[2]Pivot!$A$4:$C$3785,2,0)</f>
        <v>#N/A</v>
      </c>
      <c r="N1268" s="66" t="e">
        <f>VLOOKUP(B1268,[2]Pivot!$A$4:$C$3785,3,0)</f>
        <v>#N/A</v>
      </c>
      <c r="O1268" s="70" t="e">
        <f>VLOOKUP(B1268,[3]Pivot!$A$4:$D$4420,2,0)</f>
        <v>#N/A</v>
      </c>
      <c r="P1268" s="66" t="e">
        <f>VLOOKUP(B1268,[3]Pivot!$A$4:$E$4420,5,0)</f>
        <v>#N/A</v>
      </c>
      <c r="Q1268" s="66" t="e">
        <f>VLOOKUP(B1268,[3]Pivot!$A$4:$D$4420,3,0)</f>
        <v>#N/A</v>
      </c>
      <c r="R1268" s="66" t="e">
        <f>VLOOKUP(B1268,[3]Pivot!$A$4:$D$4420,4,0)</f>
        <v>#N/A</v>
      </c>
      <c r="S1268" t="e">
        <f>VLOOKUP(B1268,'[1]Tổng hợp Nhập - Xuất - Tồn'!$A$5:$N$4327,11,0)</f>
        <v>#N/A</v>
      </c>
      <c r="T1268" t="e">
        <f>VLOOKUP(B1268,'[1]Tổng hợp Nhập - Xuất - Tồn'!$A$7:$N$4327,13,0)</f>
        <v>#N/A</v>
      </c>
      <c r="U1268" s="66" t="e">
        <f t="shared" si="347"/>
        <v>#N/A</v>
      </c>
      <c r="V1268" s="73" t="e">
        <f t="shared" si="348"/>
        <v>#N/A</v>
      </c>
      <c r="W1268" s="73" t="e">
        <f t="shared" si="349"/>
        <v>#N/A</v>
      </c>
    </row>
    <row r="1269" spans="1:24" hidden="1" x14ac:dyDescent="0.25">
      <c r="A1269">
        <v>1268</v>
      </c>
      <c r="B1269" t="s">
        <v>639</v>
      </c>
      <c r="C1269" t="s">
        <v>640</v>
      </c>
      <c r="E1269">
        <v>6</v>
      </c>
      <c r="H1269" s="59">
        <v>37.78846153846154</v>
      </c>
      <c r="I1269" t="s">
        <v>1903</v>
      </c>
      <c r="J1269" s="65">
        <f t="shared" si="346"/>
        <v>1024823.0769230769</v>
      </c>
      <c r="K1269" t="e">
        <f>1.05*VLOOKUP(B1269,'[1]Tổng hợp Nhập - Xuất - Tồn'!$A$5:$N$4327,12,0)/VLOOKUP(B1269,'[1]Tổng hợp Nhập - Xuất - Tồn'!$A$5:$N$4327,11,0)</f>
        <v>#N/A</v>
      </c>
      <c r="L1269" s="67" t="e">
        <f t="shared" si="350"/>
        <v>#N/A</v>
      </c>
      <c r="M1269" s="66" t="e">
        <f>VLOOKUP(B1269,[2]Pivot!$A$4:$C$3785,2,0)</f>
        <v>#N/A</v>
      </c>
      <c r="N1269" s="66" t="e">
        <f>VLOOKUP(B1269,[2]Pivot!$A$4:$C$3785,3,0)</f>
        <v>#N/A</v>
      </c>
      <c r="O1269" s="70" t="e">
        <f>VLOOKUP(B1269,[3]Pivot!$A$4:$D$4420,2,0)</f>
        <v>#N/A</v>
      </c>
      <c r="P1269" s="66" t="e">
        <f>VLOOKUP(B1269,[3]Pivot!$A$4:$E$4420,5,0)</f>
        <v>#N/A</v>
      </c>
      <c r="Q1269" s="66" t="e">
        <f>VLOOKUP(B1269,[3]Pivot!$A$4:$D$4420,3,0)</f>
        <v>#N/A</v>
      </c>
      <c r="R1269" s="66" t="e">
        <f>VLOOKUP(B1269,[3]Pivot!$A$4:$D$4420,4,0)</f>
        <v>#N/A</v>
      </c>
      <c r="S1269" t="e">
        <f>VLOOKUP(B1269,'[1]Tổng hợp Nhập - Xuất - Tồn'!$A$5:$N$4327,11,0)</f>
        <v>#N/A</v>
      </c>
      <c r="T1269" t="e">
        <f>VLOOKUP(B1269,'[1]Tổng hợp Nhập - Xuất - Tồn'!$A$7:$N$4327,13,0)</f>
        <v>#N/A</v>
      </c>
      <c r="U1269" s="66" t="e">
        <f t="shared" si="347"/>
        <v>#N/A</v>
      </c>
      <c r="V1269" s="73" t="e">
        <f t="shared" si="348"/>
        <v>#N/A</v>
      </c>
      <c r="W1269" s="73" t="e">
        <f t="shared" si="349"/>
        <v>#N/A</v>
      </c>
    </row>
    <row r="1270" spans="1:24" hidden="1" x14ac:dyDescent="0.25">
      <c r="A1270">
        <v>1269</v>
      </c>
      <c r="B1270" t="s">
        <v>641</v>
      </c>
      <c r="C1270" t="s">
        <v>642</v>
      </c>
      <c r="E1270">
        <v>2</v>
      </c>
      <c r="H1270" s="59">
        <v>267.11538461538464</v>
      </c>
      <c r="I1270" t="s">
        <v>1903</v>
      </c>
      <c r="J1270" s="65">
        <f t="shared" si="346"/>
        <v>7244169.2307692301</v>
      </c>
      <c r="K1270" t="e">
        <f>1.05*VLOOKUP(B1270,'[1]Tổng hợp Nhập - Xuất - Tồn'!$A$5:$N$4327,12,0)/VLOOKUP(B1270,'[1]Tổng hợp Nhập - Xuất - Tồn'!$A$5:$N$4327,11,0)</f>
        <v>#N/A</v>
      </c>
      <c r="L1270" s="67" t="e">
        <f t="shared" si="350"/>
        <v>#N/A</v>
      </c>
      <c r="M1270" s="66" t="e">
        <f>VLOOKUP(B1270,[2]Pivot!$A$4:$C$3785,2,0)</f>
        <v>#N/A</v>
      </c>
      <c r="N1270" s="66" t="e">
        <f>VLOOKUP(B1270,[2]Pivot!$A$4:$C$3785,3,0)</f>
        <v>#N/A</v>
      </c>
      <c r="O1270" s="70" t="e">
        <f>VLOOKUP(B1270,[3]Pivot!$A$4:$D$4420,2,0)</f>
        <v>#N/A</v>
      </c>
      <c r="P1270" s="66" t="e">
        <f>VLOOKUP(B1270,[3]Pivot!$A$4:$E$4420,5,0)</f>
        <v>#N/A</v>
      </c>
      <c r="Q1270" s="66" t="e">
        <f>VLOOKUP(B1270,[3]Pivot!$A$4:$D$4420,3,0)</f>
        <v>#N/A</v>
      </c>
      <c r="R1270" s="66" t="e">
        <f>VLOOKUP(B1270,[3]Pivot!$A$4:$D$4420,4,0)</f>
        <v>#N/A</v>
      </c>
      <c r="S1270" t="e">
        <f>VLOOKUP(B1270,'[1]Tổng hợp Nhập - Xuất - Tồn'!$A$5:$N$4327,11,0)</f>
        <v>#N/A</v>
      </c>
      <c r="T1270" t="e">
        <f>VLOOKUP(B1270,'[1]Tổng hợp Nhập - Xuất - Tồn'!$A$7:$N$4327,13,0)</f>
        <v>#N/A</v>
      </c>
      <c r="U1270" s="66" t="e">
        <f t="shared" si="347"/>
        <v>#N/A</v>
      </c>
      <c r="V1270" s="73" t="e">
        <f t="shared" si="348"/>
        <v>#N/A</v>
      </c>
      <c r="W1270" s="73" t="e">
        <f t="shared" si="349"/>
        <v>#N/A</v>
      </c>
    </row>
    <row r="1271" spans="1:24" hidden="1" x14ac:dyDescent="0.25">
      <c r="A1271">
        <v>1270</v>
      </c>
      <c r="B1271" t="s">
        <v>643</v>
      </c>
      <c r="C1271" t="s">
        <v>644</v>
      </c>
      <c r="E1271">
        <v>3</v>
      </c>
      <c r="H1271" s="59">
        <v>351.92307692307691</v>
      </c>
      <c r="I1271" t="s">
        <v>1903</v>
      </c>
      <c r="J1271" s="65">
        <f t="shared" si="346"/>
        <v>9544153.846153846</v>
      </c>
      <c r="K1271" t="e">
        <f>1.05*VLOOKUP(B1271,'[1]Tổng hợp Nhập - Xuất - Tồn'!$A$5:$N$4327,12,0)/VLOOKUP(B1271,'[1]Tổng hợp Nhập - Xuất - Tồn'!$A$5:$N$4327,11,0)</f>
        <v>#N/A</v>
      </c>
      <c r="L1271" s="67" t="e">
        <f t="shared" si="350"/>
        <v>#N/A</v>
      </c>
      <c r="M1271" s="66" t="e">
        <f>VLOOKUP(B1271,[2]Pivot!$A$4:$C$3785,2,0)</f>
        <v>#N/A</v>
      </c>
      <c r="N1271" s="66" t="e">
        <f>VLOOKUP(B1271,[2]Pivot!$A$4:$C$3785,3,0)</f>
        <v>#N/A</v>
      </c>
      <c r="O1271" s="70" t="e">
        <f>VLOOKUP(B1271,[3]Pivot!$A$4:$D$4420,2,0)</f>
        <v>#N/A</v>
      </c>
      <c r="P1271" s="66" t="e">
        <f>VLOOKUP(B1271,[3]Pivot!$A$4:$E$4420,5,0)</f>
        <v>#N/A</v>
      </c>
      <c r="Q1271" s="66" t="e">
        <f>VLOOKUP(B1271,[3]Pivot!$A$4:$D$4420,3,0)</f>
        <v>#N/A</v>
      </c>
      <c r="R1271" s="66" t="e">
        <f>VLOOKUP(B1271,[3]Pivot!$A$4:$D$4420,4,0)</f>
        <v>#N/A</v>
      </c>
      <c r="S1271" t="e">
        <f>VLOOKUP(B1271,'[1]Tổng hợp Nhập - Xuất - Tồn'!$A$5:$N$4327,11,0)</f>
        <v>#N/A</v>
      </c>
      <c r="T1271" t="e">
        <f>VLOOKUP(B1271,'[1]Tổng hợp Nhập - Xuất - Tồn'!$A$7:$N$4327,13,0)</f>
        <v>#N/A</v>
      </c>
      <c r="U1271" s="66" t="e">
        <f t="shared" si="347"/>
        <v>#N/A</v>
      </c>
      <c r="V1271" s="73" t="e">
        <f t="shared" si="348"/>
        <v>#N/A</v>
      </c>
      <c r="W1271" s="73" t="e">
        <f t="shared" si="349"/>
        <v>#N/A</v>
      </c>
    </row>
    <row r="1272" spans="1:24" hidden="1" x14ac:dyDescent="0.25">
      <c r="A1272">
        <v>1271</v>
      </c>
      <c r="B1272" t="s">
        <v>645</v>
      </c>
      <c r="C1272" t="s">
        <v>646</v>
      </c>
      <c r="E1272">
        <v>2</v>
      </c>
      <c r="H1272" s="59">
        <v>269.42307692307691</v>
      </c>
      <c r="I1272" t="s">
        <v>1903</v>
      </c>
      <c r="J1272" s="65">
        <f t="shared" si="346"/>
        <v>7306753.8461538451</v>
      </c>
      <c r="K1272" t="e">
        <f>1.05*VLOOKUP(B1272,'[1]Tổng hợp Nhập - Xuất - Tồn'!$A$5:$N$4327,12,0)/VLOOKUP(B1272,'[1]Tổng hợp Nhập - Xuất - Tồn'!$A$5:$N$4327,11,0)</f>
        <v>#N/A</v>
      </c>
      <c r="L1272" s="67" t="e">
        <f t="shared" si="350"/>
        <v>#N/A</v>
      </c>
      <c r="M1272" s="66" t="e">
        <f>VLOOKUP(B1272,[2]Pivot!$A$4:$C$3785,2,0)</f>
        <v>#N/A</v>
      </c>
      <c r="N1272" s="66" t="e">
        <f>VLOOKUP(B1272,[2]Pivot!$A$4:$C$3785,3,0)</f>
        <v>#N/A</v>
      </c>
      <c r="O1272" s="70" t="e">
        <f>VLOOKUP(B1272,[3]Pivot!$A$4:$D$4420,2,0)</f>
        <v>#N/A</v>
      </c>
      <c r="P1272" s="66" t="e">
        <f>VLOOKUP(B1272,[3]Pivot!$A$4:$E$4420,5,0)</f>
        <v>#N/A</v>
      </c>
      <c r="Q1272" s="66" t="e">
        <f>VLOOKUP(B1272,[3]Pivot!$A$4:$D$4420,3,0)</f>
        <v>#N/A</v>
      </c>
      <c r="R1272" s="66" t="e">
        <f>VLOOKUP(B1272,[3]Pivot!$A$4:$D$4420,4,0)</f>
        <v>#N/A</v>
      </c>
      <c r="S1272" t="e">
        <f>VLOOKUP(B1272,'[1]Tổng hợp Nhập - Xuất - Tồn'!$A$5:$N$4327,11,0)</f>
        <v>#N/A</v>
      </c>
      <c r="T1272" t="e">
        <f>VLOOKUP(B1272,'[1]Tổng hợp Nhập - Xuất - Tồn'!$A$7:$N$4327,13,0)</f>
        <v>#N/A</v>
      </c>
      <c r="U1272" s="66" t="e">
        <f t="shared" si="347"/>
        <v>#N/A</v>
      </c>
      <c r="V1272" s="73" t="e">
        <f t="shared" si="348"/>
        <v>#N/A</v>
      </c>
      <c r="W1272" s="73" t="e">
        <f t="shared" si="349"/>
        <v>#N/A</v>
      </c>
    </row>
    <row r="1273" spans="1:24" hidden="1" x14ac:dyDescent="0.25">
      <c r="A1273">
        <v>1272</v>
      </c>
      <c r="B1273" t="s">
        <v>647</v>
      </c>
      <c r="C1273" t="s">
        <v>642</v>
      </c>
      <c r="E1273">
        <v>1</v>
      </c>
      <c r="H1273" s="59">
        <v>132.11538461538461</v>
      </c>
      <c r="I1273" t="s">
        <v>1903</v>
      </c>
      <c r="J1273" s="65">
        <f t="shared" si="346"/>
        <v>3582969.2307692301</v>
      </c>
      <c r="K1273" t="e">
        <f>1.05*VLOOKUP(B1273,'[1]Tổng hợp Nhập - Xuất - Tồn'!$A$5:$N$4327,12,0)/VLOOKUP(B1273,'[1]Tổng hợp Nhập - Xuất - Tồn'!$A$5:$N$4327,11,0)</f>
        <v>#N/A</v>
      </c>
      <c r="L1273" s="67" t="e">
        <f t="shared" si="350"/>
        <v>#N/A</v>
      </c>
      <c r="M1273" s="66" t="e">
        <f>VLOOKUP(B1273,[2]Pivot!$A$4:$C$3785,2,0)</f>
        <v>#N/A</v>
      </c>
      <c r="N1273" s="66" t="e">
        <f>VLOOKUP(B1273,[2]Pivot!$A$4:$C$3785,3,0)</f>
        <v>#N/A</v>
      </c>
      <c r="O1273" s="70" t="e">
        <f>VLOOKUP(B1273,[3]Pivot!$A$4:$D$4420,2,0)</f>
        <v>#N/A</v>
      </c>
      <c r="P1273" s="66" t="e">
        <f>VLOOKUP(B1273,[3]Pivot!$A$4:$E$4420,5,0)</f>
        <v>#N/A</v>
      </c>
      <c r="Q1273" s="66" t="e">
        <f>VLOOKUP(B1273,[3]Pivot!$A$4:$D$4420,3,0)</f>
        <v>#N/A</v>
      </c>
      <c r="R1273" s="66" t="e">
        <f>VLOOKUP(B1273,[3]Pivot!$A$4:$D$4420,4,0)</f>
        <v>#N/A</v>
      </c>
      <c r="S1273" t="e">
        <f>VLOOKUP(B1273,'[1]Tổng hợp Nhập - Xuất - Tồn'!$A$5:$N$4327,11,0)</f>
        <v>#N/A</v>
      </c>
      <c r="T1273" t="e">
        <f>VLOOKUP(B1273,'[1]Tổng hợp Nhập - Xuất - Tồn'!$A$7:$N$4327,13,0)</f>
        <v>#N/A</v>
      </c>
      <c r="U1273" s="66" t="e">
        <f t="shared" si="347"/>
        <v>#N/A</v>
      </c>
      <c r="V1273" s="73" t="e">
        <f t="shared" si="348"/>
        <v>#N/A</v>
      </c>
      <c r="W1273" s="73" t="e">
        <f t="shared" si="349"/>
        <v>#N/A</v>
      </c>
    </row>
    <row r="1274" spans="1:24" x14ac:dyDescent="0.25">
      <c r="A1274">
        <v>1273</v>
      </c>
      <c r="B1274" t="s">
        <v>648</v>
      </c>
      <c r="C1274" t="s">
        <v>649</v>
      </c>
      <c r="E1274">
        <v>2</v>
      </c>
      <c r="H1274" s="59">
        <v>39.807692307692307</v>
      </c>
      <c r="I1274" t="s">
        <v>1903</v>
      </c>
      <c r="J1274" s="78">
        <f t="shared" si="346"/>
        <v>1079584.6153846153</v>
      </c>
      <c r="K1274" s="75">
        <f>1.05*VLOOKUP(B1274,'[1]Tổng hợp Nhập - Xuất - Tồn'!$A$5:$N$4327,12,0)/VLOOKUP(B1274,'[1]Tổng hợp Nhập - Xuất - Tồn'!$A$5:$N$4327,11,0)</f>
        <v>831338.55</v>
      </c>
      <c r="L1274" s="67">
        <f t="shared" si="350"/>
        <v>0.29861007333849154</v>
      </c>
      <c r="M1274" s="66">
        <f>VLOOKUP(B1274,[2]Pivot!$A$4:$C$3785,2,0)</f>
        <v>1130000</v>
      </c>
      <c r="N1274" s="66">
        <f>VLOOKUP(B1274,[2]Pivot!$A$4:$C$3785,3,0)</f>
        <v>1130000</v>
      </c>
      <c r="O1274" s="70">
        <f>VLOOKUP(B1274,[3]Pivot!$A$4:$D$4420,2,0)</f>
        <v>44552</v>
      </c>
      <c r="P1274" s="66" t="str">
        <f>VLOOKUP(B1274,[3]Pivot!$A$4:$E$4420,5,0)</f>
        <v>NK-IDAM</v>
      </c>
      <c r="Q1274" s="66">
        <f>VLOOKUP(B1274,[3]Pivot!$A$4:$D$4420,3,0)</f>
        <v>758875</v>
      </c>
      <c r="R1274" s="66">
        <f>VLOOKUP(B1274,[3]Pivot!$A$4:$D$4420,4,0)</f>
        <v>1</v>
      </c>
      <c r="S1274">
        <f>VLOOKUP(B1274,'[1]Tổng hợp Nhập - Xuất - Tồn'!$A$5:$N$4327,11,0)</f>
        <v>5</v>
      </c>
      <c r="T1274">
        <f>VLOOKUP(B1274,'[1]Tổng hợp Nhập - Xuất - Tồn'!$A$7:$N$4327,13,0)</f>
        <v>0</v>
      </c>
      <c r="U1274" s="75">
        <f t="shared" ref="U1274:U1275" si="363">IF(Q1274=0,K1274*(1-5%),IF(L1274&lt;=10%,Q1274,Q1274*(1-5%)))</f>
        <v>720931.25</v>
      </c>
      <c r="V1274" s="73">
        <f t="shared" ref="V1274:V1275" si="364">U1274/24000*1/1.13</f>
        <v>26.583010693215343</v>
      </c>
      <c r="W1274" s="66">
        <f t="shared" ref="W1274:W1275" si="365">V1274*24000</f>
        <v>637992.25663716823</v>
      </c>
      <c r="X1274" s="67">
        <f t="shared" ref="X1274:X1275" si="366">(W1274-K1274)/K1274</f>
        <v>-0.23257226957998256</v>
      </c>
    </row>
    <row r="1275" spans="1:24" x14ac:dyDescent="0.25">
      <c r="A1275">
        <v>1274</v>
      </c>
      <c r="B1275" t="s">
        <v>650</v>
      </c>
      <c r="C1275" t="s">
        <v>651</v>
      </c>
      <c r="E1275">
        <v>7</v>
      </c>
      <c r="H1275" s="59">
        <v>44.134615384615387</v>
      </c>
      <c r="I1275" t="s">
        <v>1903</v>
      </c>
      <c r="J1275" s="78">
        <f t="shared" si="346"/>
        <v>1196930.7692307692</v>
      </c>
      <c r="K1275" s="75">
        <f>1.05*VLOOKUP(B1275,'[1]Tổng hợp Nhập - Xuất - Tồn'!$A$5:$N$4327,12,0)/VLOOKUP(B1275,'[1]Tổng hợp Nhập - Xuất - Tồn'!$A$5:$N$4327,11,0)</f>
        <v>921292.3125</v>
      </c>
      <c r="L1275" s="67">
        <f t="shared" si="350"/>
        <v>0.29918675429169961</v>
      </c>
      <c r="M1275" s="66">
        <f>VLOOKUP(B1275,[2]Pivot!$A$4:$C$3785,2,0)</f>
        <v>1100000</v>
      </c>
      <c r="N1275" s="66">
        <f>VLOOKUP(B1275,[2]Pivot!$A$4:$C$3785,3,0)</f>
        <v>1080000</v>
      </c>
      <c r="O1275" s="70">
        <f>VLOOKUP(B1275,[3]Pivot!$A$4:$D$4420,2,0)</f>
        <v>44530</v>
      </c>
      <c r="P1275" s="66" t="str">
        <f>VLOOKUP(B1275,[3]Pivot!$A$4:$E$4420,5,0)</f>
        <v>HTAUTOHN</v>
      </c>
      <c r="Q1275" s="66">
        <f>VLOOKUP(B1275,[3]Pivot!$A$4:$D$4420,3,0)</f>
        <v>819900</v>
      </c>
      <c r="R1275" s="66">
        <f>VLOOKUP(B1275,[3]Pivot!$A$4:$D$4420,4,0)</f>
        <v>1</v>
      </c>
      <c r="S1275">
        <f>VLOOKUP(B1275,'[1]Tổng hợp Nhập - Xuất - Tồn'!$A$5:$N$4327,11,0)</f>
        <v>4</v>
      </c>
      <c r="T1275">
        <f>VLOOKUP(B1275,'[1]Tổng hợp Nhập - Xuất - Tồn'!$A$7:$N$4327,13,0)</f>
        <v>0</v>
      </c>
      <c r="U1275" s="75">
        <f t="shared" si="363"/>
        <v>778905</v>
      </c>
      <c r="V1275" s="73">
        <f t="shared" si="364"/>
        <v>28.720685840707965</v>
      </c>
      <c r="W1275" s="66">
        <f t="shared" si="365"/>
        <v>689296.46017699118</v>
      </c>
      <c r="X1275" s="67">
        <f t="shared" si="366"/>
        <v>-0.25181568235761093</v>
      </c>
    </row>
    <row r="1276" spans="1:24" hidden="1" x14ac:dyDescent="0.25">
      <c r="A1276">
        <v>1275</v>
      </c>
      <c r="B1276" t="s">
        <v>652</v>
      </c>
      <c r="C1276" t="s">
        <v>653</v>
      </c>
      <c r="E1276">
        <v>161</v>
      </c>
      <c r="H1276" s="59">
        <v>42.115384615384613</v>
      </c>
      <c r="I1276" t="s">
        <v>1903</v>
      </c>
      <c r="J1276" s="65">
        <f t="shared" si="346"/>
        <v>1142169.2307692308</v>
      </c>
      <c r="K1276" t="e">
        <f>1.05*VLOOKUP(B1276,'[1]Tổng hợp Nhập - Xuất - Tồn'!$A$5:$N$4327,12,0)/VLOOKUP(B1276,'[1]Tổng hợp Nhập - Xuất - Tồn'!$A$5:$N$4327,11,0)</f>
        <v>#N/A</v>
      </c>
      <c r="L1276" s="67" t="e">
        <f t="shared" si="350"/>
        <v>#N/A</v>
      </c>
      <c r="M1276" s="66" t="e">
        <f>VLOOKUP(B1276,[2]Pivot!$A$4:$C$3785,2,0)</f>
        <v>#N/A</v>
      </c>
      <c r="N1276" s="66" t="e">
        <f>VLOOKUP(B1276,[2]Pivot!$A$4:$C$3785,3,0)</f>
        <v>#N/A</v>
      </c>
      <c r="O1276" s="70" t="e">
        <f>VLOOKUP(B1276,[3]Pivot!$A$4:$D$4420,2,0)</f>
        <v>#N/A</v>
      </c>
      <c r="P1276" s="66" t="e">
        <f>VLOOKUP(B1276,[3]Pivot!$A$4:$E$4420,5,0)</f>
        <v>#N/A</v>
      </c>
      <c r="Q1276" s="66" t="e">
        <f>VLOOKUP(B1276,[3]Pivot!$A$4:$D$4420,3,0)</f>
        <v>#N/A</v>
      </c>
      <c r="R1276" s="66" t="e">
        <f>VLOOKUP(B1276,[3]Pivot!$A$4:$D$4420,4,0)</f>
        <v>#N/A</v>
      </c>
      <c r="S1276" t="e">
        <f>VLOOKUP(B1276,'[1]Tổng hợp Nhập - Xuất - Tồn'!$A$5:$N$4327,11,0)</f>
        <v>#N/A</v>
      </c>
      <c r="T1276" t="e">
        <f>VLOOKUP(B1276,'[1]Tổng hợp Nhập - Xuất - Tồn'!$A$7:$N$4327,13,0)</f>
        <v>#N/A</v>
      </c>
      <c r="U1276" s="66" t="e">
        <f t="shared" si="347"/>
        <v>#N/A</v>
      </c>
      <c r="V1276" s="73" t="e">
        <f t="shared" si="348"/>
        <v>#N/A</v>
      </c>
      <c r="W1276" s="73" t="e">
        <f t="shared" si="349"/>
        <v>#N/A</v>
      </c>
    </row>
    <row r="1277" spans="1:24" hidden="1" x14ac:dyDescent="0.25">
      <c r="A1277">
        <v>1276</v>
      </c>
      <c r="B1277" t="s">
        <v>654</v>
      </c>
      <c r="C1277" t="s">
        <v>655</v>
      </c>
      <c r="E1277">
        <v>2</v>
      </c>
      <c r="H1277" s="59">
        <v>23.653846153846153</v>
      </c>
      <c r="I1277" t="s">
        <v>1903</v>
      </c>
      <c r="J1277" s="65">
        <f t="shared" si="346"/>
        <v>641492.30769230751</v>
      </c>
      <c r="K1277" t="e">
        <f>1.05*VLOOKUP(B1277,'[1]Tổng hợp Nhập - Xuất - Tồn'!$A$5:$N$4327,12,0)/VLOOKUP(B1277,'[1]Tổng hợp Nhập - Xuất - Tồn'!$A$5:$N$4327,11,0)</f>
        <v>#N/A</v>
      </c>
      <c r="L1277" s="67" t="e">
        <f t="shared" si="350"/>
        <v>#N/A</v>
      </c>
      <c r="M1277" s="66" t="e">
        <f>VLOOKUP(B1277,[2]Pivot!$A$4:$C$3785,2,0)</f>
        <v>#N/A</v>
      </c>
      <c r="N1277" s="66" t="e">
        <f>VLOOKUP(B1277,[2]Pivot!$A$4:$C$3785,3,0)</f>
        <v>#N/A</v>
      </c>
      <c r="O1277" s="70" t="e">
        <f>VLOOKUP(B1277,[3]Pivot!$A$4:$D$4420,2,0)</f>
        <v>#N/A</v>
      </c>
      <c r="P1277" s="66" t="e">
        <f>VLOOKUP(B1277,[3]Pivot!$A$4:$E$4420,5,0)</f>
        <v>#N/A</v>
      </c>
      <c r="Q1277" s="66" t="e">
        <f>VLOOKUP(B1277,[3]Pivot!$A$4:$D$4420,3,0)</f>
        <v>#N/A</v>
      </c>
      <c r="R1277" s="66" t="e">
        <f>VLOOKUP(B1277,[3]Pivot!$A$4:$D$4420,4,0)</f>
        <v>#N/A</v>
      </c>
      <c r="S1277" t="e">
        <f>VLOOKUP(B1277,'[1]Tổng hợp Nhập - Xuất - Tồn'!$A$5:$N$4327,11,0)</f>
        <v>#N/A</v>
      </c>
      <c r="T1277" t="e">
        <f>VLOOKUP(B1277,'[1]Tổng hợp Nhập - Xuất - Tồn'!$A$7:$N$4327,13,0)</f>
        <v>#N/A</v>
      </c>
      <c r="U1277" s="66" t="e">
        <f t="shared" si="347"/>
        <v>#N/A</v>
      </c>
      <c r="V1277" s="73" t="e">
        <f t="shared" si="348"/>
        <v>#N/A</v>
      </c>
      <c r="W1277" s="73" t="e">
        <f t="shared" si="349"/>
        <v>#N/A</v>
      </c>
    </row>
    <row r="1278" spans="1:24" hidden="1" x14ac:dyDescent="0.25">
      <c r="A1278">
        <v>1277</v>
      </c>
      <c r="B1278" t="s">
        <v>656</v>
      </c>
      <c r="C1278" t="s">
        <v>657</v>
      </c>
      <c r="E1278">
        <v>10</v>
      </c>
      <c r="H1278" s="59">
        <v>128.65384615384616</v>
      </c>
      <c r="I1278" t="s">
        <v>1903</v>
      </c>
      <c r="J1278" s="65">
        <f t="shared" si="346"/>
        <v>3489092.3076923075</v>
      </c>
      <c r="K1278" t="e">
        <f>1.05*VLOOKUP(B1278,'[1]Tổng hợp Nhập - Xuất - Tồn'!$A$5:$N$4327,12,0)/VLOOKUP(B1278,'[1]Tổng hợp Nhập - Xuất - Tồn'!$A$5:$N$4327,11,0)</f>
        <v>#N/A</v>
      </c>
      <c r="L1278" s="67" t="e">
        <f t="shared" si="350"/>
        <v>#N/A</v>
      </c>
      <c r="M1278" s="66" t="e">
        <f>VLOOKUP(B1278,[2]Pivot!$A$4:$C$3785,2,0)</f>
        <v>#N/A</v>
      </c>
      <c r="N1278" s="66" t="e">
        <f>VLOOKUP(B1278,[2]Pivot!$A$4:$C$3785,3,0)</f>
        <v>#N/A</v>
      </c>
      <c r="O1278" s="70" t="e">
        <f>VLOOKUP(B1278,[3]Pivot!$A$4:$D$4420,2,0)</f>
        <v>#N/A</v>
      </c>
      <c r="P1278" s="66" t="e">
        <f>VLOOKUP(B1278,[3]Pivot!$A$4:$E$4420,5,0)</f>
        <v>#N/A</v>
      </c>
      <c r="Q1278" s="66" t="e">
        <f>VLOOKUP(B1278,[3]Pivot!$A$4:$D$4420,3,0)</f>
        <v>#N/A</v>
      </c>
      <c r="R1278" s="66" t="e">
        <f>VLOOKUP(B1278,[3]Pivot!$A$4:$D$4420,4,0)</f>
        <v>#N/A</v>
      </c>
      <c r="S1278" t="e">
        <f>VLOOKUP(B1278,'[1]Tổng hợp Nhập - Xuất - Tồn'!$A$5:$N$4327,11,0)</f>
        <v>#N/A</v>
      </c>
      <c r="T1278" t="e">
        <f>VLOOKUP(B1278,'[1]Tổng hợp Nhập - Xuất - Tồn'!$A$7:$N$4327,13,0)</f>
        <v>#N/A</v>
      </c>
      <c r="U1278" s="66" t="e">
        <f t="shared" si="347"/>
        <v>#N/A</v>
      </c>
      <c r="V1278" s="73" t="e">
        <f t="shared" si="348"/>
        <v>#N/A</v>
      </c>
      <c r="W1278" s="73" t="e">
        <f t="shared" si="349"/>
        <v>#N/A</v>
      </c>
    </row>
    <row r="1279" spans="1:24" x14ac:dyDescent="0.25">
      <c r="A1279">
        <v>1278</v>
      </c>
      <c r="B1279" t="s">
        <v>658</v>
      </c>
      <c r="C1279" t="s">
        <v>659</v>
      </c>
      <c r="E1279">
        <v>8</v>
      </c>
      <c r="H1279" s="59">
        <v>38.365384615384613</v>
      </c>
      <c r="I1279" t="s">
        <v>1903</v>
      </c>
      <c r="J1279" s="78">
        <f t="shared" si="346"/>
        <v>1040469.2307692306</v>
      </c>
      <c r="K1279" s="75">
        <f>1.05*VLOOKUP(B1279,'[1]Tổng hợp Nhập - Xuất - Tồn'!$A$5:$N$4327,12,0)/VLOOKUP(B1279,'[1]Tổng hợp Nhập - Xuất - Tồn'!$A$5:$N$4327,11,0)</f>
        <v>690912.11328125</v>
      </c>
      <c r="L1279" s="67">
        <f t="shared" si="350"/>
        <v>0.50593571999755371</v>
      </c>
      <c r="M1279" s="66">
        <f>VLOOKUP(B1279,[2]Pivot!$A$4:$C$3785,2,0)</f>
        <v>780000</v>
      </c>
      <c r="N1279" s="66">
        <f>VLOOKUP(B1279,[2]Pivot!$A$4:$C$3785,3,0)</f>
        <v>850000</v>
      </c>
      <c r="O1279" s="70">
        <f>VLOOKUP(B1279,[3]Pivot!$A$4:$D$4420,2,0)</f>
        <v>44743</v>
      </c>
      <c r="P1279" s="66" t="str">
        <f>VLOOKUP(B1279,[3]Pivot!$A$4:$E$4420,5,0)</f>
        <v>NK-TRISTAN</v>
      </c>
      <c r="Q1279" s="66">
        <f>VLOOKUP(B1279,[3]Pivot!$A$4:$D$4420,3,0)</f>
        <v>642000</v>
      </c>
      <c r="R1279" s="66">
        <f>VLOOKUP(B1279,[3]Pivot!$A$4:$D$4420,4,0)</f>
        <v>1</v>
      </c>
      <c r="S1279">
        <f>VLOOKUP(B1279,'[1]Tổng hợp Nhập - Xuất - Tồn'!$A$5:$N$4327,11,0)</f>
        <v>192</v>
      </c>
      <c r="T1279">
        <f>VLOOKUP(B1279,'[1]Tổng hợp Nhập - Xuất - Tồn'!$A$7:$N$4327,13,0)</f>
        <v>38</v>
      </c>
      <c r="U1279" s="75">
        <f t="shared" ref="U1279:U1280" si="367">IF(Q1279=0,K1279*(1-5%),IF(L1279&lt;=10%,Q1279,Q1279*(1-5%)))</f>
        <v>609900</v>
      </c>
      <c r="V1279" s="73">
        <f t="shared" ref="V1279:V1280" si="368">U1279/24000*1/1.13</f>
        <v>22.48893805309735</v>
      </c>
      <c r="W1279" s="66">
        <f t="shared" ref="W1279:W1280" si="369">V1279*24000</f>
        <v>539734.51327433635</v>
      </c>
      <c r="X1279" s="67">
        <f t="shared" ref="X1279:X1280" si="370">(W1279-K1279)/K1279</f>
        <v>-0.21880872704481547</v>
      </c>
    </row>
    <row r="1280" spans="1:24" x14ac:dyDescent="0.25">
      <c r="A1280">
        <v>1279</v>
      </c>
      <c r="B1280" t="s">
        <v>660</v>
      </c>
      <c r="C1280" t="s">
        <v>661</v>
      </c>
      <c r="E1280">
        <v>30</v>
      </c>
      <c r="H1280" s="59">
        <v>12.98076923076923</v>
      </c>
      <c r="I1280" t="s">
        <v>1903</v>
      </c>
      <c r="J1280" s="78">
        <f t="shared" si="346"/>
        <v>352038.46153846144</v>
      </c>
      <c r="K1280" s="75">
        <f>1.05*VLOOKUP(B1280,'[1]Tổng hợp Nhập - Xuất - Tồn'!$A$5:$N$4327,12,0)/VLOOKUP(B1280,'[1]Tổng hợp Nhập - Xuất - Tồn'!$A$5:$N$4327,11,0)</f>
        <v>310869.3</v>
      </c>
      <c r="L1280" s="67">
        <f t="shared" si="350"/>
        <v>0.13243238087022893</v>
      </c>
      <c r="M1280" s="66">
        <f>VLOOKUP(B1280,[2]Pivot!$A$4:$C$3785,2,0)</f>
        <v>400000</v>
      </c>
      <c r="N1280" s="66">
        <f>VLOOKUP(B1280,[2]Pivot!$A$4:$C$3785,3,0)</f>
        <v>380000</v>
      </c>
      <c r="O1280" s="70">
        <f>VLOOKUP(B1280,[3]Pivot!$A$4:$D$4420,2,0)</f>
        <v>44792</v>
      </c>
      <c r="P1280" s="66" t="str">
        <f>VLOOKUP(B1280,[3]Pivot!$A$4:$E$4420,5,0)</f>
        <v>CHPT-MINHANH</v>
      </c>
      <c r="Q1280" s="66">
        <f>VLOOKUP(B1280,[3]Pivot!$A$4:$D$4420,3,0)</f>
        <v>290000</v>
      </c>
      <c r="R1280" s="66">
        <f>VLOOKUP(B1280,[3]Pivot!$A$4:$D$4420,4,0)</f>
        <v>2</v>
      </c>
      <c r="S1280">
        <f>VLOOKUP(B1280,'[1]Tổng hợp Nhập - Xuất - Tồn'!$A$5:$N$4327,11,0)</f>
        <v>2</v>
      </c>
      <c r="T1280">
        <f>VLOOKUP(B1280,'[1]Tổng hợp Nhập - Xuất - Tồn'!$A$7:$N$4327,13,0)</f>
        <v>0</v>
      </c>
      <c r="U1280" s="75">
        <f t="shared" si="367"/>
        <v>275500</v>
      </c>
      <c r="V1280" s="73">
        <f t="shared" si="368"/>
        <v>10.158554572271386</v>
      </c>
      <c r="W1280" s="66">
        <f t="shared" si="369"/>
        <v>243805.30973451328</v>
      </c>
      <c r="X1280" s="67">
        <f t="shared" si="370"/>
        <v>-0.2157305023863299</v>
      </c>
    </row>
    <row r="1281" spans="1:24" hidden="1" x14ac:dyDescent="0.25">
      <c r="A1281">
        <v>1280</v>
      </c>
      <c r="B1281" t="s">
        <v>662</v>
      </c>
      <c r="C1281" t="s">
        <v>663</v>
      </c>
      <c r="E1281">
        <v>2</v>
      </c>
      <c r="H1281" s="59">
        <v>43.557692307692307</v>
      </c>
      <c r="I1281" t="s">
        <v>1903</v>
      </c>
      <c r="J1281" s="65">
        <f t="shared" si="346"/>
        <v>1181284.6153846153</v>
      </c>
      <c r="K1281" t="e">
        <f>1.05*VLOOKUP(B1281,'[1]Tổng hợp Nhập - Xuất - Tồn'!$A$5:$N$4327,12,0)/VLOOKUP(B1281,'[1]Tổng hợp Nhập - Xuất - Tồn'!$A$5:$N$4327,11,0)</f>
        <v>#N/A</v>
      </c>
      <c r="L1281" s="67" t="e">
        <f t="shared" si="350"/>
        <v>#N/A</v>
      </c>
      <c r="M1281" s="66" t="e">
        <f>VLOOKUP(B1281,[2]Pivot!$A$4:$C$3785,2,0)</f>
        <v>#N/A</v>
      </c>
      <c r="N1281" s="66" t="e">
        <f>VLOOKUP(B1281,[2]Pivot!$A$4:$C$3785,3,0)</f>
        <v>#N/A</v>
      </c>
      <c r="O1281" s="70" t="e">
        <f>VLOOKUP(B1281,[3]Pivot!$A$4:$D$4420,2,0)</f>
        <v>#N/A</v>
      </c>
      <c r="P1281" s="66" t="e">
        <f>VLOOKUP(B1281,[3]Pivot!$A$4:$E$4420,5,0)</f>
        <v>#N/A</v>
      </c>
      <c r="Q1281" s="66" t="e">
        <f>VLOOKUP(B1281,[3]Pivot!$A$4:$D$4420,3,0)</f>
        <v>#N/A</v>
      </c>
      <c r="R1281" s="66" t="e">
        <f>VLOOKUP(B1281,[3]Pivot!$A$4:$D$4420,4,0)</f>
        <v>#N/A</v>
      </c>
      <c r="S1281" t="e">
        <f>VLOOKUP(B1281,'[1]Tổng hợp Nhập - Xuất - Tồn'!$A$5:$N$4327,11,0)</f>
        <v>#N/A</v>
      </c>
      <c r="T1281" t="e">
        <f>VLOOKUP(B1281,'[1]Tổng hợp Nhập - Xuất - Tồn'!$A$7:$N$4327,13,0)</f>
        <v>#N/A</v>
      </c>
      <c r="U1281" s="66" t="e">
        <f t="shared" si="347"/>
        <v>#N/A</v>
      </c>
      <c r="V1281" s="73" t="e">
        <f t="shared" si="348"/>
        <v>#N/A</v>
      </c>
      <c r="W1281" s="73" t="e">
        <f t="shared" si="349"/>
        <v>#N/A</v>
      </c>
    </row>
    <row r="1282" spans="1:24" hidden="1" x14ac:dyDescent="0.25">
      <c r="A1282">
        <v>1281</v>
      </c>
      <c r="B1282" t="s">
        <v>247</v>
      </c>
      <c r="C1282" t="s">
        <v>248</v>
      </c>
      <c r="E1282">
        <v>10</v>
      </c>
      <c r="H1282" s="59">
        <v>30</v>
      </c>
      <c r="I1282" t="s">
        <v>1903</v>
      </c>
      <c r="J1282" s="65">
        <f t="shared" si="346"/>
        <v>813599.99999999988</v>
      </c>
      <c r="K1282" t="e">
        <f>1.05*VLOOKUP(B1282,'[1]Tổng hợp Nhập - Xuất - Tồn'!$A$5:$N$4327,12,0)/VLOOKUP(B1282,'[1]Tổng hợp Nhập - Xuất - Tồn'!$A$5:$N$4327,11,0)</f>
        <v>#N/A</v>
      </c>
      <c r="L1282" s="67" t="e">
        <f t="shared" si="350"/>
        <v>#N/A</v>
      </c>
      <c r="M1282" s="66" t="e">
        <f>VLOOKUP(B1282,[2]Pivot!$A$4:$C$3785,2,0)</f>
        <v>#N/A</v>
      </c>
      <c r="N1282" s="66" t="e">
        <f>VLOOKUP(B1282,[2]Pivot!$A$4:$C$3785,3,0)</f>
        <v>#N/A</v>
      </c>
      <c r="O1282" s="70" t="e">
        <f>VLOOKUP(B1282,[3]Pivot!$A$4:$D$4420,2,0)</f>
        <v>#N/A</v>
      </c>
      <c r="P1282" s="66" t="e">
        <f>VLOOKUP(B1282,[3]Pivot!$A$4:$E$4420,5,0)</f>
        <v>#N/A</v>
      </c>
      <c r="Q1282" s="66" t="e">
        <f>VLOOKUP(B1282,[3]Pivot!$A$4:$D$4420,3,0)</f>
        <v>#N/A</v>
      </c>
      <c r="R1282" s="66" t="e">
        <f>VLOOKUP(B1282,[3]Pivot!$A$4:$D$4420,4,0)</f>
        <v>#N/A</v>
      </c>
      <c r="S1282" t="e">
        <f>VLOOKUP(B1282,'[1]Tổng hợp Nhập - Xuất - Tồn'!$A$5:$N$4327,11,0)</f>
        <v>#N/A</v>
      </c>
      <c r="T1282" t="e">
        <f>VLOOKUP(B1282,'[1]Tổng hợp Nhập - Xuất - Tồn'!$A$7:$N$4327,13,0)</f>
        <v>#N/A</v>
      </c>
      <c r="U1282" s="66" t="e">
        <f t="shared" si="347"/>
        <v>#N/A</v>
      </c>
      <c r="V1282" s="73" t="e">
        <f t="shared" si="348"/>
        <v>#N/A</v>
      </c>
      <c r="W1282" s="73" t="e">
        <f t="shared" si="349"/>
        <v>#N/A</v>
      </c>
    </row>
    <row r="1283" spans="1:24" hidden="1" x14ac:dyDescent="0.25">
      <c r="A1283">
        <v>1282</v>
      </c>
      <c r="B1283" t="s">
        <v>251</v>
      </c>
      <c r="C1283" t="s">
        <v>248</v>
      </c>
      <c r="E1283">
        <v>2</v>
      </c>
      <c r="H1283" s="59">
        <v>25.096153846153847</v>
      </c>
      <c r="I1283" t="s">
        <v>1903</v>
      </c>
      <c r="J1283" s="65">
        <f t="shared" ref="J1283:J1346" si="371">H1283*24000*1.13</f>
        <v>680607.69230769237</v>
      </c>
      <c r="K1283" t="e">
        <f>1.05*VLOOKUP(B1283,'[1]Tổng hợp Nhập - Xuất - Tồn'!$A$5:$N$4327,12,0)/VLOOKUP(B1283,'[1]Tổng hợp Nhập - Xuất - Tồn'!$A$5:$N$4327,11,0)</f>
        <v>#N/A</v>
      </c>
      <c r="L1283" s="67" t="e">
        <f t="shared" si="350"/>
        <v>#N/A</v>
      </c>
      <c r="M1283" s="66" t="e">
        <f>VLOOKUP(B1283,[2]Pivot!$A$4:$C$3785,2,0)</f>
        <v>#N/A</v>
      </c>
      <c r="N1283" s="66" t="e">
        <f>VLOOKUP(B1283,[2]Pivot!$A$4:$C$3785,3,0)</f>
        <v>#N/A</v>
      </c>
      <c r="O1283" s="70" t="e">
        <f>VLOOKUP(B1283,[3]Pivot!$A$4:$D$4420,2,0)</f>
        <v>#N/A</v>
      </c>
      <c r="P1283" s="66" t="e">
        <f>VLOOKUP(B1283,[3]Pivot!$A$4:$E$4420,5,0)</f>
        <v>#N/A</v>
      </c>
      <c r="Q1283" s="66" t="e">
        <f>VLOOKUP(B1283,[3]Pivot!$A$4:$D$4420,3,0)</f>
        <v>#N/A</v>
      </c>
      <c r="R1283" s="66" t="e">
        <f>VLOOKUP(B1283,[3]Pivot!$A$4:$D$4420,4,0)</f>
        <v>#N/A</v>
      </c>
      <c r="S1283" t="e">
        <f>VLOOKUP(B1283,'[1]Tổng hợp Nhập - Xuất - Tồn'!$A$5:$N$4327,11,0)</f>
        <v>#N/A</v>
      </c>
      <c r="T1283" t="e">
        <f>VLOOKUP(B1283,'[1]Tổng hợp Nhập - Xuất - Tồn'!$A$7:$N$4327,13,0)</f>
        <v>#N/A</v>
      </c>
      <c r="U1283" s="66" t="e">
        <f t="shared" ref="U1283:U1345" si="372">IF(L1283&lt;=10%,Q1283,Q1283*(1-5%))</f>
        <v>#N/A</v>
      </c>
      <c r="V1283" s="73" t="e">
        <f t="shared" ref="V1283:V1345" si="373">U1283*24000*1/1.13</f>
        <v>#N/A</v>
      </c>
      <c r="W1283" s="73" t="e">
        <f t="shared" ref="W1283:W1345" si="374">V1283/24000</f>
        <v>#N/A</v>
      </c>
    </row>
    <row r="1284" spans="1:24" hidden="1" x14ac:dyDescent="0.25">
      <c r="A1284">
        <v>1283</v>
      </c>
      <c r="B1284" t="s">
        <v>252</v>
      </c>
      <c r="C1284" t="s">
        <v>253</v>
      </c>
      <c r="E1284">
        <v>2</v>
      </c>
      <c r="H1284" s="59">
        <v>26.53846153846154</v>
      </c>
      <c r="I1284" t="s">
        <v>1903</v>
      </c>
      <c r="J1284" s="65">
        <f t="shared" si="371"/>
        <v>719723.07692307688</v>
      </c>
      <c r="K1284" t="e">
        <f>1.05*VLOOKUP(B1284,'[1]Tổng hợp Nhập - Xuất - Tồn'!$A$5:$N$4327,12,0)/VLOOKUP(B1284,'[1]Tổng hợp Nhập - Xuất - Tồn'!$A$5:$N$4327,11,0)</f>
        <v>#N/A</v>
      </c>
      <c r="L1284" s="67" t="e">
        <f t="shared" ref="L1284:L1347" si="375">(J1284-K1284)/K1284</f>
        <v>#N/A</v>
      </c>
      <c r="M1284" s="66" t="e">
        <f>VLOOKUP(B1284,[2]Pivot!$A$4:$C$3785,2,0)</f>
        <v>#N/A</v>
      </c>
      <c r="N1284" s="66" t="e">
        <f>VLOOKUP(B1284,[2]Pivot!$A$4:$C$3785,3,0)</f>
        <v>#N/A</v>
      </c>
      <c r="O1284" s="70" t="e">
        <f>VLOOKUP(B1284,[3]Pivot!$A$4:$D$4420,2,0)</f>
        <v>#N/A</v>
      </c>
      <c r="P1284" s="66" t="e">
        <f>VLOOKUP(B1284,[3]Pivot!$A$4:$E$4420,5,0)</f>
        <v>#N/A</v>
      </c>
      <c r="Q1284" s="66" t="e">
        <f>VLOOKUP(B1284,[3]Pivot!$A$4:$D$4420,3,0)</f>
        <v>#N/A</v>
      </c>
      <c r="R1284" s="66" t="e">
        <f>VLOOKUP(B1284,[3]Pivot!$A$4:$D$4420,4,0)</f>
        <v>#N/A</v>
      </c>
      <c r="S1284" t="e">
        <f>VLOOKUP(B1284,'[1]Tổng hợp Nhập - Xuất - Tồn'!$A$5:$N$4327,11,0)</f>
        <v>#N/A</v>
      </c>
      <c r="T1284" t="e">
        <f>VLOOKUP(B1284,'[1]Tổng hợp Nhập - Xuất - Tồn'!$A$7:$N$4327,13,0)</f>
        <v>#N/A</v>
      </c>
      <c r="U1284" s="66" t="e">
        <f t="shared" si="372"/>
        <v>#N/A</v>
      </c>
      <c r="V1284" s="73" t="e">
        <f t="shared" si="373"/>
        <v>#N/A</v>
      </c>
      <c r="W1284" s="73" t="e">
        <f t="shared" si="374"/>
        <v>#N/A</v>
      </c>
    </row>
    <row r="1285" spans="1:24" hidden="1" x14ac:dyDescent="0.25">
      <c r="A1285">
        <v>1284</v>
      </c>
      <c r="B1285" t="s">
        <v>254</v>
      </c>
      <c r="C1285" t="s">
        <v>255</v>
      </c>
      <c r="E1285">
        <v>223</v>
      </c>
      <c r="H1285" s="59">
        <v>22.5</v>
      </c>
      <c r="I1285" t="s">
        <v>1903</v>
      </c>
      <c r="J1285" s="65">
        <f t="shared" si="371"/>
        <v>610200</v>
      </c>
      <c r="K1285" t="e">
        <f>1.05*VLOOKUP(B1285,'[1]Tổng hợp Nhập - Xuất - Tồn'!$A$5:$N$4327,12,0)/VLOOKUP(B1285,'[1]Tổng hợp Nhập - Xuất - Tồn'!$A$5:$N$4327,11,0)</f>
        <v>#N/A</v>
      </c>
      <c r="L1285" s="67" t="e">
        <f t="shared" si="375"/>
        <v>#N/A</v>
      </c>
      <c r="M1285" s="66" t="e">
        <f>VLOOKUP(B1285,[2]Pivot!$A$4:$C$3785,2,0)</f>
        <v>#N/A</v>
      </c>
      <c r="N1285" s="66" t="e">
        <f>VLOOKUP(B1285,[2]Pivot!$A$4:$C$3785,3,0)</f>
        <v>#N/A</v>
      </c>
      <c r="O1285" s="70" t="e">
        <f>VLOOKUP(B1285,[3]Pivot!$A$4:$D$4420,2,0)</f>
        <v>#N/A</v>
      </c>
      <c r="P1285" s="66" t="e">
        <f>VLOOKUP(B1285,[3]Pivot!$A$4:$E$4420,5,0)</f>
        <v>#N/A</v>
      </c>
      <c r="Q1285" s="66" t="e">
        <f>VLOOKUP(B1285,[3]Pivot!$A$4:$D$4420,3,0)</f>
        <v>#N/A</v>
      </c>
      <c r="R1285" s="66" t="e">
        <f>VLOOKUP(B1285,[3]Pivot!$A$4:$D$4420,4,0)</f>
        <v>#N/A</v>
      </c>
      <c r="S1285" t="e">
        <f>VLOOKUP(B1285,'[1]Tổng hợp Nhập - Xuất - Tồn'!$A$5:$N$4327,11,0)</f>
        <v>#N/A</v>
      </c>
      <c r="T1285" t="e">
        <f>VLOOKUP(B1285,'[1]Tổng hợp Nhập - Xuất - Tồn'!$A$7:$N$4327,13,0)</f>
        <v>#N/A</v>
      </c>
      <c r="U1285" s="66" t="e">
        <f t="shared" si="372"/>
        <v>#N/A</v>
      </c>
      <c r="V1285" s="73" t="e">
        <f t="shared" si="373"/>
        <v>#N/A</v>
      </c>
      <c r="W1285" s="73" t="e">
        <f t="shared" si="374"/>
        <v>#N/A</v>
      </c>
    </row>
    <row r="1286" spans="1:24" hidden="1" x14ac:dyDescent="0.25">
      <c r="A1286">
        <v>1285</v>
      </c>
      <c r="B1286" t="s">
        <v>664</v>
      </c>
      <c r="C1286" t="s">
        <v>665</v>
      </c>
      <c r="E1286">
        <v>2</v>
      </c>
      <c r="H1286" s="59">
        <v>21.923076923076923</v>
      </c>
      <c r="I1286" t="s">
        <v>1903</v>
      </c>
      <c r="J1286" s="65">
        <f t="shared" si="371"/>
        <v>594553.84615384601</v>
      </c>
      <c r="K1286" t="e">
        <f>1.05*VLOOKUP(B1286,'[1]Tổng hợp Nhập - Xuất - Tồn'!$A$5:$N$4327,12,0)/VLOOKUP(B1286,'[1]Tổng hợp Nhập - Xuất - Tồn'!$A$5:$N$4327,11,0)</f>
        <v>#N/A</v>
      </c>
      <c r="L1286" s="67" t="e">
        <f t="shared" si="375"/>
        <v>#N/A</v>
      </c>
      <c r="M1286" s="66" t="e">
        <f>VLOOKUP(B1286,[2]Pivot!$A$4:$C$3785,2,0)</f>
        <v>#N/A</v>
      </c>
      <c r="N1286" s="66" t="e">
        <f>VLOOKUP(B1286,[2]Pivot!$A$4:$C$3785,3,0)</f>
        <v>#N/A</v>
      </c>
      <c r="O1286" s="70" t="e">
        <f>VLOOKUP(B1286,[3]Pivot!$A$4:$D$4420,2,0)</f>
        <v>#N/A</v>
      </c>
      <c r="P1286" s="66" t="e">
        <f>VLOOKUP(B1286,[3]Pivot!$A$4:$E$4420,5,0)</f>
        <v>#N/A</v>
      </c>
      <c r="Q1286" s="66" t="e">
        <f>VLOOKUP(B1286,[3]Pivot!$A$4:$D$4420,3,0)</f>
        <v>#N/A</v>
      </c>
      <c r="R1286" s="66" t="e">
        <f>VLOOKUP(B1286,[3]Pivot!$A$4:$D$4420,4,0)</f>
        <v>#N/A</v>
      </c>
      <c r="S1286" t="e">
        <f>VLOOKUP(B1286,'[1]Tổng hợp Nhập - Xuất - Tồn'!$A$5:$N$4327,11,0)</f>
        <v>#N/A</v>
      </c>
      <c r="T1286" t="e">
        <f>VLOOKUP(B1286,'[1]Tổng hợp Nhập - Xuất - Tồn'!$A$7:$N$4327,13,0)</f>
        <v>#N/A</v>
      </c>
      <c r="U1286" s="66" t="e">
        <f t="shared" si="372"/>
        <v>#N/A</v>
      </c>
      <c r="V1286" s="73" t="e">
        <f t="shared" si="373"/>
        <v>#N/A</v>
      </c>
      <c r="W1286" s="73" t="e">
        <f t="shared" si="374"/>
        <v>#N/A</v>
      </c>
    </row>
    <row r="1287" spans="1:24" hidden="1" x14ac:dyDescent="0.25">
      <c r="A1287">
        <v>1286</v>
      </c>
      <c r="B1287" t="s">
        <v>666</v>
      </c>
      <c r="C1287" t="s">
        <v>667</v>
      </c>
      <c r="E1287">
        <v>10</v>
      </c>
      <c r="H1287" s="59">
        <v>11.826923076923077</v>
      </c>
      <c r="I1287" t="s">
        <v>1903</v>
      </c>
      <c r="J1287" s="65">
        <f t="shared" si="371"/>
        <v>320746.15384615376</v>
      </c>
      <c r="K1287" t="e">
        <f>1.05*VLOOKUP(B1287,'[1]Tổng hợp Nhập - Xuất - Tồn'!$A$5:$N$4327,12,0)/VLOOKUP(B1287,'[1]Tổng hợp Nhập - Xuất - Tồn'!$A$5:$N$4327,11,0)</f>
        <v>#N/A</v>
      </c>
      <c r="L1287" s="67" t="e">
        <f t="shared" si="375"/>
        <v>#N/A</v>
      </c>
      <c r="M1287" s="66" t="e">
        <f>VLOOKUP(B1287,[2]Pivot!$A$4:$C$3785,2,0)</f>
        <v>#N/A</v>
      </c>
      <c r="N1287" s="66" t="e">
        <f>VLOOKUP(B1287,[2]Pivot!$A$4:$C$3785,3,0)</f>
        <v>#N/A</v>
      </c>
      <c r="O1287" s="70" t="e">
        <f>VLOOKUP(B1287,[3]Pivot!$A$4:$D$4420,2,0)</f>
        <v>#N/A</v>
      </c>
      <c r="P1287" s="66" t="e">
        <f>VLOOKUP(B1287,[3]Pivot!$A$4:$E$4420,5,0)</f>
        <v>#N/A</v>
      </c>
      <c r="Q1287" s="66" t="e">
        <f>VLOOKUP(B1287,[3]Pivot!$A$4:$D$4420,3,0)</f>
        <v>#N/A</v>
      </c>
      <c r="R1287" s="66" t="e">
        <f>VLOOKUP(B1287,[3]Pivot!$A$4:$D$4420,4,0)</f>
        <v>#N/A</v>
      </c>
      <c r="S1287" t="e">
        <f>VLOOKUP(B1287,'[1]Tổng hợp Nhập - Xuất - Tồn'!$A$5:$N$4327,11,0)</f>
        <v>#N/A</v>
      </c>
      <c r="T1287" t="e">
        <f>VLOOKUP(B1287,'[1]Tổng hợp Nhập - Xuất - Tồn'!$A$7:$N$4327,13,0)</f>
        <v>#N/A</v>
      </c>
      <c r="U1287" s="66" t="e">
        <f t="shared" si="372"/>
        <v>#N/A</v>
      </c>
      <c r="V1287" s="73" t="e">
        <f t="shared" si="373"/>
        <v>#N/A</v>
      </c>
      <c r="W1287" s="73" t="e">
        <f t="shared" si="374"/>
        <v>#N/A</v>
      </c>
    </row>
    <row r="1288" spans="1:24" hidden="1" x14ac:dyDescent="0.25">
      <c r="A1288">
        <v>1287</v>
      </c>
      <c r="B1288" t="s">
        <v>668</v>
      </c>
      <c r="C1288" t="s">
        <v>669</v>
      </c>
      <c r="E1288">
        <v>1</v>
      </c>
      <c r="H1288" s="59">
        <v>8.9423076923076916</v>
      </c>
      <c r="I1288" t="s">
        <v>1903</v>
      </c>
      <c r="J1288" s="65">
        <f t="shared" si="371"/>
        <v>242515.38461538457</v>
      </c>
      <c r="K1288" t="e">
        <f>1.05*VLOOKUP(B1288,'[1]Tổng hợp Nhập - Xuất - Tồn'!$A$5:$N$4327,12,0)/VLOOKUP(B1288,'[1]Tổng hợp Nhập - Xuất - Tồn'!$A$5:$N$4327,11,0)</f>
        <v>#N/A</v>
      </c>
      <c r="L1288" s="67" t="e">
        <f t="shared" si="375"/>
        <v>#N/A</v>
      </c>
      <c r="M1288" s="66" t="e">
        <f>VLOOKUP(B1288,[2]Pivot!$A$4:$C$3785,2,0)</f>
        <v>#N/A</v>
      </c>
      <c r="N1288" s="66" t="e">
        <f>VLOOKUP(B1288,[2]Pivot!$A$4:$C$3785,3,0)</f>
        <v>#N/A</v>
      </c>
      <c r="O1288" s="70" t="e">
        <f>VLOOKUP(B1288,[3]Pivot!$A$4:$D$4420,2,0)</f>
        <v>#N/A</v>
      </c>
      <c r="P1288" s="66" t="e">
        <f>VLOOKUP(B1288,[3]Pivot!$A$4:$E$4420,5,0)</f>
        <v>#N/A</v>
      </c>
      <c r="Q1288" s="66" t="e">
        <f>VLOOKUP(B1288,[3]Pivot!$A$4:$D$4420,3,0)</f>
        <v>#N/A</v>
      </c>
      <c r="R1288" s="66" t="e">
        <f>VLOOKUP(B1288,[3]Pivot!$A$4:$D$4420,4,0)</f>
        <v>#N/A</v>
      </c>
      <c r="S1288" t="e">
        <f>VLOOKUP(B1288,'[1]Tổng hợp Nhập - Xuất - Tồn'!$A$5:$N$4327,11,0)</f>
        <v>#N/A</v>
      </c>
      <c r="T1288" t="e">
        <f>VLOOKUP(B1288,'[1]Tổng hợp Nhập - Xuất - Tồn'!$A$7:$N$4327,13,0)</f>
        <v>#N/A</v>
      </c>
      <c r="U1288" s="66" t="e">
        <f t="shared" si="372"/>
        <v>#N/A</v>
      </c>
      <c r="V1288" s="73" t="e">
        <f t="shared" si="373"/>
        <v>#N/A</v>
      </c>
      <c r="W1288" s="73" t="e">
        <f t="shared" si="374"/>
        <v>#N/A</v>
      </c>
    </row>
    <row r="1289" spans="1:24" hidden="1" x14ac:dyDescent="0.25">
      <c r="A1289">
        <v>1288</v>
      </c>
      <c r="B1289" t="s">
        <v>670</v>
      </c>
      <c r="C1289" t="s">
        <v>671</v>
      </c>
      <c r="E1289">
        <v>2</v>
      </c>
      <c r="H1289" s="59">
        <v>66.34615384615384</v>
      </c>
      <c r="I1289" t="s">
        <v>1903</v>
      </c>
      <c r="J1289" s="65">
        <f t="shared" si="371"/>
        <v>1799307.692307692</v>
      </c>
      <c r="K1289" t="e">
        <f>1.05*VLOOKUP(B1289,'[1]Tổng hợp Nhập - Xuất - Tồn'!$A$5:$N$4327,12,0)/VLOOKUP(B1289,'[1]Tổng hợp Nhập - Xuất - Tồn'!$A$5:$N$4327,11,0)</f>
        <v>#N/A</v>
      </c>
      <c r="L1289" s="67" t="e">
        <f t="shared" si="375"/>
        <v>#N/A</v>
      </c>
      <c r="M1289" s="66" t="e">
        <f>VLOOKUP(B1289,[2]Pivot!$A$4:$C$3785,2,0)</f>
        <v>#N/A</v>
      </c>
      <c r="N1289" s="66" t="e">
        <f>VLOOKUP(B1289,[2]Pivot!$A$4:$C$3785,3,0)</f>
        <v>#N/A</v>
      </c>
      <c r="O1289" s="70" t="e">
        <f>VLOOKUP(B1289,[3]Pivot!$A$4:$D$4420,2,0)</f>
        <v>#N/A</v>
      </c>
      <c r="P1289" s="66" t="e">
        <f>VLOOKUP(B1289,[3]Pivot!$A$4:$E$4420,5,0)</f>
        <v>#N/A</v>
      </c>
      <c r="Q1289" s="66" t="e">
        <f>VLOOKUP(B1289,[3]Pivot!$A$4:$D$4420,3,0)</f>
        <v>#N/A</v>
      </c>
      <c r="R1289" s="66" t="e">
        <f>VLOOKUP(B1289,[3]Pivot!$A$4:$D$4420,4,0)</f>
        <v>#N/A</v>
      </c>
      <c r="S1289" t="e">
        <f>VLOOKUP(B1289,'[1]Tổng hợp Nhập - Xuất - Tồn'!$A$5:$N$4327,11,0)</f>
        <v>#N/A</v>
      </c>
      <c r="T1289" t="e">
        <f>VLOOKUP(B1289,'[1]Tổng hợp Nhập - Xuất - Tồn'!$A$7:$N$4327,13,0)</f>
        <v>#N/A</v>
      </c>
      <c r="U1289" s="66" t="e">
        <f t="shared" si="372"/>
        <v>#N/A</v>
      </c>
      <c r="V1289" s="73" t="e">
        <f t="shared" si="373"/>
        <v>#N/A</v>
      </c>
      <c r="W1289" s="73" t="e">
        <f t="shared" si="374"/>
        <v>#N/A</v>
      </c>
    </row>
    <row r="1290" spans="1:24" x14ac:dyDescent="0.25">
      <c r="A1290">
        <v>1289</v>
      </c>
      <c r="B1290" t="s">
        <v>672</v>
      </c>
      <c r="C1290" t="s">
        <v>673</v>
      </c>
      <c r="E1290">
        <v>93</v>
      </c>
      <c r="H1290" s="59">
        <v>80.769230769230774</v>
      </c>
      <c r="I1290" t="s">
        <v>1903</v>
      </c>
      <c r="J1290" s="78">
        <f t="shared" si="371"/>
        <v>2190461.5384615385</v>
      </c>
      <c r="K1290" s="75">
        <f>1.05*VLOOKUP(B1290,'[1]Tổng hợp Nhập - Xuất - Tồn'!$A$5:$N$4327,12,0)/VLOOKUP(B1290,'[1]Tổng hợp Nhập - Xuất - Tồn'!$A$5:$N$4327,11,0)</f>
        <v>1051303.246875</v>
      </c>
      <c r="L1290" s="67">
        <f t="shared" si="375"/>
        <v>1.0835677479097376</v>
      </c>
      <c r="M1290" s="66">
        <f>VLOOKUP(B1290,[2]Pivot!$A$4:$C$3785,2,0)</f>
        <v>1350000</v>
      </c>
      <c r="N1290" s="66">
        <f>VLOOKUP(B1290,[2]Pivot!$A$4:$C$3785,3,0)</f>
        <v>1380000</v>
      </c>
      <c r="O1290" s="70">
        <f>VLOOKUP(B1290,[3]Pivot!$A$4:$D$4420,2,0)</f>
        <v>44618</v>
      </c>
      <c r="P1290" s="66" t="str">
        <f>VLOOKUP(B1290,[3]Pivot!$A$4:$E$4420,5,0)</f>
        <v>HTAUTOHN</v>
      </c>
      <c r="Q1290" s="66">
        <f>VLOOKUP(B1290,[3]Pivot!$A$4:$D$4420,3,0)</f>
        <v>964287</v>
      </c>
      <c r="R1290" s="66">
        <f>VLOOKUP(B1290,[3]Pivot!$A$4:$D$4420,4,0)</f>
        <v>1</v>
      </c>
      <c r="S1290">
        <f>VLOOKUP(B1290,'[1]Tổng hợp Nhập - Xuất - Tồn'!$A$5:$N$4327,11,0)</f>
        <v>64</v>
      </c>
      <c r="T1290">
        <f>VLOOKUP(B1290,'[1]Tổng hợp Nhập - Xuất - Tồn'!$A$7:$N$4327,13,0)</f>
        <v>5</v>
      </c>
      <c r="U1290" s="75">
        <f t="shared" ref="U1290:U1291" si="376">IF(Q1290=0,K1290*(1-5%),IF(L1290&lt;=10%,Q1290,Q1290*(1-5%)))</f>
        <v>916072.64999999991</v>
      </c>
      <c r="V1290" s="73">
        <f t="shared" ref="V1290:V1291" si="377">U1290/24000*1/1.13</f>
        <v>33.778490044247782</v>
      </c>
      <c r="W1290" s="66">
        <f t="shared" ref="W1290:W1291" si="378">V1290*24000</f>
        <v>810683.76106194675</v>
      </c>
      <c r="X1290" s="67">
        <f t="shared" ref="X1290:X1291" si="379">(W1290-K1290)/K1290</f>
        <v>-0.22887733537235322</v>
      </c>
    </row>
    <row r="1291" spans="1:24" x14ac:dyDescent="0.25">
      <c r="A1291">
        <v>1290</v>
      </c>
      <c r="B1291" t="s">
        <v>674</v>
      </c>
      <c r="C1291" t="s">
        <v>259</v>
      </c>
      <c r="E1291">
        <v>142</v>
      </c>
      <c r="H1291" s="59">
        <v>58.269230769230766</v>
      </c>
      <c r="I1291" t="s">
        <v>1903</v>
      </c>
      <c r="J1291" s="78">
        <f t="shared" si="371"/>
        <v>1580261.5384615383</v>
      </c>
      <c r="K1291" s="75">
        <f>1.05*VLOOKUP(B1291,'[1]Tổng hợp Nhập - Xuất - Tồn'!$A$5:$N$4327,12,0)/VLOOKUP(B1291,'[1]Tổng hợp Nhập - Xuất - Tồn'!$A$5:$N$4327,11,0)</f>
        <v>916321.58826923079</v>
      </c>
      <c r="L1291" s="67">
        <f t="shared" si="375"/>
        <v>0.72457089158662347</v>
      </c>
      <c r="M1291" s="66">
        <f>VLOOKUP(B1291,[2]Pivot!$A$4:$C$3785,2,0)</f>
        <v>1100000</v>
      </c>
      <c r="N1291" s="66">
        <f>VLOOKUP(B1291,[2]Pivot!$A$4:$C$3785,3,0)</f>
        <v>1150000</v>
      </c>
      <c r="O1291" s="70">
        <f>VLOOKUP(B1291,[3]Pivot!$A$4:$D$4420,2,0)</f>
        <v>44764</v>
      </c>
      <c r="P1291" s="66" t="str">
        <f>VLOOKUP(B1291,[3]Pivot!$A$4:$E$4420,5,0)</f>
        <v>NK-IDAM</v>
      </c>
      <c r="Q1291" s="66">
        <f>VLOOKUP(B1291,[3]Pivot!$A$4:$D$4420,3,0)</f>
        <v>842000</v>
      </c>
      <c r="R1291" s="66">
        <f>VLOOKUP(B1291,[3]Pivot!$A$4:$D$4420,4,0)</f>
        <v>1</v>
      </c>
      <c r="S1291">
        <f>VLOOKUP(B1291,'[1]Tổng hợp Nhập - Xuất - Tồn'!$A$5:$N$4327,11,0)</f>
        <v>260</v>
      </c>
      <c r="T1291">
        <f>VLOOKUP(B1291,'[1]Tổng hợp Nhập - Xuất - Tồn'!$A$7:$N$4327,13,0)</f>
        <v>108</v>
      </c>
      <c r="U1291" s="75">
        <f t="shared" si="376"/>
        <v>799900</v>
      </c>
      <c r="V1291" s="73">
        <f t="shared" si="377"/>
        <v>29.494837758112098</v>
      </c>
      <c r="W1291" s="66">
        <f t="shared" si="378"/>
        <v>707876.10619469034</v>
      </c>
      <c r="X1291" s="67">
        <f t="shared" si="379"/>
        <v>-0.22748070627502848</v>
      </c>
    </row>
    <row r="1292" spans="1:24" hidden="1" x14ac:dyDescent="0.25">
      <c r="A1292">
        <v>1291</v>
      </c>
      <c r="B1292" t="s">
        <v>675</v>
      </c>
      <c r="C1292" t="s">
        <v>259</v>
      </c>
      <c r="E1292">
        <v>5</v>
      </c>
      <c r="H1292" s="59">
        <v>45</v>
      </c>
      <c r="I1292" t="s">
        <v>1903</v>
      </c>
      <c r="J1292" s="65">
        <f t="shared" si="371"/>
        <v>1220400</v>
      </c>
      <c r="K1292" t="e">
        <f>1.05*VLOOKUP(B1292,'[1]Tổng hợp Nhập - Xuất - Tồn'!$A$5:$N$4327,12,0)/VLOOKUP(B1292,'[1]Tổng hợp Nhập - Xuất - Tồn'!$A$5:$N$4327,11,0)</f>
        <v>#N/A</v>
      </c>
      <c r="L1292" s="67" t="e">
        <f t="shared" si="375"/>
        <v>#N/A</v>
      </c>
      <c r="M1292" s="66" t="e">
        <f>VLOOKUP(B1292,[2]Pivot!$A$4:$C$3785,2,0)</f>
        <v>#N/A</v>
      </c>
      <c r="N1292" s="66" t="e">
        <f>VLOOKUP(B1292,[2]Pivot!$A$4:$C$3785,3,0)</f>
        <v>#N/A</v>
      </c>
      <c r="O1292" s="70" t="e">
        <f>VLOOKUP(B1292,[3]Pivot!$A$4:$D$4420,2,0)</f>
        <v>#N/A</v>
      </c>
      <c r="P1292" s="66" t="e">
        <f>VLOOKUP(B1292,[3]Pivot!$A$4:$E$4420,5,0)</f>
        <v>#N/A</v>
      </c>
      <c r="Q1292" s="66" t="e">
        <f>VLOOKUP(B1292,[3]Pivot!$A$4:$D$4420,3,0)</f>
        <v>#N/A</v>
      </c>
      <c r="R1292" s="66" t="e">
        <f>VLOOKUP(B1292,[3]Pivot!$A$4:$D$4420,4,0)</f>
        <v>#N/A</v>
      </c>
      <c r="S1292" t="e">
        <f>VLOOKUP(B1292,'[1]Tổng hợp Nhập - Xuất - Tồn'!$A$5:$N$4327,11,0)</f>
        <v>#N/A</v>
      </c>
      <c r="T1292" t="e">
        <f>VLOOKUP(B1292,'[1]Tổng hợp Nhập - Xuất - Tồn'!$A$7:$N$4327,13,0)</f>
        <v>#N/A</v>
      </c>
      <c r="U1292" s="66" t="e">
        <f t="shared" si="372"/>
        <v>#N/A</v>
      </c>
      <c r="V1292" s="73" t="e">
        <f t="shared" si="373"/>
        <v>#N/A</v>
      </c>
      <c r="W1292" s="73" t="e">
        <f t="shared" si="374"/>
        <v>#N/A</v>
      </c>
    </row>
    <row r="1293" spans="1:24" hidden="1" x14ac:dyDescent="0.25">
      <c r="A1293">
        <v>1292</v>
      </c>
      <c r="B1293" t="s">
        <v>676</v>
      </c>
      <c r="C1293" t="s">
        <v>259</v>
      </c>
      <c r="E1293">
        <v>3</v>
      </c>
      <c r="H1293" s="59">
        <v>16.442307692307693</v>
      </c>
      <c r="I1293" t="s">
        <v>1903</v>
      </c>
      <c r="J1293" s="65">
        <f t="shared" si="371"/>
        <v>445915.38461538457</v>
      </c>
      <c r="K1293" t="e">
        <f>1.05*VLOOKUP(B1293,'[1]Tổng hợp Nhập - Xuất - Tồn'!$A$5:$N$4327,12,0)/VLOOKUP(B1293,'[1]Tổng hợp Nhập - Xuất - Tồn'!$A$5:$N$4327,11,0)</f>
        <v>#N/A</v>
      </c>
      <c r="L1293" s="67" t="e">
        <f t="shared" si="375"/>
        <v>#N/A</v>
      </c>
      <c r="M1293" s="66" t="e">
        <f>VLOOKUP(B1293,[2]Pivot!$A$4:$C$3785,2,0)</f>
        <v>#N/A</v>
      </c>
      <c r="N1293" s="66" t="e">
        <f>VLOOKUP(B1293,[2]Pivot!$A$4:$C$3785,3,0)</f>
        <v>#N/A</v>
      </c>
      <c r="O1293" s="70" t="e">
        <f>VLOOKUP(B1293,[3]Pivot!$A$4:$D$4420,2,0)</f>
        <v>#N/A</v>
      </c>
      <c r="P1293" s="66" t="e">
        <f>VLOOKUP(B1293,[3]Pivot!$A$4:$E$4420,5,0)</f>
        <v>#N/A</v>
      </c>
      <c r="Q1293" s="66" t="e">
        <f>VLOOKUP(B1293,[3]Pivot!$A$4:$D$4420,3,0)</f>
        <v>#N/A</v>
      </c>
      <c r="R1293" s="66" t="e">
        <f>VLOOKUP(B1293,[3]Pivot!$A$4:$D$4420,4,0)</f>
        <v>#N/A</v>
      </c>
      <c r="S1293" t="e">
        <f>VLOOKUP(B1293,'[1]Tổng hợp Nhập - Xuất - Tồn'!$A$5:$N$4327,11,0)</f>
        <v>#N/A</v>
      </c>
      <c r="T1293" t="e">
        <f>VLOOKUP(B1293,'[1]Tổng hợp Nhập - Xuất - Tồn'!$A$7:$N$4327,13,0)</f>
        <v>#N/A</v>
      </c>
      <c r="U1293" s="66" t="e">
        <f t="shared" si="372"/>
        <v>#N/A</v>
      </c>
      <c r="V1293" s="73" t="e">
        <f t="shared" si="373"/>
        <v>#N/A</v>
      </c>
      <c r="W1293" s="73" t="e">
        <f t="shared" si="374"/>
        <v>#N/A</v>
      </c>
    </row>
    <row r="1294" spans="1:24" hidden="1" x14ac:dyDescent="0.25">
      <c r="A1294">
        <v>1293</v>
      </c>
      <c r="B1294" t="s">
        <v>677</v>
      </c>
      <c r="C1294" t="s">
        <v>678</v>
      </c>
      <c r="E1294">
        <v>1</v>
      </c>
      <c r="H1294" s="59">
        <v>270</v>
      </c>
      <c r="I1294" t="s">
        <v>1903</v>
      </c>
      <c r="J1294" s="65">
        <f t="shared" si="371"/>
        <v>7322399.9999999991</v>
      </c>
      <c r="K1294" t="e">
        <f>1.05*VLOOKUP(B1294,'[1]Tổng hợp Nhập - Xuất - Tồn'!$A$5:$N$4327,12,0)/VLOOKUP(B1294,'[1]Tổng hợp Nhập - Xuất - Tồn'!$A$5:$N$4327,11,0)</f>
        <v>#N/A</v>
      </c>
      <c r="L1294" s="67" t="e">
        <f t="shared" si="375"/>
        <v>#N/A</v>
      </c>
      <c r="M1294" s="66" t="e">
        <f>VLOOKUP(B1294,[2]Pivot!$A$4:$C$3785,2,0)</f>
        <v>#N/A</v>
      </c>
      <c r="N1294" s="66" t="e">
        <f>VLOOKUP(B1294,[2]Pivot!$A$4:$C$3785,3,0)</f>
        <v>#N/A</v>
      </c>
      <c r="O1294" s="70" t="e">
        <f>VLOOKUP(B1294,[3]Pivot!$A$4:$D$4420,2,0)</f>
        <v>#N/A</v>
      </c>
      <c r="P1294" s="66" t="e">
        <f>VLOOKUP(B1294,[3]Pivot!$A$4:$E$4420,5,0)</f>
        <v>#N/A</v>
      </c>
      <c r="Q1294" s="66" t="e">
        <f>VLOOKUP(B1294,[3]Pivot!$A$4:$D$4420,3,0)</f>
        <v>#N/A</v>
      </c>
      <c r="R1294" s="66" t="e">
        <f>VLOOKUP(B1294,[3]Pivot!$A$4:$D$4420,4,0)</f>
        <v>#N/A</v>
      </c>
      <c r="S1294" t="e">
        <f>VLOOKUP(B1294,'[1]Tổng hợp Nhập - Xuất - Tồn'!$A$5:$N$4327,11,0)</f>
        <v>#N/A</v>
      </c>
      <c r="T1294" t="e">
        <f>VLOOKUP(B1294,'[1]Tổng hợp Nhập - Xuất - Tồn'!$A$7:$N$4327,13,0)</f>
        <v>#N/A</v>
      </c>
      <c r="U1294" s="66" t="e">
        <f t="shared" si="372"/>
        <v>#N/A</v>
      </c>
      <c r="V1294" s="73" t="e">
        <f t="shared" si="373"/>
        <v>#N/A</v>
      </c>
      <c r="W1294" s="73" t="e">
        <f t="shared" si="374"/>
        <v>#N/A</v>
      </c>
    </row>
    <row r="1295" spans="1:24" hidden="1" x14ac:dyDescent="0.25">
      <c r="A1295">
        <v>1294</v>
      </c>
      <c r="B1295" t="s">
        <v>679</v>
      </c>
      <c r="C1295" t="s">
        <v>678</v>
      </c>
      <c r="E1295">
        <v>1</v>
      </c>
      <c r="H1295" s="59">
        <v>188.07692307692307</v>
      </c>
      <c r="I1295" t="s">
        <v>1903</v>
      </c>
      <c r="J1295" s="65">
        <f t="shared" si="371"/>
        <v>5100646.153846154</v>
      </c>
      <c r="K1295" t="e">
        <f>1.05*VLOOKUP(B1295,'[1]Tổng hợp Nhập - Xuất - Tồn'!$A$5:$N$4327,12,0)/VLOOKUP(B1295,'[1]Tổng hợp Nhập - Xuất - Tồn'!$A$5:$N$4327,11,0)</f>
        <v>#N/A</v>
      </c>
      <c r="L1295" s="67" t="e">
        <f t="shared" si="375"/>
        <v>#N/A</v>
      </c>
      <c r="M1295" s="66" t="e">
        <f>VLOOKUP(B1295,[2]Pivot!$A$4:$C$3785,2,0)</f>
        <v>#N/A</v>
      </c>
      <c r="N1295" s="66" t="e">
        <f>VLOOKUP(B1295,[2]Pivot!$A$4:$C$3785,3,0)</f>
        <v>#N/A</v>
      </c>
      <c r="O1295" s="70" t="e">
        <f>VLOOKUP(B1295,[3]Pivot!$A$4:$D$4420,2,0)</f>
        <v>#N/A</v>
      </c>
      <c r="P1295" s="66" t="e">
        <f>VLOOKUP(B1295,[3]Pivot!$A$4:$E$4420,5,0)</f>
        <v>#N/A</v>
      </c>
      <c r="Q1295" s="66" t="e">
        <f>VLOOKUP(B1295,[3]Pivot!$A$4:$D$4420,3,0)</f>
        <v>#N/A</v>
      </c>
      <c r="R1295" s="66" t="e">
        <f>VLOOKUP(B1295,[3]Pivot!$A$4:$D$4420,4,0)</f>
        <v>#N/A</v>
      </c>
      <c r="S1295" t="e">
        <f>VLOOKUP(B1295,'[1]Tổng hợp Nhập - Xuất - Tồn'!$A$5:$N$4327,11,0)</f>
        <v>#N/A</v>
      </c>
      <c r="T1295" t="e">
        <f>VLOOKUP(B1295,'[1]Tổng hợp Nhập - Xuất - Tồn'!$A$7:$N$4327,13,0)</f>
        <v>#N/A</v>
      </c>
      <c r="U1295" s="66" t="e">
        <f t="shared" si="372"/>
        <v>#N/A</v>
      </c>
      <c r="V1295" s="73" t="e">
        <f t="shared" si="373"/>
        <v>#N/A</v>
      </c>
      <c r="W1295" s="73" t="e">
        <f t="shared" si="374"/>
        <v>#N/A</v>
      </c>
    </row>
    <row r="1296" spans="1:24" hidden="1" x14ac:dyDescent="0.25">
      <c r="A1296">
        <v>1295</v>
      </c>
      <c r="B1296" t="s">
        <v>680</v>
      </c>
      <c r="C1296" t="s">
        <v>681</v>
      </c>
      <c r="E1296">
        <v>1</v>
      </c>
      <c r="H1296" s="59">
        <v>19.03846153846154</v>
      </c>
      <c r="I1296" t="s">
        <v>1903</v>
      </c>
      <c r="J1296" s="65">
        <f t="shared" si="371"/>
        <v>516323.07692307688</v>
      </c>
      <c r="K1296" t="e">
        <f>1.05*VLOOKUP(B1296,'[1]Tổng hợp Nhập - Xuất - Tồn'!$A$5:$N$4327,12,0)/VLOOKUP(B1296,'[1]Tổng hợp Nhập - Xuất - Tồn'!$A$5:$N$4327,11,0)</f>
        <v>#N/A</v>
      </c>
      <c r="L1296" s="67" t="e">
        <f t="shared" si="375"/>
        <v>#N/A</v>
      </c>
      <c r="M1296" s="66" t="e">
        <f>VLOOKUP(B1296,[2]Pivot!$A$4:$C$3785,2,0)</f>
        <v>#N/A</v>
      </c>
      <c r="N1296" s="66" t="e">
        <f>VLOOKUP(B1296,[2]Pivot!$A$4:$C$3785,3,0)</f>
        <v>#N/A</v>
      </c>
      <c r="O1296" s="70" t="e">
        <f>VLOOKUP(B1296,[3]Pivot!$A$4:$D$4420,2,0)</f>
        <v>#N/A</v>
      </c>
      <c r="P1296" s="66" t="e">
        <f>VLOOKUP(B1296,[3]Pivot!$A$4:$E$4420,5,0)</f>
        <v>#N/A</v>
      </c>
      <c r="Q1296" s="66" t="e">
        <f>VLOOKUP(B1296,[3]Pivot!$A$4:$D$4420,3,0)</f>
        <v>#N/A</v>
      </c>
      <c r="R1296" s="66" t="e">
        <f>VLOOKUP(B1296,[3]Pivot!$A$4:$D$4420,4,0)</f>
        <v>#N/A</v>
      </c>
      <c r="S1296" t="e">
        <f>VLOOKUP(B1296,'[1]Tổng hợp Nhập - Xuất - Tồn'!$A$5:$N$4327,11,0)</f>
        <v>#N/A</v>
      </c>
      <c r="T1296" t="e">
        <f>VLOOKUP(B1296,'[1]Tổng hợp Nhập - Xuất - Tồn'!$A$7:$N$4327,13,0)</f>
        <v>#N/A</v>
      </c>
      <c r="U1296" s="66" t="e">
        <f t="shared" si="372"/>
        <v>#N/A</v>
      </c>
      <c r="V1296" s="73" t="e">
        <f t="shared" si="373"/>
        <v>#N/A</v>
      </c>
      <c r="W1296" s="73" t="e">
        <f t="shared" si="374"/>
        <v>#N/A</v>
      </c>
    </row>
    <row r="1297" spans="1:24" hidden="1" x14ac:dyDescent="0.25">
      <c r="A1297">
        <v>1296</v>
      </c>
      <c r="B1297" t="s">
        <v>682</v>
      </c>
      <c r="C1297" t="s">
        <v>683</v>
      </c>
      <c r="E1297">
        <v>10</v>
      </c>
      <c r="H1297" s="59">
        <v>11.538461538461538</v>
      </c>
      <c r="I1297" t="s">
        <v>1903</v>
      </c>
      <c r="J1297" s="65">
        <f t="shared" si="371"/>
        <v>312923.07692307694</v>
      </c>
      <c r="K1297" t="e">
        <f>1.05*VLOOKUP(B1297,'[1]Tổng hợp Nhập - Xuất - Tồn'!$A$5:$N$4327,12,0)/VLOOKUP(B1297,'[1]Tổng hợp Nhập - Xuất - Tồn'!$A$5:$N$4327,11,0)</f>
        <v>#N/A</v>
      </c>
      <c r="L1297" s="67" t="e">
        <f t="shared" si="375"/>
        <v>#N/A</v>
      </c>
      <c r="M1297" s="66" t="e">
        <f>VLOOKUP(B1297,[2]Pivot!$A$4:$C$3785,2,0)</f>
        <v>#N/A</v>
      </c>
      <c r="N1297" s="66" t="e">
        <f>VLOOKUP(B1297,[2]Pivot!$A$4:$C$3785,3,0)</f>
        <v>#N/A</v>
      </c>
      <c r="O1297" s="70" t="e">
        <f>VLOOKUP(B1297,[3]Pivot!$A$4:$D$4420,2,0)</f>
        <v>#N/A</v>
      </c>
      <c r="P1297" s="66" t="e">
        <f>VLOOKUP(B1297,[3]Pivot!$A$4:$E$4420,5,0)</f>
        <v>#N/A</v>
      </c>
      <c r="Q1297" s="66" t="e">
        <f>VLOOKUP(B1297,[3]Pivot!$A$4:$D$4420,3,0)</f>
        <v>#N/A</v>
      </c>
      <c r="R1297" s="66" t="e">
        <f>VLOOKUP(B1297,[3]Pivot!$A$4:$D$4420,4,0)</f>
        <v>#N/A</v>
      </c>
      <c r="S1297" t="e">
        <f>VLOOKUP(B1297,'[1]Tổng hợp Nhập - Xuất - Tồn'!$A$5:$N$4327,11,0)</f>
        <v>#N/A</v>
      </c>
      <c r="T1297" t="e">
        <f>VLOOKUP(B1297,'[1]Tổng hợp Nhập - Xuất - Tồn'!$A$7:$N$4327,13,0)</f>
        <v>#N/A</v>
      </c>
      <c r="U1297" s="66" t="e">
        <f t="shared" si="372"/>
        <v>#N/A</v>
      </c>
      <c r="V1297" s="73" t="e">
        <f t="shared" si="373"/>
        <v>#N/A</v>
      </c>
      <c r="W1297" s="73" t="e">
        <f t="shared" si="374"/>
        <v>#N/A</v>
      </c>
    </row>
    <row r="1298" spans="1:24" hidden="1" x14ac:dyDescent="0.25">
      <c r="A1298">
        <v>1297</v>
      </c>
      <c r="B1298" t="s">
        <v>684</v>
      </c>
      <c r="C1298" t="s">
        <v>683</v>
      </c>
      <c r="E1298">
        <v>10</v>
      </c>
      <c r="H1298" s="59">
        <v>11.538461538461538</v>
      </c>
      <c r="I1298" t="s">
        <v>1903</v>
      </c>
      <c r="J1298" s="65">
        <f t="shared" si="371"/>
        <v>312923.07692307694</v>
      </c>
      <c r="K1298" t="e">
        <f>1.05*VLOOKUP(B1298,'[1]Tổng hợp Nhập - Xuất - Tồn'!$A$5:$N$4327,12,0)/VLOOKUP(B1298,'[1]Tổng hợp Nhập - Xuất - Tồn'!$A$5:$N$4327,11,0)</f>
        <v>#N/A</v>
      </c>
      <c r="L1298" s="67" t="e">
        <f t="shared" si="375"/>
        <v>#N/A</v>
      </c>
      <c r="M1298" s="66" t="e">
        <f>VLOOKUP(B1298,[2]Pivot!$A$4:$C$3785,2,0)</f>
        <v>#N/A</v>
      </c>
      <c r="N1298" s="66" t="e">
        <f>VLOOKUP(B1298,[2]Pivot!$A$4:$C$3785,3,0)</f>
        <v>#N/A</v>
      </c>
      <c r="O1298" s="70" t="e">
        <f>VLOOKUP(B1298,[3]Pivot!$A$4:$D$4420,2,0)</f>
        <v>#N/A</v>
      </c>
      <c r="P1298" s="66" t="e">
        <f>VLOOKUP(B1298,[3]Pivot!$A$4:$E$4420,5,0)</f>
        <v>#N/A</v>
      </c>
      <c r="Q1298" s="66" t="e">
        <f>VLOOKUP(B1298,[3]Pivot!$A$4:$D$4420,3,0)</f>
        <v>#N/A</v>
      </c>
      <c r="R1298" s="66" t="e">
        <f>VLOOKUP(B1298,[3]Pivot!$A$4:$D$4420,4,0)</f>
        <v>#N/A</v>
      </c>
      <c r="S1298" t="e">
        <f>VLOOKUP(B1298,'[1]Tổng hợp Nhập - Xuất - Tồn'!$A$5:$N$4327,11,0)</f>
        <v>#N/A</v>
      </c>
      <c r="T1298" t="e">
        <f>VLOOKUP(B1298,'[1]Tổng hợp Nhập - Xuất - Tồn'!$A$7:$N$4327,13,0)</f>
        <v>#N/A</v>
      </c>
      <c r="U1298" s="66" t="e">
        <f t="shared" si="372"/>
        <v>#N/A</v>
      </c>
      <c r="V1298" s="73" t="e">
        <f t="shared" si="373"/>
        <v>#N/A</v>
      </c>
      <c r="W1298" s="73" t="e">
        <f t="shared" si="374"/>
        <v>#N/A</v>
      </c>
    </row>
    <row r="1299" spans="1:24" hidden="1" x14ac:dyDescent="0.25">
      <c r="A1299">
        <v>1298</v>
      </c>
      <c r="B1299" t="s">
        <v>685</v>
      </c>
      <c r="C1299" t="s">
        <v>686</v>
      </c>
      <c r="E1299">
        <v>2</v>
      </c>
      <c r="H1299" s="59">
        <v>2.3076923076923075</v>
      </c>
      <c r="I1299" t="s">
        <v>1903</v>
      </c>
      <c r="J1299" s="65">
        <f t="shared" si="371"/>
        <v>62584.615384615376</v>
      </c>
      <c r="K1299" t="e">
        <f>1.05*VLOOKUP(B1299,'[1]Tổng hợp Nhập - Xuất - Tồn'!$A$5:$N$4327,12,0)/VLOOKUP(B1299,'[1]Tổng hợp Nhập - Xuất - Tồn'!$A$5:$N$4327,11,0)</f>
        <v>#N/A</v>
      </c>
      <c r="L1299" s="67" t="e">
        <f t="shared" si="375"/>
        <v>#N/A</v>
      </c>
      <c r="M1299" s="66" t="e">
        <f>VLOOKUP(B1299,[2]Pivot!$A$4:$C$3785,2,0)</f>
        <v>#N/A</v>
      </c>
      <c r="N1299" s="66" t="e">
        <f>VLOOKUP(B1299,[2]Pivot!$A$4:$C$3785,3,0)</f>
        <v>#N/A</v>
      </c>
      <c r="O1299" s="70" t="e">
        <f>VLOOKUP(B1299,[3]Pivot!$A$4:$D$4420,2,0)</f>
        <v>#N/A</v>
      </c>
      <c r="P1299" s="66" t="e">
        <f>VLOOKUP(B1299,[3]Pivot!$A$4:$E$4420,5,0)</f>
        <v>#N/A</v>
      </c>
      <c r="Q1299" s="66" t="e">
        <f>VLOOKUP(B1299,[3]Pivot!$A$4:$D$4420,3,0)</f>
        <v>#N/A</v>
      </c>
      <c r="R1299" s="66" t="e">
        <f>VLOOKUP(B1299,[3]Pivot!$A$4:$D$4420,4,0)</f>
        <v>#N/A</v>
      </c>
      <c r="S1299" t="e">
        <f>VLOOKUP(B1299,'[1]Tổng hợp Nhập - Xuất - Tồn'!$A$5:$N$4327,11,0)</f>
        <v>#N/A</v>
      </c>
      <c r="T1299" t="e">
        <f>VLOOKUP(B1299,'[1]Tổng hợp Nhập - Xuất - Tồn'!$A$7:$N$4327,13,0)</f>
        <v>#N/A</v>
      </c>
      <c r="U1299" s="66" t="e">
        <f t="shared" si="372"/>
        <v>#N/A</v>
      </c>
      <c r="V1299" s="73" t="e">
        <f t="shared" si="373"/>
        <v>#N/A</v>
      </c>
      <c r="W1299" s="73" t="e">
        <f t="shared" si="374"/>
        <v>#N/A</v>
      </c>
    </row>
    <row r="1300" spans="1:24" hidden="1" x14ac:dyDescent="0.25">
      <c r="A1300">
        <v>1299</v>
      </c>
      <c r="B1300" t="s">
        <v>263</v>
      </c>
      <c r="C1300" t="s">
        <v>264</v>
      </c>
      <c r="E1300">
        <v>5</v>
      </c>
      <c r="H1300" s="59">
        <v>11.826923076923077</v>
      </c>
      <c r="I1300" t="s">
        <v>1903</v>
      </c>
      <c r="J1300" s="65">
        <f t="shared" si="371"/>
        <v>320746.15384615376</v>
      </c>
      <c r="K1300" t="e">
        <f>1.05*VLOOKUP(B1300,'[1]Tổng hợp Nhập - Xuất - Tồn'!$A$5:$N$4327,12,0)/VLOOKUP(B1300,'[1]Tổng hợp Nhập - Xuất - Tồn'!$A$5:$N$4327,11,0)</f>
        <v>#N/A</v>
      </c>
      <c r="L1300" s="67" t="e">
        <f t="shared" si="375"/>
        <v>#N/A</v>
      </c>
      <c r="M1300" s="66" t="e">
        <f>VLOOKUP(B1300,[2]Pivot!$A$4:$C$3785,2,0)</f>
        <v>#N/A</v>
      </c>
      <c r="N1300" s="66" t="e">
        <f>VLOOKUP(B1300,[2]Pivot!$A$4:$C$3785,3,0)</f>
        <v>#N/A</v>
      </c>
      <c r="O1300" s="70" t="e">
        <f>VLOOKUP(B1300,[3]Pivot!$A$4:$D$4420,2,0)</f>
        <v>#N/A</v>
      </c>
      <c r="P1300" s="66" t="e">
        <f>VLOOKUP(B1300,[3]Pivot!$A$4:$E$4420,5,0)</f>
        <v>#N/A</v>
      </c>
      <c r="Q1300" s="66" t="e">
        <f>VLOOKUP(B1300,[3]Pivot!$A$4:$D$4420,3,0)</f>
        <v>#N/A</v>
      </c>
      <c r="R1300" s="66" t="e">
        <f>VLOOKUP(B1300,[3]Pivot!$A$4:$D$4420,4,0)</f>
        <v>#N/A</v>
      </c>
      <c r="S1300" t="e">
        <f>VLOOKUP(B1300,'[1]Tổng hợp Nhập - Xuất - Tồn'!$A$5:$N$4327,11,0)</f>
        <v>#N/A</v>
      </c>
      <c r="T1300" t="e">
        <f>VLOOKUP(B1300,'[1]Tổng hợp Nhập - Xuất - Tồn'!$A$7:$N$4327,13,0)</f>
        <v>#N/A</v>
      </c>
      <c r="U1300" s="66" t="e">
        <f t="shared" si="372"/>
        <v>#N/A</v>
      </c>
      <c r="V1300" s="73" t="e">
        <f t="shared" si="373"/>
        <v>#N/A</v>
      </c>
      <c r="W1300" s="73" t="e">
        <f t="shared" si="374"/>
        <v>#N/A</v>
      </c>
    </row>
    <row r="1301" spans="1:24" hidden="1" x14ac:dyDescent="0.25">
      <c r="A1301">
        <v>1300</v>
      </c>
      <c r="B1301" t="s">
        <v>687</v>
      </c>
      <c r="C1301" t="s">
        <v>688</v>
      </c>
      <c r="E1301">
        <v>9</v>
      </c>
      <c r="H1301" s="59">
        <v>3.1730769230769229</v>
      </c>
      <c r="I1301" t="s">
        <v>1903</v>
      </c>
      <c r="J1301" s="65">
        <f t="shared" si="371"/>
        <v>86053.846153846142</v>
      </c>
      <c r="K1301" t="e">
        <f>1.05*VLOOKUP(B1301,'[1]Tổng hợp Nhập - Xuất - Tồn'!$A$5:$N$4327,12,0)/VLOOKUP(B1301,'[1]Tổng hợp Nhập - Xuất - Tồn'!$A$5:$N$4327,11,0)</f>
        <v>#N/A</v>
      </c>
      <c r="L1301" s="67" t="e">
        <f t="shared" si="375"/>
        <v>#N/A</v>
      </c>
      <c r="M1301" s="66" t="e">
        <f>VLOOKUP(B1301,[2]Pivot!$A$4:$C$3785,2,0)</f>
        <v>#N/A</v>
      </c>
      <c r="N1301" s="66" t="e">
        <f>VLOOKUP(B1301,[2]Pivot!$A$4:$C$3785,3,0)</f>
        <v>#N/A</v>
      </c>
      <c r="O1301" s="70" t="e">
        <f>VLOOKUP(B1301,[3]Pivot!$A$4:$D$4420,2,0)</f>
        <v>#N/A</v>
      </c>
      <c r="P1301" s="66" t="e">
        <f>VLOOKUP(B1301,[3]Pivot!$A$4:$E$4420,5,0)</f>
        <v>#N/A</v>
      </c>
      <c r="Q1301" s="66" t="e">
        <f>VLOOKUP(B1301,[3]Pivot!$A$4:$D$4420,3,0)</f>
        <v>#N/A</v>
      </c>
      <c r="R1301" s="66" t="e">
        <f>VLOOKUP(B1301,[3]Pivot!$A$4:$D$4420,4,0)</f>
        <v>#N/A</v>
      </c>
      <c r="S1301" t="e">
        <f>VLOOKUP(B1301,'[1]Tổng hợp Nhập - Xuất - Tồn'!$A$5:$N$4327,11,0)</f>
        <v>#N/A</v>
      </c>
      <c r="T1301" t="e">
        <f>VLOOKUP(B1301,'[1]Tổng hợp Nhập - Xuất - Tồn'!$A$7:$N$4327,13,0)</f>
        <v>#N/A</v>
      </c>
      <c r="U1301" s="66" t="e">
        <f t="shared" si="372"/>
        <v>#N/A</v>
      </c>
      <c r="V1301" s="73" t="e">
        <f t="shared" si="373"/>
        <v>#N/A</v>
      </c>
      <c r="W1301" s="73" t="e">
        <f t="shared" si="374"/>
        <v>#N/A</v>
      </c>
    </row>
    <row r="1302" spans="1:24" hidden="1" x14ac:dyDescent="0.25">
      <c r="A1302">
        <v>1301</v>
      </c>
      <c r="B1302" t="s">
        <v>689</v>
      </c>
      <c r="C1302" t="s">
        <v>688</v>
      </c>
      <c r="E1302">
        <v>9</v>
      </c>
      <c r="H1302" s="59">
        <v>5.5961538461538458</v>
      </c>
      <c r="I1302" t="s">
        <v>1903</v>
      </c>
      <c r="J1302" s="65">
        <f t="shared" si="371"/>
        <v>151767.69230769231</v>
      </c>
      <c r="K1302" t="e">
        <f>1.05*VLOOKUP(B1302,'[1]Tổng hợp Nhập - Xuất - Tồn'!$A$5:$N$4327,12,0)/VLOOKUP(B1302,'[1]Tổng hợp Nhập - Xuất - Tồn'!$A$5:$N$4327,11,0)</f>
        <v>#N/A</v>
      </c>
      <c r="L1302" s="67" t="e">
        <f t="shared" si="375"/>
        <v>#N/A</v>
      </c>
      <c r="M1302" s="66" t="e">
        <f>VLOOKUP(B1302,[2]Pivot!$A$4:$C$3785,2,0)</f>
        <v>#N/A</v>
      </c>
      <c r="N1302" s="66" t="e">
        <f>VLOOKUP(B1302,[2]Pivot!$A$4:$C$3785,3,0)</f>
        <v>#N/A</v>
      </c>
      <c r="O1302" s="70" t="e">
        <f>VLOOKUP(B1302,[3]Pivot!$A$4:$D$4420,2,0)</f>
        <v>#N/A</v>
      </c>
      <c r="P1302" s="66" t="e">
        <f>VLOOKUP(B1302,[3]Pivot!$A$4:$E$4420,5,0)</f>
        <v>#N/A</v>
      </c>
      <c r="Q1302" s="66" t="e">
        <f>VLOOKUP(B1302,[3]Pivot!$A$4:$D$4420,3,0)</f>
        <v>#N/A</v>
      </c>
      <c r="R1302" s="66" t="e">
        <f>VLOOKUP(B1302,[3]Pivot!$A$4:$D$4420,4,0)</f>
        <v>#N/A</v>
      </c>
      <c r="S1302" t="e">
        <f>VLOOKUP(B1302,'[1]Tổng hợp Nhập - Xuất - Tồn'!$A$5:$N$4327,11,0)</f>
        <v>#N/A</v>
      </c>
      <c r="T1302" t="e">
        <f>VLOOKUP(B1302,'[1]Tổng hợp Nhập - Xuất - Tồn'!$A$7:$N$4327,13,0)</f>
        <v>#N/A</v>
      </c>
      <c r="U1302" s="66" t="e">
        <f t="shared" si="372"/>
        <v>#N/A</v>
      </c>
      <c r="V1302" s="73" t="e">
        <f t="shared" si="373"/>
        <v>#N/A</v>
      </c>
      <c r="W1302" s="73" t="e">
        <f t="shared" si="374"/>
        <v>#N/A</v>
      </c>
    </row>
    <row r="1303" spans="1:24" x14ac:dyDescent="0.25">
      <c r="A1303">
        <v>1302</v>
      </c>
      <c r="B1303" t="s">
        <v>690</v>
      </c>
      <c r="C1303" t="s">
        <v>691</v>
      </c>
      <c r="E1303">
        <v>19</v>
      </c>
      <c r="H1303" s="59">
        <v>31.442307692307693</v>
      </c>
      <c r="I1303" t="s">
        <v>1903</v>
      </c>
      <c r="J1303" s="78">
        <f t="shared" si="371"/>
        <v>852715.38461538451</v>
      </c>
      <c r="K1303" s="75">
        <f>1.05*VLOOKUP(B1303,'[1]Tổng hợp Nhập - Xuất - Tồn'!$A$5:$N$4327,12,0)/VLOOKUP(B1303,'[1]Tổng hợp Nhập - Xuất - Tồn'!$A$5:$N$4327,11,0)</f>
        <v>742791.72187500005</v>
      </c>
      <c r="L1303" s="67">
        <f t="shared" si="375"/>
        <v>0.14798719412611178</v>
      </c>
      <c r="M1303" s="66">
        <f>VLOOKUP(B1303,[2]Pivot!$A$4:$C$3785,2,0)</f>
        <v>860000</v>
      </c>
      <c r="N1303" s="66">
        <f>VLOOKUP(B1303,[2]Pivot!$A$4:$C$3785,3,0)</f>
        <v>900000</v>
      </c>
      <c r="O1303" s="70">
        <f>VLOOKUP(B1303,[3]Pivot!$A$4:$D$4420,2,0)</f>
        <v>44764</v>
      </c>
      <c r="P1303" s="66" t="str">
        <f>VLOOKUP(B1303,[3]Pivot!$A$4:$E$4420,5,0)</f>
        <v>NK-IDAS</v>
      </c>
      <c r="Q1303" s="66">
        <f>VLOOKUP(B1303,[3]Pivot!$A$4:$D$4420,3,0)</f>
        <v>625000</v>
      </c>
      <c r="R1303" s="66">
        <f>VLOOKUP(B1303,[3]Pivot!$A$4:$D$4420,4,0)</f>
        <v>1</v>
      </c>
      <c r="S1303">
        <f>VLOOKUP(B1303,'[1]Tổng hợp Nhập - Xuất - Tồn'!$A$5:$N$4327,11,0)</f>
        <v>32</v>
      </c>
      <c r="T1303">
        <f>VLOOKUP(B1303,'[1]Tổng hợp Nhập - Xuất - Tồn'!$A$7:$N$4327,13,0)</f>
        <v>4</v>
      </c>
      <c r="U1303" s="75">
        <f>IF(Q1303=0,K1303*(1-5%),IF(L1303&lt;=10%,Q1303,Q1303*(1-5%)))</f>
        <v>593750</v>
      </c>
      <c r="V1303" s="73">
        <f>U1303/24000*1/1.13</f>
        <v>21.893436578171091</v>
      </c>
      <c r="W1303" s="66">
        <f t="shared" ref="W1303" si="380">V1303*24000</f>
        <v>525442.47787610616</v>
      </c>
      <c r="X1303" s="67">
        <f>(W1303-K1303)/K1303</f>
        <v>-0.29261129008041137</v>
      </c>
    </row>
    <row r="1304" spans="1:24" hidden="1" x14ac:dyDescent="0.25">
      <c r="A1304">
        <v>1303</v>
      </c>
      <c r="B1304" t="s">
        <v>692</v>
      </c>
      <c r="C1304" t="s">
        <v>280</v>
      </c>
      <c r="E1304">
        <v>5</v>
      </c>
      <c r="H1304" s="59">
        <v>37.78846153846154</v>
      </c>
      <c r="I1304" t="s">
        <v>1903</v>
      </c>
      <c r="J1304" s="65">
        <f t="shared" si="371"/>
        <v>1024823.0769230769</v>
      </c>
      <c r="K1304" t="e">
        <f>1.05*VLOOKUP(B1304,'[1]Tổng hợp Nhập - Xuất - Tồn'!$A$5:$N$4327,12,0)/VLOOKUP(B1304,'[1]Tổng hợp Nhập - Xuất - Tồn'!$A$5:$N$4327,11,0)</f>
        <v>#N/A</v>
      </c>
      <c r="L1304" s="67" t="e">
        <f t="shared" si="375"/>
        <v>#N/A</v>
      </c>
      <c r="M1304" s="66" t="e">
        <f>VLOOKUP(B1304,[2]Pivot!$A$4:$C$3785,2,0)</f>
        <v>#N/A</v>
      </c>
      <c r="N1304" s="66" t="e">
        <f>VLOOKUP(B1304,[2]Pivot!$A$4:$C$3785,3,0)</f>
        <v>#N/A</v>
      </c>
      <c r="O1304" s="70" t="e">
        <f>VLOOKUP(B1304,[3]Pivot!$A$4:$D$4420,2,0)</f>
        <v>#N/A</v>
      </c>
      <c r="P1304" s="66" t="e">
        <f>VLOOKUP(B1304,[3]Pivot!$A$4:$E$4420,5,0)</f>
        <v>#N/A</v>
      </c>
      <c r="Q1304" s="66" t="e">
        <f>VLOOKUP(B1304,[3]Pivot!$A$4:$D$4420,3,0)</f>
        <v>#N/A</v>
      </c>
      <c r="R1304" s="66" t="e">
        <f>VLOOKUP(B1304,[3]Pivot!$A$4:$D$4420,4,0)</f>
        <v>#N/A</v>
      </c>
      <c r="S1304" t="e">
        <f>VLOOKUP(B1304,'[1]Tổng hợp Nhập - Xuất - Tồn'!$A$5:$N$4327,11,0)</f>
        <v>#N/A</v>
      </c>
      <c r="T1304" t="e">
        <f>VLOOKUP(B1304,'[1]Tổng hợp Nhập - Xuất - Tồn'!$A$7:$N$4327,13,0)</f>
        <v>#N/A</v>
      </c>
      <c r="U1304" s="66" t="e">
        <f t="shared" si="372"/>
        <v>#N/A</v>
      </c>
      <c r="V1304" s="73" t="e">
        <f t="shared" si="373"/>
        <v>#N/A</v>
      </c>
      <c r="W1304" s="73" t="e">
        <f t="shared" si="374"/>
        <v>#N/A</v>
      </c>
    </row>
    <row r="1305" spans="1:24" hidden="1" x14ac:dyDescent="0.25">
      <c r="A1305">
        <v>1304</v>
      </c>
      <c r="B1305" t="s">
        <v>273</v>
      </c>
      <c r="C1305" t="s">
        <v>274</v>
      </c>
      <c r="E1305">
        <v>124</v>
      </c>
      <c r="H1305" s="59">
        <v>33.75</v>
      </c>
      <c r="I1305" t="s">
        <v>1903</v>
      </c>
      <c r="J1305" s="78">
        <f t="shared" si="371"/>
        <v>915299.99999999988</v>
      </c>
      <c r="K1305" s="75">
        <f>1.05*VLOOKUP(B1305,'[1]Tổng hợp Nhập - Xuất - Tồn'!$A$5:$N$4327,12,0)/VLOOKUP(B1305,'[1]Tổng hợp Nhập - Xuất - Tồn'!$A$5:$N$4327,11,0)</f>
        <v>678020.07900000003</v>
      </c>
      <c r="L1305" s="67">
        <f t="shared" si="375"/>
        <v>0.34996002087424882</v>
      </c>
      <c r="M1305" s="66">
        <f>VLOOKUP(B1305,[2]Pivot!$A$4:$C$3785,2,0)</f>
        <v>700000</v>
      </c>
      <c r="N1305" s="66">
        <f>VLOOKUP(B1305,[2]Pivot!$A$4:$C$3785,3,0)</f>
        <v>800000</v>
      </c>
      <c r="O1305" s="70">
        <f>VLOOKUP(B1305,[3]Pivot!$A$4:$D$4420,2,0)</f>
        <v>44813</v>
      </c>
      <c r="P1305" s="66" t="str">
        <f>VLOOKUP(B1305,[3]Pivot!$A$4:$E$4420,5,0)</f>
        <v>HTAUTOHN</v>
      </c>
      <c r="Q1305" s="66">
        <f>VLOOKUP(B1305,[3]Pivot!$A$4:$D$4420,3,0)</f>
        <v>0</v>
      </c>
      <c r="R1305" s="66">
        <f>VLOOKUP(B1305,[3]Pivot!$A$4:$D$4420,4,0)</f>
        <v>1</v>
      </c>
      <c r="S1305">
        <f>VLOOKUP(B1305,'[1]Tổng hợp Nhập - Xuất - Tồn'!$A$5:$N$4327,11,0)</f>
        <v>3850</v>
      </c>
      <c r="T1305">
        <f>VLOOKUP(B1305,'[1]Tổng hợp Nhập - Xuất - Tồn'!$A$7:$N$4327,13,0)</f>
        <v>0</v>
      </c>
      <c r="U1305" s="75">
        <f>IF(Q1305=0,K1305*(1-5%),IF(L1305&lt;=10%,Q1305,Q1305*(1-5%)))</f>
        <v>644119.07504999998</v>
      </c>
      <c r="V1305" s="73">
        <f>U1305/24000*1/1.13</f>
        <v>23.750703357300885</v>
      </c>
      <c r="W1305" s="66">
        <f t="shared" ref="W1305" si="381">V1305*24000</f>
        <v>570016.88057522126</v>
      </c>
    </row>
    <row r="1306" spans="1:24" hidden="1" x14ac:dyDescent="0.25">
      <c r="A1306">
        <v>1305</v>
      </c>
      <c r="B1306" t="s">
        <v>693</v>
      </c>
      <c r="C1306" t="s">
        <v>694</v>
      </c>
      <c r="E1306">
        <v>2</v>
      </c>
      <c r="H1306" s="59">
        <v>58.269230769230766</v>
      </c>
      <c r="I1306" t="s">
        <v>1903</v>
      </c>
      <c r="J1306" s="65">
        <f t="shared" si="371"/>
        <v>1580261.5384615383</v>
      </c>
      <c r="K1306" t="e">
        <f>1.05*VLOOKUP(B1306,'[1]Tổng hợp Nhập - Xuất - Tồn'!$A$5:$N$4327,12,0)/VLOOKUP(B1306,'[1]Tổng hợp Nhập - Xuất - Tồn'!$A$5:$N$4327,11,0)</f>
        <v>#N/A</v>
      </c>
      <c r="L1306" s="67" t="e">
        <f t="shared" si="375"/>
        <v>#N/A</v>
      </c>
      <c r="M1306" s="66" t="e">
        <f>VLOOKUP(B1306,[2]Pivot!$A$4:$C$3785,2,0)</f>
        <v>#N/A</v>
      </c>
      <c r="N1306" s="66" t="e">
        <f>VLOOKUP(B1306,[2]Pivot!$A$4:$C$3785,3,0)</f>
        <v>#N/A</v>
      </c>
      <c r="O1306" s="70" t="e">
        <f>VLOOKUP(B1306,[3]Pivot!$A$4:$D$4420,2,0)</f>
        <v>#N/A</v>
      </c>
      <c r="P1306" s="66" t="e">
        <f>VLOOKUP(B1306,[3]Pivot!$A$4:$E$4420,5,0)</f>
        <v>#N/A</v>
      </c>
      <c r="Q1306" s="66" t="e">
        <f>VLOOKUP(B1306,[3]Pivot!$A$4:$D$4420,3,0)</f>
        <v>#N/A</v>
      </c>
      <c r="R1306" s="66" t="e">
        <f>VLOOKUP(B1306,[3]Pivot!$A$4:$D$4420,4,0)</f>
        <v>#N/A</v>
      </c>
      <c r="S1306" t="e">
        <f>VLOOKUP(B1306,'[1]Tổng hợp Nhập - Xuất - Tồn'!$A$5:$N$4327,11,0)</f>
        <v>#N/A</v>
      </c>
      <c r="T1306" t="e">
        <f>VLOOKUP(B1306,'[1]Tổng hợp Nhập - Xuất - Tồn'!$A$7:$N$4327,13,0)</f>
        <v>#N/A</v>
      </c>
      <c r="U1306" s="66" t="e">
        <f t="shared" si="372"/>
        <v>#N/A</v>
      </c>
      <c r="V1306" s="73" t="e">
        <f t="shared" si="373"/>
        <v>#N/A</v>
      </c>
      <c r="W1306" s="73" t="e">
        <f t="shared" si="374"/>
        <v>#N/A</v>
      </c>
    </row>
    <row r="1307" spans="1:24" hidden="1" x14ac:dyDescent="0.25">
      <c r="A1307">
        <v>1306</v>
      </c>
      <c r="B1307" t="s">
        <v>275</v>
      </c>
      <c r="C1307" t="s">
        <v>276</v>
      </c>
      <c r="E1307">
        <v>1</v>
      </c>
      <c r="H1307" s="59">
        <v>52.78846153846154</v>
      </c>
      <c r="I1307" t="s">
        <v>1903</v>
      </c>
      <c r="J1307" s="78">
        <f t="shared" si="371"/>
        <v>1431623.0769230768</v>
      </c>
      <c r="K1307" s="75">
        <f>1.05*VLOOKUP(B1307,'[1]Tổng hợp Nhập - Xuất - Tồn'!$A$5:$N$4327,12,0)/VLOOKUP(B1307,'[1]Tổng hợp Nhập - Xuất - Tồn'!$A$5:$N$4327,11,0)</f>
        <v>951198.99</v>
      </c>
      <c r="L1307" s="67">
        <f t="shared" si="375"/>
        <v>0.50507211632244986</v>
      </c>
      <c r="M1307" s="66" t="e">
        <f>VLOOKUP(B1307,[2]Pivot!$A$4:$C$3785,2,0)</f>
        <v>#N/A</v>
      </c>
      <c r="N1307" s="66" t="e">
        <f>VLOOKUP(B1307,[2]Pivot!$A$4:$C$3785,3,0)</f>
        <v>#N/A</v>
      </c>
      <c r="O1307" s="70">
        <f>VLOOKUP(B1307,[3]Pivot!$A$4:$D$4420,2,0)</f>
        <v>44656</v>
      </c>
      <c r="P1307" s="66" t="str">
        <f>VLOOKUP(B1307,[3]Pivot!$A$4:$E$4420,5,0)</f>
        <v>NK-IDAS</v>
      </c>
      <c r="Q1307" s="66">
        <f>VLOOKUP(B1307,[3]Pivot!$A$4:$D$4420,3,0)</f>
        <v>905903.8</v>
      </c>
      <c r="R1307" s="66">
        <f>VLOOKUP(B1307,[3]Pivot!$A$4:$D$4420,4,0)</f>
        <v>5</v>
      </c>
      <c r="S1307">
        <f>VLOOKUP(B1307,'[1]Tổng hợp Nhập - Xuất - Tồn'!$A$5:$N$4327,11,0)</f>
        <v>5</v>
      </c>
      <c r="T1307">
        <f>VLOOKUP(B1307,'[1]Tổng hợp Nhập - Xuất - Tồn'!$A$7:$N$4327,13,0)</f>
        <v>5</v>
      </c>
      <c r="U1307" s="75">
        <f>IF(Q1307=0,K1307*(1-5%),IF(L1307&lt;=10%,Q1307,Q1307*(1-5%)))</f>
        <v>860608.61</v>
      </c>
      <c r="V1307" s="73">
        <f>U1307/24000*1/1.13</f>
        <v>31.733355825958704</v>
      </c>
      <c r="W1307" s="66">
        <f t="shared" ref="W1307" si="382">V1307*24000</f>
        <v>761600.53982300893</v>
      </c>
    </row>
    <row r="1308" spans="1:24" hidden="1" x14ac:dyDescent="0.25">
      <c r="A1308">
        <v>1307</v>
      </c>
      <c r="B1308" t="s">
        <v>695</v>
      </c>
      <c r="C1308" t="s">
        <v>276</v>
      </c>
      <c r="E1308">
        <v>3</v>
      </c>
      <c r="H1308" s="59">
        <v>58.269230769230766</v>
      </c>
      <c r="I1308" t="s">
        <v>1903</v>
      </c>
      <c r="J1308" s="65">
        <f t="shared" si="371"/>
        <v>1580261.5384615383</v>
      </c>
      <c r="K1308" t="e">
        <f>1.05*VLOOKUP(B1308,'[1]Tổng hợp Nhập - Xuất - Tồn'!$A$5:$N$4327,12,0)/VLOOKUP(B1308,'[1]Tổng hợp Nhập - Xuất - Tồn'!$A$5:$N$4327,11,0)</f>
        <v>#N/A</v>
      </c>
      <c r="L1308" s="67" t="e">
        <f t="shared" si="375"/>
        <v>#N/A</v>
      </c>
      <c r="M1308" s="66" t="e">
        <f>VLOOKUP(B1308,[2]Pivot!$A$4:$C$3785,2,0)</f>
        <v>#N/A</v>
      </c>
      <c r="N1308" s="66" t="e">
        <f>VLOOKUP(B1308,[2]Pivot!$A$4:$C$3785,3,0)</f>
        <v>#N/A</v>
      </c>
      <c r="O1308" s="70" t="e">
        <f>VLOOKUP(B1308,[3]Pivot!$A$4:$D$4420,2,0)</f>
        <v>#N/A</v>
      </c>
      <c r="P1308" s="66" t="e">
        <f>VLOOKUP(B1308,[3]Pivot!$A$4:$E$4420,5,0)</f>
        <v>#N/A</v>
      </c>
      <c r="Q1308" s="66" t="e">
        <f>VLOOKUP(B1308,[3]Pivot!$A$4:$D$4420,3,0)</f>
        <v>#N/A</v>
      </c>
      <c r="R1308" s="66" t="e">
        <f>VLOOKUP(B1308,[3]Pivot!$A$4:$D$4420,4,0)</f>
        <v>#N/A</v>
      </c>
      <c r="S1308" t="e">
        <f>VLOOKUP(B1308,'[1]Tổng hợp Nhập - Xuất - Tồn'!$A$5:$N$4327,11,0)</f>
        <v>#N/A</v>
      </c>
      <c r="T1308" t="e">
        <f>VLOOKUP(B1308,'[1]Tổng hợp Nhập - Xuất - Tồn'!$A$7:$N$4327,13,0)</f>
        <v>#N/A</v>
      </c>
      <c r="U1308" s="66" t="e">
        <f t="shared" si="372"/>
        <v>#N/A</v>
      </c>
      <c r="V1308" s="73" t="e">
        <f t="shared" si="373"/>
        <v>#N/A</v>
      </c>
      <c r="W1308" s="73" t="e">
        <f t="shared" si="374"/>
        <v>#N/A</v>
      </c>
    </row>
    <row r="1309" spans="1:24" hidden="1" x14ac:dyDescent="0.25">
      <c r="A1309">
        <v>1308</v>
      </c>
      <c r="B1309" t="s">
        <v>277</v>
      </c>
      <c r="C1309" t="s">
        <v>278</v>
      </c>
      <c r="E1309">
        <v>13</v>
      </c>
      <c r="H1309" s="59">
        <v>26.826923076923077</v>
      </c>
      <c r="I1309" t="s">
        <v>1903</v>
      </c>
      <c r="J1309" s="65">
        <f t="shared" si="371"/>
        <v>727546.15384615376</v>
      </c>
      <c r="K1309" t="e">
        <f>1.05*VLOOKUP(B1309,'[1]Tổng hợp Nhập - Xuất - Tồn'!$A$5:$N$4327,12,0)/VLOOKUP(B1309,'[1]Tổng hợp Nhập - Xuất - Tồn'!$A$5:$N$4327,11,0)</f>
        <v>#N/A</v>
      </c>
      <c r="L1309" s="67" t="e">
        <f t="shared" si="375"/>
        <v>#N/A</v>
      </c>
      <c r="M1309" s="66" t="e">
        <f>VLOOKUP(B1309,[2]Pivot!$A$4:$C$3785,2,0)</f>
        <v>#N/A</v>
      </c>
      <c r="N1309" s="66" t="e">
        <f>VLOOKUP(B1309,[2]Pivot!$A$4:$C$3785,3,0)</f>
        <v>#N/A</v>
      </c>
      <c r="O1309" s="70" t="e">
        <f>VLOOKUP(B1309,[3]Pivot!$A$4:$D$4420,2,0)</f>
        <v>#N/A</v>
      </c>
      <c r="P1309" s="66" t="e">
        <f>VLOOKUP(B1309,[3]Pivot!$A$4:$E$4420,5,0)</f>
        <v>#N/A</v>
      </c>
      <c r="Q1309" s="66" t="e">
        <f>VLOOKUP(B1309,[3]Pivot!$A$4:$D$4420,3,0)</f>
        <v>#N/A</v>
      </c>
      <c r="R1309" s="66" t="e">
        <f>VLOOKUP(B1309,[3]Pivot!$A$4:$D$4420,4,0)</f>
        <v>#N/A</v>
      </c>
      <c r="S1309" t="e">
        <f>VLOOKUP(B1309,'[1]Tổng hợp Nhập - Xuất - Tồn'!$A$5:$N$4327,11,0)</f>
        <v>#N/A</v>
      </c>
      <c r="T1309" t="e">
        <f>VLOOKUP(B1309,'[1]Tổng hợp Nhập - Xuất - Tồn'!$A$7:$N$4327,13,0)</f>
        <v>#N/A</v>
      </c>
      <c r="U1309" s="66" t="e">
        <f t="shared" si="372"/>
        <v>#N/A</v>
      </c>
      <c r="V1309" s="73" t="e">
        <f t="shared" si="373"/>
        <v>#N/A</v>
      </c>
      <c r="W1309" s="73" t="e">
        <f t="shared" si="374"/>
        <v>#N/A</v>
      </c>
    </row>
    <row r="1310" spans="1:24" hidden="1" x14ac:dyDescent="0.25">
      <c r="A1310">
        <v>1309</v>
      </c>
      <c r="B1310" t="s">
        <v>279</v>
      </c>
      <c r="C1310" t="s">
        <v>280</v>
      </c>
      <c r="E1310">
        <v>7</v>
      </c>
      <c r="H1310" s="59">
        <v>54.230769230769234</v>
      </c>
      <c r="I1310" t="s">
        <v>1903</v>
      </c>
      <c r="J1310" s="65">
        <f t="shared" si="371"/>
        <v>1470738.4615384613</v>
      </c>
      <c r="K1310" t="e">
        <f>1.05*VLOOKUP(B1310,'[1]Tổng hợp Nhập - Xuất - Tồn'!$A$5:$N$4327,12,0)/VLOOKUP(B1310,'[1]Tổng hợp Nhập - Xuất - Tồn'!$A$5:$N$4327,11,0)</f>
        <v>#N/A</v>
      </c>
      <c r="L1310" s="67" t="e">
        <f t="shared" si="375"/>
        <v>#N/A</v>
      </c>
      <c r="M1310" s="66" t="e">
        <f>VLOOKUP(B1310,[2]Pivot!$A$4:$C$3785,2,0)</f>
        <v>#N/A</v>
      </c>
      <c r="N1310" s="66" t="e">
        <f>VLOOKUP(B1310,[2]Pivot!$A$4:$C$3785,3,0)</f>
        <v>#N/A</v>
      </c>
      <c r="O1310" s="70" t="e">
        <f>VLOOKUP(B1310,[3]Pivot!$A$4:$D$4420,2,0)</f>
        <v>#N/A</v>
      </c>
      <c r="P1310" s="66" t="e">
        <f>VLOOKUP(B1310,[3]Pivot!$A$4:$E$4420,5,0)</f>
        <v>#N/A</v>
      </c>
      <c r="Q1310" s="66" t="e">
        <f>VLOOKUP(B1310,[3]Pivot!$A$4:$D$4420,3,0)</f>
        <v>#N/A</v>
      </c>
      <c r="R1310" s="66" t="e">
        <f>VLOOKUP(B1310,[3]Pivot!$A$4:$D$4420,4,0)</f>
        <v>#N/A</v>
      </c>
      <c r="S1310" t="e">
        <f>VLOOKUP(B1310,'[1]Tổng hợp Nhập - Xuất - Tồn'!$A$5:$N$4327,11,0)</f>
        <v>#N/A</v>
      </c>
      <c r="T1310" t="e">
        <f>VLOOKUP(B1310,'[1]Tổng hợp Nhập - Xuất - Tồn'!$A$7:$N$4327,13,0)</f>
        <v>#N/A</v>
      </c>
      <c r="U1310" s="66" t="e">
        <f t="shared" si="372"/>
        <v>#N/A</v>
      </c>
      <c r="V1310" s="73" t="e">
        <f t="shared" si="373"/>
        <v>#N/A</v>
      </c>
      <c r="W1310" s="73" t="e">
        <f t="shared" si="374"/>
        <v>#N/A</v>
      </c>
    </row>
    <row r="1311" spans="1:24" hidden="1" x14ac:dyDescent="0.25">
      <c r="A1311">
        <v>1310</v>
      </c>
      <c r="B1311" t="s">
        <v>696</v>
      </c>
      <c r="C1311" t="s">
        <v>280</v>
      </c>
      <c r="E1311">
        <v>4</v>
      </c>
      <c r="H1311" s="59">
        <v>30.28846153846154</v>
      </c>
      <c r="I1311" t="s">
        <v>1903</v>
      </c>
      <c r="J1311" s="65">
        <f t="shared" si="371"/>
        <v>821423.07692307688</v>
      </c>
      <c r="K1311" t="e">
        <f>1.05*VLOOKUP(B1311,'[1]Tổng hợp Nhập - Xuất - Tồn'!$A$5:$N$4327,12,0)/VLOOKUP(B1311,'[1]Tổng hợp Nhập - Xuất - Tồn'!$A$5:$N$4327,11,0)</f>
        <v>#N/A</v>
      </c>
      <c r="L1311" s="67" t="e">
        <f t="shared" si="375"/>
        <v>#N/A</v>
      </c>
      <c r="M1311" s="66" t="e">
        <f>VLOOKUP(B1311,[2]Pivot!$A$4:$C$3785,2,0)</f>
        <v>#N/A</v>
      </c>
      <c r="N1311" s="66" t="e">
        <f>VLOOKUP(B1311,[2]Pivot!$A$4:$C$3785,3,0)</f>
        <v>#N/A</v>
      </c>
      <c r="O1311" s="70" t="e">
        <f>VLOOKUP(B1311,[3]Pivot!$A$4:$D$4420,2,0)</f>
        <v>#N/A</v>
      </c>
      <c r="P1311" s="66" t="e">
        <f>VLOOKUP(B1311,[3]Pivot!$A$4:$E$4420,5,0)</f>
        <v>#N/A</v>
      </c>
      <c r="Q1311" s="66" t="e">
        <f>VLOOKUP(B1311,[3]Pivot!$A$4:$D$4420,3,0)</f>
        <v>#N/A</v>
      </c>
      <c r="R1311" s="66" t="e">
        <f>VLOOKUP(B1311,[3]Pivot!$A$4:$D$4420,4,0)</f>
        <v>#N/A</v>
      </c>
      <c r="S1311" t="e">
        <f>VLOOKUP(B1311,'[1]Tổng hợp Nhập - Xuất - Tồn'!$A$5:$N$4327,11,0)</f>
        <v>#N/A</v>
      </c>
      <c r="T1311" t="e">
        <f>VLOOKUP(B1311,'[1]Tổng hợp Nhập - Xuất - Tồn'!$A$7:$N$4327,13,0)</f>
        <v>#N/A</v>
      </c>
      <c r="U1311" s="66" t="e">
        <f t="shared" si="372"/>
        <v>#N/A</v>
      </c>
      <c r="V1311" s="73" t="e">
        <f t="shared" si="373"/>
        <v>#N/A</v>
      </c>
      <c r="W1311" s="73" t="e">
        <f t="shared" si="374"/>
        <v>#N/A</v>
      </c>
    </row>
    <row r="1312" spans="1:24" x14ac:dyDescent="0.25">
      <c r="A1312">
        <v>1311</v>
      </c>
      <c r="B1312" t="s">
        <v>697</v>
      </c>
      <c r="C1312" t="s">
        <v>280</v>
      </c>
      <c r="E1312">
        <v>25</v>
      </c>
      <c r="H1312" s="59">
        <v>28.557692307692307</v>
      </c>
      <c r="I1312" t="s">
        <v>1903</v>
      </c>
      <c r="J1312" s="78">
        <f t="shared" si="371"/>
        <v>774484.61538461526</v>
      </c>
      <c r="K1312" s="75">
        <f>1.05*VLOOKUP(B1312,'[1]Tổng hợp Nhập - Xuất - Tồn'!$A$5:$N$4327,12,0)/VLOOKUP(B1312,'[1]Tổng hợp Nhập - Xuất - Tồn'!$A$5:$N$4327,11,0)</f>
        <v>652778.70000000007</v>
      </c>
      <c r="L1312" s="67">
        <f t="shared" si="375"/>
        <v>0.18644284101888614</v>
      </c>
      <c r="M1312" s="66">
        <f>VLOOKUP(B1312,[2]Pivot!$A$4:$C$3785,2,0)</f>
        <v>900000</v>
      </c>
      <c r="N1312" s="66">
        <f>VLOOKUP(B1312,[2]Pivot!$A$4:$C$3785,3,0)</f>
        <v>900000</v>
      </c>
      <c r="O1312" s="70">
        <f>VLOOKUP(B1312,[3]Pivot!$A$4:$D$4420,2,0)</f>
        <v>44089</v>
      </c>
      <c r="P1312" s="66" t="str">
        <f>VLOOKUP(B1312,[3]Pivot!$A$4:$E$4420,5,0)</f>
        <v>HTAUTOHN</v>
      </c>
      <c r="Q1312" s="66">
        <f>VLOOKUP(B1312,[3]Pivot!$A$4:$D$4420,3,0)</f>
        <v>620000</v>
      </c>
      <c r="R1312" s="66">
        <f>VLOOKUP(B1312,[3]Pivot!$A$4:$D$4420,4,0)</f>
        <v>3</v>
      </c>
      <c r="S1312">
        <f>VLOOKUP(B1312,'[1]Tổng hợp Nhập - Xuất - Tồn'!$A$5:$N$4327,11,0)</f>
        <v>3</v>
      </c>
      <c r="T1312">
        <f>VLOOKUP(B1312,'[1]Tổng hợp Nhập - Xuất - Tồn'!$A$7:$N$4327,13,0)</f>
        <v>1</v>
      </c>
      <c r="U1312" s="75">
        <f>IF(Q1312=0,K1312*(1-5%),IF(L1312&lt;=10%,Q1312,Q1312*(1-5%)))</f>
        <v>589000</v>
      </c>
      <c r="V1312" s="73">
        <f>U1312/24000*1/1.13</f>
        <v>21.718289085545727</v>
      </c>
      <c r="W1312" s="66">
        <f t="shared" ref="W1312" si="383">V1312*24000</f>
        <v>521238.93805309746</v>
      </c>
      <c r="X1312" s="67">
        <f>(W1312-K1312)/K1312</f>
        <v>-0.20150743574645219</v>
      </c>
    </row>
    <row r="1313" spans="1:24" hidden="1" x14ac:dyDescent="0.25">
      <c r="A1313">
        <v>1312</v>
      </c>
      <c r="B1313" t="s">
        <v>698</v>
      </c>
      <c r="C1313" t="s">
        <v>280</v>
      </c>
      <c r="E1313">
        <v>60</v>
      </c>
      <c r="H1313" s="59">
        <v>58.269230769230766</v>
      </c>
      <c r="I1313" t="s">
        <v>1903</v>
      </c>
      <c r="J1313" s="65">
        <f t="shared" si="371"/>
        <v>1580261.5384615383</v>
      </c>
      <c r="K1313" t="e">
        <f>1.05*VLOOKUP(B1313,'[1]Tổng hợp Nhập - Xuất - Tồn'!$A$5:$N$4327,12,0)/VLOOKUP(B1313,'[1]Tổng hợp Nhập - Xuất - Tồn'!$A$5:$N$4327,11,0)</f>
        <v>#N/A</v>
      </c>
      <c r="L1313" s="67" t="e">
        <f t="shared" si="375"/>
        <v>#N/A</v>
      </c>
      <c r="M1313" s="66" t="e">
        <f>VLOOKUP(B1313,[2]Pivot!$A$4:$C$3785,2,0)</f>
        <v>#N/A</v>
      </c>
      <c r="N1313" s="66" t="e">
        <f>VLOOKUP(B1313,[2]Pivot!$A$4:$C$3785,3,0)</f>
        <v>#N/A</v>
      </c>
      <c r="O1313" s="70" t="e">
        <f>VLOOKUP(B1313,[3]Pivot!$A$4:$D$4420,2,0)</f>
        <v>#N/A</v>
      </c>
      <c r="P1313" s="66" t="e">
        <f>VLOOKUP(B1313,[3]Pivot!$A$4:$E$4420,5,0)</f>
        <v>#N/A</v>
      </c>
      <c r="Q1313" s="66" t="e">
        <f>VLOOKUP(B1313,[3]Pivot!$A$4:$D$4420,3,0)</f>
        <v>#N/A</v>
      </c>
      <c r="R1313" s="66" t="e">
        <f>VLOOKUP(B1313,[3]Pivot!$A$4:$D$4420,4,0)</f>
        <v>#N/A</v>
      </c>
      <c r="S1313" t="e">
        <f>VLOOKUP(B1313,'[1]Tổng hợp Nhập - Xuất - Tồn'!$A$5:$N$4327,11,0)</f>
        <v>#N/A</v>
      </c>
      <c r="T1313" t="e">
        <f>VLOOKUP(B1313,'[1]Tổng hợp Nhập - Xuất - Tồn'!$A$7:$N$4327,13,0)</f>
        <v>#N/A</v>
      </c>
      <c r="U1313" s="66" t="e">
        <f t="shared" si="372"/>
        <v>#N/A</v>
      </c>
      <c r="V1313" s="73" t="e">
        <f t="shared" si="373"/>
        <v>#N/A</v>
      </c>
      <c r="W1313" s="73" t="e">
        <f t="shared" si="374"/>
        <v>#N/A</v>
      </c>
    </row>
    <row r="1314" spans="1:24" x14ac:dyDescent="0.25">
      <c r="A1314">
        <v>1313</v>
      </c>
      <c r="B1314" t="s">
        <v>699</v>
      </c>
      <c r="C1314" t="s">
        <v>700</v>
      </c>
      <c r="E1314">
        <v>17</v>
      </c>
      <c r="H1314" s="59">
        <v>31.442307692307693</v>
      </c>
      <c r="I1314" t="s">
        <v>1903</v>
      </c>
      <c r="J1314" s="78">
        <f t="shared" si="371"/>
        <v>852715.38461538451</v>
      </c>
      <c r="K1314" s="75">
        <f>1.05*VLOOKUP(B1314,'[1]Tổng hợp Nhập - Xuất - Tồn'!$A$5:$N$4327,12,0)/VLOOKUP(B1314,'[1]Tổng hợp Nhập - Xuất - Tồn'!$A$5:$N$4327,11,0)</f>
        <v>738816.4411764706</v>
      </c>
      <c r="L1314" s="67">
        <f t="shared" si="375"/>
        <v>0.15416406172221131</v>
      </c>
      <c r="M1314" s="66">
        <f>VLOOKUP(B1314,[2]Pivot!$A$4:$C$3785,2,0)</f>
        <v>860000</v>
      </c>
      <c r="N1314" s="66">
        <f>VLOOKUP(B1314,[2]Pivot!$A$4:$C$3785,3,0)</f>
        <v>900000</v>
      </c>
      <c r="O1314" s="70">
        <f>VLOOKUP(B1314,[3]Pivot!$A$4:$D$4420,2,0)</f>
        <v>44764</v>
      </c>
      <c r="P1314" s="66" t="str">
        <f>VLOOKUP(B1314,[3]Pivot!$A$4:$E$4420,5,0)</f>
        <v>NK-IDAS</v>
      </c>
      <c r="Q1314" s="66">
        <f>VLOOKUP(B1314,[3]Pivot!$A$4:$D$4420,3,0)</f>
        <v>634643.67000000004</v>
      </c>
      <c r="R1314" s="66">
        <f>VLOOKUP(B1314,[3]Pivot!$A$4:$D$4420,4,0)</f>
        <v>2</v>
      </c>
      <c r="S1314">
        <f>VLOOKUP(B1314,'[1]Tổng hợp Nhập - Xuất - Tồn'!$A$5:$N$4327,11,0)</f>
        <v>34</v>
      </c>
      <c r="T1314">
        <f>VLOOKUP(B1314,'[1]Tổng hợp Nhập - Xuất - Tồn'!$A$7:$N$4327,13,0)</f>
        <v>0</v>
      </c>
      <c r="U1314" s="75">
        <f>IF(Q1314=0,K1314*(1-5%),IF(L1314&lt;=10%,Q1314,Q1314*(1-5%)))</f>
        <v>602911.4865</v>
      </c>
      <c r="V1314" s="73">
        <f>U1314/24000*1/1.13</f>
        <v>22.231249502212393</v>
      </c>
      <c r="W1314" s="66">
        <f t="shared" ref="W1314" si="384">V1314*24000</f>
        <v>533549.98805309739</v>
      </c>
      <c r="X1314" s="67">
        <f>(W1314-K1314)/K1314</f>
        <v>-0.27783146351820848</v>
      </c>
    </row>
    <row r="1315" spans="1:24" hidden="1" x14ac:dyDescent="0.25">
      <c r="A1315">
        <v>1314</v>
      </c>
      <c r="B1315" t="s">
        <v>701</v>
      </c>
      <c r="C1315" t="s">
        <v>702</v>
      </c>
      <c r="E1315">
        <v>2</v>
      </c>
      <c r="H1315" s="59">
        <v>58.269230769230766</v>
      </c>
      <c r="I1315" t="s">
        <v>1903</v>
      </c>
      <c r="J1315" s="65">
        <f t="shared" si="371"/>
        <v>1580261.5384615383</v>
      </c>
      <c r="K1315" t="e">
        <f>1.05*VLOOKUP(B1315,'[1]Tổng hợp Nhập - Xuất - Tồn'!$A$5:$N$4327,12,0)/VLOOKUP(B1315,'[1]Tổng hợp Nhập - Xuất - Tồn'!$A$5:$N$4327,11,0)</f>
        <v>#N/A</v>
      </c>
      <c r="L1315" s="67" t="e">
        <f t="shared" si="375"/>
        <v>#N/A</v>
      </c>
      <c r="M1315" s="66" t="e">
        <f>VLOOKUP(B1315,[2]Pivot!$A$4:$C$3785,2,0)</f>
        <v>#N/A</v>
      </c>
      <c r="N1315" s="66" t="e">
        <f>VLOOKUP(B1315,[2]Pivot!$A$4:$C$3785,3,0)</f>
        <v>#N/A</v>
      </c>
      <c r="O1315" s="70" t="e">
        <f>VLOOKUP(B1315,[3]Pivot!$A$4:$D$4420,2,0)</f>
        <v>#N/A</v>
      </c>
      <c r="P1315" s="66" t="e">
        <f>VLOOKUP(B1315,[3]Pivot!$A$4:$E$4420,5,0)</f>
        <v>#N/A</v>
      </c>
      <c r="Q1315" s="66" t="e">
        <f>VLOOKUP(B1315,[3]Pivot!$A$4:$D$4420,3,0)</f>
        <v>#N/A</v>
      </c>
      <c r="R1315" s="66" t="e">
        <f>VLOOKUP(B1315,[3]Pivot!$A$4:$D$4420,4,0)</f>
        <v>#N/A</v>
      </c>
      <c r="S1315" t="e">
        <f>VLOOKUP(B1315,'[1]Tổng hợp Nhập - Xuất - Tồn'!$A$5:$N$4327,11,0)</f>
        <v>#N/A</v>
      </c>
      <c r="T1315" t="e">
        <f>VLOOKUP(B1315,'[1]Tổng hợp Nhập - Xuất - Tồn'!$A$7:$N$4327,13,0)</f>
        <v>#N/A</v>
      </c>
      <c r="U1315" s="66" t="e">
        <f t="shared" si="372"/>
        <v>#N/A</v>
      </c>
      <c r="V1315" s="73" t="e">
        <f t="shared" si="373"/>
        <v>#N/A</v>
      </c>
      <c r="W1315" s="73" t="e">
        <f t="shared" si="374"/>
        <v>#N/A</v>
      </c>
    </row>
    <row r="1316" spans="1:24" hidden="1" x14ac:dyDescent="0.25">
      <c r="A1316">
        <v>1315</v>
      </c>
      <c r="B1316" t="s">
        <v>703</v>
      </c>
      <c r="C1316" t="s">
        <v>704</v>
      </c>
      <c r="E1316">
        <v>13</v>
      </c>
      <c r="H1316" s="59">
        <v>54.230769230769234</v>
      </c>
      <c r="I1316" t="s">
        <v>1903</v>
      </c>
      <c r="J1316" s="65">
        <f t="shared" si="371"/>
        <v>1470738.4615384613</v>
      </c>
      <c r="K1316" t="e">
        <f>1.05*VLOOKUP(B1316,'[1]Tổng hợp Nhập - Xuất - Tồn'!$A$5:$N$4327,12,0)/VLOOKUP(B1316,'[1]Tổng hợp Nhập - Xuất - Tồn'!$A$5:$N$4327,11,0)</f>
        <v>#N/A</v>
      </c>
      <c r="L1316" s="67" t="e">
        <f t="shared" si="375"/>
        <v>#N/A</v>
      </c>
      <c r="M1316" s="66" t="e">
        <f>VLOOKUP(B1316,[2]Pivot!$A$4:$C$3785,2,0)</f>
        <v>#N/A</v>
      </c>
      <c r="N1316" s="66" t="e">
        <f>VLOOKUP(B1316,[2]Pivot!$A$4:$C$3785,3,0)</f>
        <v>#N/A</v>
      </c>
      <c r="O1316" s="70" t="e">
        <f>VLOOKUP(B1316,[3]Pivot!$A$4:$D$4420,2,0)</f>
        <v>#N/A</v>
      </c>
      <c r="P1316" s="66" t="e">
        <f>VLOOKUP(B1316,[3]Pivot!$A$4:$E$4420,5,0)</f>
        <v>#N/A</v>
      </c>
      <c r="Q1316" s="66" t="e">
        <f>VLOOKUP(B1316,[3]Pivot!$A$4:$D$4420,3,0)</f>
        <v>#N/A</v>
      </c>
      <c r="R1316" s="66" t="e">
        <f>VLOOKUP(B1316,[3]Pivot!$A$4:$D$4420,4,0)</f>
        <v>#N/A</v>
      </c>
      <c r="S1316" t="e">
        <f>VLOOKUP(B1316,'[1]Tổng hợp Nhập - Xuất - Tồn'!$A$5:$N$4327,11,0)</f>
        <v>#N/A</v>
      </c>
      <c r="T1316" t="e">
        <f>VLOOKUP(B1316,'[1]Tổng hợp Nhập - Xuất - Tồn'!$A$7:$N$4327,13,0)</f>
        <v>#N/A</v>
      </c>
      <c r="U1316" s="66" t="e">
        <f t="shared" si="372"/>
        <v>#N/A</v>
      </c>
      <c r="V1316" s="73" t="e">
        <f t="shared" si="373"/>
        <v>#N/A</v>
      </c>
      <c r="W1316" s="73" t="e">
        <f t="shared" si="374"/>
        <v>#N/A</v>
      </c>
    </row>
    <row r="1317" spans="1:24" hidden="1" x14ac:dyDescent="0.25">
      <c r="A1317">
        <v>1316</v>
      </c>
      <c r="B1317" t="s">
        <v>705</v>
      </c>
      <c r="C1317" t="s">
        <v>706</v>
      </c>
      <c r="E1317">
        <v>1</v>
      </c>
      <c r="H1317" s="59">
        <v>52.78846153846154</v>
      </c>
      <c r="I1317" t="s">
        <v>1903</v>
      </c>
      <c r="J1317" s="78">
        <f t="shared" si="371"/>
        <v>1431623.0769230768</v>
      </c>
      <c r="K1317" s="75">
        <f>1.05*VLOOKUP(B1317,'[1]Tổng hợp Nhập - Xuất - Tồn'!$A$5:$N$4327,12,0)/VLOOKUP(B1317,'[1]Tổng hợp Nhập - Xuất - Tồn'!$A$5:$N$4327,11,0)</f>
        <v>890556.03</v>
      </c>
      <c r="L1317" s="67">
        <f t="shared" si="375"/>
        <v>0.60756092676513207</v>
      </c>
      <c r="M1317" s="66" t="e">
        <f>VLOOKUP(B1317,[2]Pivot!$A$4:$C$3785,2,0)</f>
        <v>#N/A</v>
      </c>
      <c r="N1317" s="66" t="e">
        <f>VLOOKUP(B1317,[2]Pivot!$A$4:$C$3785,3,0)</f>
        <v>#N/A</v>
      </c>
      <c r="O1317" s="70">
        <f>VLOOKUP(B1317,[3]Pivot!$A$4:$D$4420,2,0)</f>
        <v>44656</v>
      </c>
      <c r="P1317" s="66" t="str">
        <f>VLOOKUP(B1317,[3]Pivot!$A$4:$E$4420,5,0)</f>
        <v>NK-IDAS</v>
      </c>
      <c r="Q1317" s="66">
        <f>VLOOKUP(B1317,[3]Pivot!$A$4:$D$4420,3,0)</f>
        <v>848148.6</v>
      </c>
      <c r="R1317" s="66">
        <f>VLOOKUP(B1317,[3]Pivot!$A$4:$D$4420,4,0)</f>
        <v>5</v>
      </c>
      <c r="S1317">
        <f>VLOOKUP(B1317,'[1]Tổng hợp Nhập - Xuất - Tồn'!$A$5:$N$4327,11,0)</f>
        <v>5</v>
      </c>
      <c r="T1317">
        <f>VLOOKUP(B1317,'[1]Tổng hợp Nhập - Xuất - Tồn'!$A$7:$N$4327,13,0)</f>
        <v>5</v>
      </c>
      <c r="U1317" s="75">
        <f>IF(Q1317=0,K1317*(1-5%),IF(L1317&lt;=10%,Q1317,Q1317*(1-5%)))</f>
        <v>805741.16999999993</v>
      </c>
      <c r="V1317" s="73">
        <f>U1317/24000*1/1.13</f>
        <v>29.710220132743363</v>
      </c>
      <c r="W1317" s="66">
        <f t="shared" ref="W1317" si="385">V1317*24000</f>
        <v>713045.2831858407</v>
      </c>
    </row>
    <row r="1318" spans="1:24" hidden="1" x14ac:dyDescent="0.25">
      <c r="A1318">
        <v>1317</v>
      </c>
      <c r="B1318" t="s">
        <v>707</v>
      </c>
      <c r="C1318" t="s">
        <v>706</v>
      </c>
      <c r="E1318">
        <v>17</v>
      </c>
      <c r="H1318" s="59">
        <v>58.269230769230766</v>
      </c>
      <c r="I1318" t="s">
        <v>1903</v>
      </c>
      <c r="J1318" s="65">
        <f t="shared" si="371"/>
        <v>1580261.5384615383</v>
      </c>
      <c r="K1318" t="e">
        <f>1.05*VLOOKUP(B1318,'[1]Tổng hợp Nhập - Xuất - Tồn'!$A$5:$N$4327,12,0)/VLOOKUP(B1318,'[1]Tổng hợp Nhập - Xuất - Tồn'!$A$5:$N$4327,11,0)</f>
        <v>#N/A</v>
      </c>
      <c r="L1318" s="67" t="e">
        <f t="shared" si="375"/>
        <v>#N/A</v>
      </c>
      <c r="M1318" s="66" t="e">
        <f>VLOOKUP(B1318,[2]Pivot!$A$4:$C$3785,2,0)</f>
        <v>#N/A</v>
      </c>
      <c r="N1318" s="66" t="e">
        <f>VLOOKUP(B1318,[2]Pivot!$A$4:$C$3785,3,0)</f>
        <v>#N/A</v>
      </c>
      <c r="O1318" s="70" t="e">
        <f>VLOOKUP(B1318,[3]Pivot!$A$4:$D$4420,2,0)</f>
        <v>#N/A</v>
      </c>
      <c r="P1318" s="66" t="e">
        <f>VLOOKUP(B1318,[3]Pivot!$A$4:$E$4420,5,0)</f>
        <v>#N/A</v>
      </c>
      <c r="Q1318" s="66" t="e">
        <f>VLOOKUP(B1318,[3]Pivot!$A$4:$D$4420,3,0)</f>
        <v>#N/A</v>
      </c>
      <c r="R1318" s="66" t="e">
        <f>VLOOKUP(B1318,[3]Pivot!$A$4:$D$4420,4,0)</f>
        <v>#N/A</v>
      </c>
      <c r="S1318" t="e">
        <f>VLOOKUP(B1318,'[1]Tổng hợp Nhập - Xuất - Tồn'!$A$5:$N$4327,11,0)</f>
        <v>#N/A</v>
      </c>
      <c r="T1318" t="e">
        <f>VLOOKUP(B1318,'[1]Tổng hợp Nhập - Xuất - Tồn'!$A$7:$N$4327,13,0)</f>
        <v>#N/A</v>
      </c>
      <c r="U1318" s="66" t="e">
        <f t="shared" si="372"/>
        <v>#N/A</v>
      </c>
      <c r="V1318" s="73" t="e">
        <f t="shared" si="373"/>
        <v>#N/A</v>
      </c>
      <c r="W1318" s="73" t="e">
        <f t="shared" si="374"/>
        <v>#N/A</v>
      </c>
    </row>
    <row r="1319" spans="1:24" hidden="1" x14ac:dyDescent="0.25">
      <c r="A1319">
        <v>1318</v>
      </c>
      <c r="B1319" t="s">
        <v>708</v>
      </c>
      <c r="C1319" t="s">
        <v>704</v>
      </c>
      <c r="E1319">
        <v>4</v>
      </c>
      <c r="H1319" s="59">
        <v>30.28846153846154</v>
      </c>
      <c r="I1319" t="s">
        <v>1903</v>
      </c>
      <c r="J1319" s="65">
        <f t="shared" si="371"/>
        <v>821423.07692307688</v>
      </c>
      <c r="K1319" t="e">
        <f>1.05*VLOOKUP(B1319,'[1]Tổng hợp Nhập - Xuất - Tồn'!$A$5:$N$4327,12,0)/VLOOKUP(B1319,'[1]Tổng hợp Nhập - Xuất - Tồn'!$A$5:$N$4327,11,0)</f>
        <v>#N/A</v>
      </c>
      <c r="L1319" s="67" t="e">
        <f t="shared" si="375"/>
        <v>#N/A</v>
      </c>
      <c r="M1319" s="66" t="e">
        <f>VLOOKUP(B1319,[2]Pivot!$A$4:$C$3785,2,0)</f>
        <v>#N/A</v>
      </c>
      <c r="N1319" s="66" t="e">
        <f>VLOOKUP(B1319,[2]Pivot!$A$4:$C$3785,3,0)</f>
        <v>#N/A</v>
      </c>
      <c r="O1319" s="70" t="e">
        <f>VLOOKUP(B1319,[3]Pivot!$A$4:$D$4420,2,0)</f>
        <v>#N/A</v>
      </c>
      <c r="P1319" s="66" t="e">
        <f>VLOOKUP(B1319,[3]Pivot!$A$4:$E$4420,5,0)</f>
        <v>#N/A</v>
      </c>
      <c r="Q1319" s="66" t="e">
        <f>VLOOKUP(B1319,[3]Pivot!$A$4:$D$4420,3,0)</f>
        <v>#N/A</v>
      </c>
      <c r="R1319" s="66" t="e">
        <f>VLOOKUP(B1319,[3]Pivot!$A$4:$D$4420,4,0)</f>
        <v>#N/A</v>
      </c>
      <c r="S1319" t="e">
        <f>VLOOKUP(B1319,'[1]Tổng hợp Nhập - Xuất - Tồn'!$A$5:$N$4327,11,0)</f>
        <v>#N/A</v>
      </c>
      <c r="T1319" t="e">
        <f>VLOOKUP(B1319,'[1]Tổng hợp Nhập - Xuất - Tồn'!$A$7:$N$4327,13,0)</f>
        <v>#N/A</v>
      </c>
      <c r="U1319" s="66" t="e">
        <f t="shared" si="372"/>
        <v>#N/A</v>
      </c>
      <c r="V1319" s="73" t="e">
        <f t="shared" si="373"/>
        <v>#N/A</v>
      </c>
      <c r="W1319" s="73" t="e">
        <f t="shared" si="374"/>
        <v>#N/A</v>
      </c>
    </row>
    <row r="1320" spans="1:24" x14ac:dyDescent="0.25">
      <c r="A1320">
        <v>1319</v>
      </c>
      <c r="B1320" t="s">
        <v>709</v>
      </c>
      <c r="C1320" t="s">
        <v>704</v>
      </c>
      <c r="E1320">
        <v>19</v>
      </c>
      <c r="H1320" s="59">
        <v>28.557692307692307</v>
      </c>
      <c r="I1320" t="s">
        <v>1903</v>
      </c>
      <c r="J1320" s="78">
        <f t="shared" si="371"/>
        <v>774484.61538461526</v>
      </c>
      <c r="K1320" s="75">
        <f>1.05*VLOOKUP(B1320,'[1]Tổng hợp Nhập - Xuất - Tồn'!$A$5:$N$4327,12,0)/VLOOKUP(B1320,'[1]Tổng hợp Nhập - Xuất - Tồn'!$A$5:$N$4327,11,0)</f>
        <v>652778.70000000007</v>
      </c>
      <c r="L1320" s="67">
        <f t="shared" si="375"/>
        <v>0.18644284101888614</v>
      </c>
      <c r="M1320" s="66">
        <f>VLOOKUP(B1320,[2]Pivot!$A$4:$C$3785,2,0)</f>
        <v>900000</v>
      </c>
      <c r="N1320" s="66">
        <f>VLOOKUP(B1320,[2]Pivot!$A$4:$C$3785,3,0)</f>
        <v>900000</v>
      </c>
      <c r="O1320" s="70">
        <f>VLOOKUP(B1320,[3]Pivot!$A$4:$D$4420,2,0)</f>
        <v>44089</v>
      </c>
      <c r="P1320" s="66" t="str">
        <f>VLOOKUP(B1320,[3]Pivot!$A$4:$E$4420,5,0)</f>
        <v>HTAUTOHN</v>
      </c>
      <c r="Q1320" s="66">
        <f>VLOOKUP(B1320,[3]Pivot!$A$4:$D$4420,3,0)</f>
        <v>620000</v>
      </c>
      <c r="R1320" s="66">
        <f>VLOOKUP(B1320,[3]Pivot!$A$4:$D$4420,4,0)</f>
        <v>3</v>
      </c>
      <c r="S1320">
        <f>VLOOKUP(B1320,'[1]Tổng hợp Nhập - Xuất - Tồn'!$A$5:$N$4327,11,0)</f>
        <v>3</v>
      </c>
      <c r="T1320">
        <f>VLOOKUP(B1320,'[1]Tổng hợp Nhập - Xuất - Tồn'!$A$7:$N$4327,13,0)</f>
        <v>1</v>
      </c>
      <c r="U1320" s="75">
        <f>IF(Q1320=0,K1320*(1-5%),IF(L1320&lt;=10%,Q1320,Q1320*(1-5%)))</f>
        <v>589000</v>
      </c>
      <c r="V1320" s="73">
        <f>U1320/24000*1/1.13</f>
        <v>21.718289085545727</v>
      </c>
      <c r="W1320" s="66">
        <f t="shared" ref="W1320" si="386">V1320*24000</f>
        <v>521238.93805309746</v>
      </c>
      <c r="X1320" s="67">
        <f>(W1320-K1320)/K1320</f>
        <v>-0.20150743574645219</v>
      </c>
    </row>
    <row r="1321" spans="1:24" hidden="1" x14ac:dyDescent="0.25">
      <c r="A1321">
        <v>1320</v>
      </c>
      <c r="B1321" t="s">
        <v>710</v>
      </c>
      <c r="C1321" t="s">
        <v>704</v>
      </c>
      <c r="E1321">
        <v>60</v>
      </c>
      <c r="H1321" s="59">
        <v>58.269230769230766</v>
      </c>
      <c r="I1321" t="s">
        <v>1903</v>
      </c>
      <c r="J1321" s="65">
        <f t="shared" si="371"/>
        <v>1580261.5384615383</v>
      </c>
      <c r="K1321" t="e">
        <f>1.05*VLOOKUP(B1321,'[1]Tổng hợp Nhập - Xuất - Tồn'!$A$5:$N$4327,12,0)/VLOOKUP(B1321,'[1]Tổng hợp Nhập - Xuất - Tồn'!$A$5:$N$4327,11,0)</f>
        <v>#N/A</v>
      </c>
      <c r="L1321" s="67" t="e">
        <f t="shared" si="375"/>
        <v>#N/A</v>
      </c>
      <c r="M1321" s="66" t="e">
        <f>VLOOKUP(B1321,[2]Pivot!$A$4:$C$3785,2,0)</f>
        <v>#N/A</v>
      </c>
      <c r="N1321" s="66" t="e">
        <f>VLOOKUP(B1321,[2]Pivot!$A$4:$C$3785,3,0)</f>
        <v>#N/A</v>
      </c>
      <c r="O1321" s="70" t="e">
        <f>VLOOKUP(B1321,[3]Pivot!$A$4:$D$4420,2,0)</f>
        <v>#N/A</v>
      </c>
      <c r="P1321" s="66" t="e">
        <f>VLOOKUP(B1321,[3]Pivot!$A$4:$E$4420,5,0)</f>
        <v>#N/A</v>
      </c>
      <c r="Q1321" s="66" t="e">
        <f>VLOOKUP(B1321,[3]Pivot!$A$4:$D$4420,3,0)</f>
        <v>#N/A</v>
      </c>
      <c r="R1321" s="66" t="e">
        <f>VLOOKUP(B1321,[3]Pivot!$A$4:$D$4420,4,0)</f>
        <v>#N/A</v>
      </c>
      <c r="S1321" t="e">
        <f>VLOOKUP(B1321,'[1]Tổng hợp Nhập - Xuất - Tồn'!$A$5:$N$4327,11,0)</f>
        <v>#N/A</v>
      </c>
      <c r="T1321" t="e">
        <f>VLOOKUP(B1321,'[1]Tổng hợp Nhập - Xuất - Tồn'!$A$7:$N$4327,13,0)</f>
        <v>#N/A</v>
      </c>
      <c r="U1321" s="66" t="e">
        <f t="shared" si="372"/>
        <v>#N/A</v>
      </c>
      <c r="V1321" s="73" t="e">
        <f t="shared" si="373"/>
        <v>#N/A</v>
      </c>
      <c r="W1321" s="73" t="e">
        <f t="shared" si="374"/>
        <v>#N/A</v>
      </c>
    </row>
    <row r="1322" spans="1:24" hidden="1" x14ac:dyDescent="0.25">
      <c r="A1322">
        <v>1321</v>
      </c>
      <c r="B1322" t="s">
        <v>283</v>
      </c>
      <c r="C1322" t="s">
        <v>284</v>
      </c>
      <c r="E1322">
        <v>7</v>
      </c>
      <c r="H1322" s="59">
        <v>26.826923076923077</v>
      </c>
      <c r="I1322" t="s">
        <v>1903</v>
      </c>
      <c r="J1322" s="65">
        <f t="shared" si="371"/>
        <v>727546.15384615376</v>
      </c>
      <c r="K1322" t="e">
        <f>1.05*VLOOKUP(B1322,'[1]Tổng hợp Nhập - Xuất - Tồn'!$A$5:$N$4327,12,0)/VLOOKUP(B1322,'[1]Tổng hợp Nhập - Xuất - Tồn'!$A$5:$N$4327,11,0)</f>
        <v>#N/A</v>
      </c>
      <c r="L1322" s="67" t="e">
        <f t="shared" si="375"/>
        <v>#N/A</v>
      </c>
      <c r="M1322" s="66" t="e">
        <f>VLOOKUP(B1322,[2]Pivot!$A$4:$C$3785,2,0)</f>
        <v>#N/A</v>
      </c>
      <c r="N1322" s="66" t="e">
        <f>VLOOKUP(B1322,[2]Pivot!$A$4:$C$3785,3,0)</f>
        <v>#N/A</v>
      </c>
      <c r="O1322" s="70" t="e">
        <f>VLOOKUP(B1322,[3]Pivot!$A$4:$D$4420,2,0)</f>
        <v>#N/A</v>
      </c>
      <c r="P1322" s="66" t="e">
        <f>VLOOKUP(B1322,[3]Pivot!$A$4:$E$4420,5,0)</f>
        <v>#N/A</v>
      </c>
      <c r="Q1322" s="66" t="e">
        <f>VLOOKUP(B1322,[3]Pivot!$A$4:$D$4420,3,0)</f>
        <v>#N/A</v>
      </c>
      <c r="R1322" s="66" t="e">
        <f>VLOOKUP(B1322,[3]Pivot!$A$4:$D$4420,4,0)</f>
        <v>#N/A</v>
      </c>
      <c r="S1322" t="e">
        <f>VLOOKUP(B1322,'[1]Tổng hợp Nhập - Xuất - Tồn'!$A$5:$N$4327,11,0)</f>
        <v>#N/A</v>
      </c>
      <c r="T1322" t="e">
        <f>VLOOKUP(B1322,'[1]Tổng hợp Nhập - Xuất - Tồn'!$A$7:$N$4327,13,0)</f>
        <v>#N/A</v>
      </c>
      <c r="U1322" s="66" t="e">
        <f t="shared" si="372"/>
        <v>#N/A</v>
      </c>
      <c r="V1322" s="73" t="e">
        <f t="shared" si="373"/>
        <v>#N/A</v>
      </c>
      <c r="W1322" s="73" t="e">
        <f t="shared" si="374"/>
        <v>#N/A</v>
      </c>
    </row>
    <row r="1323" spans="1:24" hidden="1" x14ac:dyDescent="0.25">
      <c r="A1323">
        <v>1322</v>
      </c>
      <c r="B1323" t="s">
        <v>711</v>
      </c>
      <c r="C1323" t="s">
        <v>268</v>
      </c>
      <c r="E1323">
        <v>10</v>
      </c>
      <c r="H1323" s="59">
        <v>29.134615384615383</v>
      </c>
      <c r="I1323" t="s">
        <v>1903</v>
      </c>
      <c r="J1323" s="65">
        <f t="shared" si="371"/>
        <v>790130.76923076913</v>
      </c>
      <c r="K1323" t="e">
        <f>1.05*VLOOKUP(B1323,'[1]Tổng hợp Nhập - Xuất - Tồn'!$A$5:$N$4327,12,0)/VLOOKUP(B1323,'[1]Tổng hợp Nhập - Xuất - Tồn'!$A$5:$N$4327,11,0)</f>
        <v>#N/A</v>
      </c>
      <c r="L1323" s="67" t="e">
        <f t="shared" si="375"/>
        <v>#N/A</v>
      </c>
      <c r="M1323" s="66" t="e">
        <f>VLOOKUP(B1323,[2]Pivot!$A$4:$C$3785,2,0)</f>
        <v>#N/A</v>
      </c>
      <c r="N1323" s="66" t="e">
        <f>VLOOKUP(B1323,[2]Pivot!$A$4:$C$3785,3,0)</f>
        <v>#N/A</v>
      </c>
      <c r="O1323" s="70" t="e">
        <f>VLOOKUP(B1323,[3]Pivot!$A$4:$D$4420,2,0)</f>
        <v>#N/A</v>
      </c>
      <c r="P1323" s="66" t="e">
        <f>VLOOKUP(B1323,[3]Pivot!$A$4:$E$4420,5,0)</f>
        <v>#N/A</v>
      </c>
      <c r="Q1323" s="66" t="e">
        <f>VLOOKUP(B1323,[3]Pivot!$A$4:$D$4420,3,0)</f>
        <v>#N/A</v>
      </c>
      <c r="R1323" s="66" t="e">
        <f>VLOOKUP(B1323,[3]Pivot!$A$4:$D$4420,4,0)</f>
        <v>#N/A</v>
      </c>
      <c r="S1323" t="e">
        <f>VLOOKUP(B1323,'[1]Tổng hợp Nhập - Xuất - Tồn'!$A$5:$N$4327,11,0)</f>
        <v>#N/A</v>
      </c>
      <c r="T1323" t="e">
        <f>VLOOKUP(B1323,'[1]Tổng hợp Nhập - Xuất - Tồn'!$A$7:$N$4327,13,0)</f>
        <v>#N/A</v>
      </c>
      <c r="U1323" s="66" t="e">
        <f t="shared" si="372"/>
        <v>#N/A</v>
      </c>
      <c r="V1323" s="73" t="e">
        <f t="shared" si="373"/>
        <v>#N/A</v>
      </c>
      <c r="W1323" s="73" t="e">
        <f t="shared" si="374"/>
        <v>#N/A</v>
      </c>
    </row>
    <row r="1324" spans="1:24" x14ac:dyDescent="0.25">
      <c r="A1324">
        <v>1323</v>
      </c>
      <c r="B1324" t="s">
        <v>712</v>
      </c>
      <c r="C1324" t="s">
        <v>286</v>
      </c>
      <c r="E1324">
        <v>40</v>
      </c>
      <c r="H1324" s="59">
        <v>22.5</v>
      </c>
      <c r="I1324" t="s">
        <v>1903</v>
      </c>
      <c r="J1324" s="78">
        <f t="shared" si="371"/>
        <v>610200</v>
      </c>
      <c r="K1324" s="75">
        <f>1.05*VLOOKUP(B1324,'[1]Tổng hợp Nhập - Xuất - Tồn'!$A$5:$N$4327,12,0)/VLOOKUP(B1324,'[1]Tổng hợp Nhập - Xuất - Tồn'!$A$5:$N$4327,11,0)</f>
        <v>444071.99330755504</v>
      </c>
      <c r="L1324" s="67">
        <f t="shared" si="375"/>
        <v>0.37410151776310774</v>
      </c>
      <c r="M1324" s="66">
        <f>VLOOKUP(B1324,[2]Pivot!$A$4:$C$3785,2,0)</f>
        <v>490000</v>
      </c>
      <c r="N1324" s="66">
        <f>VLOOKUP(B1324,[2]Pivot!$A$4:$C$3785,3,0)</f>
        <v>530000</v>
      </c>
      <c r="O1324" s="70">
        <f>VLOOKUP(B1324,[3]Pivot!$A$4:$D$4420,2,0)</f>
        <v>44792</v>
      </c>
      <c r="P1324" s="66" t="str">
        <f>VLOOKUP(B1324,[3]Pivot!$A$4:$E$4420,5,0)</f>
        <v>NK-IDAM</v>
      </c>
      <c r="Q1324" s="66">
        <f>VLOOKUP(B1324,[3]Pivot!$A$4:$D$4420,3,0)</f>
        <v>402389.6</v>
      </c>
      <c r="R1324" s="66">
        <f>VLOOKUP(B1324,[3]Pivot!$A$4:$D$4420,4,0)</f>
        <v>10</v>
      </c>
      <c r="S1324">
        <f>VLOOKUP(B1324,'[1]Tổng hợp Nhập - Xuất - Tồn'!$A$5:$N$4327,11,0)</f>
        <v>1681</v>
      </c>
      <c r="T1324">
        <f>VLOOKUP(B1324,'[1]Tổng hợp Nhập - Xuất - Tồn'!$A$7:$N$4327,13,0)</f>
        <v>384</v>
      </c>
      <c r="U1324" s="75">
        <f>IF(Q1324=0,K1324*(1-5%),IF(L1324&lt;=10%,Q1324,Q1324*(1-5%)))</f>
        <v>382270.11999999994</v>
      </c>
      <c r="V1324" s="73">
        <f>U1324/24000*1/1.13</f>
        <v>14.095505899705014</v>
      </c>
      <c r="W1324" s="66">
        <f t="shared" ref="W1324" si="387">V1324*24000</f>
        <v>338292.14159292035</v>
      </c>
      <c r="X1324" s="67">
        <f>(W1324-K1324)/K1324</f>
        <v>-0.2382042851357522</v>
      </c>
    </row>
    <row r="1325" spans="1:24" hidden="1" x14ac:dyDescent="0.25">
      <c r="A1325">
        <v>1324</v>
      </c>
      <c r="B1325" t="s">
        <v>713</v>
      </c>
      <c r="C1325" t="s">
        <v>286</v>
      </c>
      <c r="E1325">
        <v>6</v>
      </c>
      <c r="H1325" s="59">
        <v>24.51923076923077</v>
      </c>
      <c r="I1325" t="s">
        <v>1903</v>
      </c>
      <c r="J1325" s="65">
        <f t="shared" si="371"/>
        <v>664961.5384615385</v>
      </c>
      <c r="K1325" t="e">
        <f>1.05*VLOOKUP(B1325,'[1]Tổng hợp Nhập - Xuất - Tồn'!$A$5:$N$4327,12,0)/VLOOKUP(B1325,'[1]Tổng hợp Nhập - Xuất - Tồn'!$A$5:$N$4327,11,0)</f>
        <v>#N/A</v>
      </c>
      <c r="L1325" s="67" t="e">
        <f t="shared" si="375"/>
        <v>#N/A</v>
      </c>
      <c r="M1325" s="66" t="e">
        <f>VLOOKUP(B1325,[2]Pivot!$A$4:$C$3785,2,0)</f>
        <v>#N/A</v>
      </c>
      <c r="N1325" s="66" t="e">
        <f>VLOOKUP(B1325,[2]Pivot!$A$4:$C$3785,3,0)</f>
        <v>#N/A</v>
      </c>
      <c r="O1325" s="70" t="e">
        <f>VLOOKUP(B1325,[3]Pivot!$A$4:$D$4420,2,0)</f>
        <v>#N/A</v>
      </c>
      <c r="P1325" s="66" t="e">
        <f>VLOOKUP(B1325,[3]Pivot!$A$4:$E$4420,5,0)</f>
        <v>#N/A</v>
      </c>
      <c r="Q1325" s="66" t="e">
        <f>VLOOKUP(B1325,[3]Pivot!$A$4:$D$4420,3,0)</f>
        <v>#N/A</v>
      </c>
      <c r="R1325" s="66" t="e">
        <f>VLOOKUP(B1325,[3]Pivot!$A$4:$D$4420,4,0)</f>
        <v>#N/A</v>
      </c>
      <c r="S1325" t="e">
        <f>VLOOKUP(B1325,'[1]Tổng hợp Nhập - Xuất - Tồn'!$A$5:$N$4327,11,0)</f>
        <v>#N/A</v>
      </c>
      <c r="T1325" t="e">
        <f>VLOOKUP(B1325,'[1]Tổng hợp Nhập - Xuất - Tồn'!$A$7:$N$4327,13,0)</f>
        <v>#N/A</v>
      </c>
      <c r="U1325" s="66" t="e">
        <f t="shared" si="372"/>
        <v>#N/A</v>
      </c>
      <c r="V1325" s="73" t="e">
        <f t="shared" si="373"/>
        <v>#N/A</v>
      </c>
      <c r="W1325" s="73" t="e">
        <f t="shared" si="374"/>
        <v>#N/A</v>
      </c>
    </row>
    <row r="1326" spans="1:24" hidden="1" x14ac:dyDescent="0.25">
      <c r="A1326">
        <v>1325</v>
      </c>
      <c r="B1326" t="s">
        <v>714</v>
      </c>
      <c r="C1326" t="s">
        <v>286</v>
      </c>
      <c r="E1326">
        <v>4</v>
      </c>
      <c r="H1326" s="59">
        <v>23.365384615384617</v>
      </c>
      <c r="I1326" t="s">
        <v>1903</v>
      </c>
      <c r="J1326" s="65">
        <f t="shared" si="371"/>
        <v>633669.23076923063</v>
      </c>
      <c r="K1326" t="e">
        <f>1.05*VLOOKUP(B1326,'[1]Tổng hợp Nhập - Xuất - Tồn'!$A$5:$N$4327,12,0)/VLOOKUP(B1326,'[1]Tổng hợp Nhập - Xuất - Tồn'!$A$5:$N$4327,11,0)</f>
        <v>#N/A</v>
      </c>
      <c r="L1326" s="67" t="e">
        <f t="shared" si="375"/>
        <v>#N/A</v>
      </c>
      <c r="M1326" s="66" t="e">
        <f>VLOOKUP(B1326,[2]Pivot!$A$4:$C$3785,2,0)</f>
        <v>#N/A</v>
      </c>
      <c r="N1326" s="66" t="e">
        <f>VLOOKUP(B1326,[2]Pivot!$A$4:$C$3785,3,0)</f>
        <v>#N/A</v>
      </c>
      <c r="O1326" s="70" t="e">
        <f>VLOOKUP(B1326,[3]Pivot!$A$4:$D$4420,2,0)</f>
        <v>#N/A</v>
      </c>
      <c r="P1326" s="66" t="e">
        <f>VLOOKUP(B1326,[3]Pivot!$A$4:$E$4420,5,0)</f>
        <v>#N/A</v>
      </c>
      <c r="Q1326" s="66" t="e">
        <f>VLOOKUP(B1326,[3]Pivot!$A$4:$D$4420,3,0)</f>
        <v>#N/A</v>
      </c>
      <c r="R1326" s="66" t="e">
        <f>VLOOKUP(B1326,[3]Pivot!$A$4:$D$4420,4,0)</f>
        <v>#N/A</v>
      </c>
      <c r="S1326" t="e">
        <f>VLOOKUP(B1326,'[1]Tổng hợp Nhập - Xuất - Tồn'!$A$5:$N$4327,11,0)</f>
        <v>#N/A</v>
      </c>
      <c r="T1326" t="e">
        <f>VLOOKUP(B1326,'[1]Tổng hợp Nhập - Xuất - Tồn'!$A$7:$N$4327,13,0)</f>
        <v>#N/A</v>
      </c>
      <c r="U1326" s="66" t="e">
        <f t="shared" si="372"/>
        <v>#N/A</v>
      </c>
      <c r="V1326" s="73" t="e">
        <f t="shared" si="373"/>
        <v>#N/A</v>
      </c>
      <c r="W1326" s="73" t="e">
        <f t="shared" si="374"/>
        <v>#N/A</v>
      </c>
    </row>
    <row r="1327" spans="1:24" hidden="1" x14ac:dyDescent="0.25">
      <c r="A1327">
        <v>1326</v>
      </c>
      <c r="B1327" t="s">
        <v>288</v>
      </c>
      <c r="C1327" t="s">
        <v>289</v>
      </c>
      <c r="E1327">
        <v>1</v>
      </c>
      <c r="H1327" s="59">
        <v>18.75</v>
      </c>
      <c r="I1327" t="s">
        <v>1903</v>
      </c>
      <c r="J1327" s="65">
        <f t="shared" si="371"/>
        <v>508499.99999999994</v>
      </c>
      <c r="K1327" t="e">
        <f>1.05*VLOOKUP(B1327,'[1]Tổng hợp Nhập - Xuất - Tồn'!$A$5:$N$4327,12,0)/VLOOKUP(B1327,'[1]Tổng hợp Nhập - Xuất - Tồn'!$A$5:$N$4327,11,0)</f>
        <v>#N/A</v>
      </c>
      <c r="L1327" s="67" t="e">
        <f t="shared" si="375"/>
        <v>#N/A</v>
      </c>
      <c r="M1327" s="66" t="e">
        <f>VLOOKUP(B1327,[2]Pivot!$A$4:$C$3785,2,0)</f>
        <v>#N/A</v>
      </c>
      <c r="N1327" s="66" t="e">
        <f>VLOOKUP(B1327,[2]Pivot!$A$4:$C$3785,3,0)</f>
        <v>#N/A</v>
      </c>
      <c r="O1327" s="70" t="e">
        <f>VLOOKUP(B1327,[3]Pivot!$A$4:$D$4420,2,0)</f>
        <v>#N/A</v>
      </c>
      <c r="P1327" s="66" t="e">
        <f>VLOOKUP(B1327,[3]Pivot!$A$4:$E$4420,5,0)</f>
        <v>#N/A</v>
      </c>
      <c r="Q1327" s="66" t="e">
        <f>VLOOKUP(B1327,[3]Pivot!$A$4:$D$4420,3,0)</f>
        <v>#N/A</v>
      </c>
      <c r="R1327" s="66" t="e">
        <f>VLOOKUP(B1327,[3]Pivot!$A$4:$D$4420,4,0)</f>
        <v>#N/A</v>
      </c>
      <c r="S1327" t="e">
        <f>VLOOKUP(B1327,'[1]Tổng hợp Nhập - Xuất - Tồn'!$A$5:$N$4327,11,0)</f>
        <v>#N/A</v>
      </c>
      <c r="T1327" t="e">
        <f>VLOOKUP(B1327,'[1]Tổng hợp Nhập - Xuất - Tồn'!$A$7:$N$4327,13,0)</f>
        <v>#N/A</v>
      </c>
      <c r="U1327" s="66" t="e">
        <f t="shared" si="372"/>
        <v>#N/A</v>
      </c>
      <c r="V1327" s="73" t="e">
        <f t="shared" si="373"/>
        <v>#N/A</v>
      </c>
      <c r="W1327" s="73" t="e">
        <f t="shared" si="374"/>
        <v>#N/A</v>
      </c>
    </row>
    <row r="1328" spans="1:24" x14ac:dyDescent="0.25">
      <c r="A1328">
        <v>1327</v>
      </c>
      <c r="B1328" t="s">
        <v>715</v>
      </c>
      <c r="C1328" t="s">
        <v>716</v>
      </c>
      <c r="E1328">
        <v>10</v>
      </c>
      <c r="H1328" s="59">
        <v>22.5</v>
      </c>
      <c r="I1328" t="s">
        <v>1903</v>
      </c>
      <c r="J1328" s="78">
        <f t="shared" si="371"/>
        <v>610200</v>
      </c>
      <c r="K1328" s="75">
        <f>1.05*VLOOKUP(B1328,'[1]Tổng hợp Nhập - Xuất - Tồn'!$A$5:$N$4327,12,0)/VLOOKUP(B1328,'[1]Tổng hợp Nhập - Xuất - Tồn'!$A$5:$N$4327,11,0)</f>
        <v>451225.11403383029</v>
      </c>
      <c r="L1328" s="67">
        <f t="shared" si="375"/>
        <v>0.35231834625731995</v>
      </c>
      <c r="M1328" s="66">
        <f>VLOOKUP(B1328,[2]Pivot!$A$4:$C$3785,2,0)</f>
        <v>470000</v>
      </c>
      <c r="N1328" s="66">
        <f>VLOOKUP(B1328,[2]Pivot!$A$4:$C$3785,3,0)</f>
        <v>510000</v>
      </c>
      <c r="O1328" s="70">
        <f>VLOOKUP(B1328,[3]Pivot!$A$4:$D$4420,2,0)</f>
        <v>44804</v>
      </c>
      <c r="P1328" s="66" t="str">
        <f>VLOOKUP(B1328,[3]Pivot!$A$4:$E$4420,5,0)</f>
        <v>NN-CHINGUYET</v>
      </c>
      <c r="Q1328" s="66">
        <f>VLOOKUP(B1328,[3]Pivot!$A$4:$D$4420,3,0)</f>
        <v>402389.6</v>
      </c>
      <c r="R1328" s="66">
        <f>VLOOKUP(B1328,[3]Pivot!$A$4:$D$4420,4,0)</f>
        <v>14</v>
      </c>
      <c r="S1328">
        <f>VLOOKUP(B1328,'[1]Tổng hợp Nhập - Xuất - Tồn'!$A$5:$N$4327,11,0)</f>
        <v>3488</v>
      </c>
      <c r="T1328">
        <f>VLOOKUP(B1328,'[1]Tổng hợp Nhập - Xuất - Tồn'!$A$7:$N$4327,13,0)</f>
        <v>170</v>
      </c>
      <c r="U1328" s="75">
        <f t="shared" ref="U1328:U1329" si="388">IF(Q1328=0,K1328*(1-5%),IF(L1328&lt;=10%,Q1328,Q1328*(1-5%)))</f>
        <v>382270.11999999994</v>
      </c>
      <c r="V1328" s="73">
        <f t="shared" ref="V1328:V1329" si="389">U1328/24000*1/1.13</f>
        <v>14.095505899705014</v>
      </c>
      <c r="W1328" s="66">
        <f t="shared" ref="W1328:W1329" si="390">V1328*24000</f>
        <v>338292.14159292035</v>
      </c>
      <c r="X1328" s="67">
        <f t="shared" ref="X1328:X1329" si="391">(W1328-K1328)/K1328</f>
        <v>-0.25028077766177453</v>
      </c>
    </row>
    <row r="1329" spans="1:24" x14ac:dyDescent="0.25">
      <c r="A1329">
        <v>1328</v>
      </c>
      <c r="B1329" t="s">
        <v>717</v>
      </c>
      <c r="C1329" t="s">
        <v>718</v>
      </c>
      <c r="E1329">
        <v>38</v>
      </c>
      <c r="H1329" s="59">
        <v>22.5</v>
      </c>
      <c r="I1329" t="s">
        <v>1903</v>
      </c>
      <c r="J1329" s="78">
        <f t="shared" si="371"/>
        <v>610200</v>
      </c>
      <c r="K1329" s="75">
        <f>1.05*VLOOKUP(B1329,'[1]Tổng hợp Nhập - Xuất - Tồn'!$A$5:$N$4327,12,0)/VLOOKUP(B1329,'[1]Tổng hợp Nhập - Xuất - Tồn'!$A$5:$N$4327,11,0)</f>
        <v>448944.73815704789</v>
      </c>
      <c r="L1329" s="67">
        <f t="shared" si="375"/>
        <v>0.35918733005963532</v>
      </c>
      <c r="M1329" s="66">
        <f>VLOOKUP(B1329,[2]Pivot!$A$4:$C$3785,2,0)</f>
        <v>460000</v>
      </c>
      <c r="N1329" s="66">
        <f>VLOOKUP(B1329,[2]Pivot!$A$4:$C$3785,3,0)</f>
        <v>520000</v>
      </c>
      <c r="O1329" s="70">
        <f>VLOOKUP(B1329,[3]Pivot!$A$4:$D$4420,2,0)</f>
        <v>44804</v>
      </c>
      <c r="P1329" s="66" t="str">
        <f>VLOOKUP(B1329,[3]Pivot!$A$4:$E$4420,5,0)</f>
        <v>HTAUTOHN</v>
      </c>
      <c r="Q1329" s="66">
        <f>VLOOKUP(B1329,[3]Pivot!$A$4:$D$4420,3,0)</f>
        <v>402389.6</v>
      </c>
      <c r="R1329" s="66">
        <f>VLOOKUP(B1329,[3]Pivot!$A$4:$D$4420,4,0)</f>
        <v>1</v>
      </c>
      <c r="S1329">
        <f>VLOOKUP(B1329,'[1]Tổng hợp Nhập - Xuất - Tồn'!$A$5:$N$4327,11,0)</f>
        <v>4661</v>
      </c>
      <c r="T1329">
        <f>VLOOKUP(B1329,'[1]Tổng hợp Nhập - Xuất - Tồn'!$A$7:$N$4327,13,0)</f>
        <v>38</v>
      </c>
      <c r="U1329" s="75">
        <f t="shared" si="388"/>
        <v>382270.11999999994</v>
      </c>
      <c r="V1329" s="73">
        <f t="shared" si="389"/>
        <v>14.095505899705014</v>
      </c>
      <c r="W1329" s="66">
        <f t="shared" si="390"/>
        <v>338292.14159292035</v>
      </c>
      <c r="X1329" s="67">
        <f t="shared" si="391"/>
        <v>-0.24647264386785067</v>
      </c>
    </row>
    <row r="1330" spans="1:24" hidden="1" x14ac:dyDescent="0.25">
      <c r="A1330">
        <v>1329</v>
      </c>
      <c r="B1330" t="s">
        <v>294</v>
      </c>
      <c r="C1330" t="s">
        <v>286</v>
      </c>
      <c r="E1330">
        <v>2</v>
      </c>
      <c r="H1330" s="59">
        <v>26.53846153846154</v>
      </c>
      <c r="I1330" t="s">
        <v>1903</v>
      </c>
      <c r="J1330" s="65">
        <f t="shared" si="371"/>
        <v>719723.07692307688</v>
      </c>
      <c r="K1330" t="e">
        <f>1.05*VLOOKUP(B1330,'[1]Tổng hợp Nhập - Xuất - Tồn'!$A$5:$N$4327,12,0)/VLOOKUP(B1330,'[1]Tổng hợp Nhập - Xuất - Tồn'!$A$5:$N$4327,11,0)</f>
        <v>#N/A</v>
      </c>
      <c r="L1330" s="67" t="e">
        <f t="shared" si="375"/>
        <v>#N/A</v>
      </c>
      <c r="M1330" s="66" t="e">
        <f>VLOOKUP(B1330,[2]Pivot!$A$4:$C$3785,2,0)</f>
        <v>#N/A</v>
      </c>
      <c r="N1330" s="66" t="e">
        <f>VLOOKUP(B1330,[2]Pivot!$A$4:$C$3785,3,0)</f>
        <v>#N/A</v>
      </c>
      <c r="O1330" s="70" t="e">
        <f>VLOOKUP(B1330,[3]Pivot!$A$4:$D$4420,2,0)</f>
        <v>#N/A</v>
      </c>
      <c r="P1330" s="66" t="e">
        <f>VLOOKUP(B1330,[3]Pivot!$A$4:$E$4420,5,0)</f>
        <v>#N/A</v>
      </c>
      <c r="Q1330" s="66" t="e">
        <f>VLOOKUP(B1330,[3]Pivot!$A$4:$D$4420,3,0)</f>
        <v>#N/A</v>
      </c>
      <c r="R1330" s="66" t="e">
        <f>VLOOKUP(B1330,[3]Pivot!$A$4:$D$4420,4,0)</f>
        <v>#N/A</v>
      </c>
      <c r="S1330" t="e">
        <f>VLOOKUP(B1330,'[1]Tổng hợp Nhập - Xuất - Tồn'!$A$5:$N$4327,11,0)</f>
        <v>#N/A</v>
      </c>
      <c r="T1330" t="e">
        <f>VLOOKUP(B1330,'[1]Tổng hợp Nhập - Xuất - Tồn'!$A$7:$N$4327,13,0)</f>
        <v>#N/A</v>
      </c>
      <c r="U1330" s="66" t="e">
        <f t="shared" si="372"/>
        <v>#N/A</v>
      </c>
      <c r="V1330" s="73" t="e">
        <f t="shared" si="373"/>
        <v>#N/A</v>
      </c>
      <c r="W1330" s="73" t="e">
        <f t="shared" si="374"/>
        <v>#N/A</v>
      </c>
    </row>
    <row r="1331" spans="1:24" hidden="1" x14ac:dyDescent="0.25">
      <c r="A1331">
        <v>1330</v>
      </c>
      <c r="B1331" t="s">
        <v>719</v>
      </c>
      <c r="C1331" t="s">
        <v>286</v>
      </c>
      <c r="E1331">
        <v>13</v>
      </c>
      <c r="H1331" s="59">
        <v>17.884615384615383</v>
      </c>
      <c r="I1331" t="s">
        <v>1903</v>
      </c>
      <c r="J1331" s="65">
        <f t="shared" si="371"/>
        <v>485030.76923076913</v>
      </c>
      <c r="K1331" t="e">
        <f>1.05*VLOOKUP(B1331,'[1]Tổng hợp Nhập - Xuất - Tồn'!$A$5:$N$4327,12,0)/VLOOKUP(B1331,'[1]Tổng hợp Nhập - Xuất - Tồn'!$A$5:$N$4327,11,0)</f>
        <v>#N/A</v>
      </c>
      <c r="L1331" s="67" t="e">
        <f t="shared" si="375"/>
        <v>#N/A</v>
      </c>
      <c r="M1331" s="66" t="e">
        <f>VLOOKUP(B1331,[2]Pivot!$A$4:$C$3785,2,0)</f>
        <v>#N/A</v>
      </c>
      <c r="N1331" s="66" t="e">
        <f>VLOOKUP(B1331,[2]Pivot!$A$4:$C$3785,3,0)</f>
        <v>#N/A</v>
      </c>
      <c r="O1331" s="70" t="e">
        <f>VLOOKUP(B1331,[3]Pivot!$A$4:$D$4420,2,0)</f>
        <v>#N/A</v>
      </c>
      <c r="P1331" s="66" t="e">
        <f>VLOOKUP(B1331,[3]Pivot!$A$4:$E$4420,5,0)</f>
        <v>#N/A</v>
      </c>
      <c r="Q1331" s="66" t="e">
        <f>VLOOKUP(B1331,[3]Pivot!$A$4:$D$4420,3,0)</f>
        <v>#N/A</v>
      </c>
      <c r="R1331" s="66" t="e">
        <f>VLOOKUP(B1331,[3]Pivot!$A$4:$D$4420,4,0)</f>
        <v>#N/A</v>
      </c>
      <c r="S1331" t="e">
        <f>VLOOKUP(B1331,'[1]Tổng hợp Nhập - Xuất - Tồn'!$A$5:$N$4327,11,0)</f>
        <v>#N/A</v>
      </c>
      <c r="T1331" t="e">
        <f>VLOOKUP(B1331,'[1]Tổng hợp Nhập - Xuất - Tồn'!$A$7:$N$4327,13,0)</f>
        <v>#N/A</v>
      </c>
      <c r="U1331" s="66" t="e">
        <f t="shared" si="372"/>
        <v>#N/A</v>
      </c>
      <c r="V1331" s="73" t="e">
        <f t="shared" si="373"/>
        <v>#N/A</v>
      </c>
      <c r="W1331" s="73" t="e">
        <f t="shared" si="374"/>
        <v>#N/A</v>
      </c>
    </row>
    <row r="1332" spans="1:24" hidden="1" x14ac:dyDescent="0.25">
      <c r="A1332">
        <v>1331</v>
      </c>
      <c r="B1332" t="s">
        <v>295</v>
      </c>
      <c r="C1332" t="s">
        <v>296</v>
      </c>
      <c r="E1332">
        <v>30</v>
      </c>
      <c r="H1332" s="59">
        <v>18.75</v>
      </c>
      <c r="I1332" t="s">
        <v>1903</v>
      </c>
      <c r="J1332" s="65">
        <f t="shared" si="371"/>
        <v>508499.99999999994</v>
      </c>
      <c r="K1332" t="e">
        <f>1.05*VLOOKUP(B1332,'[1]Tổng hợp Nhập - Xuất - Tồn'!$A$5:$N$4327,12,0)/VLOOKUP(B1332,'[1]Tổng hợp Nhập - Xuất - Tồn'!$A$5:$N$4327,11,0)</f>
        <v>#N/A</v>
      </c>
      <c r="L1332" s="67" t="e">
        <f t="shared" si="375"/>
        <v>#N/A</v>
      </c>
      <c r="M1332" s="66" t="e">
        <f>VLOOKUP(B1332,[2]Pivot!$A$4:$C$3785,2,0)</f>
        <v>#N/A</v>
      </c>
      <c r="N1332" s="66" t="e">
        <f>VLOOKUP(B1332,[2]Pivot!$A$4:$C$3785,3,0)</f>
        <v>#N/A</v>
      </c>
      <c r="O1332" s="70" t="e">
        <f>VLOOKUP(B1332,[3]Pivot!$A$4:$D$4420,2,0)</f>
        <v>#N/A</v>
      </c>
      <c r="P1332" s="66" t="e">
        <f>VLOOKUP(B1332,[3]Pivot!$A$4:$E$4420,5,0)</f>
        <v>#N/A</v>
      </c>
      <c r="Q1332" s="66" t="e">
        <f>VLOOKUP(B1332,[3]Pivot!$A$4:$D$4420,3,0)</f>
        <v>#N/A</v>
      </c>
      <c r="R1332" s="66" t="e">
        <f>VLOOKUP(B1332,[3]Pivot!$A$4:$D$4420,4,0)</f>
        <v>#N/A</v>
      </c>
      <c r="S1332" t="e">
        <f>VLOOKUP(B1332,'[1]Tổng hợp Nhập - Xuất - Tồn'!$A$5:$N$4327,11,0)</f>
        <v>#N/A</v>
      </c>
      <c r="T1332" t="e">
        <f>VLOOKUP(B1332,'[1]Tổng hợp Nhập - Xuất - Tồn'!$A$7:$N$4327,13,0)</f>
        <v>#N/A</v>
      </c>
      <c r="U1332" s="66" t="e">
        <f t="shared" si="372"/>
        <v>#N/A</v>
      </c>
      <c r="V1332" s="73" t="e">
        <f t="shared" si="373"/>
        <v>#N/A</v>
      </c>
      <c r="W1332" s="73" t="e">
        <f t="shared" si="374"/>
        <v>#N/A</v>
      </c>
    </row>
    <row r="1333" spans="1:24" hidden="1" x14ac:dyDescent="0.25">
      <c r="A1333">
        <v>1332</v>
      </c>
      <c r="B1333" t="s">
        <v>297</v>
      </c>
      <c r="C1333" t="s">
        <v>286</v>
      </c>
      <c r="E1333">
        <v>1</v>
      </c>
      <c r="H1333" s="59">
        <v>18.46153846153846</v>
      </c>
      <c r="I1333" t="s">
        <v>1903</v>
      </c>
      <c r="J1333" s="65">
        <f t="shared" si="371"/>
        <v>500676.92307692301</v>
      </c>
      <c r="K1333" t="e">
        <f>1.05*VLOOKUP(B1333,'[1]Tổng hợp Nhập - Xuất - Tồn'!$A$5:$N$4327,12,0)/VLOOKUP(B1333,'[1]Tổng hợp Nhập - Xuất - Tồn'!$A$5:$N$4327,11,0)</f>
        <v>#N/A</v>
      </c>
      <c r="L1333" s="67" t="e">
        <f t="shared" si="375"/>
        <v>#N/A</v>
      </c>
      <c r="M1333" s="66" t="e">
        <f>VLOOKUP(B1333,[2]Pivot!$A$4:$C$3785,2,0)</f>
        <v>#N/A</v>
      </c>
      <c r="N1333" s="66" t="e">
        <f>VLOOKUP(B1333,[2]Pivot!$A$4:$C$3785,3,0)</f>
        <v>#N/A</v>
      </c>
      <c r="O1333" s="70" t="e">
        <f>VLOOKUP(B1333,[3]Pivot!$A$4:$D$4420,2,0)</f>
        <v>#N/A</v>
      </c>
      <c r="P1333" s="66" t="e">
        <f>VLOOKUP(B1333,[3]Pivot!$A$4:$E$4420,5,0)</f>
        <v>#N/A</v>
      </c>
      <c r="Q1333" s="66" t="e">
        <f>VLOOKUP(B1333,[3]Pivot!$A$4:$D$4420,3,0)</f>
        <v>#N/A</v>
      </c>
      <c r="R1333" s="66" t="e">
        <f>VLOOKUP(B1333,[3]Pivot!$A$4:$D$4420,4,0)</f>
        <v>#N/A</v>
      </c>
      <c r="S1333" t="e">
        <f>VLOOKUP(B1333,'[1]Tổng hợp Nhập - Xuất - Tồn'!$A$5:$N$4327,11,0)</f>
        <v>#N/A</v>
      </c>
      <c r="T1333" t="e">
        <f>VLOOKUP(B1333,'[1]Tổng hợp Nhập - Xuất - Tồn'!$A$7:$N$4327,13,0)</f>
        <v>#N/A</v>
      </c>
      <c r="U1333" s="66" t="e">
        <f t="shared" si="372"/>
        <v>#N/A</v>
      </c>
      <c r="V1333" s="73" t="e">
        <f t="shared" si="373"/>
        <v>#N/A</v>
      </c>
      <c r="W1333" s="73" t="e">
        <f t="shared" si="374"/>
        <v>#N/A</v>
      </c>
    </row>
    <row r="1334" spans="1:24" hidden="1" x14ac:dyDescent="0.25">
      <c r="A1334">
        <v>1333</v>
      </c>
      <c r="B1334" t="s">
        <v>298</v>
      </c>
      <c r="C1334" t="s">
        <v>286</v>
      </c>
      <c r="E1334">
        <v>3</v>
      </c>
      <c r="H1334" s="59">
        <v>15.288461538461538</v>
      </c>
      <c r="I1334" t="s">
        <v>1903</v>
      </c>
      <c r="J1334" s="65">
        <f t="shared" si="371"/>
        <v>414623.07692307688</v>
      </c>
      <c r="K1334" t="e">
        <f>1.05*VLOOKUP(B1334,'[1]Tổng hợp Nhập - Xuất - Tồn'!$A$5:$N$4327,12,0)/VLOOKUP(B1334,'[1]Tổng hợp Nhập - Xuất - Tồn'!$A$5:$N$4327,11,0)</f>
        <v>#N/A</v>
      </c>
      <c r="L1334" s="67" t="e">
        <f t="shared" si="375"/>
        <v>#N/A</v>
      </c>
      <c r="M1334" s="66" t="e">
        <f>VLOOKUP(B1334,[2]Pivot!$A$4:$C$3785,2,0)</f>
        <v>#N/A</v>
      </c>
      <c r="N1334" s="66" t="e">
        <f>VLOOKUP(B1334,[2]Pivot!$A$4:$C$3785,3,0)</f>
        <v>#N/A</v>
      </c>
      <c r="O1334" s="70" t="e">
        <f>VLOOKUP(B1334,[3]Pivot!$A$4:$D$4420,2,0)</f>
        <v>#N/A</v>
      </c>
      <c r="P1334" s="66" t="e">
        <f>VLOOKUP(B1334,[3]Pivot!$A$4:$E$4420,5,0)</f>
        <v>#N/A</v>
      </c>
      <c r="Q1334" s="66" t="e">
        <f>VLOOKUP(B1334,[3]Pivot!$A$4:$D$4420,3,0)</f>
        <v>#N/A</v>
      </c>
      <c r="R1334" s="66" t="e">
        <f>VLOOKUP(B1334,[3]Pivot!$A$4:$D$4420,4,0)</f>
        <v>#N/A</v>
      </c>
      <c r="S1334" t="e">
        <f>VLOOKUP(B1334,'[1]Tổng hợp Nhập - Xuất - Tồn'!$A$5:$N$4327,11,0)</f>
        <v>#N/A</v>
      </c>
      <c r="T1334" t="e">
        <f>VLOOKUP(B1334,'[1]Tổng hợp Nhập - Xuất - Tồn'!$A$7:$N$4327,13,0)</f>
        <v>#N/A</v>
      </c>
      <c r="U1334" s="66" t="e">
        <f t="shared" si="372"/>
        <v>#N/A</v>
      </c>
      <c r="V1334" s="73" t="e">
        <f t="shared" si="373"/>
        <v>#N/A</v>
      </c>
      <c r="W1334" s="73" t="e">
        <f t="shared" si="374"/>
        <v>#N/A</v>
      </c>
    </row>
    <row r="1335" spans="1:24" hidden="1" x14ac:dyDescent="0.25">
      <c r="A1335">
        <v>1334</v>
      </c>
      <c r="B1335" t="s">
        <v>720</v>
      </c>
      <c r="C1335" t="s">
        <v>721</v>
      </c>
      <c r="E1335">
        <v>4</v>
      </c>
      <c r="H1335" s="59">
        <v>16.442307692307693</v>
      </c>
      <c r="I1335" t="s">
        <v>1903</v>
      </c>
      <c r="J1335" s="65">
        <f t="shared" si="371"/>
        <v>445915.38461538457</v>
      </c>
      <c r="K1335" t="e">
        <f>1.05*VLOOKUP(B1335,'[1]Tổng hợp Nhập - Xuất - Tồn'!$A$5:$N$4327,12,0)/VLOOKUP(B1335,'[1]Tổng hợp Nhập - Xuất - Tồn'!$A$5:$N$4327,11,0)</f>
        <v>#N/A</v>
      </c>
      <c r="L1335" s="67" t="e">
        <f t="shared" si="375"/>
        <v>#N/A</v>
      </c>
      <c r="M1335" s="66" t="e">
        <f>VLOOKUP(B1335,[2]Pivot!$A$4:$C$3785,2,0)</f>
        <v>#N/A</v>
      </c>
      <c r="N1335" s="66" t="e">
        <f>VLOOKUP(B1335,[2]Pivot!$A$4:$C$3785,3,0)</f>
        <v>#N/A</v>
      </c>
      <c r="O1335" s="70" t="e">
        <f>VLOOKUP(B1335,[3]Pivot!$A$4:$D$4420,2,0)</f>
        <v>#N/A</v>
      </c>
      <c r="P1335" s="66" t="e">
        <f>VLOOKUP(B1335,[3]Pivot!$A$4:$E$4420,5,0)</f>
        <v>#N/A</v>
      </c>
      <c r="Q1335" s="66" t="e">
        <f>VLOOKUP(B1335,[3]Pivot!$A$4:$D$4420,3,0)</f>
        <v>#N/A</v>
      </c>
      <c r="R1335" s="66" t="e">
        <f>VLOOKUP(B1335,[3]Pivot!$A$4:$D$4420,4,0)</f>
        <v>#N/A</v>
      </c>
      <c r="S1335" t="e">
        <f>VLOOKUP(B1335,'[1]Tổng hợp Nhập - Xuất - Tồn'!$A$5:$N$4327,11,0)</f>
        <v>#N/A</v>
      </c>
      <c r="T1335" t="e">
        <f>VLOOKUP(B1335,'[1]Tổng hợp Nhập - Xuất - Tồn'!$A$7:$N$4327,13,0)</f>
        <v>#N/A</v>
      </c>
      <c r="U1335" s="66" t="e">
        <f t="shared" si="372"/>
        <v>#N/A</v>
      </c>
      <c r="V1335" s="73" t="e">
        <f t="shared" si="373"/>
        <v>#N/A</v>
      </c>
      <c r="W1335" s="73" t="e">
        <f t="shared" si="374"/>
        <v>#N/A</v>
      </c>
    </row>
    <row r="1336" spans="1:24" x14ac:dyDescent="0.25">
      <c r="A1336">
        <v>1335</v>
      </c>
      <c r="B1336" t="s">
        <v>299</v>
      </c>
      <c r="C1336" t="s">
        <v>300</v>
      </c>
      <c r="E1336">
        <v>98</v>
      </c>
      <c r="H1336" s="59">
        <v>17.307692307692307</v>
      </c>
      <c r="I1336" t="s">
        <v>1903</v>
      </c>
      <c r="J1336" s="78">
        <f t="shared" si="371"/>
        <v>469384.61538461532</v>
      </c>
      <c r="K1336" s="75">
        <f>1.05*VLOOKUP(B1336,'[1]Tổng hợp Nhập - Xuất - Tồn'!$A$5:$N$4327,12,0)/VLOOKUP(B1336,'[1]Tổng hợp Nhập - Xuất - Tồn'!$A$5:$N$4327,11,0)</f>
        <v>308389.0613207547</v>
      </c>
      <c r="L1336" s="67">
        <f t="shared" si="375"/>
        <v>0.52205338728408901</v>
      </c>
      <c r="M1336" s="66">
        <f>VLOOKUP(B1336,[2]Pivot!$A$4:$C$3785,2,0)</f>
        <v>350000</v>
      </c>
      <c r="N1336" s="66">
        <f>VLOOKUP(B1336,[2]Pivot!$A$4:$C$3785,3,0)</f>
        <v>480000</v>
      </c>
      <c r="O1336" s="70">
        <f>VLOOKUP(B1336,[3]Pivot!$A$4:$D$4420,2,0)</f>
        <v>44764</v>
      </c>
      <c r="P1336" s="66" t="str">
        <f>VLOOKUP(B1336,[3]Pivot!$A$4:$E$4420,5,0)</f>
        <v>NK-IDAM</v>
      </c>
      <c r="Q1336" s="66">
        <f>VLOOKUP(B1336,[3]Pivot!$A$4:$D$4420,3,0)</f>
        <v>275319.2</v>
      </c>
      <c r="R1336" s="66">
        <f>VLOOKUP(B1336,[3]Pivot!$A$4:$D$4420,4,0)</f>
        <v>2</v>
      </c>
      <c r="S1336">
        <f>VLOOKUP(B1336,'[1]Tổng hợp Nhập - Xuất - Tồn'!$A$5:$N$4327,11,0)</f>
        <v>106</v>
      </c>
      <c r="T1336">
        <f>VLOOKUP(B1336,'[1]Tổng hợp Nhập - Xuất - Tồn'!$A$7:$N$4327,13,0)</f>
        <v>22</v>
      </c>
      <c r="U1336" s="75">
        <f>IF(Q1336=0,K1336*(1-5%),IF(L1336&lt;=10%,Q1336,Q1336*(1-5%)))</f>
        <v>261553.24</v>
      </c>
      <c r="V1336" s="73">
        <f>U1336/24000*1/1.13</f>
        <v>9.6442935103244842</v>
      </c>
      <c r="W1336" s="66">
        <f t="shared" ref="W1336" si="392">V1336*24000</f>
        <v>231463.04424778762</v>
      </c>
      <c r="X1336" s="67">
        <f>(W1336-K1336)/K1336</f>
        <v>-0.24944470061133758</v>
      </c>
    </row>
    <row r="1337" spans="1:24" hidden="1" x14ac:dyDescent="0.25">
      <c r="A1337">
        <v>1336</v>
      </c>
      <c r="B1337" t="s">
        <v>722</v>
      </c>
      <c r="C1337" t="s">
        <v>723</v>
      </c>
      <c r="E1337">
        <v>6</v>
      </c>
      <c r="H1337" s="59">
        <v>43.269230769230766</v>
      </c>
      <c r="I1337" t="s">
        <v>1903</v>
      </c>
      <c r="J1337" s="65">
        <f t="shared" si="371"/>
        <v>1173461.5384615383</v>
      </c>
      <c r="K1337" t="e">
        <f>1.05*VLOOKUP(B1337,'[1]Tổng hợp Nhập - Xuất - Tồn'!$A$5:$N$4327,12,0)/VLOOKUP(B1337,'[1]Tổng hợp Nhập - Xuất - Tồn'!$A$5:$N$4327,11,0)</f>
        <v>#N/A</v>
      </c>
      <c r="L1337" s="67" t="e">
        <f t="shared" si="375"/>
        <v>#N/A</v>
      </c>
      <c r="M1337" s="66" t="e">
        <f>VLOOKUP(B1337,[2]Pivot!$A$4:$C$3785,2,0)</f>
        <v>#N/A</v>
      </c>
      <c r="N1337" s="66" t="e">
        <f>VLOOKUP(B1337,[2]Pivot!$A$4:$C$3785,3,0)</f>
        <v>#N/A</v>
      </c>
      <c r="O1337" s="70" t="e">
        <f>VLOOKUP(B1337,[3]Pivot!$A$4:$D$4420,2,0)</f>
        <v>#N/A</v>
      </c>
      <c r="P1337" s="66" t="e">
        <f>VLOOKUP(B1337,[3]Pivot!$A$4:$E$4420,5,0)</f>
        <v>#N/A</v>
      </c>
      <c r="Q1337" s="66" t="e">
        <f>VLOOKUP(B1337,[3]Pivot!$A$4:$D$4420,3,0)</f>
        <v>#N/A</v>
      </c>
      <c r="R1337" s="66" t="e">
        <f>VLOOKUP(B1337,[3]Pivot!$A$4:$D$4420,4,0)</f>
        <v>#N/A</v>
      </c>
      <c r="S1337" t="e">
        <f>VLOOKUP(B1337,'[1]Tổng hợp Nhập - Xuất - Tồn'!$A$5:$N$4327,11,0)</f>
        <v>#N/A</v>
      </c>
      <c r="T1337" t="e">
        <f>VLOOKUP(B1337,'[1]Tổng hợp Nhập - Xuất - Tồn'!$A$7:$N$4327,13,0)</f>
        <v>#N/A</v>
      </c>
      <c r="U1337" s="66" t="e">
        <f t="shared" si="372"/>
        <v>#N/A</v>
      </c>
      <c r="V1337" s="73" t="e">
        <f t="shared" si="373"/>
        <v>#N/A</v>
      </c>
      <c r="W1337" s="73" t="e">
        <f t="shared" si="374"/>
        <v>#N/A</v>
      </c>
    </row>
    <row r="1338" spans="1:24" hidden="1" x14ac:dyDescent="0.25">
      <c r="A1338">
        <v>1337</v>
      </c>
      <c r="B1338" t="s">
        <v>724</v>
      </c>
      <c r="C1338" t="s">
        <v>725</v>
      </c>
      <c r="E1338">
        <v>186</v>
      </c>
      <c r="H1338" s="59">
        <v>13.846153846153847</v>
      </c>
      <c r="I1338" t="s">
        <v>1903</v>
      </c>
      <c r="J1338" s="65">
        <f t="shared" si="371"/>
        <v>375507.69230769225</v>
      </c>
      <c r="K1338" t="e">
        <f>1.05*VLOOKUP(B1338,'[1]Tổng hợp Nhập - Xuất - Tồn'!$A$5:$N$4327,12,0)/VLOOKUP(B1338,'[1]Tổng hợp Nhập - Xuất - Tồn'!$A$5:$N$4327,11,0)</f>
        <v>#N/A</v>
      </c>
      <c r="L1338" s="67" t="e">
        <f t="shared" si="375"/>
        <v>#N/A</v>
      </c>
      <c r="M1338" s="66" t="e">
        <f>VLOOKUP(B1338,[2]Pivot!$A$4:$C$3785,2,0)</f>
        <v>#N/A</v>
      </c>
      <c r="N1338" s="66" t="e">
        <f>VLOOKUP(B1338,[2]Pivot!$A$4:$C$3785,3,0)</f>
        <v>#N/A</v>
      </c>
      <c r="O1338" s="70" t="e">
        <f>VLOOKUP(B1338,[3]Pivot!$A$4:$D$4420,2,0)</f>
        <v>#N/A</v>
      </c>
      <c r="P1338" s="66" t="e">
        <f>VLOOKUP(B1338,[3]Pivot!$A$4:$E$4420,5,0)</f>
        <v>#N/A</v>
      </c>
      <c r="Q1338" s="66" t="e">
        <f>VLOOKUP(B1338,[3]Pivot!$A$4:$D$4420,3,0)</f>
        <v>#N/A</v>
      </c>
      <c r="R1338" s="66" t="e">
        <f>VLOOKUP(B1338,[3]Pivot!$A$4:$D$4420,4,0)</f>
        <v>#N/A</v>
      </c>
      <c r="S1338" t="e">
        <f>VLOOKUP(B1338,'[1]Tổng hợp Nhập - Xuất - Tồn'!$A$5:$N$4327,11,0)</f>
        <v>#N/A</v>
      </c>
      <c r="T1338" t="e">
        <f>VLOOKUP(B1338,'[1]Tổng hợp Nhập - Xuất - Tồn'!$A$7:$N$4327,13,0)</f>
        <v>#N/A</v>
      </c>
      <c r="U1338" s="66" t="e">
        <f t="shared" si="372"/>
        <v>#N/A</v>
      </c>
      <c r="V1338" s="73" t="e">
        <f t="shared" si="373"/>
        <v>#N/A</v>
      </c>
      <c r="W1338" s="73" t="e">
        <f t="shared" si="374"/>
        <v>#N/A</v>
      </c>
    </row>
    <row r="1339" spans="1:24" hidden="1" x14ac:dyDescent="0.25">
      <c r="A1339">
        <v>1338</v>
      </c>
      <c r="B1339" t="s">
        <v>726</v>
      </c>
      <c r="C1339" t="s">
        <v>727</v>
      </c>
      <c r="E1339">
        <v>25</v>
      </c>
      <c r="H1339" s="59">
        <v>15.576923076923077</v>
      </c>
      <c r="I1339" t="s">
        <v>1903</v>
      </c>
      <c r="J1339" s="65">
        <f t="shared" si="371"/>
        <v>422446.15384615376</v>
      </c>
      <c r="K1339" t="e">
        <f>1.05*VLOOKUP(B1339,'[1]Tổng hợp Nhập - Xuất - Tồn'!$A$5:$N$4327,12,0)/VLOOKUP(B1339,'[1]Tổng hợp Nhập - Xuất - Tồn'!$A$5:$N$4327,11,0)</f>
        <v>#N/A</v>
      </c>
      <c r="L1339" s="67" t="e">
        <f t="shared" si="375"/>
        <v>#N/A</v>
      </c>
      <c r="M1339" s="66" t="e">
        <f>VLOOKUP(B1339,[2]Pivot!$A$4:$C$3785,2,0)</f>
        <v>#N/A</v>
      </c>
      <c r="N1339" s="66" t="e">
        <f>VLOOKUP(B1339,[2]Pivot!$A$4:$C$3785,3,0)</f>
        <v>#N/A</v>
      </c>
      <c r="O1339" s="70" t="e">
        <f>VLOOKUP(B1339,[3]Pivot!$A$4:$D$4420,2,0)</f>
        <v>#N/A</v>
      </c>
      <c r="P1339" s="66" t="e">
        <f>VLOOKUP(B1339,[3]Pivot!$A$4:$E$4420,5,0)</f>
        <v>#N/A</v>
      </c>
      <c r="Q1339" s="66" t="e">
        <f>VLOOKUP(B1339,[3]Pivot!$A$4:$D$4420,3,0)</f>
        <v>#N/A</v>
      </c>
      <c r="R1339" s="66" t="e">
        <f>VLOOKUP(B1339,[3]Pivot!$A$4:$D$4420,4,0)</f>
        <v>#N/A</v>
      </c>
      <c r="S1339" t="e">
        <f>VLOOKUP(B1339,'[1]Tổng hợp Nhập - Xuất - Tồn'!$A$5:$N$4327,11,0)</f>
        <v>#N/A</v>
      </c>
      <c r="T1339" t="e">
        <f>VLOOKUP(B1339,'[1]Tổng hợp Nhập - Xuất - Tồn'!$A$7:$N$4327,13,0)</f>
        <v>#N/A</v>
      </c>
      <c r="U1339" s="66" t="e">
        <f t="shared" si="372"/>
        <v>#N/A</v>
      </c>
      <c r="V1339" s="73" t="e">
        <f t="shared" si="373"/>
        <v>#N/A</v>
      </c>
      <c r="W1339" s="73" t="e">
        <f t="shared" si="374"/>
        <v>#N/A</v>
      </c>
    </row>
    <row r="1340" spans="1:24" hidden="1" x14ac:dyDescent="0.25">
      <c r="A1340">
        <v>1339</v>
      </c>
      <c r="B1340" t="s">
        <v>728</v>
      </c>
      <c r="C1340" t="s">
        <v>729</v>
      </c>
      <c r="E1340">
        <v>2</v>
      </c>
      <c r="H1340" s="59">
        <v>94.615384615384613</v>
      </c>
      <c r="I1340" t="s">
        <v>1903</v>
      </c>
      <c r="J1340" s="65">
        <f t="shared" si="371"/>
        <v>2565969.2307692301</v>
      </c>
      <c r="K1340" t="e">
        <f>1.05*VLOOKUP(B1340,'[1]Tổng hợp Nhập - Xuất - Tồn'!$A$5:$N$4327,12,0)/VLOOKUP(B1340,'[1]Tổng hợp Nhập - Xuất - Tồn'!$A$5:$N$4327,11,0)</f>
        <v>#N/A</v>
      </c>
      <c r="L1340" s="67" t="e">
        <f t="shared" si="375"/>
        <v>#N/A</v>
      </c>
      <c r="M1340" s="66" t="e">
        <f>VLOOKUP(B1340,[2]Pivot!$A$4:$C$3785,2,0)</f>
        <v>#N/A</v>
      </c>
      <c r="N1340" s="66" t="e">
        <f>VLOOKUP(B1340,[2]Pivot!$A$4:$C$3785,3,0)</f>
        <v>#N/A</v>
      </c>
      <c r="O1340" s="70" t="e">
        <f>VLOOKUP(B1340,[3]Pivot!$A$4:$D$4420,2,0)</f>
        <v>#N/A</v>
      </c>
      <c r="P1340" s="66" t="e">
        <f>VLOOKUP(B1340,[3]Pivot!$A$4:$E$4420,5,0)</f>
        <v>#N/A</v>
      </c>
      <c r="Q1340" s="66" t="e">
        <f>VLOOKUP(B1340,[3]Pivot!$A$4:$D$4420,3,0)</f>
        <v>#N/A</v>
      </c>
      <c r="R1340" s="66" t="e">
        <f>VLOOKUP(B1340,[3]Pivot!$A$4:$D$4420,4,0)</f>
        <v>#N/A</v>
      </c>
      <c r="S1340" t="e">
        <f>VLOOKUP(B1340,'[1]Tổng hợp Nhập - Xuất - Tồn'!$A$5:$N$4327,11,0)</f>
        <v>#N/A</v>
      </c>
      <c r="T1340" t="e">
        <f>VLOOKUP(B1340,'[1]Tổng hợp Nhập - Xuất - Tồn'!$A$7:$N$4327,13,0)</f>
        <v>#N/A</v>
      </c>
      <c r="U1340" s="66" t="e">
        <f t="shared" si="372"/>
        <v>#N/A</v>
      </c>
      <c r="V1340" s="73" t="e">
        <f t="shared" si="373"/>
        <v>#N/A</v>
      </c>
      <c r="W1340" s="73" t="e">
        <f t="shared" si="374"/>
        <v>#N/A</v>
      </c>
    </row>
    <row r="1341" spans="1:24" hidden="1" x14ac:dyDescent="0.25">
      <c r="A1341">
        <v>1340</v>
      </c>
      <c r="B1341" t="s">
        <v>730</v>
      </c>
      <c r="C1341" t="s">
        <v>731</v>
      </c>
      <c r="E1341">
        <v>2</v>
      </c>
      <c r="H1341" s="59">
        <v>116.53846153846153</v>
      </c>
      <c r="I1341" t="s">
        <v>1903</v>
      </c>
      <c r="J1341" s="65">
        <f t="shared" si="371"/>
        <v>3160523.0769230765</v>
      </c>
      <c r="K1341" t="e">
        <f>1.05*VLOOKUP(B1341,'[1]Tổng hợp Nhập - Xuất - Tồn'!$A$5:$N$4327,12,0)/VLOOKUP(B1341,'[1]Tổng hợp Nhập - Xuất - Tồn'!$A$5:$N$4327,11,0)</f>
        <v>#N/A</v>
      </c>
      <c r="L1341" s="67" t="e">
        <f t="shared" si="375"/>
        <v>#N/A</v>
      </c>
      <c r="M1341" s="66" t="e">
        <f>VLOOKUP(B1341,[2]Pivot!$A$4:$C$3785,2,0)</f>
        <v>#N/A</v>
      </c>
      <c r="N1341" s="66" t="e">
        <f>VLOOKUP(B1341,[2]Pivot!$A$4:$C$3785,3,0)</f>
        <v>#N/A</v>
      </c>
      <c r="O1341" s="70" t="e">
        <f>VLOOKUP(B1341,[3]Pivot!$A$4:$D$4420,2,0)</f>
        <v>#N/A</v>
      </c>
      <c r="P1341" s="66" t="e">
        <f>VLOOKUP(B1341,[3]Pivot!$A$4:$E$4420,5,0)</f>
        <v>#N/A</v>
      </c>
      <c r="Q1341" s="66" t="e">
        <f>VLOOKUP(B1341,[3]Pivot!$A$4:$D$4420,3,0)</f>
        <v>#N/A</v>
      </c>
      <c r="R1341" s="66" t="e">
        <f>VLOOKUP(B1341,[3]Pivot!$A$4:$D$4420,4,0)</f>
        <v>#N/A</v>
      </c>
      <c r="S1341" t="e">
        <f>VLOOKUP(B1341,'[1]Tổng hợp Nhập - Xuất - Tồn'!$A$5:$N$4327,11,0)</f>
        <v>#N/A</v>
      </c>
      <c r="T1341" t="e">
        <f>VLOOKUP(B1341,'[1]Tổng hợp Nhập - Xuất - Tồn'!$A$7:$N$4327,13,0)</f>
        <v>#N/A</v>
      </c>
      <c r="U1341" s="66" t="e">
        <f t="shared" si="372"/>
        <v>#N/A</v>
      </c>
      <c r="V1341" s="73" t="e">
        <f t="shared" si="373"/>
        <v>#N/A</v>
      </c>
      <c r="W1341" s="73" t="e">
        <f t="shared" si="374"/>
        <v>#N/A</v>
      </c>
    </row>
    <row r="1342" spans="1:24" hidden="1" x14ac:dyDescent="0.25">
      <c r="A1342">
        <v>1341</v>
      </c>
      <c r="B1342" t="s">
        <v>732</v>
      </c>
      <c r="C1342" t="s">
        <v>733</v>
      </c>
      <c r="E1342">
        <v>30</v>
      </c>
      <c r="H1342" s="59">
        <v>1.9038461538461537</v>
      </c>
      <c r="I1342" t="s">
        <v>1903</v>
      </c>
      <c r="J1342" s="65">
        <f t="shared" si="371"/>
        <v>51632.307692307681</v>
      </c>
      <c r="K1342" t="e">
        <f>1.05*VLOOKUP(B1342,'[1]Tổng hợp Nhập - Xuất - Tồn'!$A$5:$N$4327,12,0)/VLOOKUP(B1342,'[1]Tổng hợp Nhập - Xuất - Tồn'!$A$5:$N$4327,11,0)</f>
        <v>#N/A</v>
      </c>
      <c r="L1342" s="67" t="e">
        <f t="shared" si="375"/>
        <v>#N/A</v>
      </c>
      <c r="M1342" s="66" t="e">
        <f>VLOOKUP(B1342,[2]Pivot!$A$4:$C$3785,2,0)</f>
        <v>#N/A</v>
      </c>
      <c r="N1342" s="66" t="e">
        <f>VLOOKUP(B1342,[2]Pivot!$A$4:$C$3785,3,0)</f>
        <v>#N/A</v>
      </c>
      <c r="O1342" s="70" t="e">
        <f>VLOOKUP(B1342,[3]Pivot!$A$4:$D$4420,2,0)</f>
        <v>#N/A</v>
      </c>
      <c r="P1342" s="66" t="e">
        <f>VLOOKUP(B1342,[3]Pivot!$A$4:$E$4420,5,0)</f>
        <v>#N/A</v>
      </c>
      <c r="Q1342" s="66" t="e">
        <f>VLOOKUP(B1342,[3]Pivot!$A$4:$D$4420,3,0)</f>
        <v>#N/A</v>
      </c>
      <c r="R1342" s="66" t="e">
        <f>VLOOKUP(B1342,[3]Pivot!$A$4:$D$4420,4,0)</f>
        <v>#N/A</v>
      </c>
      <c r="S1342" t="e">
        <f>VLOOKUP(B1342,'[1]Tổng hợp Nhập - Xuất - Tồn'!$A$5:$N$4327,11,0)</f>
        <v>#N/A</v>
      </c>
      <c r="T1342" t="e">
        <f>VLOOKUP(B1342,'[1]Tổng hợp Nhập - Xuất - Tồn'!$A$7:$N$4327,13,0)</f>
        <v>#N/A</v>
      </c>
      <c r="U1342" s="66" t="e">
        <f t="shared" si="372"/>
        <v>#N/A</v>
      </c>
      <c r="V1342" s="73" t="e">
        <f t="shared" si="373"/>
        <v>#N/A</v>
      </c>
      <c r="W1342" s="73" t="e">
        <f t="shared" si="374"/>
        <v>#N/A</v>
      </c>
    </row>
    <row r="1343" spans="1:24" hidden="1" x14ac:dyDescent="0.25">
      <c r="A1343">
        <v>1342</v>
      </c>
      <c r="B1343" t="s">
        <v>734</v>
      </c>
      <c r="C1343" t="s">
        <v>733</v>
      </c>
      <c r="E1343">
        <v>127</v>
      </c>
      <c r="H1343" s="59">
        <v>1.6730769230769231</v>
      </c>
      <c r="I1343" t="s">
        <v>1903</v>
      </c>
      <c r="J1343" s="65">
        <f t="shared" si="371"/>
        <v>45373.846153846149</v>
      </c>
      <c r="K1343" t="e">
        <f>1.05*VLOOKUP(B1343,'[1]Tổng hợp Nhập - Xuất - Tồn'!$A$5:$N$4327,12,0)/VLOOKUP(B1343,'[1]Tổng hợp Nhập - Xuất - Tồn'!$A$5:$N$4327,11,0)</f>
        <v>#N/A</v>
      </c>
      <c r="L1343" s="67" t="e">
        <f t="shared" si="375"/>
        <v>#N/A</v>
      </c>
      <c r="M1343" s="66" t="e">
        <f>VLOOKUP(B1343,[2]Pivot!$A$4:$C$3785,2,0)</f>
        <v>#N/A</v>
      </c>
      <c r="N1343" s="66" t="e">
        <f>VLOOKUP(B1343,[2]Pivot!$A$4:$C$3785,3,0)</f>
        <v>#N/A</v>
      </c>
      <c r="O1343" s="70" t="e">
        <f>VLOOKUP(B1343,[3]Pivot!$A$4:$D$4420,2,0)</f>
        <v>#N/A</v>
      </c>
      <c r="P1343" s="66" t="e">
        <f>VLOOKUP(B1343,[3]Pivot!$A$4:$E$4420,5,0)</f>
        <v>#N/A</v>
      </c>
      <c r="Q1343" s="66" t="e">
        <f>VLOOKUP(B1343,[3]Pivot!$A$4:$D$4420,3,0)</f>
        <v>#N/A</v>
      </c>
      <c r="R1343" s="66" t="e">
        <f>VLOOKUP(B1343,[3]Pivot!$A$4:$D$4420,4,0)</f>
        <v>#N/A</v>
      </c>
      <c r="S1343" t="e">
        <f>VLOOKUP(B1343,'[1]Tổng hợp Nhập - Xuất - Tồn'!$A$5:$N$4327,11,0)</f>
        <v>#N/A</v>
      </c>
      <c r="T1343" t="e">
        <f>VLOOKUP(B1343,'[1]Tổng hợp Nhập - Xuất - Tồn'!$A$7:$N$4327,13,0)</f>
        <v>#N/A</v>
      </c>
      <c r="U1343" s="66" t="e">
        <f t="shared" si="372"/>
        <v>#N/A</v>
      </c>
      <c r="V1343" s="73" t="e">
        <f t="shared" si="373"/>
        <v>#N/A</v>
      </c>
      <c r="W1343" s="73" t="e">
        <f t="shared" si="374"/>
        <v>#N/A</v>
      </c>
    </row>
    <row r="1344" spans="1:24" hidden="1" x14ac:dyDescent="0.25">
      <c r="A1344">
        <v>1343</v>
      </c>
      <c r="B1344" t="s">
        <v>735</v>
      </c>
      <c r="C1344" t="s">
        <v>733</v>
      </c>
      <c r="E1344">
        <v>17</v>
      </c>
      <c r="H1344" s="59">
        <v>1.6730769230769231</v>
      </c>
      <c r="I1344" t="s">
        <v>1903</v>
      </c>
      <c r="J1344" s="65">
        <f t="shared" si="371"/>
        <v>45373.846153846149</v>
      </c>
      <c r="K1344" t="e">
        <f>1.05*VLOOKUP(B1344,'[1]Tổng hợp Nhập - Xuất - Tồn'!$A$5:$N$4327,12,0)/VLOOKUP(B1344,'[1]Tổng hợp Nhập - Xuất - Tồn'!$A$5:$N$4327,11,0)</f>
        <v>#N/A</v>
      </c>
      <c r="L1344" s="67" t="e">
        <f t="shared" si="375"/>
        <v>#N/A</v>
      </c>
      <c r="M1344" s="66" t="e">
        <f>VLOOKUP(B1344,[2]Pivot!$A$4:$C$3785,2,0)</f>
        <v>#N/A</v>
      </c>
      <c r="N1344" s="66" t="e">
        <f>VLOOKUP(B1344,[2]Pivot!$A$4:$C$3785,3,0)</f>
        <v>#N/A</v>
      </c>
      <c r="O1344" s="70" t="e">
        <f>VLOOKUP(B1344,[3]Pivot!$A$4:$D$4420,2,0)</f>
        <v>#N/A</v>
      </c>
      <c r="P1344" s="66" t="e">
        <f>VLOOKUP(B1344,[3]Pivot!$A$4:$E$4420,5,0)</f>
        <v>#N/A</v>
      </c>
      <c r="Q1344" s="66" t="e">
        <f>VLOOKUP(B1344,[3]Pivot!$A$4:$D$4420,3,0)</f>
        <v>#N/A</v>
      </c>
      <c r="R1344" s="66" t="e">
        <f>VLOOKUP(B1344,[3]Pivot!$A$4:$D$4420,4,0)</f>
        <v>#N/A</v>
      </c>
      <c r="S1344" t="e">
        <f>VLOOKUP(B1344,'[1]Tổng hợp Nhập - Xuất - Tồn'!$A$5:$N$4327,11,0)</f>
        <v>#N/A</v>
      </c>
      <c r="T1344" t="e">
        <f>VLOOKUP(B1344,'[1]Tổng hợp Nhập - Xuất - Tồn'!$A$7:$N$4327,13,0)</f>
        <v>#N/A</v>
      </c>
      <c r="U1344" s="66" t="e">
        <f t="shared" si="372"/>
        <v>#N/A</v>
      </c>
      <c r="V1344" s="73" t="e">
        <f t="shared" si="373"/>
        <v>#N/A</v>
      </c>
      <c r="W1344" s="73" t="e">
        <f t="shared" si="374"/>
        <v>#N/A</v>
      </c>
    </row>
    <row r="1345" spans="1:24" hidden="1" x14ac:dyDescent="0.25">
      <c r="A1345">
        <v>1344</v>
      </c>
      <c r="B1345" t="s">
        <v>736</v>
      </c>
      <c r="C1345" t="s">
        <v>733</v>
      </c>
      <c r="E1345">
        <v>6</v>
      </c>
      <c r="H1345" s="59">
        <v>1.5576923076923077</v>
      </c>
      <c r="I1345" t="s">
        <v>1903</v>
      </c>
      <c r="J1345" s="65">
        <f t="shared" si="371"/>
        <v>42244.615384615376</v>
      </c>
      <c r="K1345" t="e">
        <f>1.05*VLOOKUP(B1345,'[1]Tổng hợp Nhập - Xuất - Tồn'!$A$5:$N$4327,12,0)/VLOOKUP(B1345,'[1]Tổng hợp Nhập - Xuất - Tồn'!$A$5:$N$4327,11,0)</f>
        <v>#N/A</v>
      </c>
      <c r="L1345" s="67" t="e">
        <f t="shared" si="375"/>
        <v>#N/A</v>
      </c>
      <c r="M1345" s="66" t="e">
        <f>VLOOKUP(B1345,[2]Pivot!$A$4:$C$3785,2,0)</f>
        <v>#N/A</v>
      </c>
      <c r="N1345" s="66" t="e">
        <f>VLOOKUP(B1345,[2]Pivot!$A$4:$C$3785,3,0)</f>
        <v>#N/A</v>
      </c>
      <c r="O1345" s="70" t="e">
        <f>VLOOKUP(B1345,[3]Pivot!$A$4:$D$4420,2,0)</f>
        <v>#N/A</v>
      </c>
      <c r="P1345" s="66" t="e">
        <f>VLOOKUP(B1345,[3]Pivot!$A$4:$E$4420,5,0)</f>
        <v>#N/A</v>
      </c>
      <c r="Q1345" s="66" t="e">
        <f>VLOOKUP(B1345,[3]Pivot!$A$4:$D$4420,3,0)</f>
        <v>#N/A</v>
      </c>
      <c r="R1345" s="66" t="e">
        <f>VLOOKUP(B1345,[3]Pivot!$A$4:$D$4420,4,0)</f>
        <v>#N/A</v>
      </c>
      <c r="S1345" t="e">
        <f>VLOOKUP(B1345,'[1]Tổng hợp Nhập - Xuất - Tồn'!$A$5:$N$4327,11,0)</f>
        <v>#N/A</v>
      </c>
      <c r="T1345" t="e">
        <f>VLOOKUP(B1345,'[1]Tổng hợp Nhập - Xuất - Tồn'!$A$7:$N$4327,13,0)</f>
        <v>#N/A</v>
      </c>
      <c r="U1345" s="66" t="e">
        <f t="shared" si="372"/>
        <v>#N/A</v>
      </c>
      <c r="V1345" s="73" t="e">
        <f t="shared" si="373"/>
        <v>#N/A</v>
      </c>
      <c r="W1345" s="73" t="e">
        <f t="shared" si="374"/>
        <v>#N/A</v>
      </c>
    </row>
    <row r="1346" spans="1:24" x14ac:dyDescent="0.25">
      <c r="A1346">
        <v>1345</v>
      </c>
      <c r="B1346" t="s">
        <v>737</v>
      </c>
      <c r="C1346" t="s">
        <v>302</v>
      </c>
      <c r="E1346">
        <v>20</v>
      </c>
      <c r="H1346" s="59">
        <v>55.384615384615387</v>
      </c>
      <c r="I1346" t="s">
        <v>1903</v>
      </c>
      <c r="J1346" s="78">
        <f t="shared" si="371"/>
        <v>1502030.769230769</v>
      </c>
      <c r="K1346" s="75">
        <f>1.05*VLOOKUP(B1346,'[1]Tổng hợp Nhập - Xuất - Tồn'!$A$5:$N$4327,12,0)/VLOOKUP(B1346,'[1]Tổng hợp Nhập - Xuất - Tồn'!$A$5:$N$4327,11,0)</f>
        <v>789621.32307692314</v>
      </c>
      <c r="L1346" s="67">
        <f t="shared" si="375"/>
        <v>0.90221657563374147</v>
      </c>
      <c r="M1346" s="66">
        <f>VLOOKUP(B1346,[2]Pivot!$A$4:$C$3785,2,0)</f>
        <v>880000</v>
      </c>
      <c r="N1346" s="66">
        <f>VLOOKUP(B1346,[2]Pivot!$A$4:$C$3785,3,0)</f>
        <v>960000</v>
      </c>
      <c r="O1346" s="70">
        <f>VLOOKUP(B1346,[3]Pivot!$A$4:$D$4420,2,0)</f>
        <v>44618</v>
      </c>
      <c r="P1346" s="66" t="str">
        <f>VLOOKUP(B1346,[3]Pivot!$A$4:$E$4420,5,0)</f>
        <v>HTAUTOHN</v>
      </c>
      <c r="Q1346" s="66">
        <f>VLOOKUP(B1346,[3]Pivot!$A$4:$D$4420,3,0)</f>
        <v>655566</v>
      </c>
      <c r="R1346" s="66">
        <f>VLOOKUP(B1346,[3]Pivot!$A$4:$D$4420,4,0)</f>
        <v>2</v>
      </c>
      <c r="S1346">
        <f>VLOOKUP(B1346,'[1]Tổng hợp Nhập - Xuất - Tồn'!$A$5:$N$4327,11,0)</f>
        <v>26</v>
      </c>
      <c r="T1346">
        <f>VLOOKUP(B1346,'[1]Tổng hợp Nhập - Xuất - Tồn'!$A$7:$N$4327,13,0)</f>
        <v>8</v>
      </c>
      <c r="U1346" s="75">
        <f>IF(Q1346=0,K1346*(1-5%),IF(L1346&lt;=10%,Q1346,Q1346*(1-5%)))</f>
        <v>622787.69999999995</v>
      </c>
      <c r="V1346" s="73">
        <f>U1346/24000*1/1.13</f>
        <v>22.964148230088494</v>
      </c>
      <c r="W1346" s="66">
        <f t="shared" ref="W1346" si="393">V1346*24000</f>
        <v>551139.5575221238</v>
      </c>
      <c r="X1346" s="67">
        <f>(W1346-K1346)/K1346</f>
        <v>-0.30202042242920407</v>
      </c>
    </row>
    <row r="1347" spans="1:24" hidden="1" x14ac:dyDescent="0.25">
      <c r="A1347">
        <v>1346</v>
      </c>
      <c r="B1347" t="s">
        <v>739</v>
      </c>
      <c r="C1347" t="s">
        <v>302</v>
      </c>
      <c r="E1347">
        <v>20</v>
      </c>
      <c r="H1347" s="59">
        <v>80.769230769230774</v>
      </c>
      <c r="I1347" t="s">
        <v>1903</v>
      </c>
      <c r="J1347" s="65">
        <f t="shared" ref="J1347:J1410" si="394">H1347*24000*1.13</f>
        <v>2190461.5384615385</v>
      </c>
      <c r="K1347" t="e">
        <f>1.05*VLOOKUP(B1347,'[1]Tổng hợp Nhập - Xuất - Tồn'!$A$5:$N$4327,12,0)/VLOOKUP(B1347,'[1]Tổng hợp Nhập - Xuất - Tồn'!$A$5:$N$4327,11,0)</f>
        <v>#N/A</v>
      </c>
      <c r="L1347" s="67" t="e">
        <f t="shared" si="375"/>
        <v>#N/A</v>
      </c>
      <c r="M1347" s="66" t="e">
        <f>VLOOKUP(B1347,[2]Pivot!$A$4:$C$3785,2,0)</f>
        <v>#N/A</v>
      </c>
      <c r="N1347" s="66" t="e">
        <f>VLOOKUP(B1347,[2]Pivot!$A$4:$C$3785,3,0)</f>
        <v>#N/A</v>
      </c>
      <c r="O1347" s="70" t="e">
        <f>VLOOKUP(B1347,[3]Pivot!$A$4:$D$4420,2,0)</f>
        <v>#N/A</v>
      </c>
      <c r="P1347" s="66" t="e">
        <f>VLOOKUP(B1347,[3]Pivot!$A$4:$E$4420,5,0)</f>
        <v>#N/A</v>
      </c>
      <c r="Q1347" s="66" t="e">
        <f>VLOOKUP(B1347,[3]Pivot!$A$4:$D$4420,3,0)</f>
        <v>#N/A</v>
      </c>
      <c r="R1347" s="66" t="e">
        <f>VLOOKUP(B1347,[3]Pivot!$A$4:$D$4420,4,0)</f>
        <v>#N/A</v>
      </c>
      <c r="S1347" t="e">
        <f>VLOOKUP(B1347,'[1]Tổng hợp Nhập - Xuất - Tồn'!$A$5:$N$4327,11,0)</f>
        <v>#N/A</v>
      </c>
      <c r="T1347" t="e">
        <f>VLOOKUP(B1347,'[1]Tổng hợp Nhập - Xuất - Tồn'!$A$7:$N$4327,13,0)</f>
        <v>#N/A</v>
      </c>
      <c r="U1347" s="66" t="e">
        <f t="shared" ref="U1347:U1410" si="395">IF(L1347&lt;=10%,Q1347,Q1347*(1-5%))</f>
        <v>#N/A</v>
      </c>
      <c r="V1347" s="73" t="e">
        <f t="shared" ref="V1347:V1410" si="396">U1347*24000*1/1.13</f>
        <v>#N/A</v>
      </c>
      <c r="W1347" s="73" t="e">
        <f t="shared" ref="W1347:W1410" si="397">V1347/24000</f>
        <v>#N/A</v>
      </c>
    </row>
    <row r="1348" spans="1:24" hidden="1" x14ac:dyDescent="0.25">
      <c r="A1348">
        <v>1347</v>
      </c>
      <c r="B1348" t="s">
        <v>740</v>
      </c>
      <c r="C1348" t="s">
        <v>741</v>
      </c>
      <c r="E1348">
        <v>16</v>
      </c>
      <c r="H1348" s="59">
        <v>27.98076923076923</v>
      </c>
      <c r="I1348" t="s">
        <v>1903</v>
      </c>
      <c r="J1348" s="65">
        <f t="shared" si="394"/>
        <v>758838.46153846139</v>
      </c>
      <c r="K1348" t="e">
        <f>1.05*VLOOKUP(B1348,'[1]Tổng hợp Nhập - Xuất - Tồn'!$A$5:$N$4327,12,0)/VLOOKUP(B1348,'[1]Tổng hợp Nhập - Xuất - Tồn'!$A$5:$N$4327,11,0)</f>
        <v>#N/A</v>
      </c>
      <c r="L1348" s="67" t="e">
        <f t="shared" ref="L1348:L1411" si="398">(J1348-K1348)/K1348</f>
        <v>#N/A</v>
      </c>
      <c r="M1348" s="66" t="e">
        <f>VLOOKUP(B1348,[2]Pivot!$A$4:$C$3785,2,0)</f>
        <v>#N/A</v>
      </c>
      <c r="N1348" s="66" t="e">
        <f>VLOOKUP(B1348,[2]Pivot!$A$4:$C$3785,3,0)</f>
        <v>#N/A</v>
      </c>
      <c r="O1348" s="70" t="e">
        <f>VLOOKUP(B1348,[3]Pivot!$A$4:$D$4420,2,0)</f>
        <v>#N/A</v>
      </c>
      <c r="P1348" s="66" t="e">
        <f>VLOOKUP(B1348,[3]Pivot!$A$4:$E$4420,5,0)</f>
        <v>#N/A</v>
      </c>
      <c r="Q1348" s="66" t="e">
        <f>VLOOKUP(B1348,[3]Pivot!$A$4:$D$4420,3,0)</f>
        <v>#N/A</v>
      </c>
      <c r="R1348" s="66" t="e">
        <f>VLOOKUP(B1348,[3]Pivot!$A$4:$D$4420,4,0)</f>
        <v>#N/A</v>
      </c>
      <c r="S1348" t="e">
        <f>VLOOKUP(B1348,'[1]Tổng hợp Nhập - Xuất - Tồn'!$A$5:$N$4327,11,0)</f>
        <v>#N/A</v>
      </c>
      <c r="T1348" t="e">
        <f>VLOOKUP(B1348,'[1]Tổng hợp Nhập - Xuất - Tồn'!$A$7:$N$4327,13,0)</f>
        <v>#N/A</v>
      </c>
      <c r="U1348" s="66" t="e">
        <f t="shared" si="395"/>
        <v>#N/A</v>
      </c>
      <c r="V1348" s="73" t="e">
        <f t="shared" si="396"/>
        <v>#N/A</v>
      </c>
      <c r="W1348" s="73" t="e">
        <f t="shared" si="397"/>
        <v>#N/A</v>
      </c>
    </row>
    <row r="1349" spans="1:24" hidden="1" x14ac:dyDescent="0.25">
      <c r="A1349">
        <v>1348</v>
      </c>
      <c r="B1349" t="s">
        <v>742</v>
      </c>
      <c r="C1349" t="s">
        <v>743</v>
      </c>
      <c r="E1349">
        <v>35</v>
      </c>
      <c r="H1349" s="59">
        <v>30.576923076923077</v>
      </c>
      <c r="I1349" t="s">
        <v>1903</v>
      </c>
      <c r="J1349" s="65">
        <f t="shared" si="394"/>
        <v>829246.15384615376</v>
      </c>
      <c r="K1349" t="e">
        <f>1.05*VLOOKUP(B1349,'[1]Tổng hợp Nhập - Xuất - Tồn'!$A$5:$N$4327,12,0)/VLOOKUP(B1349,'[1]Tổng hợp Nhập - Xuất - Tồn'!$A$5:$N$4327,11,0)</f>
        <v>#N/A</v>
      </c>
      <c r="L1349" s="67" t="e">
        <f t="shared" si="398"/>
        <v>#N/A</v>
      </c>
      <c r="M1349" s="66" t="e">
        <f>VLOOKUP(B1349,[2]Pivot!$A$4:$C$3785,2,0)</f>
        <v>#N/A</v>
      </c>
      <c r="N1349" s="66" t="e">
        <f>VLOOKUP(B1349,[2]Pivot!$A$4:$C$3785,3,0)</f>
        <v>#N/A</v>
      </c>
      <c r="O1349" s="70" t="e">
        <f>VLOOKUP(B1349,[3]Pivot!$A$4:$D$4420,2,0)</f>
        <v>#N/A</v>
      </c>
      <c r="P1349" s="66" t="e">
        <f>VLOOKUP(B1349,[3]Pivot!$A$4:$E$4420,5,0)</f>
        <v>#N/A</v>
      </c>
      <c r="Q1349" s="66" t="e">
        <f>VLOOKUP(B1349,[3]Pivot!$A$4:$D$4420,3,0)</f>
        <v>#N/A</v>
      </c>
      <c r="R1349" s="66" t="e">
        <f>VLOOKUP(B1349,[3]Pivot!$A$4:$D$4420,4,0)</f>
        <v>#N/A</v>
      </c>
      <c r="S1349" t="e">
        <f>VLOOKUP(B1349,'[1]Tổng hợp Nhập - Xuất - Tồn'!$A$5:$N$4327,11,0)</f>
        <v>#N/A</v>
      </c>
      <c r="T1349" t="e">
        <f>VLOOKUP(B1349,'[1]Tổng hợp Nhập - Xuất - Tồn'!$A$7:$N$4327,13,0)</f>
        <v>#N/A</v>
      </c>
      <c r="U1349" s="66" t="e">
        <f t="shared" si="395"/>
        <v>#N/A</v>
      </c>
      <c r="V1349" s="73" t="e">
        <f t="shared" si="396"/>
        <v>#N/A</v>
      </c>
      <c r="W1349" s="73" t="e">
        <f t="shared" si="397"/>
        <v>#N/A</v>
      </c>
    </row>
    <row r="1350" spans="1:24" hidden="1" x14ac:dyDescent="0.25">
      <c r="A1350">
        <v>1349</v>
      </c>
      <c r="B1350" t="s">
        <v>744</v>
      </c>
      <c r="C1350" t="s">
        <v>745</v>
      </c>
      <c r="E1350">
        <v>35</v>
      </c>
      <c r="H1350" s="59">
        <v>45.865384615384613</v>
      </c>
      <c r="I1350" t="s">
        <v>1903</v>
      </c>
      <c r="J1350" s="65">
        <f t="shared" si="394"/>
        <v>1243869.2307692305</v>
      </c>
      <c r="K1350" t="e">
        <f>1.05*VLOOKUP(B1350,'[1]Tổng hợp Nhập - Xuất - Tồn'!$A$5:$N$4327,12,0)/VLOOKUP(B1350,'[1]Tổng hợp Nhập - Xuất - Tồn'!$A$5:$N$4327,11,0)</f>
        <v>#N/A</v>
      </c>
      <c r="L1350" s="67" t="e">
        <f t="shared" si="398"/>
        <v>#N/A</v>
      </c>
      <c r="M1350" s="66" t="e">
        <f>VLOOKUP(B1350,[2]Pivot!$A$4:$C$3785,2,0)</f>
        <v>#N/A</v>
      </c>
      <c r="N1350" s="66" t="e">
        <f>VLOOKUP(B1350,[2]Pivot!$A$4:$C$3785,3,0)</f>
        <v>#N/A</v>
      </c>
      <c r="O1350" s="70" t="e">
        <f>VLOOKUP(B1350,[3]Pivot!$A$4:$D$4420,2,0)</f>
        <v>#N/A</v>
      </c>
      <c r="P1350" s="66" t="e">
        <f>VLOOKUP(B1350,[3]Pivot!$A$4:$E$4420,5,0)</f>
        <v>#N/A</v>
      </c>
      <c r="Q1350" s="66" t="e">
        <f>VLOOKUP(B1350,[3]Pivot!$A$4:$D$4420,3,0)</f>
        <v>#N/A</v>
      </c>
      <c r="R1350" s="66" t="e">
        <f>VLOOKUP(B1350,[3]Pivot!$A$4:$D$4420,4,0)</f>
        <v>#N/A</v>
      </c>
      <c r="S1350" t="e">
        <f>VLOOKUP(B1350,'[1]Tổng hợp Nhập - Xuất - Tồn'!$A$5:$N$4327,11,0)</f>
        <v>#N/A</v>
      </c>
      <c r="T1350" t="e">
        <f>VLOOKUP(B1350,'[1]Tổng hợp Nhập - Xuất - Tồn'!$A$7:$N$4327,13,0)</f>
        <v>#N/A</v>
      </c>
      <c r="U1350" s="66" t="e">
        <f t="shared" si="395"/>
        <v>#N/A</v>
      </c>
      <c r="V1350" s="73" t="e">
        <f t="shared" si="396"/>
        <v>#N/A</v>
      </c>
      <c r="W1350" s="73" t="e">
        <f t="shared" si="397"/>
        <v>#N/A</v>
      </c>
    </row>
    <row r="1351" spans="1:24" hidden="1" x14ac:dyDescent="0.25">
      <c r="A1351">
        <v>1350</v>
      </c>
      <c r="B1351" t="s">
        <v>746</v>
      </c>
      <c r="C1351" t="s">
        <v>747</v>
      </c>
      <c r="E1351">
        <v>1</v>
      </c>
      <c r="H1351" s="59">
        <v>35.480769230769234</v>
      </c>
      <c r="I1351" t="s">
        <v>1903</v>
      </c>
      <c r="J1351" s="65">
        <f t="shared" si="394"/>
        <v>962238.4615384615</v>
      </c>
      <c r="K1351" t="e">
        <f>1.05*VLOOKUP(B1351,'[1]Tổng hợp Nhập - Xuất - Tồn'!$A$5:$N$4327,12,0)/VLOOKUP(B1351,'[1]Tổng hợp Nhập - Xuất - Tồn'!$A$5:$N$4327,11,0)</f>
        <v>#N/A</v>
      </c>
      <c r="L1351" s="67" t="e">
        <f t="shared" si="398"/>
        <v>#N/A</v>
      </c>
      <c r="M1351" s="66" t="e">
        <f>VLOOKUP(B1351,[2]Pivot!$A$4:$C$3785,2,0)</f>
        <v>#N/A</v>
      </c>
      <c r="N1351" s="66" t="e">
        <f>VLOOKUP(B1351,[2]Pivot!$A$4:$C$3785,3,0)</f>
        <v>#N/A</v>
      </c>
      <c r="O1351" s="70" t="e">
        <f>VLOOKUP(B1351,[3]Pivot!$A$4:$D$4420,2,0)</f>
        <v>#N/A</v>
      </c>
      <c r="P1351" s="66" t="e">
        <f>VLOOKUP(B1351,[3]Pivot!$A$4:$E$4420,5,0)</f>
        <v>#N/A</v>
      </c>
      <c r="Q1351" s="66" t="e">
        <f>VLOOKUP(B1351,[3]Pivot!$A$4:$D$4420,3,0)</f>
        <v>#N/A</v>
      </c>
      <c r="R1351" s="66" t="e">
        <f>VLOOKUP(B1351,[3]Pivot!$A$4:$D$4420,4,0)</f>
        <v>#N/A</v>
      </c>
      <c r="S1351" t="e">
        <f>VLOOKUP(B1351,'[1]Tổng hợp Nhập - Xuất - Tồn'!$A$5:$N$4327,11,0)</f>
        <v>#N/A</v>
      </c>
      <c r="T1351" t="e">
        <f>VLOOKUP(B1351,'[1]Tổng hợp Nhập - Xuất - Tồn'!$A$7:$N$4327,13,0)</f>
        <v>#N/A</v>
      </c>
      <c r="U1351" s="66" t="e">
        <f t="shared" si="395"/>
        <v>#N/A</v>
      </c>
      <c r="V1351" s="73" t="e">
        <f t="shared" si="396"/>
        <v>#N/A</v>
      </c>
      <c r="W1351" s="73" t="e">
        <f t="shared" si="397"/>
        <v>#N/A</v>
      </c>
    </row>
    <row r="1352" spans="1:24" hidden="1" x14ac:dyDescent="0.25">
      <c r="A1352">
        <v>1351</v>
      </c>
      <c r="B1352" t="s">
        <v>748</v>
      </c>
      <c r="C1352" t="s">
        <v>749</v>
      </c>
      <c r="E1352">
        <v>4</v>
      </c>
      <c r="H1352" s="59">
        <v>98.07692307692308</v>
      </c>
      <c r="I1352" t="s">
        <v>1903</v>
      </c>
      <c r="J1352" s="65">
        <f t="shared" si="394"/>
        <v>2659846.153846154</v>
      </c>
      <c r="K1352" t="e">
        <f>1.05*VLOOKUP(B1352,'[1]Tổng hợp Nhập - Xuất - Tồn'!$A$5:$N$4327,12,0)/VLOOKUP(B1352,'[1]Tổng hợp Nhập - Xuất - Tồn'!$A$5:$N$4327,11,0)</f>
        <v>#N/A</v>
      </c>
      <c r="L1352" s="67" t="e">
        <f t="shared" si="398"/>
        <v>#N/A</v>
      </c>
      <c r="M1352" s="66" t="e">
        <f>VLOOKUP(B1352,[2]Pivot!$A$4:$C$3785,2,0)</f>
        <v>#N/A</v>
      </c>
      <c r="N1352" s="66" t="e">
        <f>VLOOKUP(B1352,[2]Pivot!$A$4:$C$3785,3,0)</f>
        <v>#N/A</v>
      </c>
      <c r="O1352" s="70" t="e">
        <f>VLOOKUP(B1352,[3]Pivot!$A$4:$D$4420,2,0)</f>
        <v>#N/A</v>
      </c>
      <c r="P1352" s="66" t="e">
        <f>VLOOKUP(B1352,[3]Pivot!$A$4:$E$4420,5,0)</f>
        <v>#N/A</v>
      </c>
      <c r="Q1352" s="66" t="e">
        <f>VLOOKUP(B1352,[3]Pivot!$A$4:$D$4420,3,0)</f>
        <v>#N/A</v>
      </c>
      <c r="R1352" s="66" t="e">
        <f>VLOOKUP(B1352,[3]Pivot!$A$4:$D$4420,4,0)</f>
        <v>#N/A</v>
      </c>
      <c r="S1352" t="e">
        <f>VLOOKUP(B1352,'[1]Tổng hợp Nhập - Xuất - Tồn'!$A$5:$N$4327,11,0)</f>
        <v>#N/A</v>
      </c>
      <c r="T1352" t="e">
        <f>VLOOKUP(B1352,'[1]Tổng hợp Nhập - Xuất - Tồn'!$A$7:$N$4327,13,0)</f>
        <v>#N/A</v>
      </c>
      <c r="U1352" s="66" t="e">
        <f t="shared" si="395"/>
        <v>#N/A</v>
      </c>
      <c r="V1352" s="73" t="e">
        <f t="shared" si="396"/>
        <v>#N/A</v>
      </c>
      <c r="W1352" s="73" t="e">
        <f t="shared" si="397"/>
        <v>#N/A</v>
      </c>
    </row>
    <row r="1353" spans="1:24" hidden="1" x14ac:dyDescent="0.25">
      <c r="A1353">
        <v>1352</v>
      </c>
      <c r="B1353" t="s">
        <v>750</v>
      </c>
      <c r="C1353" t="s">
        <v>751</v>
      </c>
      <c r="E1353">
        <v>30</v>
      </c>
      <c r="H1353" s="59">
        <v>15</v>
      </c>
      <c r="I1353" t="s">
        <v>1903</v>
      </c>
      <c r="J1353" s="65">
        <f t="shared" si="394"/>
        <v>406799.99999999994</v>
      </c>
      <c r="K1353" t="e">
        <f>1.05*VLOOKUP(B1353,'[1]Tổng hợp Nhập - Xuất - Tồn'!$A$5:$N$4327,12,0)/VLOOKUP(B1353,'[1]Tổng hợp Nhập - Xuất - Tồn'!$A$5:$N$4327,11,0)</f>
        <v>#N/A</v>
      </c>
      <c r="L1353" s="67" t="e">
        <f t="shared" si="398"/>
        <v>#N/A</v>
      </c>
      <c r="M1353" s="66" t="e">
        <f>VLOOKUP(B1353,[2]Pivot!$A$4:$C$3785,2,0)</f>
        <v>#N/A</v>
      </c>
      <c r="N1353" s="66" t="e">
        <f>VLOOKUP(B1353,[2]Pivot!$A$4:$C$3785,3,0)</f>
        <v>#N/A</v>
      </c>
      <c r="O1353" s="70" t="e">
        <f>VLOOKUP(B1353,[3]Pivot!$A$4:$D$4420,2,0)</f>
        <v>#N/A</v>
      </c>
      <c r="P1353" s="66" t="e">
        <f>VLOOKUP(B1353,[3]Pivot!$A$4:$E$4420,5,0)</f>
        <v>#N/A</v>
      </c>
      <c r="Q1353" s="66" t="e">
        <f>VLOOKUP(B1353,[3]Pivot!$A$4:$D$4420,3,0)</f>
        <v>#N/A</v>
      </c>
      <c r="R1353" s="66" t="e">
        <f>VLOOKUP(B1353,[3]Pivot!$A$4:$D$4420,4,0)</f>
        <v>#N/A</v>
      </c>
      <c r="S1353" t="e">
        <f>VLOOKUP(B1353,'[1]Tổng hợp Nhập - Xuất - Tồn'!$A$5:$N$4327,11,0)</f>
        <v>#N/A</v>
      </c>
      <c r="T1353" t="e">
        <f>VLOOKUP(B1353,'[1]Tổng hợp Nhập - Xuất - Tồn'!$A$7:$N$4327,13,0)</f>
        <v>#N/A</v>
      </c>
      <c r="U1353" s="66" t="e">
        <f t="shared" si="395"/>
        <v>#N/A</v>
      </c>
      <c r="V1353" s="73" t="e">
        <f t="shared" si="396"/>
        <v>#N/A</v>
      </c>
      <c r="W1353" s="73" t="e">
        <f t="shared" si="397"/>
        <v>#N/A</v>
      </c>
    </row>
    <row r="1354" spans="1:24" hidden="1" x14ac:dyDescent="0.25">
      <c r="A1354">
        <v>1353</v>
      </c>
      <c r="B1354" t="s">
        <v>752</v>
      </c>
      <c r="C1354" t="s">
        <v>753</v>
      </c>
      <c r="E1354">
        <v>30</v>
      </c>
      <c r="H1354" s="59">
        <v>15</v>
      </c>
      <c r="I1354" t="s">
        <v>1903</v>
      </c>
      <c r="J1354" s="65">
        <f t="shared" si="394"/>
        <v>406799.99999999994</v>
      </c>
      <c r="K1354" t="e">
        <f>1.05*VLOOKUP(B1354,'[1]Tổng hợp Nhập - Xuất - Tồn'!$A$5:$N$4327,12,0)/VLOOKUP(B1354,'[1]Tổng hợp Nhập - Xuất - Tồn'!$A$5:$N$4327,11,0)</f>
        <v>#N/A</v>
      </c>
      <c r="L1354" s="67" t="e">
        <f t="shared" si="398"/>
        <v>#N/A</v>
      </c>
      <c r="M1354" s="66" t="e">
        <f>VLOOKUP(B1354,[2]Pivot!$A$4:$C$3785,2,0)</f>
        <v>#N/A</v>
      </c>
      <c r="N1354" s="66" t="e">
        <f>VLOOKUP(B1354,[2]Pivot!$A$4:$C$3785,3,0)</f>
        <v>#N/A</v>
      </c>
      <c r="O1354" s="70" t="e">
        <f>VLOOKUP(B1354,[3]Pivot!$A$4:$D$4420,2,0)</f>
        <v>#N/A</v>
      </c>
      <c r="P1354" s="66" t="e">
        <f>VLOOKUP(B1354,[3]Pivot!$A$4:$E$4420,5,0)</f>
        <v>#N/A</v>
      </c>
      <c r="Q1354" s="66" t="e">
        <f>VLOOKUP(B1354,[3]Pivot!$A$4:$D$4420,3,0)</f>
        <v>#N/A</v>
      </c>
      <c r="R1354" s="66" t="e">
        <f>VLOOKUP(B1354,[3]Pivot!$A$4:$D$4420,4,0)</f>
        <v>#N/A</v>
      </c>
      <c r="S1354" t="e">
        <f>VLOOKUP(B1354,'[1]Tổng hợp Nhập - Xuất - Tồn'!$A$5:$N$4327,11,0)</f>
        <v>#N/A</v>
      </c>
      <c r="T1354" t="e">
        <f>VLOOKUP(B1354,'[1]Tổng hợp Nhập - Xuất - Tồn'!$A$7:$N$4327,13,0)</f>
        <v>#N/A</v>
      </c>
      <c r="U1354" s="66" t="e">
        <f t="shared" si="395"/>
        <v>#N/A</v>
      </c>
      <c r="V1354" s="73" t="e">
        <f t="shared" si="396"/>
        <v>#N/A</v>
      </c>
      <c r="W1354" s="73" t="e">
        <f t="shared" si="397"/>
        <v>#N/A</v>
      </c>
    </row>
    <row r="1355" spans="1:24" hidden="1" x14ac:dyDescent="0.25">
      <c r="A1355">
        <v>1354</v>
      </c>
      <c r="B1355" t="s">
        <v>754</v>
      </c>
      <c r="C1355" t="s">
        <v>755</v>
      </c>
      <c r="E1355">
        <v>5</v>
      </c>
      <c r="H1355" s="59">
        <v>3.8653846153846154</v>
      </c>
      <c r="I1355" t="s">
        <v>1903</v>
      </c>
      <c r="J1355" s="65">
        <f t="shared" si="394"/>
        <v>104829.23076923075</v>
      </c>
      <c r="K1355" t="e">
        <f>1.05*VLOOKUP(B1355,'[1]Tổng hợp Nhập - Xuất - Tồn'!$A$5:$N$4327,12,0)/VLOOKUP(B1355,'[1]Tổng hợp Nhập - Xuất - Tồn'!$A$5:$N$4327,11,0)</f>
        <v>#N/A</v>
      </c>
      <c r="L1355" s="67" t="e">
        <f t="shared" si="398"/>
        <v>#N/A</v>
      </c>
      <c r="M1355" s="66" t="e">
        <f>VLOOKUP(B1355,[2]Pivot!$A$4:$C$3785,2,0)</f>
        <v>#N/A</v>
      </c>
      <c r="N1355" s="66" t="e">
        <f>VLOOKUP(B1355,[2]Pivot!$A$4:$C$3785,3,0)</f>
        <v>#N/A</v>
      </c>
      <c r="O1355" s="70" t="e">
        <f>VLOOKUP(B1355,[3]Pivot!$A$4:$D$4420,2,0)</f>
        <v>#N/A</v>
      </c>
      <c r="P1355" s="66" t="e">
        <f>VLOOKUP(B1355,[3]Pivot!$A$4:$E$4420,5,0)</f>
        <v>#N/A</v>
      </c>
      <c r="Q1355" s="66" t="e">
        <f>VLOOKUP(B1355,[3]Pivot!$A$4:$D$4420,3,0)</f>
        <v>#N/A</v>
      </c>
      <c r="R1355" s="66" t="e">
        <f>VLOOKUP(B1355,[3]Pivot!$A$4:$D$4420,4,0)</f>
        <v>#N/A</v>
      </c>
      <c r="S1355" t="e">
        <f>VLOOKUP(B1355,'[1]Tổng hợp Nhập - Xuất - Tồn'!$A$5:$N$4327,11,0)</f>
        <v>#N/A</v>
      </c>
      <c r="T1355" t="e">
        <f>VLOOKUP(B1355,'[1]Tổng hợp Nhập - Xuất - Tồn'!$A$7:$N$4327,13,0)</f>
        <v>#N/A</v>
      </c>
      <c r="U1355" s="66" t="e">
        <f t="shared" si="395"/>
        <v>#N/A</v>
      </c>
      <c r="V1355" s="73" t="e">
        <f t="shared" si="396"/>
        <v>#N/A</v>
      </c>
      <c r="W1355" s="73" t="e">
        <f t="shared" si="397"/>
        <v>#N/A</v>
      </c>
    </row>
    <row r="1356" spans="1:24" hidden="1" x14ac:dyDescent="0.25">
      <c r="A1356">
        <v>1355</v>
      </c>
      <c r="B1356" t="s">
        <v>756</v>
      </c>
      <c r="C1356" t="s">
        <v>755</v>
      </c>
      <c r="E1356">
        <v>10</v>
      </c>
      <c r="H1356" s="59">
        <v>1.7884615384615385</v>
      </c>
      <c r="I1356" t="s">
        <v>1903</v>
      </c>
      <c r="J1356" s="65">
        <f t="shared" si="394"/>
        <v>48503.076923076915</v>
      </c>
      <c r="K1356" t="e">
        <f>1.05*VLOOKUP(B1356,'[1]Tổng hợp Nhập - Xuất - Tồn'!$A$5:$N$4327,12,0)/VLOOKUP(B1356,'[1]Tổng hợp Nhập - Xuất - Tồn'!$A$5:$N$4327,11,0)</f>
        <v>#N/A</v>
      </c>
      <c r="L1356" s="67" t="e">
        <f t="shared" si="398"/>
        <v>#N/A</v>
      </c>
      <c r="M1356" s="66" t="e">
        <f>VLOOKUP(B1356,[2]Pivot!$A$4:$C$3785,2,0)</f>
        <v>#N/A</v>
      </c>
      <c r="N1356" s="66" t="e">
        <f>VLOOKUP(B1356,[2]Pivot!$A$4:$C$3785,3,0)</f>
        <v>#N/A</v>
      </c>
      <c r="O1356" s="70" t="e">
        <f>VLOOKUP(B1356,[3]Pivot!$A$4:$D$4420,2,0)</f>
        <v>#N/A</v>
      </c>
      <c r="P1356" s="66" t="e">
        <f>VLOOKUP(B1356,[3]Pivot!$A$4:$E$4420,5,0)</f>
        <v>#N/A</v>
      </c>
      <c r="Q1356" s="66" t="e">
        <f>VLOOKUP(B1356,[3]Pivot!$A$4:$D$4420,3,0)</f>
        <v>#N/A</v>
      </c>
      <c r="R1356" s="66" t="e">
        <f>VLOOKUP(B1356,[3]Pivot!$A$4:$D$4420,4,0)</f>
        <v>#N/A</v>
      </c>
      <c r="S1356" t="e">
        <f>VLOOKUP(B1356,'[1]Tổng hợp Nhập - Xuất - Tồn'!$A$5:$N$4327,11,0)</f>
        <v>#N/A</v>
      </c>
      <c r="T1356" t="e">
        <f>VLOOKUP(B1356,'[1]Tổng hợp Nhập - Xuất - Tồn'!$A$7:$N$4327,13,0)</f>
        <v>#N/A</v>
      </c>
      <c r="U1356" s="66" t="e">
        <f t="shared" si="395"/>
        <v>#N/A</v>
      </c>
      <c r="V1356" s="73" t="e">
        <f t="shared" si="396"/>
        <v>#N/A</v>
      </c>
      <c r="W1356" s="73" t="e">
        <f t="shared" si="397"/>
        <v>#N/A</v>
      </c>
    </row>
    <row r="1357" spans="1:24" hidden="1" x14ac:dyDescent="0.25">
      <c r="A1357">
        <v>1356</v>
      </c>
      <c r="B1357" t="s">
        <v>757</v>
      </c>
      <c r="C1357" t="s">
        <v>755</v>
      </c>
      <c r="E1357">
        <v>10</v>
      </c>
      <c r="H1357" s="59">
        <v>2.1923076923076925</v>
      </c>
      <c r="I1357" t="s">
        <v>1903</v>
      </c>
      <c r="J1357" s="65">
        <f t="shared" si="394"/>
        <v>59455.38461538461</v>
      </c>
      <c r="K1357" t="e">
        <f>1.05*VLOOKUP(B1357,'[1]Tổng hợp Nhập - Xuất - Tồn'!$A$5:$N$4327,12,0)/VLOOKUP(B1357,'[1]Tổng hợp Nhập - Xuất - Tồn'!$A$5:$N$4327,11,0)</f>
        <v>#N/A</v>
      </c>
      <c r="L1357" s="67" t="e">
        <f t="shared" si="398"/>
        <v>#N/A</v>
      </c>
      <c r="M1357" s="66" t="e">
        <f>VLOOKUP(B1357,[2]Pivot!$A$4:$C$3785,2,0)</f>
        <v>#N/A</v>
      </c>
      <c r="N1357" s="66" t="e">
        <f>VLOOKUP(B1357,[2]Pivot!$A$4:$C$3785,3,0)</f>
        <v>#N/A</v>
      </c>
      <c r="O1357" s="70" t="e">
        <f>VLOOKUP(B1357,[3]Pivot!$A$4:$D$4420,2,0)</f>
        <v>#N/A</v>
      </c>
      <c r="P1357" s="66" t="e">
        <f>VLOOKUP(B1357,[3]Pivot!$A$4:$E$4420,5,0)</f>
        <v>#N/A</v>
      </c>
      <c r="Q1357" s="66" t="e">
        <f>VLOOKUP(B1357,[3]Pivot!$A$4:$D$4420,3,0)</f>
        <v>#N/A</v>
      </c>
      <c r="R1357" s="66" t="e">
        <f>VLOOKUP(B1357,[3]Pivot!$A$4:$D$4420,4,0)</f>
        <v>#N/A</v>
      </c>
      <c r="S1357" t="e">
        <f>VLOOKUP(B1357,'[1]Tổng hợp Nhập - Xuất - Tồn'!$A$5:$N$4327,11,0)</f>
        <v>#N/A</v>
      </c>
      <c r="T1357" t="e">
        <f>VLOOKUP(B1357,'[1]Tổng hợp Nhập - Xuất - Tồn'!$A$7:$N$4327,13,0)</f>
        <v>#N/A</v>
      </c>
      <c r="U1357" s="66" t="e">
        <f t="shared" si="395"/>
        <v>#N/A</v>
      </c>
      <c r="V1357" s="73" t="e">
        <f t="shared" si="396"/>
        <v>#N/A</v>
      </c>
      <c r="W1357" s="73" t="e">
        <f t="shared" si="397"/>
        <v>#N/A</v>
      </c>
    </row>
    <row r="1358" spans="1:24" hidden="1" x14ac:dyDescent="0.25">
      <c r="A1358">
        <v>1357</v>
      </c>
      <c r="B1358" t="s">
        <v>758</v>
      </c>
      <c r="C1358" t="s">
        <v>755</v>
      </c>
      <c r="E1358">
        <v>10</v>
      </c>
      <c r="H1358" s="59">
        <v>2.1923076923076925</v>
      </c>
      <c r="I1358" t="s">
        <v>1903</v>
      </c>
      <c r="J1358" s="65">
        <f t="shared" si="394"/>
        <v>59455.38461538461</v>
      </c>
      <c r="K1358" t="e">
        <f>1.05*VLOOKUP(B1358,'[1]Tổng hợp Nhập - Xuất - Tồn'!$A$5:$N$4327,12,0)/VLOOKUP(B1358,'[1]Tổng hợp Nhập - Xuất - Tồn'!$A$5:$N$4327,11,0)</f>
        <v>#N/A</v>
      </c>
      <c r="L1358" s="67" t="e">
        <f t="shared" si="398"/>
        <v>#N/A</v>
      </c>
      <c r="M1358" s="66" t="e">
        <f>VLOOKUP(B1358,[2]Pivot!$A$4:$C$3785,2,0)</f>
        <v>#N/A</v>
      </c>
      <c r="N1358" s="66" t="e">
        <f>VLOOKUP(B1358,[2]Pivot!$A$4:$C$3785,3,0)</f>
        <v>#N/A</v>
      </c>
      <c r="O1358" s="70" t="e">
        <f>VLOOKUP(B1358,[3]Pivot!$A$4:$D$4420,2,0)</f>
        <v>#N/A</v>
      </c>
      <c r="P1358" s="66" t="e">
        <f>VLOOKUP(B1358,[3]Pivot!$A$4:$E$4420,5,0)</f>
        <v>#N/A</v>
      </c>
      <c r="Q1358" s="66" t="e">
        <f>VLOOKUP(B1358,[3]Pivot!$A$4:$D$4420,3,0)</f>
        <v>#N/A</v>
      </c>
      <c r="R1358" s="66" t="e">
        <f>VLOOKUP(B1358,[3]Pivot!$A$4:$D$4420,4,0)</f>
        <v>#N/A</v>
      </c>
      <c r="S1358" t="e">
        <f>VLOOKUP(B1358,'[1]Tổng hợp Nhập - Xuất - Tồn'!$A$5:$N$4327,11,0)</f>
        <v>#N/A</v>
      </c>
      <c r="T1358" t="e">
        <f>VLOOKUP(B1358,'[1]Tổng hợp Nhập - Xuất - Tồn'!$A$7:$N$4327,13,0)</f>
        <v>#N/A</v>
      </c>
      <c r="U1358" s="66" t="e">
        <f t="shared" si="395"/>
        <v>#N/A</v>
      </c>
      <c r="V1358" s="73" t="e">
        <f t="shared" si="396"/>
        <v>#N/A</v>
      </c>
      <c r="W1358" s="73" t="e">
        <f t="shared" si="397"/>
        <v>#N/A</v>
      </c>
    </row>
    <row r="1359" spans="1:24" hidden="1" x14ac:dyDescent="0.25">
      <c r="A1359">
        <v>1358</v>
      </c>
      <c r="B1359" t="s">
        <v>759</v>
      </c>
      <c r="C1359" t="s">
        <v>760</v>
      </c>
      <c r="E1359">
        <v>10</v>
      </c>
      <c r="H1359" s="59">
        <v>2.1923076923076925</v>
      </c>
      <c r="I1359" t="s">
        <v>1903</v>
      </c>
      <c r="J1359" s="65">
        <f t="shared" si="394"/>
        <v>59455.38461538461</v>
      </c>
      <c r="K1359" t="e">
        <f>1.05*VLOOKUP(B1359,'[1]Tổng hợp Nhập - Xuất - Tồn'!$A$5:$N$4327,12,0)/VLOOKUP(B1359,'[1]Tổng hợp Nhập - Xuất - Tồn'!$A$5:$N$4327,11,0)</f>
        <v>#N/A</v>
      </c>
      <c r="L1359" s="67" t="e">
        <f t="shared" si="398"/>
        <v>#N/A</v>
      </c>
      <c r="M1359" s="66" t="e">
        <f>VLOOKUP(B1359,[2]Pivot!$A$4:$C$3785,2,0)</f>
        <v>#N/A</v>
      </c>
      <c r="N1359" s="66" t="e">
        <f>VLOOKUP(B1359,[2]Pivot!$A$4:$C$3785,3,0)</f>
        <v>#N/A</v>
      </c>
      <c r="O1359" s="70" t="e">
        <f>VLOOKUP(B1359,[3]Pivot!$A$4:$D$4420,2,0)</f>
        <v>#N/A</v>
      </c>
      <c r="P1359" s="66" t="e">
        <f>VLOOKUP(B1359,[3]Pivot!$A$4:$E$4420,5,0)</f>
        <v>#N/A</v>
      </c>
      <c r="Q1359" s="66" t="e">
        <f>VLOOKUP(B1359,[3]Pivot!$A$4:$D$4420,3,0)</f>
        <v>#N/A</v>
      </c>
      <c r="R1359" s="66" t="e">
        <f>VLOOKUP(B1359,[3]Pivot!$A$4:$D$4420,4,0)</f>
        <v>#N/A</v>
      </c>
      <c r="S1359" t="e">
        <f>VLOOKUP(B1359,'[1]Tổng hợp Nhập - Xuất - Tồn'!$A$5:$N$4327,11,0)</f>
        <v>#N/A</v>
      </c>
      <c r="T1359" t="e">
        <f>VLOOKUP(B1359,'[1]Tổng hợp Nhập - Xuất - Tồn'!$A$7:$N$4327,13,0)</f>
        <v>#N/A</v>
      </c>
      <c r="U1359" s="66" t="e">
        <f t="shared" si="395"/>
        <v>#N/A</v>
      </c>
      <c r="V1359" s="73" t="e">
        <f t="shared" si="396"/>
        <v>#N/A</v>
      </c>
      <c r="W1359" s="73" t="e">
        <f t="shared" si="397"/>
        <v>#N/A</v>
      </c>
    </row>
    <row r="1360" spans="1:24" hidden="1" x14ac:dyDescent="0.25">
      <c r="A1360">
        <v>1359</v>
      </c>
      <c r="B1360" t="s">
        <v>761</v>
      </c>
      <c r="C1360" t="s">
        <v>308</v>
      </c>
      <c r="E1360">
        <v>1</v>
      </c>
      <c r="H1360" s="59">
        <v>147.11538461538461</v>
      </c>
      <c r="I1360" t="s">
        <v>1903</v>
      </c>
      <c r="J1360" s="65">
        <f t="shared" si="394"/>
        <v>3989769.2307692301</v>
      </c>
      <c r="K1360" t="e">
        <f>1.05*VLOOKUP(B1360,'[1]Tổng hợp Nhập - Xuất - Tồn'!$A$5:$N$4327,12,0)/VLOOKUP(B1360,'[1]Tổng hợp Nhập - Xuất - Tồn'!$A$5:$N$4327,11,0)</f>
        <v>#N/A</v>
      </c>
      <c r="L1360" s="67" t="e">
        <f t="shared" si="398"/>
        <v>#N/A</v>
      </c>
      <c r="M1360" s="66" t="e">
        <f>VLOOKUP(B1360,[2]Pivot!$A$4:$C$3785,2,0)</f>
        <v>#N/A</v>
      </c>
      <c r="N1360" s="66" t="e">
        <f>VLOOKUP(B1360,[2]Pivot!$A$4:$C$3785,3,0)</f>
        <v>#N/A</v>
      </c>
      <c r="O1360" s="70" t="e">
        <f>VLOOKUP(B1360,[3]Pivot!$A$4:$D$4420,2,0)</f>
        <v>#N/A</v>
      </c>
      <c r="P1360" s="66" t="e">
        <f>VLOOKUP(B1360,[3]Pivot!$A$4:$E$4420,5,0)</f>
        <v>#N/A</v>
      </c>
      <c r="Q1360" s="66" t="e">
        <f>VLOOKUP(B1360,[3]Pivot!$A$4:$D$4420,3,0)</f>
        <v>#N/A</v>
      </c>
      <c r="R1360" s="66" t="e">
        <f>VLOOKUP(B1360,[3]Pivot!$A$4:$D$4420,4,0)</f>
        <v>#N/A</v>
      </c>
      <c r="S1360" t="e">
        <f>VLOOKUP(B1360,'[1]Tổng hợp Nhập - Xuất - Tồn'!$A$5:$N$4327,11,0)</f>
        <v>#N/A</v>
      </c>
      <c r="T1360" t="e">
        <f>VLOOKUP(B1360,'[1]Tổng hợp Nhập - Xuất - Tồn'!$A$7:$N$4327,13,0)</f>
        <v>#N/A</v>
      </c>
      <c r="U1360" s="66" t="e">
        <f t="shared" si="395"/>
        <v>#N/A</v>
      </c>
      <c r="V1360" s="73" t="e">
        <f t="shared" si="396"/>
        <v>#N/A</v>
      </c>
      <c r="W1360" s="73" t="e">
        <f t="shared" si="397"/>
        <v>#N/A</v>
      </c>
    </row>
    <row r="1361" spans="1:23" hidden="1" x14ac:dyDescent="0.25">
      <c r="A1361">
        <v>1360</v>
      </c>
      <c r="B1361" t="s">
        <v>762</v>
      </c>
      <c r="C1361" t="s">
        <v>311</v>
      </c>
      <c r="E1361">
        <v>1</v>
      </c>
      <c r="H1361" s="59">
        <v>147.11538461538461</v>
      </c>
      <c r="I1361" t="s">
        <v>1903</v>
      </c>
      <c r="J1361" s="65">
        <f t="shared" si="394"/>
        <v>3989769.2307692301</v>
      </c>
      <c r="K1361" t="e">
        <f>1.05*VLOOKUP(B1361,'[1]Tổng hợp Nhập - Xuất - Tồn'!$A$5:$N$4327,12,0)/VLOOKUP(B1361,'[1]Tổng hợp Nhập - Xuất - Tồn'!$A$5:$N$4327,11,0)</f>
        <v>#N/A</v>
      </c>
      <c r="L1361" s="67" t="e">
        <f t="shared" si="398"/>
        <v>#N/A</v>
      </c>
      <c r="M1361" s="66" t="e">
        <f>VLOOKUP(B1361,[2]Pivot!$A$4:$C$3785,2,0)</f>
        <v>#N/A</v>
      </c>
      <c r="N1361" s="66" t="e">
        <f>VLOOKUP(B1361,[2]Pivot!$A$4:$C$3785,3,0)</f>
        <v>#N/A</v>
      </c>
      <c r="O1361" s="70" t="e">
        <f>VLOOKUP(B1361,[3]Pivot!$A$4:$D$4420,2,0)</f>
        <v>#N/A</v>
      </c>
      <c r="P1361" s="66" t="e">
        <f>VLOOKUP(B1361,[3]Pivot!$A$4:$E$4420,5,0)</f>
        <v>#N/A</v>
      </c>
      <c r="Q1361" s="66" t="e">
        <f>VLOOKUP(B1361,[3]Pivot!$A$4:$D$4420,3,0)</f>
        <v>#N/A</v>
      </c>
      <c r="R1361" s="66" t="e">
        <f>VLOOKUP(B1361,[3]Pivot!$A$4:$D$4420,4,0)</f>
        <v>#N/A</v>
      </c>
      <c r="S1361" t="e">
        <f>VLOOKUP(B1361,'[1]Tổng hợp Nhập - Xuất - Tồn'!$A$5:$N$4327,11,0)</f>
        <v>#N/A</v>
      </c>
      <c r="T1361" t="e">
        <f>VLOOKUP(B1361,'[1]Tổng hợp Nhập - Xuất - Tồn'!$A$7:$N$4327,13,0)</f>
        <v>#N/A</v>
      </c>
      <c r="U1361" s="66" t="e">
        <f t="shared" si="395"/>
        <v>#N/A</v>
      </c>
      <c r="V1361" s="73" t="e">
        <f t="shared" si="396"/>
        <v>#N/A</v>
      </c>
      <c r="W1361" s="73" t="e">
        <f t="shared" si="397"/>
        <v>#N/A</v>
      </c>
    </row>
    <row r="1362" spans="1:23" hidden="1" x14ac:dyDescent="0.25">
      <c r="A1362">
        <v>1361</v>
      </c>
      <c r="B1362" t="s">
        <v>763</v>
      </c>
      <c r="C1362" t="s">
        <v>306</v>
      </c>
      <c r="E1362">
        <v>5</v>
      </c>
      <c r="H1362" s="59">
        <v>38.653846153846153</v>
      </c>
      <c r="I1362" t="s">
        <v>1903</v>
      </c>
      <c r="J1362" s="65">
        <f t="shared" si="394"/>
        <v>1048292.3076923075</v>
      </c>
      <c r="K1362" t="e">
        <f>1.05*VLOOKUP(B1362,'[1]Tổng hợp Nhập - Xuất - Tồn'!$A$5:$N$4327,12,0)/VLOOKUP(B1362,'[1]Tổng hợp Nhập - Xuất - Tồn'!$A$5:$N$4327,11,0)</f>
        <v>#N/A</v>
      </c>
      <c r="L1362" s="67" t="e">
        <f t="shared" si="398"/>
        <v>#N/A</v>
      </c>
      <c r="M1362" s="66" t="e">
        <f>VLOOKUP(B1362,[2]Pivot!$A$4:$C$3785,2,0)</f>
        <v>#N/A</v>
      </c>
      <c r="N1362" s="66" t="e">
        <f>VLOOKUP(B1362,[2]Pivot!$A$4:$C$3785,3,0)</f>
        <v>#N/A</v>
      </c>
      <c r="O1362" s="70" t="e">
        <f>VLOOKUP(B1362,[3]Pivot!$A$4:$D$4420,2,0)</f>
        <v>#N/A</v>
      </c>
      <c r="P1362" s="66" t="e">
        <f>VLOOKUP(B1362,[3]Pivot!$A$4:$E$4420,5,0)</f>
        <v>#N/A</v>
      </c>
      <c r="Q1362" s="66" t="e">
        <f>VLOOKUP(B1362,[3]Pivot!$A$4:$D$4420,3,0)</f>
        <v>#N/A</v>
      </c>
      <c r="R1362" s="66" t="e">
        <f>VLOOKUP(B1362,[3]Pivot!$A$4:$D$4420,4,0)</f>
        <v>#N/A</v>
      </c>
      <c r="S1362" t="e">
        <f>VLOOKUP(B1362,'[1]Tổng hợp Nhập - Xuất - Tồn'!$A$5:$N$4327,11,0)</f>
        <v>#N/A</v>
      </c>
      <c r="T1362" t="e">
        <f>VLOOKUP(B1362,'[1]Tổng hợp Nhập - Xuất - Tồn'!$A$7:$N$4327,13,0)</f>
        <v>#N/A</v>
      </c>
      <c r="U1362" s="66" t="e">
        <f t="shared" si="395"/>
        <v>#N/A</v>
      </c>
      <c r="V1362" s="73" t="e">
        <f t="shared" si="396"/>
        <v>#N/A</v>
      </c>
      <c r="W1362" s="73" t="e">
        <f t="shared" si="397"/>
        <v>#N/A</v>
      </c>
    </row>
    <row r="1363" spans="1:23" hidden="1" x14ac:dyDescent="0.25">
      <c r="A1363">
        <v>1362</v>
      </c>
      <c r="B1363" t="s">
        <v>315</v>
      </c>
      <c r="C1363" t="s">
        <v>306</v>
      </c>
      <c r="E1363">
        <v>3</v>
      </c>
      <c r="H1363" s="59">
        <v>67.5</v>
      </c>
      <c r="I1363" t="s">
        <v>1903</v>
      </c>
      <c r="J1363" s="65">
        <f t="shared" si="394"/>
        <v>1830599.9999999998</v>
      </c>
      <c r="K1363" t="e">
        <f>1.05*VLOOKUP(B1363,'[1]Tổng hợp Nhập - Xuất - Tồn'!$A$5:$N$4327,12,0)/VLOOKUP(B1363,'[1]Tổng hợp Nhập - Xuất - Tồn'!$A$5:$N$4327,11,0)</f>
        <v>#N/A</v>
      </c>
      <c r="L1363" s="67" t="e">
        <f t="shared" si="398"/>
        <v>#N/A</v>
      </c>
      <c r="M1363" s="66" t="e">
        <f>VLOOKUP(B1363,[2]Pivot!$A$4:$C$3785,2,0)</f>
        <v>#N/A</v>
      </c>
      <c r="N1363" s="66" t="e">
        <f>VLOOKUP(B1363,[2]Pivot!$A$4:$C$3785,3,0)</f>
        <v>#N/A</v>
      </c>
      <c r="O1363" s="70" t="e">
        <f>VLOOKUP(B1363,[3]Pivot!$A$4:$D$4420,2,0)</f>
        <v>#N/A</v>
      </c>
      <c r="P1363" s="66" t="e">
        <f>VLOOKUP(B1363,[3]Pivot!$A$4:$E$4420,5,0)</f>
        <v>#N/A</v>
      </c>
      <c r="Q1363" s="66" t="e">
        <f>VLOOKUP(B1363,[3]Pivot!$A$4:$D$4420,3,0)</f>
        <v>#N/A</v>
      </c>
      <c r="R1363" s="66" t="e">
        <f>VLOOKUP(B1363,[3]Pivot!$A$4:$D$4420,4,0)</f>
        <v>#N/A</v>
      </c>
      <c r="S1363" t="e">
        <f>VLOOKUP(B1363,'[1]Tổng hợp Nhập - Xuất - Tồn'!$A$5:$N$4327,11,0)</f>
        <v>#N/A</v>
      </c>
      <c r="T1363" t="e">
        <f>VLOOKUP(B1363,'[1]Tổng hợp Nhập - Xuất - Tồn'!$A$7:$N$4327,13,0)</f>
        <v>#N/A</v>
      </c>
      <c r="U1363" s="66" t="e">
        <f t="shared" si="395"/>
        <v>#N/A</v>
      </c>
      <c r="V1363" s="73" t="e">
        <f t="shared" si="396"/>
        <v>#N/A</v>
      </c>
      <c r="W1363" s="73" t="e">
        <f t="shared" si="397"/>
        <v>#N/A</v>
      </c>
    </row>
    <row r="1364" spans="1:23" hidden="1" x14ac:dyDescent="0.25">
      <c r="A1364">
        <v>1363</v>
      </c>
      <c r="B1364" t="s">
        <v>764</v>
      </c>
      <c r="C1364" t="s">
        <v>765</v>
      </c>
      <c r="E1364">
        <v>2</v>
      </c>
      <c r="H1364" s="59">
        <v>37.21153846153846</v>
      </c>
      <c r="I1364" t="s">
        <v>1903</v>
      </c>
      <c r="J1364" s="65">
        <f t="shared" si="394"/>
        <v>1009176.9230769229</v>
      </c>
      <c r="K1364" t="e">
        <f>1.05*VLOOKUP(B1364,'[1]Tổng hợp Nhập - Xuất - Tồn'!$A$5:$N$4327,12,0)/VLOOKUP(B1364,'[1]Tổng hợp Nhập - Xuất - Tồn'!$A$5:$N$4327,11,0)</f>
        <v>#N/A</v>
      </c>
      <c r="L1364" s="67" t="e">
        <f t="shared" si="398"/>
        <v>#N/A</v>
      </c>
      <c r="M1364" s="66" t="e">
        <f>VLOOKUP(B1364,[2]Pivot!$A$4:$C$3785,2,0)</f>
        <v>#N/A</v>
      </c>
      <c r="N1364" s="66" t="e">
        <f>VLOOKUP(B1364,[2]Pivot!$A$4:$C$3785,3,0)</f>
        <v>#N/A</v>
      </c>
      <c r="O1364" s="70" t="e">
        <f>VLOOKUP(B1364,[3]Pivot!$A$4:$D$4420,2,0)</f>
        <v>#N/A</v>
      </c>
      <c r="P1364" s="66" t="e">
        <f>VLOOKUP(B1364,[3]Pivot!$A$4:$E$4420,5,0)</f>
        <v>#N/A</v>
      </c>
      <c r="Q1364" s="66" t="e">
        <f>VLOOKUP(B1364,[3]Pivot!$A$4:$D$4420,3,0)</f>
        <v>#N/A</v>
      </c>
      <c r="R1364" s="66" t="e">
        <f>VLOOKUP(B1364,[3]Pivot!$A$4:$D$4420,4,0)</f>
        <v>#N/A</v>
      </c>
      <c r="S1364" t="e">
        <f>VLOOKUP(B1364,'[1]Tổng hợp Nhập - Xuất - Tồn'!$A$5:$N$4327,11,0)</f>
        <v>#N/A</v>
      </c>
      <c r="T1364" t="e">
        <f>VLOOKUP(B1364,'[1]Tổng hợp Nhập - Xuất - Tồn'!$A$7:$N$4327,13,0)</f>
        <v>#N/A</v>
      </c>
      <c r="U1364" s="66" t="e">
        <f t="shared" si="395"/>
        <v>#N/A</v>
      </c>
      <c r="V1364" s="73" t="e">
        <f t="shared" si="396"/>
        <v>#N/A</v>
      </c>
      <c r="W1364" s="73" t="e">
        <f t="shared" si="397"/>
        <v>#N/A</v>
      </c>
    </row>
    <row r="1365" spans="1:23" hidden="1" x14ac:dyDescent="0.25">
      <c r="A1365">
        <v>1364</v>
      </c>
      <c r="B1365" t="s">
        <v>766</v>
      </c>
      <c r="C1365" t="s">
        <v>306</v>
      </c>
      <c r="E1365">
        <v>12</v>
      </c>
      <c r="H1365" s="59">
        <v>43.557692307692307</v>
      </c>
      <c r="I1365" t="s">
        <v>1903</v>
      </c>
      <c r="J1365" s="65">
        <f t="shared" si="394"/>
        <v>1181284.6153846153</v>
      </c>
      <c r="K1365" t="e">
        <f>1.05*VLOOKUP(B1365,'[1]Tổng hợp Nhập - Xuất - Tồn'!$A$5:$N$4327,12,0)/VLOOKUP(B1365,'[1]Tổng hợp Nhập - Xuất - Tồn'!$A$5:$N$4327,11,0)</f>
        <v>#N/A</v>
      </c>
      <c r="L1365" s="67" t="e">
        <f t="shared" si="398"/>
        <v>#N/A</v>
      </c>
      <c r="M1365" s="66" t="e">
        <f>VLOOKUP(B1365,[2]Pivot!$A$4:$C$3785,2,0)</f>
        <v>#N/A</v>
      </c>
      <c r="N1365" s="66" t="e">
        <f>VLOOKUP(B1365,[2]Pivot!$A$4:$C$3785,3,0)</f>
        <v>#N/A</v>
      </c>
      <c r="O1365" s="70" t="e">
        <f>VLOOKUP(B1365,[3]Pivot!$A$4:$D$4420,2,0)</f>
        <v>#N/A</v>
      </c>
      <c r="P1365" s="66" t="e">
        <f>VLOOKUP(B1365,[3]Pivot!$A$4:$E$4420,5,0)</f>
        <v>#N/A</v>
      </c>
      <c r="Q1365" s="66" t="e">
        <f>VLOOKUP(B1365,[3]Pivot!$A$4:$D$4420,3,0)</f>
        <v>#N/A</v>
      </c>
      <c r="R1365" s="66" t="e">
        <f>VLOOKUP(B1365,[3]Pivot!$A$4:$D$4420,4,0)</f>
        <v>#N/A</v>
      </c>
      <c r="S1365" t="e">
        <f>VLOOKUP(B1365,'[1]Tổng hợp Nhập - Xuất - Tồn'!$A$5:$N$4327,11,0)</f>
        <v>#N/A</v>
      </c>
      <c r="T1365" t="e">
        <f>VLOOKUP(B1365,'[1]Tổng hợp Nhập - Xuất - Tồn'!$A$7:$N$4327,13,0)</f>
        <v>#N/A</v>
      </c>
      <c r="U1365" s="66" t="e">
        <f t="shared" si="395"/>
        <v>#N/A</v>
      </c>
      <c r="V1365" s="73" t="e">
        <f t="shared" si="396"/>
        <v>#N/A</v>
      </c>
      <c r="W1365" s="73" t="e">
        <f t="shared" si="397"/>
        <v>#N/A</v>
      </c>
    </row>
    <row r="1366" spans="1:23" hidden="1" x14ac:dyDescent="0.25">
      <c r="A1366">
        <v>1365</v>
      </c>
      <c r="B1366" t="s">
        <v>318</v>
      </c>
      <c r="C1366" t="s">
        <v>306</v>
      </c>
      <c r="E1366">
        <v>5</v>
      </c>
      <c r="H1366" s="59">
        <v>91.730769230769226</v>
      </c>
      <c r="I1366" t="s">
        <v>1903</v>
      </c>
      <c r="J1366" s="65">
        <f t="shared" si="394"/>
        <v>2487738.461538461</v>
      </c>
      <c r="K1366" t="e">
        <f>1.05*VLOOKUP(B1366,'[1]Tổng hợp Nhập - Xuất - Tồn'!$A$5:$N$4327,12,0)/VLOOKUP(B1366,'[1]Tổng hợp Nhập - Xuất - Tồn'!$A$5:$N$4327,11,0)</f>
        <v>#N/A</v>
      </c>
      <c r="L1366" s="67" t="e">
        <f t="shared" si="398"/>
        <v>#N/A</v>
      </c>
      <c r="M1366" s="66" t="e">
        <f>VLOOKUP(B1366,[2]Pivot!$A$4:$C$3785,2,0)</f>
        <v>#N/A</v>
      </c>
      <c r="N1366" s="66" t="e">
        <f>VLOOKUP(B1366,[2]Pivot!$A$4:$C$3785,3,0)</f>
        <v>#N/A</v>
      </c>
      <c r="O1366" s="70" t="e">
        <f>VLOOKUP(B1366,[3]Pivot!$A$4:$D$4420,2,0)</f>
        <v>#N/A</v>
      </c>
      <c r="P1366" s="66" t="e">
        <f>VLOOKUP(B1366,[3]Pivot!$A$4:$E$4420,5,0)</f>
        <v>#N/A</v>
      </c>
      <c r="Q1366" s="66" t="e">
        <f>VLOOKUP(B1366,[3]Pivot!$A$4:$D$4420,3,0)</f>
        <v>#N/A</v>
      </c>
      <c r="R1366" s="66" t="e">
        <f>VLOOKUP(B1366,[3]Pivot!$A$4:$D$4420,4,0)</f>
        <v>#N/A</v>
      </c>
      <c r="S1366" t="e">
        <f>VLOOKUP(B1366,'[1]Tổng hợp Nhập - Xuất - Tồn'!$A$5:$N$4327,11,0)</f>
        <v>#N/A</v>
      </c>
      <c r="T1366" t="e">
        <f>VLOOKUP(B1366,'[1]Tổng hợp Nhập - Xuất - Tồn'!$A$7:$N$4327,13,0)</f>
        <v>#N/A</v>
      </c>
      <c r="U1366" s="66" t="e">
        <f t="shared" si="395"/>
        <v>#N/A</v>
      </c>
      <c r="V1366" s="73" t="e">
        <f t="shared" si="396"/>
        <v>#N/A</v>
      </c>
      <c r="W1366" s="73" t="e">
        <f t="shared" si="397"/>
        <v>#N/A</v>
      </c>
    </row>
    <row r="1367" spans="1:23" hidden="1" x14ac:dyDescent="0.25">
      <c r="A1367">
        <v>1366</v>
      </c>
      <c r="B1367" t="s">
        <v>767</v>
      </c>
      <c r="C1367" t="s">
        <v>306</v>
      </c>
      <c r="E1367">
        <v>13</v>
      </c>
      <c r="H1367" s="59">
        <v>60</v>
      </c>
      <c r="I1367" t="s">
        <v>1903</v>
      </c>
      <c r="J1367" s="65">
        <f t="shared" si="394"/>
        <v>1627199.9999999998</v>
      </c>
      <c r="K1367" t="e">
        <f>1.05*VLOOKUP(B1367,'[1]Tổng hợp Nhập - Xuất - Tồn'!$A$5:$N$4327,12,0)/VLOOKUP(B1367,'[1]Tổng hợp Nhập - Xuất - Tồn'!$A$5:$N$4327,11,0)</f>
        <v>#N/A</v>
      </c>
      <c r="L1367" s="67" t="e">
        <f t="shared" si="398"/>
        <v>#N/A</v>
      </c>
      <c r="M1367" s="66" t="e">
        <f>VLOOKUP(B1367,[2]Pivot!$A$4:$C$3785,2,0)</f>
        <v>#N/A</v>
      </c>
      <c r="N1367" s="66" t="e">
        <f>VLOOKUP(B1367,[2]Pivot!$A$4:$C$3785,3,0)</f>
        <v>#N/A</v>
      </c>
      <c r="O1367" s="70" t="e">
        <f>VLOOKUP(B1367,[3]Pivot!$A$4:$D$4420,2,0)</f>
        <v>#N/A</v>
      </c>
      <c r="P1367" s="66" t="e">
        <f>VLOOKUP(B1367,[3]Pivot!$A$4:$E$4420,5,0)</f>
        <v>#N/A</v>
      </c>
      <c r="Q1367" s="66" t="e">
        <f>VLOOKUP(B1367,[3]Pivot!$A$4:$D$4420,3,0)</f>
        <v>#N/A</v>
      </c>
      <c r="R1367" s="66" t="e">
        <f>VLOOKUP(B1367,[3]Pivot!$A$4:$D$4420,4,0)</f>
        <v>#N/A</v>
      </c>
      <c r="S1367" t="e">
        <f>VLOOKUP(B1367,'[1]Tổng hợp Nhập - Xuất - Tồn'!$A$5:$N$4327,11,0)</f>
        <v>#N/A</v>
      </c>
      <c r="T1367" t="e">
        <f>VLOOKUP(B1367,'[1]Tổng hợp Nhập - Xuất - Tồn'!$A$7:$N$4327,13,0)</f>
        <v>#N/A</v>
      </c>
      <c r="U1367" s="66" t="e">
        <f t="shared" si="395"/>
        <v>#N/A</v>
      </c>
      <c r="V1367" s="73" t="e">
        <f t="shared" si="396"/>
        <v>#N/A</v>
      </c>
      <c r="W1367" s="73" t="e">
        <f t="shared" si="397"/>
        <v>#N/A</v>
      </c>
    </row>
    <row r="1368" spans="1:23" hidden="1" x14ac:dyDescent="0.25">
      <c r="A1368">
        <v>1367</v>
      </c>
      <c r="B1368" t="s">
        <v>768</v>
      </c>
      <c r="C1368" t="s">
        <v>306</v>
      </c>
      <c r="E1368">
        <v>3</v>
      </c>
      <c r="H1368" s="59">
        <v>79.615384615384613</v>
      </c>
      <c r="I1368" t="s">
        <v>1903</v>
      </c>
      <c r="J1368" s="65">
        <f t="shared" si="394"/>
        <v>2159169.2307692305</v>
      </c>
      <c r="K1368" t="e">
        <f>1.05*VLOOKUP(B1368,'[1]Tổng hợp Nhập - Xuất - Tồn'!$A$5:$N$4327,12,0)/VLOOKUP(B1368,'[1]Tổng hợp Nhập - Xuất - Tồn'!$A$5:$N$4327,11,0)</f>
        <v>#N/A</v>
      </c>
      <c r="L1368" s="67" t="e">
        <f t="shared" si="398"/>
        <v>#N/A</v>
      </c>
      <c r="M1368" s="66" t="e">
        <f>VLOOKUP(B1368,[2]Pivot!$A$4:$C$3785,2,0)</f>
        <v>#N/A</v>
      </c>
      <c r="N1368" s="66" t="e">
        <f>VLOOKUP(B1368,[2]Pivot!$A$4:$C$3785,3,0)</f>
        <v>#N/A</v>
      </c>
      <c r="O1368" s="70" t="e">
        <f>VLOOKUP(B1368,[3]Pivot!$A$4:$D$4420,2,0)</f>
        <v>#N/A</v>
      </c>
      <c r="P1368" s="66" t="e">
        <f>VLOOKUP(B1368,[3]Pivot!$A$4:$E$4420,5,0)</f>
        <v>#N/A</v>
      </c>
      <c r="Q1368" s="66" t="e">
        <f>VLOOKUP(B1368,[3]Pivot!$A$4:$D$4420,3,0)</f>
        <v>#N/A</v>
      </c>
      <c r="R1368" s="66" t="e">
        <f>VLOOKUP(B1368,[3]Pivot!$A$4:$D$4420,4,0)</f>
        <v>#N/A</v>
      </c>
      <c r="S1368" t="e">
        <f>VLOOKUP(B1368,'[1]Tổng hợp Nhập - Xuất - Tồn'!$A$5:$N$4327,11,0)</f>
        <v>#N/A</v>
      </c>
      <c r="T1368" t="e">
        <f>VLOOKUP(B1368,'[1]Tổng hợp Nhập - Xuất - Tồn'!$A$7:$N$4327,13,0)</f>
        <v>#N/A</v>
      </c>
      <c r="U1368" s="66" t="e">
        <f t="shared" si="395"/>
        <v>#N/A</v>
      </c>
      <c r="V1368" s="73" t="e">
        <f t="shared" si="396"/>
        <v>#N/A</v>
      </c>
      <c r="W1368" s="73" t="e">
        <f t="shared" si="397"/>
        <v>#N/A</v>
      </c>
    </row>
    <row r="1369" spans="1:23" hidden="1" x14ac:dyDescent="0.25">
      <c r="A1369">
        <v>1368</v>
      </c>
      <c r="B1369" t="s">
        <v>769</v>
      </c>
      <c r="C1369" t="s">
        <v>770</v>
      </c>
      <c r="E1369">
        <v>10</v>
      </c>
      <c r="H1369" s="59">
        <v>50.480769230769234</v>
      </c>
      <c r="I1369" t="s">
        <v>1903</v>
      </c>
      <c r="J1369" s="65">
        <f t="shared" si="394"/>
        <v>1369038.4615384613</v>
      </c>
      <c r="K1369" t="e">
        <f>1.05*VLOOKUP(B1369,'[1]Tổng hợp Nhập - Xuất - Tồn'!$A$5:$N$4327,12,0)/VLOOKUP(B1369,'[1]Tổng hợp Nhập - Xuất - Tồn'!$A$5:$N$4327,11,0)</f>
        <v>#N/A</v>
      </c>
      <c r="L1369" s="67" t="e">
        <f t="shared" si="398"/>
        <v>#N/A</v>
      </c>
      <c r="M1369" s="66" t="e">
        <f>VLOOKUP(B1369,[2]Pivot!$A$4:$C$3785,2,0)</f>
        <v>#N/A</v>
      </c>
      <c r="N1369" s="66" t="e">
        <f>VLOOKUP(B1369,[2]Pivot!$A$4:$C$3785,3,0)</f>
        <v>#N/A</v>
      </c>
      <c r="O1369" s="70" t="e">
        <f>VLOOKUP(B1369,[3]Pivot!$A$4:$D$4420,2,0)</f>
        <v>#N/A</v>
      </c>
      <c r="P1369" s="66" t="e">
        <f>VLOOKUP(B1369,[3]Pivot!$A$4:$E$4420,5,0)</f>
        <v>#N/A</v>
      </c>
      <c r="Q1369" s="66" t="e">
        <f>VLOOKUP(B1369,[3]Pivot!$A$4:$D$4420,3,0)</f>
        <v>#N/A</v>
      </c>
      <c r="R1369" s="66" t="e">
        <f>VLOOKUP(B1369,[3]Pivot!$A$4:$D$4420,4,0)</f>
        <v>#N/A</v>
      </c>
      <c r="S1369" t="e">
        <f>VLOOKUP(B1369,'[1]Tổng hợp Nhập - Xuất - Tồn'!$A$5:$N$4327,11,0)</f>
        <v>#N/A</v>
      </c>
      <c r="T1369" t="e">
        <f>VLOOKUP(B1369,'[1]Tổng hợp Nhập - Xuất - Tồn'!$A$7:$N$4327,13,0)</f>
        <v>#N/A</v>
      </c>
      <c r="U1369" s="66" t="e">
        <f t="shared" si="395"/>
        <v>#N/A</v>
      </c>
      <c r="V1369" s="73" t="e">
        <f t="shared" si="396"/>
        <v>#N/A</v>
      </c>
      <c r="W1369" s="73" t="e">
        <f t="shared" si="397"/>
        <v>#N/A</v>
      </c>
    </row>
    <row r="1370" spans="1:23" hidden="1" x14ac:dyDescent="0.25">
      <c r="A1370">
        <v>1369</v>
      </c>
      <c r="B1370" t="s">
        <v>321</v>
      </c>
      <c r="C1370" t="s">
        <v>320</v>
      </c>
      <c r="E1370">
        <v>1</v>
      </c>
      <c r="H1370" s="59">
        <v>137.88461538461539</v>
      </c>
      <c r="I1370" t="s">
        <v>1903</v>
      </c>
      <c r="J1370" s="65">
        <f t="shared" si="394"/>
        <v>3739430.769230769</v>
      </c>
      <c r="K1370" t="e">
        <f>1.05*VLOOKUP(B1370,'[1]Tổng hợp Nhập - Xuất - Tồn'!$A$5:$N$4327,12,0)/VLOOKUP(B1370,'[1]Tổng hợp Nhập - Xuất - Tồn'!$A$5:$N$4327,11,0)</f>
        <v>#N/A</v>
      </c>
      <c r="L1370" s="67" t="e">
        <f t="shared" si="398"/>
        <v>#N/A</v>
      </c>
      <c r="M1370" s="66" t="e">
        <f>VLOOKUP(B1370,[2]Pivot!$A$4:$C$3785,2,0)</f>
        <v>#N/A</v>
      </c>
      <c r="N1370" s="66" t="e">
        <f>VLOOKUP(B1370,[2]Pivot!$A$4:$C$3785,3,0)</f>
        <v>#N/A</v>
      </c>
      <c r="O1370" s="70" t="e">
        <f>VLOOKUP(B1370,[3]Pivot!$A$4:$D$4420,2,0)</f>
        <v>#N/A</v>
      </c>
      <c r="P1370" s="66" t="e">
        <f>VLOOKUP(B1370,[3]Pivot!$A$4:$E$4420,5,0)</f>
        <v>#N/A</v>
      </c>
      <c r="Q1370" s="66" t="e">
        <f>VLOOKUP(B1370,[3]Pivot!$A$4:$D$4420,3,0)</f>
        <v>#N/A</v>
      </c>
      <c r="R1370" s="66" t="e">
        <f>VLOOKUP(B1370,[3]Pivot!$A$4:$D$4420,4,0)</f>
        <v>#N/A</v>
      </c>
      <c r="S1370" t="e">
        <f>VLOOKUP(B1370,'[1]Tổng hợp Nhập - Xuất - Tồn'!$A$5:$N$4327,11,0)</f>
        <v>#N/A</v>
      </c>
      <c r="T1370" t="e">
        <f>VLOOKUP(B1370,'[1]Tổng hợp Nhập - Xuất - Tồn'!$A$7:$N$4327,13,0)</f>
        <v>#N/A</v>
      </c>
      <c r="U1370" s="66" t="e">
        <f t="shared" si="395"/>
        <v>#N/A</v>
      </c>
      <c r="V1370" s="73" t="e">
        <f t="shared" si="396"/>
        <v>#N/A</v>
      </c>
      <c r="W1370" s="73" t="e">
        <f t="shared" si="397"/>
        <v>#N/A</v>
      </c>
    </row>
    <row r="1371" spans="1:23" hidden="1" x14ac:dyDescent="0.25">
      <c r="A1371">
        <v>1370</v>
      </c>
      <c r="B1371" t="s">
        <v>771</v>
      </c>
      <c r="C1371" t="s">
        <v>772</v>
      </c>
      <c r="E1371">
        <v>200</v>
      </c>
      <c r="H1371" s="59">
        <v>1.5576923076923077</v>
      </c>
      <c r="I1371" t="s">
        <v>1903</v>
      </c>
      <c r="J1371" s="65">
        <f t="shared" si="394"/>
        <v>42244.615384615376</v>
      </c>
      <c r="K1371" t="e">
        <f>1.05*VLOOKUP(B1371,'[1]Tổng hợp Nhập - Xuất - Tồn'!$A$5:$N$4327,12,0)/VLOOKUP(B1371,'[1]Tổng hợp Nhập - Xuất - Tồn'!$A$5:$N$4327,11,0)</f>
        <v>#N/A</v>
      </c>
      <c r="L1371" s="67" t="e">
        <f t="shared" si="398"/>
        <v>#N/A</v>
      </c>
      <c r="M1371" s="66" t="e">
        <f>VLOOKUP(B1371,[2]Pivot!$A$4:$C$3785,2,0)</f>
        <v>#N/A</v>
      </c>
      <c r="N1371" s="66" t="e">
        <f>VLOOKUP(B1371,[2]Pivot!$A$4:$C$3785,3,0)</f>
        <v>#N/A</v>
      </c>
      <c r="O1371" s="70" t="e">
        <f>VLOOKUP(B1371,[3]Pivot!$A$4:$D$4420,2,0)</f>
        <v>#N/A</v>
      </c>
      <c r="P1371" s="66" t="e">
        <f>VLOOKUP(B1371,[3]Pivot!$A$4:$E$4420,5,0)</f>
        <v>#N/A</v>
      </c>
      <c r="Q1371" s="66" t="e">
        <f>VLOOKUP(B1371,[3]Pivot!$A$4:$D$4420,3,0)</f>
        <v>#N/A</v>
      </c>
      <c r="R1371" s="66" t="e">
        <f>VLOOKUP(B1371,[3]Pivot!$A$4:$D$4420,4,0)</f>
        <v>#N/A</v>
      </c>
      <c r="S1371" t="e">
        <f>VLOOKUP(B1371,'[1]Tổng hợp Nhập - Xuất - Tồn'!$A$5:$N$4327,11,0)</f>
        <v>#N/A</v>
      </c>
      <c r="T1371" t="e">
        <f>VLOOKUP(B1371,'[1]Tổng hợp Nhập - Xuất - Tồn'!$A$7:$N$4327,13,0)</f>
        <v>#N/A</v>
      </c>
      <c r="U1371" s="66" t="e">
        <f t="shared" si="395"/>
        <v>#N/A</v>
      </c>
      <c r="V1371" s="73" t="e">
        <f t="shared" si="396"/>
        <v>#N/A</v>
      </c>
      <c r="W1371" s="73" t="e">
        <f t="shared" si="397"/>
        <v>#N/A</v>
      </c>
    </row>
    <row r="1372" spans="1:23" hidden="1" x14ac:dyDescent="0.25">
      <c r="A1372">
        <v>1371</v>
      </c>
      <c r="B1372" t="s">
        <v>773</v>
      </c>
      <c r="C1372" t="s">
        <v>774</v>
      </c>
      <c r="E1372">
        <v>30</v>
      </c>
      <c r="H1372" s="59">
        <v>11.538461538461538</v>
      </c>
      <c r="I1372" t="s">
        <v>1903</v>
      </c>
      <c r="J1372" s="65">
        <f t="shared" si="394"/>
        <v>312923.07692307694</v>
      </c>
      <c r="K1372" t="e">
        <f>1.05*VLOOKUP(B1372,'[1]Tổng hợp Nhập - Xuất - Tồn'!$A$5:$N$4327,12,0)/VLOOKUP(B1372,'[1]Tổng hợp Nhập - Xuất - Tồn'!$A$5:$N$4327,11,0)</f>
        <v>#N/A</v>
      </c>
      <c r="L1372" s="67" t="e">
        <f t="shared" si="398"/>
        <v>#N/A</v>
      </c>
      <c r="M1372" s="66" t="e">
        <f>VLOOKUP(B1372,[2]Pivot!$A$4:$C$3785,2,0)</f>
        <v>#N/A</v>
      </c>
      <c r="N1372" s="66" t="e">
        <f>VLOOKUP(B1372,[2]Pivot!$A$4:$C$3785,3,0)</f>
        <v>#N/A</v>
      </c>
      <c r="O1372" s="70" t="e">
        <f>VLOOKUP(B1372,[3]Pivot!$A$4:$D$4420,2,0)</f>
        <v>#N/A</v>
      </c>
      <c r="P1372" s="66" t="e">
        <f>VLOOKUP(B1372,[3]Pivot!$A$4:$E$4420,5,0)</f>
        <v>#N/A</v>
      </c>
      <c r="Q1372" s="66" t="e">
        <f>VLOOKUP(B1372,[3]Pivot!$A$4:$D$4420,3,0)</f>
        <v>#N/A</v>
      </c>
      <c r="R1372" s="66" t="e">
        <f>VLOOKUP(B1372,[3]Pivot!$A$4:$D$4420,4,0)</f>
        <v>#N/A</v>
      </c>
      <c r="S1372" t="e">
        <f>VLOOKUP(B1372,'[1]Tổng hợp Nhập - Xuất - Tồn'!$A$5:$N$4327,11,0)</f>
        <v>#N/A</v>
      </c>
      <c r="T1372" t="e">
        <f>VLOOKUP(B1372,'[1]Tổng hợp Nhập - Xuất - Tồn'!$A$7:$N$4327,13,0)</f>
        <v>#N/A</v>
      </c>
      <c r="U1372" s="66" t="e">
        <f t="shared" si="395"/>
        <v>#N/A</v>
      </c>
      <c r="V1372" s="73" t="e">
        <f t="shared" si="396"/>
        <v>#N/A</v>
      </c>
      <c r="W1372" s="73" t="e">
        <f t="shared" si="397"/>
        <v>#N/A</v>
      </c>
    </row>
    <row r="1373" spans="1:23" hidden="1" x14ac:dyDescent="0.25">
      <c r="A1373">
        <v>1372</v>
      </c>
      <c r="B1373" t="s">
        <v>775</v>
      </c>
      <c r="C1373" t="s">
        <v>776</v>
      </c>
      <c r="E1373">
        <v>20</v>
      </c>
      <c r="H1373" s="59">
        <v>25.673076923076923</v>
      </c>
      <c r="I1373" t="s">
        <v>1903</v>
      </c>
      <c r="J1373" s="65">
        <f t="shared" si="394"/>
        <v>696253.84615384601</v>
      </c>
      <c r="K1373" t="e">
        <f>1.05*VLOOKUP(B1373,'[1]Tổng hợp Nhập - Xuất - Tồn'!$A$5:$N$4327,12,0)/VLOOKUP(B1373,'[1]Tổng hợp Nhập - Xuất - Tồn'!$A$5:$N$4327,11,0)</f>
        <v>#N/A</v>
      </c>
      <c r="L1373" s="67" t="e">
        <f t="shared" si="398"/>
        <v>#N/A</v>
      </c>
      <c r="M1373" s="66" t="e">
        <f>VLOOKUP(B1373,[2]Pivot!$A$4:$C$3785,2,0)</f>
        <v>#N/A</v>
      </c>
      <c r="N1373" s="66" t="e">
        <f>VLOOKUP(B1373,[2]Pivot!$A$4:$C$3785,3,0)</f>
        <v>#N/A</v>
      </c>
      <c r="O1373" s="70" t="e">
        <f>VLOOKUP(B1373,[3]Pivot!$A$4:$D$4420,2,0)</f>
        <v>#N/A</v>
      </c>
      <c r="P1373" s="66" t="e">
        <f>VLOOKUP(B1373,[3]Pivot!$A$4:$E$4420,5,0)</f>
        <v>#N/A</v>
      </c>
      <c r="Q1373" s="66" t="e">
        <f>VLOOKUP(B1373,[3]Pivot!$A$4:$D$4420,3,0)</f>
        <v>#N/A</v>
      </c>
      <c r="R1373" s="66" t="e">
        <f>VLOOKUP(B1373,[3]Pivot!$A$4:$D$4420,4,0)</f>
        <v>#N/A</v>
      </c>
      <c r="S1373" t="e">
        <f>VLOOKUP(B1373,'[1]Tổng hợp Nhập - Xuất - Tồn'!$A$5:$N$4327,11,0)</f>
        <v>#N/A</v>
      </c>
      <c r="T1373" t="e">
        <f>VLOOKUP(B1373,'[1]Tổng hợp Nhập - Xuất - Tồn'!$A$7:$N$4327,13,0)</f>
        <v>#N/A</v>
      </c>
      <c r="U1373" s="66" t="e">
        <f t="shared" si="395"/>
        <v>#N/A</v>
      </c>
      <c r="V1373" s="73" t="e">
        <f t="shared" si="396"/>
        <v>#N/A</v>
      </c>
      <c r="W1373" s="73" t="e">
        <f t="shared" si="397"/>
        <v>#N/A</v>
      </c>
    </row>
    <row r="1374" spans="1:23" hidden="1" x14ac:dyDescent="0.25">
      <c r="A1374">
        <v>1373</v>
      </c>
      <c r="B1374" t="s">
        <v>777</v>
      </c>
      <c r="C1374" t="s">
        <v>776</v>
      </c>
      <c r="E1374">
        <v>10</v>
      </c>
      <c r="H1374" s="59">
        <v>25.673076923076923</v>
      </c>
      <c r="I1374" t="s">
        <v>1903</v>
      </c>
      <c r="J1374" s="65">
        <f t="shared" si="394"/>
        <v>696253.84615384601</v>
      </c>
      <c r="K1374" t="e">
        <f>1.05*VLOOKUP(B1374,'[1]Tổng hợp Nhập - Xuất - Tồn'!$A$5:$N$4327,12,0)/VLOOKUP(B1374,'[1]Tổng hợp Nhập - Xuất - Tồn'!$A$5:$N$4327,11,0)</f>
        <v>#N/A</v>
      </c>
      <c r="L1374" s="67" t="e">
        <f t="shared" si="398"/>
        <v>#N/A</v>
      </c>
      <c r="M1374" s="66" t="e">
        <f>VLOOKUP(B1374,[2]Pivot!$A$4:$C$3785,2,0)</f>
        <v>#N/A</v>
      </c>
      <c r="N1374" s="66" t="e">
        <f>VLOOKUP(B1374,[2]Pivot!$A$4:$C$3785,3,0)</f>
        <v>#N/A</v>
      </c>
      <c r="O1374" s="70" t="e">
        <f>VLOOKUP(B1374,[3]Pivot!$A$4:$D$4420,2,0)</f>
        <v>#N/A</v>
      </c>
      <c r="P1374" s="66" t="e">
        <f>VLOOKUP(B1374,[3]Pivot!$A$4:$E$4420,5,0)</f>
        <v>#N/A</v>
      </c>
      <c r="Q1374" s="66" t="e">
        <f>VLOOKUP(B1374,[3]Pivot!$A$4:$D$4420,3,0)</f>
        <v>#N/A</v>
      </c>
      <c r="R1374" s="66" t="e">
        <f>VLOOKUP(B1374,[3]Pivot!$A$4:$D$4420,4,0)</f>
        <v>#N/A</v>
      </c>
      <c r="S1374" t="e">
        <f>VLOOKUP(B1374,'[1]Tổng hợp Nhập - Xuất - Tồn'!$A$5:$N$4327,11,0)</f>
        <v>#N/A</v>
      </c>
      <c r="T1374" t="e">
        <f>VLOOKUP(B1374,'[1]Tổng hợp Nhập - Xuất - Tồn'!$A$7:$N$4327,13,0)</f>
        <v>#N/A</v>
      </c>
      <c r="U1374" s="66" t="e">
        <f t="shared" si="395"/>
        <v>#N/A</v>
      </c>
      <c r="V1374" s="73" t="e">
        <f t="shared" si="396"/>
        <v>#N/A</v>
      </c>
      <c r="W1374" s="73" t="e">
        <f t="shared" si="397"/>
        <v>#N/A</v>
      </c>
    </row>
    <row r="1375" spans="1:23" hidden="1" x14ac:dyDescent="0.25">
      <c r="A1375">
        <v>1374</v>
      </c>
      <c r="B1375" t="s">
        <v>778</v>
      </c>
      <c r="C1375" t="s">
        <v>779</v>
      </c>
      <c r="E1375">
        <v>22</v>
      </c>
      <c r="H1375" s="59">
        <v>25.673076923076923</v>
      </c>
      <c r="I1375" t="s">
        <v>1903</v>
      </c>
      <c r="J1375" s="65">
        <f t="shared" si="394"/>
        <v>696253.84615384601</v>
      </c>
      <c r="K1375" t="e">
        <f>1.05*VLOOKUP(B1375,'[1]Tổng hợp Nhập - Xuất - Tồn'!$A$5:$N$4327,12,0)/VLOOKUP(B1375,'[1]Tổng hợp Nhập - Xuất - Tồn'!$A$5:$N$4327,11,0)</f>
        <v>#N/A</v>
      </c>
      <c r="L1375" s="67" t="e">
        <f t="shared" si="398"/>
        <v>#N/A</v>
      </c>
      <c r="M1375" s="66" t="e">
        <f>VLOOKUP(B1375,[2]Pivot!$A$4:$C$3785,2,0)</f>
        <v>#N/A</v>
      </c>
      <c r="N1375" s="66" t="e">
        <f>VLOOKUP(B1375,[2]Pivot!$A$4:$C$3785,3,0)</f>
        <v>#N/A</v>
      </c>
      <c r="O1375" s="70" t="e">
        <f>VLOOKUP(B1375,[3]Pivot!$A$4:$D$4420,2,0)</f>
        <v>#N/A</v>
      </c>
      <c r="P1375" s="66" t="e">
        <f>VLOOKUP(B1375,[3]Pivot!$A$4:$E$4420,5,0)</f>
        <v>#N/A</v>
      </c>
      <c r="Q1375" s="66" t="e">
        <f>VLOOKUP(B1375,[3]Pivot!$A$4:$D$4420,3,0)</f>
        <v>#N/A</v>
      </c>
      <c r="R1375" s="66" t="e">
        <f>VLOOKUP(B1375,[3]Pivot!$A$4:$D$4420,4,0)</f>
        <v>#N/A</v>
      </c>
      <c r="S1375" t="e">
        <f>VLOOKUP(B1375,'[1]Tổng hợp Nhập - Xuất - Tồn'!$A$5:$N$4327,11,0)</f>
        <v>#N/A</v>
      </c>
      <c r="T1375" t="e">
        <f>VLOOKUP(B1375,'[1]Tổng hợp Nhập - Xuất - Tồn'!$A$7:$N$4327,13,0)</f>
        <v>#N/A</v>
      </c>
      <c r="U1375" s="66" t="e">
        <f t="shared" si="395"/>
        <v>#N/A</v>
      </c>
      <c r="V1375" s="73" t="e">
        <f t="shared" si="396"/>
        <v>#N/A</v>
      </c>
      <c r="W1375" s="73" t="e">
        <f t="shared" si="397"/>
        <v>#N/A</v>
      </c>
    </row>
    <row r="1376" spans="1:23" hidden="1" x14ac:dyDescent="0.25">
      <c r="A1376">
        <v>1375</v>
      </c>
      <c r="B1376" t="s">
        <v>780</v>
      </c>
      <c r="C1376" t="s">
        <v>779</v>
      </c>
      <c r="E1376">
        <v>10</v>
      </c>
      <c r="H1376" s="59">
        <v>25.673076923076923</v>
      </c>
      <c r="I1376" t="s">
        <v>1903</v>
      </c>
      <c r="J1376" s="65">
        <f t="shared" si="394"/>
        <v>696253.84615384601</v>
      </c>
      <c r="K1376" t="e">
        <f>1.05*VLOOKUP(B1376,'[1]Tổng hợp Nhập - Xuất - Tồn'!$A$5:$N$4327,12,0)/VLOOKUP(B1376,'[1]Tổng hợp Nhập - Xuất - Tồn'!$A$5:$N$4327,11,0)</f>
        <v>#N/A</v>
      </c>
      <c r="L1376" s="67" t="e">
        <f t="shared" si="398"/>
        <v>#N/A</v>
      </c>
      <c r="M1376" s="66" t="e">
        <f>VLOOKUP(B1376,[2]Pivot!$A$4:$C$3785,2,0)</f>
        <v>#N/A</v>
      </c>
      <c r="N1376" s="66" t="e">
        <f>VLOOKUP(B1376,[2]Pivot!$A$4:$C$3785,3,0)</f>
        <v>#N/A</v>
      </c>
      <c r="O1376" s="70" t="e">
        <f>VLOOKUP(B1376,[3]Pivot!$A$4:$D$4420,2,0)</f>
        <v>#N/A</v>
      </c>
      <c r="P1376" s="66" t="e">
        <f>VLOOKUP(B1376,[3]Pivot!$A$4:$E$4420,5,0)</f>
        <v>#N/A</v>
      </c>
      <c r="Q1376" s="66" t="e">
        <f>VLOOKUP(B1376,[3]Pivot!$A$4:$D$4420,3,0)</f>
        <v>#N/A</v>
      </c>
      <c r="R1376" s="66" t="e">
        <f>VLOOKUP(B1376,[3]Pivot!$A$4:$D$4420,4,0)</f>
        <v>#N/A</v>
      </c>
      <c r="S1376" t="e">
        <f>VLOOKUP(B1376,'[1]Tổng hợp Nhập - Xuất - Tồn'!$A$5:$N$4327,11,0)</f>
        <v>#N/A</v>
      </c>
      <c r="T1376" t="e">
        <f>VLOOKUP(B1376,'[1]Tổng hợp Nhập - Xuất - Tồn'!$A$7:$N$4327,13,0)</f>
        <v>#N/A</v>
      </c>
      <c r="U1376" s="66" t="e">
        <f t="shared" si="395"/>
        <v>#N/A</v>
      </c>
      <c r="V1376" s="73" t="e">
        <f t="shared" si="396"/>
        <v>#N/A</v>
      </c>
      <c r="W1376" s="73" t="e">
        <f t="shared" si="397"/>
        <v>#N/A</v>
      </c>
    </row>
    <row r="1377" spans="1:23" hidden="1" x14ac:dyDescent="0.25">
      <c r="A1377">
        <v>1376</v>
      </c>
      <c r="B1377" t="s">
        <v>781</v>
      </c>
      <c r="C1377" t="s">
        <v>782</v>
      </c>
      <c r="E1377">
        <v>4</v>
      </c>
      <c r="H1377" s="59">
        <v>112.5</v>
      </c>
      <c r="I1377" t="s">
        <v>1903</v>
      </c>
      <c r="J1377" s="65">
        <f t="shared" si="394"/>
        <v>3050999.9999999995</v>
      </c>
      <c r="K1377" t="e">
        <f>1.05*VLOOKUP(B1377,'[1]Tổng hợp Nhập - Xuất - Tồn'!$A$5:$N$4327,12,0)/VLOOKUP(B1377,'[1]Tổng hợp Nhập - Xuất - Tồn'!$A$5:$N$4327,11,0)</f>
        <v>#N/A</v>
      </c>
      <c r="L1377" s="67" t="e">
        <f t="shared" si="398"/>
        <v>#N/A</v>
      </c>
      <c r="M1377" s="66" t="e">
        <f>VLOOKUP(B1377,[2]Pivot!$A$4:$C$3785,2,0)</f>
        <v>#N/A</v>
      </c>
      <c r="N1377" s="66" t="e">
        <f>VLOOKUP(B1377,[2]Pivot!$A$4:$C$3785,3,0)</f>
        <v>#N/A</v>
      </c>
      <c r="O1377" s="70" t="e">
        <f>VLOOKUP(B1377,[3]Pivot!$A$4:$D$4420,2,0)</f>
        <v>#N/A</v>
      </c>
      <c r="P1377" s="66" t="e">
        <f>VLOOKUP(B1377,[3]Pivot!$A$4:$E$4420,5,0)</f>
        <v>#N/A</v>
      </c>
      <c r="Q1377" s="66" t="e">
        <f>VLOOKUP(B1377,[3]Pivot!$A$4:$D$4420,3,0)</f>
        <v>#N/A</v>
      </c>
      <c r="R1377" s="66" t="e">
        <f>VLOOKUP(B1377,[3]Pivot!$A$4:$D$4420,4,0)</f>
        <v>#N/A</v>
      </c>
      <c r="S1377" t="e">
        <f>VLOOKUP(B1377,'[1]Tổng hợp Nhập - Xuất - Tồn'!$A$5:$N$4327,11,0)</f>
        <v>#N/A</v>
      </c>
      <c r="T1377" t="e">
        <f>VLOOKUP(B1377,'[1]Tổng hợp Nhập - Xuất - Tồn'!$A$7:$N$4327,13,0)</f>
        <v>#N/A</v>
      </c>
      <c r="U1377" s="66" t="e">
        <f t="shared" si="395"/>
        <v>#N/A</v>
      </c>
      <c r="V1377" s="73" t="e">
        <f t="shared" si="396"/>
        <v>#N/A</v>
      </c>
      <c r="W1377" s="73" t="e">
        <f t="shared" si="397"/>
        <v>#N/A</v>
      </c>
    </row>
    <row r="1378" spans="1:23" hidden="1" x14ac:dyDescent="0.25">
      <c r="A1378">
        <v>1377</v>
      </c>
      <c r="B1378" t="s">
        <v>783</v>
      </c>
      <c r="C1378" t="s">
        <v>784</v>
      </c>
      <c r="E1378">
        <v>13</v>
      </c>
      <c r="H1378" s="59">
        <v>66.34615384615384</v>
      </c>
      <c r="I1378" t="s">
        <v>1903</v>
      </c>
      <c r="J1378" s="65">
        <f t="shared" si="394"/>
        <v>1799307.692307692</v>
      </c>
      <c r="K1378" t="e">
        <f>1.05*VLOOKUP(B1378,'[1]Tổng hợp Nhập - Xuất - Tồn'!$A$5:$N$4327,12,0)/VLOOKUP(B1378,'[1]Tổng hợp Nhập - Xuất - Tồn'!$A$5:$N$4327,11,0)</f>
        <v>#N/A</v>
      </c>
      <c r="L1378" s="67" t="e">
        <f t="shared" si="398"/>
        <v>#N/A</v>
      </c>
      <c r="M1378" s="66" t="e">
        <f>VLOOKUP(B1378,[2]Pivot!$A$4:$C$3785,2,0)</f>
        <v>#N/A</v>
      </c>
      <c r="N1378" s="66" t="e">
        <f>VLOOKUP(B1378,[2]Pivot!$A$4:$C$3785,3,0)</f>
        <v>#N/A</v>
      </c>
      <c r="O1378" s="70" t="e">
        <f>VLOOKUP(B1378,[3]Pivot!$A$4:$D$4420,2,0)</f>
        <v>#N/A</v>
      </c>
      <c r="P1378" s="66" t="e">
        <f>VLOOKUP(B1378,[3]Pivot!$A$4:$E$4420,5,0)</f>
        <v>#N/A</v>
      </c>
      <c r="Q1378" s="66" t="e">
        <f>VLOOKUP(B1378,[3]Pivot!$A$4:$D$4420,3,0)</f>
        <v>#N/A</v>
      </c>
      <c r="R1378" s="66" t="e">
        <f>VLOOKUP(B1378,[3]Pivot!$A$4:$D$4420,4,0)</f>
        <v>#N/A</v>
      </c>
      <c r="S1378" t="e">
        <f>VLOOKUP(B1378,'[1]Tổng hợp Nhập - Xuất - Tồn'!$A$5:$N$4327,11,0)</f>
        <v>#N/A</v>
      </c>
      <c r="T1378" t="e">
        <f>VLOOKUP(B1378,'[1]Tổng hợp Nhập - Xuất - Tồn'!$A$7:$N$4327,13,0)</f>
        <v>#N/A</v>
      </c>
      <c r="U1378" s="66" t="e">
        <f t="shared" si="395"/>
        <v>#N/A</v>
      </c>
      <c r="V1378" s="73" t="e">
        <f t="shared" si="396"/>
        <v>#N/A</v>
      </c>
      <c r="W1378" s="73" t="e">
        <f t="shared" si="397"/>
        <v>#N/A</v>
      </c>
    </row>
    <row r="1379" spans="1:23" hidden="1" x14ac:dyDescent="0.25">
      <c r="A1379">
        <v>1378</v>
      </c>
      <c r="B1379" t="s">
        <v>785</v>
      </c>
      <c r="C1379" t="s">
        <v>786</v>
      </c>
      <c r="E1379">
        <v>8</v>
      </c>
      <c r="H1379" s="59">
        <v>42.980769230769234</v>
      </c>
      <c r="I1379" t="s">
        <v>1903</v>
      </c>
      <c r="J1379" s="65">
        <f t="shared" si="394"/>
        <v>1165638.4615384615</v>
      </c>
      <c r="K1379" t="e">
        <f>1.05*VLOOKUP(B1379,'[1]Tổng hợp Nhập - Xuất - Tồn'!$A$5:$N$4327,12,0)/VLOOKUP(B1379,'[1]Tổng hợp Nhập - Xuất - Tồn'!$A$5:$N$4327,11,0)</f>
        <v>#N/A</v>
      </c>
      <c r="L1379" s="67" t="e">
        <f t="shared" si="398"/>
        <v>#N/A</v>
      </c>
      <c r="M1379" s="66" t="e">
        <f>VLOOKUP(B1379,[2]Pivot!$A$4:$C$3785,2,0)</f>
        <v>#N/A</v>
      </c>
      <c r="N1379" s="66" t="e">
        <f>VLOOKUP(B1379,[2]Pivot!$A$4:$C$3785,3,0)</f>
        <v>#N/A</v>
      </c>
      <c r="O1379" s="70" t="e">
        <f>VLOOKUP(B1379,[3]Pivot!$A$4:$D$4420,2,0)</f>
        <v>#N/A</v>
      </c>
      <c r="P1379" s="66" t="e">
        <f>VLOOKUP(B1379,[3]Pivot!$A$4:$E$4420,5,0)</f>
        <v>#N/A</v>
      </c>
      <c r="Q1379" s="66" t="e">
        <f>VLOOKUP(B1379,[3]Pivot!$A$4:$D$4420,3,0)</f>
        <v>#N/A</v>
      </c>
      <c r="R1379" s="66" t="e">
        <f>VLOOKUP(B1379,[3]Pivot!$A$4:$D$4420,4,0)</f>
        <v>#N/A</v>
      </c>
      <c r="S1379" t="e">
        <f>VLOOKUP(B1379,'[1]Tổng hợp Nhập - Xuất - Tồn'!$A$5:$N$4327,11,0)</f>
        <v>#N/A</v>
      </c>
      <c r="T1379" t="e">
        <f>VLOOKUP(B1379,'[1]Tổng hợp Nhập - Xuất - Tồn'!$A$7:$N$4327,13,0)</f>
        <v>#N/A</v>
      </c>
      <c r="U1379" s="66" t="e">
        <f t="shared" si="395"/>
        <v>#N/A</v>
      </c>
      <c r="V1379" s="73" t="e">
        <f t="shared" si="396"/>
        <v>#N/A</v>
      </c>
      <c r="W1379" s="73" t="e">
        <f t="shared" si="397"/>
        <v>#N/A</v>
      </c>
    </row>
    <row r="1380" spans="1:23" hidden="1" x14ac:dyDescent="0.25">
      <c r="A1380">
        <v>1379</v>
      </c>
      <c r="B1380" t="s">
        <v>787</v>
      </c>
      <c r="C1380" t="s">
        <v>786</v>
      </c>
      <c r="E1380">
        <v>44</v>
      </c>
      <c r="H1380" s="59">
        <v>42.115384615384613</v>
      </c>
      <c r="I1380" t="s">
        <v>1903</v>
      </c>
      <c r="J1380" s="65">
        <f t="shared" si="394"/>
        <v>1142169.2307692308</v>
      </c>
      <c r="K1380" t="e">
        <f>1.05*VLOOKUP(B1380,'[1]Tổng hợp Nhập - Xuất - Tồn'!$A$5:$N$4327,12,0)/VLOOKUP(B1380,'[1]Tổng hợp Nhập - Xuất - Tồn'!$A$5:$N$4327,11,0)</f>
        <v>#N/A</v>
      </c>
      <c r="L1380" s="67" t="e">
        <f t="shared" si="398"/>
        <v>#N/A</v>
      </c>
      <c r="M1380" s="66" t="e">
        <f>VLOOKUP(B1380,[2]Pivot!$A$4:$C$3785,2,0)</f>
        <v>#N/A</v>
      </c>
      <c r="N1380" s="66" t="e">
        <f>VLOOKUP(B1380,[2]Pivot!$A$4:$C$3785,3,0)</f>
        <v>#N/A</v>
      </c>
      <c r="O1380" s="70" t="e">
        <f>VLOOKUP(B1380,[3]Pivot!$A$4:$D$4420,2,0)</f>
        <v>#N/A</v>
      </c>
      <c r="P1380" s="66" t="e">
        <f>VLOOKUP(B1380,[3]Pivot!$A$4:$E$4420,5,0)</f>
        <v>#N/A</v>
      </c>
      <c r="Q1380" s="66" t="e">
        <f>VLOOKUP(B1380,[3]Pivot!$A$4:$D$4420,3,0)</f>
        <v>#N/A</v>
      </c>
      <c r="R1380" s="66" t="e">
        <f>VLOOKUP(B1380,[3]Pivot!$A$4:$D$4420,4,0)</f>
        <v>#N/A</v>
      </c>
      <c r="S1380" t="e">
        <f>VLOOKUP(B1380,'[1]Tổng hợp Nhập - Xuất - Tồn'!$A$5:$N$4327,11,0)</f>
        <v>#N/A</v>
      </c>
      <c r="T1380" t="e">
        <f>VLOOKUP(B1380,'[1]Tổng hợp Nhập - Xuất - Tồn'!$A$7:$N$4327,13,0)</f>
        <v>#N/A</v>
      </c>
      <c r="U1380" s="66" t="e">
        <f t="shared" si="395"/>
        <v>#N/A</v>
      </c>
      <c r="V1380" s="73" t="e">
        <f t="shared" si="396"/>
        <v>#N/A</v>
      </c>
      <c r="W1380" s="73" t="e">
        <f t="shared" si="397"/>
        <v>#N/A</v>
      </c>
    </row>
    <row r="1381" spans="1:23" hidden="1" x14ac:dyDescent="0.25">
      <c r="A1381">
        <v>1380</v>
      </c>
      <c r="B1381" t="s">
        <v>788</v>
      </c>
      <c r="C1381" t="s">
        <v>789</v>
      </c>
      <c r="E1381">
        <v>64</v>
      </c>
      <c r="H1381" s="59">
        <v>20.192307692307693</v>
      </c>
      <c r="I1381" t="s">
        <v>1903</v>
      </c>
      <c r="J1381" s="65">
        <f t="shared" si="394"/>
        <v>547615.38461538462</v>
      </c>
      <c r="K1381" t="e">
        <f>1.05*VLOOKUP(B1381,'[1]Tổng hợp Nhập - Xuất - Tồn'!$A$5:$N$4327,12,0)/VLOOKUP(B1381,'[1]Tổng hợp Nhập - Xuất - Tồn'!$A$5:$N$4327,11,0)</f>
        <v>#N/A</v>
      </c>
      <c r="L1381" s="67" t="e">
        <f t="shared" si="398"/>
        <v>#N/A</v>
      </c>
      <c r="M1381" s="66" t="e">
        <f>VLOOKUP(B1381,[2]Pivot!$A$4:$C$3785,2,0)</f>
        <v>#N/A</v>
      </c>
      <c r="N1381" s="66" t="e">
        <f>VLOOKUP(B1381,[2]Pivot!$A$4:$C$3785,3,0)</f>
        <v>#N/A</v>
      </c>
      <c r="O1381" s="70" t="e">
        <f>VLOOKUP(B1381,[3]Pivot!$A$4:$D$4420,2,0)</f>
        <v>#N/A</v>
      </c>
      <c r="P1381" s="66" t="e">
        <f>VLOOKUP(B1381,[3]Pivot!$A$4:$E$4420,5,0)</f>
        <v>#N/A</v>
      </c>
      <c r="Q1381" s="66" t="e">
        <f>VLOOKUP(B1381,[3]Pivot!$A$4:$D$4420,3,0)</f>
        <v>#N/A</v>
      </c>
      <c r="R1381" s="66" t="e">
        <f>VLOOKUP(B1381,[3]Pivot!$A$4:$D$4420,4,0)</f>
        <v>#N/A</v>
      </c>
      <c r="S1381" t="e">
        <f>VLOOKUP(B1381,'[1]Tổng hợp Nhập - Xuất - Tồn'!$A$5:$N$4327,11,0)</f>
        <v>#N/A</v>
      </c>
      <c r="T1381" t="e">
        <f>VLOOKUP(B1381,'[1]Tổng hợp Nhập - Xuất - Tồn'!$A$7:$N$4327,13,0)</f>
        <v>#N/A</v>
      </c>
      <c r="U1381" s="66" t="e">
        <f t="shared" si="395"/>
        <v>#N/A</v>
      </c>
      <c r="V1381" s="73" t="e">
        <f t="shared" si="396"/>
        <v>#N/A</v>
      </c>
      <c r="W1381" s="73" t="e">
        <f t="shared" si="397"/>
        <v>#N/A</v>
      </c>
    </row>
    <row r="1382" spans="1:23" hidden="1" x14ac:dyDescent="0.25">
      <c r="A1382">
        <v>1381</v>
      </c>
      <c r="B1382" t="s">
        <v>790</v>
      </c>
      <c r="C1382" t="s">
        <v>327</v>
      </c>
      <c r="E1382">
        <v>110</v>
      </c>
      <c r="H1382" s="59">
        <v>20.76923076923077</v>
      </c>
      <c r="I1382" t="s">
        <v>1903</v>
      </c>
      <c r="J1382" s="65">
        <f t="shared" si="394"/>
        <v>563261.5384615385</v>
      </c>
      <c r="K1382" t="e">
        <f>1.05*VLOOKUP(B1382,'[1]Tổng hợp Nhập - Xuất - Tồn'!$A$5:$N$4327,12,0)/VLOOKUP(B1382,'[1]Tổng hợp Nhập - Xuất - Tồn'!$A$5:$N$4327,11,0)</f>
        <v>#N/A</v>
      </c>
      <c r="L1382" s="67" t="e">
        <f t="shared" si="398"/>
        <v>#N/A</v>
      </c>
      <c r="M1382" s="66" t="e">
        <f>VLOOKUP(B1382,[2]Pivot!$A$4:$C$3785,2,0)</f>
        <v>#N/A</v>
      </c>
      <c r="N1382" s="66" t="e">
        <f>VLOOKUP(B1382,[2]Pivot!$A$4:$C$3785,3,0)</f>
        <v>#N/A</v>
      </c>
      <c r="O1382" s="70" t="e">
        <f>VLOOKUP(B1382,[3]Pivot!$A$4:$D$4420,2,0)</f>
        <v>#N/A</v>
      </c>
      <c r="P1382" s="66" t="e">
        <f>VLOOKUP(B1382,[3]Pivot!$A$4:$E$4420,5,0)</f>
        <v>#N/A</v>
      </c>
      <c r="Q1382" s="66" t="e">
        <f>VLOOKUP(B1382,[3]Pivot!$A$4:$D$4420,3,0)</f>
        <v>#N/A</v>
      </c>
      <c r="R1382" s="66" t="e">
        <f>VLOOKUP(B1382,[3]Pivot!$A$4:$D$4420,4,0)</f>
        <v>#N/A</v>
      </c>
      <c r="S1382" t="e">
        <f>VLOOKUP(B1382,'[1]Tổng hợp Nhập - Xuất - Tồn'!$A$5:$N$4327,11,0)</f>
        <v>#N/A</v>
      </c>
      <c r="T1382" t="e">
        <f>VLOOKUP(B1382,'[1]Tổng hợp Nhập - Xuất - Tồn'!$A$7:$N$4327,13,0)</f>
        <v>#N/A</v>
      </c>
      <c r="U1382" s="66" t="e">
        <f t="shared" si="395"/>
        <v>#N/A</v>
      </c>
      <c r="V1382" s="73" t="e">
        <f t="shared" si="396"/>
        <v>#N/A</v>
      </c>
      <c r="W1382" s="73" t="e">
        <f t="shared" si="397"/>
        <v>#N/A</v>
      </c>
    </row>
    <row r="1383" spans="1:23" hidden="1" x14ac:dyDescent="0.25">
      <c r="A1383">
        <v>1382</v>
      </c>
      <c r="B1383" t="s">
        <v>791</v>
      </c>
      <c r="C1383" t="s">
        <v>327</v>
      </c>
      <c r="E1383">
        <v>1</v>
      </c>
      <c r="H1383" s="59">
        <v>20.192307692307693</v>
      </c>
      <c r="I1383" t="s">
        <v>1903</v>
      </c>
      <c r="J1383" s="65">
        <f t="shared" si="394"/>
        <v>547615.38461538462</v>
      </c>
      <c r="K1383" t="e">
        <f>1.05*VLOOKUP(B1383,'[1]Tổng hợp Nhập - Xuất - Tồn'!$A$5:$N$4327,12,0)/VLOOKUP(B1383,'[1]Tổng hợp Nhập - Xuất - Tồn'!$A$5:$N$4327,11,0)</f>
        <v>#N/A</v>
      </c>
      <c r="L1383" s="67" t="e">
        <f t="shared" si="398"/>
        <v>#N/A</v>
      </c>
      <c r="M1383" s="66" t="e">
        <f>VLOOKUP(B1383,[2]Pivot!$A$4:$C$3785,2,0)</f>
        <v>#N/A</v>
      </c>
      <c r="N1383" s="66" t="e">
        <f>VLOOKUP(B1383,[2]Pivot!$A$4:$C$3785,3,0)</f>
        <v>#N/A</v>
      </c>
      <c r="O1383" s="70" t="e">
        <f>VLOOKUP(B1383,[3]Pivot!$A$4:$D$4420,2,0)</f>
        <v>#N/A</v>
      </c>
      <c r="P1383" s="66" t="e">
        <f>VLOOKUP(B1383,[3]Pivot!$A$4:$E$4420,5,0)</f>
        <v>#N/A</v>
      </c>
      <c r="Q1383" s="66" t="e">
        <f>VLOOKUP(B1383,[3]Pivot!$A$4:$D$4420,3,0)</f>
        <v>#N/A</v>
      </c>
      <c r="R1383" s="66" t="e">
        <f>VLOOKUP(B1383,[3]Pivot!$A$4:$D$4420,4,0)</f>
        <v>#N/A</v>
      </c>
      <c r="S1383" t="e">
        <f>VLOOKUP(B1383,'[1]Tổng hợp Nhập - Xuất - Tồn'!$A$5:$N$4327,11,0)</f>
        <v>#N/A</v>
      </c>
      <c r="T1383" t="e">
        <f>VLOOKUP(B1383,'[1]Tổng hợp Nhập - Xuất - Tồn'!$A$7:$N$4327,13,0)</f>
        <v>#N/A</v>
      </c>
      <c r="U1383" s="66" t="e">
        <f t="shared" si="395"/>
        <v>#N/A</v>
      </c>
      <c r="V1383" s="73" t="e">
        <f t="shared" si="396"/>
        <v>#N/A</v>
      </c>
      <c r="W1383" s="73" t="e">
        <f t="shared" si="397"/>
        <v>#N/A</v>
      </c>
    </row>
    <row r="1384" spans="1:23" hidden="1" x14ac:dyDescent="0.25">
      <c r="A1384">
        <v>1383</v>
      </c>
      <c r="B1384" t="s">
        <v>792</v>
      </c>
      <c r="C1384" t="s">
        <v>793</v>
      </c>
      <c r="E1384">
        <v>1</v>
      </c>
      <c r="H1384" s="59">
        <v>12.98076923076923</v>
      </c>
      <c r="I1384" t="s">
        <v>1903</v>
      </c>
      <c r="J1384" s="65">
        <f t="shared" si="394"/>
        <v>352038.46153846144</v>
      </c>
      <c r="K1384" t="e">
        <f>1.05*VLOOKUP(B1384,'[1]Tổng hợp Nhập - Xuất - Tồn'!$A$5:$N$4327,12,0)/VLOOKUP(B1384,'[1]Tổng hợp Nhập - Xuất - Tồn'!$A$5:$N$4327,11,0)</f>
        <v>#N/A</v>
      </c>
      <c r="L1384" s="67" t="e">
        <f t="shared" si="398"/>
        <v>#N/A</v>
      </c>
      <c r="M1384" s="66" t="e">
        <f>VLOOKUP(B1384,[2]Pivot!$A$4:$C$3785,2,0)</f>
        <v>#N/A</v>
      </c>
      <c r="N1384" s="66" t="e">
        <f>VLOOKUP(B1384,[2]Pivot!$A$4:$C$3785,3,0)</f>
        <v>#N/A</v>
      </c>
      <c r="O1384" s="70" t="e">
        <f>VLOOKUP(B1384,[3]Pivot!$A$4:$D$4420,2,0)</f>
        <v>#N/A</v>
      </c>
      <c r="P1384" s="66" t="e">
        <f>VLOOKUP(B1384,[3]Pivot!$A$4:$E$4420,5,0)</f>
        <v>#N/A</v>
      </c>
      <c r="Q1384" s="66" t="e">
        <f>VLOOKUP(B1384,[3]Pivot!$A$4:$D$4420,3,0)</f>
        <v>#N/A</v>
      </c>
      <c r="R1384" s="66" t="e">
        <f>VLOOKUP(B1384,[3]Pivot!$A$4:$D$4420,4,0)</f>
        <v>#N/A</v>
      </c>
      <c r="S1384" t="e">
        <f>VLOOKUP(B1384,'[1]Tổng hợp Nhập - Xuất - Tồn'!$A$5:$N$4327,11,0)</f>
        <v>#N/A</v>
      </c>
      <c r="T1384" t="e">
        <f>VLOOKUP(B1384,'[1]Tổng hợp Nhập - Xuất - Tồn'!$A$7:$N$4327,13,0)</f>
        <v>#N/A</v>
      </c>
      <c r="U1384" s="66" t="e">
        <f t="shared" si="395"/>
        <v>#N/A</v>
      </c>
      <c r="V1384" s="73" t="e">
        <f t="shared" si="396"/>
        <v>#N/A</v>
      </c>
      <c r="W1384" s="73" t="e">
        <f t="shared" si="397"/>
        <v>#N/A</v>
      </c>
    </row>
    <row r="1385" spans="1:23" hidden="1" x14ac:dyDescent="0.25">
      <c r="A1385">
        <v>1384</v>
      </c>
      <c r="B1385" t="s">
        <v>794</v>
      </c>
      <c r="C1385" t="s">
        <v>795</v>
      </c>
      <c r="E1385">
        <v>1</v>
      </c>
      <c r="H1385" s="59">
        <v>13.557692307692308</v>
      </c>
      <c r="I1385" t="s">
        <v>1903</v>
      </c>
      <c r="J1385" s="65">
        <f t="shared" si="394"/>
        <v>367684.61538461532</v>
      </c>
      <c r="K1385" t="e">
        <f>1.05*VLOOKUP(B1385,'[1]Tổng hợp Nhập - Xuất - Tồn'!$A$5:$N$4327,12,0)/VLOOKUP(B1385,'[1]Tổng hợp Nhập - Xuất - Tồn'!$A$5:$N$4327,11,0)</f>
        <v>#N/A</v>
      </c>
      <c r="L1385" s="67" t="e">
        <f t="shared" si="398"/>
        <v>#N/A</v>
      </c>
      <c r="M1385" s="66" t="e">
        <f>VLOOKUP(B1385,[2]Pivot!$A$4:$C$3785,2,0)</f>
        <v>#N/A</v>
      </c>
      <c r="N1385" s="66" t="e">
        <f>VLOOKUP(B1385,[2]Pivot!$A$4:$C$3785,3,0)</f>
        <v>#N/A</v>
      </c>
      <c r="O1385" s="70" t="e">
        <f>VLOOKUP(B1385,[3]Pivot!$A$4:$D$4420,2,0)</f>
        <v>#N/A</v>
      </c>
      <c r="P1385" s="66" t="e">
        <f>VLOOKUP(B1385,[3]Pivot!$A$4:$E$4420,5,0)</f>
        <v>#N/A</v>
      </c>
      <c r="Q1385" s="66" t="e">
        <f>VLOOKUP(B1385,[3]Pivot!$A$4:$D$4420,3,0)</f>
        <v>#N/A</v>
      </c>
      <c r="R1385" s="66" t="e">
        <f>VLOOKUP(B1385,[3]Pivot!$A$4:$D$4420,4,0)</f>
        <v>#N/A</v>
      </c>
      <c r="S1385" t="e">
        <f>VLOOKUP(B1385,'[1]Tổng hợp Nhập - Xuất - Tồn'!$A$5:$N$4327,11,0)</f>
        <v>#N/A</v>
      </c>
      <c r="T1385" t="e">
        <f>VLOOKUP(B1385,'[1]Tổng hợp Nhập - Xuất - Tồn'!$A$7:$N$4327,13,0)</f>
        <v>#N/A</v>
      </c>
      <c r="U1385" s="66" t="e">
        <f t="shared" si="395"/>
        <v>#N/A</v>
      </c>
      <c r="V1385" s="73" t="e">
        <f t="shared" si="396"/>
        <v>#N/A</v>
      </c>
      <c r="W1385" s="73" t="e">
        <f t="shared" si="397"/>
        <v>#N/A</v>
      </c>
    </row>
    <row r="1386" spans="1:23" hidden="1" x14ac:dyDescent="0.25">
      <c r="A1386">
        <v>1385</v>
      </c>
      <c r="B1386" t="s">
        <v>796</v>
      </c>
      <c r="C1386" t="s">
        <v>797</v>
      </c>
      <c r="E1386">
        <v>10</v>
      </c>
      <c r="H1386" s="59">
        <v>18.173076923076923</v>
      </c>
      <c r="I1386" t="s">
        <v>1903</v>
      </c>
      <c r="J1386" s="65">
        <f t="shared" si="394"/>
        <v>492853.84615384613</v>
      </c>
      <c r="K1386" t="e">
        <f>1.05*VLOOKUP(B1386,'[1]Tổng hợp Nhập - Xuất - Tồn'!$A$5:$N$4327,12,0)/VLOOKUP(B1386,'[1]Tổng hợp Nhập - Xuất - Tồn'!$A$5:$N$4327,11,0)</f>
        <v>#N/A</v>
      </c>
      <c r="L1386" s="67" t="e">
        <f t="shared" si="398"/>
        <v>#N/A</v>
      </c>
      <c r="M1386" s="66" t="e">
        <f>VLOOKUP(B1386,[2]Pivot!$A$4:$C$3785,2,0)</f>
        <v>#N/A</v>
      </c>
      <c r="N1386" s="66" t="e">
        <f>VLOOKUP(B1386,[2]Pivot!$A$4:$C$3785,3,0)</f>
        <v>#N/A</v>
      </c>
      <c r="O1386" s="70" t="e">
        <f>VLOOKUP(B1386,[3]Pivot!$A$4:$D$4420,2,0)</f>
        <v>#N/A</v>
      </c>
      <c r="P1386" s="66" t="e">
        <f>VLOOKUP(B1386,[3]Pivot!$A$4:$E$4420,5,0)</f>
        <v>#N/A</v>
      </c>
      <c r="Q1386" s="66" t="e">
        <f>VLOOKUP(B1386,[3]Pivot!$A$4:$D$4420,3,0)</f>
        <v>#N/A</v>
      </c>
      <c r="R1386" s="66" t="e">
        <f>VLOOKUP(B1386,[3]Pivot!$A$4:$D$4420,4,0)</f>
        <v>#N/A</v>
      </c>
      <c r="S1386" t="e">
        <f>VLOOKUP(B1386,'[1]Tổng hợp Nhập - Xuất - Tồn'!$A$5:$N$4327,11,0)</f>
        <v>#N/A</v>
      </c>
      <c r="T1386" t="e">
        <f>VLOOKUP(B1386,'[1]Tổng hợp Nhập - Xuất - Tồn'!$A$7:$N$4327,13,0)</f>
        <v>#N/A</v>
      </c>
      <c r="U1386" s="66" t="e">
        <f t="shared" si="395"/>
        <v>#N/A</v>
      </c>
      <c r="V1386" s="73" t="e">
        <f t="shared" si="396"/>
        <v>#N/A</v>
      </c>
      <c r="W1386" s="73" t="e">
        <f t="shared" si="397"/>
        <v>#N/A</v>
      </c>
    </row>
    <row r="1387" spans="1:23" hidden="1" x14ac:dyDescent="0.25">
      <c r="A1387">
        <v>1386</v>
      </c>
      <c r="B1387" t="s">
        <v>798</v>
      </c>
      <c r="C1387" t="s">
        <v>799</v>
      </c>
      <c r="E1387">
        <v>2</v>
      </c>
      <c r="H1387" s="59">
        <v>89.42307692307692</v>
      </c>
      <c r="I1387" t="s">
        <v>1903</v>
      </c>
      <c r="J1387" s="65">
        <f t="shared" si="394"/>
        <v>2425153.8461538455</v>
      </c>
      <c r="K1387" t="e">
        <f>1.05*VLOOKUP(B1387,'[1]Tổng hợp Nhập - Xuất - Tồn'!$A$5:$N$4327,12,0)/VLOOKUP(B1387,'[1]Tổng hợp Nhập - Xuất - Tồn'!$A$5:$N$4327,11,0)</f>
        <v>#N/A</v>
      </c>
      <c r="L1387" s="67" t="e">
        <f t="shared" si="398"/>
        <v>#N/A</v>
      </c>
      <c r="M1387" s="66" t="e">
        <f>VLOOKUP(B1387,[2]Pivot!$A$4:$C$3785,2,0)</f>
        <v>#N/A</v>
      </c>
      <c r="N1387" s="66" t="e">
        <f>VLOOKUP(B1387,[2]Pivot!$A$4:$C$3785,3,0)</f>
        <v>#N/A</v>
      </c>
      <c r="O1387" s="70" t="e">
        <f>VLOOKUP(B1387,[3]Pivot!$A$4:$D$4420,2,0)</f>
        <v>#N/A</v>
      </c>
      <c r="P1387" s="66" t="e">
        <f>VLOOKUP(B1387,[3]Pivot!$A$4:$E$4420,5,0)</f>
        <v>#N/A</v>
      </c>
      <c r="Q1387" s="66" t="e">
        <f>VLOOKUP(B1387,[3]Pivot!$A$4:$D$4420,3,0)</f>
        <v>#N/A</v>
      </c>
      <c r="R1387" s="66" t="e">
        <f>VLOOKUP(B1387,[3]Pivot!$A$4:$D$4420,4,0)</f>
        <v>#N/A</v>
      </c>
      <c r="S1387" t="e">
        <f>VLOOKUP(B1387,'[1]Tổng hợp Nhập - Xuất - Tồn'!$A$5:$N$4327,11,0)</f>
        <v>#N/A</v>
      </c>
      <c r="T1387" t="e">
        <f>VLOOKUP(B1387,'[1]Tổng hợp Nhập - Xuất - Tồn'!$A$7:$N$4327,13,0)</f>
        <v>#N/A</v>
      </c>
      <c r="U1387" s="66" t="e">
        <f t="shared" si="395"/>
        <v>#N/A</v>
      </c>
      <c r="V1387" s="73" t="e">
        <f t="shared" si="396"/>
        <v>#N/A</v>
      </c>
      <c r="W1387" s="73" t="e">
        <f t="shared" si="397"/>
        <v>#N/A</v>
      </c>
    </row>
    <row r="1388" spans="1:23" hidden="1" x14ac:dyDescent="0.25">
      <c r="A1388">
        <v>1387</v>
      </c>
      <c r="B1388" t="s">
        <v>800</v>
      </c>
      <c r="C1388" t="s">
        <v>334</v>
      </c>
      <c r="E1388">
        <v>2</v>
      </c>
      <c r="H1388" s="59">
        <v>85.961538461538467</v>
      </c>
      <c r="I1388" t="s">
        <v>1903</v>
      </c>
      <c r="J1388" s="65">
        <f t="shared" si="394"/>
        <v>2331276.923076923</v>
      </c>
      <c r="K1388" t="e">
        <f>1.05*VLOOKUP(B1388,'[1]Tổng hợp Nhập - Xuất - Tồn'!$A$5:$N$4327,12,0)/VLOOKUP(B1388,'[1]Tổng hợp Nhập - Xuất - Tồn'!$A$5:$N$4327,11,0)</f>
        <v>#N/A</v>
      </c>
      <c r="L1388" s="67" t="e">
        <f t="shared" si="398"/>
        <v>#N/A</v>
      </c>
      <c r="M1388" s="66" t="e">
        <f>VLOOKUP(B1388,[2]Pivot!$A$4:$C$3785,2,0)</f>
        <v>#N/A</v>
      </c>
      <c r="N1388" s="66" t="e">
        <f>VLOOKUP(B1388,[2]Pivot!$A$4:$C$3785,3,0)</f>
        <v>#N/A</v>
      </c>
      <c r="O1388" s="70" t="e">
        <f>VLOOKUP(B1388,[3]Pivot!$A$4:$D$4420,2,0)</f>
        <v>#N/A</v>
      </c>
      <c r="P1388" s="66" t="e">
        <f>VLOOKUP(B1388,[3]Pivot!$A$4:$E$4420,5,0)</f>
        <v>#N/A</v>
      </c>
      <c r="Q1388" s="66" t="e">
        <f>VLOOKUP(B1388,[3]Pivot!$A$4:$D$4420,3,0)</f>
        <v>#N/A</v>
      </c>
      <c r="R1388" s="66" t="e">
        <f>VLOOKUP(B1388,[3]Pivot!$A$4:$D$4420,4,0)</f>
        <v>#N/A</v>
      </c>
      <c r="S1388" t="e">
        <f>VLOOKUP(B1388,'[1]Tổng hợp Nhập - Xuất - Tồn'!$A$5:$N$4327,11,0)</f>
        <v>#N/A</v>
      </c>
      <c r="T1388" t="e">
        <f>VLOOKUP(B1388,'[1]Tổng hợp Nhập - Xuất - Tồn'!$A$7:$N$4327,13,0)</f>
        <v>#N/A</v>
      </c>
      <c r="U1388" s="66" t="e">
        <f t="shared" si="395"/>
        <v>#N/A</v>
      </c>
      <c r="V1388" s="73" t="e">
        <f t="shared" si="396"/>
        <v>#N/A</v>
      </c>
      <c r="W1388" s="73" t="e">
        <f t="shared" si="397"/>
        <v>#N/A</v>
      </c>
    </row>
    <row r="1389" spans="1:23" hidden="1" x14ac:dyDescent="0.25">
      <c r="A1389">
        <v>1388</v>
      </c>
      <c r="B1389" t="s">
        <v>801</v>
      </c>
      <c r="C1389" t="s">
        <v>802</v>
      </c>
      <c r="E1389">
        <v>1</v>
      </c>
      <c r="H1389" s="59">
        <v>15.288461538461538</v>
      </c>
      <c r="I1389" t="s">
        <v>1903</v>
      </c>
      <c r="J1389" s="65">
        <f t="shared" si="394"/>
        <v>414623.07692307688</v>
      </c>
      <c r="K1389" t="e">
        <f>1.05*VLOOKUP(B1389,'[1]Tổng hợp Nhập - Xuất - Tồn'!$A$5:$N$4327,12,0)/VLOOKUP(B1389,'[1]Tổng hợp Nhập - Xuất - Tồn'!$A$5:$N$4327,11,0)</f>
        <v>#N/A</v>
      </c>
      <c r="L1389" s="67" t="e">
        <f t="shared" si="398"/>
        <v>#N/A</v>
      </c>
      <c r="M1389" s="66" t="e">
        <f>VLOOKUP(B1389,[2]Pivot!$A$4:$C$3785,2,0)</f>
        <v>#N/A</v>
      </c>
      <c r="N1389" s="66" t="e">
        <f>VLOOKUP(B1389,[2]Pivot!$A$4:$C$3785,3,0)</f>
        <v>#N/A</v>
      </c>
      <c r="O1389" s="70" t="e">
        <f>VLOOKUP(B1389,[3]Pivot!$A$4:$D$4420,2,0)</f>
        <v>#N/A</v>
      </c>
      <c r="P1389" s="66" t="e">
        <f>VLOOKUP(B1389,[3]Pivot!$A$4:$E$4420,5,0)</f>
        <v>#N/A</v>
      </c>
      <c r="Q1389" s="66" t="e">
        <f>VLOOKUP(B1389,[3]Pivot!$A$4:$D$4420,3,0)</f>
        <v>#N/A</v>
      </c>
      <c r="R1389" s="66" t="e">
        <f>VLOOKUP(B1389,[3]Pivot!$A$4:$D$4420,4,0)</f>
        <v>#N/A</v>
      </c>
      <c r="S1389" t="e">
        <f>VLOOKUP(B1389,'[1]Tổng hợp Nhập - Xuất - Tồn'!$A$5:$N$4327,11,0)</f>
        <v>#N/A</v>
      </c>
      <c r="T1389" t="e">
        <f>VLOOKUP(B1389,'[1]Tổng hợp Nhập - Xuất - Tồn'!$A$7:$N$4327,13,0)</f>
        <v>#N/A</v>
      </c>
      <c r="U1389" s="66" t="e">
        <f t="shared" si="395"/>
        <v>#N/A</v>
      </c>
      <c r="V1389" s="73" t="e">
        <f t="shared" si="396"/>
        <v>#N/A</v>
      </c>
      <c r="W1389" s="73" t="e">
        <f t="shared" si="397"/>
        <v>#N/A</v>
      </c>
    </row>
    <row r="1390" spans="1:23" hidden="1" x14ac:dyDescent="0.25">
      <c r="A1390">
        <v>1389</v>
      </c>
      <c r="B1390" t="s">
        <v>803</v>
      </c>
      <c r="C1390" t="s">
        <v>802</v>
      </c>
      <c r="E1390">
        <v>40</v>
      </c>
      <c r="H1390" s="59">
        <v>16.73076923076923</v>
      </c>
      <c r="I1390" t="s">
        <v>1903</v>
      </c>
      <c r="J1390" s="65">
        <f t="shared" si="394"/>
        <v>453738.46153846144</v>
      </c>
      <c r="K1390" t="e">
        <f>1.05*VLOOKUP(B1390,'[1]Tổng hợp Nhập - Xuất - Tồn'!$A$5:$N$4327,12,0)/VLOOKUP(B1390,'[1]Tổng hợp Nhập - Xuất - Tồn'!$A$5:$N$4327,11,0)</f>
        <v>#N/A</v>
      </c>
      <c r="L1390" s="67" t="e">
        <f t="shared" si="398"/>
        <v>#N/A</v>
      </c>
      <c r="M1390" s="66" t="e">
        <f>VLOOKUP(B1390,[2]Pivot!$A$4:$C$3785,2,0)</f>
        <v>#N/A</v>
      </c>
      <c r="N1390" s="66" t="e">
        <f>VLOOKUP(B1390,[2]Pivot!$A$4:$C$3785,3,0)</f>
        <v>#N/A</v>
      </c>
      <c r="O1390" s="70" t="e">
        <f>VLOOKUP(B1390,[3]Pivot!$A$4:$D$4420,2,0)</f>
        <v>#N/A</v>
      </c>
      <c r="P1390" s="66" t="e">
        <f>VLOOKUP(B1390,[3]Pivot!$A$4:$E$4420,5,0)</f>
        <v>#N/A</v>
      </c>
      <c r="Q1390" s="66" t="e">
        <f>VLOOKUP(B1390,[3]Pivot!$A$4:$D$4420,3,0)</f>
        <v>#N/A</v>
      </c>
      <c r="R1390" s="66" t="e">
        <f>VLOOKUP(B1390,[3]Pivot!$A$4:$D$4420,4,0)</f>
        <v>#N/A</v>
      </c>
      <c r="S1390" t="e">
        <f>VLOOKUP(B1390,'[1]Tổng hợp Nhập - Xuất - Tồn'!$A$5:$N$4327,11,0)</f>
        <v>#N/A</v>
      </c>
      <c r="T1390" t="e">
        <f>VLOOKUP(B1390,'[1]Tổng hợp Nhập - Xuất - Tồn'!$A$7:$N$4327,13,0)</f>
        <v>#N/A</v>
      </c>
      <c r="U1390" s="66" t="e">
        <f t="shared" si="395"/>
        <v>#N/A</v>
      </c>
      <c r="V1390" s="73" t="e">
        <f t="shared" si="396"/>
        <v>#N/A</v>
      </c>
      <c r="W1390" s="73" t="e">
        <f t="shared" si="397"/>
        <v>#N/A</v>
      </c>
    </row>
    <row r="1391" spans="1:23" hidden="1" x14ac:dyDescent="0.25">
      <c r="A1391">
        <v>1390</v>
      </c>
      <c r="B1391" t="s">
        <v>804</v>
      </c>
      <c r="C1391" t="s">
        <v>805</v>
      </c>
      <c r="E1391">
        <v>1</v>
      </c>
      <c r="H1391" s="59">
        <v>15.288461538461538</v>
      </c>
      <c r="I1391" t="s">
        <v>1903</v>
      </c>
      <c r="J1391" s="65">
        <f t="shared" si="394"/>
        <v>414623.07692307688</v>
      </c>
      <c r="K1391" t="e">
        <f>1.05*VLOOKUP(B1391,'[1]Tổng hợp Nhập - Xuất - Tồn'!$A$5:$N$4327,12,0)/VLOOKUP(B1391,'[1]Tổng hợp Nhập - Xuất - Tồn'!$A$5:$N$4327,11,0)</f>
        <v>#N/A</v>
      </c>
      <c r="L1391" s="67" t="e">
        <f t="shared" si="398"/>
        <v>#N/A</v>
      </c>
      <c r="M1391" s="66" t="e">
        <f>VLOOKUP(B1391,[2]Pivot!$A$4:$C$3785,2,0)</f>
        <v>#N/A</v>
      </c>
      <c r="N1391" s="66" t="e">
        <f>VLOOKUP(B1391,[2]Pivot!$A$4:$C$3785,3,0)</f>
        <v>#N/A</v>
      </c>
      <c r="O1391" s="70" t="e">
        <f>VLOOKUP(B1391,[3]Pivot!$A$4:$D$4420,2,0)</f>
        <v>#N/A</v>
      </c>
      <c r="P1391" s="66" t="e">
        <f>VLOOKUP(B1391,[3]Pivot!$A$4:$E$4420,5,0)</f>
        <v>#N/A</v>
      </c>
      <c r="Q1391" s="66" t="e">
        <f>VLOOKUP(B1391,[3]Pivot!$A$4:$D$4420,3,0)</f>
        <v>#N/A</v>
      </c>
      <c r="R1391" s="66" t="e">
        <f>VLOOKUP(B1391,[3]Pivot!$A$4:$D$4420,4,0)</f>
        <v>#N/A</v>
      </c>
      <c r="S1391" t="e">
        <f>VLOOKUP(B1391,'[1]Tổng hợp Nhập - Xuất - Tồn'!$A$5:$N$4327,11,0)</f>
        <v>#N/A</v>
      </c>
      <c r="T1391" t="e">
        <f>VLOOKUP(B1391,'[1]Tổng hợp Nhập - Xuất - Tồn'!$A$7:$N$4327,13,0)</f>
        <v>#N/A</v>
      </c>
      <c r="U1391" s="66" t="e">
        <f t="shared" si="395"/>
        <v>#N/A</v>
      </c>
      <c r="V1391" s="73" t="e">
        <f t="shared" si="396"/>
        <v>#N/A</v>
      </c>
      <c r="W1391" s="73" t="e">
        <f t="shared" si="397"/>
        <v>#N/A</v>
      </c>
    </row>
    <row r="1392" spans="1:23" hidden="1" x14ac:dyDescent="0.25">
      <c r="A1392">
        <v>1391</v>
      </c>
      <c r="B1392" t="s">
        <v>806</v>
      </c>
      <c r="C1392" t="s">
        <v>807</v>
      </c>
      <c r="E1392">
        <v>36</v>
      </c>
      <c r="H1392" s="59">
        <v>17.01923076923077</v>
      </c>
      <c r="I1392" t="s">
        <v>1903</v>
      </c>
      <c r="J1392" s="65">
        <f t="shared" si="394"/>
        <v>461561.53846153844</v>
      </c>
      <c r="K1392" t="e">
        <f>1.05*VLOOKUP(B1392,'[1]Tổng hợp Nhập - Xuất - Tồn'!$A$5:$N$4327,12,0)/VLOOKUP(B1392,'[1]Tổng hợp Nhập - Xuất - Tồn'!$A$5:$N$4327,11,0)</f>
        <v>#N/A</v>
      </c>
      <c r="L1392" s="67" t="e">
        <f t="shared" si="398"/>
        <v>#N/A</v>
      </c>
      <c r="M1392" s="66" t="e">
        <f>VLOOKUP(B1392,[2]Pivot!$A$4:$C$3785,2,0)</f>
        <v>#N/A</v>
      </c>
      <c r="N1392" s="66" t="e">
        <f>VLOOKUP(B1392,[2]Pivot!$A$4:$C$3785,3,0)</f>
        <v>#N/A</v>
      </c>
      <c r="O1392" s="70" t="e">
        <f>VLOOKUP(B1392,[3]Pivot!$A$4:$D$4420,2,0)</f>
        <v>#N/A</v>
      </c>
      <c r="P1392" s="66" t="e">
        <f>VLOOKUP(B1392,[3]Pivot!$A$4:$E$4420,5,0)</f>
        <v>#N/A</v>
      </c>
      <c r="Q1392" s="66" t="e">
        <f>VLOOKUP(B1392,[3]Pivot!$A$4:$D$4420,3,0)</f>
        <v>#N/A</v>
      </c>
      <c r="R1392" s="66" t="e">
        <f>VLOOKUP(B1392,[3]Pivot!$A$4:$D$4420,4,0)</f>
        <v>#N/A</v>
      </c>
      <c r="S1392" t="e">
        <f>VLOOKUP(B1392,'[1]Tổng hợp Nhập - Xuất - Tồn'!$A$5:$N$4327,11,0)</f>
        <v>#N/A</v>
      </c>
      <c r="T1392" t="e">
        <f>VLOOKUP(B1392,'[1]Tổng hợp Nhập - Xuất - Tồn'!$A$7:$N$4327,13,0)</f>
        <v>#N/A</v>
      </c>
      <c r="U1392" s="66" t="e">
        <f t="shared" si="395"/>
        <v>#N/A</v>
      </c>
      <c r="V1392" s="73" t="e">
        <f t="shared" si="396"/>
        <v>#N/A</v>
      </c>
      <c r="W1392" s="73" t="e">
        <f t="shared" si="397"/>
        <v>#N/A</v>
      </c>
    </row>
    <row r="1393" spans="1:23" hidden="1" x14ac:dyDescent="0.25">
      <c r="A1393">
        <v>1392</v>
      </c>
      <c r="B1393" t="s">
        <v>808</v>
      </c>
      <c r="C1393" t="s">
        <v>805</v>
      </c>
      <c r="E1393">
        <v>40</v>
      </c>
      <c r="H1393" s="59">
        <v>16.73076923076923</v>
      </c>
      <c r="I1393" t="s">
        <v>1903</v>
      </c>
      <c r="J1393" s="65">
        <f t="shared" si="394"/>
        <v>453738.46153846144</v>
      </c>
      <c r="K1393" t="e">
        <f>1.05*VLOOKUP(B1393,'[1]Tổng hợp Nhập - Xuất - Tồn'!$A$5:$N$4327,12,0)/VLOOKUP(B1393,'[1]Tổng hợp Nhập - Xuất - Tồn'!$A$5:$N$4327,11,0)</f>
        <v>#N/A</v>
      </c>
      <c r="L1393" s="67" t="e">
        <f t="shared" si="398"/>
        <v>#N/A</v>
      </c>
      <c r="M1393" s="66" t="e">
        <f>VLOOKUP(B1393,[2]Pivot!$A$4:$C$3785,2,0)</f>
        <v>#N/A</v>
      </c>
      <c r="N1393" s="66" t="e">
        <f>VLOOKUP(B1393,[2]Pivot!$A$4:$C$3785,3,0)</f>
        <v>#N/A</v>
      </c>
      <c r="O1393" s="70" t="e">
        <f>VLOOKUP(B1393,[3]Pivot!$A$4:$D$4420,2,0)</f>
        <v>#N/A</v>
      </c>
      <c r="P1393" s="66" t="e">
        <f>VLOOKUP(B1393,[3]Pivot!$A$4:$E$4420,5,0)</f>
        <v>#N/A</v>
      </c>
      <c r="Q1393" s="66" t="e">
        <f>VLOOKUP(B1393,[3]Pivot!$A$4:$D$4420,3,0)</f>
        <v>#N/A</v>
      </c>
      <c r="R1393" s="66" t="e">
        <f>VLOOKUP(B1393,[3]Pivot!$A$4:$D$4420,4,0)</f>
        <v>#N/A</v>
      </c>
      <c r="S1393" t="e">
        <f>VLOOKUP(B1393,'[1]Tổng hợp Nhập - Xuất - Tồn'!$A$5:$N$4327,11,0)</f>
        <v>#N/A</v>
      </c>
      <c r="T1393" t="e">
        <f>VLOOKUP(B1393,'[1]Tổng hợp Nhập - Xuất - Tồn'!$A$7:$N$4327,13,0)</f>
        <v>#N/A</v>
      </c>
      <c r="U1393" s="66" t="e">
        <f t="shared" si="395"/>
        <v>#N/A</v>
      </c>
      <c r="V1393" s="73" t="e">
        <f t="shared" si="396"/>
        <v>#N/A</v>
      </c>
      <c r="W1393" s="73" t="e">
        <f t="shared" si="397"/>
        <v>#N/A</v>
      </c>
    </row>
    <row r="1394" spans="1:23" hidden="1" x14ac:dyDescent="0.25">
      <c r="A1394">
        <v>1393</v>
      </c>
      <c r="B1394" t="s">
        <v>809</v>
      </c>
      <c r="C1394" t="s">
        <v>810</v>
      </c>
      <c r="E1394">
        <v>10</v>
      </c>
      <c r="H1394" s="59">
        <v>87.115384615384613</v>
      </c>
      <c r="I1394" t="s">
        <v>1903</v>
      </c>
      <c r="J1394" s="65">
        <f t="shared" si="394"/>
        <v>2362569.2307692305</v>
      </c>
      <c r="K1394" t="e">
        <f>1.05*VLOOKUP(B1394,'[1]Tổng hợp Nhập - Xuất - Tồn'!$A$5:$N$4327,12,0)/VLOOKUP(B1394,'[1]Tổng hợp Nhập - Xuất - Tồn'!$A$5:$N$4327,11,0)</f>
        <v>#N/A</v>
      </c>
      <c r="L1394" s="67" t="e">
        <f t="shared" si="398"/>
        <v>#N/A</v>
      </c>
      <c r="M1394" s="66" t="e">
        <f>VLOOKUP(B1394,[2]Pivot!$A$4:$C$3785,2,0)</f>
        <v>#N/A</v>
      </c>
      <c r="N1394" s="66" t="e">
        <f>VLOOKUP(B1394,[2]Pivot!$A$4:$C$3785,3,0)</f>
        <v>#N/A</v>
      </c>
      <c r="O1394" s="70" t="e">
        <f>VLOOKUP(B1394,[3]Pivot!$A$4:$D$4420,2,0)</f>
        <v>#N/A</v>
      </c>
      <c r="P1394" s="66" t="e">
        <f>VLOOKUP(B1394,[3]Pivot!$A$4:$E$4420,5,0)</f>
        <v>#N/A</v>
      </c>
      <c r="Q1394" s="66" t="e">
        <f>VLOOKUP(B1394,[3]Pivot!$A$4:$D$4420,3,0)</f>
        <v>#N/A</v>
      </c>
      <c r="R1394" s="66" t="e">
        <f>VLOOKUP(B1394,[3]Pivot!$A$4:$D$4420,4,0)</f>
        <v>#N/A</v>
      </c>
      <c r="S1394" t="e">
        <f>VLOOKUP(B1394,'[1]Tổng hợp Nhập - Xuất - Tồn'!$A$5:$N$4327,11,0)</f>
        <v>#N/A</v>
      </c>
      <c r="T1394" t="e">
        <f>VLOOKUP(B1394,'[1]Tổng hợp Nhập - Xuất - Tồn'!$A$7:$N$4327,13,0)</f>
        <v>#N/A</v>
      </c>
      <c r="U1394" s="66" t="e">
        <f t="shared" si="395"/>
        <v>#N/A</v>
      </c>
      <c r="V1394" s="73" t="e">
        <f t="shared" si="396"/>
        <v>#N/A</v>
      </c>
      <c r="W1394" s="73" t="e">
        <f t="shared" si="397"/>
        <v>#N/A</v>
      </c>
    </row>
    <row r="1395" spans="1:23" hidden="1" x14ac:dyDescent="0.25">
      <c r="A1395">
        <v>1394</v>
      </c>
      <c r="B1395" t="s">
        <v>811</v>
      </c>
      <c r="C1395" t="s">
        <v>812</v>
      </c>
      <c r="E1395">
        <v>1</v>
      </c>
      <c r="H1395" s="59">
        <v>79.038461538461533</v>
      </c>
      <c r="I1395" t="s">
        <v>1903</v>
      </c>
      <c r="J1395" s="65">
        <f t="shared" si="394"/>
        <v>2143523.0769230765</v>
      </c>
      <c r="K1395" t="e">
        <f>1.05*VLOOKUP(B1395,'[1]Tổng hợp Nhập - Xuất - Tồn'!$A$5:$N$4327,12,0)/VLOOKUP(B1395,'[1]Tổng hợp Nhập - Xuất - Tồn'!$A$5:$N$4327,11,0)</f>
        <v>#N/A</v>
      </c>
      <c r="L1395" s="67" t="e">
        <f t="shared" si="398"/>
        <v>#N/A</v>
      </c>
      <c r="M1395" s="66" t="e">
        <f>VLOOKUP(B1395,[2]Pivot!$A$4:$C$3785,2,0)</f>
        <v>#N/A</v>
      </c>
      <c r="N1395" s="66" t="e">
        <f>VLOOKUP(B1395,[2]Pivot!$A$4:$C$3785,3,0)</f>
        <v>#N/A</v>
      </c>
      <c r="O1395" s="70" t="e">
        <f>VLOOKUP(B1395,[3]Pivot!$A$4:$D$4420,2,0)</f>
        <v>#N/A</v>
      </c>
      <c r="P1395" s="66" t="e">
        <f>VLOOKUP(B1395,[3]Pivot!$A$4:$E$4420,5,0)</f>
        <v>#N/A</v>
      </c>
      <c r="Q1395" s="66" t="e">
        <f>VLOOKUP(B1395,[3]Pivot!$A$4:$D$4420,3,0)</f>
        <v>#N/A</v>
      </c>
      <c r="R1395" s="66" t="e">
        <f>VLOOKUP(B1395,[3]Pivot!$A$4:$D$4420,4,0)</f>
        <v>#N/A</v>
      </c>
      <c r="S1395" t="e">
        <f>VLOOKUP(B1395,'[1]Tổng hợp Nhập - Xuất - Tồn'!$A$5:$N$4327,11,0)</f>
        <v>#N/A</v>
      </c>
      <c r="T1395" t="e">
        <f>VLOOKUP(B1395,'[1]Tổng hợp Nhập - Xuất - Tồn'!$A$7:$N$4327,13,0)</f>
        <v>#N/A</v>
      </c>
      <c r="U1395" s="66" t="e">
        <f t="shared" si="395"/>
        <v>#N/A</v>
      </c>
      <c r="V1395" s="73" t="e">
        <f t="shared" si="396"/>
        <v>#N/A</v>
      </c>
      <c r="W1395" s="73" t="e">
        <f t="shared" si="397"/>
        <v>#N/A</v>
      </c>
    </row>
    <row r="1396" spans="1:23" hidden="1" x14ac:dyDescent="0.25">
      <c r="A1396">
        <v>1395</v>
      </c>
      <c r="B1396" t="s">
        <v>813</v>
      </c>
      <c r="C1396" t="s">
        <v>814</v>
      </c>
      <c r="E1396">
        <v>3</v>
      </c>
      <c r="H1396" s="59">
        <v>74.42307692307692</v>
      </c>
      <c r="I1396" t="s">
        <v>1903</v>
      </c>
      <c r="J1396" s="65">
        <f t="shared" si="394"/>
        <v>2018353.8461538458</v>
      </c>
      <c r="K1396" t="e">
        <f>1.05*VLOOKUP(B1396,'[1]Tổng hợp Nhập - Xuất - Tồn'!$A$5:$N$4327,12,0)/VLOOKUP(B1396,'[1]Tổng hợp Nhập - Xuất - Tồn'!$A$5:$N$4327,11,0)</f>
        <v>#N/A</v>
      </c>
      <c r="L1396" s="67" t="e">
        <f t="shared" si="398"/>
        <v>#N/A</v>
      </c>
      <c r="M1396" s="66" t="e">
        <f>VLOOKUP(B1396,[2]Pivot!$A$4:$C$3785,2,0)</f>
        <v>#N/A</v>
      </c>
      <c r="N1396" s="66" t="e">
        <f>VLOOKUP(B1396,[2]Pivot!$A$4:$C$3785,3,0)</f>
        <v>#N/A</v>
      </c>
      <c r="O1396" s="70" t="e">
        <f>VLOOKUP(B1396,[3]Pivot!$A$4:$D$4420,2,0)</f>
        <v>#N/A</v>
      </c>
      <c r="P1396" s="66" t="e">
        <f>VLOOKUP(B1396,[3]Pivot!$A$4:$E$4420,5,0)</f>
        <v>#N/A</v>
      </c>
      <c r="Q1396" s="66" t="e">
        <f>VLOOKUP(B1396,[3]Pivot!$A$4:$D$4420,3,0)</f>
        <v>#N/A</v>
      </c>
      <c r="R1396" s="66" t="e">
        <f>VLOOKUP(B1396,[3]Pivot!$A$4:$D$4420,4,0)</f>
        <v>#N/A</v>
      </c>
      <c r="S1396" t="e">
        <f>VLOOKUP(B1396,'[1]Tổng hợp Nhập - Xuất - Tồn'!$A$5:$N$4327,11,0)</f>
        <v>#N/A</v>
      </c>
      <c r="T1396" t="e">
        <f>VLOOKUP(B1396,'[1]Tổng hợp Nhập - Xuất - Tồn'!$A$7:$N$4327,13,0)</f>
        <v>#N/A</v>
      </c>
      <c r="U1396" s="66" t="e">
        <f t="shared" si="395"/>
        <v>#N/A</v>
      </c>
      <c r="V1396" s="73" t="e">
        <f t="shared" si="396"/>
        <v>#N/A</v>
      </c>
      <c r="W1396" s="73" t="e">
        <f t="shared" si="397"/>
        <v>#N/A</v>
      </c>
    </row>
    <row r="1397" spans="1:23" hidden="1" x14ac:dyDescent="0.25">
      <c r="A1397">
        <v>1396</v>
      </c>
      <c r="B1397" t="s">
        <v>815</v>
      </c>
      <c r="C1397" t="s">
        <v>816</v>
      </c>
      <c r="E1397">
        <v>3</v>
      </c>
      <c r="H1397" s="59">
        <v>74.42307692307692</v>
      </c>
      <c r="I1397" t="s">
        <v>1903</v>
      </c>
      <c r="J1397" s="65">
        <f t="shared" si="394"/>
        <v>2018353.8461538458</v>
      </c>
      <c r="K1397" t="e">
        <f>1.05*VLOOKUP(B1397,'[1]Tổng hợp Nhập - Xuất - Tồn'!$A$5:$N$4327,12,0)/VLOOKUP(B1397,'[1]Tổng hợp Nhập - Xuất - Tồn'!$A$5:$N$4327,11,0)</f>
        <v>#N/A</v>
      </c>
      <c r="L1397" s="67" t="e">
        <f t="shared" si="398"/>
        <v>#N/A</v>
      </c>
      <c r="M1397" s="66" t="e">
        <f>VLOOKUP(B1397,[2]Pivot!$A$4:$C$3785,2,0)</f>
        <v>#N/A</v>
      </c>
      <c r="N1397" s="66" t="e">
        <f>VLOOKUP(B1397,[2]Pivot!$A$4:$C$3785,3,0)</f>
        <v>#N/A</v>
      </c>
      <c r="O1397" s="70" t="e">
        <f>VLOOKUP(B1397,[3]Pivot!$A$4:$D$4420,2,0)</f>
        <v>#N/A</v>
      </c>
      <c r="P1397" s="66" t="e">
        <f>VLOOKUP(B1397,[3]Pivot!$A$4:$E$4420,5,0)</f>
        <v>#N/A</v>
      </c>
      <c r="Q1397" s="66" t="e">
        <f>VLOOKUP(B1397,[3]Pivot!$A$4:$D$4420,3,0)</f>
        <v>#N/A</v>
      </c>
      <c r="R1397" s="66" t="e">
        <f>VLOOKUP(B1397,[3]Pivot!$A$4:$D$4420,4,0)</f>
        <v>#N/A</v>
      </c>
      <c r="S1397" t="e">
        <f>VLOOKUP(B1397,'[1]Tổng hợp Nhập - Xuất - Tồn'!$A$5:$N$4327,11,0)</f>
        <v>#N/A</v>
      </c>
      <c r="T1397" t="e">
        <f>VLOOKUP(B1397,'[1]Tổng hợp Nhập - Xuất - Tồn'!$A$7:$N$4327,13,0)</f>
        <v>#N/A</v>
      </c>
      <c r="U1397" s="66" t="e">
        <f t="shared" si="395"/>
        <v>#N/A</v>
      </c>
      <c r="V1397" s="73" t="e">
        <f t="shared" si="396"/>
        <v>#N/A</v>
      </c>
      <c r="W1397" s="73" t="e">
        <f t="shared" si="397"/>
        <v>#N/A</v>
      </c>
    </row>
    <row r="1398" spans="1:23" hidden="1" x14ac:dyDescent="0.25">
      <c r="A1398">
        <v>1397</v>
      </c>
      <c r="B1398" t="s">
        <v>817</v>
      </c>
      <c r="C1398" t="s">
        <v>818</v>
      </c>
      <c r="E1398">
        <v>10</v>
      </c>
      <c r="H1398" s="59">
        <v>62.884615384615387</v>
      </c>
      <c r="I1398" t="s">
        <v>1903</v>
      </c>
      <c r="J1398" s="65">
        <f t="shared" si="394"/>
        <v>1705430.769230769</v>
      </c>
      <c r="K1398" t="e">
        <f>1.05*VLOOKUP(B1398,'[1]Tổng hợp Nhập - Xuất - Tồn'!$A$5:$N$4327,12,0)/VLOOKUP(B1398,'[1]Tổng hợp Nhập - Xuất - Tồn'!$A$5:$N$4327,11,0)</f>
        <v>#N/A</v>
      </c>
      <c r="L1398" s="67" t="e">
        <f t="shared" si="398"/>
        <v>#N/A</v>
      </c>
      <c r="M1398" s="66" t="e">
        <f>VLOOKUP(B1398,[2]Pivot!$A$4:$C$3785,2,0)</f>
        <v>#N/A</v>
      </c>
      <c r="N1398" s="66" t="e">
        <f>VLOOKUP(B1398,[2]Pivot!$A$4:$C$3785,3,0)</f>
        <v>#N/A</v>
      </c>
      <c r="O1398" s="70" t="e">
        <f>VLOOKUP(B1398,[3]Pivot!$A$4:$D$4420,2,0)</f>
        <v>#N/A</v>
      </c>
      <c r="P1398" s="66" t="e">
        <f>VLOOKUP(B1398,[3]Pivot!$A$4:$E$4420,5,0)</f>
        <v>#N/A</v>
      </c>
      <c r="Q1398" s="66" t="e">
        <f>VLOOKUP(B1398,[3]Pivot!$A$4:$D$4420,3,0)</f>
        <v>#N/A</v>
      </c>
      <c r="R1398" s="66" t="e">
        <f>VLOOKUP(B1398,[3]Pivot!$A$4:$D$4420,4,0)</f>
        <v>#N/A</v>
      </c>
      <c r="S1398" t="e">
        <f>VLOOKUP(B1398,'[1]Tổng hợp Nhập - Xuất - Tồn'!$A$5:$N$4327,11,0)</f>
        <v>#N/A</v>
      </c>
      <c r="T1398" t="e">
        <f>VLOOKUP(B1398,'[1]Tổng hợp Nhập - Xuất - Tồn'!$A$7:$N$4327,13,0)</f>
        <v>#N/A</v>
      </c>
      <c r="U1398" s="66" t="e">
        <f t="shared" si="395"/>
        <v>#N/A</v>
      </c>
      <c r="V1398" s="73" t="e">
        <f t="shared" si="396"/>
        <v>#N/A</v>
      </c>
      <c r="W1398" s="73" t="e">
        <f t="shared" si="397"/>
        <v>#N/A</v>
      </c>
    </row>
    <row r="1399" spans="1:23" hidden="1" x14ac:dyDescent="0.25">
      <c r="A1399">
        <v>1398</v>
      </c>
      <c r="B1399" t="s">
        <v>819</v>
      </c>
      <c r="C1399" t="s">
        <v>820</v>
      </c>
      <c r="E1399">
        <v>1</v>
      </c>
      <c r="H1399" s="59">
        <v>62.884615384615387</v>
      </c>
      <c r="I1399" t="s">
        <v>1903</v>
      </c>
      <c r="J1399" s="65">
        <f t="shared" si="394"/>
        <v>1705430.769230769</v>
      </c>
      <c r="K1399" t="e">
        <f>1.05*VLOOKUP(B1399,'[1]Tổng hợp Nhập - Xuất - Tồn'!$A$5:$N$4327,12,0)/VLOOKUP(B1399,'[1]Tổng hợp Nhập - Xuất - Tồn'!$A$5:$N$4327,11,0)</f>
        <v>#N/A</v>
      </c>
      <c r="L1399" s="67" t="e">
        <f t="shared" si="398"/>
        <v>#N/A</v>
      </c>
      <c r="M1399" s="66" t="e">
        <f>VLOOKUP(B1399,[2]Pivot!$A$4:$C$3785,2,0)</f>
        <v>#N/A</v>
      </c>
      <c r="N1399" s="66" t="e">
        <f>VLOOKUP(B1399,[2]Pivot!$A$4:$C$3785,3,0)</f>
        <v>#N/A</v>
      </c>
      <c r="O1399" s="70" t="e">
        <f>VLOOKUP(B1399,[3]Pivot!$A$4:$D$4420,2,0)</f>
        <v>#N/A</v>
      </c>
      <c r="P1399" s="66" t="e">
        <f>VLOOKUP(B1399,[3]Pivot!$A$4:$E$4420,5,0)</f>
        <v>#N/A</v>
      </c>
      <c r="Q1399" s="66" t="e">
        <f>VLOOKUP(B1399,[3]Pivot!$A$4:$D$4420,3,0)</f>
        <v>#N/A</v>
      </c>
      <c r="R1399" s="66" t="e">
        <f>VLOOKUP(B1399,[3]Pivot!$A$4:$D$4420,4,0)</f>
        <v>#N/A</v>
      </c>
      <c r="S1399" t="e">
        <f>VLOOKUP(B1399,'[1]Tổng hợp Nhập - Xuất - Tồn'!$A$5:$N$4327,11,0)</f>
        <v>#N/A</v>
      </c>
      <c r="T1399" t="e">
        <f>VLOOKUP(B1399,'[1]Tổng hợp Nhập - Xuất - Tồn'!$A$7:$N$4327,13,0)</f>
        <v>#N/A</v>
      </c>
      <c r="U1399" s="66" t="e">
        <f t="shared" si="395"/>
        <v>#N/A</v>
      </c>
      <c r="V1399" s="73" t="e">
        <f t="shared" si="396"/>
        <v>#N/A</v>
      </c>
      <c r="W1399" s="73" t="e">
        <f t="shared" si="397"/>
        <v>#N/A</v>
      </c>
    </row>
    <row r="1400" spans="1:23" hidden="1" x14ac:dyDescent="0.25">
      <c r="A1400">
        <v>1399</v>
      </c>
      <c r="B1400" t="s">
        <v>821</v>
      </c>
      <c r="C1400" t="s">
        <v>818</v>
      </c>
      <c r="E1400">
        <v>20</v>
      </c>
      <c r="H1400" s="59">
        <v>9.2307692307692299</v>
      </c>
      <c r="I1400" t="s">
        <v>1903</v>
      </c>
      <c r="J1400" s="65">
        <f t="shared" si="394"/>
        <v>250338.4615384615</v>
      </c>
      <c r="K1400" t="e">
        <f>1.05*VLOOKUP(B1400,'[1]Tổng hợp Nhập - Xuất - Tồn'!$A$5:$N$4327,12,0)/VLOOKUP(B1400,'[1]Tổng hợp Nhập - Xuất - Tồn'!$A$5:$N$4327,11,0)</f>
        <v>#N/A</v>
      </c>
      <c r="L1400" s="67" t="e">
        <f t="shared" si="398"/>
        <v>#N/A</v>
      </c>
      <c r="M1400" s="66" t="e">
        <f>VLOOKUP(B1400,[2]Pivot!$A$4:$C$3785,2,0)</f>
        <v>#N/A</v>
      </c>
      <c r="N1400" s="66" t="e">
        <f>VLOOKUP(B1400,[2]Pivot!$A$4:$C$3785,3,0)</f>
        <v>#N/A</v>
      </c>
      <c r="O1400" s="70" t="e">
        <f>VLOOKUP(B1400,[3]Pivot!$A$4:$D$4420,2,0)</f>
        <v>#N/A</v>
      </c>
      <c r="P1400" s="66" t="e">
        <f>VLOOKUP(B1400,[3]Pivot!$A$4:$E$4420,5,0)</f>
        <v>#N/A</v>
      </c>
      <c r="Q1400" s="66" t="e">
        <f>VLOOKUP(B1400,[3]Pivot!$A$4:$D$4420,3,0)</f>
        <v>#N/A</v>
      </c>
      <c r="R1400" s="66" t="e">
        <f>VLOOKUP(B1400,[3]Pivot!$A$4:$D$4420,4,0)</f>
        <v>#N/A</v>
      </c>
      <c r="S1400" t="e">
        <f>VLOOKUP(B1400,'[1]Tổng hợp Nhập - Xuất - Tồn'!$A$5:$N$4327,11,0)</f>
        <v>#N/A</v>
      </c>
      <c r="T1400" t="e">
        <f>VLOOKUP(B1400,'[1]Tổng hợp Nhập - Xuất - Tồn'!$A$7:$N$4327,13,0)</f>
        <v>#N/A</v>
      </c>
      <c r="U1400" s="66" t="e">
        <f t="shared" si="395"/>
        <v>#N/A</v>
      </c>
      <c r="V1400" s="73" t="e">
        <f t="shared" si="396"/>
        <v>#N/A</v>
      </c>
      <c r="W1400" s="73" t="e">
        <f t="shared" si="397"/>
        <v>#N/A</v>
      </c>
    </row>
    <row r="1401" spans="1:23" hidden="1" x14ac:dyDescent="0.25">
      <c r="A1401">
        <v>1400</v>
      </c>
      <c r="B1401" t="s">
        <v>822</v>
      </c>
      <c r="C1401" t="s">
        <v>818</v>
      </c>
      <c r="E1401">
        <v>1</v>
      </c>
      <c r="H1401" s="59">
        <v>33.46153846153846</v>
      </c>
      <c r="I1401" t="s">
        <v>1903</v>
      </c>
      <c r="J1401" s="65">
        <f t="shared" si="394"/>
        <v>907476.92307692289</v>
      </c>
      <c r="K1401" t="e">
        <f>1.05*VLOOKUP(B1401,'[1]Tổng hợp Nhập - Xuất - Tồn'!$A$5:$N$4327,12,0)/VLOOKUP(B1401,'[1]Tổng hợp Nhập - Xuất - Tồn'!$A$5:$N$4327,11,0)</f>
        <v>#N/A</v>
      </c>
      <c r="L1401" s="67" t="e">
        <f t="shared" si="398"/>
        <v>#N/A</v>
      </c>
      <c r="M1401" s="66" t="e">
        <f>VLOOKUP(B1401,[2]Pivot!$A$4:$C$3785,2,0)</f>
        <v>#N/A</v>
      </c>
      <c r="N1401" s="66" t="e">
        <f>VLOOKUP(B1401,[2]Pivot!$A$4:$C$3785,3,0)</f>
        <v>#N/A</v>
      </c>
      <c r="O1401" s="70" t="e">
        <f>VLOOKUP(B1401,[3]Pivot!$A$4:$D$4420,2,0)</f>
        <v>#N/A</v>
      </c>
      <c r="P1401" s="66" t="e">
        <f>VLOOKUP(B1401,[3]Pivot!$A$4:$E$4420,5,0)</f>
        <v>#N/A</v>
      </c>
      <c r="Q1401" s="66" t="e">
        <f>VLOOKUP(B1401,[3]Pivot!$A$4:$D$4420,3,0)</f>
        <v>#N/A</v>
      </c>
      <c r="R1401" s="66" t="e">
        <f>VLOOKUP(B1401,[3]Pivot!$A$4:$D$4420,4,0)</f>
        <v>#N/A</v>
      </c>
      <c r="S1401" t="e">
        <f>VLOOKUP(B1401,'[1]Tổng hợp Nhập - Xuất - Tồn'!$A$5:$N$4327,11,0)</f>
        <v>#N/A</v>
      </c>
      <c r="T1401" t="e">
        <f>VLOOKUP(B1401,'[1]Tổng hợp Nhập - Xuất - Tồn'!$A$7:$N$4327,13,0)</f>
        <v>#N/A</v>
      </c>
      <c r="U1401" s="66" t="e">
        <f t="shared" si="395"/>
        <v>#N/A</v>
      </c>
      <c r="V1401" s="73" t="e">
        <f t="shared" si="396"/>
        <v>#N/A</v>
      </c>
      <c r="W1401" s="73" t="e">
        <f t="shared" si="397"/>
        <v>#N/A</v>
      </c>
    </row>
    <row r="1402" spans="1:23" hidden="1" x14ac:dyDescent="0.25">
      <c r="A1402">
        <v>1401</v>
      </c>
      <c r="B1402" t="s">
        <v>823</v>
      </c>
      <c r="C1402" t="s">
        <v>824</v>
      </c>
      <c r="E1402">
        <v>15</v>
      </c>
      <c r="H1402" s="59">
        <v>62.884615384615387</v>
      </c>
      <c r="I1402" t="s">
        <v>1903</v>
      </c>
      <c r="J1402" s="65">
        <f t="shared" si="394"/>
        <v>1705430.769230769</v>
      </c>
      <c r="K1402" t="e">
        <f>1.05*VLOOKUP(B1402,'[1]Tổng hợp Nhập - Xuất - Tồn'!$A$5:$N$4327,12,0)/VLOOKUP(B1402,'[1]Tổng hợp Nhập - Xuất - Tồn'!$A$5:$N$4327,11,0)</f>
        <v>#N/A</v>
      </c>
      <c r="L1402" s="67" t="e">
        <f t="shared" si="398"/>
        <v>#N/A</v>
      </c>
      <c r="M1402" s="66" t="e">
        <f>VLOOKUP(B1402,[2]Pivot!$A$4:$C$3785,2,0)</f>
        <v>#N/A</v>
      </c>
      <c r="N1402" s="66" t="e">
        <f>VLOOKUP(B1402,[2]Pivot!$A$4:$C$3785,3,0)</f>
        <v>#N/A</v>
      </c>
      <c r="O1402" s="70" t="e">
        <f>VLOOKUP(B1402,[3]Pivot!$A$4:$D$4420,2,0)</f>
        <v>#N/A</v>
      </c>
      <c r="P1402" s="66" t="e">
        <f>VLOOKUP(B1402,[3]Pivot!$A$4:$E$4420,5,0)</f>
        <v>#N/A</v>
      </c>
      <c r="Q1402" s="66" t="e">
        <f>VLOOKUP(B1402,[3]Pivot!$A$4:$D$4420,3,0)</f>
        <v>#N/A</v>
      </c>
      <c r="R1402" s="66" t="e">
        <f>VLOOKUP(B1402,[3]Pivot!$A$4:$D$4420,4,0)</f>
        <v>#N/A</v>
      </c>
      <c r="S1402" t="e">
        <f>VLOOKUP(B1402,'[1]Tổng hợp Nhập - Xuất - Tồn'!$A$5:$N$4327,11,0)</f>
        <v>#N/A</v>
      </c>
      <c r="T1402" t="e">
        <f>VLOOKUP(B1402,'[1]Tổng hợp Nhập - Xuất - Tồn'!$A$7:$N$4327,13,0)</f>
        <v>#N/A</v>
      </c>
      <c r="U1402" s="66" t="e">
        <f t="shared" si="395"/>
        <v>#N/A</v>
      </c>
      <c r="V1402" s="73" t="e">
        <f t="shared" si="396"/>
        <v>#N/A</v>
      </c>
      <c r="W1402" s="73" t="e">
        <f t="shared" si="397"/>
        <v>#N/A</v>
      </c>
    </row>
    <row r="1403" spans="1:23" hidden="1" x14ac:dyDescent="0.25">
      <c r="A1403">
        <v>1402</v>
      </c>
      <c r="B1403" t="s">
        <v>825</v>
      </c>
      <c r="C1403" t="s">
        <v>824</v>
      </c>
      <c r="E1403">
        <v>26</v>
      </c>
      <c r="H1403" s="59">
        <v>9.2307692307692299</v>
      </c>
      <c r="I1403" t="s">
        <v>1903</v>
      </c>
      <c r="J1403" s="65">
        <f t="shared" si="394"/>
        <v>250338.4615384615</v>
      </c>
      <c r="K1403" t="e">
        <f>1.05*VLOOKUP(B1403,'[1]Tổng hợp Nhập - Xuất - Tồn'!$A$5:$N$4327,12,0)/VLOOKUP(B1403,'[1]Tổng hợp Nhập - Xuất - Tồn'!$A$5:$N$4327,11,0)</f>
        <v>#N/A</v>
      </c>
      <c r="L1403" s="67" t="e">
        <f t="shared" si="398"/>
        <v>#N/A</v>
      </c>
      <c r="M1403" s="66" t="e">
        <f>VLOOKUP(B1403,[2]Pivot!$A$4:$C$3785,2,0)</f>
        <v>#N/A</v>
      </c>
      <c r="N1403" s="66" t="e">
        <f>VLOOKUP(B1403,[2]Pivot!$A$4:$C$3785,3,0)</f>
        <v>#N/A</v>
      </c>
      <c r="O1403" s="70" t="e">
        <f>VLOOKUP(B1403,[3]Pivot!$A$4:$D$4420,2,0)</f>
        <v>#N/A</v>
      </c>
      <c r="P1403" s="66" t="e">
        <f>VLOOKUP(B1403,[3]Pivot!$A$4:$E$4420,5,0)</f>
        <v>#N/A</v>
      </c>
      <c r="Q1403" s="66" t="e">
        <f>VLOOKUP(B1403,[3]Pivot!$A$4:$D$4420,3,0)</f>
        <v>#N/A</v>
      </c>
      <c r="R1403" s="66" t="e">
        <f>VLOOKUP(B1403,[3]Pivot!$A$4:$D$4420,4,0)</f>
        <v>#N/A</v>
      </c>
      <c r="S1403" t="e">
        <f>VLOOKUP(B1403,'[1]Tổng hợp Nhập - Xuất - Tồn'!$A$5:$N$4327,11,0)</f>
        <v>#N/A</v>
      </c>
      <c r="T1403" t="e">
        <f>VLOOKUP(B1403,'[1]Tổng hợp Nhập - Xuất - Tồn'!$A$7:$N$4327,13,0)</f>
        <v>#N/A</v>
      </c>
      <c r="U1403" s="66" t="e">
        <f t="shared" si="395"/>
        <v>#N/A</v>
      </c>
      <c r="V1403" s="73" t="e">
        <f t="shared" si="396"/>
        <v>#N/A</v>
      </c>
      <c r="W1403" s="73" t="e">
        <f t="shared" si="397"/>
        <v>#N/A</v>
      </c>
    </row>
    <row r="1404" spans="1:23" hidden="1" x14ac:dyDescent="0.25">
      <c r="A1404">
        <v>1403</v>
      </c>
      <c r="B1404" t="s">
        <v>826</v>
      </c>
      <c r="C1404" t="s">
        <v>336</v>
      </c>
      <c r="E1404">
        <v>4</v>
      </c>
      <c r="H1404" s="59">
        <v>54.230769230769234</v>
      </c>
      <c r="I1404" t="s">
        <v>1903</v>
      </c>
      <c r="J1404" s="65">
        <f t="shared" si="394"/>
        <v>1470738.4615384613</v>
      </c>
      <c r="K1404" t="e">
        <f>1.05*VLOOKUP(B1404,'[1]Tổng hợp Nhập - Xuất - Tồn'!$A$5:$N$4327,12,0)/VLOOKUP(B1404,'[1]Tổng hợp Nhập - Xuất - Tồn'!$A$5:$N$4327,11,0)</f>
        <v>#N/A</v>
      </c>
      <c r="L1404" s="67" t="e">
        <f t="shared" si="398"/>
        <v>#N/A</v>
      </c>
      <c r="M1404" s="66" t="e">
        <f>VLOOKUP(B1404,[2]Pivot!$A$4:$C$3785,2,0)</f>
        <v>#N/A</v>
      </c>
      <c r="N1404" s="66" t="e">
        <f>VLOOKUP(B1404,[2]Pivot!$A$4:$C$3785,3,0)</f>
        <v>#N/A</v>
      </c>
      <c r="O1404" s="70" t="e">
        <f>VLOOKUP(B1404,[3]Pivot!$A$4:$D$4420,2,0)</f>
        <v>#N/A</v>
      </c>
      <c r="P1404" s="66" t="e">
        <f>VLOOKUP(B1404,[3]Pivot!$A$4:$E$4420,5,0)</f>
        <v>#N/A</v>
      </c>
      <c r="Q1404" s="66" t="e">
        <f>VLOOKUP(B1404,[3]Pivot!$A$4:$D$4420,3,0)</f>
        <v>#N/A</v>
      </c>
      <c r="R1404" s="66" t="e">
        <f>VLOOKUP(B1404,[3]Pivot!$A$4:$D$4420,4,0)</f>
        <v>#N/A</v>
      </c>
      <c r="S1404" t="e">
        <f>VLOOKUP(B1404,'[1]Tổng hợp Nhập - Xuất - Tồn'!$A$5:$N$4327,11,0)</f>
        <v>#N/A</v>
      </c>
      <c r="T1404" t="e">
        <f>VLOOKUP(B1404,'[1]Tổng hợp Nhập - Xuất - Tồn'!$A$7:$N$4327,13,0)</f>
        <v>#N/A</v>
      </c>
      <c r="U1404" s="66" t="e">
        <f t="shared" si="395"/>
        <v>#N/A</v>
      </c>
      <c r="V1404" s="73" t="e">
        <f t="shared" si="396"/>
        <v>#N/A</v>
      </c>
      <c r="W1404" s="73" t="e">
        <f t="shared" si="397"/>
        <v>#N/A</v>
      </c>
    </row>
    <row r="1405" spans="1:23" hidden="1" x14ac:dyDescent="0.25">
      <c r="A1405">
        <v>1404</v>
      </c>
      <c r="B1405" t="s">
        <v>827</v>
      </c>
      <c r="C1405" t="s">
        <v>828</v>
      </c>
      <c r="E1405">
        <v>20</v>
      </c>
      <c r="H1405" s="59">
        <v>3.9807692307692308</v>
      </c>
      <c r="I1405" t="s">
        <v>1903</v>
      </c>
      <c r="J1405" s="65">
        <f t="shared" si="394"/>
        <v>107958.46153846153</v>
      </c>
      <c r="K1405" t="e">
        <f>1.05*VLOOKUP(B1405,'[1]Tổng hợp Nhập - Xuất - Tồn'!$A$5:$N$4327,12,0)/VLOOKUP(B1405,'[1]Tổng hợp Nhập - Xuất - Tồn'!$A$5:$N$4327,11,0)</f>
        <v>#N/A</v>
      </c>
      <c r="L1405" s="67" t="e">
        <f t="shared" si="398"/>
        <v>#N/A</v>
      </c>
      <c r="M1405" s="66" t="e">
        <f>VLOOKUP(B1405,[2]Pivot!$A$4:$C$3785,2,0)</f>
        <v>#N/A</v>
      </c>
      <c r="N1405" s="66" t="e">
        <f>VLOOKUP(B1405,[2]Pivot!$A$4:$C$3785,3,0)</f>
        <v>#N/A</v>
      </c>
      <c r="O1405" s="70" t="e">
        <f>VLOOKUP(B1405,[3]Pivot!$A$4:$D$4420,2,0)</f>
        <v>#N/A</v>
      </c>
      <c r="P1405" s="66" t="e">
        <f>VLOOKUP(B1405,[3]Pivot!$A$4:$E$4420,5,0)</f>
        <v>#N/A</v>
      </c>
      <c r="Q1405" s="66" t="e">
        <f>VLOOKUP(B1405,[3]Pivot!$A$4:$D$4420,3,0)</f>
        <v>#N/A</v>
      </c>
      <c r="R1405" s="66" t="e">
        <f>VLOOKUP(B1405,[3]Pivot!$A$4:$D$4420,4,0)</f>
        <v>#N/A</v>
      </c>
      <c r="S1405" t="e">
        <f>VLOOKUP(B1405,'[1]Tổng hợp Nhập - Xuất - Tồn'!$A$5:$N$4327,11,0)</f>
        <v>#N/A</v>
      </c>
      <c r="T1405" t="e">
        <f>VLOOKUP(B1405,'[1]Tổng hợp Nhập - Xuất - Tồn'!$A$7:$N$4327,13,0)</f>
        <v>#N/A</v>
      </c>
      <c r="U1405" s="66" t="e">
        <f t="shared" si="395"/>
        <v>#N/A</v>
      </c>
      <c r="V1405" s="73" t="e">
        <f t="shared" si="396"/>
        <v>#N/A</v>
      </c>
      <c r="W1405" s="73" t="e">
        <f t="shared" si="397"/>
        <v>#N/A</v>
      </c>
    </row>
    <row r="1406" spans="1:23" hidden="1" x14ac:dyDescent="0.25">
      <c r="A1406">
        <v>1405</v>
      </c>
      <c r="B1406" t="s">
        <v>829</v>
      </c>
      <c r="C1406" t="s">
        <v>828</v>
      </c>
      <c r="E1406">
        <v>10</v>
      </c>
      <c r="H1406" s="59">
        <v>3.9807692307692308</v>
      </c>
      <c r="I1406" t="s">
        <v>1903</v>
      </c>
      <c r="J1406" s="65">
        <f t="shared" si="394"/>
        <v>107958.46153846153</v>
      </c>
      <c r="K1406" t="e">
        <f>1.05*VLOOKUP(B1406,'[1]Tổng hợp Nhập - Xuất - Tồn'!$A$5:$N$4327,12,0)/VLOOKUP(B1406,'[1]Tổng hợp Nhập - Xuất - Tồn'!$A$5:$N$4327,11,0)</f>
        <v>#N/A</v>
      </c>
      <c r="L1406" s="67" t="e">
        <f t="shared" si="398"/>
        <v>#N/A</v>
      </c>
      <c r="M1406" s="66" t="e">
        <f>VLOOKUP(B1406,[2]Pivot!$A$4:$C$3785,2,0)</f>
        <v>#N/A</v>
      </c>
      <c r="N1406" s="66" t="e">
        <f>VLOOKUP(B1406,[2]Pivot!$A$4:$C$3785,3,0)</f>
        <v>#N/A</v>
      </c>
      <c r="O1406" s="70" t="e">
        <f>VLOOKUP(B1406,[3]Pivot!$A$4:$D$4420,2,0)</f>
        <v>#N/A</v>
      </c>
      <c r="P1406" s="66" t="e">
        <f>VLOOKUP(B1406,[3]Pivot!$A$4:$E$4420,5,0)</f>
        <v>#N/A</v>
      </c>
      <c r="Q1406" s="66" t="e">
        <f>VLOOKUP(B1406,[3]Pivot!$A$4:$D$4420,3,0)</f>
        <v>#N/A</v>
      </c>
      <c r="R1406" s="66" t="e">
        <f>VLOOKUP(B1406,[3]Pivot!$A$4:$D$4420,4,0)</f>
        <v>#N/A</v>
      </c>
      <c r="S1406" t="e">
        <f>VLOOKUP(B1406,'[1]Tổng hợp Nhập - Xuất - Tồn'!$A$5:$N$4327,11,0)</f>
        <v>#N/A</v>
      </c>
      <c r="T1406" t="e">
        <f>VLOOKUP(B1406,'[1]Tổng hợp Nhập - Xuất - Tồn'!$A$7:$N$4327,13,0)</f>
        <v>#N/A</v>
      </c>
      <c r="U1406" s="66" t="e">
        <f t="shared" si="395"/>
        <v>#N/A</v>
      </c>
      <c r="V1406" s="73" t="e">
        <f t="shared" si="396"/>
        <v>#N/A</v>
      </c>
      <c r="W1406" s="73" t="e">
        <f t="shared" si="397"/>
        <v>#N/A</v>
      </c>
    </row>
    <row r="1407" spans="1:23" hidden="1" x14ac:dyDescent="0.25">
      <c r="A1407">
        <v>1406</v>
      </c>
      <c r="B1407" t="s">
        <v>830</v>
      </c>
      <c r="C1407" t="s">
        <v>831</v>
      </c>
      <c r="E1407">
        <v>20</v>
      </c>
      <c r="H1407" s="59">
        <v>3.9807692307692308</v>
      </c>
      <c r="I1407" t="s">
        <v>1903</v>
      </c>
      <c r="J1407" s="65">
        <f t="shared" si="394"/>
        <v>107958.46153846153</v>
      </c>
      <c r="K1407" t="e">
        <f>1.05*VLOOKUP(B1407,'[1]Tổng hợp Nhập - Xuất - Tồn'!$A$5:$N$4327,12,0)/VLOOKUP(B1407,'[1]Tổng hợp Nhập - Xuất - Tồn'!$A$5:$N$4327,11,0)</f>
        <v>#N/A</v>
      </c>
      <c r="L1407" s="67" t="e">
        <f t="shared" si="398"/>
        <v>#N/A</v>
      </c>
      <c r="M1407" s="66" t="e">
        <f>VLOOKUP(B1407,[2]Pivot!$A$4:$C$3785,2,0)</f>
        <v>#N/A</v>
      </c>
      <c r="N1407" s="66" t="e">
        <f>VLOOKUP(B1407,[2]Pivot!$A$4:$C$3785,3,0)</f>
        <v>#N/A</v>
      </c>
      <c r="O1407" s="70" t="e">
        <f>VLOOKUP(B1407,[3]Pivot!$A$4:$D$4420,2,0)</f>
        <v>#N/A</v>
      </c>
      <c r="P1407" s="66" t="e">
        <f>VLOOKUP(B1407,[3]Pivot!$A$4:$E$4420,5,0)</f>
        <v>#N/A</v>
      </c>
      <c r="Q1407" s="66" t="e">
        <f>VLOOKUP(B1407,[3]Pivot!$A$4:$D$4420,3,0)</f>
        <v>#N/A</v>
      </c>
      <c r="R1407" s="66" t="e">
        <f>VLOOKUP(B1407,[3]Pivot!$A$4:$D$4420,4,0)</f>
        <v>#N/A</v>
      </c>
      <c r="S1407" t="e">
        <f>VLOOKUP(B1407,'[1]Tổng hợp Nhập - Xuất - Tồn'!$A$5:$N$4327,11,0)</f>
        <v>#N/A</v>
      </c>
      <c r="T1407" t="e">
        <f>VLOOKUP(B1407,'[1]Tổng hợp Nhập - Xuất - Tồn'!$A$7:$N$4327,13,0)</f>
        <v>#N/A</v>
      </c>
      <c r="U1407" s="66" t="e">
        <f t="shared" si="395"/>
        <v>#N/A</v>
      </c>
      <c r="V1407" s="73" t="e">
        <f t="shared" si="396"/>
        <v>#N/A</v>
      </c>
      <c r="W1407" s="73" t="e">
        <f t="shared" si="397"/>
        <v>#N/A</v>
      </c>
    </row>
    <row r="1408" spans="1:23" hidden="1" x14ac:dyDescent="0.25">
      <c r="A1408">
        <v>1407</v>
      </c>
      <c r="B1408" t="s">
        <v>832</v>
      </c>
      <c r="C1408" t="s">
        <v>831</v>
      </c>
      <c r="E1408">
        <v>15</v>
      </c>
      <c r="H1408" s="59">
        <v>3.9807692307692308</v>
      </c>
      <c r="I1408" t="s">
        <v>1903</v>
      </c>
      <c r="J1408" s="65">
        <f t="shared" si="394"/>
        <v>107958.46153846153</v>
      </c>
      <c r="K1408" t="e">
        <f>1.05*VLOOKUP(B1408,'[1]Tổng hợp Nhập - Xuất - Tồn'!$A$5:$N$4327,12,0)/VLOOKUP(B1408,'[1]Tổng hợp Nhập - Xuất - Tồn'!$A$5:$N$4327,11,0)</f>
        <v>#N/A</v>
      </c>
      <c r="L1408" s="67" t="e">
        <f t="shared" si="398"/>
        <v>#N/A</v>
      </c>
      <c r="M1408" s="66" t="e">
        <f>VLOOKUP(B1408,[2]Pivot!$A$4:$C$3785,2,0)</f>
        <v>#N/A</v>
      </c>
      <c r="N1408" s="66" t="e">
        <f>VLOOKUP(B1408,[2]Pivot!$A$4:$C$3785,3,0)</f>
        <v>#N/A</v>
      </c>
      <c r="O1408" s="70" t="e">
        <f>VLOOKUP(B1408,[3]Pivot!$A$4:$D$4420,2,0)</f>
        <v>#N/A</v>
      </c>
      <c r="P1408" s="66" t="e">
        <f>VLOOKUP(B1408,[3]Pivot!$A$4:$E$4420,5,0)</f>
        <v>#N/A</v>
      </c>
      <c r="Q1408" s="66" t="e">
        <f>VLOOKUP(B1408,[3]Pivot!$A$4:$D$4420,3,0)</f>
        <v>#N/A</v>
      </c>
      <c r="R1408" s="66" t="e">
        <f>VLOOKUP(B1408,[3]Pivot!$A$4:$D$4420,4,0)</f>
        <v>#N/A</v>
      </c>
      <c r="S1408" t="e">
        <f>VLOOKUP(B1408,'[1]Tổng hợp Nhập - Xuất - Tồn'!$A$5:$N$4327,11,0)</f>
        <v>#N/A</v>
      </c>
      <c r="T1408" t="e">
        <f>VLOOKUP(B1408,'[1]Tổng hợp Nhập - Xuất - Tồn'!$A$7:$N$4327,13,0)</f>
        <v>#N/A</v>
      </c>
      <c r="U1408" s="66" t="e">
        <f t="shared" si="395"/>
        <v>#N/A</v>
      </c>
      <c r="V1408" s="73" t="e">
        <f t="shared" si="396"/>
        <v>#N/A</v>
      </c>
      <c r="W1408" s="73" t="e">
        <f t="shared" si="397"/>
        <v>#N/A</v>
      </c>
    </row>
    <row r="1409" spans="1:23" hidden="1" x14ac:dyDescent="0.25">
      <c r="A1409">
        <v>1408</v>
      </c>
      <c r="B1409" t="s">
        <v>833</v>
      </c>
      <c r="C1409" t="s">
        <v>338</v>
      </c>
      <c r="E1409">
        <v>21</v>
      </c>
      <c r="H1409" s="59">
        <v>29.71153846153846</v>
      </c>
      <c r="I1409" t="s">
        <v>1903</v>
      </c>
      <c r="J1409" s="65">
        <f t="shared" si="394"/>
        <v>805776.92307692289</v>
      </c>
      <c r="K1409" t="e">
        <f>1.05*VLOOKUP(B1409,'[1]Tổng hợp Nhập - Xuất - Tồn'!$A$5:$N$4327,12,0)/VLOOKUP(B1409,'[1]Tổng hợp Nhập - Xuất - Tồn'!$A$5:$N$4327,11,0)</f>
        <v>#N/A</v>
      </c>
      <c r="L1409" s="67" t="e">
        <f t="shared" si="398"/>
        <v>#N/A</v>
      </c>
      <c r="M1409" s="66" t="e">
        <f>VLOOKUP(B1409,[2]Pivot!$A$4:$C$3785,2,0)</f>
        <v>#N/A</v>
      </c>
      <c r="N1409" s="66" t="e">
        <f>VLOOKUP(B1409,[2]Pivot!$A$4:$C$3785,3,0)</f>
        <v>#N/A</v>
      </c>
      <c r="O1409" s="70" t="e">
        <f>VLOOKUP(B1409,[3]Pivot!$A$4:$D$4420,2,0)</f>
        <v>#N/A</v>
      </c>
      <c r="P1409" s="66" t="e">
        <f>VLOOKUP(B1409,[3]Pivot!$A$4:$E$4420,5,0)</f>
        <v>#N/A</v>
      </c>
      <c r="Q1409" s="66" t="e">
        <f>VLOOKUP(B1409,[3]Pivot!$A$4:$D$4420,3,0)</f>
        <v>#N/A</v>
      </c>
      <c r="R1409" s="66" t="e">
        <f>VLOOKUP(B1409,[3]Pivot!$A$4:$D$4420,4,0)</f>
        <v>#N/A</v>
      </c>
      <c r="S1409" t="e">
        <f>VLOOKUP(B1409,'[1]Tổng hợp Nhập - Xuất - Tồn'!$A$5:$N$4327,11,0)</f>
        <v>#N/A</v>
      </c>
      <c r="T1409" t="e">
        <f>VLOOKUP(B1409,'[1]Tổng hợp Nhập - Xuất - Tồn'!$A$7:$N$4327,13,0)</f>
        <v>#N/A</v>
      </c>
      <c r="U1409" s="66" t="e">
        <f t="shared" si="395"/>
        <v>#N/A</v>
      </c>
      <c r="V1409" s="73" t="e">
        <f t="shared" si="396"/>
        <v>#N/A</v>
      </c>
      <c r="W1409" s="73" t="e">
        <f t="shared" si="397"/>
        <v>#N/A</v>
      </c>
    </row>
    <row r="1410" spans="1:23" hidden="1" x14ac:dyDescent="0.25">
      <c r="A1410">
        <v>1409</v>
      </c>
      <c r="B1410" t="s">
        <v>339</v>
      </c>
      <c r="C1410" t="s">
        <v>340</v>
      </c>
      <c r="E1410">
        <v>4</v>
      </c>
      <c r="H1410" s="59">
        <v>12.115384615384615</v>
      </c>
      <c r="I1410" t="s">
        <v>1903</v>
      </c>
      <c r="J1410" s="65">
        <f t="shared" si="394"/>
        <v>328569.23076923069</v>
      </c>
      <c r="K1410" t="e">
        <f>1.05*VLOOKUP(B1410,'[1]Tổng hợp Nhập - Xuất - Tồn'!$A$5:$N$4327,12,0)/VLOOKUP(B1410,'[1]Tổng hợp Nhập - Xuất - Tồn'!$A$5:$N$4327,11,0)</f>
        <v>#N/A</v>
      </c>
      <c r="L1410" s="67" t="e">
        <f t="shared" si="398"/>
        <v>#N/A</v>
      </c>
      <c r="M1410" s="66" t="e">
        <f>VLOOKUP(B1410,[2]Pivot!$A$4:$C$3785,2,0)</f>
        <v>#N/A</v>
      </c>
      <c r="N1410" s="66" t="e">
        <f>VLOOKUP(B1410,[2]Pivot!$A$4:$C$3785,3,0)</f>
        <v>#N/A</v>
      </c>
      <c r="O1410" s="70" t="e">
        <f>VLOOKUP(B1410,[3]Pivot!$A$4:$D$4420,2,0)</f>
        <v>#N/A</v>
      </c>
      <c r="P1410" s="66" t="e">
        <f>VLOOKUP(B1410,[3]Pivot!$A$4:$E$4420,5,0)</f>
        <v>#N/A</v>
      </c>
      <c r="Q1410" s="66" t="e">
        <f>VLOOKUP(B1410,[3]Pivot!$A$4:$D$4420,3,0)</f>
        <v>#N/A</v>
      </c>
      <c r="R1410" s="66" t="e">
        <f>VLOOKUP(B1410,[3]Pivot!$A$4:$D$4420,4,0)</f>
        <v>#N/A</v>
      </c>
      <c r="S1410" t="e">
        <f>VLOOKUP(B1410,'[1]Tổng hợp Nhập - Xuất - Tồn'!$A$5:$N$4327,11,0)</f>
        <v>#N/A</v>
      </c>
      <c r="T1410" t="e">
        <f>VLOOKUP(B1410,'[1]Tổng hợp Nhập - Xuất - Tồn'!$A$7:$N$4327,13,0)</f>
        <v>#N/A</v>
      </c>
      <c r="U1410" s="66" t="e">
        <f t="shared" si="395"/>
        <v>#N/A</v>
      </c>
      <c r="V1410" s="73" t="e">
        <f t="shared" si="396"/>
        <v>#N/A</v>
      </c>
      <c r="W1410" s="73" t="e">
        <f t="shared" si="397"/>
        <v>#N/A</v>
      </c>
    </row>
    <row r="1411" spans="1:23" hidden="1" x14ac:dyDescent="0.25">
      <c r="A1411">
        <v>1410</v>
      </c>
      <c r="B1411" t="s">
        <v>341</v>
      </c>
      <c r="C1411" t="s">
        <v>338</v>
      </c>
      <c r="E1411">
        <v>8</v>
      </c>
      <c r="H1411" s="59">
        <v>12.403846153846153</v>
      </c>
      <c r="I1411" t="s">
        <v>1903</v>
      </c>
      <c r="J1411" s="65">
        <f t="shared" ref="J1411:J1474" si="399">H1411*24000*1.13</f>
        <v>336392.30769230763</v>
      </c>
      <c r="K1411" t="e">
        <f>1.05*VLOOKUP(B1411,'[1]Tổng hợp Nhập - Xuất - Tồn'!$A$5:$N$4327,12,0)/VLOOKUP(B1411,'[1]Tổng hợp Nhập - Xuất - Tồn'!$A$5:$N$4327,11,0)</f>
        <v>#N/A</v>
      </c>
      <c r="L1411" s="67" t="e">
        <f t="shared" si="398"/>
        <v>#N/A</v>
      </c>
      <c r="M1411" s="66" t="e">
        <f>VLOOKUP(B1411,[2]Pivot!$A$4:$C$3785,2,0)</f>
        <v>#N/A</v>
      </c>
      <c r="N1411" s="66" t="e">
        <f>VLOOKUP(B1411,[2]Pivot!$A$4:$C$3785,3,0)</f>
        <v>#N/A</v>
      </c>
      <c r="O1411" s="70" t="e">
        <f>VLOOKUP(B1411,[3]Pivot!$A$4:$D$4420,2,0)</f>
        <v>#N/A</v>
      </c>
      <c r="P1411" s="66" t="e">
        <f>VLOOKUP(B1411,[3]Pivot!$A$4:$E$4420,5,0)</f>
        <v>#N/A</v>
      </c>
      <c r="Q1411" s="66" t="e">
        <f>VLOOKUP(B1411,[3]Pivot!$A$4:$D$4420,3,0)</f>
        <v>#N/A</v>
      </c>
      <c r="R1411" s="66" t="e">
        <f>VLOOKUP(B1411,[3]Pivot!$A$4:$D$4420,4,0)</f>
        <v>#N/A</v>
      </c>
      <c r="S1411" t="e">
        <f>VLOOKUP(B1411,'[1]Tổng hợp Nhập - Xuất - Tồn'!$A$5:$N$4327,11,0)</f>
        <v>#N/A</v>
      </c>
      <c r="T1411" t="e">
        <f>VLOOKUP(B1411,'[1]Tổng hợp Nhập - Xuất - Tồn'!$A$7:$N$4327,13,0)</f>
        <v>#N/A</v>
      </c>
      <c r="U1411" s="66" t="e">
        <f t="shared" ref="U1411:U1474" si="400">IF(L1411&lt;=10%,Q1411,Q1411*(1-5%))</f>
        <v>#N/A</v>
      </c>
      <c r="V1411" s="73" t="e">
        <f t="shared" ref="V1411:V1474" si="401">U1411*24000*1/1.13</f>
        <v>#N/A</v>
      </c>
      <c r="W1411" s="73" t="e">
        <f t="shared" ref="W1411:W1474" si="402">V1411/24000</f>
        <v>#N/A</v>
      </c>
    </row>
    <row r="1412" spans="1:23" hidden="1" x14ac:dyDescent="0.25">
      <c r="A1412">
        <v>1411</v>
      </c>
      <c r="B1412" t="s">
        <v>834</v>
      </c>
      <c r="C1412" t="s">
        <v>343</v>
      </c>
      <c r="E1412">
        <v>30</v>
      </c>
      <c r="H1412" s="59">
        <v>29.71153846153846</v>
      </c>
      <c r="I1412" t="s">
        <v>1903</v>
      </c>
      <c r="J1412" s="65">
        <f t="shared" si="399"/>
        <v>805776.92307692289</v>
      </c>
      <c r="K1412" t="e">
        <f>1.05*VLOOKUP(B1412,'[1]Tổng hợp Nhập - Xuất - Tồn'!$A$5:$N$4327,12,0)/VLOOKUP(B1412,'[1]Tổng hợp Nhập - Xuất - Tồn'!$A$5:$N$4327,11,0)</f>
        <v>#N/A</v>
      </c>
      <c r="L1412" s="67" t="e">
        <f t="shared" ref="L1412:L1475" si="403">(J1412-K1412)/K1412</f>
        <v>#N/A</v>
      </c>
      <c r="M1412" s="66" t="e">
        <f>VLOOKUP(B1412,[2]Pivot!$A$4:$C$3785,2,0)</f>
        <v>#N/A</v>
      </c>
      <c r="N1412" s="66" t="e">
        <f>VLOOKUP(B1412,[2]Pivot!$A$4:$C$3785,3,0)</f>
        <v>#N/A</v>
      </c>
      <c r="O1412" s="70" t="e">
        <f>VLOOKUP(B1412,[3]Pivot!$A$4:$D$4420,2,0)</f>
        <v>#N/A</v>
      </c>
      <c r="P1412" s="66" t="e">
        <f>VLOOKUP(B1412,[3]Pivot!$A$4:$E$4420,5,0)</f>
        <v>#N/A</v>
      </c>
      <c r="Q1412" s="66" t="e">
        <f>VLOOKUP(B1412,[3]Pivot!$A$4:$D$4420,3,0)</f>
        <v>#N/A</v>
      </c>
      <c r="R1412" s="66" t="e">
        <f>VLOOKUP(B1412,[3]Pivot!$A$4:$D$4420,4,0)</f>
        <v>#N/A</v>
      </c>
      <c r="S1412" t="e">
        <f>VLOOKUP(B1412,'[1]Tổng hợp Nhập - Xuất - Tồn'!$A$5:$N$4327,11,0)</f>
        <v>#N/A</v>
      </c>
      <c r="T1412" t="e">
        <f>VLOOKUP(B1412,'[1]Tổng hợp Nhập - Xuất - Tồn'!$A$7:$N$4327,13,0)</f>
        <v>#N/A</v>
      </c>
      <c r="U1412" s="66" t="e">
        <f t="shared" si="400"/>
        <v>#N/A</v>
      </c>
      <c r="V1412" s="73" t="e">
        <f t="shared" si="401"/>
        <v>#N/A</v>
      </c>
      <c r="W1412" s="73" t="e">
        <f t="shared" si="402"/>
        <v>#N/A</v>
      </c>
    </row>
    <row r="1413" spans="1:23" hidden="1" x14ac:dyDescent="0.25">
      <c r="A1413">
        <v>1412</v>
      </c>
      <c r="B1413" t="s">
        <v>344</v>
      </c>
      <c r="C1413" t="s">
        <v>345</v>
      </c>
      <c r="E1413">
        <v>4</v>
      </c>
      <c r="H1413" s="59">
        <v>12.115384615384615</v>
      </c>
      <c r="I1413" t="s">
        <v>1903</v>
      </c>
      <c r="J1413" s="65">
        <f t="shared" si="399"/>
        <v>328569.23076923069</v>
      </c>
      <c r="K1413" t="e">
        <f>1.05*VLOOKUP(B1413,'[1]Tổng hợp Nhập - Xuất - Tồn'!$A$5:$N$4327,12,0)/VLOOKUP(B1413,'[1]Tổng hợp Nhập - Xuất - Tồn'!$A$5:$N$4327,11,0)</f>
        <v>#N/A</v>
      </c>
      <c r="L1413" s="67" t="e">
        <f t="shared" si="403"/>
        <v>#N/A</v>
      </c>
      <c r="M1413" s="66" t="e">
        <f>VLOOKUP(B1413,[2]Pivot!$A$4:$C$3785,2,0)</f>
        <v>#N/A</v>
      </c>
      <c r="N1413" s="66" t="e">
        <f>VLOOKUP(B1413,[2]Pivot!$A$4:$C$3785,3,0)</f>
        <v>#N/A</v>
      </c>
      <c r="O1413" s="70" t="e">
        <f>VLOOKUP(B1413,[3]Pivot!$A$4:$D$4420,2,0)</f>
        <v>#N/A</v>
      </c>
      <c r="P1413" s="66" t="e">
        <f>VLOOKUP(B1413,[3]Pivot!$A$4:$E$4420,5,0)</f>
        <v>#N/A</v>
      </c>
      <c r="Q1413" s="66" t="e">
        <f>VLOOKUP(B1413,[3]Pivot!$A$4:$D$4420,3,0)</f>
        <v>#N/A</v>
      </c>
      <c r="R1413" s="66" t="e">
        <f>VLOOKUP(B1413,[3]Pivot!$A$4:$D$4420,4,0)</f>
        <v>#N/A</v>
      </c>
      <c r="S1413" t="e">
        <f>VLOOKUP(B1413,'[1]Tổng hợp Nhập - Xuất - Tồn'!$A$5:$N$4327,11,0)</f>
        <v>#N/A</v>
      </c>
      <c r="T1413" t="e">
        <f>VLOOKUP(B1413,'[1]Tổng hợp Nhập - Xuất - Tồn'!$A$7:$N$4327,13,0)</f>
        <v>#N/A</v>
      </c>
      <c r="U1413" s="66" t="e">
        <f t="shared" si="400"/>
        <v>#N/A</v>
      </c>
      <c r="V1413" s="73" t="e">
        <f t="shared" si="401"/>
        <v>#N/A</v>
      </c>
      <c r="W1413" s="73" t="e">
        <f t="shared" si="402"/>
        <v>#N/A</v>
      </c>
    </row>
    <row r="1414" spans="1:23" hidden="1" x14ac:dyDescent="0.25">
      <c r="A1414">
        <v>1413</v>
      </c>
      <c r="B1414" t="s">
        <v>346</v>
      </c>
      <c r="C1414" t="s">
        <v>343</v>
      </c>
      <c r="E1414">
        <v>2</v>
      </c>
      <c r="H1414" s="59">
        <v>12.403846153846153</v>
      </c>
      <c r="I1414" t="s">
        <v>1903</v>
      </c>
      <c r="J1414" s="65">
        <f t="shared" si="399"/>
        <v>336392.30769230763</v>
      </c>
      <c r="K1414" t="e">
        <f>1.05*VLOOKUP(B1414,'[1]Tổng hợp Nhập - Xuất - Tồn'!$A$5:$N$4327,12,0)/VLOOKUP(B1414,'[1]Tổng hợp Nhập - Xuất - Tồn'!$A$5:$N$4327,11,0)</f>
        <v>#N/A</v>
      </c>
      <c r="L1414" s="67" t="e">
        <f t="shared" si="403"/>
        <v>#N/A</v>
      </c>
      <c r="M1414" s="66" t="e">
        <f>VLOOKUP(B1414,[2]Pivot!$A$4:$C$3785,2,0)</f>
        <v>#N/A</v>
      </c>
      <c r="N1414" s="66" t="e">
        <f>VLOOKUP(B1414,[2]Pivot!$A$4:$C$3785,3,0)</f>
        <v>#N/A</v>
      </c>
      <c r="O1414" s="70" t="e">
        <f>VLOOKUP(B1414,[3]Pivot!$A$4:$D$4420,2,0)</f>
        <v>#N/A</v>
      </c>
      <c r="P1414" s="66" t="e">
        <f>VLOOKUP(B1414,[3]Pivot!$A$4:$E$4420,5,0)</f>
        <v>#N/A</v>
      </c>
      <c r="Q1414" s="66" t="e">
        <f>VLOOKUP(B1414,[3]Pivot!$A$4:$D$4420,3,0)</f>
        <v>#N/A</v>
      </c>
      <c r="R1414" s="66" t="e">
        <f>VLOOKUP(B1414,[3]Pivot!$A$4:$D$4420,4,0)</f>
        <v>#N/A</v>
      </c>
      <c r="S1414" t="e">
        <f>VLOOKUP(B1414,'[1]Tổng hợp Nhập - Xuất - Tồn'!$A$5:$N$4327,11,0)</f>
        <v>#N/A</v>
      </c>
      <c r="T1414" t="e">
        <f>VLOOKUP(B1414,'[1]Tổng hợp Nhập - Xuất - Tồn'!$A$7:$N$4327,13,0)</f>
        <v>#N/A</v>
      </c>
      <c r="U1414" s="66" t="e">
        <f t="shared" si="400"/>
        <v>#N/A</v>
      </c>
      <c r="V1414" s="73" t="e">
        <f t="shared" si="401"/>
        <v>#N/A</v>
      </c>
      <c r="W1414" s="73" t="e">
        <f t="shared" si="402"/>
        <v>#N/A</v>
      </c>
    </row>
    <row r="1415" spans="1:23" hidden="1" x14ac:dyDescent="0.25">
      <c r="A1415">
        <v>1414</v>
      </c>
      <c r="B1415" t="s">
        <v>835</v>
      </c>
      <c r="C1415" t="s">
        <v>836</v>
      </c>
      <c r="E1415">
        <v>9</v>
      </c>
      <c r="H1415" s="59">
        <v>96.92307692307692</v>
      </c>
      <c r="I1415" t="s">
        <v>1903</v>
      </c>
      <c r="J1415" s="65">
        <f t="shared" si="399"/>
        <v>2628553.8461538455</v>
      </c>
      <c r="K1415" t="e">
        <f>1.05*VLOOKUP(B1415,'[1]Tổng hợp Nhập - Xuất - Tồn'!$A$5:$N$4327,12,0)/VLOOKUP(B1415,'[1]Tổng hợp Nhập - Xuất - Tồn'!$A$5:$N$4327,11,0)</f>
        <v>#N/A</v>
      </c>
      <c r="L1415" s="67" t="e">
        <f t="shared" si="403"/>
        <v>#N/A</v>
      </c>
      <c r="M1415" s="66" t="e">
        <f>VLOOKUP(B1415,[2]Pivot!$A$4:$C$3785,2,0)</f>
        <v>#N/A</v>
      </c>
      <c r="N1415" s="66" t="e">
        <f>VLOOKUP(B1415,[2]Pivot!$A$4:$C$3785,3,0)</f>
        <v>#N/A</v>
      </c>
      <c r="O1415" s="70" t="e">
        <f>VLOOKUP(B1415,[3]Pivot!$A$4:$D$4420,2,0)</f>
        <v>#N/A</v>
      </c>
      <c r="P1415" s="66" t="e">
        <f>VLOOKUP(B1415,[3]Pivot!$A$4:$E$4420,5,0)</f>
        <v>#N/A</v>
      </c>
      <c r="Q1415" s="66" t="e">
        <f>VLOOKUP(B1415,[3]Pivot!$A$4:$D$4420,3,0)</f>
        <v>#N/A</v>
      </c>
      <c r="R1415" s="66" t="e">
        <f>VLOOKUP(B1415,[3]Pivot!$A$4:$D$4420,4,0)</f>
        <v>#N/A</v>
      </c>
      <c r="S1415" t="e">
        <f>VLOOKUP(B1415,'[1]Tổng hợp Nhập - Xuất - Tồn'!$A$5:$N$4327,11,0)</f>
        <v>#N/A</v>
      </c>
      <c r="T1415" t="e">
        <f>VLOOKUP(B1415,'[1]Tổng hợp Nhập - Xuất - Tồn'!$A$7:$N$4327,13,0)</f>
        <v>#N/A</v>
      </c>
      <c r="U1415" s="66" t="e">
        <f t="shared" si="400"/>
        <v>#N/A</v>
      </c>
      <c r="V1415" s="73" t="e">
        <f t="shared" si="401"/>
        <v>#N/A</v>
      </c>
      <c r="W1415" s="73" t="e">
        <f t="shared" si="402"/>
        <v>#N/A</v>
      </c>
    </row>
    <row r="1416" spans="1:23" hidden="1" x14ac:dyDescent="0.25">
      <c r="A1416">
        <v>1415</v>
      </c>
      <c r="B1416" t="s">
        <v>837</v>
      </c>
      <c r="C1416" t="s">
        <v>838</v>
      </c>
      <c r="E1416">
        <v>2</v>
      </c>
      <c r="H1416" s="59">
        <v>41.884615384615387</v>
      </c>
      <c r="I1416" t="s">
        <v>1903</v>
      </c>
      <c r="J1416" s="65">
        <f t="shared" si="399"/>
        <v>1135910.7692307692</v>
      </c>
      <c r="K1416" t="e">
        <f>1.05*VLOOKUP(B1416,'[1]Tổng hợp Nhập - Xuất - Tồn'!$A$5:$N$4327,12,0)/VLOOKUP(B1416,'[1]Tổng hợp Nhập - Xuất - Tồn'!$A$5:$N$4327,11,0)</f>
        <v>#N/A</v>
      </c>
      <c r="L1416" s="67" t="e">
        <f t="shared" si="403"/>
        <v>#N/A</v>
      </c>
      <c r="M1416" s="66" t="e">
        <f>VLOOKUP(B1416,[2]Pivot!$A$4:$C$3785,2,0)</f>
        <v>#N/A</v>
      </c>
      <c r="N1416" s="66" t="e">
        <f>VLOOKUP(B1416,[2]Pivot!$A$4:$C$3785,3,0)</f>
        <v>#N/A</v>
      </c>
      <c r="O1416" s="70" t="e">
        <f>VLOOKUP(B1416,[3]Pivot!$A$4:$D$4420,2,0)</f>
        <v>#N/A</v>
      </c>
      <c r="P1416" s="66" t="e">
        <f>VLOOKUP(B1416,[3]Pivot!$A$4:$E$4420,5,0)</f>
        <v>#N/A</v>
      </c>
      <c r="Q1416" s="66" t="e">
        <f>VLOOKUP(B1416,[3]Pivot!$A$4:$D$4420,3,0)</f>
        <v>#N/A</v>
      </c>
      <c r="R1416" s="66" t="e">
        <f>VLOOKUP(B1416,[3]Pivot!$A$4:$D$4420,4,0)</f>
        <v>#N/A</v>
      </c>
      <c r="S1416" t="e">
        <f>VLOOKUP(B1416,'[1]Tổng hợp Nhập - Xuất - Tồn'!$A$5:$N$4327,11,0)</f>
        <v>#N/A</v>
      </c>
      <c r="T1416" t="e">
        <f>VLOOKUP(B1416,'[1]Tổng hợp Nhập - Xuất - Tồn'!$A$7:$N$4327,13,0)</f>
        <v>#N/A</v>
      </c>
      <c r="U1416" s="66" t="e">
        <f t="shared" si="400"/>
        <v>#N/A</v>
      </c>
      <c r="V1416" s="73" t="e">
        <f t="shared" si="401"/>
        <v>#N/A</v>
      </c>
      <c r="W1416" s="73" t="e">
        <f t="shared" si="402"/>
        <v>#N/A</v>
      </c>
    </row>
    <row r="1417" spans="1:23" hidden="1" x14ac:dyDescent="0.25">
      <c r="A1417">
        <v>1416</v>
      </c>
      <c r="B1417" t="s">
        <v>839</v>
      </c>
      <c r="C1417" t="s">
        <v>840</v>
      </c>
      <c r="E1417">
        <v>2</v>
      </c>
      <c r="H1417" s="59">
        <v>48.46153846153846</v>
      </c>
      <c r="I1417" t="s">
        <v>1903</v>
      </c>
      <c r="J1417" s="65">
        <f t="shared" si="399"/>
        <v>1314276.9230769228</v>
      </c>
      <c r="K1417" t="e">
        <f>1.05*VLOOKUP(B1417,'[1]Tổng hợp Nhập - Xuất - Tồn'!$A$5:$N$4327,12,0)/VLOOKUP(B1417,'[1]Tổng hợp Nhập - Xuất - Tồn'!$A$5:$N$4327,11,0)</f>
        <v>#N/A</v>
      </c>
      <c r="L1417" s="67" t="e">
        <f t="shared" si="403"/>
        <v>#N/A</v>
      </c>
      <c r="M1417" s="66" t="e">
        <f>VLOOKUP(B1417,[2]Pivot!$A$4:$C$3785,2,0)</f>
        <v>#N/A</v>
      </c>
      <c r="N1417" s="66" t="e">
        <f>VLOOKUP(B1417,[2]Pivot!$A$4:$C$3785,3,0)</f>
        <v>#N/A</v>
      </c>
      <c r="O1417" s="70" t="e">
        <f>VLOOKUP(B1417,[3]Pivot!$A$4:$D$4420,2,0)</f>
        <v>#N/A</v>
      </c>
      <c r="P1417" s="66" t="e">
        <f>VLOOKUP(B1417,[3]Pivot!$A$4:$E$4420,5,0)</f>
        <v>#N/A</v>
      </c>
      <c r="Q1417" s="66" t="e">
        <f>VLOOKUP(B1417,[3]Pivot!$A$4:$D$4420,3,0)</f>
        <v>#N/A</v>
      </c>
      <c r="R1417" s="66" t="e">
        <f>VLOOKUP(B1417,[3]Pivot!$A$4:$D$4420,4,0)</f>
        <v>#N/A</v>
      </c>
      <c r="S1417" t="e">
        <f>VLOOKUP(B1417,'[1]Tổng hợp Nhập - Xuất - Tồn'!$A$5:$N$4327,11,0)</f>
        <v>#N/A</v>
      </c>
      <c r="T1417" t="e">
        <f>VLOOKUP(B1417,'[1]Tổng hợp Nhập - Xuất - Tồn'!$A$7:$N$4327,13,0)</f>
        <v>#N/A</v>
      </c>
      <c r="U1417" s="66" t="e">
        <f t="shared" si="400"/>
        <v>#N/A</v>
      </c>
      <c r="V1417" s="73" t="e">
        <f t="shared" si="401"/>
        <v>#N/A</v>
      </c>
      <c r="W1417" s="73" t="e">
        <f t="shared" si="402"/>
        <v>#N/A</v>
      </c>
    </row>
    <row r="1418" spans="1:23" hidden="1" x14ac:dyDescent="0.25">
      <c r="A1418">
        <v>1417</v>
      </c>
      <c r="B1418" t="s">
        <v>841</v>
      </c>
      <c r="C1418" t="s">
        <v>842</v>
      </c>
      <c r="E1418">
        <v>29</v>
      </c>
      <c r="H1418" s="59">
        <v>64.038461538461533</v>
      </c>
      <c r="I1418" t="s">
        <v>1903</v>
      </c>
      <c r="J1418" s="65">
        <f t="shared" si="399"/>
        <v>1736723.0769230765</v>
      </c>
      <c r="K1418" t="e">
        <f>1.05*VLOOKUP(B1418,'[1]Tổng hợp Nhập - Xuất - Tồn'!$A$5:$N$4327,12,0)/VLOOKUP(B1418,'[1]Tổng hợp Nhập - Xuất - Tồn'!$A$5:$N$4327,11,0)</f>
        <v>#N/A</v>
      </c>
      <c r="L1418" s="67" t="e">
        <f t="shared" si="403"/>
        <v>#N/A</v>
      </c>
      <c r="M1418" s="66" t="e">
        <f>VLOOKUP(B1418,[2]Pivot!$A$4:$C$3785,2,0)</f>
        <v>#N/A</v>
      </c>
      <c r="N1418" s="66" t="e">
        <f>VLOOKUP(B1418,[2]Pivot!$A$4:$C$3785,3,0)</f>
        <v>#N/A</v>
      </c>
      <c r="O1418" s="70" t="e">
        <f>VLOOKUP(B1418,[3]Pivot!$A$4:$D$4420,2,0)</f>
        <v>#N/A</v>
      </c>
      <c r="P1418" s="66" t="e">
        <f>VLOOKUP(B1418,[3]Pivot!$A$4:$E$4420,5,0)</f>
        <v>#N/A</v>
      </c>
      <c r="Q1418" s="66" t="e">
        <f>VLOOKUP(B1418,[3]Pivot!$A$4:$D$4420,3,0)</f>
        <v>#N/A</v>
      </c>
      <c r="R1418" s="66" t="e">
        <f>VLOOKUP(B1418,[3]Pivot!$A$4:$D$4420,4,0)</f>
        <v>#N/A</v>
      </c>
      <c r="S1418" t="e">
        <f>VLOOKUP(B1418,'[1]Tổng hợp Nhập - Xuất - Tồn'!$A$5:$N$4327,11,0)</f>
        <v>#N/A</v>
      </c>
      <c r="T1418" t="e">
        <f>VLOOKUP(B1418,'[1]Tổng hợp Nhập - Xuất - Tồn'!$A$7:$N$4327,13,0)</f>
        <v>#N/A</v>
      </c>
      <c r="U1418" s="66" t="e">
        <f t="shared" si="400"/>
        <v>#N/A</v>
      </c>
      <c r="V1418" s="73" t="e">
        <f t="shared" si="401"/>
        <v>#N/A</v>
      </c>
      <c r="W1418" s="73" t="e">
        <f t="shared" si="402"/>
        <v>#N/A</v>
      </c>
    </row>
    <row r="1419" spans="1:23" hidden="1" x14ac:dyDescent="0.25">
      <c r="A1419">
        <v>1418</v>
      </c>
      <c r="B1419" t="s">
        <v>351</v>
      </c>
      <c r="C1419" t="s">
        <v>350</v>
      </c>
      <c r="E1419">
        <v>30</v>
      </c>
      <c r="H1419" s="59">
        <v>90.623076923076923</v>
      </c>
      <c r="I1419" t="s">
        <v>1903</v>
      </c>
      <c r="J1419" s="65">
        <f t="shared" si="399"/>
        <v>2457697.8461538455</v>
      </c>
      <c r="K1419" t="e">
        <f>1.05*VLOOKUP(B1419,'[1]Tổng hợp Nhập - Xuất - Tồn'!$A$5:$N$4327,12,0)/VLOOKUP(B1419,'[1]Tổng hợp Nhập - Xuất - Tồn'!$A$5:$N$4327,11,0)</f>
        <v>#N/A</v>
      </c>
      <c r="L1419" s="67" t="e">
        <f t="shared" si="403"/>
        <v>#N/A</v>
      </c>
      <c r="M1419" s="66" t="e">
        <f>VLOOKUP(B1419,[2]Pivot!$A$4:$C$3785,2,0)</f>
        <v>#N/A</v>
      </c>
      <c r="N1419" s="66" t="e">
        <f>VLOOKUP(B1419,[2]Pivot!$A$4:$C$3785,3,0)</f>
        <v>#N/A</v>
      </c>
      <c r="O1419" s="70" t="e">
        <f>VLOOKUP(B1419,[3]Pivot!$A$4:$D$4420,2,0)</f>
        <v>#N/A</v>
      </c>
      <c r="P1419" s="66" t="e">
        <f>VLOOKUP(B1419,[3]Pivot!$A$4:$E$4420,5,0)</f>
        <v>#N/A</v>
      </c>
      <c r="Q1419" s="66" t="e">
        <f>VLOOKUP(B1419,[3]Pivot!$A$4:$D$4420,3,0)</f>
        <v>#N/A</v>
      </c>
      <c r="R1419" s="66" t="e">
        <f>VLOOKUP(B1419,[3]Pivot!$A$4:$D$4420,4,0)</f>
        <v>#N/A</v>
      </c>
      <c r="S1419" t="e">
        <f>VLOOKUP(B1419,'[1]Tổng hợp Nhập - Xuất - Tồn'!$A$5:$N$4327,11,0)</f>
        <v>#N/A</v>
      </c>
      <c r="T1419" t="e">
        <f>VLOOKUP(B1419,'[1]Tổng hợp Nhập - Xuất - Tồn'!$A$7:$N$4327,13,0)</f>
        <v>#N/A</v>
      </c>
      <c r="U1419" s="66" t="e">
        <f t="shared" si="400"/>
        <v>#N/A</v>
      </c>
      <c r="V1419" s="73" t="e">
        <f t="shared" si="401"/>
        <v>#N/A</v>
      </c>
      <c r="W1419" s="73" t="e">
        <f t="shared" si="402"/>
        <v>#N/A</v>
      </c>
    </row>
    <row r="1420" spans="1:23" hidden="1" x14ac:dyDescent="0.25">
      <c r="A1420">
        <v>1419</v>
      </c>
      <c r="B1420" t="s">
        <v>352</v>
      </c>
      <c r="C1420" t="s">
        <v>350</v>
      </c>
      <c r="E1420">
        <v>2</v>
      </c>
      <c r="H1420" s="59">
        <v>154</v>
      </c>
      <c r="I1420" t="s">
        <v>1903</v>
      </c>
      <c r="J1420" s="65">
        <f t="shared" si="399"/>
        <v>4176479.9999999995</v>
      </c>
      <c r="K1420" t="e">
        <f>1.05*VLOOKUP(B1420,'[1]Tổng hợp Nhập - Xuất - Tồn'!$A$5:$N$4327,12,0)/VLOOKUP(B1420,'[1]Tổng hợp Nhập - Xuất - Tồn'!$A$5:$N$4327,11,0)</f>
        <v>#N/A</v>
      </c>
      <c r="L1420" s="67" t="e">
        <f t="shared" si="403"/>
        <v>#N/A</v>
      </c>
      <c r="M1420" s="66" t="e">
        <f>VLOOKUP(B1420,[2]Pivot!$A$4:$C$3785,2,0)</f>
        <v>#N/A</v>
      </c>
      <c r="N1420" s="66" t="e">
        <f>VLOOKUP(B1420,[2]Pivot!$A$4:$C$3785,3,0)</f>
        <v>#N/A</v>
      </c>
      <c r="O1420" s="70" t="e">
        <f>VLOOKUP(B1420,[3]Pivot!$A$4:$D$4420,2,0)</f>
        <v>#N/A</v>
      </c>
      <c r="P1420" s="66" t="e">
        <f>VLOOKUP(B1420,[3]Pivot!$A$4:$E$4420,5,0)</f>
        <v>#N/A</v>
      </c>
      <c r="Q1420" s="66" t="e">
        <f>VLOOKUP(B1420,[3]Pivot!$A$4:$D$4420,3,0)</f>
        <v>#N/A</v>
      </c>
      <c r="R1420" s="66" t="e">
        <f>VLOOKUP(B1420,[3]Pivot!$A$4:$D$4420,4,0)</f>
        <v>#N/A</v>
      </c>
      <c r="S1420" t="e">
        <f>VLOOKUP(B1420,'[1]Tổng hợp Nhập - Xuất - Tồn'!$A$5:$N$4327,11,0)</f>
        <v>#N/A</v>
      </c>
      <c r="T1420" t="e">
        <f>VLOOKUP(B1420,'[1]Tổng hợp Nhập - Xuất - Tồn'!$A$7:$N$4327,13,0)</f>
        <v>#N/A</v>
      </c>
      <c r="U1420" s="66" t="e">
        <f t="shared" si="400"/>
        <v>#N/A</v>
      </c>
      <c r="V1420" s="73" t="e">
        <f t="shared" si="401"/>
        <v>#N/A</v>
      </c>
      <c r="W1420" s="73" t="e">
        <f t="shared" si="402"/>
        <v>#N/A</v>
      </c>
    </row>
    <row r="1421" spans="1:23" hidden="1" x14ac:dyDescent="0.25">
      <c r="A1421">
        <v>1420</v>
      </c>
      <c r="B1421" t="s">
        <v>843</v>
      </c>
      <c r="C1421" t="s">
        <v>350</v>
      </c>
      <c r="E1421">
        <v>23</v>
      </c>
      <c r="H1421" s="59">
        <v>110.16923076923077</v>
      </c>
      <c r="I1421" t="s">
        <v>1903</v>
      </c>
      <c r="J1421" s="65">
        <f t="shared" si="399"/>
        <v>2987789.538461538</v>
      </c>
      <c r="K1421" t="e">
        <f>1.05*VLOOKUP(B1421,'[1]Tổng hợp Nhập - Xuất - Tồn'!$A$5:$N$4327,12,0)/VLOOKUP(B1421,'[1]Tổng hợp Nhập - Xuất - Tồn'!$A$5:$N$4327,11,0)</f>
        <v>#N/A</v>
      </c>
      <c r="L1421" s="67" t="e">
        <f t="shared" si="403"/>
        <v>#N/A</v>
      </c>
      <c r="M1421" s="66" t="e">
        <f>VLOOKUP(B1421,[2]Pivot!$A$4:$C$3785,2,0)</f>
        <v>#N/A</v>
      </c>
      <c r="N1421" s="66" t="e">
        <f>VLOOKUP(B1421,[2]Pivot!$A$4:$C$3785,3,0)</f>
        <v>#N/A</v>
      </c>
      <c r="O1421" s="70" t="e">
        <f>VLOOKUP(B1421,[3]Pivot!$A$4:$D$4420,2,0)</f>
        <v>#N/A</v>
      </c>
      <c r="P1421" s="66" t="e">
        <f>VLOOKUP(B1421,[3]Pivot!$A$4:$E$4420,5,0)</f>
        <v>#N/A</v>
      </c>
      <c r="Q1421" s="66" t="e">
        <f>VLOOKUP(B1421,[3]Pivot!$A$4:$D$4420,3,0)</f>
        <v>#N/A</v>
      </c>
      <c r="R1421" s="66" t="e">
        <f>VLOOKUP(B1421,[3]Pivot!$A$4:$D$4420,4,0)</f>
        <v>#N/A</v>
      </c>
      <c r="S1421" t="e">
        <f>VLOOKUP(B1421,'[1]Tổng hợp Nhập - Xuất - Tồn'!$A$5:$N$4327,11,0)</f>
        <v>#N/A</v>
      </c>
      <c r="T1421" t="e">
        <f>VLOOKUP(B1421,'[1]Tổng hợp Nhập - Xuất - Tồn'!$A$7:$N$4327,13,0)</f>
        <v>#N/A</v>
      </c>
      <c r="U1421" s="66" t="e">
        <f t="shared" si="400"/>
        <v>#N/A</v>
      </c>
      <c r="V1421" s="73" t="e">
        <f t="shared" si="401"/>
        <v>#N/A</v>
      </c>
      <c r="W1421" s="73" t="e">
        <f t="shared" si="402"/>
        <v>#N/A</v>
      </c>
    </row>
    <row r="1422" spans="1:23" hidden="1" x14ac:dyDescent="0.25">
      <c r="A1422">
        <v>1421</v>
      </c>
      <c r="B1422" t="s">
        <v>844</v>
      </c>
      <c r="C1422" t="s">
        <v>350</v>
      </c>
      <c r="E1422">
        <v>10</v>
      </c>
      <c r="H1422" s="59">
        <v>154</v>
      </c>
      <c r="I1422" t="s">
        <v>1903</v>
      </c>
      <c r="J1422" s="65">
        <f t="shared" si="399"/>
        <v>4176479.9999999995</v>
      </c>
      <c r="K1422" t="e">
        <f>1.05*VLOOKUP(B1422,'[1]Tổng hợp Nhập - Xuất - Tồn'!$A$5:$N$4327,12,0)/VLOOKUP(B1422,'[1]Tổng hợp Nhập - Xuất - Tồn'!$A$5:$N$4327,11,0)</f>
        <v>#N/A</v>
      </c>
      <c r="L1422" s="67" t="e">
        <f t="shared" si="403"/>
        <v>#N/A</v>
      </c>
      <c r="M1422" s="66" t="e">
        <f>VLOOKUP(B1422,[2]Pivot!$A$4:$C$3785,2,0)</f>
        <v>#N/A</v>
      </c>
      <c r="N1422" s="66" t="e">
        <f>VLOOKUP(B1422,[2]Pivot!$A$4:$C$3785,3,0)</f>
        <v>#N/A</v>
      </c>
      <c r="O1422" s="70" t="e">
        <f>VLOOKUP(B1422,[3]Pivot!$A$4:$D$4420,2,0)</f>
        <v>#N/A</v>
      </c>
      <c r="P1422" s="66" t="e">
        <f>VLOOKUP(B1422,[3]Pivot!$A$4:$E$4420,5,0)</f>
        <v>#N/A</v>
      </c>
      <c r="Q1422" s="66" t="e">
        <f>VLOOKUP(B1422,[3]Pivot!$A$4:$D$4420,3,0)</f>
        <v>#N/A</v>
      </c>
      <c r="R1422" s="66" t="e">
        <f>VLOOKUP(B1422,[3]Pivot!$A$4:$D$4420,4,0)</f>
        <v>#N/A</v>
      </c>
      <c r="S1422" t="e">
        <f>VLOOKUP(B1422,'[1]Tổng hợp Nhập - Xuất - Tồn'!$A$5:$N$4327,11,0)</f>
        <v>#N/A</v>
      </c>
      <c r="T1422" t="e">
        <f>VLOOKUP(B1422,'[1]Tổng hợp Nhập - Xuất - Tồn'!$A$7:$N$4327,13,0)</f>
        <v>#N/A</v>
      </c>
      <c r="U1422" s="66" t="e">
        <f t="shared" si="400"/>
        <v>#N/A</v>
      </c>
      <c r="V1422" s="73" t="e">
        <f t="shared" si="401"/>
        <v>#N/A</v>
      </c>
      <c r="W1422" s="73" t="e">
        <f t="shared" si="402"/>
        <v>#N/A</v>
      </c>
    </row>
    <row r="1423" spans="1:23" hidden="1" x14ac:dyDescent="0.25">
      <c r="A1423">
        <v>1422</v>
      </c>
      <c r="B1423" t="s">
        <v>845</v>
      </c>
      <c r="C1423" t="s">
        <v>350</v>
      </c>
      <c r="E1423">
        <v>17</v>
      </c>
      <c r="H1423" s="59">
        <v>69.892307692307696</v>
      </c>
      <c r="I1423" t="s">
        <v>1903</v>
      </c>
      <c r="J1423" s="65">
        <f t="shared" si="399"/>
        <v>1895479.3846153845</v>
      </c>
      <c r="K1423" t="e">
        <f>1.05*VLOOKUP(B1423,'[1]Tổng hợp Nhập - Xuất - Tồn'!$A$5:$N$4327,12,0)/VLOOKUP(B1423,'[1]Tổng hợp Nhập - Xuất - Tồn'!$A$5:$N$4327,11,0)</f>
        <v>#N/A</v>
      </c>
      <c r="L1423" s="67" t="e">
        <f t="shared" si="403"/>
        <v>#N/A</v>
      </c>
      <c r="M1423" s="66" t="e">
        <f>VLOOKUP(B1423,[2]Pivot!$A$4:$C$3785,2,0)</f>
        <v>#N/A</v>
      </c>
      <c r="N1423" s="66" t="e">
        <f>VLOOKUP(B1423,[2]Pivot!$A$4:$C$3785,3,0)</f>
        <v>#N/A</v>
      </c>
      <c r="O1423" s="70" t="e">
        <f>VLOOKUP(B1423,[3]Pivot!$A$4:$D$4420,2,0)</f>
        <v>#N/A</v>
      </c>
      <c r="P1423" s="66" t="e">
        <f>VLOOKUP(B1423,[3]Pivot!$A$4:$E$4420,5,0)</f>
        <v>#N/A</v>
      </c>
      <c r="Q1423" s="66" t="e">
        <f>VLOOKUP(B1423,[3]Pivot!$A$4:$D$4420,3,0)</f>
        <v>#N/A</v>
      </c>
      <c r="R1423" s="66" t="e">
        <f>VLOOKUP(B1423,[3]Pivot!$A$4:$D$4420,4,0)</f>
        <v>#N/A</v>
      </c>
      <c r="S1423" t="e">
        <f>VLOOKUP(B1423,'[1]Tổng hợp Nhập - Xuất - Tồn'!$A$5:$N$4327,11,0)</f>
        <v>#N/A</v>
      </c>
      <c r="T1423" t="e">
        <f>VLOOKUP(B1423,'[1]Tổng hợp Nhập - Xuất - Tồn'!$A$7:$N$4327,13,0)</f>
        <v>#N/A</v>
      </c>
      <c r="U1423" s="66" t="e">
        <f t="shared" si="400"/>
        <v>#N/A</v>
      </c>
      <c r="V1423" s="73" t="e">
        <f t="shared" si="401"/>
        <v>#N/A</v>
      </c>
      <c r="W1423" s="73" t="e">
        <f t="shared" si="402"/>
        <v>#N/A</v>
      </c>
    </row>
    <row r="1424" spans="1:23" hidden="1" x14ac:dyDescent="0.25">
      <c r="A1424">
        <v>1423</v>
      </c>
      <c r="B1424" t="s">
        <v>846</v>
      </c>
      <c r="C1424" t="s">
        <v>350</v>
      </c>
      <c r="E1424">
        <v>65</v>
      </c>
      <c r="H1424" s="59">
        <v>37.907692307692308</v>
      </c>
      <c r="I1424" t="s">
        <v>1903</v>
      </c>
      <c r="J1424" s="65">
        <f t="shared" si="399"/>
        <v>1028056.6153846153</v>
      </c>
      <c r="K1424" t="e">
        <f>1.05*VLOOKUP(B1424,'[1]Tổng hợp Nhập - Xuất - Tồn'!$A$5:$N$4327,12,0)/VLOOKUP(B1424,'[1]Tổng hợp Nhập - Xuất - Tồn'!$A$5:$N$4327,11,0)</f>
        <v>#N/A</v>
      </c>
      <c r="L1424" s="67" t="e">
        <f t="shared" si="403"/>
        <v>#N/A</v>
      </c>
      <c r="M1424" s="66" t="e">
        <f>VLOOKUP(B1424,[2]Pivot!$A$4:$C$3785,2,0)</f>
        <v>#N/A</v>
      </c>
      <c r="N1424" s="66" t="e">
        <f>VLOOKUP(B1424,[2]Pivot!$A$4:$C$3785,3,0)</f>
        <v>#N/A</v>
      </c>
      <c r="O1424" s="70" t="e">
        <f>VLOOKUP(B1424,[3]Pivot!$A$4:$D$4420,2,0)</f>
        <v>#N/A</v>
      </c>
      <c r="P1424" s="66" t="e">
        <f>VLOOKUP(B1424,[3]Pivot!$A$4:$E$4420,5,0)</f>
        <v>#N/A</v>
      </c>
      <c r="Q1424" s="66" t="e">
        <f>VLOOKUP(B1424,[3]Pivot!$A$4:$D$4420,3,0)</f>
        <v>#N/A</v>
      </c>
      <c r="R1424" s="66" t="e">
        <f>VLOOKUP(B1424,[3]Pivot!$A$4:$D$4420,4,0)</f>
        <v>#N/A</v>
      </c>
      <c r="S1424" t="e">
        <f>VLOOKUP(B1424,'[1]Tổng hợp Nhập - Xuất - Tồn'!$A$5:$N$4327,11,0)</f>
        <v>#N/A</v>
      </c>
      <c r="T1424" t="e">
        <f>VLOOKUP(B1424,'[1]Tổng hợp Nhập - Xuất - Tồn'!$A$7:$N$4327,13,0)</f>
        <v>#N/A</v>
      </c>
      <c r="U1424" s="66" t="e">
        <f t="shared" si="400"/>
        <v>#N/A</v>
      </c>
      <c r="V1424" s="73" t="e">
        <f t="shared" si="401"/>
        <v>#N/A</v>
      </c>
      <c r="W1424" s="73" t="e">
        <f t="shared" si="402"/>
        <v>#N/A</v>
      </c>
    </row>
    <row r="1425" spans="1:23" hidden="1" x14ac:dyDescent="0.25">
      <c r="A1425">
        <v>1424</v>
      </c>
      <c r="B1425" t="s">
        <v>847</v>
      </c>
      <c r="C1425" t="s">
        <v>848</v>
      </c>
      <c r="E1425">
        <v>2</v>
      </c>
      <c r="H1425" s="59">
        <v>88.269230769230774</v>
      </c>
      <c r="I1425" t="s">
        <v>1903</v>
      </c>
      <c r="J1425" s="65">
        <f t="shared" si="399"/>
        <v>2393861.5384615385</v>
      </c>
      <c r="K1425" t="e">
        <f>1.05*VLOOKUP(B1425,'[1]Tổng hợp Nhập - Xuất - Tồn'!$A$5:$N$4327,12,0)/VLOOKUP(B1425,'[1]Tổng hợp Nhập - Xuất - Tồn'!$A$5:$N$4327,11,0)</f>
        <v>#N/A</v>
      </c>
      <c r="L1425" s="67" t="e">
        <f t="shared" si="403"/>
        <v>#N/A</v>
      </c>
      <c r="M1425" s="66" t="e">
        <f>VLOOKUP(B1425,[2]Pivot!$A$4:$C$3785,2,0)</f>
        <v>#N/A</v>
      </c>
      <c r="N1425" s="66" t="e">
        <f>VLOOKUP(B1425,[2]Pivot!$A$4:$C$3785,3,0)</f>
        <v>#N/A</v>
      </c>
      <c r="O1425" s="70" t="e">
        <f>VLOOKUP(B1425,[3]Pivot!$A$4:$D$4420,2,0)</f>
        <v>#N/A</v>
      </c>
      <c r="P1425" s="66" t="e">
        <f>VLOOKUP(B1425,[3]Pivot!$A$4:$E$4420,5,0)</f>
        <v>#N/A</v>
      </c>
      <c r="Q1425" s="66" t="e">
        <f>VLOOKUP(B1425,[3]Pivot!$A$4:$D$4420,3,0)</f>
        <v>#N/A</v>
      </c>
      <c r="R1425" s="66" t="e">
        <f>VLOOKUP(B1425,[3]Pivot!$A$4:$D$4420,4,0)</f>
        <v>#N/A</v>
      </c>
      <c r="S1425" t="e">
        <f>VLOOKUP(B1425,'[1]Tổng hợp Nhập - Xuất - Tồn'!$A$5:$N$4327,11,0)</f>
        <v>#N/A</v>
      </c>
      <c r="T1425" t="e">
        <f>VLOOKUP(B1425,'[1]Tổng hợp Nhập - Xuất - Tồn'!$A$7:$N$4327,13,0)</f>
        <v>#N/A</v>
      </c>
      <c r="U1425" s="66" t="e">
        <f t="shared" si="400"/>
        <v>#N/A</v>
      </c>
      <c r="V1425" s="73" t="e">
        <f t="shared" si="401"/>
        <v>#N/A</v>
      </c>
      <c r="W1425" s="73" t="e">
        <f t="shared" si="402"/>
        <v>#N/A</v>
      </c>
    </row>
    <row r="1426" spans="1:23" hidden="1" x14ac:dyDescent="0.25">
      <c r="A1426">
        <v>1425</v>
      </c>
      <c r="B1426" t="s">
        <v>849</v>
      </c>
      <c r="C1426" t="s">
        <v>850</v>
      </c>
      <c r="E1426">
        <v>5</v>
      </c>
      <c r="H1426" s="59">
        <v>11.538461538461538</v>
      </c>
      <c r="I1426" t="s">
        <v>1903</v>
      </c>
      <c r="J1426" s="65">
        <f t="shared" si="399"/>
        <v>312923.07692307694</v>
      </c>
      <c r="K1426" t="e">
        <f>1.05*VLOOKUP(B1426,'[1]Tổng hợp Nhập - Xuất - Tồn'!$A$5:$N$4327,12,0)/VLOOKUP(B1426,'[1]Tổng hợp Nhập - Xuất - Tồn'!$A$5:$N$4327,11,0)</f>
        <v>#N/A</v>
      </c>
      <c r="L1426" s="67" t="e">
        <f t="shared" si="403"/>
        <v>#N/A</v>
      </c>
      <c r="M1426" s="66" t="e">
        <f>VLOOKUP(B1426,[2]Pivot!$A$4:$C$3785,2,0)</f>
        <v>#N/A</v>
      </c>
      <c r="N1426" s="66" t="e">
        <f>VLOOKUP(B1426,[2]Pivot!$A$4:$C$3785,3,0)</f>
        <v>#N/A</v>
      </c>
      <c r="O1426" s="70" t="e">
        <f>VLOOKUP(B1426,[3]Pivot!$A$4:$D$4420,2,0)</f>
        <v>#N/A</v>
      </c>
      <c r="P1426" s="66" t="e">
        <f>VLOOKUP(B1426,[3]Pivot!$A$4:$E$4420,5,0)</f>
        <v>#N/A</v>
      </c>
      <c r="Q1426" s="66" t="e">
        <f>VLOOKUP(B1426,[3]Pivot!$A$4:$D$4420,3,0)</f>
        <v>#N/A</v>
      </c>
      <c r="R1426" s="66" t="e">
        <f>VLOOKUP(B1426,[3]Pivot!$A$4:$D$4420,4,0)</f>
        <v>#N/A</v>
      </c>
      <c r="S1426" t="e">
        <f>VLOOKUP(B1426,'[1]Tổng hợp Nhập - Xuất - Tồn'!$A$5:$N$4327,11,0)</f>
        <v>#N/A</v>
      </c>
      <c r="T1426" t="e">
        <f>VLOOKUP(B1426,'[1]Tổng hợp Nhập - Xuất - Tồn'!$A$7:$N$4327,13,0)</f>
        <v>#N/A</v>
      </c>
      <c r="U1426" s="66" t="e">
        <f t="shared" si="400"/>
        <v>#N/A</v>
      </c>
      <c r="V1426" s="73" t="e">
        <f t="shared" si="401"/>
        <v>#N/A</v>
      </c>
      <c r="W1426" s="73" t="e">
        <f t="shared" si="402"/>
        <v>#N/A</v>
      </c>
    </row>
    <row r="1427" spans="1:23" hidden="1" x14ac:dyDescent="0.25">
      <c r="A1427">
        <v>1426</v>
      </c>
      <c r="B1427" t="s">
        <v>851</v>
      </c>
      <c r="C1427" t="s">
        <v>850</v>
      </c>
      <c r="E1427">
        <v>2</v>
      </c>
      <c r="H1427" s="59">
        <v>11.538461538461538</v>
      </c>
      <c r="I1427" t="s">
        <v>1903</v>
      </c>
      <c r="J1427" s="65">
        <f t="shared" si="399"/>
        <v>312923.07692307694</v>
      </c>
      <c r="K1427" t="e">
        <f>1.05*VLOOKUP(B1427,'[1]Tổng hợp Nhập - Xuất - Tồn'!$A$5:$N$4327,12,0)/VLOOKUP(B1427,'[1]Tổng hợp Nhập - Xuất - Tồn'!$A$5:$N$4327,11,0)</f>
        <v>#N/A</v>
      </c>
      <c r="L1427" s="67" t="e">
        <f t="shared" si="403"/>
        <v>#N/A</v>
      </c>
      <c r="M1427" s="66" t="e">
        <f>VLOOKUP(B1427,[2]Pivot!$A$4:$C$3785,2,0)</f>
        <v>#N/A</v>
      </c>
      <c r="N1427" s="66" t="e">
        <f>VLOOKUP(B1427,[2]Pivot!$A$4:$C$3785,3,0)</f>
        <v>#N/A</v>
      </c>
      <c r="O1427" s="70" t="e">
        <f>VLOOKUP(B1427,[3]Pivot!$A$4:$D$4420,2,0)</f>
        <v>#N/A</v>
      </c>
      <c r="P1427" s="66" t="e">
        <f>VLOOKUP(B1427,[3]Pivot!$A$4:$E$4420,5,0)</f>
        <v>#N/A</v>
      </c>
      <c r="Q1427" s="66" t="e">
        <f>VLOOKUP(B1427,[3]Pivot!$A$4:$D$4420,3,0)</f>
        <v>#N/A</v>
      </c>
      <c r="R1427" s="66" t="e">
        <f>VLOOKUP(B1427,[3]Pivot!$A$4:$D$4420,4,0)</f>
        <v>#N/A</v>
      </c>
      <c r="S1427" t="e">
        <f>VLOOKUP(B1427,'[1]Tổng hợp Nhập - Xuất - Tồn'!$A$5:$N$4327,11,0)</f>
        <v>#N/A</v>
      </c>
      <c r="T1427" t="e">
        <f>VLOOKUP(B1427,'[1]Tổng hợp Nhập - Xuất - Tồn'!$A$7:$N$4327,13,0)</f>
        <v>#N/A</v>
      </c>
      <c r="U1427" s="66" t="e">
        <f t="shared" si="400"/>
        <v>#N/A</v>
      </c>
      <c r="V1427" s="73" t="e">
        <f t="shared" si="401"/>
        <v>#N/A</v>
      </c>
      <c r="W1427" s="73" t="e">
        <f t="shared" si="402"/>
        <v>#N/A</v>
      </c>
    </row>
    <row r="1428" spans="1:23" hidden="1" x14ac:dyDescent="0.25">
      <c r="A1428">
        <v>1427</v>
      </c>
      <c r="B1428" t="s">
        <v>852</v>
      </c>
      <c r="C1428" t="s">
        <v>853</v>
      </c>
      <c r="E1428">
        <v>6</v>
      </c>
      <c r="H1428" s="59">
        <v>50.769230769230766</v>
      </c>
      <c r="I1428" t="s">
        <v>1903</v>
      </c>
      <c r="J1428" s="65">
        <f t="shared" si="399"/>
        <v>1376861.5384615383</v>
      </c>
      <c r="K1428" t="e">
        <f>1.05*VLOOKUP(B1428,'[1]Tổng hợp Nhập - Xuất - Tồn'!$A$5:$N$4327,12,0)/VLOOKUP(B1428,'[1]Tổng hợp Nhập - Xuất - Tồn'!$A$5:$N$4327,11,0)</f>
        <v>#N/A</v>
      </c>
      <c r="L1428" s="67" t="e">
        <f t="shared" si="403"/>
        <v>#N/A</v>
      </c>
      <c r="M1428" s="66" t="e">
        <f>VLOOKUP(B1428,[2]Pivot!$A$4:$C$3785,2,0)</f>
        <v>#N/A</v>
      </c>
      <c r="N1428" s="66" t="e">
        <f>VLOOKUP(B1428,[2]Pivot!$A$4:$C$3785,3,0)</f>
        <v>#N/A</v>
      </c>
      <c r="O1428" s="70" t="e">
        <f>VLOOKUP(B1428,[3]Pivot!$A$4:$D$4420,2,0)</f>
        <v>#N/A</v>
      </c>
      <c r="P1428" s="66" t="e">
        <f>VLOOKUP(B1428,[3]Pivot!$A$4:$E$4420,5,0)</f>
        <v>#N/A</v>
      </c>
      <c r="Q1428" s="66" t="e">
        <f>VLOOKUP(B1428,[3]Pivot!$A$4:$D$4420,3,0)</f>
        <v>#N/A</v>
      </c>
      <c r="R1428" s="66" t="e">
        <f>VLOOKUP(B1428,[3]Pivot!$A$4:$D$4420,4,0)</f>
        <v>#N/A</v>
      </c>
      <c r="S1428" t="e">
        <f>VLOOKUP(B1428,'[1]Tổng hợp Nhập - Xuất - Tồn'!$A$5:$N$4327,11,0)</f>
        <v>#N/A</v>
      </c>
      <c r="T1428" t="e">
        <f>VLOOKUP(B1428,'[1]Tổng hợp Nhập - Xuất - Tồn'!$A$7:$N$4327,13,0)</f>
        <v>#N/A</v>
      </c>
      <c r="U1428" s="66" t="e">
        <f t="shared" si="400"/>
        <v>#N/A</v>
      </c>
      <c r="V1428" s="73" t="e">
        <f t="shared" si="401"/>
        <v>#N/A</v>
      </c>
      <c r="W1428" s="73" t="e">
        <f t="shared" si="402"/>
        <v>#N/A</v>
      </c>
    </row>
    <row r="1429" spans="1:23" hidden="1" x14ac:dyDescent="0.25">
      <c r="A1429">
        <v>1428</v>
      </c>
      <c r="B1429" t="s">
        <v>854</v>
      </c>
      <c r="C1429" t="s">
        <v>855</v>
      </c>
      <c r="E1429">
        <v>6</v>
      </c>
      <c r="H1429" s="59">
        <v>50.769230769230766</v>
      </c>
      <c r="I1429" t="s">
        <v>1903</v>
      </c>
      <c r="J1429" s="65">
        <f t="shared" si="399"/>
        <v>1376861.5384615383</v>
      </c>
      <c r="K1429" t="e">
        <f>1.05*VLOOKUP(B1429,'[1]Tổng hợp Nhập - Xuất - Tồn'!$A$5:$N$4327,12,0)/VLOOKUP(B1429,'[1]Tổng hợp Nhập - Xuất - Tồn'!$A$5:$N$4327,11,0)</f>
        <v>#N/A</v>
      </c>
      <c r="L1429" s="67" t="e">
        <f t="shared" si="403"/>
        <v>#N/A</v>
      </c>
      <c r="M1429" s="66" t="e">
        <f>VLOOKUP(B1429,[2]Pivot!$A$4:$C$3785,2,0)</f>
        <v>#N/A</v>
      </c>
      <c r="N1429" s="66" t="e">
        <f>VLOOKUP(B1429,[2]Pivot!$A$4:$C$3785,3,0)</f>
        <v>#N/A</v>
      </c>
      <c r="O1429" s="70" t="e">
        <f>VLOOKUP(B1429,[3]Pivot!$A$4:$D$4420,2,0)</f>
        <v>#N/A</v>
      </c>
      <c r="P1429" s="66" t="e">
        <f>VLOOKUP(B1429,[3]Pivot!$A$4:$E$4420,5,0)</f>
        <v>#N/A</v>
      </c>
      <c r="Q1429" s="66" t="e">
        <f>VLOOKUP(B1429,[3]Pivot!$A$4:$D$4420,3,0)</f>
        <v>#N/A</v>
      </c>
      <c r="R1429" s="66" t="e">
        <f>VLOOKUP(B1429,[3]Pivot!$A$4:$D$4420,4,0)</f>
        <v>#N/A</v>
      </c>
      <c r="S1429" t="e">
        <f>VLOOKUP(B1429,'[1]Tổng hợp Nhập - Xuất - Tồn'!$A$5:$N$4327,11,0)</f>
        <v>#N/A</v>
      </c>
      <c r="T1429" t="e">
        <f>VLOOKUP(B1429,'[1]Tổng hợp Nhập - Xuất - Tồn'!$A$7:$N$4327,13,0)</f>
        <v>#N/A</v>
      </c>
      <c r="U1429" s="66" t="e">
        <f t="shared" si="400"/>
        <v>#N/A</v>
      </c>
      <c r="V1429" s="73" t="e">
        <f t="shared" si="401"/>
        <v>#N/A</v>
      </c>
      <c r="W1429" s="73" t="e">
        <f t="shared" si="402"/>
        <v>#N/A</v>
      </c>
    </row>
    <row r="1430" spans="1:23" hidden="1" x14ac:dyDescent="0.25">
      <c r="A1430">
        <v>1429</v>
      </c>
      <c r="B1430" t="s">
        <v>856</v>
      </c>
      <c r="C1430" t="s">
        <v>857</v>
      </c>
      <c r="E1430">
        <v>3</v>
      </c>
      <c r="H1430" s="59">
        <v>8.9423076923076916</v>
      </c>
      <c r="I1430" t="s">
        <v>1903</v>
      </c>
      <c r="J1430" s="65">
        <f t="shared" si="399"/>
        <v>242515.38461538457</v>
      </c>
      <c r="K1430" t="e">
        <f>1.05*VLOOKUP(B1430,'[1]Tổng hợp Nhập - Xuất - Tồn'!$A$5:$N$4327,12,0)/VLOOKUP(B1430,'[1]Tổng hợp Nhập - Xuất - Tồn'!$A$5:$N$4327,11,0)</f>
        <v>#N/A</v>
      </c>
      <c r="L1430" s="67" t="e">
        <f t="shared" si="403"/>
        <v>#N/A</v>
      </c>
      <c r="M1430" s="66" t="e">
        <f>VLOOKUP(B1430,[2]Pivot!$A$4:$C$3785,2,0)</f>
        <v>#N/A</v>
      </c>
      <c r="N1430" s="66" t="e">
        <f>VLOOKUP(B1430,[2]Pivot!$A$4:$C$3785,3,0)</f>
        <v>#N/A</v>
      </c>
      <c r="O1430" s="70" t="e">
        <f>VLOOKUP(B1430,[3]Pivot!$A$4:$D$4420,2,0)</f>
        <v>#N/A</v>
      </c>
      <c r="P1430" s="66" t="e">
        <f>VLOOKUP(B1430,[3]Pivot!$A$4:$E$4420,5,0)</f>
        <v>#N/A</v>
      </c>
      <c r="Q1430" s="66" t="e">
        <f>VLOOKUP(B1430,[3]Pivot!$A$4:$D$4420,3,0)</f>
        <v>#N/A</v>
      </c>
      <c r="R1430" s="66" t="e">
        <f>VLOOKUP(B1430,[3]Pivot!$A$4:$D$4420,4,0)</f>
        <v>#N/A</v>
      </c>
      <c r="S1430" t="e">
        <f>VLOOKUP(B1430,'[1]Tổng hợp Nhập - Xuất - Tồn'!$A$5:$N$4327,11,0)</f>
        <v>#N/A</v>
      </c>
      <c r="T1430" t="e">
        <f>VLOOKUP(B1430,'[1]Tổng hợp Nhập - Xuất - Tồn'!$A$7:$N$4327,13,0)</f>
        <v>#N/A</v>
      </c>
      <c r="U1430" s="66" t="e">
        <f t="shared" si="400"/>
        <v>#N/A</v>
      </c>
      <c r="V1430" s="73" t="e">
        <f t="shared" si="401"/>
        <v>#N/A</v>
      </c>
      <c r="W1430" s="73" t="e">
        <f t="shared" si="402"/>
        <v>#N/A</v>
      </c>
    </row>
    <row r="1431" spans="1:23" hidden="1" x14ac:dyDescent="0.25">
      <c r="A1431">
        <v>1430</v>
      </c>
      <c r="B1431" t="s">
        <v>858</v>
      </c>
      <c r="C1431" t="s">
        <v>859</v>
      </c>
      <c r="E1431">
        <v>3</v>
      </c>
      <c r="H1431" s="59">
        <v>8.9423076923076916</v>
      </c>
      <c r="I1431" t="s">
        <v>1903</v>
      </c>
      <c r="J1431" s="65">
        <f t="shared" si="399"/>
        <v>242515.38461538457</v>
      </c>
      <c r="K1431" t="e">
        <f>1.05*VLOOKUP(B1431,'[1]Tổng hợp Nhập - Xuất - Tồn'!$A$5:$N$4327,12,0)/VLOOKUP(B1431,'[1]Tổng hợp Nhập - Xuất - Tồn'!$A$5:$N$4327,11,0)</f>
        <v>#N/A</v>
      </c>
      <c r="L1431" s="67" t="e">
        <f t="shared" si="403"/>
        <v>#N/A</v>
      </c>
      <c r="M1431" s="66" t="e">
        <f>VLOOKUP(B1431,[2]Pivot!$A$4:$C$3785,2,0)</f>
        <v>#N/A</v>
      </c>
      <c r="N1431" s="66" t="e">
        <f>VLOOKUP(B1431,[2]Pivot!$A$4:$C$3785,3,0)</f>
        <v>#N/A</v>
      </c>
      <c r="O1431" s="70" t="e">
        <f>VLOOKUP(B1431,[3]Pivot!$A$4:$D$4420,2,0)</f>
        <v>#N/A</v>
      </c>
      <c r="P1431" s="66" t="e">
        <f>VLOOKUP(B1431,[3]Pivot!$A$4:$E$4420,5,0)</f>
        <v>#N/A</v>
      </c>
      <c r="Q1431" s="66" t="e">
        <f>VLOOKUP(B1431,[3]Pivot!$A$4:$D$4420,3,0)</f>
        <v>#N/A</v>
      </c>
      <c r="R1431" s="66" t="e">
        <f>VLOOKUP(B1431,[3]Pivot!$A$4:$D$4420,4,0)</f>
        <v>#N/A</v>
      </c>
      <c r="S1431" t="e">
        <f>VLOOKUP(B1431,'[1]Tổng hợp Nhập - Xuất - Tồn'!$A$5:$N$4327,11,0)</f>
        <v>#N/A</v>
      </c>
      <c r="T1431" t="e">
        <f>VLOOKUP(B1431,'[1]Tổng hợp Nhập - Xuất - Tồn'!$A$7:$N$4327,13,0)</f>
        <v>#N/A</v>
      </c>
      <c r="U1431" s="66" t="e">
        <f t="shared" si="400"/>
        <v>#N/A</v>
      </c>
      <c r="V1431" s="73" t="e">
        <f t="shared" si="401"/>
        <v>#N/A</v>
      </c>
      <c r="W1431" s="73" t="e">
        <f t="shared" si="402"/>
        <v>#N/A</v>
      </c>
    </row>
    <row r="1432" spans="1:23" hidden="1" x14ac:dyDescent="0.25">
      <c r="A1432">
        <v>1431</v>
      </c>
      <c r="B1432" t="s">
        <v>860</v>
      </c>
      <c r="C1432" t="s">
        <v>861</v>
      </c>
      <c r="E1432">
        <v>3</v>
      </c>
      <c r="H1432" s="59">
        <v>8.6538461538461533</v>
      </c>
      <c r="I1432" t="s">
        <v>1903</v>
      </c>
      <c r="J1432" s="65">
        <f t="shared" si="399"/>
        <v>234692.30769230766</v>
      </c>
      <c r="K1432" t="e">
        <f>1.05*VLOOKUP(B1432,'[1]Tổng hợp Nhập - Xuất - Tồn'!$A$5:$N$4327,12,0)/VLOOKUP(B1432,'[1]Tổng hợp Nhập - Xuất - Tồn'!$A$5:$N$4327,11,0)</f>
        <v>#N/A</v>
      </c>
      <c r="L1432" s="67" t="e">
        <f t="shared" si="403"/>
        <v>#N/A</v>
      </c>
      <c r="M1432" s="66" t="e">
        <f>VLOOKUP(B1432,[2]Pivot!$A$4:$C$3785,2,0)</f>
        <v>#N/A</v>
      </c>
      <c r="N1432" s="66" t="e">
        <f>VLOOKUP(B1432,[2]Pivot!$A$4:$C$3785,3,0)</f>
        <v>#N/A</v>
      </c>
      <c r="O1432" s="70" t="e">
        <f>VLOOKUP(B1432,[3]Pivot!$A$4:$D$4420,2,0)</f>
        <v>#N/A</v>
      </c>
      <c r="P1432" s="66" t="e">
        <f>VLOOKUP(B1432,[3]Pivot!$A$4:$E$4420,5,0)</f>
        <v>#N/A</v>
      </c>
      <c r="Q1432" s="66" t="e">
        <f>VLOOKUP(B1432,[3]Pivot!$A$4:$D$4420,3,0)</f>
        <v>#N/A</v>
      </c>
      <c r="R1432" s="66" t="e">
        <f>VLOOKUP(B1432,[3]Pivot!$A$4:$D$4420,4,0)</f>
        <v>#N/A</v>
      </c>
      <c r="S1432" t="e">
        <f>VLOOKUP(B1432,'[1]Tổng hợp Nhập - Xuất - Tồn'!$A$5:$N$4327,11,0)</f>
        <v>#N/A</v>
      </c>
      <c r="T1432" t="e">
        <f>VLOOKUP(B1432,'[1]Tổng hợp Nhập - Xuất - Tồn'!$A$7:$N$4327,13,0)</f>
        <v>#N/A</v>
      </c>
      <c r="U1432" s="66" t="e">
        <f t="shared" si="400"/>
        <v>#N/A</v>
      </c>
      <c r="V1432" s="73" t="e">
        <f t="shared" si="401"/>
        <v>#N/A</v>
      </c>
      <c r="W1432" s="73" t="e">
        <f t="shared" si="402"/>
        <v>#N/A</v>
      </c>
    </row>
    <row r="1433" spans="1:23" hidden="1" x14ac:dyDescent="0.25">
      <c r="A1433">
        <v>1432</v>
      </c>
      <c r="B1433" t="s">
        <v>862</v>
      </c>
      <c r="C1433" t="s">
        <v>863</v>
      </c>
      <c r="E1433">
        <v>3</v>
      </c>
      <c r="H1433" s="59">
        <v>8.6538461538461533</v>
      </c>
      <c r="I1433" t="s">
        <v>1903</v>
      </c>
      <c r="J1433" s="65">
        <f t="shared" si="399"/>
        <v>234692.30769230766</v>
      </c>
      <c r="K1433" t="e">
        <f>1.05*VLOOKUP(B1433,'[1]Tổng hợp Nhập - Xuất - Tồn'!$A$5:$N$4327,12,0)/VLOOKUP(B1433,'[1]Tổng hợp Nhập - Xuất - Tồn'!$A$5:$N$4327,11,0)</f>
        <v>#N/A</v>
      </c>
      <c r="L1433" s="67" t="e">
        <f t="shared" si="403"/>
        <v>#N/A</v>
      </c>
      <c r="M1433" s="66" t="e">
        <f>VLOOKUP(B1433,[2]Pivot!$A$4:$C$3785,2,0)</f>
        <v>#N/A</v>
      </c>
      <c r="N1433" s="66" t="e">
        <f>VLOOKUP(B1433,[2]Pivot!$A$4:$C$3785,3,0)</f>
        <v>#N/A</v>
      </c>
      <c r="O1433" s="70" t="e">
        <f>VLOOKUP(B1433,[3]Pivot!$A$4:$D$4420,2,0)</f>
        <v>#N/A</v>
      </c>
      <c r="P1433" s="66" t="e">
        <f>VLOOKUP(B1433,[3]Pivot!$A$4:$E$4420,5,0)</f>
        <v>#N/A</v>
      </c>
      <c r="Q1433" s="66" t="e">
        <f>VLOOKUP(B1433,[3]Pivot!$A$4:$D$4420,3,0)</f>
        <v>#N/A</v>
      </c>
      <c r="R1433" s="66" t="e">
        <f>VLOOKUP(B1433,[3]Pivot!$A$4:$D$4420,4,0)</f>
        <v>#N/A</v>
      </c>
      <c r="S1433" t="e">
        <f>VLOOKUP(B1433,'[1]Tổng hợp Nhập - Xuất - Tồn'!$A$5:$N$4327,11,0)</f>
        <v>#N/A</v>
      </c>
      <c r="T1433" t="e">
        <f>VLOOKUP(B1433,'[1]Tổng hợp Nhập - Xuất - Tồn'!$A$7:$N$4327,13,0)</f>
        <v>#N/A</v>
      </c>
      <c r="U1433" s="66" t="e">
        <f t="shared" si="400"/>
        <v>#N/A</v>
      </c>
      <c r="V1433" s="73" t="e">
        <f t="shared" si="401"/>
        <v>#N/A</v>
      </c>
      <c r="W1433" s="73" t="e">
        <f t="shared" si="402"/>
        <v>#N/A</v>
      </c>
    </row>
    <row r="1434" spans="1:23" hidden="1" x14ac:dyDescent="0.25">
      <c r="A1434">
        <v>1433</v>
      </c>
      <c r="B1434" t="s">
        <v>864</v>
      </c>
      <c r="C1434" t="s">
        <v>865</v>
      </c>
      <c r="E1434">
        <v>3</v>
      </c>
      <c r="H1434" s="59">
        <v>6.9230769230769234</v>
      </c>
      <c r="I1434" t="s">
        <v>1903</v>
      </c>
      <c r="J1434" s="65">
        <f t="shared" si="399"/>
        <v>187753.84615384613</v>
      </c>
      <c r="K1434" t="e">
        <f>1.05*VLOOKUP(B1434,'[1]Tổng hợp Nhập - Xuất - Tồn'!$A$5:$N$4327,12,0)/VLOOKUP(B1434,'[1]Tổng hợp Nhập - Xuất - Tồn'!$A$5:$N$4327,11,0)</f>
        <v>#N/A</v>
      </c>
      <c r="L1434" s="67" t="e">
        <f t="shared" si="403"/>
        <v>#N/A</v>
      </c>
      <c r="M1434" s="66" t="e">
        <f>VLOOKUP(B1434,[2]Pivot!$A$4:$C$3785,2,0)</f>
        <v>#N/A</v>
      </c>
      <c r="N1434" s="66" t="e">
        <f>VLOOKUP(B1434,[2]Pivot!$A$4:$C$3785,3,0)</f>
        <v>#N/A</v>
      </c>
      <c r="O1434" s="70" t="e">
        <f>VLOOKUP(B1434,[3]Pivot!$A$4:$D$4420,2,0)</f>
        <v>#N/A</v>
      </c>
      <c r="P1434" s="66" t="e">
        <f>VLOOKUP(B1434,[3]Pivot!$A$4:$E$4420,5,0)</f>
        <v>#N/A</v>
      </c>
      <c r="Q1434" s="66" t="e">
        <f>VLOOKUP(B1434,[3]Pivot!$A$4:$D$4420,3,0)</f>
        <v>#N/A</v>
      </c>
      <c r="R1434" s="66" t="e">
        <f>VLOOKUP(B1434,[3]Pivot!$A$4:$D$4420,4,0)</f>
        <v>#N/A</v>
      </c>
      <c r="S1434" t="e">
        <f>VLOOKUP(B1434,'[1]Tổng hợp Nhập - Xuất - Tồn'!$A$5:$N$4327,11,0)</f>
        <v>#N/A</v>
      </c>
      <c r="T1434" t="e">
        <f>VLOOKUP(B1434,'[1]Tổng hợp Nhập - Xuất - Tồn'!$A$7:$N$4327,13,0)</f>
        <v>#N/A</v>
      </c>
      <c r="U1434" s="66" t="e">
        <f t="shared" si="400"/>
        <v>#N/A</v>
      </c>
      <c r="V1434" s="73" t="e">
        <f t="shared" si="401"/>
        <v>#N/A</v>
      </c>
      <c r="W1434" s="73" t="e">
        <f t="shared" si="402"/>
        <v>#N/A</v>
      </c>
    </row>
    <row r="1435" spans="1:23" hidden="1" x14ac:dyDescent="0.25">
      <c r="A1435">
        <v>1434</v>
      </c>
      <c r="B1435" t="s">
        <v>866</v>
      </c>
      <c r="C1435" t="s">
        <v>367</v>
      </c>
      <c r="E1435">
        <v>1</v>
      </c>
      <c r="H1435" s="59">
        <v>205.96153846153845</v>
      </c>
      <c r="I1435" t="s">
        <v>1903</v>
      </c>
      <c r="J1435" s="65">
        <f t="shared" si="399"/>
        <v>5585676.9230769221</v>
      </c>
      <c r="K1435" t="e">
        <f>1.05*VLOOKUP(B1435,'[1]Tổng hợp Nhập - Xuất - Tồn'!$A$5:$N$4327,12,0)/VLOOKUP(B1435,'[1]Tổng hợp Nhập - Xuất - Tồn'!$A$5:$N$4327,11,0)</f>
        <v>#N/A</v>
      </c>
      <c r="L1435" s="67" t="e">
        <f t="shared" si="403"/>
        <v>#N/A</v>
      </c>
      <c r="M1435" s="66" t="e">
        <f>VLOOKUP(B1435,[2]Pivot!$A$4:$C$3785,2,0)</f>
        <v>#N/A</v>
      </c>
      <c r="N1435" s="66" t="e">
        <f>VLOOKUP(B1435,[2]Pivot!$A$4:$C$3785,3,0)</f>
        <v>#N/A</v>
      </c>
      <c r="O1435" s="70" t="e">
        <f>VLOOKUP(B1435,[3]Pivot!$A$4:$D$4420,2,0)</f>
        <v>#N/A</v>
      </c>
      <c r="P1435" s="66" t="e">
        <f>VLOOKUP(B1435,[3]Pivot!$A$4:$E$4420,5,0)</f>
        <v>#N/A</v>
      </c>
      <c r="Q1435" s="66" t="e">
        <f>VLOOKUP(B1435,[3]Pivot!$A$4:$D$4420,3,0)</f>
        <v>#N/A</v>
      </c>
      <c r="R1435" s="66" t="e">
        <f>VLOOKUP(B1435,[3]Pivot!$A$4:$D$4420,4,0)</f>
        <v>#N/A</v>
      </c>
      <c r="S1435" t="e">
        <f>VLOOKUP(B1435,'[1]Tổng hợp Nhập - Xuất - Tồn'!$A$5:$N$4327,11,0)</f>
        <v>#N/A</v>
      </c>
      <c r="T1435" t="e">
        <f>VLOOKUP(B1435,'[1]Tổng hợp Nhập - Xuất - Tồn'!$A$7:$N$4327,13,0)</f>
        <v>#N/A</v>
      </c>
      <c r="U1435" s="66" t="e">
        <f t="shared" si="400"/>
        <v>#N/A</v>
      </c>
      <c r="V1435" s="73" t="e">
        <f t="shared" si="401"/>
        <v>#N/A</v>
      </c>
      <c r="W1435" s="73" t="e">
        <f t="shared" si="402"/>
        <v>#N/A</v>
      </c>
    </row>
    <row r="1436" spans="1:23" hidden="1" x14ac:dyDescent="0.25">
      <c r="A1436">
        <v>1435</v>
      </c>
      <c r="B1436" t="s">
        <v>867</v>
      </c>
      <c r="C1436" t="s">
        <v>367</v>
      </c>
      <c r="E1436">
        <v>3</v>
      </c>
      <c r="H1436" s="59">
        <v>225</v>
      </c>
      <c r="I1436" t="s">
        <v>1903</v>
      </c>
      <c r="J1436" s="65">
        <f t="shared" si="399"/>
        <v>6101999.9999999991</v>
      </c>
      <c r="K1436" t="e">
        <f>1.05*VLOOKUP(B1436,'[1]Tổng hợp Nhập - Xuất - Tồn'!$A$5:$N$4327,12,0)/VLOOKUP(B1436,'[1]Tổng hợp Nhập - Xuất - Tồn'!$A$5:$N$4327,11,0)</f>
        <v>#N/A</v>
      </c>
      <c r="L1436" s="67" t="e">
        <f t="shared" si="403"/>
        <v>#N/A</v>
      </c>
      <c r="M1436" s="66" t="e">
        <f>VLOOKUP(B1436,[2]Pivot!$A$4:$C$3785,2,0)</f>
        <v>#N/A</v>
      </c>
      <c r="N1436" s="66" t="e">
        <f>VLOOKUP(B1436,[2]Pivot!$A$4:$C$3785,3,0)</f>
        <v>#N/A</v>
      </c>
      <c r="O1436" s="70" t="e">
        <f>VLOOKUP(B1436,[3]Pivot!$A$4:$D$4420,2,0)</f>
        <v>#N/A</v>
      </c>
      <c r="P1436" s="66" t="e">
        <f>VLOOKUP(B1436,[3]Pivot!$A$4:$E$4420,5,0)</f>
        <v>#N/A</v>
      </c>
      <c r="Q1436" s="66" t="e">
        <f>VLOOKUP(B1436,[3]Pivot!$A$4:$D$4420,3,0)</f>
        <v>#N/A</v>
      </c>
      <c r="R1436" s="66" t="e">
        <f>VLOOKUP(B1436,[3]Pivot!$A$4:$D$4420,4,0)</f>
        <v>#N/A</v>
      </c>
      <c r="S1436" t="e">
        <f>VLOOKUP(B1436,'[1]Tổng hợp Nhập - Xuất - Tồn'!$A$5:$N$4327,11,0)</f>
        <v>#N/A</v>
      </c>
      <c r="T1436" t="e">
        <f>VLOOKUP(B1436,'[1]Tổng hợp Nhập - Xuất - Tồn'!$A$7:$N$4327,13,0)</f>
        <v>#N/A</v>
      </c>
      <c r="U1436" s="66" t="e">
        <f t="shared" si="400"/>
        <v>#N/A</v>
      </c>
      <c r="V1436" s="73" t="e">
        <f t="shared" si="401"/>
        <v>#N/A</v>
      </c>
      <c r="W1436" s="73" t="e">
        <f t="shared" si="402"/>
        <v>#N/A</v>
      </c>
    </row>
    <row r="1437" spans="1:23" hidden="1" x14ac:dyDescent="0.25">
      <c r="A1437">
        <v>1436</v>
      </c>
      <c r="B1437" t="s">
        <v>868</v>
      </c>
      <c r="C1437" t="s">
        <v>869</v>
      </c>
      <c r="E1437">
        <v>1</v>
      </c>
      <c r="H1437" s="59">
        <v>180</v>
      </c>
      <c r="I1437" t="s">
        <v>1903</v>
      </c>
      <c r="J1437" s="65">
        <f t="shared" si="399"/>
        <v>4881600</v>
      </c>
      <c r="K1437" t="e">
        <f>1.05*VLOOKUP(B1437,'[1]Tổng hợp Nhập - Xuất - Tồn'!$A$5:$N$4327,12,0)/VLOOKUP(B1437,'[1]Tổng hợp Nhập - Xuất - Tồn'!$A$5:$N$4327,11,0)</f>
        <v>#N/A</v>
      </c>
      <c r="L1437" s="67" t="e">
        <f t="shared" si="403"/>
        <v>#N/A</v>
      </c>
      <c r="M1437" s="66" t="e">
        <f>VLOOKUP(B1437,[2]Pivot!$A$4:$C$3785,2,0)</f>
        <v>#N/A</v>
      </c>
      <c r="N1437" s="66" t="e">
        <f>VLOOKUP(B1437,[2]Pivot!$A$4:$C$3785,3,0)</f>
        <v>#N/A</v>
      </c>
      <c r="O1437" s="70" t="e">
        <f>VLOOKUP(B1437,[3]Pivot!$A$4:$D$4420,2,0)</f>
        <v>#N/A</v>
      </c>
      <c r="P1437" s="66" t="e">
        <f>VLOOKUP(B1437,[3]Pivot!$A$4:$E$4420,5,0)</f>
        <v>#N/A</v>
      </c>
      <c r="Q1437" s="66" t="e">
        <f>VLOOKUP(B1437,[3]Pivot!$A$4:$D$4420,3,0)</f>
        <v>#N/A</v>
      </c>
      <c r="R1437" s="66" t="e">
        <f>VLOOKUP(B1437,[3]Pivot!$A$4:$D$4420,4,0)</f>
        <v>#N/A</v>
      </c>
      <c r="S1437" t="e">
        <f>VLOOKUP(B1437,'[1]Tổng hợp Nhập - Xuất - Tồn'!$A$5:$N$4327,11,0)</f>
        <v>#N/A</v>
      </c>
      <c r="T1437" t="e">
        <f>VLOOKUP(B1437,'[1]Tổng hợp Nhập - Xuất - Tồn'!$A$7:$N$4327,13,0)</f>
        <v>#N/A</v>
      </c>
      <c r="U1437" s="66" t="e">
        <f t="shared" si="400"/>
        <v>#N/A</v>
      </c>
      <c r="V1437" s="73" t="e">
        <f t="shared" si="401"/>
        <v>#N/A</v>
      </c>
      <c r="W1437" s="73" t="e">
        <f t="shared" si="402"/>
        <v>#N/A</v>
      </c>
    </row>
    <row r="1438" spans="1:23" hidden="1" x14ac:dyDescent="0.25">
      <c r="A1438">
        <v>1437</v>
      </c>
      <c r="B1438" t="s">
        <v>870</v>
      </c>
      <c r="C1438" t="s">
        <v>869</v>
      </c>
      <c r="E1438">
        <v>2</v>
      </c>
      <c r="H1438" s="59">
        <v>205.96153846153845</v>
      </c>
      <c r="I1438" t="s">
        <v>1903</v>
      </c>
      <c r="J1438" s="65">
        <f t="shared" si="399"/>
        <v>5585676.9230769221</v>
      </c>
      <c r="K1438" t="e">
        <f>1.05*VLOOKUP(B1438,'[1]Tổng hợp Nhập - Xuất - Tồn'!$A$5:$N$4327,12,0)/VLOOKUP(B1438,'[1]Tổng hợp Nhập - Xuất - Tồn'!$A$5:$N$4327,11,0)</f>
        <v>#N/A</v>
      </c>
      <c r="L1438" s="67" t="e">
        <f t="shared" si="403"/>
        <v>#N/A</v>
      </c>
      <c r="M1438" s="66" t="e">
        <f>VLOOKUP(B1438,[2]Pivot!$A$4:$C$3785,2,0)</f>
        <v>#N/A</v>
      </c>
      <c r="N1438" s="66" t="e">
        <f>VLOOKUP(B1438,[2]Pivot!$A$4:$C$3785,3,0)</f>
        <v>#N/A</v>
      </c>
      <c r="O1438" s="70" t="e">
        <f>VLOOKUP(B1438,[3]Pivot!$A$4:$D$4420,2,0)</f>
        <v>#N/A</v>
      </c>
      <c r="P1438" s="66" t="e">
        <f>VLOOKUP(B1438,[3]Pivot!$A$4:$E$4420,5,0)</f>
        <v>#N/A</v>
      </c>
      <c r="Q1438" s="66" t="e">
        <f>VLOOKUP(B1438,[3]Pivot!$A$4:$D$4420,3,0)</f>
        <v>#N/A</v>
      </c>
      <c r="R1438" s="66" t="e">
        <f>VLOOKUP(B1438,[3]Pivot!$A$4:$D$4420,4,0)</f>
        <v>#N/A</v>
      </c>
      <c r="S1438" t="e">
        <f>VLOOKUP(B1438,'[1]Tổng hợp Nhập - Xuất - Tồn'!$A$5:$N$4327,11,0)</f>
        <v>#N/A</v>
      </c>
      <c r="T1438" t="e">
        <f>VLOOKUP(B1438,'[1]Tổng hợp Nhập - Xuất - Tồn'!$A$7:$N$4327,13,0)</f>
        <v>#N/A</v>
      </c>
      <c r="U1438" s="66" t="e">
        <f t="shared" si="400"/>
        <v>#N/A</v>
      </c>
      <c r="V1438" s="73" t="e">
        <f t="shared" si="401"/>
        <v>#N/A</v>
      </c>
      <c r="W1438" s="73" t="e">
        <f t="shared" si="402"/>
        <v>#N/A</v>
      </c>
    </row>
    <row r="1439" spans="1:23" hidden="1" x14ac:dyDescent="0.25">
      <c r="A1439">
        <v>1438</v>
      </c>
      <c r="B1439" t="s">
        <v>871</v>
      </c>
      <c r="C1439" t="s">
        <v>872</v>
      </c>
      <c r="E1439">
        <v>2</v>
      </c>
      <c r="H1439" s="59">
        <v>205.96153846153845</v>
      </c>
      <c r="I1439" t="s">
        <v>1903</v>
      </c>
      <c r="J1439" s="65">
        <f t="shared" si="399"/>
        <v>5585676.9230769221</v>
      </c>
      <c r="K1439" t="e">
        <f>1.05*VLOOKUP(B1439,'[1]Tổng hợp Nhập - Xuất - Tồn'!$A$5:$N$4327,12,0)/VLOOKUP(B1439,'[1]Tổng hợp Nhập - Xuất - Tồn'!$A$5:$N$4327,11,0)</f>
        <v>#N/A</v>
      </c>
      <c r="L1439" s="67" t="e">
        <f t="shared" si="403"/>
        <v>#N/A</v>
      </c>
      <c r="M1439" s="66" t="e">
        <f>VLOOKUP(B1439,[2]Pivot!$A$4:$C$3785,2,0)</f>
        <v>#N/A</v>
      </c>
      <c r="N1439" s="66" t="e">
        <f>VLOOKUP(B1439,[2]Pivot!$A$4:$C$3785,3,0)</f>
        <v>#N/A</v>
      </c>
      <c r="O1439" s="70" t="e">
        <f>VLOOKUP(B1439,[3]Pivot!$A$4:$D$4420,2,0)</f>
        <v>#N/A</v>
      </c>
      <c r="P1439" s="66" t="e">
        <f>VLOOKUP(B1439,[3]Pivot!$A$4:$E$4420,5,0)</f>
        <v>#N/A</v>
      </c>
      <c r="Q1439" s="66" t="e">
        <f>VLOOKUP(B1439,[3]Pivot!$A$4:$D$4420,3,0)</f>
        <v>#N/A</v>
      </c>
      <c r="R1439" s="66" t="e">
        <f>VLOOKUP(B1439,[3]Pivot!$A$4:$D$4420,4,0)</f>
        <v>#N/A</v>
      </c>
      <c r="S1439" t="e">
        <f>VLOOKUP(B1439,'[1]Tổng hợp Nhập - Xuất - Tồn'!$A$5:$N$4327,11,0)</f>
        <v>#N/A</v>
      </c>
      <c r="T1439" t="e">
        <f>VLOOKUP(B1439,'[1]Tổng hợp Nhập - Xuất - Tồn'!$A$7:$N$4327,13,0)</f>
        <v>#N/A</v>
      </c>
      <c r="U1439" s="66" t="e">
        <f t="shared" si="400"/>
        <v>#N/A</v>
      </c>
      <c r="V1439" s="73" t="e">
        <f t="shared" si="401"/>
        <v>#N/A</v>
      </c>
      <c r="W1439" s="73" t="e">
        <f t="shared" si="402"/>
        <v>#N/A</v>
      </c>
    </row>
    <row r="1440" spans="1:23" hidden="1" x14ac:dyDescent="0.25">
      <c r="A1440">
        <v>1439</v>
      </c>
      <c r="B1440" t="s">
        <v>873</v>
      </c>
      <c r="C1440" t="s">
        <v>369</v>
      </c>
      <c r="E1440">
        <v>1</v>
      </c>
      <c r="H1440" s="59">
        <v>225</v>
      </c>
      <c r="I1440" t="s">
        <v>1903</v>
      </c>
      <c r="J1440" s="65">
        <f t="shared" si="399"/>
        <v>6101999.9999999991</v>
      </c>
      <c r="K1440" t="e">
        <f>1.05*VLOOKUP(B1440,'[1]Tổng hợp Nhập - Xuất - Tồn'!$A$5:$N$4327,12,0)/VLOOKUP(B1440,'[1]Tổng hợp Nhập - Xuất - Tồn'!$A$5:$N$4327,11,0)</f>
        <v>#N/A</v>
      </c>
      <c r="L1440" s="67" t="e">
        <f t="shared" si="403"/>
        <v>#N/A</v>
      </c>
      <c r="M1440" s="66" t="e">
        <f>VLOOKUP(B1440,[2]Pivot!$A$4:$C$3785,2,0)</f>
        <v>#N/A</v>
      </c>
      <c r="N1440" s="66" t="e">
        <f>VLOOKUP(B1440,[2]Pivot!$A$4:$C$3785,3,0)</f>
        <v>#N/A</v>
      </c>
      <c r="O1440" s="70" t="e">
        <f>VLOOKUP(B1440,[3]Pivot!$A$4:$D$4420,2,0)</f>
        <v>#N/A</v>
      </c>
      <c r="P1440" s="66" t="e">
        <f>VLOOKUP(B1440,[3]Pivot!$A$4:$E$4420,5,0)</f>
        <v>#N/A</v>
      </c>
      <c r="Q1440" s="66" t="e">
        <f>VLOOKUP(B1440,[3]Pivot!$A$4:$D$4420,3,0)</f>
        <v>#N/A</v>
      </c>
      <c r="R1440" s="66" t="e">
        <f>VLOOKUP(B1440,[3]Pivot!$A$4:$D$4420,4,0)</f>
        <v>#N/A</v>
      </c>
      <c r="S1440" t="e">
        <f>VLOOKUP(B1440,'[1]Tổng hợp Nhập - Xuất - Tồn'!$A$5:$N$4327,11,0)</f>
        <v>#N/A</v>
      </c>
      <c r="T1440" t="e">
        <f>VLOOKUP(B1440,'[1]Tổng hợp Nhập - Xuất - Tồn'!$A$7:$N$4327,13,0)</f>
        <v>#N/A</v>
      </c>
      <c r="U1440" s="66" t="e">
        <f t="shared" si="400"/>
        <v>#N/A</v>
      </c>
      <c r="V1440" s="73" t="e">
        <f t="shared" si="401"/>
        <v>#N/A</v>
      </c>
      <c r="W1440" s="73" t="e">
        <f t="shared" si="402"/>
        <v>#N/A</v>
      </c>
    </row>
    <row r="1441" spans="1:23" hidden="1" x14ac:dyDescent="0.25">
      <c r="A1441">
        <v>1440</v>
      </c>
      <c r="B1441" t="s">
        <v>874</v>
      </c>
      <c r="C1441" t="s">
        <v>875</v>
      </c>
      <c r="E1441">
        <v>1</v>
      </c>
      <c r="H1441" s="59">
        <v>156.92307692307693</v>
      </c>
      <c r="I1441" t="s">
        <v>1903</v>
      </c>
      <c r="J1441" s="65">
        <f t="shared" si="399"/>
        <v>4255753.846153846</v>
      </c>
      <c r="K1441" t="e">
        <f>1.05*VLOOKUP(B1441,'[1]Tổng hợp Nhập - Xuất - Tồn'!$A$5:$N$4327,12,0)/VLOOKUP(B1441,'[1]Tổng hợp Nhập - Xuất - Tồn'!$A$5:$N$4327,11,0)</f>
        <v>#N/A</v>
      </c>
      <c r="L1441" s="67" t="e">
        <f t="shared" si="403"/>
        <v>#N/A</v>
      </c>
      <c r="M1441" s="66" t="e">
        <f>VLOOKUP(B1441,[2]Pivot!$A$4:$C$3785,2,0)</f>
        <v>#N/A</v>
      </c>
      <c r="N1441" s="66" t="e">
        <f>VLOOKUP(B1441,[2]Pivot!$A$4:$C$3785,3,0)</f>
        <v>#N/A</v>
      </c>
      <c r="O1441" s="70" t="e">
        <f>VLOOKUP(B1441,[3]Pivot!$A$4:$D$4420,2,0)</f>
        <v>#N/A</v>
      </c>
      <c r="P1441" s="66" t="e">
        <f>VLOOKUP(B1441,[3]Pivot!$A$4:$E$4420,5,0)</f>
        <v>#N/A</v>
      </c>
      <c r="Q1441" s="66" t="e">
        <f>VLOOKUP(B1441,[3]Pivot!$A$4:$D$4420,3,0)</f>
        <v>#N/A</v>
      </c>
      <c r="R1441" s="66" t="e">
        <f>VLOOKUP(B1441,[3]Pivot!$A$4:$D$4420,4,0)</f>
        <v>#N/A</v>
      </c>
      <c r="S1441" t="e">
        <f>VLOOKUP(B1441,'[1]Tổng hợp Nhập - Xuất - Tồn'!$A$5:$N$4327,11,0)</f>
        <v>#N/A</v>
      </c>
      <c r="T1441" t="e">
        <f>VLOOKUP(B1441,'[1]Tổng hợp Nhập - Xuất - Tồn'!$A$7:$N$4327,13,0)</f>
        <v>#N/A</v>
      </c>
      <c r="U1441" s="66" t="e">
        <f t="shared" si="400"/>
        <v>#N/A</v>
      </c>
      <c r="V1441" s="73" t="e">
        <f t="shared" si="401"/>
        <v>#N/A</v>
      </c>
      <c r="W1441" s="73" t="e">
        <f t="shared" si="402"/>
        <v>#N/A</v>
      </c>
    </row>
    <row r="1442" spans="1:23" hidden="1" x14ac:dyDescent="0.25">
      <c r="A1442">
        <v>1441</v>
      </c>
      <c r="B1442" t="s">
        <v>876</v>
      </c>
      <c r="C1442" t="s">
        <v>369</v>
      </c>
      <c r="E1442">
        <v>2</v>
      </c>
      <c r="H1442" s="59">
        <v>97.5</v>
      </c>
      <c r="I1442" t="s">
        <v>1903</v>
      </c>
      <c r="J1442" s="65">
        <f t="shared" si="399"/>
        <v>2644199.9999999995</v>
      </c>
      <c r="K1442" t="e">
        <f>1.05*VLOOKUP(B1442,'[1]Tổng hợp Nhập - Xuất - Tồn'!$A$5:$N$4327,12,0)/VLOOKUP(B1442,'[1]Tổng hợp Nhập - Xuất - Tồn'!$A$5:$N$4327,11,0)</f>
        <v>#N/A</v>
      </c>
      <c r="L1442" s="67" t="e">
        <f t="shared" si="403"/>
        <v>#N/A</v>
      </c>
      <c r="M1442" s="66" t="e">
        <f>VLOOKUP(B1442,[2]Pivot!$A$4:$C$3785,2,0)</f>
        <v>#N/A</v>
      </c>
      <c r="N1442" s="66" t="e">
        <f>VLOOKUP(B1442,[2]Pivot!$A$4:$C$3785,3,0)</f>
        <v>#N/A</v>
      </c>
      <c r="O1442" s="70" t="e">
        <f>VLOOKUP(B1442,[3]Pivot!$A$4:$D$4420,2,0)</f>
        <v>#N/A</v>
      </c>
      <c r="P1442" s="66" t="e">
        <f>VLOOKUP(B1442,[3]Pivot!$A$4:$E$4420,5,0)</f>
        <v>#N/A</v>
      </c>
      <c r="Q1442" s="66" t="e">
        <f>VLOOKUP(B1442,[3]Pivot!$A$4:$D$4420,3,0)</f>
        <v>#N/A</v>
      </c>
      <c r="R1442" s="66" t="e">
        <f>VLOOKUP(B1442,[3]Pivot!$A$4:$D$4420,4,0)</f>
        <v>#N/A</v>
      </c>
      <c r="S1442" t="e">
        <f>VLOOKUP(B1442,'[1]Tổng hợp Nhập - Xuất - Tồn'!$A$5:$N$4327,11,0)</f>
        <v>#N/A</v>
      </c>
      <c r="T1442" t="e">
        <f>VLOOKUP(B1442,'[1]Tổng hợp Nhập - Xuất - Tồn'!$A$7:$N$4327,13,0)</f>
        <v>#N/A</v>
      </c>
      <c r="U1442" s="66" t="e">
        <f t="shared" si="400"/>
        <v>#N/A</v>
      </c>
      <c r="V1442" s="73" t="e">
        <f t="shared" si="401"/>
        <v>#N/A</v>
      </c>
      <c r="W1442" s="73" t="e">
        <f t="shared" si="402"/>
        <v>#N/A</v>
      </c>
    </row>
    <row r="1443" spans="1:23" hidden="1" x14ac:dyDescent="0.25">
      <c r="A1443">
        <v>1442</v>
      </c>
      <c r="B1443" t="s">
        <v>877</v>
      </c>
      <c r="C1443" t="s">
        <v>369</v>
      </c>
      <c r="E1443">
        <v>2</v>
      </c>
      <c r="H1443" s="59">
        <v>132.11538461538461</v>
      </c>
      <c r="I1443" t="s">
        <v>1903</v>
      </c>
      <c r="J1443" s="65">
        <f t="shared" si="399"/>
        <v>3582969.2307692301</v>
      </c>
      <c r="K1443" t="e">
        <f>1.05*VLOOKUP(B1443,'[1]Tổng hợp Nhập - Xuất - Tồn'!$A$5:$N$4327,12,0)/VLOOKUP(B1443,'[1]Tổng hợp Nhập - Xuất - Tồn'!$A$5:$N$4327,11,0)</f>
        <v>#N/A</v>
      </c>
      <c r="L1443" s="67" t="e">
        <f t="shared" si="403"/>
        <v>#N/A</v>
      </c>
      <c r="M1443" s="66" t="e">
        <f>VLOOKUP(B1443,[2]Pivot!$A$4:$C$3785,2,0)</f>
        <v>#N/A</v>
      </c>
      <c r="N1443" s="66" t="e">
        <f>VLOOKUP(B1443,[2]Pivot!$A$4:$C$3785,3,0)</f>
        <v>#N/A</v>
      </c>
      <c r="O1443" s="70" t="e">
        <f>VLOOKUP(B1443,[3]Pivot!$A$4:$D$4420,2,0)</f>
        <v>#N/A</v>
      </c>
      <c r="P1443" s="66" t="e">
        <f>VLOOKUP(B1443,[3]Pivot!$A$4:$E$4420,5,0)</f>
        <v>#N/A</v>
      </c>
      <c r="Q1443" s="66" t="e">
        <f>VLOOKUP(B1443,[3]Pivot!$A$4:$D$4420,3,0)</f>
        <v>#N/A</v>
      </c>
      <c r="R1443" s="66" t="e">
        <f>VLOOKUP(B1443,[3]Pivot!$A$4:$D$4420,4,0)</f>
        <v>#N/A</v>
      </c>
      <c r="S1443" t="e">
        <f>VLOOKUP(B1443,'[1]Tổng hợp Nhập - Xuất - Tồn'!$A$5:$N$4327,11,0)</f>
        <v>#N/A</v>
      </c>
      <c r="T1443" t="e">
        <f>VLOOKUP(B1443,'[1]Tổng hợp Nhập - Xuất - Tồn'!$A$7:$N$4327,13,0)</f>
        <v>#N/A</v>
      </c>
      <c r="U1443" s="66" t="e">
        <f t="shared" si="400"/>
        <v>#N/A</v>
      </c>
      <c r="V1443" s="73" t="e">
        <f t="shared" si="401"/>
        <v>#N/A</v>
      </c>
      <c r="W1443" s="73" t="e">
        <f t="shared" si="402"/>
        <v>#N/A</v>
      </c>
    </row>
    <row r="1444" spans="1:23" hidden="1" x14ac:dyDescent="0.25">
      <c r="A1444">
        <v>1443</v>
      </c>
      <c r="B1444" t="s">
        <v>878</v>
      </c>
      <c r="C1444" t="s">
        <v>879</v>
      </c>
      <c r="E1444">
        <v>10</v>
      </c>
      <c r="H1444" s="59">
        <v>2.25</v>
      </c>
      <c r="I1444" t="s">
        <v>1903</v>
      </c>
      <c r="J1444" s="65">
        <f t="shared" si="399"/>
        <v>61019.999999999993</v>
      </c>
      <c r="K1444" t="e">
        <f>1.05*VLOOKUP(B1444,'[1]Tổng hợp Nhập - Xuất - Tồn'!$A$5:$N$4327,12,0)/VLOOKUP(B1444,'[1]Tổng hợp Nhập - Xuất - Tồn'!$A$5:$N$4327,11,0)</f>
        <v>#N/A</v>
      </c>
      <c r="L1444" s="67" t="e">
        <f t="shared" si="403"/>
        <v>#N/A</v>
      </c>
      <c r="M1444" s="66" t="e">
        <f>VLOOKUP(B1444,[2]Pivot!$A$4:$C$3785,2,0)</f>
        <v>#N/A</v>
      </c>
      <c r="N1444" s="66" t="e">
        <f>VLOOKUP(B1444,[2]Pivot!$A$4:$C$3785,3,0)</f>
        <v>#N/A</v>
      </c>
      <c r="O1444" s="70" t="e">
        <f>VLOOKUP(B1444,[3]Pivot!$A$4:$D$4420,2,0)</f>
        <v>#N/A</v>
      </c>
      <c r="P1444" s="66" t="e">
        <f>VLOOKUP(B1444,[3]Pivot!$A$4:$E$4420,5,0)</f>
        <v>#N/A</v>
      </c>
      <c r="Q1444" s="66" t="e">
        <f>VLOOKUP(B1444,[3]Pivot!$A$4:$D$4420,3,0)</f>
        <v>#N/A</v>
      </c>
      <c r="R1444" s="66" t="e">
        <f>VLOOKUP(B1444,[3]Pivot!$A$4:$D$4420,4,0)</f>
        <v>#N/A</v>
      </c>
      <c r="S1444" t="e">
        <f>VLOOKUP(B1444,'[1]Tổng hợp Nhập - Xuất - Tồn'!$A$5:$N$4327,11,0)</f>
        <v>#N/A</v>
      </c>
      <c r="T1444" t="e">
        <f>VLOOKUP(B1444,'[1]Tổng hợp Nhập - Xuất - Tồn'!$A$7:$N$4327,13,0)</f>
        <v>#N/A</v>
      </c>
      <c r="U1444" s="66" t="e">
        <f t="shared" si="400"/>
        <v>#N/A</v>
      </c>
      <c r="V1444" s="73" t="e">
        <f t="shared" si="401"/>
        <v>#N/A</v>
      </c>
      <c r="W1444" s="73" t="e">
        <f t="shared" si="402"/>
        <v>#N/A</v>
      </c>
    </row>
    <row r="1445" spans="1:23" hidden="1" x14ac:dyDescent="0.25">
      <c r="A1445">
        <v>1444</v>
      </c>
      <c r="B1445" t="s">
        <v>880</v>
      </c>
      <c r="C1445" t="s">
        <v>881</v>
      </c>
      <c r="E1445">
        <v>1</v>
      </c>
      <c r="H1445" s="59">
        <v>52.21153846153846</v>
      </c>
      <c r="I1445" t="s">
        <v>1903</v>
      </c>
      <c r="J1445" s="65">
        <f t="shared" si="399"/>
        <v>1415976.9230769228</v>
      </c>
      <c r="K1445" t="e">
        <f>1.05*VLOOKUP(B1445,'[1]Tổng hợp Nhập - Xuất - Tồn'!$A$5:$N$4327,12,0)/VLOOKUP(B1445,'[1]Tổng hợp Nhập - Xuất - Tồn'!$A$5:$N$4327,11,0)</f>
        <v>#N/A</v>
      </c>
      <c r="L1445" s="67" t="e">
        <f t="shared" si="403"/>
        <v>#N/A</v>
      </c>
      <c r="M1445" s="66" t="e">
        <f>VLOOKUP(B1445,[2]Pivot!$A$4:$C$3785,2,0)</f>
        <v>#N/A</v>
      </c>
      <c r="N1445" s="66" t="e">
        <f>VLOOKUP(B1445,[2]Pivot!$A$4:$C$3785,3,0)</f>
        <v>#N/A</v>
      </c>
      <c r="O1445" s="70" t="e">
        <f>VLOOKUP(B1445,[3]Pivot!$A$4:$D$4420,2,0)</f>
        <v>#N/A</v>
      </c>
      <c r="P1445" s="66" t="e">
        <f>VLOOKUP(B1445,[3]Pivot!$A$4:$E$4420,5,0)</f>
        <v>#N/A</v>
      </c>
      <c r="Q1445" s="66" t="e">
        <f>VLOOKUP(B1445,[3]Pivot!$A$4:$D$4420,3,0)</f>
        <v>#N/A</v>
      </c>
      <c r="R1445" s="66" t="e">
        <f>VLOOKUP(B1445,[3]Pivot!$A$4:$D$4420,4,0)</f>
        <v>#N/A</v>
      </c>
      <c r="S1445" t="e">
        <f>VLOOKUP(B1445,'[1]Tổng hợp Nhập - Xuất - Tồn'!$A$5:$N$4327,11,0)</f>
        <v>#N/A</v>
      </c>
      <c r="T1445" t="e">
        <f>VLOOKUP(B1445,'[1]Tổng hợp Nhập - Xuất - Tồn'!$A$7:$N$4327,13,0)</f>
        <v>#N/A</v>
      </c>
      <c r="U1445" s="66" t="e">
        <f t="shared" si="400"/>
        <v>#N/A</v>
      </c>
      <c r="V1445" s="73" t="e">
        <f t="shared" si="401"/>
        <v>#N/A</v>
      </c>
      <c r="W1445" s="73" t="e">
        <f t="shared" si="402"/>
        <v>#N/A</v>
      </c>
    </row>
    <row r="1446" spans="1:23" hidden="1" x14ac:dyDescent="0.25">
      <c r="A1446">
        <v>1445</v>
      </c>
      <c r="B1446" t="s">
        <v>882</v>
      </c>
      <c r="C1446" t="s">
        <v>883</v>
      </c>
      <c r="E1446">
        <v>4</v>
      </c>
      <c r="H1446" s="59">
        <v>8.9423076923076916</v>
      </c>
      <c r="I1446" t="s">
        <v>1903</v>
      </c>
      <c r="J1446" s="65">
        <f t="shared" si="399"/>
        <v>242515.38461538457</v>
      </c>
      <c r="K1446" t="e">
        <f>1.05*VLOOKUP(B1446,'[1]Tổng hợp Nhập - Xuất - Tồn'!$A$5:$N$4327,12,0)/VLOOKUP(B1446,'[1]Tổng hợp Nhập - Xuất - Tồn'!$A$5:$N$4327,11,0)</f>
        <v>#N/A</v>
      </c>
      <c r="L1446" s="67" t="e">
        <f t="shared" si="403"/>
        <v>#N/A</v>
      </c>
      <c r="M1446" s="66" t="e">
        <f>VLOOKUP(B1446,[2]Pivot!$A$4:$C$3785,2,0)</f>
        <v>#N/A</v>
      </c>
      <c r="N1446" s="66" t="e">
        <f>VLOOKUP(B1446,[2]Pivot!$A$4:$C$3785,3,0)</f>
        <v>#N/A</v>
      </c>
      <c r="O1446" s="70" t="e">
        <f>VLOOKUP(B1446,[3]Pivot!$A$4:$D$4420,2,0)</f>
        <v>#N/A</v>
      </c>
      <c r="P1446" s="66" t="e">
        <f>VLOOKUP(B1446,[3]Pivot!$A$4:$E$4420,5,0)</f>
        <v>#N/A</v>
      </c>
      <c r="Q1446" s="66" t="e">
        <f>VLOOKUP(B1446,[3]Pivot!$A$4:$D$4420,3,0)</f>
        <v>#N/A</v>
      </c>
      <c r="R1446" s="66" t="e">
        <f>VLOOKUP(B1446,[3]Pivot!$A$4:$D$4420,4,0)</f>
        <v>#N/A</v>
      </c>
      <c r="S1446" t="e">
        <f>VLOOKUP(B1446,'[1]Tổng hợp Nhập - Xuất - Tồn'!$A$5:$N$4327,11,0)</f>
        <v>#N/A</v>
      </c>
      <c r="T1446" t="e">
        <f>VLOOKUP(B1446,'[1]Tổng hợp Nhập - Xuất - Tồn'!$A$7:$N$4327,13,0)</f>
        <v>#N/A</v>
      </c>
      <c r="U1446" s="66" t="e">
        <f t="shared" si="400"/>
        <v>#N/A</v>
      </c>
      <c r="V1446" s="73" t="e">
        <f t="shared" si="401"/>
        <v>#N/A</v>
      </c>
      <c r="W1446" s="73" t="e">
        <f t="shared" si="402"/>
        <v>#N/A</v>
      </c>
    </row>
    <row r="1447" spans="1:23" hidden="1" x14ac:dyDescent="0.25">
      <c r="A1447">
        <v>1446</v>
      </c>
      <c r="B1447" t="s">
        <v>884</v>
      </c>
      <c r="C1447" t="s">
        <v>850</v>
      </c>
      <c r="E1447">
        <v>10</v>
      </c>
      <c r="H1447" s="59">
        <v>8.0769230769230766</v>
      </c>
      <c r="I1447" t="s">
        <v>1903</v>
      </c>
      <c r="J1447" s="65">
        <f t="shared" si="399"/>
        <v>219046.15384615381</v>
      </c>
      <c r="K1447" t="e">
        <f>1.05*VLOOKUP(B1447,'[1]Tổng hợp Nhập - Xuất - Tồn'!$A$5:$N$4327,12,0)/VLOOKUP(B1447,'[1]Tổng hợp Nhập - Xuất - Tồn'!$A$5:$N$4327,11,0)</f>
        <v>#N/A</v>
      </c>
      <c r="L1447" s="67" t="e">
        <f t="shared" si="403"/>
        <v>#N/A</v>
      </c>
      <c r="M1447" s="66" t="e">
        <f>VLOOKUP(B1447,[2]Pivot!$A$4:$C$3785,2,0)</f>
        <v>#N/A</v>
      </c>
      <c r="N1447" s="66" t="e">
        <f>VLOOKUP(B1447,[2]Pivot!$A$4:$C$3785,3,0)</f>
        <v>#N/A</v>
      </c>
      <c r="O1447" s="70" t="e">
        <f>VLOOKUP(B1447,[3]Pivot!$A$4:$D$4420,2,0)</f>
        <v>#N/A</v>
      </c>
      <c r="P1447" s="66" t="e">
        <f>VLOOKUP(B1447,[3]Pivot!$A$4:$E$4420,5,0)</f>
        <v>#N/A</v>
      </c>
      <c r="Q1447" s="66" t="e">
        <f>VLOOKUP(B1447,[3]Pivot!$A$4:$D$4420,3,0)</f>
        <v>#N/A</v>
      </c>
      <c r="R1447" s="66" t="e">
        <f>VLOOKUP(B1447,[3]Pivot!$A$4:$D$4420,4,0)</f>
        <v>#N/A</v>
      </c>
      <c r="S1447" t="e">
        <f>VLOOKUP(B1447,'[1]Tổng hợp Nhập - Xuất - Tồn'!$A$5:$N$4327,11,0)</f>
        <v>#N/A</v>
      </c>
      <c r="T1447" t="e">
        <f>VLOOKUP(B1447,'[1]Tổng hợp Nhập - Xuất - Tồn'!$A$7:$N$4327,13,0)</f>
        <v>#N/A</v>
      </c>
      <c r="U1447" s="66" t="e">
        <f t="shared" si="400"/>
        <v>#N/A</v>
      </c>
      <c r="V1447" s="73" t="e">
        <f t="shared" si="401"/>
        <v>#N/A</v>
      </c>
      <c r="W1447" s="73" t="e">
        <f t="shared" si="402"/>
        <v>#N/A</v>
      </c>
    </row>
    <row r="1448" spans="1:23" hidden="1" x14ac:dyDescent="0.25">
      <c r="A1448">
        <v>1447</v>
      </c>
      <c r="B1448" t="s">
        <v>885</v>
      </c>
      <c r="C1448" t="s">
        <v>886</v>
      </c>
      <c r="E1448">
        <v>5</v>
      </c>
      <c r="H1448" s="59">
        <v>10.961538461538462</v>
      </c>
      <c r="I1448" t="s">
        <v>1903</v>
      </c>
      <c r="J1448" s="65">
        <f t="shared" si="399"/>
        <v>297276.92307692301</v>
      </c>
      <c r="K1448" t="e">
        <f>1.05*VLOOKUP(B1448,'[1]Tổng hợp Nhập - Xuất - Tồn'!$A$5:$N$4327,12,0)/VLOOKUP(B1448,'[1]Tổng hợp Nhập - Xuất - Tồn'!$A$5:$N$4327,11,0)</f>
        <v>#N/A</v>
      </c>
      <c r="L1448" s="67" t="e">
        <f t="shared" si="403"/>
        <v>#N/A</v>
      </c>
      <c r="M1448" s="66" t="e">
        <f>VLOOKUP(B1448,[2]Pivot!$A$4:$C$3785,2,0)</f>
        <v>#N/A</v>
      </c>
      <c r="N1448" s="66" t="e">
        <f>VLOOKUP(B1448,[2]Pivot!$A$4:$C$3785,3,0)</f>
        <v>#N/A</v>
      </c>
      <c r="O1448" s="70" t="e">
        <f>VLOOKUP(B1448,[3]Pivot!$A$4:$D$4420,2,0)</f>
        <v>#N/A</v>
      </c>
      <c r="P1448" s="66" t="e">
        <f>VLOOKUP(B1448,[3]Pivot!$A$4:$E$4420,5,0)</f>
        <v>#N/A</v>
      </c>
      <c r="Q1448" s="66" t="e">
        <f>VLOOKUP(B1448,[3]Pivot!$A$4:$D$4420,3,0)</f>
        <v>#N/A</v>
      </c>
      <c r="R1448" s="66" t="e">
        <f>VLOOKUP(B1448,[3]Pivot!$A$4:$D$4420,4,0)</f>
        <v>#N/A</v>
      </c>
      <c r="S1448" t="e">
        <f>VLOOKUP(B1448,'[1]Tổng hợp Nhập - Xuất - Tồn'!$A$5:$N$4327,11,0)</f>
        <v>#N/A</v>
      </c>
      <c r="T1448" t="e">
        <f>VLOOKUP(B1448,'[1]Tổng hợp Nhập - Xuất - Tồn'!$A$7:$N$4327,13,0)</f>
        <v>#N/A</v>
      </c>
      <c r="U1448" s="66" t="e">
        <f t="shared" si="400"/>
        <v>#N/A</v>
      </c>
      <c r="V1448" s="73" t="e">
        <f t="shared" si="401"/>
        <v>#N/A</v>
      </c>
      <c r="W1448" s="73" t="e">
        <f t="shared" si="402"/>
        <v>#N/A</v>
      </c>
    </row>
    <row r="1449" spans="1:23" hidden="1" x14ac:dyDescent="0.25">
      <c r="A1449">
        <v>1448</v>
      </c>
      <c r="B1449" t="s">
        <v>887</v>
      </c>
      <c r="C1449" t="s">
        <v>850</v>
      </c>
      <c r="E1449">
        <v>10</v>
      </c>
      <c r="H1449" s="59">
        <v>8.0769230769230766</v>
      </c>
      <c r="I1449" t="s">
        <v>1903</v>
      </c>
      <c r="J1449" s="65">
        <f t="shared" si="399"/>
        <v>219046.15384615381</v>
      </c>
      <c r="K1449" t="e">
        <f>1.05*VLOOKUP(B1449,'[1]Tổng hợp Nhập - Xuất - Tồn'!$A$5:$N$4327,12,0)/VLOOKUP(B1449,'[1]Tổng hợp Nhập - Xuất - Tồn'!$A$5:$N$4327,11,0)</f>
        <v>#N/A</v>
      </c>
      <c r="L1449" s="67" t="e">
        <f t="shared" si="403"/>
        <v>#N/A</v>
      </c>
      <c r="M1449" s="66" t="e">
        <f>VLOOKUP(B1449,[2]Pivot!$A$4:$C$3785,2,0)</f>
        <v>#N/A</v>
      </c>
      <c r="N1449" s="66" t="e">
        <f>VLOOKUP(B1449,[2]Pivot!$A$4:$C$3785,3,0)</f>
        <v>#N/A</v>
      </c>
      <c r="O1449" s="70" t="e">
        <f>VLOOKUP(B1449,[3]Pivot!$A$4:$D$4420,2,0)</f>
        <v>#N/A</v>
      </c>
      <c r="P1449" s="66" t="e">
        <f>VLOOKUP(B1449,[3]Pivot!$A$4:$E$4420,5,0)</f>
        <v>#N/A</v>
      </c>
      <c r="Q1449" s="66" t="e">
        <f>VLOOKUP(B1449,[3]Pivot!$A$4:$D$4420,3,0)</f>
        <v>#N/A</v>
      </c>
      <c r="R1449" s="66" t="e">
        <f>VLOOKUP(B1449,[3]Pivot!$A$4:$D$4420,4,0)</f>
        <v>#N/A</v>
      </c>
      <c r="S1449" t="e">
        <f>VLOOKUP(B1449,'[1]Tổng hợp Nhập - Xuất - Tồn'!$A$5:$N$4327,11,0)</f>
        <v>#N/A</v>
      </c>
      <c r="T1449" t="e">
        <f>VLOOKUP(B1449,'[1]Tổng hợp Nhập - Xuất - Tồn'!$A$7:$N$4327,13,0)</f>
        <v>#N/A</v>
      </c>
      <c r="U1449" s="66" t="e">
        <f t="shared" si="400"/>
        <v>#N/A</v>
      </c>
      <c r="V1449" s="73" t="e">
        <f t="shared" si="401"/>
        <v>#N/A</v>
      </c>
      <c r="W1449" s="73" t="e">
        <f t="shared" si="402"/>
        <v>#N/A</v>
      </c>
    </row>
    <row r="1450" spans="1:23" hidden="1" x14ac:dyDescent="0.25">
      <c r="A1450">
        <v>1449</v>
      </c>
      <c r="B1450" t="s">
        <v>888</v>
      </c>
      <c r="C1450" t="s">
        <v>889</v>
      </c>
      <c r="E1450">
        <v>8</v>
      </c>
      <c r="H1450" s="59">
        <v>10.096153846153847</v>
      </c>
      <c r="I1450" t="s">
        <v>1903</v>
      </c>
      <c r="J1450" s="65">
        <f t="shared" si="399"/>
        <v>273807.69230769231</v>
      </c>
      <c r="K1450" t="e">
        <f>1.05*VLOOKUP(B1450,'[1]Tổng hợp Nhập - Xuất - Tồn'!$A$5:$N$4327,12,0)/VLOOKUP(B1450,'[1]Tổng hợp Nhập - Xuất - Tồn'!$A$5:$N$4327,11,0)</f>
        <v>#N/A</v>
      </c>
      <c r="L1450" s="67" t="e">
        <f t="shared" si="403"/>
        <v>#N/A</v>
      </c>
      <c r="M1450" s="66" t="e">
        <f>VLOOKUP(B1450,[2]Pivot!$A$4:$C$3785,2,0)</f>
        <v>#N/A</v>
      </c>
      <c r="N1450" s="66" t="e">
        <f>VLOOKUP(B1450,[2]Pivot!$A$4:$C$3785,3,0)</f>
        <v>#N/A</v>
      </c>
      <c r="O1450" s="70" t="e">
        <f>VLOOKUP(B1450,[3]Pivot!$A$4:$D$4420,2,0)</f>
        <v>#N/A</v>
      </c>
      <c r="P1450" s="66" t="e">
        <f>VLOOKUP(B1450,[3]Pivot!$A$4:$E$4420,5,0)</f>
        <v>#N/A</v>
      </c>
      <c r="Q1450" s="66" t="e">
        <f>VLOOKUP(B1450,[3]Pivot!$A$4:$D$4420,3,0)</f>
        <v>#N/A</v>
      </c>
      <c r="R1450" s="66" t="e">
        <f>VLOOKUP(B1450,[3]Pivot!$A$4:$D$4420,4,0)</f>
        <v>#N/A</v>
      </c>
      <c r="S1450" t="e">
        <f>VLOOKUP(B1450,'[1]Tổng hợp Nhập - Xuất - Tồn'!$A$5:$N$4327,11,0)</f>
        <v>#N/A</v>
      </c>
      <c r="T1450" t="e">
        <f>VLOOKUP(B1450,'[1]Tổng hợp Nhập - Xuất - Tồn'!$A$7:$N$4327,13,0)</f>
        <v>#N/A</v>
      </c>
      <c r="U1450" s="66" t="e">
        <f t="shared" si="400"/>
        <v>#N/A</v>
      </c>
      <c r="V1450" s="73" t="e">
        <f t="shared" si="401"/>
        <v>#N/A</v>
      </c>
      <c r="W1450" s="73" t="e">
        <f t="shared" si="402"/>
        <v>#N/A</v>
      </c>
    </row>
    <row r="1451" spans="1:23" hidden="1" x14ac:dyDescent="0.25">
      <c r="A1451">
        <v>1450</v>
      </c>
      <c r="B1451" t="s">
        <v>890</v>
      </c>
      <c r="C1451" t="s">
        <v>891</v>
      </c>
      <c r="E1451">
        <v>2</v>
      </c>
      <c r="H1451" s="59">
        <v>12.692307692307692</v>
      </c>
      <c r="I1451" t="s">
        <v>1903</v>
      </c>
      <c r="J1451" s="65">
        <f t="shared" si="399"/>
        <v>344215.38461538457</v>
      </c>
      <c r="K1451" t="e">
        <f>1.05*VLOOKUP(B1451,'[1]Tổng hợp Nhập - Xuất - Tồn'!$A$5:$N$4327,12,0)/VLOOKUP(B1451,'[1]Tổng hợp Nhập - Xuất - Tồn'!$A$5:$N$4327,11,0)</f>
        <v>#N/A</v>
      </c>
      <c r="L1451" s="67" t="e">
        <f t="shared" si="403"/>
        <v>#N/A</v>
      </c>
      <c r="M1451" s="66" t="e">
        <f>VLOOKUP(B1451,[2]Pivot!$A$4:$C$3785,2,0)</f>
        <v>#N/A</v>
      </c>
      <c r="N1451" s="66" t="e">
        <f>VLOOKUP(B1451,[2]Pivot!$A$4:$C$3785,3,0)</f>
        <v>#N/A</v>
      </c>
      <c r="O1451" s="70" t="e">
        <f>VLOOKUP(B1451,[3]Pivot!$A$4:$D$4420,2,0)</f>
        <v>#N/A</v>
      </c>
      <c r="P1451" s="66" t="e">
        <f>VLOOKUP(B1451,[3]Pivot!$A$4:$E$4420,5,0)</f>
        <v>#N/A</v>
      </c>
      <c r="Q1451" s="66" t="e">
        <f>VLOOKUP(B1451,[3]Pivot!$A$4:$D$4420,3,0)</f>
        <v>#N/A</v>
      </c>
      <c r="R1451" s="66" t="e">
        <f>VLOOKUP(B1451,[3]Pivot!$A$4:$D$4420,4,0)</f>
        <v>#N/A</v>
      </c>
      <c r="S1451" t="e">
        <f>VLOOKUP(B1451,'[1]Tổng hợp Nhập - Xuất - Tồn'!$A$5:$N$4327,11,0)</f>
        <v>#N/A</v>
      </c>
      <c r="T1451" t="e">
        <f>VLOOKUP(B1451,'[1]Tổng hợp Nhập - Xuất - Tồn'!$A$7:$N$4327,13,0)</f>
        <v>#N/A</v>
      </c>
      <c r="U1451" s="66" t="e">
        <f t="shared" si="400"/>
        <v>#N/A</v>
      </c>
      <c r="V1451" s="73" t="e">
        <f t="shared" si="401"/>
        <v>#N/A</v>
      </c>
      <c r="W1451" s="73" t="e">
        <f t="shared" si="402"/>
        <v>#N/A</v>
      </c>
    </row>
    <row r="1452" spans="1:23" hidden="1" x14ac:dyDescent="0.25">
      <c r="A1452">
        <v>1451</v>
      </c>
      <c r="B1452" t="s">
        <v>892</v>
      </c>
      <c r="C1452" t="s">
        <v>893</v>
      </c>
      <c r="E1452">
        <v>10</v>
      </c>
      <c r="H1452" s="59">
        <v>26.653846153846153</v>
      </c>
      <c r="I1452" t="s">
        <v>1903</v>
      </c>
      <c r="J1452" s="65">
        <f t="shared" si="399"/>
        <v>722852.30769230751</v>
      </c>
      <c r="K1452" t="e">
        <f>1.05*VLOOKUP(B1452,'[1]Tổng hợp Nhập - Xuất - Tồn'!$A$5:$N$4327,12,0)/VLOOKUP(B1452,'[1]Tổng hợp Nhập - Xuất - Tồn'!$A$5:$N$4327,11,0)</f>
        <v>#N/A</v>
      </c>
      <c r="L1452" s="67" t="e">
        <f t="shared" si="403"/>
        <v>#N/A</v>
      </c>
      <c r="M1452" s="66" t="e">
        <f>VLOOKUP(B1452,[2]Pivot!$A$4:$C$3785,2,0)</f>
        <v>#N/A</v>
      </c>
      <c r="N1452" s="66" t="e">
        <f>VLOOKUP(B1452,[2]Pivot!$A$4:$C$3785,3,0)</f>
        <v>#N/A</v>
      </c>
      <c r="O1452" s="70" t="e">
        <f>VLOOKUP(B1452,[3]Pivot!$A$4:$D$4420,2,0)</f>
        <v>#N/A</v>
      </c>
      <c r="P1452" s="66" t="e">
        <f>VLOOKUP(B1452,[3]Pivot!$A$4:$E$4420,5,0)</f>
        <v>#N/A</v>
      </c>
      <c r="Q1452" s="66" t="e">
        <f>VLOOKUP(B1452,[3]Pivot!$A$4:$D$4420,3,0)</f>
        <v>#N/A</v>
      </c>
      <c r="R1452" s="66" t="e">
        <f>VLOOKUP(B1452,[3]Pivot!$A$4:$D$4420,4,0)</f>
        <v>#N/A</v>
      </c>
      <c r="S1452" t="e">
        <f>VLOOKUP(B1452,'[1]Tổng hợp Nhập - Xuất - Tồn'!$A$5:$N$4327,11,0)</f>
        <v>#N/A</v>
      </c>
      <c r="T1452" t="e">
        <f>VLOOKUP(B1452,'[1]Tổng hợp Nhập - Xuất - Tồn'!$A$7:$N$4327,13,0)</f>
        <v>#N/A</v>
      </c>
      <c r="U1452" s="66" t="e">
        <f t="shared" si="400"/>
        <v>#N/A</v>
      </c>
      <c r="V1452" s="73" t="e">
        <f t="shared" si="401"/>
        <v>#N/A</v>
      </c>
      <c r="W1452" s="73" t="e">
        <f t="shared" si="402"/>
        <v>#N/A</v>
      </c>
    </row>
    <row r="1453" spans="1:23" hidden="1" x14ac:dyDescent="0.25">
      <c r="A1453">
        <v>1452</v>
      </c>
      <c r="B1453" t="s">
        <v>894</v>
      </c>
      <c r="C1453" t="s">
        <v>372</v>
      </c>
      <c r="E1453">
        <v>30</v>
      </c>
      <c r="H1453" s="59">
        <v>36.426923076923075</v>
      </c>
      <c r="I1453" t="s">
        <v>1903</v>
      </c>
      <c r="J1453" s="65">
        <f t="shared" si="399"/>
        <v>987898.15384615364</v>
      </c>
      <c r="K1453" t="e">
        <f>1.05*VLOOKUP(B1453,'[1]Tổng hợp Nhập - Xuất - Tồn'!$A$5:$N$4327,12,0)/VLOOKUP(B1453,'[1]Tổng hợp Nhập - Xuất - Tồn'!$A$5:$N$4327,11,0)</f>
        <v>#N/A</v>
      </c>
      <c r="L1453" s="67" t="e">
        <f t="shared" si="403"/>
        <v>#N/A</v>
      </c>
      <c r="M1453" s="66" t="e">
        <f>VLOOKUP(B1453,[2]Pivot!$A$4:$C$3785,2,0)</f>
        <v>#N/A</v>
      </c>
      <c r="N1453" s="66" t="e">
        <f>VLOOKUP(B1453,[2]Pivot!$A$4:$C$3785,3,0)</f>
        <v>#N/A</v>
      </c>
      <c r="O1453" s="70" t="e">
        <f>VLOOKUP(B1453,[3]Pivot!$A$4:$D$4420,2,0)</f>
        <v>#N/A</v>
      </c>
      <c r="P1453" s="66" t="e">
        <f>VLOOKUP(B1453,[3]Pivot!$A$4:$E$4420,5,0)</f>
        <v>#N/A</v>
      </c>
      <c r="Q1453" s="66" t="e">
        <f>VLOOKUP(B1453,[3]Pivot!$A$4:$D$4420,3,0)</f>
        <v>#N/A</v>
      </c>
      <c r="R1453" s="66" t="e">
        <f>VLOOKUP(B1453,[3]Pivot!$A$4:$D$4420,4,0)</f>
        <v>#N/A</v>
      </c>
      <c r="S1453" t="e">
        <f>VLOOKUP(B1453,'[1]Tổng hợp Nhập - Xuất - Tồn'!$A$5:$N$4327,11,0)</f>
        <v>#N/A</v>
      </c>
      <c r="T1453" t="e">
        <f>VLOOKUP(B1453,'[1]Tổng hợp Nhập - Xuất - Tồn'!$A$7:$N$4327,13,0)</f>
        <v>#N/A</v>
      </c>
      <c r="U1453" s="66" t="e">
        <f t="shared" si="400"/>
        <v>#N/A</v>
      </c>
      <c r="V1453" s="73" t="e">
        <f t="shared" si="401"/>
        <v>#N/A</v>
      </c>
      <c r="W1453" s="73" t="e">
        <f t="shared" si="402"/>
        <v>#N/A</v>
      </c>
    </row>
    <row r="1454" spans="1:23" hidden="1" x14ac:dyDescent="0.25">
      <c r="A1454">
        <v>1453</v>
      </c>
      <c r="B1454" t="s">
        <v>895</v>
      </c>
      <c r="C1454" t="s">
        <v>896</v>
      </c>
      <c r="E1454">
        <v>30</v>
      </c>
      <c r="H1454" s="59">
        <v>6.5153846153846153</v>
      </c>
      <c r="I1454" t="s">
        <v>1903</v>
      </c>
      <c r="J1454" s="65">
        <f t="shared" si="399"/>
        <v>176697.23076923075</v>
      </c>
      <c r="K1454" t="e">
        <f>1.05*VLOOKUP(B1454,'[1]Tổng hợp Nhập - Xuất - Tồn'!$A$5:$N$4327,12,0)/VLOOKUP(B1454,'[1]Tổng hợp Nhập - Xuất - Tồn'!$A$5:$N$4327,11,0)</f>
        <v>#N/A</v>
      </c>
      <c r="L1454" s="67" t="e">
        <f t="shared" si="403"/>
        <v>#N/A</v>
      </c>
      <c r="M1454" s="66" t="e">
        <f>VLOOKUP(B1454,[2]Pivot!$A$4:$C$3785,2,0)</f>
        <v>#N/A</v>
      </c>
      <c r="N1454" s="66" t="e">
        <f>VLOOKUP(B1454,[2]Pivot!$A$4:$C$3785,3,0)</f>
        <v>#N/A</v>
      </c>
      <c r="O1454" s="70" t="e">
        <f>VLOOKUP(B1454,[3]Pivot!$A$4:$D$4420,2,0)</f>
        <v>#N/A</v>
      </c>
      <c r="P1454" s="66" t="e">
        <f>VLOOKUP(B1454,[3]Pivot!$A$4:$E$4420,5,0)</f>
        <v>#N/A</v>
      </c>
      <c r="Q1454" s="66" t="e">
        <f>VLOOKUP(B1454,[3]Pivot!$A$4:$D$4420,3,0)</f>
        <v>#N/A</v>
      </c>
      <c r="R1454" s="66" t="e">
        <f>VLOOKUP(B1454,[3]Pivot!$A$4:$D$4420,4,0)</f>
        <v>#N/A</v>
      </c>
      <c r="S1454" t="e">
        <f>VLOOKUP(B1454,'[1]Tổng hợp Nhập - Xuất - Tồn'!$A$5:$N$4327,11,0)</f>
        <v>#N/A</v>
      </c>
      <c r="T1454" t="e">
        <f>VLOOKUP(B1454,'[1]Tổng hợp Nhập - Xuất - Tồn'!$A$7:$N$4327,13,0)</f>
        <v>#N/A</v>
      </c>
      <c r="U1454" s="66" t="e">
        <f t="shared" si="400"/>
        <v>#N/A</v>
      </c>
      <c r="V1454" s="73" t="e">
        <f t="shared" si="401"/>
        <v>#N/A</v>
      </c>
      <c r="W1454" s="73" t="e">
        <f t="shared" si="402"/>
        <v>#N/A</v>
      </c>
    </row>
    <row r="1455" spans="1:23" hidden="1" x14ac:dyDescent="0.25">
      <c r="A1455">
        <v>1454</v>
      </c>
      <c r="B1455" t="s">
        <v>897</v>
      </c>
      <c r="C1455" t="s">
        <v>898</v>
      </c>
      <c r="E1455">
        <v>8</v>
      </c>
      <c r="H1455" s="59">
        <v>7.2115384615384617</v>
      </c>
      <c r="I1455" t="s">
        <v>1903</v>
      </c>
      <c r="J1455" s="65">
        <f t="shared" si="399"/>
        <v>195576.92307692306</v>
      </c>
      <c r="K1455" t="e">
        <f>1.05*VLOOKUP(B1455,'[1]Tổng hợp Nhập - Xuất - Tồn'!$A$5:$N$4327,12,0)/VLOOKUP(B1455,'[1]Tổng hợp Nhập - Xuất - Tồn'!$A$5:$N$4327,11,0)</f>
        <v>#N/A</v>
      </c>
      <c r="L1455" s="67" t="e">
        <f t="shared" si="403"/>
        <v>#N/A</v>
      </c>
      <c r="M1455" s="66" t="e">
        <f>VLOOKUP(B1455,[2]Pivot!$A$4:$C$3785,2,0)</f>
        <v>#N/A</v>
      </c>
      <c r="N1455" s="66" t="e">
        <f>VLOOKUP(B1455,[2]Pivot!$A$4:$C$3785,3,0)</f>
        <v>#N/A</v>
      </c>
      <c r="O1455" s="70" t="e">
        <f>VLOOKUP(B1455,[3]Pivot!$A$4:$D$4420,2,0)</f>
        <v>#N/A</v>
      </c>
      <c r="P1455" s="66" t="e">
        <f>VLOOKUP(B1455,[3]Pivot!$A$4:$E$4420,5,0)</f>
        <v>#N/A</v>
      </c>
      <c r="Q1455" s="66" t="e">
        <f>VLOOKUP(B1455,[3]Pivot!$A$4:$D$4420,3,0)</f>
        <v>#N/A</v>
      </c>
      <c r="R1455" s="66" t="e">
        <f>VLOOKUP(B1455,[3]Pivot!$A$4:$D$4420,4,0)</f>
        <v>#N/A</v>
      </c>
      <c r="S1455" t="e">
        <f>VLOOKUP(B1455,'[1]Tổng hợp Nhập - Xuất - Tồn'!$A$5:$N$4327,11,0)</f>
        <v>#N/A</v>
      </c>
      <c r="T1455" t="e">
        <f>VLOOKUP(B1455,'[1]Tổng hợp Nhập - Xuất - Tồn'!$A$7:$N$4327,13,0)</f>
        <v>#N/A</v>
      </c>
      <c r="U1455" s="66" t="e">
        <f t="shared" si="400"/>
        <v>#N/A</v>
      </c>
      <c r="V1455" s="73" t="e">
        <f t="shared" si="401"/>
        <v>#N/A</v>
      </c>
      <c r="W1455" s="73" t="e">
        <f t="shared" si="402"/>
        <v>#N/A</v>
      </c>
    </row>
    <row r="1456" spans="1:23" hidden="1" x14ac:dyDescent="0.25">
      <c r="A1456">
        <v>1455</v>
      </c>
      <c r="B1456" t="s">
        <v>899</v>
      </c>
      <c r="C1456" t="s">
        <v>900</v>
      </c>
      <c r="E1456">
        <v>2</v>
      </c>
      <c r="H1456" s="59">
        <v>8.365384615384615</v>
      </c>
      <c r="I1456" t="s">
        <v>1903</v>
      </c>
      <c r="J1456" s="65">
        <f t="shared" si="399"/>
        <v>226869.23076923072</v>
      </c>
      <c r="K1456" t="e">
        <f>1.05*VLOOKUP(B1456,'[1]Tổng hợp Nhập - Xuất - Tồn'!$A$5:$N$4327,12,0)/VLOOKUP(B1456,'[1]Tổng hợp Nhập - Xuất - Tồn'!$A$5:$N$4327,11,0)</f>
        <v>#N/A</v>
      </c>
      <c r="L1456" s="67" t="e">
        <f t="shared" si="403"/>
        <v>#N/A</v>
      </c>
      <c r="M1456" s="66" t="e">
        <f>VLOOKUP(B1456,[2]Pivot!$A$4:$C$3785,2,0)</f>
        <v>#N/A</v>
      </c>
      <c r="N1456" s="66" t="e">
        <f>VLOOKUP(B1456,[2]Pivot!$A$4:$C$3785,3,0)</f>
        <v>#N/A</v>
      </c>
      <c r="O1456" s="70" t="e">
        <f>VLOOKUP(B1456,[3]Pivot!$A$4:$D$4420,2,0)</f>
        <v>#N/A</v>
      </c>
      <c r="P1456" s="66" t="e">
        <f>VLOOKUP(B1456,[3]Pivot!$A$4:$E$4420,5,0)</f>
        <v>#N/A</v>
      </c>
      <c r="Q1456" s="66" t="e">
        <f>VLOOKUP(B1456,[3]Pivot!$A$4:$D$4420,3,0)</f>
        <v>#N/A</v>
      </c>
      <c r="R1456" s="66" t="e">
        <f>VLOOKUP(B1456,[3]Pivot!$A$4:$D$4420,4,0)</f>
        <v>#N/A</v>
      </c>
      <c r="S1456" t="e">
        <f>VLOOKUP(B1456,'[1]Tổng hợp Nhập - Xuất - Tồn'!$A$5:$N$4327,11,0)</f>
        <v>#N/A</v>
      </c>
      <c r="T1456" t="e">
        <f>VLOOKUP(B1456,'[1]Tổng hợp Nhập - Xuất - Tồn'!$A$7:$N$4327,13,0)</f>
        <v>#N/A</v>
      </c>
      <c r="U1456" s="66" t="e">
        <f t="shared" si="400"/>
        <v>#N/A</v>
      </c>
      <c r="V1456" s="73" t="e">
        <f t="shared" si="401"/>
        <v>#N/A</v>
      </c>
      <c r="W1456" s="73" t="e">
        <f t="shared" si="402"/>
        <v>#N/A</v>
      </c>
    </row>
    <row r="1457" spans="1:23" hidden="1" x14ac:dyDescent="0.25">
      <c r="A1457">
        <v>1456</v>
      </c>
      <c r="B1457" t="s">
        <v>901</v>
      </c>
      <c r="C1457" t="s">
        <v>902</v>
      </c>
      <c r="E1457">
        <v>8</v>
      </c>
      <c r="H1457" s="59">
        <v>21.634615384615383</v>
      </c>
      <c r="I1457" t="s">
        <v>1903</v>
      </c>
      <c r="J1457" s="65">
        <f t="shared" si="399"/>
        <v>586730.76923076913</v>
      </c>
      <c r="K1457" t="e">
        <f>1.05*VLOOKUP(B1457,'[1]Tổng hợp Nhập - Xuất - Tồn'!$A$5:$N$4327,12,0)/VLOOKUP(B1457,'[1]Tổng hợp Nhập - Xuất - Tồn'!$A$5:$N$4327,11,0)</f>
        <v>#N/A</v>
      </c>
      <c r="L1457" s="67" t="e">
        <f t="shared" si="403"/>
        <v>#N/A</v>
      </c>
      <c r="M1457" s="66" t="e">
        <f>VLOOKUP(B1457,[2]Pivot!$A$4:$C$3785,2,0)</f>
        <v>#N/A</v>
      </c>
      <c r="N1457" s="66" t="e">
        <f>VLOOKUP(B1457,[2]Pivot!$A$4:$C$3785,3,0)</f>
        <v>#N/A</v>
      </c>
      <c r="O1457" s="70" t="e">
        <f>VLOOKUP(B1457,[3]Pivot!$A$4:$D$4420,2,0)</f>
        <v>#N/A</v>
      </c>
      <c r="P1457" s="66" t="e">
        <f>VLOOKUP(B1457,[3]Pivot!$A$4:$E$4420,5,0)</f>
        <v>#N/A</v>
      </c>
      <c r="Q1457" s="66" t="e">
        <f>VLOOKUP(B1457,[3]Pivot!$A$4:$D$4420,3,0)</f>
        <v>#N/A</v>
      </c>
      <c r="R1457" s="66" t="e">
        <f>VLOOKUP(B1457,[3]Pivot!$A$4:$D$4420,4,0)</f>
        <v>#N/A</v>
      </c>
      <c r="S1457" t="e">
        <f>VLOOKUP(B1457,'[1]Tổng hợp Nhập - Xuất - Tồn'!$A$5:$N$4327,11,0)</f>
        <v>#N/A</v>
      </c>
      <c r="T1457" t="e">
        <f>VLOOKUP(B1457,'[1]Tổng hợp Nhập - Xuất - Tồn'!$A$7:$N$4327,13,0)</f>
        <v>#N/A</v>
      </c>
      <c r="U1457" s="66" t="e">
        <f t="shared" si="400"/>
        <v>#N/A</v>
      </c>
      <c r="V1457" s="73" t="e">
        <f t="shared" si="401"/>
        <v>#N/A</v>
      </c>
      <c r="W1457" s="73" t="e">
        <f t="shared" si="402"/>
        <v>#N/A</v>
      </c>
    </row>
    <row r="1458" spans="1:23" hidden="1" x14ac:dyDescent="0.25">
      <c r="A1458">
        <v>1457</v>
      </c>
      <c r="B1458" t="s">
        <v>903</v>
      </c>
      <c r="C1458" t="s">
        <v>904</v>
      </c>
      <c r="E1458">
        <v>3</v>
      </c>
      <c r="H1458" s="59">
        <v>21.634615384615383</v>
      </c>
      <c r="I1458" t="s">
        <v>1903</v>
      </c>
      <c r="J1458" s="65">
        <f t="shared" si="399"/>
        <v>586730.76923076913</v>
      </c>
      <c r="K1458" t="e">
        <f>1.05*VLOOKUP(B1458,'[1]Tổng hợp Nhập - Xuất - Tồn'!$A$5:$N$4327,12,0)/VLOOKUP(B1458,'[1]Tổng hợp Nhập - Xuất - Tồn'!$A$5:$N$4327,11,0)</f>
        <v>#N/A</v>
      </c>
      <c r="L1458" s="67" t="e">
        <f t="shared" si="403"/>
        <v>#N/A</v>
      </c>
      <c r="M1458" s="66" t="e">
        <f>VLOOKUP(B1458,[2]Pivot!$A$4:$C$3785,2,0)</f>
        <v>#N/A</v>
      </c>
      <c r="N1458" s="66" t="e">
        <f>VLOOKUP(B1458,[2]Pivot!$A$4:$C$3785,3,0)</f>
        <v>#N/A</v>
      </c>
      <c r="O1458" s="70" t="e">
        <f>VLOOKUP(B1458,[3]Pivot!$A$4:$D$4420,2,0)</f>
        <v>#N/A</v>
      </c>
      <c r="P1458" s="66" t="e">
        <f>VLOOKUP(B1458,[3]Pivot!$A$4:$E$4420,5,0)</f>
        <v>#N/A</v>
      </c>
      <c r="Q1458" s="66" t="e">
        <f>VLOOKUP(B1458,[3]Pivot!$A$4:$D$4420,3,0)</f>
        <v>#N/A</v>
      </c>
      <c r="R1458" s="66" t="e">
        <f>VLOOKUP(B1458,[3]Pivot!$A$4:$D$4420,4,0)</f>
        <v>#N/A</v>
      </c>
      <c r="S1458" t="e">
        <f>VLOOKUP(B1458,'[1]Tổng hợp Nhập - Xuất - Tồn'!$A$5:$N$4327,11,0)</f>
        <v>#N/A</v>
      </c>
      <c r="T1458" t="e">
        <f>VLOOKUP(B1458,'[1]Tổng hợp Nhập - Xuất - Tồn'!$A$7:$N$4327,13,0)</f>
        <v>#N/A</v>
      </c>
      <c r="U1458" s="66" t="e">
        <f t="shared" si="400"/>
        <v>#N/A</v>
      </c>
      <c r="V1458" s="73" t="e">
        <f t="shared" si="401"/>
        <v>#N/A</v>
      </c>
      <c r="W1458" s="73" t="e">
        <f t="shared" si="402"/>
        <v>#N/A</v>
      </c>
    </row>
    <row r="1459" spans="1:23" hidden="1" x14ac:dyDescent="0.25">
      <c r="A1459">
        <v>1458</v>
      </c>
      <c r="B1459" t="s">
        <v>905</v>
      </c>
      <c r="C1459" t="s">
        <v>906</v>
      </c>
      <c r="E1459">
        <v>3</v>
      </c>
      <c r="H1459" s="59">
        <v>8.6538461538461533</v>
      </c>
      <c r="I1459" t="s">
        <v>1903</v>
      </c>
      <c r="J1459" s="65">
        <f t="shared" si="399"/>
        <v>234692.30769230766</v>
      </c>
      <c r="K1459" t="e">
        <f>1.05*VLOOKUP(B1459,'[1]Tổng hợp Nhập - Xuất - Tồn'!$A$5:$N$4327,12,0)/VLOOKUP(B1459,'[1]Tổng hợp Nhập - Xuất - Tồn'!$A$5:$N$4327,11,0)</f>
        <v>#N/A</v>
      </c>
      <c r="L1459" s="67" t="e">
        <f t="shared" si="403"/>
        <v>#N/A</v>
      </c>
      <c r="M1459" s="66" t="e">
        <f>VLOOKUP(B1459,[2]Pivot!$A$4:$C$3785,2,0)</f>
        <v>#N/A</v>
      </c>
      <c r="N1459" s="66" t="e">
        <f>VLOOKUP(B1459,[2]Pivot!$A$4:$C$3785,3,0)</f>
        <v>#N/A</v>
      </c>
      <c r="O1459" s="70" t="e">
        <f>VLOOKUP(B1459,[3]Pivot!$A$4:$D$4420,2,0)</f>
        <v>#N/A</v>
      </c>
      <c r="P1459" s="66" t="e">
        <f>VLOOKUP(B1459,[3]Pivot!$A$4:$E$4420,5,0)</f>
        <v>#N/A</v>
      </c>
      <c r="Q1459" s="66" t="e">
        <f>VLOOKUP(B1459,[3]Pivot!$A$4:$D$4420,3,0)</f>
        <v>#N/A</v>
      </c>
      <c r="R1459" s="66" t="e">
        <f>VLOOKUP(B1459,[3]Pivot!$A$4:$D$4420,4,0)</f>
        <v>#N/A</v>
      </c>
      <c r="S1459" t="e">
        <f>VLOOKUP(B1459,'[1]Tổng hợp Nhập - Xuất - Tồn'!$A$5:$N$4327,11,0)</f>
        <v>#N/A</v>
      </c>
      <c r="T1459" t="e">
        <f>VLOOKUP(B1459,'[1]Tổng hợp Nhập - Xuất - Tồn'!$A$7:$N$4327,13,0)</f>
        <v>#N/A</v>
      </c>
      <c r="U1459" s="66" t="e">
        <f t="shared" si="400"/>
        <v>#N/A</v>
      </c>
      <c r="V1459" s="73" t="e">
        <f t="shared" si="401"/>
        <v>#N/A</v>
      </c>
      <c r="W1459" s="73" t="e">
        <f t="shared" si="402"/>
        <v>#N/A</v>
      </c>
    </row>
    <row r="1460" spans="1:23" hidden="1" x14ac:dyDescent="0.25">
      <c r="A1460">
        <v>1459</v>
      </c>
      <c r="B1460" t="s">
        <v>907</v>
      </c>
      <c r="C1460" t="s">
        <v>908</v>
      </c>
      <c r="E1460">
        <v>5</v>
      </c>
      <c r="H1460" s="59">
        <v>21.634615384615383</v>
      </c>
      <c r="I1460" t="s">
        <v>1903</v>
      </c>
      <c r="J1460" s="65">
        <f t="shared" si="399"/>
        <v>586730.76923076913</v>
      </c>
      <c r="K1460" t="e">
        <f>1.05*VLOOKUP(B1460,'[1]Tổng hợp Nhập - Xuất - Tồn'!$A$5:$N$4327,12,0)/VLOOKUP(B1460,'[1]Tổng hợp Nhập - Xuất - Tồn'!$A$5:$N$4327,11,0)</f>
        <v>#N/A</v>
      </c>
      <c r="L1460" s="67" t="e">
        <f t="shared" si="403"/>
        <v>#N/A</v>
      </c>
      <c r="M1460" s="66" t="e">
        <f>VLOOKUP(B1460,[2]Pivot!$A$4:$C$3785,2,0)</f>
        <v>#N/A</v>
      </c>
      <c r="N1460" s="66" t="e">
        <f>VLOOKUP(B1460,[2]Pivot!$A$4:$C$3785,3,0)</f>
        <v>#N/A</v>
      </c>
      <c r="O1460" s="70" t="e">
        <f>VLOOKUP(B1460,[3]Pivot!$A$4:$D$4420,2,0)</f>
        <v>#N/A</v>
      </c>
      <c r="P1460" s="66" t="e">
        <f>VLOOKUP(B1460,[3]Pivot!$A$4:$E$4420,5,0)</f>
        <v>#N/A</v>
      </c>
      <c r="Q1460" s="66" t="e">
        <f>VLOOKUP(B1460,[3]Pivot!$A$4:$D$4420,3,0)</f>
        <v>#N/A</v>
      </c>
      <c r="R1460" s="66" t="e">
        <f>VLOOKUP(B1460,[3]Pivot!$A$4:$D$4420,4,0)</f>
        <v>#N/A</v>
      </c>
      <c r="S1460" t="e">
        <f>VLOOKUP(B1460,'[1]Tổng hợp Nhập - Xuất - Tồn'!$A$5:$N$4327,11,0)</f>
        <v>#N/A</v>
      </c>
      <c r="T1460" t="e">
        <f>VLOOKUP(B1460,'[1]Tổng hợp Nhập - Xuất - Tồn'!$A$7:$N$4327,13,0)</f>
        <v>#N/A</v>
      </c>
      <c r="U1460" s="66" t="e">
        <f t="shared" si="400"/>
        <v>#N/A</v>
      </c>
      <c r="V1460" s="73" t="e">
        <f t="shared" si="401"/>
        <v>#N/A</v>
      </c>
      <c r="W1460" s="73" t="e">
        <f t="shared" si="402"/>
        <v>#N/A</v>
      </c>
    </row>
    <row r="1461" spans="1:23" hidden="1" x14ac:dyDescent="0.25">
      <c r="A1461">
        <v>1460</v>
      </c>
      <c r="B1461" t="s">
        <v>376</v>
      </c>
      <c r="C1461" t="s">
        <v>377</v>
      </c>
      <c r="E1461">
        <v>13</v>
      </c>
      <c r="H1461" s="59">
        <v>4.5</v>
      </c>
      <c r="I1461" t="s">
        <v>1903</v>
      </c>
      <c r="J1461" s="65">
        <f t="shared" si="399"/>
        <v>122039.99999999999</v>
      </c>
      <c r="K1461" t="e">
        <f>1.05*VLOOKUP(B1461,'[1]Tổng hợp Nhập - Xuất - Tồn'!$A$5:$N$4327,12,0)/VLOOKUP(B1461,'[1]Tổng hợp Nhập - Xuất - Tồn'!$A$5:$N$4327,11,0)</f>
        <v>#N/A</v>
      </c>
      <c r="L1461" s="67" t="e">
        <f t="shared" si="403"/>
        <v>#N/A</v>
      </c>
      <c r="M1461" s="66" t="e">
        <f>VLOOKUP(B1461,[2]Pivot!$A$4:$C$3785,2,0)</f>
        <v>#N/A</v>
      </c>
      <c r="N1461" s="66" t="e">
        <f>VLOOKUP(B1461,[2]Pivot!$A$4:$C$3785,3,0)</f>
        <v>#N/A</v>
      </c>
      <c r="O1461" s="70" t="e">
        <f>VLOOKUP(B1461,[3]Pivot!$A$4:$D$4420,2,0)</f>
        <v>#N/A</v>
      </c>
      <c r="P1461" s="66" t="e">
        <f>VLOOKUP(B1461,[3]Pivot!$A$4:$E$4420,5,0)</f>
        <v>#N/A</v>
      </c>
      <c r="Q1461" s="66" t="e">
        <f>VLOOKUP(B1461,[3]Pivot!$A$4:$D$4420,3,0)</f>
        <v>#N/A</v>
      </c>
      <c r="R1461" s="66" t="e">
        <f>VLOOKUP(B1461,[3]Pivot!$A$4:$D$4420,4,0)</f>
        <v>#N/A</v>
      </c>
      <c r="S1461" t="e">
        <f>VLOOKUP(B1461,'[1]Tổng hợp Nhập - Xuất - Tồn'!$A$5:$N$4327,11,0)</f>
        <v>#N/A</v>
      </c>
      <c r="T1461" t="e">
        <f>VLOOKUP(B1461,'[1]Tổng hợp Nhập - Xuất - Tồn'!$A$7:$N$4327,13,0)</f>
        <v>#N/A</v>
      </c>
      <c r="U1461" s="66" t="e">
        <f t="shared" si="400"/>
        <v>#N/A</v>
      </c>
      <c r="V1461" s="73" t="e">
        <f t="shared" si="401"/>
        <v>#N/A</v>
      </c>
      <c r="W1461" s="73" t="e">
        <f t="shared" si="402"/>
        <v>#N/A</v>
      </c>
    </row>
    <row r="1462" spans="1:23" hidden="1" x14ac:dyDescent="0.25">
      <c r="A1462">
        <v>1461</v>
      </c>
      <c r="B1462" t="s">
        <v>909</v>
      </c>
      <c r="C1462" t="s">
        <v>910</v>
      </c>
      <c r="E1462">
        <v>5</v>
      </c>
      <c r="H1462" s="59">
        <v>5.0192307692307692</v>
      </c>
      <c r="I1462" t="s">
        <v>1903</v>
      </c>
      <c r="J1462" s="65">
        <f t="shared" si="399"/>
        <v>136121.53846153844</v>
      </c>
      <c r="K1462" t="e">
        <f>1.05*VLOOKUP(B1462,'[1]Tổng hợp Nhập - Xuất - Tồn'!$A$5:$N$4327,12,0)/VLOOKUP(B1462,'[1]Tổng hợp Nhập - Xuất - Tồn'!$A$5:$N$4327,11,0)</f>
        <v>#N/A</v>
      </c>
      <c r="L1462" s="67" t="e">
        <f t="shared" si="403"/>
        <v>#N/A</v>
      </c>
      <c r="M1462" s="66" t="e">
        <f>VLOOKUP(B1462,[2]Pivot!$A$4:$C$3785,2,0)</f>
        <v>#N/A</v>
      </c>
      <c r="N1462" s="66" t="e">
        <f>VLOOKUP(B1462,[2]Pivot!$A$4:$C$3785,3,0)</f>
        <v>#N/A</v>
      </c>
      <c r="O1462" s="70" t="e">
        <f>VLOOKUP(B1462,[3]Pivot!$A$4:$D$4420,2,0)</f>
        <v>#N/A</v>
      </c>
      <c r="P1462" s="66" t="e">
        <f>VLOOKUP(B1462,[3]Pivot!$A$4:$E$4420,5,0)</f>
        <v>#N/A</v>
      </c>
      <c r="Q1462" s="66" t="e">
        <f>VLOOKUP(B1462,[3]Pivot!$A$4:$D$4420,3,0)</f>
        <v>#N/A</v>
      </c>
      <c r="R1462" s="66" t="e">
        <f>VLOOKUP(B1462,[3]Pivot!$A$4:$D$4420,4,0)</f>
        <v>#N/A</v>
      </c>
      <c r="S1462" t="e">
        <f>VLOOKUP(B1462,'[1]Tổng hợp Nhập - Xuất - Tồn'!$A$5:$N$4327,11,0)</f>
        <v>#N/A</v>
      </c>
      <c r="T1462" t="e">
        <f>VLOOKUP(B1462,'[1]Tổng hợp Nhập - Xuất - Tồn'!$A$7:$N$4327,13,0)</f>
        <v>#N/A</v>
      </c>
      <c r="U1462" s="66" t="e">
        <f t="shared" si="400"/>
        <v>#N/A</v>
      </c>
      <c r="V1462" s="73" t="e">
        <f t="shared" si="401"/>
        <v>#N/A</v>
      </c>
      <c r="W1462" s="73" t="e">
        <f t="shared" si="402"/>
        <v>#N/A</v>
      </c>
    </row>
    <row r="1463" spans="1:23" hidden="1" x14ac:dyDescent="0.25">
      <c r="A1463">
        <v>1462</v>
      </c>
      <c r="B1463" t="s">
        <v>911</v>
      </c>
      <c r="C1463" t="s">
        <v>912</v>
      </c>
      <c r="E1463">
        <v>13</v>
      </c>
      <c r="H1463" s="59">
        <v>5.1923076923076925</v>
      </c>
      <c r="I1463" t="s">
        <v>1903</v>
      </c>
      <c r="J1463" s="65">
        <f t="shared" si="399"/>
        <v>140815.38461538462</v>
      </c>
      <c r="K1463" t="e">
        <f>1.05*VLOOKUP(B1463,'[1]Tổng hợp Nhập - Xuất - Tồn'!$A$5:$N$4327,12,0)/VLOOKUP(B1463,'[1]Tổng hợp Nhập - Xuất - Tồn'!$A$5:$N$4327,11,0)</f>
        <v>#N/A</v>
      </c>
      <c r="L1463" s="67" t="e">
        <f t="shared" si="403"/>
        <v>#N/A</v>
      </c>
      <c r="M1463" s="66" t="e">
        <f>VLOOKUP(B1463,[2]Pivot!$A$4:$C$3785,2,0)</f>
        <v>#N/A</v>
      </c>
      <c r="N1463" s="66" t="e">
        <f>VLOOKUP(B1463,[2]Pivot!$A$4:$C$3785,3,0)</f>
        <v>#N/A</v>
      </c>
      <c r="O1463" s="70" t="e">
        <f>VLOOKUP(B1463,[3]Pivot!$A$4:$D$4420,2,0)</f>
        <v>#N/A</v>
      </c>
      <c r="P1463" s="66" t="e">
        <f>VLOOKUP(B1463,[3]Pivot!$A$4:$E$4420,5,0)</f>
        <v>#N/A</v>
      </c>
      <c r="Q1463" s="66" t="e">
        <f>VLOOKUP(B1463,[3]Pivot!$A$4:$D$4420,3,0)</f>
        <v>#N/A</v>
      </c>
      <c r="R1463" s="66" t="e">
        <f>VLOOKUP(B1463,[3]Pivot!$A$4:$D$4420,4,0)</f>
        <v>#N/A</v>
      </c>
      <c r="S1463" t="e">
        <f>VLOOKUP(B1463,'[1]Tổng hợp Nhập - Xuất - Tồn'!$A$5:$N$4327,11,0)</f>
        <v>#N/A</v>
      </c>
      <c r="T1463" t="e">
        <f>VLOOKUP(B1463,'[1]Tổng hợp Nhập - Xuất - Tồn'!$A$7:$N$4327,13,0)</f>
        <v>#N/A</v>
      </c>
      <c r="U1463" s="66" t="e">
        <f t="shared" si="400"/>
        <v>#N/A</v>
      </c>
      <c r="V1463" s="73" t="e">
        <f t="shared" si="401"/>
        <v>#N/A</v>
      </c>
      <c r="W1463" s="73" t="e">
        <f t="shared" si="402"/>
        <v>#N/A</v>
      </c>
    </row>
    <row r="1464" spans="1:23" hidden="1" x14ac:dyDescent="0.25">
      <c r="A1464">
        <v>1463</v>
      </c>
      <c r="B1464" t="s">
        <v>913</v>
      </c>
      <c r="C1464" t="s">
        <v>914</v>
      </c>
      <c r="E1464">
        <v>7</v>
      </c>
      <c r="H1464" s="59">
        <v>5.5961538461538458</v>
      </c>
      <c r="I1464" t="s">
        <v>1903</v>
      </c>
      <c r="J1464" s="65">
        <f t="shared" si="399"/>
        <v>151767.69230769231</v>
      </c>
      <c r="K1464" t="e">
        <f>1.05*VLOOKUP(B1464,'[1]Tổng hợp Nhập - Xuất - Tồn'!$A$5:$N$4327,12,0)/VLOOKUP(B1464,'[1]Tổng hợp Nhập - Xuất - Tồn'!$A$5:$N$4327,11,0)</f>
        <v>#N/A</v>
      </c>
      <c r="L1464" s="67" t="e">
        <f t="shared" si="403"/>
        <v>#N/A</v>
      </c>
      <c r="M1464" s="66" t="e">
        <f>VLOOKUP(B1464,[2]Pivot!$A$4:$C$3785,2,0)</f>
        <v>#N/A</v>
      </c>
      <c r="N1464" s="66" t="e">
        <f>VLOOKUP(B1464,[2]Pivot!$A$4:$C$3785,3,0)</f>
        <v>#N/A</v>
      </c>
      <c r="O1464" s="70" t="e">
        <f>VLOOKUP(B1464,[3]Pivot!$A$4:$D$4420,2,0)</f>
        <v>#N/A</v>
      </c>
      <c r="P1464" s="66" t="e">
        <f>VLOOKUP(B1464,[3]Pivot!$A$4:$E$4420,5,0)</f>
        <v>#N/A</v>
      </c>
      <c r="Q1464" s="66" t="e">
        <f>VLOOKUP(B1464,[3]Pivot!$A$4:$D$4420,3,0)</f>
        <v>#N/A</v>
      </c>
      <c r="R1464" s="66" t="e">
        <f>VLOOKUP(B1464,[3]Pivot!$A$4:$D$4420,4,0)</f>
        <v>#N/A</v>
      </c>
      <c r="S1464" t="e">
        <f>VLOOKUP(B1464,'[1]Tổng hợp Nhập - Xuất - Tồn'!$A$5:$N$4327,11,0)</f>
        <v>#N/A</v>
      </c>
      <c r="T1464" t="e">
        <f>VLOOKUP(B1464,'[1]Tổng hợp Nhập - Xuất - Tồn'!$A$7:$N$4327,13,0)</f>
        <v>#N/A</v>
      </c>
      <c r="U1464" s="66" t="e">
        <f t="shared" si="400"/>
        <v>#N/A</v>
      </c>
      <c r="V1464" s="73" t="e">
        <f t="shared" si="401"/>
        <v>#N/A</v>
      </c>
      <c r="W1464" s="73" t="e">
        <f t="shared" si="402"/>
        <v>#N/A</v>
      </c>
    </row>
    <row r="1465" spans="1:23" hidden="1" x14ac:dyDescent="0.25">
      <c r="A1465">
        <v>1464</v>
      </c>
      <c r="B1465" t="s">
        <v>915</v>
      </c>
      <c r="C1465" t="s">
        <v>916</v>
      </c>
      <c r="E1465">
        <v>1</v>
      </c>
      <c r="H1465" s="59">
        <v>3.8653846153846154</v>
      </c>
      <c r="I1465" t="s">
        <v>1903</v>
      </c>
      <c r="J1465" s="65">
        <f t="shared" si="399"/>
        <v>104829.23076923075</v>
      </c>
      <c r="K1465" t="e">
        <f>1.05*VLOOKUP(B1465,'[1]Tổng hợp Nhập - Xuất - Tồn'!$A$5:$N$4327,12,0)/VLOOKUP(B1465,'[1]Tổng hợp Nhập - Xuất - Tồn'!$A$5:$N$4327,11,0)</f>
        <v>#N/A</v>
      </c>
      <c r="L1465" s="67" t="e">
        <f t="shared" si="403"/>
        <v>#N/A</v>
      </c>
      <c r="M1465" s="66" t="e">
        <f>VLOOKUP(B1465,[2]Pivot!$A$4:$C$3785,2,0)</f>
        <v>#N/A</v>
      </c>
      <c r="N1465" s="66" t="e">
        <f>VLOOKUP(B1465,[2]Pivot!$A$4:$C$3785,3,0)</f>
        <v>#N/A</v>
      </c>
      <c r="O1465" s="70" t="e">
        <f>VLOOKUP(B1465,[3]Pivot!$A$4:$D$4420,2,0)</f>
        <v>#N/A</v>
      </c>
      <c r="P1465" s="66" t="e">
        <f>VLOOKUP(B1465,[3]Pivot!$A$4:$E$4420,5,0)</f>
        <v>#N/A</v>
      </c>
      <c r="Q1465" s="66" t="e">
        <f>VLOOKUP(B1465,[3]Pivot!$A$4:$D$4420,3,0)</f>
        <v>#N/A</v>
      </c>
      <c r="R1465" s="66" t="e">
        <f>VLOOKUP(B1465,[3]Pivot!$A$4:$D$4420,4,0)</f>
        <v>#N/A</v>
      </c>
      <c r="S1465" t="e">
        <f>VLOOKUP(B1465,'[1]Tổng hợp Nhập - Xuất - Tồn'!$A$5:$N$4327,11,0)</f>
        <v>#N/A</v>
      </c>
      <c r="T1465" t="e">
        <f>VLOOKUP(B1465,'[1]Tổng hợp Nhập - Xuất - Tồn'!$A$7:$N$4327,13,0)</f>
        <v>#N/A</v>
      </c>
      <c r="U1465" s="66" t="e">
        <f t="shared" si="400"/>
        <v>#N/A</v>
      </c>
      <c r="V1465" s="73" t="e">
        <f t="shared" si="401"/>
        <v>#N/A</v>
      </c>
      <c r="W1465" s="73" t="e">
        <f t="shared" si="402"/>
        <v>#N/A</v>
      </c>
    </row>
    <row r="1466" spans="1:23" hidden="1" x14ac:dyDescent="0.25">
      <c r="A1466">
        <v>1465</v>
      </c>
      <c r="B1466" t="s">
        <v>917</v>
      </c>
      <c r="C1466" t="s">
        <v>918</v>
      </c>
      <c r="E1466">
        <v>5</v>
      </c>
      <c r="H1466" s="59">
        <v>6.634615384615385</v>
      </c>
      <c r="I1466" t="s">
        <v>1903</v>
      </c>
      <c r="J1466" s="65">
        <f t="shared" si="399"/>
        <v>179930.76923076922</v>
      </c>
      <c r="K1466" t="e">
        <f>1.05*VLOOKUP(B1466,'[1]Tổng hợp Nhập - Xuất - Tồn'!$A$5:$N$4327,12,0)/VLOOKUP(B1466,'[1]Tổng hợp Nhập - Xuất - Tồn'!$A$5:$N$4327,11,0)</f>
        <v>#N/A</v>
      </c>
      <c r="L1466" s="67" t="e">
        <f t="shared" si="403"/>
        <v>#N/A</v>
      </c>
      <c r="M1466" s="66" t="e">
        <f>VLOOKUP(B1466,[2]Pivot!$A$4:$C$3785,2,0)</f>
        <v>#N/A</v>
      </c>
      <c r="N1466" s="66" t="e">
        <f>VLOOKUP(B1466,[2]Pivot!$A$4:$C$3785,3,0)</f>
        <v>#N/A</v>
      </c>
      <c r="O1466" s="70" t="e">
        <f>VLOOKUP(B1466,[3]Pivot!$A$4:$D$4420,2,0)</f>
        <v>#N/A</v>
      </c>
      <c r="P1466" s="66" t="e">
        <f>VLOOKUP(B1466,[3]Pivot!$A$4:$E$4420,5,0)</f>
        <v>#N/A</v>
      </c>
      <c r="Q1466" s="66" t="e">
        <f>VLOOKUP(B1466,[3]Pivot!$A$4:$D$4420,3,0)</f>
        <v>#N/A</v>
      </c>
      <c r="R1466" s="66" t="e">
        <f>VLOOKUP(B1466,[3]Pivot!$A$4:$D$4420,4,0)</f>
        <v>#N/A</v>
      </c>
      <c r="S1466" t="e">
        <f>VLOOKUP(B1466,'[1]Tổng hợp Nhập - Xuất - Tồn'!$A$5:$N$4327,11,0)</f>
        <v>#N/A</v>
      </c>
      <c r="T1466" t="e">
        <f>VLOOKUP(B1466,'[1]Tổng hợp Nhập - Xuất - Tồn'!$A$7:$N$4327,13,0)</f>
        <v>#N/A</v>
      </c>
      <c r="U1466" s="66" t="e">
        <f t="shared" si="400"/>
        <v>#N/A</v>
      </c>
      <c r="V1466" s="73" t="e">
        <f t="shared" si="401"/>
        <v>#N/A</v>
      </c>
      <c r="W1466" s="73" t="e">
        <f t="shared" si="402"/>
        <v>#N/A</v>
      </c>
    </row>
    <row r="1467" spans="1:23" hidden="1" x14ac:dyDescent="0.25">
      <c r="A1467">
        <v>1466</v>
      </c>
      <c r="B1467" t="s">
        <v>919</v>
      </c>
      <c r="C1467" t="s">
        <v>920</v>
      </c>
      <c r="E1467">
        <v>5</v>
      </c>
      <c r="H1467" s="59">
        <v>6.634615384615385</v>
      </c>
      <c r="I1467" t="s">
        <v>1903</v>
      </c>
      <c r="J1467" s="65">
        <f t="shared" si="399"/>
        <v>179930.76923076922</v>
      </c>
      <c r="K1467" t="e">
        <f>1.05*VLOOKUP(B1467,'[1]Tổng hợp Nhập - Xuất - Tồn'!$A$5:$N$4327,12,0)/VLOOKUP(B1467,'[1]Tổng hợp Nhập - Xuất - Tồn'!$A$5:$N$4327,11,0)</f>
        <v>#N/A</v>
      </c>
      <c r="L1467" s="67" t="e">
        <f t="shared" si="403"/>
        <v>#N/A</v>
      </c>
      <c r="M1467" s="66" t="e">
        <f>VLOOKUP(B1467,[2]Pivot!$A$4:$C$3785,2,0)</f>
        <v>#N/A</v>
      </c>
      <c r="N1467" s="66" t="e">
        <f>VLOOKUP(B1467,[2]Pivot!$A$4:$C$3785,3,0)</f>
        <v>#N/A</v>
      </c>
      <c r="O1467" s="70" t="e">
        <f>VLOOKUP(B1467,[3]Pivot!$A$4:$D$4420,2,0)</f>
        <v>#N/A</v>
      </c>
      <c r="P1467" s="66" t="e">
        <f>VLOOKUP(B1467,[3]Pivot!$A$4:$E$4420,5,0)</f>
        <v>#N/A</v>
      </c>
      <c r="Q1467" s="66" t="e">
        <f>VLOOKUP(B1467,[3]Pivot!$A$4:$D$4420,3,0)</f>
        <v>#N/A</v>
      </c>
      <c r="R1467" s="66" t="e">
        <f>VLOOKUP(B1467,[3]Pivot!$A$4:$D$4420,4,0)</f>
        <v>#N/A</v>
      </c>
      <c r="S1467" t="e">
        <f>VLOOKUP(B1467,'[1]Tổng hợp Nhập - Xuất - Tồn'!$A$5:$N$4327,11,0)</f>
        <v>#N/A</v>
      </c>
      <c r="T1467" t="e">
        <f>VLOOKUP(B1467,'[1]Tổng hợp Nhập - Xuất - Tồn'!$A$7:$N$4327,13,0)</f>
        <v>#N/A</v>
      </c>
      <c r="U1467" s="66" t="e">
        <f t="shared" si="400"/>
        <v>#N/A</v>
      </c>
      <c r="V1467" s="73" t="e">
        <f t="shared" si="401"/>
        <v>#N/A</v>
      </c>
      <c r="W1467" s="73" t="e">
        <f t="shared" si="402"/>
        <v>#N/A</v>
      </c>
    </row>
    <row r="1468" spans="1:23" hidden="1" x14ac:dyDescent="0.25">
      <c r="A1468">
        <v>1467</v>
      </c>
      <c r="B1468" t="s">
        <v>921</v>
      </c>
      <c r="C1468" t="s">
        <v>922</v>
      </c>
      <c r="E1468">
        <v>5</v>
      </c>
      <c r="H1468" s="59">
        <v>15</v>
      </c>
      <c r="I1468" t="s">
        <v>1903</v>
      </c>
      <c r="J1468" s="65">
        <f t="shared" si="399"/>
        <v>406799.99999999994</v>
      </c>
      <c r="K1468" t="e">
        <f>1.05*VLOOKUP(B1468,'[1]Tổng hợp Nhập - Xuất - Tồn'!$A$5:$N$4327,12,0)/VLOOKUP(B1468,'[1]Tổng hợp Nhập - Xuất - Tồn'!$A$5:$N$4327,11,0)</f>
        <v>#N/A</v>
      </c>
      <c r="L1468" s="67" t="e">
        <f t="shared" si="403"/>
        <v>#N/A</v>
      </c>
      <c r="M1468" s="66" t="e">
        <f>VLOOKUP(B1468,[2]Pivot!$A$4:$C$3785,2,0)</f>
        <v>#N/A</v>
      </c>
      <c r="N1468" s="66" t="e">
        <f>VLOOKUP(B1468,[2]Pivot!$A$4:$C$3785,3,0)</f>
        <v>#N/A</v>
      </c>
      <c r="O1468" s="70" t="e">
        <f>VLOOKUP(B1468,[3]Pivot!$A$4:$D$4420,2,0)</f>
        <v>#N/A</v>
      </c>
      <c r="P1468" s="66" t="e">
        <f>VLOOKUP(B1468,[3]Pivot!$A$4:$E$4420,5,0)</f>
        <v>#N/A</v>
      </c>
      <c r="Q1468" s="66" t="e">
        <f>VLOOKUP(B1468,[3]Pivot!$A$4:$D$4420,3,0)</f>
        <v>#N/A</v>
      </c>
      <c r="R1468" s="66" t="e">
        <f>VLOOKUP(B1468,[3]Pivot!$A$4:$D$4420,4,0)</f>
        <v>#N/A</v>
      </c>
      <c r="S1468" t="e">
        <f>VLOOKUP(B1468,'[1]Tổng hợp Nhập - Xuất - Tồn'!$A$5:$N$4327,11,0)</f>
        <v>#N/A</v>
      </c>
      <c r="T1468" t="e">
        <f>VLOOKUP(B1468,'[1]Tổng hợp Nhập - Xuất - Tồn'!$A$7:$N$4327,13,0)</f>
        <v>#N/A</v>
      </c>
      <c r="U1468" s="66" t="e">
        <f t="shared" si="400"/>
        <v>#N/A</v>
      </c>
      <c r="V1468" s="73" t="e">
        <f t="shared" si="401"/>
        <v>#N/A</v>
      </c>
      <c r="W1468" s="73" t="e">
        <f t="shared" si="402"/>
        <v>#N/A</v>
      </c>
    </row>
    <row r="1469" spans="1:23" hidden="1" x14ac:dyDescent="0.25">
      <c r="A1469">
        <v>1468</v>
      </c>
      <c r="B1469" t="s">
        <v>923</v>
      </c>
      <c r="C1469" t="s">
        <v>924</v>
      </c>
      <c r="E1469">
        <v>10</v>
      </c>
      <c r="H1469" s="59">
        <v>3.1730769230769229</v>
      </c>
      <c r="I1469" t="s">
        <v>1903</v>
      </c>
      <c r="J1469" s="65">
        <f t="shared" si="399"/>
        <v>86053.846153846142</v>
      </c>
      <c r="K1469" t="e">
        <f>1.05*VLOOKUP(B1469,'[1]Tổng hợp Nhập - Xuất - Tồn'!$A$5:$N$4327,12,0)/VLOOKUP(B1469,'[1]Tổng hợp Nhập - Xuất - Tồn'!$A$5:$N$4327,11,0)</f>
        <v>#N/A</v>
      </c>
      <c r="L1469" s="67" t="e">
        <f t="shared" si="403"/>
        <v>#N/A</v>
      </c>
      <c r="M1469" s="66" t="e">
        <f>VLOOKUP(B1469,[2]Pivot!$A$4:$C$3785,2,0)</f>
        <v>#N/A</v>
      </c>
      <c r="N1469" s="66" t="e">
        <f>VLOOKUP(B1469,[2]Pivot!$A$4:$C$3785,3,0)</f>
        <v>#N/A</v>
      </c>
      <c r="O1469" s="70" t="e">
        <f>VLOOKUP(B1469,[3]Pivot!$A$4:$D$4420,2,0)</f>
        <v>#N/A</v>
      </c>
      <c r="P1469" s="66" t="e">
        <f>VLOOKUP(B1469,[3]Pivot!$A$4:$E$4420,5,0)</f>
        <v>#N/A</v>
      </c>
      <c r="Q1469" s="66" t="e">
        <f>VLOOKUP(B1469,[3]Pivot!$A$4:$D$4420,3,0)</f>
        <v>#N/A</v>
      </c>
      <c r="R1469" s="66" t="e">
        <f>VLOOKUP(B1469,[3]Pivot!$A$4:$D$4420,4,0)</f>
        <v>#N/A</v>
      </c>
      <c r="S1469" t="e">
        <f>VLOOKUP(B1469,'[1]Tổng hợp Nhập - Xuất - Tồn'!$A$5:$N$4327,11,0)</f>
        <v>#N/A</v>
      </c>
      <c r="T1469" t="e">
        <f>VLOOKUP(B1469,'[1]Tổng hợp Nhập - Xuất - Tồn'!$A$7:$N$4327,13,0)</f>
        <v>#N/A</v>
      </c>
      <c r="U1469" s="66" t="e">
        <f t="shared" si="400"/>
        <v>#N/A</v>
      </c>
      <c r="V1469" s="73" t="e">
        <f t="shared" si="401"/>
        <v>#N/A</v>
      </c>
      <c r="W1469" s="73" t="e">
        <f t="shared" si="402"/>
        <v>#N/A</v>
      </c>
    </row>
    <row r="1470" spans="1:23" hidden="1" x14ac:dyDescent="0.25">
      <c r="A1470">
        <v>1469</v>
      </c>
      <c r="B1470" t="s">
        <v>925</v>
      </c>
      <c r="C1470" t="s">
        <v>926</v>
      </c>
      <c r="E1470">
        <v>4</v>
      </c>
      <c r="H1470" s="59">
        <v>66.34615384615384</v>
      </c>
      <c r="I1470" t="s">
        <v>1903</v>
      </c>
      <c r="J1470" s="65">
        <f t="shared" si="399"/>
        <v>1799307.692307692</v>
      </c>
      <c r="K1470" t="e">
        <f>1.05*VLOOKUP(B1470,'[1]Tổng hợp Nhập - Xuất - Tồn'!$A$5:$N$4327,12,0)/VLOOKUP(B1470,'[1]Tổng hợp Nhập - Xuất - Tồn'!$A$5:$N$4327,11,0)</f>
        <v>#N/A</v>
      </c>
      <c r="L1470" s="67" t="e">
        <f t="shared" si="403"/>
        <v>#N/A</v>
      </c>
      <c r="M1470" s="66" t="e">
        <f>VLOOKUP(B1470,[2]Pivot!$A$4:$C$3785,2,0)</f>
        <v>#N/A</v>
      </c>
      <c r="N1470" s="66" t="e">
        <f>VLOOKUP(B1470,[2]Pivot!$A$4:$C$3785,3,0)</f>
        <v>#N/A</v>
      </c>
      <c r="O1470" s="70" t="e">
        <f>VLOOKUP(B1470,[3]Pivot!$A$4:$D$4420,2,0)</f>
        <v>#N/A</v>
      </c>
      <c r="P1470" s="66" t="e">
        <f>VLOOKUP(B1470,[3]Pivot!$A$4:$E$4420,5,0)</f>
        <v>#N/A</v>
      </c>
      <c r="Q1470" s="66" t="e">
        <f>VLOOKUP(B1470,[3]Pivot!$A$4:$D$4420,3,0)</f>
        <v>#N/A</v>
      </c>
      <c r="R1470" s="66" t="e">
        <f>VLOOKUP(B1470,[3]Pivot!$A$4:$D$4420,4,0)</f>
        <v>#N/A</v>
      </c>
      <c r="S1470" t="e">
        <f>VLOOKUP(B1470,'[1]Tổng hợp Nhập - Xuất - Tồn'!$A$5:$N$4327,11,0)</f>
        <v>#N/A</v>
      </c>
      <c r="T1470" t="e">
        <f>VLOOKUP(B1470,'[1]Tổng hợp Nhập - Xuất - Tồn'!$A$7:$N$4327,13,0)</f>
        <v>#N/A</v>
      </c>
      <c r="U1470" s="66" t="e">
        <f t="shared" si="400"/>
        <v>#N/A</v>
      </c>
      <c r="V1470" s="73" t="e">
        <f t="shared" si="401"/>
        <v>#N/A</v>
      </c>
      <c r="W1470" s="73" t="e">
        <f t="shared" si="402"/>
        <v>#N/A</v>
      </c>
    </row>
    <row r="1471" spans="1:23" hidden="1" x14ac:dyDescent="0.25">
      <c r="A1471">
        <v>1470</v>
      </c>
      <c r="B1471" t="s">
        <v>927</v>
      </c>
      <c r="C1471" t="s">
        <v>928</v>
      </c>
      <c r="E1471">
        <v>2</v>
      </c>
      <c r="H1471" s="59">
        <v>12.98076923076923</v>
      </c>
      <c r="I1471" t="s">
        <v>1903</v>
      </c>
      <c r="J1471" s="65">
        <f t="shared" si="399"/>
        <v>352038.46153846144</v>
      </c>
      <c r="K1471" t="e">
        <f>1.05*VLOOKUP(B1471,'[1]Tổng hợp Nhập - Xuất - Tồn'!$A$5:$N$4327,12,0)/VLOOKUP(B1471,'[1]Tổng hợp Nhập - Xuất - Tồn'!$A$5:$N$4327,11,0)</f>
        <v>#N/A</v>
      </c>
      <c r="L1471" s="67" t="e">
        <f t="shared" si="403"/>
        <v>#N/A</v>
      </c>
      <c r="M1471" s="66" t="e">
        <f>VLOOKUP(B1471,[2]Pivot!$A$4:$C$3785,2,0)</f>
        <v>#N/A</v>
      </c>
      <c r="N1471" s="66" t="e">
        <f>VLOOKUP(B1471,[2]Pivot!$A$4:$C$3785,3,0)</f>
        <v>#N/A</v>
      </c>
      <c r="O1471" s="70" t="e">
        <f>VLOOKUP(B1471,[3]Pivot!$A$4:$D$4420,2,0)</f>
        <v>#N/A</v>
      </c>
      <c r="P1471" s="66" t="e">
        <f>VLOOKUP(B1471,[3]Pivot!$A$4:$E$4420,5,0)</f>
        <v>#N/A</v>
      </c>
      <c r="Q1471" s="66" t="e">
        <f>VLOOKUP(B1471,[3]Pivot!$A$4:$D$4420,3,0)</f>
        <v>#N/A</v>
      </c>
      <c r="R1471" s="66" t="e">
        <f>VLOOKUP(B1471,[3]Pivot!$A$4:$D$4420,4,0)</f>
        <v>#N/A</v>
      </c>
      <c r="S1471" t="e">
        <f>VLOOKUP(B1471,'[1]Tổng hợp Nhập - Xuất - Tồn'!$A$5:$N$4327,11,0)</f>
        <v>#N/A</v>
      </c>
      <c r="T1471" t="e">
        <f>VLOOKUP(B1471,'[1]Tổng hợp Nhập - Xuất - Tồn'!$A$7:$N$4327,13,0)</f>
        <v>#N/A</v>
      </c>
      <c r="U1471" s="66" t="e">
        <f t="shared" si="400"/>
        <v>#N/A</v>
      </c>
      <c r="V1471" s="73" t="e">
        <f t="shared" si="401"/>
        <v>#N/A</v>
      </c>
      <c r="W1471" s="73" t="e">
        <f t="shared" si="402"/>
        <v>#N/A</v>
      </c>
    </row>
    <row r="1472" spans="1:23" hidden="1" x14ac:dyDescent="0.25">
      <c r="A1472">
        <v>1471</v>
      </c>
      <c r="B1472" t="s">
        <v>929</v>
      </c>
      <c r="C1472" t="s">
        <v>379</v>
      </c>
      <c r="E1472">
        <v>1</v>
      </c>
      <c r="H1472" s="59">
        <v>12.98076923076923</v>
      </c>
      <c r="I1472" t="s">
        <v>1903</v>
      </c>
      <c r="J1472" s="65">
        <f t="shared" si="399"/>
        <v>352038.46153846144</v>
      </c>
      <c r="K1472" t="e">
        <f>1.05*VLOOKUP(B1472,'[1]Tổng hợp Nhập - Xuất - Tồn'!$A$5:$N$4327,12,0)/VLOOKUP(B1472,'[1]Tổng hợp Nhập - Xuất - Tồn'!$A$5:$N$4327,11,0)</f>
        <v>#N/A</v>
      </c>
      <c r="L1472" s="67" t="e">
        <f t="shared" si="403"/>
        <v>#N/A</v>
      </c>
      <c r="M1472" s="66" t="e">
        <f>VLOOKUP(B1472,[2]Pivot!$A$4:$C$3785,2,0)</f>
        <v>#N/A</v>
      </c>
      <c r="N1472" s="66" t="e">
        <f>VLOOKUP(B1472,[2]Pivot!$A$4:$C$3785,3,0)</f>
        <v>#N/A</v>
      </c>
      <c r="O1472" s="70" t="e">
        <f>VLOOKUP(B1472,[3]Pivot!$A$4:$D$4420,2,0)</f>
        <v>#N/A</v>
      </c>
      <c r="P1472" s="66" t="e">
        <f>VLOOKUP(B1472,[3]Pivot!$A$4:$E$4420,5,0)</f>
        <v>#N/A</v>
      </c>
      <c r="Q1472" s="66" t="e">
        <f>VLOOKUP(B1472,[3]Pivot!$A$4:$D$4420,3,0)</f>
        <v>#N/A</v>
      </c>
      <c r="R1472" s="66" t="e">
        <f>VLOOKUP(B1472,[3]Pivot!$A$4:$D$4420,4,0)</f>
        <v>#N/A</v>
      </c>
      <c r="S1472" t="e">
        <f>VLOOKUP(B1472,'[1]Tổng hợp Nhập - Xuất - Tồn'!$A$5:$N$4327,11,0)</f>
        <v>#N/A</v>
      </c>
      <c r="T1472" t="e">
        <f>VLOOKUP(B1472,'[1]Tổng hợp Nhập - Xuất - Tồn'!$A$7:$N$4327,13,0)</f>
        <v>#N/A</v>
      </c>
      <c r="U1472" s="66" t="e">
        <f t="shared" si="400"/>
        <v>#N/A</v>
      </c>
      <c r="V1472" s="73" t="e">
        <f t="shared" si="401"/>
        <v>#N/A</v>
      </c>
      <c r="W1472" s="73" t="e">
        <f t="shared" si="402"/>
        <v>#N/A</v>
      </c>
    </row>
    <row r="1473" spans="1:24" hidden="1" x14ac:dyDescent="0.25">
      <c r="A1473">
        <v>1472</v>
      </c>
      <c r="B1473" t="s">
        <v>930</v>
      </c>
      <c r="C1473" t="s">
        <v>931</v>
      </c>
      <c r="E1473">
        <v>4</v>
      </c>
      <c r="H1473" s="59">
        <v>470.19230769230768</v>
      </c>
      <c r="I1473" t="s">
        <v>1903</v>
      </c>
      <c r="J1473" s="65">
        <f t="shared" si="399"/>
        <v>12751615.384615382</v>
      </c>
      <c r="K1473" t="e">
        <f>1.05*VLOOKUP(B1473,'[1]Tổng hợp Nhập - Xuất - Tồn'!$A$5:$N$4327,12,0)/VLOOKUP(B1473,'[1]Tổng hợp Nhập - Xuất - Tồn'!$A$5:$N$4327,11,0)</f>
        <v>#N/A</v>
      </c>
      <c r="L1473" s="67" t="e">
        <f t="shared" si="403"/>
        <v>#N/A</v>
      </c>
      <c r="M1473" s="66" t="e">
        <f>VLOOKUP(B1473,[2]Pivot!$A$4:$C$3785,2,0)</f>
        <v>#N/A</v>
      </c>
      <c r="N1473" s="66" t="e">
        <f>VLOOKUP(B1473,[2]Pivot!$A$4:$C$3785,3,0)</f>
        <v>#N/A</v>
      </c>
      <c r="O1473" s="70" t="e">
        <f>VLOOKUP(B1473,[3]Pivot!$A$4:$D$4420,2,0)</f>
        <v>#N/A</v>
      </c>
      <c r="P1473" s="66" t="e">
        <f>VLOOKUP(B1473,[3]Pivot!$A$4:$E$4420,5,0)</f>
        <v>#N/A</v>
      </c>
      <c r="Q1473" s="66" t="e">
        <f>VLOOKUP(B1473,[3]Pivot!$A$4:$D$4420,3,0)</f>
        <v>#N/A</v>
      </c>
      <c r="R1473" s="66" t="e">
        <f>VLOOKUP(B1473,[3]Pivot!$A$4:$D$4420,4,0)</f>
        <v>#N/A</v>
      </c>
      <c r="S1473" t="e">
        <f>VLOOKUP(B1473,'[1]Tổng hợp Nhập - Xuất - Tồn'!$A$5:$N$4327,11,0)</f>
        <v>#N/A</v>
      </c>
      <c r="T1473" t="e">
        <f>VLOOKUP(B1473,'[1]Tổng hợp Nhập - Xuất - Tồn'!$A$7:$N$4327,13,0)</f>
        <v>#N/A</v>
      </c>
      <c r="U1473" s="66" t="e">
        <f t="shared" si="400"/>
        <v>#N/A</v>
      </c>
      <c r="V1473" s="73" t="e">
        <f t="shared" si="401"/>
        <v>#N/A</v>
      </c>
      <c r="W1473" s="73" t="e">
        <f t="shared" si="402"/>
        <v>#N/A</v>
      </c>
    </row>
    <row r="1474" spans="1:24" hidden="1" x14ac:dyDescent="0.25">
      <c r="A1474">
        <v>1473</v>
      </c>
      <c r="B1474" t="s">
        <v>932</v>
      </c>
      <c r="C1474" t="s">
        <v>933</v>
      </c>
      <c r="E1474">
        <v>4</v>
      </c>
      <c r="H1474" s="59">
        <v>125.76923076923077</v>
      </c>
      <c r="I1474" t="s">
        <v>1903</v>
      </c>
      <c r="J1474" s="65">
        <f t="shared" si="399"/>
        <v>3410861.538461538</v>
      </c>
      <c r="K1474" t="e">
        <f>1.05*VLOOKUP(B1474,'[1]Tổng hợp Nhập - Xuất - Tồn'!$A$5:$N$4327,12,0)/VLOOKUP(B1474,'[1]Tổng hợp Nhập - Xuất - Tồn'!$A$5:$N$4327,11,0)</f>
        <v>#N/A</v>
      </c>
      <c r="L1474" s="67" t="e">
        <f t="shared" si="403"/>
        <v>#N/A</v>
      </c>
      <c r="M1474" s="66" t="e">
        <f>VLOOKUP(B1474,[2]Pivot!$A$4:$C$3785,2,0)</f>
        <v>#N/A</v>
      </c>
      <c r="N1474" s="66" t="e">
        <f>VLOOKUP(B1474,[2]Pivot!$A$4:$C$3785,3,0)</f>
        <v>#N/A</v>
      </c>
      <c r="O1474" s="70" t="e">
        <f>VLOOKUP(B1474,[3]Pivot!$A$4:$D$4420,2,0)</f>
        <v>#N/A</v>
      </c>
      <c r="P1474" s="66" t="e">
        <f>VLOOKUP(B1474,[3]Pivot!$A$4:$E$4420,5,0)</f>
        <v>#N/A</v>
      </c>
      <c r="Q1474" s="66" t="e">
        <f>VLOOKUP(B1474,[3]Pivot!$A$4:$D$4420,3,0)</f>
        <v>#N/A</v>
      </c>
      <c r="R1474" s="66" t="e">
        <f>VLOOKUP(B1474,[3]Pivot!$A$4:$D$4420,4,0)</f>
        <v>#N/A</v>
      </c>
      <c r="S1474" t="e">
        <f>VLOOKUP(B1474,'[1]Tổng hợp Nhập - Xuất - Tồn'!$A$5:$N$4327,11,0)</f>
        <v>#N/A</v>
      </c>
      <c r="T1474" t="e">
        <f>VLOOKUP(B1474,'[1]Tổng hợp Nhập - Xuất - Tồn'!$A$7:$N$4327,13,0)</f>
        <v>#N/A</v>
      </c>
      <c r="U1474" s="66" t="e">
        <f t="shared" si="400"/>
        <v>#N/A</v>
      </c>
      <c r="V1474" s="73" t="e">
        <f t="shared" si="401"/>
        <v>#N/A</v>
      </c>
      <c r="W1474" s="73" t="e">
        <f t="shared" si="402"/>
        <v>#N/A</v>
      </c>
    </row>
    <row r="1475" spans="1:24" hidden="1" x14ac:dyDescent="0.25">
      <c r="A1475">
        <v>1474</v>
      </c>
      <c r="B1475" t="s">
        <v>934</v>
      </c>
      <c r="C1475" t="s">
        <v>935</v>
      </c>
      <c r="E1475">
        <v>1</v>
      </c>
      <c r="H1475" s="59">
        <v>6.9230769230769234</v>
      </c>
      <c r="I1475" t="s">
        <v>1903</v>
      </c>
      <c r="J1475" s="65">
        <f t="shared" ref="J1475:J1538" si="404">H1475*24000*1.13</f>
        <v>187753.84615384613</v>
      </c>
      <c r="K1475" t="e">
        <f>1.05*VLOOKUP(B1475,'[1]Tổng hợp Nhập - Xuất - Tồn'!$A$5:$N$4327,12,0)/VLOOKUP(B1475,'[1]Tổng hợp Nhập - Xuất - Tồn'!$A$5:$N$4327,11,0)</f>
        <v>#N/A</v>
      </c>
      <c r="L1475" s="67" t="e">
        <f t="shared" si="403"/>
        <v>#N/A</v>
      </c>
      <c r="M1475" s="66" t="e">
        <f>VLOOKUP(B1475,[2]Pivot!$A$4:$C$3785,2,0)</f>
        <v>#N/A</v>
      </c>
      <c r="N1475" s="66" t="e">
        <f>VLOOKUP(B1475,[2]Pivot!$A$4:$C$3785,3,0)</f>
        <v>#N/A</v>
      </c>
      <c r="O1475" s="70" t="e">
        <f>VLOOKUP(B1475,[3]Pivot!$A$4:$D$4420,2,0)</f>
        <v>#N/A</v>
      </c>
      <c r="P1475" s="66" t="e">
        <f>VLOOKUP(B1475,[3]Pivot!$A$4:$E$4420,5,0)</f>
        <v>#N/A</v>
      </c>
      <c r="Q1475" s="66" t="e">
        <f>VLOOKUP(B1475,[3]Pivot!$A$4:$D$4420,3,0)</f>
        <v>#N/A</v>
      </c>
      <c r="R1475" s="66" t="e">
        <f>VLOOKUP(B1475,[3]Pivot!$A$4:$D$4420,4,0)</f>
        <v>#N/A</v>
      </c>
      <c r="S1475" t="e">
        <f>VLOOKUP(B1475,'[1]Tổng hợp Nhập - Xuất - Tồn'!$A$5:$N$4327,11,0)</f>
        <v>#N/A</v>
      </c>
      <c r="T1475" t="e">
        <f>VLOOKUP(B1475,'[1]Tổng hợp Nhập - Xuất - Tồn'!$A$7:$N$4327,13,0)</f>
        <v>#N/A</v>
      </c>
      <c r="U1475" s="66" t="e">
        <f t="shared" ref="U1475:U1538" si="405">IF(L1475&lt;=10%,Q1475,Q1475*(1-5%))</f>
        <v>#N/A</v>
      </c>
      <c r="V1475" s="73" t="e">
        <f t="shared" ref="V1475:V1538" si="406">U1475*24000*1/1.13</f>
        <v>#N/A</v>
      </c>
      <c r="W1475" s="73" t="e">
        <f t="shared" ref="W1475:W1538" si="407">V1475/24000</f>
        <v>#N/A</v>
      </c>
    </row>
    <row r="1476" spans="1:24" hidden="1" x14ac:dyDescent="0.25">
      <c r="A1476">
        <v>1475</v>
      </c>
      <c r="B1476" t="s">
        <v>936</v>
      </c>
      <c r="C1476" t="s">
        <v>937</v>
      </c>
      <c r="E1476">
        <v>18</v>
      </c>
      <c r="H1476" s="59">
        <v>1.8461538461538463</v>
      </c>
      <c r="I1476" t="s">
        <v>1903</v>
      </c>
      <c r="J1476" s="65">
        <f t="shared" si="404"/>
        <v>50067.692307692305</v>
      </c>
      <c r="K1476" t="e">
        <f>1.05*VLOOKUP(B1476,'[1]Tổng hợp Nhập - Xuất - Tồn'!$A$5:$N$4327,12,0)/VLOOKUP(B1476,'[1]Tổng hợp Nhập - Xuất - Tồn'!$A$5:$N$4327,11,0)</f>
        <v>#N/A</v>
      </c>
      <c r="L1476" s="67" t="e">
        <f t="shared" ref="L1476:L1539" si="408">(J1476-K1476)/K1476</f>
        <v>#N/A</v>
      </c>
      <c r="M1476" s="66" t="e">
        <f>VLOOKUP(B1476,[2]Pivot!$A$4:$C$3785,2,0)</f>
        <v>#N/A</v>
      </c>
      <c r="N1476" s="66" t="e">
        <f>VLOOKUP(B1476,[2]Pivot!$A$4:$C$3785,3,0)</f>
        <v>#N/A</v>
      </c>
      <c r="O1476" s="70" t="e">
        <f>VLOOKUP(B1476,[3]Pivot!$A$4:$D$4420,2,0)</f>
        <v>#N/A</v>
      </c>
      <c r="P1476" s="66" t="e">
        <f>VLOOKUP(B1476,[3]Pivot!$A$4:$E$4420,5,0)</f>
        <v>#N/A</v>
      </c>
      <c r="Q1476" s="66" t="e">
        <f>VLOOKUP(B1476,[3]Pivot!$A$4:$D$4420,3,0)</f>
        <v>#N/A</v>
      </c>
      <c r="R1476" s="66" t="e">
        <f>VLOOKUP(B1476,[3]Pivot!$A$4:$D$4420,4,0)</f>
        <v>#N/A</v>
      </c>
      <c r="S1476" t="e">
        <f>VLOOKUP(B1476,'[1]Tổng hợp Nhập - Xuất - Tồn'!$A$5:$N$4327,11,0)</f>
        <v>#N/A</v>
      </c>
      <c r="T1476" t="e">
        <f>VLOOKUP(B1476,'[1]Tổng hợp Nhập - Xuất - Tồn'!$A$7:$N$4327,13,0)</f>
        <v>#N/A</v>
      </c>
      <c r="U1476" s="66" t="e">
        <f t="shared" si="405"/>
        <v>#N/A</v>
      </c>
      <c r="V1476" s="73" t="e">
        <f t="shared" si="406"/>
        <v>#N/A</v>
      </c>
      <c r="W1476" s="73" t="e">
        <f t="shared" si="407"/>
        <v>#N/A</v>
      </c>
    </row>
    <row r="1477" spans="1:24" hidden="1" x14ac:dyDescent="0.25">
      <c r="A1477">
        <v>1476</v>
      </c>
      <c r="B1477" t="s">
        <v>938</v>
      </c>
      <c r="C1477" t="s">
        <v>939</v>
      </c>
      <c r="E1477">
        <v>1</v>
      </c>
      <c r="H1477" s="59">
        <v>5.365384615384615</v>
      </c>
      <c r="I1477" t="s">
        <v>1903</v>
      </c>
      <c r="J1477" s="65">
        <f t="shared" si="404"/>
        <v>145509.23076923075</v>
      </c>
      <c r="K1477" t="e">
        <f>1.05*VLOOKUP(B1477,'[1]Tổng hợp Nhập - Xuất - Tồn'!$A$5:$N$4327,12,0)/VLOOKUP(B1477,'[1]Tổng hợp Nhập - Xuất - Tồn'!$A$5:$N$4327,11,0)</f>
        <v>#N/A</v>
      </c>
      <c r="L1477" s="67" t="e">
        <f t="shared" si="408"/>
        <v>#N/A</v>
      </c>
      <c r="M1477" s="66" t="e">
        <f>VLOOKUP(B1477,[2]Pivot!$A$4:$C$3785,2,0)</f>
        <v>#N/A</v>
      </c>
      <c r="N1477" s="66" t="e">
        <f>VLOOKUP(B1477,[2]Pivot!$A$4:$C$3785,3,0)</f>
        <v>#N/A</v>
      </c>
      <c r="O1477" s="70" t="e">
        <f>VLOOKUP(B1477,[3]Pivot!$A$4:$D$4420,2,0)</f>
        <v>#N/A</v>
      </c>
      <c r="P1477" s="66" t="e">
        <f>VLOOKUP(B1477,[3]Pivot!$A$4:$E$4420,5,0)</f>
        <v>#N/A</v>
      </c>
      <c r="Q1477" s="66" t="e">
        <f>VLOOKUP(B1477,[3]Pivot!$A$4:$D$4420,3,0)</f>
        <v>#N/A</v>
      </c>
      <c r="R1477" s="66" t="e">
        <f>VLOOKUP(B1477,[3]Pivot!$A$4:$D$4420,4,0)</f>
        <v>#N/A</v>
      </c>
      <c r="S1477" t="e">
        <f>VLOOKUP(B1477,'[1]Tổng hợp Nhập - Xuất - Tồn'!$A$5:$N$4327,11,0)</f>
        <v>#N/A</v>
      </c>
      <c r="T1477" t="e">
        <f>VLOOKUP(B1477,'[1]Tổng hợp Nhập - Xuất - Tồn'!$A$7:$N$4327,13,0)</f>
        <v>#N/A</v>
      </c>
      <c r="U1477" s="66" t="e">
        <f t="shared" si="405"/>
        <v>#N/A</v>
      </c>
      <c r="V1477" s="73" t="e">
        <f t="shared" si="406"/>
        <v>#N/A</v>
      </c>
      <c r="W1477" s="73" t="e">
        <f t="shared" si="407"/>
        <v>#N/A</v>
      </c>
    </row>
    <row r="1478" spans="1:24" hidden="1" x14ac:dyDescent="0.25">
      <c r="A1478">
        <v>1477</v>
      </c>
      <c r="B1478" t="s">
        <v>940</v>
      </c>
      <c r="C1478" t="s">
        <v>941</v>
      </c>
      <c r="E1478">
        <v>1</v>
      </c>
      <c r="H1478" s="59">
        <v>23.942307692307693</v>
      </c>
      <c r="I1478" t="s">
        <v>1903</v>
      </c>
      <c r="J1478" s="65">
        <f t="shared" si="404"/>
        <v>649315.38461538451</v>
      </c>
      <c r="K1478" t="e">
        <f>1.05*VLOOKUP(B1478,'[1]Tổng hợp Nhập - Xuất - Tồn'!$A$5:$N$4327,12,0)/VLOOKUP(B1478,'[1]Tổng hợp Nhập - Xuất - Tồn'!$A$5:$N$4327,11,0)</f>
        <v>#N/A</v>
      </c>
      <c r="L1478" s="67" t="e">
        <f t="shared" si="408"/>
        <v>#N/A</v>
      </c>
      <c r="M1478" s="66" t="e">
        <f>VLOOKUP(B1478,[2]Pivot!$A$4:$C$3785,2,0)</f>
        <v>#N/A</v>
      </c>
      <c r="N1478" s="66" t="e">
        <f>VLOOKUP(B1478,[2]Pivot!$A$4:$C$3785,3,0)</f>
        <v>#N/A</v>
      </c>
      <c r="O1478" s="70" t="e">
        <f>VLOOKUP(B1478,[3]Pivot!$A$4:$D$4420,2,0)</f>
        <v>#N/A</v>
      </c>
      <c r="P1478" s="66" t="e">
        <f>VLOOKUP(B1478,[3]Pivot!$A$4:$E$4420,5,0)</f>
        <v>#N/A</v>
      </c>
      <c r="Q1478" s="66" t="e">
        <f>VLOOKUP(B1478,[3]Pivot!$A$4:$D$4420,3,0)</f>
        <v>#N/A</v>
      </c>
      <c r="R1478" s="66" t="e">
        <f>VLOOKUP(B1478,[3]Pivot!$A$4:$D$4420,4,0)</f>
        <v>#N/A</v>
      </c>
      <c r="S1478" t="e">
        <f>VLOOKUP(B1478,'[1]Tổng hợp Nhập - Xuất - Tồn'!$A$5:$N$4327,11,0)</f>
        <v>#N/A</v>
      </c>
      <c r="T1478" t="e">
        <f>VLOOKUP(B1478,'[1]Tổng hợp Nhập - Xuất - Tồn'!$A$7:$N$4327,13,0)</f>
        <v>#N/A</v>
      </c>
      <c r="U1478" s="66" t="e">
        <f t="shared" si="405"/>
        <v>#N/A</v>
      </c>
      <c r="V1478" s="73" t="e">
        <f t="shared" si="406"/>
        <v>#N/A</v>
      </c>
      <c r="W1478" s="73" t="e">
        <f t="shared" si="407"/>
        <v>#N/A</v>
      </c>
    </row>
    <row r="1479" spans="1:24" hidden="1" x14ac:dyDescent="0.25">
      <c r="A1479">
        <v>1478</v>
      </c>
      <c r="B1479" t="s">
        <v>942</v>
      </c>
      <c r="C1479" t="s">
        <v>943</v>
      </c>
      <c r="E1479">
        <v>11</v>
      </c>
      <c r="H1479" s="59">
        <v>8.6538461538461533</v>
      </c>
      <c r="I1479" t="s">
        <v>1903</v>
      </c>
      <c r="J1479" s="65">
        <f t="shared" si="404"/>
        <v>234692.30769230766</v>
      </c>
      <c r="K1479" t="e">
        <f>1.05*VLOOKUP(B1479,'[1]Tổng hợp Nhập - Xuất - Tồn'!$A$5:$N$4327,12,0)/VLOOKUP(B1479,'[1]Tổng hợp Nhập - Xuất - Tồn'!$A$5:$N$4327,11,0)</f>
        <v>#N/A</v>
      </c>
      <c r="L1479" s="67" t="e">
        <f t="shared" si="408"/>
        <v>#N/A</v>
      </c>
      <c r="M1479" s="66" t="e">
        <f>VLOOKUP(B1479,[2]Pivot!$A$4:$C$3785,2,0)</f>
        <v>#N/A</v>
      </c>
      <c r="N1479" s="66" t="e">
        <f>VLOOKUP(B1479,[2]Pivot!$A$4:$C$3785,3,0)</f>
        <v>#N/A</v>
      </c>
      <c r="O1479" s="70" t="e">
        <f>VLOOKUP(B1479,[3]Pivot!$A$4:$D$4420,2,0)</f>
        <v>#N/A</v>
      </c>
      <c r="P1479" s="66" t="e">
        <f>VLOOKUP(B1479,[3]Pivot!$A$4:$E$4420,5,0)</f>
        <v>#N/A</v>
      </c>
      <c r="Q1479" s="66" t="e">
        <f>VLOOKUP(B1479,[3]Pivot!$A$4:$D$4420,3,0)</f>
        <v>#N/A</v>
      </c>
      <c r="R1479" s="66" t="e">
        <f>VLOOKUP(B1479,[3]Pivot!$A$4:$D$4420,4,0)</f>
        <v>#N/A</v>
      </c>
      <c r="S1479" t="e">
        <f>VLOOKUP(B1479,'[1]Tổng hợp Nhập - Xuất - Tồn'!$A$5:$N$4327,11,0)</f>
        <v>#N/A</v>
      </c>
      <c r="T1479" t="e">
        <f>VLOOKUP(B1479,'[1]Tổng hợp Nhập - Xuất - Tồn'!$A$7:$N$4327,13,0)</f>
        <v>#N/A</v>
      </c>
      <c r="U1479" s="66" t="e">
        <f t="shared" si="405"/>
        <v>#N/A</v>
      </c>
      <c r="V1479" s="73" t="e">
        <f t="shared" si="406"/>
        <v>#N/A</v>
      </c>
      <c r="W1479" s="73" t="e">
        <f t="shared" si="407"/>
        <v>#N/A</v>
      </c>
    </row>
    <row r="1480" spans="1:24" hidden="1" x14ac:dyDescent="0.25">
      <c r="A1480">
        <v>1479</v>
      </c>
      <c r="B1480" t="s">
        <v>944</v>
      </c>
      <c r="C1480" t="s">
        <v>945</v>
      </c>
      <c r="E1480">
        <v>1</v>
      </c>
      <c r="H1480" s="59">
        <v>4.1538461538461542</v>
      </c>
      <c r="I1480" t="s">
        <v>1903</v>
      </c>
      <c r="J1480" s="65">
        <f t="shared" si="404"/>
        <v>112652.30769230769</v>
      </c>
      <c r="K1480" t="e">
        <f>1.05*VLOOKUP(B1480,'[1]Tổng hợp Nhập - Xuất - Tồn'!$A$5:$N$4327,12,0)/VLOOKUP(B1480,'[1]Tổng hợp Nhập - Xuất - Tồn'!$A$5:$N$4327,11,0)</f>
        <v>#N/A</v>
      </c>
      <c r="L1480" s="67" t="e">
        <f t="shared" si="408"/>
        <v>#N/A</v>
      </c>
      <c r="M1480" s="66" t="e">
        <f>VLOOKUP(B1480,[2]Pivot!$A$4:$C$3785,2,0)</f>
        <v>#N/A</v>
      </c>
      <c r="N1480" s="66" t="e">
        <f>VLOOKUP(B1480,[2]Pivot!$A$4:$C$3785,3,0)</f>
        <v>#N/A</v>
      </c>
      <c r="O1480" s="70" t="e">
        <f>VLOOKUP(B1480,[3]Pivot!$A$4:$D$4420,2,0)</f>
        <v>#N/A</v>
      </c>
      <c r="P1480" s="66" t="e">
        <f>VLOOKUP(B1480,[3]Pivot!$A$4:$E$4420,5,0)</f>
        <v>#N/A</v>
      </c>
      <c r="Q1480" s="66" t="e">
        <f>VLOOKUP(B1480,[3]Pivot!$A$4:$D$4420,3,0)</f>
        <v>#N/A</v>
      </c>
      <c r="R1480" s="66" t="e">
        <f>VLOOKUP(B1480,[3]Pivot!$A$4:$D$4420,4,0)</f>
        <v>#N/A</v>
      </c>
      <c r="S1480" t="e">
        <f>VLOOKUP(B1480,'[1]Tổng hợp Nhập - Xuất - Tồn'!$A$5:$N$4327,11,0)</f>
        <v>#N/A</v>
      </c>
      <c r="T1480" t="e">
        <f>VLOOKUP(B1480,'[1]Tổng hợp Nhập - Xuất - Tồn'!$A$7:$N$4327,13,0)</f>
        <v>#N/A</v>
      </c>
      <c r="U1480" s="66" t="e">
        <f t="shared" si="405"/>
        <v>#N/A</v>
      </c>
      <c r="V1480" s="73" t="e">
        <f t="shared" si="406"/>
        <v>#N/A</v>
      </c>
      <c r="W1480" s="73" t="e">
        <f t="shared" si="407"/>
        <v>#N/A</v>
      </c>
    </row>
    <row r="1481" spans="1:24" hidden="1" x14ac:dyDescent="0.25">
      <c r="A1481">
        <v>1480</v>
      </c>
      <c r="B1481" t="s">
        <v>946</v>
      </c>
      <c r="C1481" t="s">
        <v>947</v>
      </c>
      <c r="E1481">
        <v>1</v>
      </c>
      <c r="H1481" s="59">
        <v>9.8076923076923084</v>
      </c>
      <c r="I1481" t="s">
        <v>1903</v>
      </c>
      <c r="J1481" s="65">
        <f t="shared" si="404"/>
        <v>265984.61538461538</v>
      </c>
      <c r="K1481" t="e">
        <f>1.05*VLOOKUP(B1481,'[1]Tổng hợp Nhập - Xuất - Tồn'!$A$5:$N$4327,12,0)/VLOOKUP(B1481,'[1]Tổng hợp Nhập - Xuất - Tồn'!$A$5:$N$4327,11,0)</f>
        <v>#N/A</v>
      </c>
      <c r="L1481" s="67" t="e">
        <f t="shared" si="408"/>
        <v>#N/A</v>
      </c>
      <c r="M1481" s="66" t="e">
        <f>VLOOKUP(B1481,[2]Pivot!$A$4:$C$3785,2,0)</f>
        <v>#N/A</v>
      </c>
      <c r="N1481" s="66" t="e">
        <f>VLOOKUP(B1481,[2]Pivot!$A$4:$C$3785,3,0)</f>
        <v>#N/A</v>
      </c>
      <c r="O1481" s="70" t="e">
        <f>VLOOKUP(B1481,[3]Pivot!$A$4:$D$4420,2,0)</f>
        <v>#N/A</v>
      </c>
      <c r="P1481" s="66" t="e">
        <f>VLOOKUP(B1481,[3]Pivot!$A$4:$E$4420,5,0)</f>
        <v>#N/A</v>
      </c>
      <c r="Q1481" s="66" t="e">
        <f>VLOOKUP(B1481,[3]Pivot!$A$4:$D$4420,3,0)</f>
        <v>#N/A</v>
      </c>
      <c r="R1481" s="66" t="e">
        <f>VLOOKUP(B1481,[3]Pivot!$A$4:$D$4420,4,0)</f>
        <v>#N/A</v>
      </c>
      <c r="S1481" t="e">
        <f>VLOOKUP(B1481,'[1]Tổng hợp Nhập - Xuất - Tồn'!$A$5:$N$4327,11,0)</f>
        <v>#N/A</v>
      </c>
      <c r="T1481" t="e">
        <f>VLOOKUP(B1481,'[1]Tổng hợp Nhập - Xuất - Tồn'!$A$7:$N$4327,13,0)</f>
        <v>#N/A</v>
      </c>
      <c r="U1481" s="66" t="e">
        <f t="shared" si="405"/>
        <v>#N/A</v>
      </c>
      <c r="V1481" s="73" t="e">
        <f t="shared" si="406"/>
        <v>#N/A</v>
      </c>
      <c r="W1481" s="73" t="e">
        <f t="shared" si="407"/>
        <v>#N/A</v>
      </c>
    </row>
    <row r="1482" spans="1:24" hidden="1" x14ac:dyDescent="0.25">
      <c r="A1482">
        <v>1481</v>
      </c>
      <c r="B1482" t="s">
        <v>948</v>
      </c>
      <c r="C1482" t="s">
        <v>949</v>
      </c>
      <c r="E1482">
        <v>1</v>
      </c>
      <c r="H1482" s="59">
        <v>20.192307692307693</v>
      </c>
      <c r="I1482" t="s">
        <v>1903</v>
      </c>
      <c r="J1482" s="65">
        <f t="shared" si="404"/>
        <v>547615.38461538462</v>
      </c>
      <c r="K1482" t="e">
        <f>1.05*VLOOKUP(B1482,'[1]Tổng hợp Nhập - Xuất - Tồn'!$A$5:$N$4327,12,0)/VLOOKUP(B1482,'[1]Tổng hợp Nhập - Xuất - Tồn'!$A$5:$N$4327,11,0)</f>
        <v>#N/A</v>
      </c>
      <c r="L1482" s="67" t="e">
        <f t="shared" si="408"/>
        <v>#N/A</v>
      </c>
      <c r="M1482" s="66" t="e">
        <f>VLOOKUP(B1482,[2]Pivot!$A$4:$C$3785,2,0)</f>
        <v>#N/A</v>
      </c>
      <c r="N1482" s="66" t="e">
        <f>VLOOKUP(B1482,[2]Pivot!$A$4:$C$3785,3,0)</f>
        <v>#N/A</v>
      </c>
      <c r="O1482" s="70" t="e">
        <f>VLOOKUP(B1482,[3]Pivot!$A$4:$D$4420,2,0)</f>
        <v>#N/A</v>
      </c>
      <c r="P1482" s="66" t="e">
        <f>VLOOKUP(B1482,[3]Pivot!$A$4:$E$4420,5,0)</f>
        <v>#N/A</v>
      </c>
      <c r="Q1482" s="66" t="e">
        <f>VLOOKUP(B1482,[3]Pivot!$A$4:$D$4420,3,0)</f>
        <v>#N/A</v>
      </c>
      <c r="R1482" s="66" t="e">
        <f>VLOOKUP(B1482,[3]Pivot!$A$4:$D$4420,4,0)</f>
        <v>#N/A</v>
      </c>
      <c r="S1482" t="e">
        <f>VLOOKUP(B1482,'[1]Tổng hợp Nhập - Xuất - Tồn'!$A$5:$N$4327,11,0)</f>
        <v>#N/A</v>
      </c>
      <c r="T1482" t="e">
        <f>VLOOKUP(B1482,'[1]Tổng hợp Nhập - Xuất - Tồn'!$A$7:$N$4327,13,0)</f>
        <v>#N/A</v>
      </c>
      <c r="U1482" s="66" t="e">
        <f t="shared" si="405"/>
        <v>#N/A</v>
      </c>
      <c r="V1482" s="73" t="e">
        <f t="shared" si="406"/>
        <v>#N/A</v>
      </c>
      <c r="W1482" s="73" t="e">
        <f t="shared" si="407"/>
        <v>#N/A</v>
      </c>
    </row>
    <row r="1483" spans="1:24" hidden="1" x14ac:dyDescent="0.25">
      <c r="A1483">
        <v>1482</v>
      </c>
      <c r="B1483" t="s">
        <v>950</v>
      </c>
      <c r="C1483" t="s">
        <v>951</v>
      </c>
      <c r="E1483">
        <v>6</v>
      </c>
      <c r="H1483" s="59">
        <v>41.25</v>
      </c>
      <c r="I1483" t="s">
        <v>1903</v>
      </c>
      <c r="J1483" s="65">
        <f t="shared" si="404"/>
        <v>1118700</v>
      </c>
      <c r="K1483" t="e">
        <f>1.05*VLOOKUP(B1483,'[1]Tổng hợp Nhập - Xuất - Tồn'!$A$5:$N$4327,12,0)/VLOOKUP(B1483,'[1]Tổng hợp Nhập - Xuất - Tồn'!$A$5:$N$4327,11,0)</f>
        <v>#N/A</v>
      </c>
      <c r="L1483" s="67" t="e">
        <f t="shared" si="408"/>
        <v>#N/A</v>
      </c>
      <c r="M1483" s="66" t="e">
        <f>VLOOKUP(B1483,[2]Pivot!$A$4:$C$3785,2,0)</f>
        <v>#N/A</v>
      </c>
      <c r="N1483" s="66" t="e">
        <f>VLOOKUP(B1483,[2]Pivot!$A$4:$C$3785,3,0)</f>
        <v>#N/A</v>
      </c>
      <c r="O1483" s="70" t="e">
        <f>VLOOKUP(B1483,[3]Pivot!$A$4:$D$4420,2,0)</f>
        <v>#N/A</v>
      </c>
      <c r="P1483" s="66" t="e">
        <f>VLOOKUP(B1483,[3]Pivot!$A$4:$E$4420,5,0)</f>
        <v>#N/A</v>
      </c>
      <c r="Q1483" s="66" t="e">
        <f>VLOOKUP(B1483,[3]Pivot!$A$4:$D$4420,3,0)</f>
        <v>#N/A</v>
      </c>
      <c r="R1483" s="66" t="e">
        <f>VLOOKUP(B1483,[3]Pivot!$A$4:$D$4420,4,0)</f>
        <v>#N/A</v>
      </c>
      <c r="S1483" t="e">
        <f>VLOOKUP(B1483,'[1]Tổng hợp Nhập - Xuất - Tồn'!$A$5:$N$4327,11,0)</f>
        <v>#N/A</v>
      </c>
      <c r="T1483" t="e">
        <f>VLOOKUP(B1483,'[1]Tổng hợp Nhập - Xuất - Tồn'!$A$7:$N$4327,13,0)</f>
        <v>#N/A</v>
      </c>
      <c r="U1483" s="66" t="e">
        <f t="shared" si="405"/>
        <v>#N/A</v>
      </c>
      <c r="V1483" s="73" t="e">
        <f t="shared" si="406"/>
        <v>#N/A</v>
      </c>
      <c r="W1483" s="73" t="e">
        <f t="shared" si="407"/>
        <v>#N/A</v>
      </c>
    </row>
    <row r="1484" spans="1:24" x14ac:dyDescent="0.25">
      <c r="A1484">
        <v>1483</v>
      </c>
      <c r="B1484" t="s">
        <v>952</v>
      </c>
      <c r="C1484" t="s">
        <v>953</v>
      </c>
      <c r="E1484">
        <v>41</v>
      </c>
      <c r="H1484" s="59">
        <v>57.115384615384613</v>
      </c>
      <c r="I1484" t="s">
        <v>1903</v>
      </c>
      <c r="J1484" s="78">
        <f t="shared" si="404"/>
        <v>1548969.2307692305</v>
      </c>
      <c r="K1484" s="75">
        <f>1.05*VLOOKUP(B1484,'[1]Tổng hợp Nhập - Xuất - Tồn'!$A$5:$N$4327,12,0)/VLOOKUP(B1484,'[1]Tổng hợp Nhập - Xuất - Tồn'!$A$5:$N$4327,11,0)</f>
        <v>1192735.3428115016</v>
      </c>
      <c r="L1484" s="67">
        <f t="shared" si="408"/>
        <v>0.29866968402061317</v>
      </c>
      <c r="M1484" s="66">
        <f>VLOOKUP(B1484,[2]Pivot!$A$4:$C$3785,2,0)</f>
        <v>800000</v>
      </c>
      <c r="N1484" s="66">
        <f>VLOOKUP(B1484,[2]Pivot!$A$4:$C$3785,3,0)</f>
        <v>1450000</v>
      </c>
      <c r="O1484" s="70">
        <f>VLOOKUP(B1484,[3]Pivot!$A$4:$D$4420,2,0)</f>
        <v>44502</v>
      </c>
      <c r="P1484" s="66" t="str">
        <f>VLOOKUP(B1484,[3]Pivot!$A$4:$E$4420,5,0)</f>
        <v>NK-IDAM</v>
      </c>
      <c r="Q1484" s="66">
        <f>VLOOKUP(B1484,[3]Pivot!$A$4:$D$4420,3,0)</f>
        <v>1088812.17</v>
      </c>
      <c r="R1484" s="66">
        <f>VLOOKUP(B1484,[3]Pivot!$A$4:$D$4420,4,0)</f>
        <v>1</v>
      </c>
      <c r="S1484">
        <f>VLOOKUP(B1484,'[1]Tổng hợp Nhập - Xuất - Tồn'!$A$5:$N$4327,11,0)</f>
        <v>313</v>
      </c>
      <c r="T1484">
        <f>VLOOKUP(B1484,'[1]Tổng hợp Nhập - Xuất - Tồn'!$A$7:$N$4327,13,0)</f>
        <v>1</v>
      </c>
      <c r="U1484" s="75">
        <f>IF(Q1484=0,K1484*(1-5%),IF(L1484&lt;=10%,Q1484,Q1484*(1-5%)))</f>
        <v>1034371.5614999998</v>
      </c>
      <c r="V1484" s="73">
        <f>U1484/24000*1/1.13</f>
        <v>38.140544303097343</v>
      </c>
      <c r="W1484" s="66">
        <f t="shared" ref="W1484" si="409">V1484*24000</f>
        <v>915373.06327433628</v>
      </c>
      <c r="X1484" s="67">
        <f>(W1484-K1484)/K1484</f>
        <v>-0.23254302072022973</v>
      </c>
    </row>
    <row r="1485" spans="1:24" hidden="1" x14ac:dyDescent="0.25">
      <c r="A1485">
        <v>1484</v>
      </c>
      <c r="B1485" t="s">
        <v>954</v>
      </c>
      <c r="C1485" t="s">
        <v>951</v>
      </c>
      <c r="E1485">
        <v>6</v>
      </c>
      <c r="H1485" s="59">
        <v>41.25</v>
      </c>
      <c r="I1485" t="s">
        <v>1903</v>
      </c>
      <c r="J1485" s="65">
        <f t="shared" si="404"/>
        <v>1118700</v>
      </c>
      <c r="K1485" t="e">
        <f>1.05*VLOOKUP(B1485,'[1]Tổng hợp Nhập - Xuất - Tồn'!$A$5:$N$4327,12,0)/VLOOKUP(B1485,'[1]Tổng hợp Nhập - Xuất - Tồn'!$A$5:$N$4327,11,0)</f>
        <v>#N/A</v>
      </c>
      <c r="L1485" s="67" t="e">
        <f t="shared" si="408"/>
        <v>#N/A</v>
      </c>
      <c r="M1485" s="66" t="e">
        <f>VLOOKUP(B1485,[2]Pivot!$A$4:$C$3785,2,0)</f>
        <v>#N/A</v>
      </c>
      <c r="N1485" s="66" t="e">
        <f>VLOOKUP(B1485,[2]Pivot!$A$4:$C$3785,3,0)</f>
        <v>#N/A</v>
      </c>
      <c r="O1485" s="70" t="e">
        <f>VLOOKUP(B1485,[3]Pivot!$A$4:$D$4420,2,0)</f>
        <v>#N/A</v>
      </c>
      <c r="P1485" s="66" t="e">
        <f>VLOOKUP(B1485,[3]Pivot!$A$4:$E$4420,5,0)</f>
        <v>#N/A</v>
      </c>
      <c r="Q1485" s="66" t="e">
        <f>VLOOKUP(B1485,[3]Pivot!$A$4:$D$4420,3,0)</f>
        <v>#N/A</v>
      </c>
      <c r="R1485" s="66" t="e">
        <f>VLOOKUP(B1485,[3]Pivot!$A$4:$D$4420,4,0)</f>
        <v>#N/A</v>
      </c>
      <c r="S1485" t="e">
        <f>VLOOKUP(B1485,'[1]Tổng hợp Nhập - Xuất - Tồn'!$A$5:$N$4327,11,0)</f>
        <v>#N/A</v>
      </c>
      <c r="T1485" t="e">
        <f>VLOOKUP(B1485,'[1]Tổng hợp Nhập - Xuất - Tồn'!$A$7:$N$4327,13,0)</f>
        <v>#N/A</v>
      </c>
      <c r="U1485" s="66" t="e">
        <f t="shared" si="405"/>
        <v>#N/A</v>
      </c>
      <c r="V1485" s="73" t="e">
        <f t="shared" si="406"/>
        <v>#N/A</v>
      </c>
      <c r="W1485" s="73" t="e">
        <f t="shared" si="407"/>
        <v>#N/A</v>
      </c>
    </row>
    <row r="1486" spans="1:24" x14ac:dyDescent="0.25">
      <c r="A1486">
        <v>1485</v>
      </c>
      <c r="B1486" t="s">
        <v>955</v>
      </c>
      <c r="C1486" t="s">
        <v>956</v>
      </c>
      <c r="E1486">
        <v>36</v>
      </c>
      <c r="H1486" s="59">
        <v>57.115384615384613</v>
      </c>
      <c r="I1486" t="s">
        <v>1903</v>
      </c>
      <c r="J1486" s="78">
        <f t="shared" si="404"/>
        <v>1548969.2307692305</v>
      </c>
      <c r="K1486" s="75">
        <f>1.05*VLOOKUP(B1486,'[1]Tổng hợp Nhập - Xuất - Tồn'!$A$5:$N$4327,12,0)/VLOOKUP(B1486,'[1]Tổng hợp Nhập - Xuất - Tồn'!$A$5:$N$4327,11,0)</f>
        <v>1153834.1826923077</v>
      </c>
      <c r="L1486" s="67">
        <f t="shared" si="408"/>
        <v>0.3424539279595023</v>
      </c>
      <c r="M1486" s="66">
        <f>VLOOKUP(B1486,[2]Pivot!$A$4:$C$3785,2,0)</f>
        <v>800000</v>
      </c>
      <c r="N1486" s="66">
        <f>VLOOKUP(B1486,[2]Pivot!$A$4:$C$3785,3,0)</f>
        <v>1450000</v>
      </c>
      <c r="O1486" s="70">
        <f>VLOOKUP(B1486,[3]Pivot!$A$4:$D$4420,2,0)</f>
        <v>44663</v>
      </c>
      <c r="P1486" s="66" t="str">
        <f>VLOOKUP(B1486,[3]Pivot!$A$4:$E$4420,5,0)</f>
        <v>HTAUTOHN</v>
      </c>
      <c r="Q1486" s="66">
        <f>VLOOKUP(B1486,[3]Pivot!$A$4:$D$4420,3,0)</f>
        <v>1059037.53</v>
      </c>
      <c r="R1486" s="66">
        <f>VLOOKUP(B1486,[3]Pivot!$A$4:$D$4420,4,0)</f>
        <v>1</v>
      </c>
      <c r="S1486">
        <f>VLOOKUP(B1486,'[1]Tổng hợp Nhập - Xuất - Tồn'!$A$5:$N$4327,11,0)</f>
        <v>364</v>
      </c>
      <c r="T1486">
        <f>VLOOKUP(B1486,'[1]Tổng hợp Nhập - Xuất - Tồn'!$A$7:$N$4327,13,0)</f>
        <v>99</v>
      </c>
      <c r="U1486" s="75">
        <f>IF(Q1486=0,K1486*(1-5%),IF(L1486&lt;=10%,Q1486,Q1486*(1-5%)))</f>
        <v>1006085.6535</v>
      </c>
      <c r="V1486" s="73">
        <f>U1486/24000*1/1.13</f>
        <v>37.097553595132752</v>
      </c>
      <c r="W1486" s="66">
        <f t="shared" ref="W1486" si="410">V1486*24000</f>
        <v>890341.28628318605</v>
      </c>
      <c r="X1486" s="67">
        <f>(W1486-K1486)/K1486</f>
        <v>-0.22836287948611345</v>
      </c>
    </row>
    <row r="1487" spans="1:24" hidden="1" x14ac:dyDescent="0.25">
      <c r="A1487">
        <v>1486</v>
      </c>
      <c r="B1487" t="s">
        <v>957</v>
      </c>
      <c r="C1487" t="s">
        <v>381</v>
      </c>
      <c r="E1487">
        <v>14</v>
      </c>
      <c r="H1487" s="59">
        <v>56.53846153846154</v>
      </c>
      <c r="I1487" t="s">
        <v>1903</v>
      </c>
      <c r="J1487" s="65">
        <f t="shared" si="404"/>
        <v>1533323.0769230768</v>
      </c>
      <c r="K1487" t="e">
        <f>1.05*VLOOKUP(B1487,'[1]Tổng hợp Nhập - Xuất - Tồn'!$A$5:$N$4327,12,0)/VLOOKUP(B1487,'[1]Tổng hợp Nhập - Xuất - Tồn'!$A$5:$N$4327,11,0)</f>
        <v>#N/A</v>
      </c>
      <c r="L1487" s="67" t="e">
        <f t="shared" si="408"/>
        <v>#N/A</v>
      </c>
      <c r="M1487" s="66" t="e">
        <f>VLOOKUP(B1487,[2]Pivot!$A$4:$C$3785,2,0)</f>
        <v>#N/A</v>
      </c>
      <c r="N1487" s="66" t="e">
        <f>VLOOKUP(B1487,[2]Pivot!$A$4:$C$3785,3,0)</f>
        <v>#N/A</v>
      </c>
      <c r="O1487" s="70" t="e">
        <f>VLOOKUP(B1487,[3]Pivot!$A$4:$D$4420,2,0)</f>
        <v>#N/A</v>
      </c>
      <c r="P1487" s="66" t="e">
        <f>VLOOKUP(B1487,[3]Pivot!$A$4:$E$4420,5,0)</f>
        <v>#N/A</v>
      </c>
      <c r="Q1487" s="66" t="e">
        <f>VLOOKUP(B1487,[3]Pivot!$A$4:$D$4420,3,0)</f>
        <v>#N/A</v>
      </c>
      <c r="R1487" s="66" t="e">
        <f>VLOOKUP(B1487,[3]Pivot!$A$4:$D$4420,4,0)</f>
        <v>#N/A</v>
      </c>
      <c r="S1487" t="e">
        <f>VLOOKUP(B1487,'[1]Tổng hợp Nhập - Xuất - Tồn'!$A$5:$N$4327,11,0)</f>
        <v>#N/A</v>
      </c>
      <c r="T1487" t="e">
        <f>VLOOKUP(B1487,'[1]Tổng hợp Nhập - Xuất - Tồn'!$A$7:$N$4327,13,0)</f>
        <v>#N/A</v>
      </c>
      <c r="U1487" s="66" t="e">
        <f t="shared" si="405"/>
        <v>#N/A</v>
      </c>
      <c r="V1487" s="73" t="e">
        <f t="shared" si="406"/>
        <v>#N/A</v>
      </c>
      <c r="W1487" s="73" t="e">
        <f t="shared" si="407"/>
        <v>#N/A</v>
      </c>
    </row>
    <row r="1488" spans="1:24" hidden="1" x14ac:dyDescent="0.25">
      <c r="A1488">
        <v>1487</v>
      </c>
      <c r="B1488" t="s">
        <v>958</v>
      </c>
      <c r="C1488" t="s">
        <v>381</v>
      </c>
      <c r="E1488">
        <v>20</v>
      </c>
      <c r="H1488" s="59">
        <v>67.5</v>
      </c>
      <c r="I1488" t="s">
        <v>1903</v>
      </c>
      <c r="J1488" s="65">
        <f t="shared" si="404"/>
        <v>1830599.9999999998</v>
      </c>
      <c r="K1488" t="e">
        <f>1.05*VLOOKUP(B1488,'[1]Tổng hợp Nhập - Xuất - Tồn'!$A$5:$N$4327,12,0)/VLOOKUP(B1488,'[1]Tổng hợp Nhập - Xuất - Tồn'!$A$5:$N$4327,11,0)</f>
        <v>#N/A</v>
      </c>
      <c r="L1488" s="67" t="e">
        <f t="shared" si="408"/>
        <v>#N/A</v>
      </c>
      <c r="M1488" s="66" t="e">
        <f>VLOOKUP(B1488,[2]Pivot!$A$4:$C$3785,2,0)</f>
        <v>#N/A</v>
      </c>
      <c r="N1488" s="66" t="e">
        <f>VLOOKUP(B1488,[2]Pivot!$A$4:$C$3785,3,0)</f>
        <v>#N/A</v>
      </c>
      <c r="O1488" s="70" t="e">
        <f>VLOOKUP(B1488,[3]Pivot!$A$4:$D$4420,2,0)</f>
        <v>#N/A</v>
      </c>
      <c r="P1488" s="66" t="e">
        <f>VLOOKUP(B1488,[3]Pivot!$A$4:$E$4420,5,0)</f>
        <v>#N/A</v>
      </c>
      <c r="Q1488" s="66" t="e">
        <f>VLOOKUP(B1488,[3]Pivot!$A$4:$D$4420,3,0)</f>
        <v>#N/A</v>
      </c>
      <c r="R1488" s="66" t="e">
        <f>VLOOKUP(B1488,[3]Pivot!$A$4:$D$4420,4,0)</f>
        <v>#N/A</v>
      </c>
      <c r="S1488" t="e">
        <f>VLOOKUP(B1488,'[1]Tổng hợp Nhập - Xuất - Tồn'!$A$5:$N$4327,11,0)</f>
        <v>#N/A</v>
      </c>
      <c r="T1488" t="e">
        <f>VLOOKUP(B1488,'[1]Tổng hợp Nhập - Xuất - Tồn'!$A$7:$N$4327,13,0)</f>
        <v>#N/A</v>
      </c>
      <c r="U1488" s="66" t="e">
        <f t="shared" si="405"/>
        <v>#N/A</v>
      </c>
      <c r="V1488" s="73" t="e">
        <f t="shared" si="406"/>
        <v>#N/A</v>
      </c>
      <c r="W1488" s="73" t="e">
        <f t="shared" si="407"/>
        <v>#N/A</v>
      </c>
    </row>
    <row r="1489" spans="1:24" hidden="1" x14ac:dyDescent="0.25">
      <c r="A1489">
        <v>1488</v>
      </c>
      <c r="B1489" t="s">
        <v>959</v>
      </c>
      <c r="C1489" t="s">
        <v>381</v>
      </c>
      <c r="E1489">
        <v>2</v>
      </c>
      <c r="H1489" s="59">
        <v>162.11538461538461</v>
      </c>
      <c r="I1489" t="s">
        <v>1903</v>
      </c>
      <c r="J1489" s="65">
        <f t="shared" si="404"/>
        <v>4396569.2307692301</v>
      </c>
      <c r="K1489" t="e">
        <f>1.05*VLOOKUP(B1489,'[1]Tổng hợp Nhập - Xuất - Tồn'!$A$5:$N$4327,12,0)/VLOOKUP(B1489,'[1]Tổng hợp Nhập - Xuất - Tồn'!$A$5:$N$4327,11,0)</f>
        <v>#N/A</v>
      </c>
      <c r="L1489" s="67" t="e">
        <f t="shared" si="408"/>
        <v>#N/A</v>
      </c>
      <c r="M1489" s="66" t="e">
        <f>VLOOKUP(B1489,[2]Pivot!$A$4:$C$3785,2,0)</f>
        <v>#N/A</v>
      </c>
      <c r="N1489" s="66" t="e">
        <f>VLOOKUP(B1489,[2]Pivot!$A$4:$C$3785,3,0)</f>
        <v>#N/A</v>
      </c>
      <c r="O1489" s="70" t="e">
        <f>VLOOKUP(B1489,[3]Pivot!$A$4:$D$4420,2,0)</f>
        <v>#N/A</v>
      </c>
      <c r="P1489" s="66" t="e">
        <f>VLOOKUP(B1489,[3]Pivot!$A$4:$E$4420,5,0)</f>
        <v>#N/A</v>
      </c>
      <c r="Q1489" s="66" t="e">
        <f>VLOOKUP(B1489,[3]Pivot!$A$4:$D$4420,3,0)</f>
        <v>#N/A</v>
      </c>
      <c r="R1489" s="66" t="e">
        <f>VLOOKUP(B1489,[3]Pivot!$A$4:$D$4420,4,0)</f>
        <v>#N/A</v>
      </c>
      <c r="S1489" t="e">
        <f>VLOOKUP(B1489,'[1]Tổng hợp Nhập - Xuất - Tồn'!$A$5:$N$4327,11,0)</f>
        <v>#N/A</v>
      </c>
      <c r="T1489" t="e">
        <f>VLOOKUP(B1489,'[1]Tổng hợp Nhập - Xuất - Tồn'!$A$7:$N$4327,13,0)</f>
        <v>#N/A</v>
      </c>
      <c r="U1489" s="66" t="e">
        <f t="shared" si="405"/>
        <v>#N/A</v>
      </c>
      <c r="V1489" s="73" t="e">
        <f t="shared" si="406"/>
        <v>#N/A</v>
      </c>
      <c r="W1489" s="73" t="e">
        <f t="shared" si="407"/>
        <v>#N/A</v>
      </c>
    </row>
    <row r="1490" spans="1:24" x14ac:dyDescent="0.25">
      <c r="A1490">
        <v>1489</v>
      </c>
      <c r="B1490" t="s">
        <v>960</v>
      </c>
      <c r="C1490" t="s">
        <v>961</v>
      </c>
      <c r="E1490">
        <v>24</v>
      </c>
      <c r="H1490" s="59">
        <v>57.115384615384613</v>
      </c>
      <c r="I1490" t="s">
        <v>1903</v>
      </c>
      <c r="J1490" s="78">
        <f t="shared" si="404"/>
        <v>1548969.2307692305</v>
      </c>
      <c r="K1490" s="75">
        <f>1.05*VLOOKUP(B1490,'[1]Tổng hợp Nhập - Xuất - Tồn'!$A$5:$N$4327,12,0)/VLOOKUP(B1490,'[1]Tổng hợp Nhập - Xuất - Tồn'!$A$5:$N$4327,11,0)</f>
        <v>1317454.9664062501</v>
      </c>
      <c r="L1490" s="67">
        <f t="shared" si="408"/>
        <v>0.17572840838309967</v>
      </c>
      <c r="M1490" s="66">
        <f>VLOOKUP(B1490,[2]Pivot!$A$4:$C$3785,2,0)</f>
        <v>1400000</v>
      </c>
      <c r="N1490" s="66">
        <f>VLOOKUP(B1490,[2]Pivot!$A$4:$C$3785,3,0)</f>
        <v>1650000</v>
      </c>
      <c r="O1490" s="70">
        <f>VLOOKUP(B1490,[3]Pivot!$A$4:$D$4420,2,0)</f>
        <v>44816</v>
      </c>
      <c r="P1490" s="66" t="str">
        <f>VLOOKUP(B1490,[3]Pivot!$A$4:$E$4420,5,0)</f>
        <v>HTAUTOHN</v>
      </c>
      <c r="Q1490" s="66">
        <f>VLOOKUP(B1490,[3]Pivot!$A$4:$D$4420,3,0)</f>
        <v>1119000</v>
      </c>
      <c r="R1490" s="66">
        <f>VLOOKUP(B1490,[3]Pivot!$A$4:$D$4420,4,0)</f>
        <v>2</v>
      </c>
      <c r="S1490">
        <f>VLOOKUP(B1490,'[1]Tổng hợp Nhập - Xuất - Tồn'!$A$5:$N$4327,11,0)</f>
        <v>512</v>
      </c>
      <c r="T1490">
        <f>VLOOKUP(B1490,'[1]Tổng hợp Nhập - Xuất - Tồn'!$A$7:$N$4327,13,0)</f>
        <v>38</v>
      </c>
      <c r="U1490" s="75">
        <f>IF(Q1490=0,K1490*(1-5%),IF(L1490&lt;=10%,Q1490,Q1490*(1-5%)))</f>
        <v>1063050</v>
      </c>
      <c r="V1490" s="73">
        <f>U1490/24000*1/1.13</f>
        <v>39.198008849557532</v>
      </c>
      <c r="W1490" s="66">
        <f t="shared" ref="W1490" si="411">V1490*24000</f>
        <v>940752.21238938079</v>
      </c>
      <c r="X1490" s="67">
        <f>(W1490-K1490)/K1490</f>
        <v>-0.28593216741551175</v>
      </c>
    </row>
    <row r="1491" spans="1:24" hidden="1" x14ac:dyDescent="0.25">
      <c r="A1491">
        <v>1490</v>
      </c>
      <c r="B1491" t="s">
        <v>962</v>
      </c>
      <c r="C1491" t="s">
        <v>385</v>
      </c>
      <c r="E1491">
        <v>4</v>
      </c>
      <c r="H1491" s="59">
        <v>44.134615384615387</v>
      </c>
      <c r="I1491" t="s">
        <v>1903</v>
      </c>
      <c r="J1491" s="65">
        <f t="shared" si="404"/>
        <v>1196930.7692307692</v>
      </c>
      <c r="K1491" t="e">
        <f>1.05*VLOOKUP(B1491,'[1]Tổng hợp Nhập - Xuất - Tồn'!$A$5:$N$4327,12,0)/VLOOKUP(B1491,'[1]Tổng hợp Nhập - Xuất - Tồn'!$A$5:$N$4327,11,0)</f>
        <v>#N/A</v>
      </c>
      <c r="L1491" s="67" t="e">
        <f t="shared" si="408"/>
        <v>#N/A</v>
      </c>
      <c r="M1491" s="66" t="e">
        <f>VLOOKUP(B1491,[2]Pivot!$A$4:$C$3785,2,0)</f>
        <v>#N/A</v>
      </c>
      <c r="N1491" s="66" t="e">
        <f>VLOOKUP(B1491,[2]Pivot!$A$4:$C$3785,3,0)</f>
        <v>#N/A</v>
      </c>
      <c r="O1491" s="70" t="e">
        <f>VLOOKUP(B1491,[3]Pivot!$A$4:$D$4420,2,0)</f>
        <v>#N/A</v>
      </c>
      <c r="P1491" s="66" t="e">
        <f>VLOOKUP(B1491,[3]Pivot!$A$4:$E$4420,5,0)</f>
        <v>#N/A</v>
      </c>
      <c r="Q1491" s="66" t="e">
        <f>VLOOKUP(B1491,[3]Pivot!$A$4:$D$4420,3,0)</f>
        <v>#N/A</v>
      </c>
      <c r="R1491" s="66" t="e">
        <f>VLOOKUP(B1491,[3]Pivot!$A$4:$D$4420,4,0)</f>
        <v>#N/A</v>
      </c>
      <c r="S1491" t="e">
        <f>VLOOKUP(B1491,'[1]Tổng hợp Nhập - Xuất - Tồn'!$A$5:$N$4327,11,0)</f>
        <v>#N/A</v>
      </c>
      <c r="T1491" t="e">
        <f>VLOOKUP(B1491,'[1]Tổng hợp Nhập - Xuất - Tồn'!$A$7:$N$4327,13,0)</f>
        <v>#N/A</v>
      </c>
      <c r="U1491" s="66" t="e">
        <f t="shared" si="405"/>
        <v>#N/A</v>
      </c>
      <c r="V1491" s="73" t="e">
        <f t="shared" si="406"/>
        <v>#N/A</v>
      </c>
      <c r="W1491" s="73" t="e">
        <f t="shared" si="407"/>
        <v>#N/A</v>
      </c>
    </row>
    <row r="1492" spans="1:24" x14ac:dyDescent="0.25">
      <c r="A1492">
        <v>1491</v>
      </c>
      <c r="B1492" t="s">
        <v>963</v>
      </c>
      <c r="C1492" t="s">
        <v>387</v>
      </c>
      <c r="E1492">
        <v>59</v>
      </c>
      <c r="H1492" s="59">
        <v>58.269230769230766</v>
      </c>
      <c r="I1492" t="s">
        <v>1903</v>
      </c>
      <c r="J1492" s="78">
        <f t="shared" si="404"/>
        <v>1580261.5384615383</v>
      </c>
      <c r="K1492" s="75">
        <f>1.05*VLOOKUP(B1492,'[1]Tổng hợp Nhập - Xuất - Tồn'!$A$5:$N$4327,12,0)/VLOOKUP(B1492,'[1]Tổng hợp Nhập - Xuất - Tồn'!$A$5:$N$4327,11,0)</f>
        <v>1575000</v>
      </c>
      <c r="L1492" s="67">
        <f t="shared" si="408"/>
        <v>3.3406593406592154E-3</v>
      </c>
      <c r="M1492" s="66">
        <f>VLOOKUP(B1492,[2]Pivot!$A$4:$C$3785,2,0)</f>
        <v>1500000</v>
      </c>
      <c r="N1492" s="66" t="e">
        <f>VLOOKUP(B1492,[2]Pivot!$A$4:$C$3785,3,0)</f>
        <v>#REF!</v>
      </c>
      <c r="O1492" s="70">
        <f>VLOOKUP(B1492,[3]Pivot!$A$4:$D$4420,2,0)</f>
        <v>44526</v>
      </c>
      <c r="P1492" s="66" t="str">
        <f>VLOOKUP(B1492,[3]Pivot!$A$4:$E$4420,5,0)</f>
        <v>NN-CHINGUYET</v>
      </c>
      <c r="Q1492" s="66">
        <f>VLOOKUP(B1492,[3]Pivot!$A$4:$D$4420,3,0)</f>
        <v>1500000</v>
      </c>
      <c r="R1492" s="66">
        <f>VLOOKUP(B1492,[3]Pivot!$A$4:$D$4420,4,0)</f>
        <v>1</v>
      </c>
      <c r="S1492">
        <f>VLOOKUP(B1492,'[1]Tổng hợp Nhập - Xuất - Tồn'!$A$5:$N$4327,11,0)</f>
        <v>1</v>
      </c>
      <c r="T1492">
        <f>VLOOKUP(B1492,'[1]Tổng hợp Nhập - Xuất - Tồn'!$A$7:$N$4327,13,0)</f>
        <v>0</v>
      </c>
      <c r="U1492" s="75">
        <f t="shared" ref="U1492:U1493" si="412">IF(Q1492=0,K1492*(1-5%),IF(L1492&lt;=10%,Q1492,Q1492*(1-5%)))</f>
        <v>1500000</v>
      </c>
      <c r="V1492" s="73">
        <f t="shared" ref="V1492:V1493" si="413">U1492/24000*1/1.13</f>
        <v>55.309734513274343</v>
      </c>
      <c r="W1492" s="66">
        <f t="shared" ref="W1492:W1493" si="414">V1492*24000</f>
        <v>1327433.6283185843</v>
      </c>
      <c r="X1492" s="67">
        <f t="shared" ref="X1492:X1493" si="415">(W1492-K1492)/K1492</f>
        <v>-0.15718499789296236</v>
      </c>
    </row>
    <row r="1493" spans="1:24" x14ac:dyDescent="0.25">
      <c r="A1493">
        <v>1492</v>
      </c>
      <c r="B1493" t="s">
        <v>964</v>
      </c>
      <c r="C1493" t="s">
        <v>387</v>
      </c>
      <c r="E1493">
        <v>40</v>
      </c>
      <c r="H1493" s="59">
        <v>64.615384615384613</v>
      </c>
      <c r="I1493" t="s">
        <v>1903</v>
      </c>
      <c r="J1493" s="78">
        <f t="shared" si="404"/>
        <v>1752369.2307692305</v>
      </c>
      <c r="K1493" s="75">
        <f>1.05*VLOOKUP(B1493,'[1]Tổng hợp Nhập - Xuất - Tồn'!$A$5:$N$4327,12,0)/VLOOKUP(B1493,'[1]Tổng hợp Nhập - Xuất - Tồn'!$A$5:$N$4327,11,0)</f>
        <v>1262064.2559880239</v>
      </c>
      <c r="L1493" s="67">
        <f t="shared" si="408"/>
        <v>0.38849446250845981</v>
      </c>
      <c r="M1493" s="66">
        <f>VLOOKUP(B1493,[2]Pivot!$A$4:$C$3785,2,0)</f>
        <v>1360000</v>
      </c>
      <c r="N1493" s="66">
        <f>VLOOKUP(B1493,[2]Pivot!$A$4:$C$3785,3,0)</f>
        <v>1560000</v>
      </c>
      <c r="O1493" s="70">
        <f>VLOOKUP(B1493,[3]Pivot!$A$4:$D$4420,2,0)</f>
        <v>44530</v>
      </c>
      <c r="P1493" s="66" t="str">
        <f>VLOOKUP(B1493,[3]Pivot!$A$4:$E$4420,5,0)</f>
        <v>NK-IDAM</v>
      </c>
      <c r="Q1493" s="66">
        <f>VLOOKUP(B1493,[3]Pivot!$A$4:$D$4420,3,0)</f>
        <v>1195687.5</v>
      </c>
      <c r="R1493" s="66">
        <f>VLOOKUP(B1493,[3]Pivot!$A$4:$D$4420,4,0)</f>
        <v>1</v>
      </c>
      <c r="S1493">
        <f>VLOOKUP(B1493,'[1]Tổng hợp Nhập - Xuất - Tồn'!$A$5:$N$4327,11,0)</f>
        <v>334</v>
      </c>
      <c r="T1493">
        <f>VLOOKUP(B1493,'[1]Tổng hợp Nhập - Xuất - Tồn'!$A$7:$N$4327,13,0)</f>
        <v>0</v>
      </c>
      <c r="U1493" s="75">
        <f t="shared" si="412"/>
        <v>1135903.125</v>
      </c>
      <c r="V1493" s="73">
        <f t="shared" si="413"/>
        <v>41.884333517699119</v>
      </c>
      <c r="W1493" s="66">
        <f t="shared" si="414"/>
        <v>1005224.0044247789</v>
      </c>
      <c r="X1493" s="67">
        <f t="shared" si="415"/>
        <v>-0.20350806256070872</v>
      </c>
    </row>
    <row r="1494" spans="1:24" hidden="1" x14ac:dyDescent="0.25">
      <c r="A1494">
        <v>1493</v>
      </c>
      <c r="B1494" t="s">
        <v>965</v>
      </c>
      <c r="C1494" t="s">
        <v>966</v>
      </c>
      <c r="E1494">
        <v>4</v>
      </c>
      <c r="H1494" s="59">
        <v>55.67307692307692</v>
      </c>
      <c r="I1494" t="s">
        <v>1903</v>
      </c>
      <c r="J1494" s="65">
        <f t="shared" si="404"/>
        <v>1509853.8461538458</v>
      </c>
      <c r="K1494" t="e">
        <f>1.05*VLOOKUP(B1494,'[1]Tổng hợp Nhập - Xuất - Tồn'!$A$5:$N$4327,12,0)/VLOOKUP(B1494,'[1]Tổng hợp Nhập - Xuất - Tồn'!$A$5:$N$4327,11,0)</f>
        <v>#N/A</v>
      </c>
      <c r="L1494" s="67" t="e">
        <f t="shared" si="408"/>
        <v>#N/A</v>
      </c>
      <c r="M1494" s="66" t="e">
        <f>VLOOKUP(B1494,[2]Pivot!$A$4:$C$3785,2,0)</f>
        <v>#N/A</v>
      </c>
      <c r="N1494" s="66" t="e">
        <f>VLOOKUP(B1494,[2]Pivot!$A$4:$C$3785,3,0)</f>
        <v>#N/A</v>
      </c>
      <c r="O1494" s="70" t="e">
        <f>VLOOKUP(B1494,[3]Pivot!$A$4:$D$4420,2,0)</f>
        <v>#N/A</v>
      </c>
      <c r="P1494" s="66" t="e">
        <f>VLOOKUP(B1494,[3]Pivot!$A$4:$E$4420,5,0)</f>
        <v>#N/A</v>
      </c>
      <c r="Q1494" s="66" t="e">
        <f>VLOOKUP(B1494,[3]Pivot!$A$4:$D$4420,3,0)</f>
        <v>#N/A</v>
      </c>
      <c r="R1494" s="66" t="e">
        <f>VLOOKUP(B1494,[3]Pivot!$A$4:$D$4420,4,0)</f>
        <v>#N/A</v>
      </c>
      <c r="S1494" t="e">
        <f>VLOOKUP(B1494,'[1]Tổng hợp Nhập - Xuất - Tồn'!$A$5:$N$4327,11,0)</f>
        <v>#N/A</v>
      </c>
      <c r="T1494" t="e">
        <f>VLOOKUP(B1494,'[1]Tổng hợp Nhập - Xuất - Tồn'!$A$7:$N$4327,13,0)</f>
        <v>#N/A</v>
      </c>
      <c r="U1494" s="66" t="e">
        <f t="shared" si="405"/>
        <v>#N/A</v>
      </c>
      <c r="V1494" s="73" t="e">
        <f t="shared" si="406"/>
        <v>#N/A</v>
      </c>
      <c r="W1494" s="73" t="e">
        <f t="shared" si="407"/>
        <v>#N/A</v>
      </c>
    </row>
    <row r="1495" spans="1:24" hidden="1" x14ac:dyDescent="0.25">
      <c r="A1495">
        <v>1494</v>
      </c>
      <c r="B1495" t="s">
        <v>386</v>
      </c>
      <c r="C1495" t="s">
        <v>387</v>
      </c>
      <c r="E1495">
        <v>2</v>
      </c>
      <c r="H1495" s="59">
        <v>50.480769230769234</v>
      </c>
      <c r="I1495" t="s">
        <v>1903</v>
      </c>
      <c r="J1495" s="65">
        <f t="shared" si="404"/>
        <v>1369038.4615384613</v>
      </c>
      <c r="K1495" t="e">
        <f>1.05*VLOOKUP(B1495,'[1]Tổng hợp Nhập - Xuất - Tồn'!$A$5:$N$4327,12,0)/VLOOKUP(B1495,'[1]Tổng hợp Nhập - Xuất - Tồn'!$A$5:$N$4327,11,0)</f>
        <v>#N/A</v>
      </c>
      <c r="L1495" s="67" t="e">
        <f t="shared" si="408"/>
        <v>#N/A</v>
      </c>
      <c r="M1495" s="66" t="e">
        <f>VLOOKUP(B1495,[2]Pivot!$A$4:$C$3785,2,0)</f>
        <v>#N/A</v>
      </c>
      <c r="N1495" s="66" t="e">
        <f>VLOOKUP(B1495,[2]Pivot!$A$4:$C$3785,3,0)</f>
        <v>#N/A</v>
      </c>
      <c r="O1495" s="70" t="e">
        <f>VLOOKUP(B1495,[3]Pivot!$A$4:$D$4420,2,0)</f>
        <v>#N/A</v>
      </c>
      <c r="P1495" s="66" t="e">
        <f>VLOOKUP(B1495,[3]Pivot!$A$4:$E$4420,5,0)</f>
        <v>#N/A</v>
      </c>
      <c r="Q1495" s="66" t="e">
        <f>VLOOKUP(B1495,[3]Pivot!$A$4:$D$4420,3,0)</f>
        <v>#N/A</v>
      </c>
      <c r="R1495" s="66" t="e">
        <f>VLOOKUP(B1495,[3]Pivot!$A$4:$D$4420,4,0)</f>
        <v>#N/A</v>
      </c>
      <c r="S1495" t="e">
        <f>VLOOKUP(B1495,'[1]Tổng hợp Nhập - Xuất - Tồn'!$A$5:$N$4327,11,0)</f>
        <v>#N/A</v>
      </c>
      <c r="T1495" t="e">
        <f>VLOOKUP(B1495,'[1]Tổng hợp Nhập - Xuất - Tồn'!$A$7:$N$4327,13,0)</f>
        <v>#N/A</v>
      </c>
      <c r="U1495" s="66" t="e">
        <f t="shared" si="405"/>
        <v>#N/A</v>
      </c>
      <c r="V1495" s="73" t="e">
        <f t="shared" si="406"/>
        <v>#N/A</v>
      </c>
      <c r="W1495" s="73" t="e">
        <f t="shared" si="407"/>
        <v>#N/A</v>
      </c>
    </row>
    <row r="1496" spans="1:24" hidden="1" x14ac:dyDescent="0.25">
      <c r="A1496">
        <v>1495</v>
      </c>
      <c r="B1496" t="s">
        <v>967</v>
      </c>
      <c r="C1496" t="s">
        <v>387</v>
      </c>
      <c r="E1496">
        <v>1</v>
      </c>
      <c r="H1496" s="59">
        <v>76.15384615384616</v>
      </c>
      <c r="I1496" t="s">
        <v>1903</v>
      </c>
      <c r="J1496" s="65">
        <f t="shared" si="404"/>
        <v>2065292.3076923075</v>
      </c>
      <c r="K1496" t="e">
        <f>1.05*VLOOKUP(B1496,'[1]Tổng hợp Nhập - Xuất - Tồn'!$A$5:$N$4327,12,0)/VLOOKUP(B1496,'[1]Tổng hợp Nhập - Xuất - Tồn'!$A$5:$N$4327,11,0)</f>
        <v>#N/A</v>
      </c>
      <c r="L1496" s="67" t="e">
        <f t="shared" si="408"/>
        <v>#N/A</v>
      </c>
      <c r="M1496" s="66" t="e">
        <f>VLOOKUP(B1496,[2]Pivot!$A$4:$C$3785,2,0)</f>
        <v>#N/A</v>
      </c>
      <c r="N1496" s="66" t="e">
        <f>VLOOKUP(B1496,[2]Pivot!$A$4:$C$3785,3,0)</f>
        <v>#N/A</v>
      </c>
      <c r="O1496" s="70" t="e">
        <f>VLOOKUP(B1496,[3]Pivot!$A$4:$D$4420,2,0)</f>
        <v>#N/A</v>
      </c>
      <c r="P1496" s="66" t="e">
        <f>VLOOKUP(B1496,[3]Pivot!$A$4:$E$4420,5,0)</f>
        <v>#N/A</v>
      </c>
      <c r="Q1496" s="66" t="e">
        <f>VLOOKUP(B1496,[3]Pivot!$A$4:$D$4420,3,0)</f>
        <v>#N/A</v>
      </c>
      <c r="R1496" s="66" t="e">
        <f>VLOOKUP(B1496,[3]Pivot!$A$4:$D$4420,4,0)</f>
        <v>#N/A</v>
      </c>
      <c r="S1496" t="e">
        <f>VLOOKUP(B1496,'[1]Tổng hợp Nhập - Xuất - Tồn'!$A$5:$N$4327,11,0)</f>
        <v>#N/A</v>
      </c>
      <c r="T1496" t="e">
        <f>VLOOKUP(B1496,'[1]Tổng hợp Nhập - Xuất - Tồn'!$A$7:$N$4327,13,0)</f>
        <v>#N/A</v>
      </c>
      <c r="U1496" s="66" t="e">
        <f t="shared" si="405"/>
        <v>#N/A</v>
      </c>
      <c r="V1496" s="73" t="e">
        <f t="shared" si="406"/>
        <v>#N/A</v>
      </c>
      <c r="W1496" s="73" t="e">
        <f t="shared" si="407"/>
        <v>#N/A</v>
      </c>
    </row>
    <row r="1497" spans="1:24" hidden="1" x14ac:dyDescent="0.25">
      <c r="A1497">
        <v>1496</v>
      </c>
      <c r="B1497" t="s">
        <v>968</v>
      </c>
      <c r="C1497" t="s">
        <v>387</v>
      </c>
      <c r="E1497">
        <v>9</v>
      </c>
      <c r="H1497" s="59">
        <v>148.84615384615384</v>
      </c>
      <c r="I1497" t="s">
        <v>1903</v>
      </c>
      <c r="J1497" s="65">
        <f t="shared" si="404"/>
        <v>4036707.6923076916</v>
      </c>
      <c r="K1497" t="e">
        <f>1.05*VLOOKUP(B1497,'[1]Tổng hợp Nhập - Xuất - Tồn'!$A$5:$N$4327,12,0)/VLOOKUP(B1497,'[1]Tổng hợp Nhập - Xuất - Tồn'!$A$5:$N$4327,11,0)</f>
        <v>#N/A</v>
      </c>
      <c r="L1497" s="67" t="e">
        <f t="shared" si="408"/>
        <v>#N/A</v>
      </c>
      <c r="M1497" s="66" t="e">
        <f>VLOOKUP(B1497,[2]Pivot!$A$4:$C$3785,2,0)</f>
        <v>#N/A</v>
      </c>
      <c r="N1497" s="66" t="e">
        <f>VLOOKUP(B1497,[2]Pivot!$A$4:$C$3785,3,0)</f>
        <v>#N/A</v>
      </c>
      <c r="O1497" s="70" t="e">
        <f>VLOOKUP(B1497,[3]Pivot!$A$4:$D$4420,2,0)</f>
        <v>#N/A</v>
      </c>
      <c r="P1497" s="66" t="e">
        <f>VLOOKUP(B1497,[3]Pivot!$A$4:$E$4420,5,0)</f>
        <v>#N/A</v>
      </c>
      <c r="Q1497" s="66" t="e">
        <f>VLOOKUP(B1497,[3]Pivot!$A$4:$D$4420,3,0)</f>
        <v>#N/A</v>
      </c>
      <c r="R1497" s="66" t="e">
        <f>VLOOKUP(B1497,[3]Pivot!$A$4:$D$4420,4,0)</f>
        <v>#N/A</v>
      </c>
      <c r="S1497" t="e">
        <f>VLOOKUP(B1497,'[1]Tổng hợp Nhập - Xuất - Tồn'!$A$5:$N$4327,11,0)</f>
        <v>#N/A</v>
      </c>
      <c r="T1497" t="e">
        <f>VLOOKUP(B1497,'[1]Tổng hợp Nhập - Xuất - Tồn'!$A$7:$N$4327,13,0)</f>
        <v>#N/A</v>
      </c>
      <c r="U1497" s="66" t="e">
        <f t="shared" si="405"/>
        <v>#N/A</v>
      </c>
      <c r="V1497" s="73" t="e">
        <f t="shared" si="406"/>
        <v>#N/A</v>
      </c>
      <c r="W1497" s="73" t="e">
        <f t="shared" si="407"/>
        <v>#N/A</v>
      </c>
    </row>
    <row r="1498" spans="1:24" hidden="1" x14ac:dyDescent="0.25">
      <c r="A1498">
        <v>1497</v>
      </c>
      <c r="B1498" t="s">
        <v>969</v>
      </c>
      <c r="C1498" t="s">
        <v>970</v>
      </c>
      <c r="E1498">
        <v>30</v>
      </c>
      <c r="H1498" s="59">
        <v>53.365384615384613</v>
      </c>
      <c r="I1498" t="s">
        <v>1903</v>
      </c>
      <c r="J1498" s="65">
        <f t="shared" si="404"/>
        <v>1447269.2307692305</v>
      </c>
      <c r="K1498" t="e">
        <f>1.05*VLOOKUP(B1498,'[1]Tổng hợp Nhập - Xuất - Tồn'!$A$5:$N$4327,12,0)/VLOOKUP(B1498,'[1]Tổng hợp Nhập - Xuất - Tồn'!$A$5:$N$4327,11,0)</f>
        <v>#N/A</v>
      </c>
      <c r="L1498" s="67" t="e">
        <f t="shared" si="408"/>
        <v>#N/A</v>
      </c>
      <c r="M1498" s="66" t="e">
        <f>VLOOKUP(B1498,[2]Pivot!$A$4:$C$3785,2,0)</f>
        <v>#N/A</v>
      </c>
      <c r="N1498" s="66" t="e">
        <f>VLOOKUP(B1498,[2]Pivot!$A$4:$C$3785,3,0)</f>
        <v>#N/A</v>
      </c>
      <c r="O1498" s="70" t="e">
        <f>VLOOKUP(B1498,[3]Pivot!$A$4:$D$4420,2,0)</f>
        <v>#N/A</v>
      </c>
      <c r="P1498" s="66" t="e">
        <f>VLOOKUP(B1498,[3]Pivot!$A$4:$E$4420,5,0)</f>
        <v>#N/A</v>
      </c>
      <c r="Q1498" s="66" t="e">
        <f>VLOOKUP(B1498,[3]Pivot!$A$4:$D$4420,3,0)</f>
        <v>#N/A</v>
      </c>
      <c r="R1498" s="66" t="e">
        <f>VLOOKUP(B1498,[3]Pivot!$A$4:$D$4420,4,0)</f>
        <v>#N/A</v>
      </c>
      <c r="S1498" t="e">
        <f>VLOOKUP(B1498,'[1]Tổng hợp Nhập - Xuất - Tồn'!$A$5:$N$4327,11,0)</f>
        <v>#N/A</v>
      </c>
      <c r="T1498" t="e">
        <f>VLOOKUP(B1498,'[1]Tổng hợp Nhập - Xuất - Tồn'!$A$7:$N$4327,13,0)</f>
        <v>#N/A</v>
      </c>
      <c r="U1498" s="66" t="e">
        <f t="shared" si="405"/>
        <v>#N/A</v>
      </c>
      <c r="V1498" s="73" t="e">
        <f t="shared" si="406"/>
        <v>#N/A</v>
      </c>
      <c r="W1498" s="73" t="e">
        <f t="shared" si="407"/>
        <v>#N/A</v>
      </c>
    </row>
    <row r="1499" spans="1:24" hidden="1" x14ac:dyDescent="0.25">
      <c r="A1499">
        <v>1498</v>
      </c>
      <c r="B1499" t="s">
        <v>971</v>
      </c>
      <c r="C1499" t="s">
        <v>970</v>
      </c>
      <c r="E1499">
        <v>14</v>
      </c>
      <c r="H1499" s="59">
        <v>56.53846153846154</v>
      </c>
      <c r="I1499" t="s">
        <v>1903</v>
      </c>
      <c r="J1499" s="65">
        <f t="shared" si="404"/>
        <v>1533323.0769230768</v>
      </c>
      <c r="K1499" t="e">
        <f>1.05*VLOOKUP(B1499,'[1]Tổng hợp Nhập - Xuất - Tồn'!$A$5:$N$4327,12,0)/VLOOKUP(B1499,'[1]Tổng hợp Nhập - Xuất - Tồn'!$A$5:$N$4327,11,0)</f>
        <v>#N/A</v>
      </c>
      <c r="L1499" s="67" t="e">
        <f t="shared" si="408"/>
        <v>#N/A</v>
      </c>
      <c r="M1499" s="66" t="e">
        <f>VLOOKUP(B1499,[2]Pivot!$A$4:$C$3785,2,0)</f>
        <v>#N/A</v>
      </c>
      <c r="N1499" s="66" t="e">
        <f>VLOOKUP(B1499,[2]Pivot!$A$4:$C$3785,3,0)</f>
        <v>#N/A</v>
      </c>
      <c r="O1499" s="70" t="e">
        <f>VLOOKUP(B1499,[3]Pivot!$A$4:$D$4420,2,0)</f>
        <v>#N/A</v>
      </c>
      <c r="P1499" s="66" t="e">
        <f>VLOOKUP(B1499,[3]Pivot!$A$4:$E$4420,5,0)</f>
        <v>#N/A</v>
      </c>
      <c r="Q1499" s="66" t="e">
        <f>VLOOKUP(B1499,[3]Pivot!$A$4:$D$4420,3,0)</f>
        <v>#N/A</v>
      </c>
      <c r="R1499" s="66" t="e">
        <f>VLOOKUP(B1499,[3]Pivot!$A$4:$D$4420,4,0)</f>
        <v>#N/A</v>
      </c>
      <c r="S1499" t="e">
        <f>VLOOKUP(B1499,'[1]Tổng hợp Nhập - Xuất - Tồn'!$A$5:$N$4327,11,0)</f>
        <v>#N/A</v>
      </c>
      <c r="T1499" t="e">
        <f>VLOOKUP(B1499,'[1]Tổng hợp Nhập - Xuất - Tồn'!$A$7:$N$4327,13,0)</f>
        <v>#N/A</v>
      </c>
      <c r="U1499" s="66" t="e">
        <f t="shared" si="405"/>
        <v>#N/A</v>
      </c>
      <c r="V1499" s="73" t="e">
        <f t="shared" si="406"/>
        <v>#N/A</v>
      </c>
      <c r="W1499" s="73" t="e">
        <f t="shared" si="407"/>
        <v>#N/A</v>
      </c>
    </row>
    <row r="1500" spans="1:24" hidden="1" x14ac:dyDescent="0.25">
      <c r="A1500">
        <v>1499</v>
      </c>
      <c r="B1500" t="s">
        <v>972</v>
      </c>
      <c r="C1500" t="s">
        <v>970</v>
      </c>
      <c r="E1500">
        <v>20</v>
      </c>
      <c r="H1500" s="59">
        <v>67.5</v>
      </c>
      <c r="I1500" t="s">
        <v>1903</v>
      </c>
      <c r="J1500" s="65">
        <f t="shared" si="404"/>
        <v>1830599.9999999998</v>
      </c>
      <c r="K1500" t="e">
        <f>1.05*VLOOKUP(B1500,'[1]Tổng hợp Nhập - Xuất - Tồn'!$A$5:$N$4327,12,0)/VLOOKUP(B1500,'[1]Tổng hợp Nhập - Xuất - Tồn'!$A$5:$N$4327,11,0)</f>
        <v>#N/A</v>
      </c>
      <c r="L1500" s="67" t="e">
        <f t="shared" si="408"/>
        <v>#N/A</v>
      </c>
      <c r="M1500" s="66" t="e">
        <f>VLOOKUP(B1500,[2]Pivot!$A$4:$C$3785,2,0)</f>
        <v>#N/A</v>
      </c>
      <c r="N1500" s="66" t="e">
        <f>VLOOKUP(B1500,[2]Pivot!$A$4:$C$3785,3,0)</f>
        <v>#N/A</v>
      </c>
      <c r="O1500" s="70" t="e">
        <f>VLOOKUP(B1500,[3]Pivot!$A$4:$D$4420,2,0)</f>
        <v>#N/A</v>
      </c>
      <c r="P1500" s="66" t="e">
        <f>VLOOKUP(B1500,[3]Pivot!$A$4:$E$4420,5,0)</f>
        <v>#N/A</v>
      </c>
      <c r="Q1500" s="66" t="e">
        <f>VLOOKUP(B1500,[3]Pivot!$A$4:$D$4420,3,0)</f>
        <v>#N/A</v>
      </c>
      <c r="R1500" s="66" t="e">
        <f>VLOOKUP(B1500,[3]Pivot!$A$4:$D$4420,4,0)</f>
        <v>#N/A</v>
      </c>
      <c r="S1500" t="e">
        <f>VLOOKUP(B1500,'[1]Tổng hợp Nhập - Xuất - Tồn'!$A$5:$N$4327,11,0)</f>
        <v>#N/A</v>
      </c>
      <c r="T1500" t="e">
        <f>VLOOKUP(B1500,'[1]Tổng hợp Nhập - Xuất - Tồn'!$A$7:$N$4327,13,0)</f>
        <v>#N/A</v>
      </c>
      <c r="U1500" s="66" t="e">
        <f t="shared" si="405"/>
        <v>#N/A</v>
      </c>
      <c r="V1500" s="73" t="e">
        <f t="shared" si="406"/>
        <v>#N/A</v>
      </c>
      <c r="W1500" s="73" t="e">
        <f t="shared" si="407"/>
        <v>#N/A</v>
      </c>
    </row>
    <row r="1501" spans="1:24" hidden="1" x14ac:dyDescent="0.25">
      <c r="A1501">
        <v>1500</v>
      </c>
      <c r="B1501" t="s">
        <v>390</v>
      </c>
      <c r="C1501" t="s">
        <v>385</v>
      </c>
      <c r="E1501">
        <v>1</v>
      </c>
      <c r="H1501" s="59">
        <v>105.57692307692308</v>
      </c>
      <c r="I1501" t="s">
        <v>1903</v>
      </c>
      <c r="J1501" s="65">
        <f t="shared" si="404"/>
        <v>2863246.1538461535</v>
      </c>
      <c r="K1501" t="e">
        <f>1.05*VLOOKUP(B1501,'[1]Tổng hợp Nhập - Xuất - Tồn'!$A$5:$N$4327,12,0)/VLOOKUP(B1501,'[1]Tổng hợp Nhập - Xuất - Tồn'!$A$5:$N$4327,11,0)</f>
        <v>#N/A</v>
      </c>
      <c r="L1501" s="67" t="e">
        <f t="shared" si="408"/>
        <v>#N/A</v>
      </c>
      <c r="M1501" s="66" t="e">
        <f>VLOOKUP(B1501,[2]Pivot!$A$4:$C$3785,2,0)</f>
        <v>#N/A</v>
      </c>
      <c r="N1501" s="66" t="e">
        <f>VLOOKUP(B1501,[2]Pivot!$A$4:$C$3785,3,0)</f>
        <v>#N/A</v>
      </c>
      <c r="O1501" s="70" t="e">
        <f>VLOOKUP(B1501,[3]Pivot!$A$4:$D$4420,2,0)</f>
        <v>#N/A</v>
      </c>
      <c r="P1501" s="66" t="e">
        <f>VLOOKUP(B1501,[3]Pivot!$A$4:$E$4420,5,0)</f>
        <v>#N/A</v>
      </c>
      <c r="Q1501" s="66" t="e">
        <f>VLOOKUP(B1501,[3]Pivot!$A$4:$D$4420,3,0)</f>
        <v>#N/A</v>
      </c>
      <c r="R1501" s="66" t="e">
        <f>VLOOKUP(B1501,[3]Pivot!$A$4:$D$4420,4,0)</f>
        <v>#N/A</v>
      </c>
      <c r="S1501" t="e">
        <f>VLOOKUP(B1501,'[1]Tổng hợp Nhập - Xuất - Tồn'!$A$5:$N$4327,11,0)</f>
        <v>#N/A</v>
      </c>
      <c r="T1501" t="e">
        <f>VLOOKUP(B1501,'[1]Tổng hợp Nhập - Xuất - Tồn'!$A$7:$N$4327,13,0)</f>
        <v>#N/A</v>
      </c>
      <c r="U1501" s="66" t="e">
        <f t="shared" si="405"/>
        <v>#N/A</v>
      </c>
      <c r="V1501" s="73" t="e">
        <f t="shared" si="406"/>
        <v>#N/A</v>
      </c>
      <c r="W1501" s="73" t="e">
        <f t="shared" si="407"/>
        <v>#N/A</v>
      </c>
    </row>
    <row r="1502" spans="1:24" x14ac:dyDescent="0.25">
      <c r="A1502">
        <v>1501</v>
      </c>
      <c r="B1502" t="s">
        <v>973</v>
      </c>
      <c r="C1502" t="s">
        <v>974</v>
      </c>
      <c r="E1502">
        <v>12</v>
      </c>
      <c r="H1502" s="59">
        <v>57.115384615384613</v>
      </c>
      <c r="I1502" t="s">
        <v>1903</v>
      </c>
      <c r="J1502" s="78">
        <f t="shared" si="404"/>
        <v>1548969.2307692305</v>
      </c>
      <c r="K1502" s="75">
        <f>1.05*VLOOKUP(B1502,'[1]Tổng hợp Nhập - Xuất - Tồn'!$A$5:$N$4327,12,0)/VLOOKUP(B1502,'[1]Tổng hợp Nhập - Xuất - Tồn'!$A$5:$N$4327,11,0)</f>
        <v>1284089.2894867549</v>
      </c>
      <c r="L1502" s="67">
        <f t="shared" si="408"/>
        <v>0.20627844453740984</v>
      </c>
      <c r="M1502" s="66">
        <f>VLOOKUP(B1502,[2]Pivot!$A$4:$C$3785,2,0)</f>
        <v>1400000</v>
      </c>
      <c r="N1502" s="66">
        <f>VLOOKUP(B1502,[2]Pivot!$A$4:$C$3785,3,0)</f>
        <v>1600000</v>
      </c>
      <c r="O1502" s="70">
        <f>VLOOKUP(B1502,[3]Pivot!$A$4:$D$4420,2,0)</f>
        <v>44502</v>
      </c>
      <c r="P1502" s="66" t="str">
        <f>VLOOKUP(B1502,[3]Pivot!$A$4:$E$4420,5,0)</f>
        <v>NK-IDAM</v>
      </c>
      <c r="Q1502" s="66">
        <f>VLOOKUP(B1502,[3]Pivot!$A$4:$D$4420,3,0)</f>
        <v>1076940</v>
      </c>
      <c r="R1502" s="66">
        <f>VLOOKUP(B1502,[3]Pivot!$A$4:$D$4420,4,0)</f>
        <v>3</v>
      </c>
      <c r="S1502">
        <f>VLOOKUP(B1502,'[1]Tổng hợp Nhập - Xuất - Tồn'!$A$5:$N$4327,11,0)</f>
        <v>604</v>
      </c>
      <c r="T1502">
        <f>VLOOKUP(B1502,'[1]Tổng hợp Nhập - Xuất - Tồn'!$A$7:$N$4327,13,0)</f>
        <v>75</v>
      </c>
      <c r="U1502" s="75">
        <f>IF(Q1502=0,K1502*(1-5%),IF(L1502&lt;=10%,Q1502,Q1502*(1-5%)))</f>
        <v>1023093</v>
      </c>
      <c r="V1502" s="73">
        <f>U1502/24000*1/1.13</f>
        <v>37.724668141592922</v>
      </c>
      <c r="W1502" s="66">
        <f t="shared" ref="W1502" si="416">V1502*24000</f>
        <v>905392.03539823007</v>
      </c>
      <c r="X1502" s="67">
        <f>(W1502-K1502)/K1502</f>
        <v>-0.29491504772217869</v>
      </c>
    </row>
    <row r="1503" spans="1:24" hidden="1" x14ac:dyDescent="0.25">
      <c r="A1503">
        <v>1502</v>
      </c>
      <c r="B1503" t="s">
        <v>975</v>
      </c>
      <c r="C1503" t="s">
        <v>385</v>
      </c>
      <c r="E1503">
        <v>4</v>
      </c>
      <c r="H1503" s="59">
        <v>44.134615384615387</v>
      </c>
      <c r="I1503" t="s">
        <v>1903</v>
      </c>
      <c r="J1503" s="65">
        <f t="shared" si="404"/>
        <v>1196930.7692307692</v>
      </c>
      <c r="K1503" t="e">
        <f>1.05*VLOOKUP(B1503,'[1]Tổng hợp Nhập - Xuất - Tồn'!$A$5:$N$4327,12,0)/VLOOKUP(B1503,'[1]Tổng hợp Nhập - Xuất - Tồn'!$A$5:$N$4327,11,0)</f>
        <v>#N/A</v>
      </c>
      <c r="L1503" s="67" t="e">
        <f t="shared" si="408"/>
        <v>#N/A</v>
      </c>
      <c r="M1503" s="66" t="e">
        <f>VLOOKUP(B1503,[2]Pivot!$A$4:$C$3785,2,0)</f>
        <v>#N/A</v>
      </c>
      <c r="N1503" s="66" t="e">
        <f>VLOOKUP(B1503,[2]Pivot!$A$4:$C$3785,3,0)</f>
        <v>#N/A</v>
      </c>
      <c r="O1503" s="70" t="e">
        <f>VLOOKUP(B1503,[3]Pivot!$A$4:$D$4420,2,0)</f>
        <v>#N/A</v>
      </c>
      <c r="P1503" s="66" t="e">
        <f>VLOOKUP(B1503,[3]Pivot!$A$4:$E$4420,5,0)</f>
        <v>#N/A</v>
      </c>
      <c r="Q1503" s="66" t="e">
        <f>VLOOKUP(B1503,[3]Pivot!$A$4:$D$4420,3,0)</f>
        <v>#N/A</v>
      </c>
      <c r="R1503" s="66" t="e">
        <f>VLOOKUP(B1503,[3]Pivot!$A$4:$D$4420,4,0)</f>
        <v>#N/A</v>
      </c>
      <c r="S1503" t="e">
        <f>VLOOKUP(B1503,'[1]Tổng hợp Nhập - Xuất - Tồn'!$A$5:$N$4327,11,0)</f>
        <v>#N/A</v>
      </c>
      <c r="T1503" t="e">
        <f>VLOOKUP(B1503,'[1]Tổng hợp Nhập - Xuất - Tồn'!$A$7:$N$4327,13,0)</f>
        <v>#N/A</v>
      </c>
      <c r="U1503" s="66" t="e">
        <f t="shared" si="405"/>
        <v>#N/A</v>
      </c>
      <c r="V1503" s="73" t="e">
        <f t="shared" si="406"/>
        <v>#N/A</v>
      </c>
      <c r="W1503" s="73" t="e">
        <f t="shared" si="407"/>
        <v>#N/A</v>
      </c>
    </row>
    <row r="1504" spans="1:24" x14ac:dyDescent="0.25">
      <c r="A1504">
        <v>1503</v>
      </c>
      <c r="B1504" t="s">
        <v>976</v>
      </c>
      <c r="C1504" t="s">
        <v>392</v>
      </c>
      <c r="E1504">
        <v>88</v>
      </c>
      <c r="H1504" s="59">
        <v>58.269230769230766</v>
      </c>
      <c r="I1504" t="s">
        <v>1903</v>
      </c>
      <c r="J1504" s="78">
        <f t="shared" si="404"/>
        <v>1580261.5384615383</v>
      </c>
      <c r="K1504" s="75">
        <f>1.05*VLOOKUP(B1504,'[1]Tổng hợp Nhập - Xuất - Tồn'!$A$5:$N$4327,12,0)/VLOOKUP(B1504,'[1]Tổng hợp Nhập - Xuất - Tồn'!$A$5:$N$4327,11,0)</f>
        <v>1575000</v>
      </c>
      <c r="L1504" s="67">
        <f t="shared" si="408"/>
        <v>3.3406593406592154E-3</v>
      </c>
      <c r="M1504" s="66">
        <f>VLOOKUP(B1504,[2]Pivot!$A$4:$C$3785,2,0)</f>
        <v>1500000</v>
      </c>
      <c r="N1504" s="66" t="e">
        <f>VLOOKUP(B1504,[2]Pivot!$A$4:$C$3785,3,0)</f>
        <v>#REF!</v>
      </c>
      <c r="O1504" s="70">
        <f>VLOOKUP(B1504,[3]Pivot!$A$4:$D$4420,2,0)</f>
        <v>44526</v>
      </c>
      <c r="P1504" s="66" t="str">
        <f>VLOOKUP(B1504,[3]Pivot!$A$4:$E$4420,5,0)</f>
        <v>NN-CHINGUYET</v>
      </c>
      <c r="Q1504" s="66">
        <f>VLOOKUP(B1504,[3]Pivot!$A$4:$D$4420,3,0)</f>
        <v>1500000</v>
      </c>
      <c r="R1504" s="66">
        <f>VLOOKUP(B1504,[3]Pivot!$A$4:$D$4420,4,0)</f>
        <v>1</v>
      </c>
      <c r="S1504">
        <f>VLOOKUP(B1504,'[1]Tổng hợp Nhập - Xuất - Tồn'!$A$5:$N$4327,11,0)</f>
        <v>1</v>
      </c>
      <c r="T1504">
        <f>VLOOKUP(B1504,'[1]Tổng hợp Nhập - Xuất - Tồn'!$A$7:$N$4327,13,0)</f>
        <v>0</v>
      </c>
      <c r="U1504" s="75">
        <f t="shared" ref="U1504:U1505" si="417">IF(Q1504=0,K1504*(1-5%),IF(L1504&lt;=10%,Q1504,Q1504*(1-5%)))</f>
        <v>1500000</v>
      </c>
      <c r="V1504" s="73">
        <f t="shared" ref="V1504:V1505" si="418">U1504/24000*1/1.13</f>
        <v>55.309734513274343</v>
      </c>
      <c r="W1504" s="66">
        <f t="shared" ref="W1504:W1505" si="419">V1504*24000</f>
        <v>1327433.6283185843</v>
      </c>
      <c r="X1504" s="67">
        <f t="shared" ref="X1504:X1505" si="420">(W1504-K1504)/K1504</f>
        <v>-0.15718499789296236</v>
      </c>
    </row>
    <row r="1505" spans="1:24" x14ac:dyDescent="0.25">
      <c r="A1505">
        <v>1504</v>
      </c>
      <c r="B1505" t="s">
        <v>977</v>
      </c>
      <c r="C1505" t="s">
        <v>392</v>
      </c>
      <c r="E1505">
        <v>5</v>
      </c>
      <c r="H1505" s="59">
        <v>64.615384615384613</v>
      </c>
      <c r="I1505" t="s">
        <v>1903</v>
      </c>
      <c r="J1505" s="78">
        <f t="shared" si="404"/>
        <v>1752369.2307692305</v>
      </c>
      <c r="K1505" s="75">
        <f>1.05*VLOOKUP(B1505,'[1]Tổng hợp Nhập - Xuất - Tồn'!$A$5:$N$4327,12,0)/VLOOKUP(B1505,'[1]Tổng hợp Nhập - Xuất - Tồn'!$A$5:$N$4327,11,0)</f>
        <v>1255471.7557627119</v>
      </c>
      <c r="L1505" s="67">
        <f t="shared" si="408"/>
        <v>0.39578546687786564</v>
      </c>
      <c r="M1505" s="66">
        <f>VLOOKUP(B1505,[2]Pivot!$A$4:$C$3785,2,0)</f>
        <v>1360000</v>
      </c>
      <c r="N1505" s="66">
        <f>VLOOKUP(B1505,[2]Pivot!$A$4:$C$3785,3,0)</f>
        <v>1560000</v>
      </c>
      <c r="O1505" s="70">
        <f>VLOOKUP(B1505,[3]Pivot!$A$4:$D$4420,2,0)</f>
        <v>44530</v>
      </c>
      <c r="P1505" s="66" t="str">
        <f>VLOOKUP(B1505,[3]Pivot!$A$4:$E$4420,5,0)</f>
        <v>NK-IDAM</v>
      </c>
      <c r="Q1505" s="66">
        <f>VLOOKUP(B1505,[3]Pivot!$A$4:$D$4420,3,0)</f>
        <v>1195687.5</v>
      </c>
      <c r="R1505" s="66">
        <f>VLOOKUP(B1505,[3]Pivot!$A$4:$D$4420,4,0)</f>
        <v>150</v>
      </c>
      <c r="S1505">
        <f>VLOOKUP(B1505,'[1]Tổng hợp Nhập - Xuất - Tồn'!$A$5:$N$4327,11,0)</f>
        <v>295</v>
      </c>
      <c r="T1505">
        <f>VLOOKUP(B1505,'[1]Tổng hợp Nhập - Xuất - Tồn'!$A$7:$N$4327,13,0)</f>
        <v>1</v>
      </c>
      <c r="U1505" s="75">
        <f t="shared" si="417"/>
        <v>1135903.125</v>
      </c>
      <c r="V1505" s="73">
        <f t="shared" si="418"/>
        <v>41.884333517699119</v>
      </c>
      <c r="W1505" s="66">
        <f t="shared" si="419"/>
        <v>1005224.0044247789</v>
      </c>
      <c r="X1505" s="67">
        <f t="shared" si="420"/>
        <v>-0.19932567195500542</v>
      </c>
    </row>
    <row r="1506" spans="1:24" hidden="1" x14ac:dyDescent="0.25">
      <c r="A1506">
        <v>1505</v>
      </c>
      <c r="B1506" t="s">
        <v>978</v>
      </c>
      <c r="C1506" t="s">
        <v>979</v>
      </c>
      <c r="E1506">
        <v>4</v>
      </c>
      <c r="H1506" s="59">
        <v>55.67307692307692</v>
      </c>
      <c r="I1506" t="s">
        <v>1903</v>
      </c>
      <c r="J1506" s="65">
        <f t="shared" si="404"/>
        <v>1509853.8461538458</v>
      </c>
      <c r="K1506" t="e">
        <f>1.05*VLOOKUP(B1506,'[1]Tổng hợp Nhập - Xuất - Tồn'!$A$5:$N$4327,12,0)/VLOOKUP(B1506,'[1]Tổng hợp Nhập - Xuất - Tồn'!$A$5:$N$4327,11,0)</f>
        <v>#N/A</v>
      </c>
      <c r="L1506" s="67" t="e">
        <f t="shared" si="408"/>
        <v>#N/A</v>
      </c>
      <c r="M1506" s="66" t="e">
        <f>VLOOKUP(B1506,[2]Pivot!$A$4:$C$3785,2,0)</f>
        <v>#N/A</v>
      </c>
      <c r="N1506" s="66" t="e">
        <f>VLOOKUP(B1506,[2]Pivot!$A$4:$C$3785,3,0)</f>
        <v>#N/A</v>
      </c>
      <c r="O1506" s="70" t="e">
        <f>VLOOKUP(B1506,[3]Pivot!$A$4:$D$4420,2,0)</f>
        <v>#N/A</v>
      </c>
      <c r="P1506" s="66" t="e">
        <f>VLOOKUP(B1506,[3]Pivot!$A$4:$E$4420,5,0)</f>
        <v>#N/A</v>
      </c>
      <c r="Q1506" s="66" t="e">
        <f>VLOOKUP(B1506,[3]Pivot!$A$4:$D$4420,3,0)</f>
        <v>#N/A</v>
      </c>
      <c r="R1506" s="66" t="e">
        <f>VLOOKUP(B1506,[3]Pivot!$A$4:$D$4420,4,0)</f>
        <v>#N/A</v>
      </c>
      <c r="S1506" t="e">
        <f>VLOOKUP(B1506,'[1]Tổng hợp Nhập - Xuất - Tồn'!$A$5:$N$4327,11,0)</f>
        <v>#N/A</v>
      </c>
      <c r="T1506" t="e">
        <f>VLOOKUP(B1506,'[1]Tổng hợp Nhập - Xuất - Tồn'!$A$7:$N$4327,13,0)</f>
        <v>#N/A</v>
      </c>
      <c r="U1506" s="66" t="e">
        <f t="shared" si="405"/>
        <v>#N/A</v>
      </c>
      <c r="V1506" s="73" t="e">
        <f t="shared" si="406"/>
        <v>#N/A</v>
      </c>
      <c r="W1506" s="73" t="e">
        <f t="shared" si="407"/>
        <v>#N/A</v>
      </c>
    </row>
    <row r="1507" spans="1:24" hidden="1" x14ac:dyDescent="0.25">
      <c r="A1507">
        <v>1506</v>
      </c>
      <c r="B1507" t="s">
        <v>391</v>
      </c>
      <c r="C1507" t="s">
        <v>392</v>
      </c>
      <c r="E1507">
        <v>2</v>
      </c>
      <c r="H1507" s="59">
        <v>50.480769230769234</v>
      </c>
      <c r="I1507" t="s">
        <v>1903</v>
      </c>
      <c r="J1507" s="65">
        <f t="shared" si="404"/>
        <v>1369038.4615384613</v>
      </c>
      <c r="K1507" t="e">
        <f>1.05*VLOOKUP(B1507,'[1]Tổng hợp Nhập - Xuất - Tồn'!$A$5:$N$4327,12,0)/VLOOKUP(B1507,'[1]Tổng hợp Nhập - Xuất - Tồn'!$A$5:$N$4327,11,0)</f>
        <v>#N/A</v>
      </c>
      <c r="L1507" s="67" t="e">
        <f t="shared" si="408"/>
        <v>#N/A</v>
      </c>
      <c r="M1507" s="66" t="e">
        <f>VLOOKUP(B1507,[2]Pivot!$A$4:$C$3785,2,0)</f>
        <v>#N/A</v>
      </c>
      <c r="N1507" s="66" t="e">
        <f>VLOOKUP(B1507,[2]Pivot!$A$4:$C$3785,3,0)</f>
        <v>#N/A</v>
      </c>
      <c r="O1507" s="70" t="e">
        <f>VLOOKUP(B1507,[3]Pivot!$A$4:$D$4420,2,0)</f>
        <v>#N/A</v>
      </c>
      <c r="P1507" s="66" t="e">
        <f>VLOOKUP(B1507,[3]Pivot!$A$4:$E$4420,5,0)</f>
        <v>#N/A</v>
      </c>
      <c r="Q1507" s="66" t="e">
        <f>VLOOKUP(B1507,[3]Pivot!$A$4:$D$4420,3,0)</f>
        <v>#N/A</v>
      </c>
      <c r="R1507" s="66" t="e">
        <f>VLOOKUP(B1507,[3]Pivot!$A$4:$D$4420,4,0)</f>
        <v>#N/A</v>
      </c>
      <c r="S1507" t="e">
        <f>VLOOKUP(B1507,'[1]Tổng hợp Nhập - Xuất - Tồn'!$A$5:$N$4327,11,0)</f>
        <v>#N/A</v>
      </c>
      <c r="T1507" t="e">
        <f>VLOOKUP(B1507,'[1]Tổng hợp Nhập - Xuất - Tồn'!$A$7:$N$4327,13,0)</f>
        <v>#N/A</v>
      </c>
      <c r="U1507" s="66" t="e">
        <f t="shared" si="405"/>
        <v>#N/A</v>
      </c>
      <c r="V1507" s="73" t="e">
        <f t="shared" si="406"/>
        <v>#N/A</v>
      </c>
      <c r="W1507" s="73" t="e">
        <f t="shared" si="407"/>
        <v>#N/A</v>
      </c>
    </row>
    <row r="1508" spans="1:24" hidden="1" x14ac:dyDescent="0.25">
      <c r="A1508">
        <v>1507</v>
      </c>
      <c r="B1508" t="s">
        <v>980</v>
      </c>
      <c r="C1508" t="s">
        <v>392</v>
      </c>
      <c r="E1508">
        <v>6</v>
      </c>
      <c r="H1508" s="59">
        <v>76.15384615384616</v>
      </c>
      <c r="I1508" t="s">
        <v>1903</v>
      </c>
      <c r="J1508" s="65">
        <f t="shared" si="404"/>
        <v>2065292.3076923075</v>
      </c>
      <c r="K1508" t="e">
        <f>1.05*VLOOKUP(B1508,'[1]Tổng hợp Nhập - Xuất - Tồn'!$A$5:$N$4327,12,0)/VLOOKUP(B1508,'[1]Tổng hợp Nhập - Xuất - Tồn'!$A$5:$N$4327,11,0)</f>
        <v>#N/A</v>
      </c>
      <c r="L1508" s="67" t="e">
        <f t="shared" si="408"/>
        <v>#N/A</v>
      </c>
      <c r="M1508" s="66" t="e">
        <f>VLOOKUP(B1508,[2]Pivot!$A$4:$C$3785,2,0)</f>
        <v>#N/A</v>
      </c>
      <c r="N1508" s="66" t="e">
        <f>VLOOKUP(B1508,[2]Pivot!$A$4:$C$3785,3,0)</f>
        <v>#N/A</v>
      </c>
      <c r="O1508" s="70" t="e">
        <f>VLOOKUP(B1508,[3]Pivot!$A$4:$D$4420,2,0)</f>
        <v>#N/A</v>
      </c>
      <c r="P1508" s="66" t="e">
        <f>VLOOKUP(B1508,[3]Pivot!$A$4:$E$4420,5,0)</f>
        <v>#N/A</v>
      </c>
      <c r="Q1508" s="66" t="e">
        <f>VLOOKUP(B1508,[3]Pivot!$A$4:$D$4420,3,0)</f>
        <v>#N/A</v>
      </c>
      <c r="R1508" s="66" t="e">
        <f>VLOOKUP(B1508,[3]Pivot!$A$4:$D$4420,4,0)</f>
        <v>#N/A</v>
      </c>
      <c r="S1508" t="e">
        <f>VLOOKUP(B1508,'[1]Tổng hợp Nhập - Xuất - Tồn'!$A$5:$N$4327,11,0)</f>
        <v>#N/A</v>
      </c>
      <c r="T1508" t="e">
        <f>VLOOKUP(B1508,'[1]Tổng hợp Nhập - Xuất - Tồn'!$A$7:$N$4327,13,0)</f>
        <v>#N/A</v>
      </c>
      <c r="U1508" s="66" t="e">
        <f t="shared" si="405"/>
        <v>#N/A</v>
      </c>
      <c r="V1508" s="73" t="e">
        <f t="shared" si="406"/>
        <v>#N/A</v>
      </c>
      <c r="W1508" s="73" t="e">
        <f t="shared" si="407"/>
        <v>#N/A</v>
      </c>
    </row>
    <row r="1509" spans="1:24" hidden="1" x14ac:dyDescent="0.25">
      <c r="A1509">
        <v>1508</v>
      </c>
      <c r="B1509" t="s">
        <v>981</v>
      </c>
      <c r="C1509" t="s">
        <v>392</v>
      </c>
      <c r="E1509">
        <v>7</v>
      </c>
      <c r="H1509" s="59">
        <v>76.15384615384616</v>
      </c>
      <c r="I1509" t="s">
        <v>1903</v>
      </c>
      <c r="J1509" s="65">
        <f t="shared" si="404"/>
        <v>2065292.3076923075</v>
      </c>
      <c r="K1509" t="e">
        <f>1.05*VLOOKUP(B1509,'[1]Tổng hợp Nhập - Xuất - Tồn'!$A$5:$N$4327,12,0)/VLOOKUP(B1509,'[1]Tổng hợp Nhập - Xuất - Tồn'!$A$5:$N$4327,11,0)</f>
        <v>#N/A</v>
      </c>
      <c r="L1509" s="67" t="e">
        <f t="shared" si="408"/>
        <v>#N/A</v>
      </c>
      <c r="M1509" s="66" t="e">
        <f>VLOOKUP(B1509,[2]Pivot!$A$4:$C$3785,2,0)</f>
        <v>#N/A</v>
      </c>
      <c r="N1509" s="66" t="e">
        <f>VLOOKUP(B1509,[2]Pivot!$A$4:$C$3785,3,0)</f>
        <v>#N/A</v>
      </c>
      <c r="O1509" s="70" t="e">
        <f>VLOOKUP(B1509,[3]Pivot!$A$4:$D$4420,2,0)</f>
        <v>#N/A</v>
      </c>
      <c r="P1509" s="66" t="e">
        <f>VLOOKUP(B1509,[3]Pivot!$A$4:$E$4420,5,0)</f>
        <v>#N/A</v>
      </c>
      <c r="Q1509" s="66" t="e">
        <f>VLOOKUP(B1509,[3]Pivot!$A$4:$D$4420,3,0)</f>
        <v>#N/A</v>
      </c>
      <c r="R1509" s="66" t="e">
        <f>VLOOKUP(B1509,[3]Pivot!$A$4:$D$4420,4,0)</f>
        <v>#N/A</v>
      </c>
      <c r="S1509" t="e">
        <f>VLOOKUP(B1509,'[1]Tổng hợp Nhập - Xuất - Tồn'!$A$5:$N$4327,11,0)</f>
        <v>#N/A</v>
      </c>
      <c r="T1509" t="e">
        <f>VLOOKUP(B1509,'[1]Tổng hợp Nhập - Xuất - Tồn'!$A$7:$N$4327,13,0)</f>
        <v>#N/A</v>
      </c>
      <c r="U1509" s="66" t="e">
        <f t="shared" si="405"/>
        <v>#N/A</v>
      </c>
      <c r="V1509" s="73" t="e">
        <f t="shared" si="406"/>
        <v>#N/A</v>
      </c>
      <c r="W1509" s="73" t="e">
        <f t="shared" si="407"/>
        <v>#N/A</v>
      </c>
    </row>
    <row r="1510" spans="1:24" hidden="1" x14ac:dyDescent="0.25">
      <c r="A1510">
        <v>1509</v>
      </c>
      <c r="B1510" t="s">
        <v>982</v>
      </c>
      <c r="C1510" t="s">
        <v>983</v>
      </c>
      <c r="E1510">
        <v>5</v>
      </c>
      <c r="H1510" s="59">
        <v>64.615384615384613</v>
      </c>
      <c r="I1510" t="s">
        <v>1903</v>
      </c>
      <c r="J1510" s="65">
        <f t="shared" si="404"/>
        <v>1752369.2307692305</v>
      </c>
      <c r="K1510" t="e">
        <f>1.05*VLOOKUP(B1510,'[1]Tổng hợp Nhập - Xuất - Tồn'!$A$5:$N$4327,12,0)/VLOOKUP(B1510,'[1]Tổng hợp Nhập - Xuất - Tồn'!$A$5:$N$4327,11,0)</f>
        <v>#N/A</v>
      </c>
      <c r="L1510" s="67" t="e">
        <f t="shared" si="408"/>
        <v>#N/A</v>
      </c>
      <c r="M1510" s="66" t="e">
        <f>VLOOKUP(B1510,[2]Pivot!$A$4:$C$3785,2,0)</f>
        <v>#N/A</v>
      </c>
      <c r="N1510" s="66" t="e">
        <f>VLOOKUP(B1510,[2]Pivot!$A$4:$C$3785,3,0)</f>
        <v>#N/A</v>
      </c>
      <c r="O1510" s="70" t="e">
        <f>VLOOKUP(B1510,[3]Pivot!$A$4:$D$4420,2,0)</f>
        <v>#N/A</v>
      </c>
      <c r="P1510" s="66" t="e">
        <f>VLOOKUP(B1510,[3]Pivot!$A$4:$E$4420,5,0)</f>
        <v>#N/A</v>
      </c>
      <c r="Q1510" s="66" t="e">
        <f>VLOOKUP(B1510,[3]Pivot!$A$4:$D$4420,3,0)</f>
        <v>#N/A</v>
      </c>
      <c r="R1510" s="66" t="e">
        <f>VLOOKUP(B1510,[3]Pivot!$A$4:$D$4420,4,0)</f>
        <v>#N/A</v>
      </c>
      <c r="S1510" t="e">
        <f>VLOOKUP(B1510,'[1]Tổng hợp Nhập - Xuất - Tồn'!$A$5:$N$4327,11,0)</f>
        <v>#N/A</v>
      </c>
      <c r="T1510" t="e">
        <f>VLOOKUP(B1510,'[1]Tổng hợp Nhập - Xuất - Tồn'!$A$7:$N$4327,13,0)</f>
        <v>#N/A</v>
      </c>
      <c r="U1510" s="66" t="e">
        <f t="shared" si="405"/>
        <v>#N/A</v>
      </c>
      <c r="V1510" s="73" t="e">
        <f t="shared" si="406"/>
        <v>#N/A</v>
      </c>
      <c r="W1510" s="73" t="e">
        <f t="shared" si="407"/>
        <v>#N/A</v>
      </c>
    </row>
    <row r="1511" spans="1:24" hidden="1" x14ac:dyDescent="0.25">
      <c r="A1511">
        <v>1510</v>
      </c>
      <c r="B1511" t="s">
        <v>984</v>
      </c>
      <c r="C1511" t="s">
        <v>985</v>
      </c>
      <c r="E1511">
        <v>2</v>
      </c>
      <c r="H1511" s="59">
        <v>62.884615384615387</v>
      </c>
      <c r="I1511" t="s">
        <v>1903</v>
      </c>
      <c r="J1511" s="65">
        <f t="shared" si="404"/>
        <v>1705430.769230769</v>
      </c>
      <c r="K1511" t="e">
        <f>1.05*VLOOKUP(B1511,'[1]Tổng hợp Nhập - Xuất - Tồn'!$A$5:$N$4327,12,0)/VLOOKUP(B1511,'[1]Tổng hợp Nhập - Xuất - Tồn'!$A$5:$N$4327,11,0)</f>
        <v>#N/A</v>
      </c>
      <c r="L1511" s="67" t="e">
        <f t="shared" si="408"/>
        <v>#N/A</v>
      </c>
      <c r="M1511" s="66" t="e">
        <f>VLOOKUP(B1511,[2]Pivot!$A$4:$C$3785,2,0)</f>
        <v>#N/A</v>
      </c>
      <c r="N1511" s="66" t="e">
        <f>VLOOKUP(B1511,[2]Pivot!$A$4:$C$3785,3,0)</f>
        <v>#N/A</v>
      </c>
      <c r="O1511" s="70" t="e">
        <f>VLOOKUP(B1511,[3]Pivot!$A$4:$D$4420,2,0)</f>
        <v>#N/A</v>
      </c>
      <c r="P1511" s="66" t="e">
        <f>VLOOKUP(B1511,[3]Pivot!$A$4:$E$4420,5,0)</f>
        <v>#N/A</v>
      </c>
      <c r="Q1511" s="66" t="e">
        <f>VLOOKUP(B1511,[3]Pivot!$A$4:$D$4420,3,0)</f>
        <v>#N/A</v>
      </c>
      <c r="R1511" s="66" t="e">
        <f>VLOOKUP(B1511,[3]Pivot!$A$4:$D$4420,4,0)</f>
        <v>#N/A</v>
      </c>
      <c r="S1511" t="e">
        <f>VLOOKUP(B1511,'[1]Tổng hợp Nhập - Xuất - Tồn'!$A$5:$N$4327,11,0)</f>
        <v>#N/A</v>
      </c>
      <c r="T1511" t="e">
        <f>VLOOKUP(B1511,'[1]Tổng hợp Nhập - Xuất - Tồn'!$A$7:$N$4327,13,0)</f>
        <v>#N/A</v>
      </c>
      <c r="U1511" s="66" t="e">
        <f t="shared" si="405"/>
        <v>#N/A</v>
      </c>
      <c r="V1511" s="73" t="e">
        <f t="shared" si="406"/>
        <v>#N/A</v>
      </c>
      <c r="W1511" s="73" t="e">
        <f t="shared" si="407"/>
        <v>#N/A</v>
      </c>
    </row>
    <row r="1512" spans="1:24" hidden="1" x14ac:dyDescent="0.25">
      <c r="A1512">
        <v>1511</v>
      </c>
      <c r="B1512" t="s">
        <v>986</v>
      </c>
      <c r="C1512" t="s">
        <v>987</v>
      </c>
      <c r="E1512">
        <v>7</v>
      </c>
      <c r="H1512" s="59">
        <v>43.557692307692307</v>
      </c>
      <c r="I1512" t="s">
        <v>1903</v>
      </c>
      <c r="J1512" s="65">
        <f t="shared" si="404"/>
        <v>1181284.6153846153</v>
      </c>
      <c r="K1512" t="e">
        <f>1.05*VLOOKUP(B1512,'[1]Tổng hợp Nhập - Xuất - Tồn'!$A$5:$N$4327,12,0)/VLOOKUP(B1512,'[1]Tổng hợp Nhập - Xuất - Tồn'!$A$5:$N$4327,11,0)</f>
        <v>#N/A</v>
      </c>
      <c r="L1512" s="67" t="e">
        <f t="shared" si="408"/>
        <v>#N/A</v>
      </c>
      <c r="M1512" s="66" t="e">
        <f>VLOOKUP(B1512,[2]Pivot!$A$4:$C$3785,2,0)</f>
        <v>#N/A</v>
      </c>
      <c r="N1512" s="66" t="e">
        <f>VLOOKUP(B1512,[2]Pivot!$A$4:$C$3785,3,0)</f>
        <v>#N/A</v>
      </c>
      <c r="O1512" s="70" t="e">
        <f>VLOOKUP(B1512,[3]Pivot!$A$4:$D$4420,2,0)</f>
        <v>#N/A</v>
      </c>
      <c r="P1512" s="66" t="e">
        <f>VLOOKUP(B1512,[3]Pivot!$A$4:$E$4420,5,0)</f>
        <v>#N/A</v>
      </c>
      <c r="Q1512" s="66" t="e">
        <f>VLOOKUP(B1512,[3]Pivot!$A$4:$D$4420,3,0)</f>
        <v>#N/A</v>
      </c>
      <c r="R1512" s="66" t="e">
        <f>VLOOKUP(B1512,[3]Pivot!$A$4:$D$4420,4,0)</f>
        <v>#N/A</v>
      </c>
      <c r="S1512" t="e">
        <f>VLOOKUP(B1512,'[1]Tổng hợp Nhập - Xuất - Tồn'!$A$5:$N$4327,11,0)</f>
        <v>#N/A</v>
      </c>
      <c r="T1512" t="e">
        <f>VLOOKUP(B1512,'[1]Tổng hợp Nhập - Xuất - Tồn'!$A$7:$N$4327,13,0)</f>
        <v>#N/A</v>
      </c>
      <c r="U1512" s="66" t="e">
        <f t="shared" si="405"/>
        <v>#N/A</v>
      </c>
      <c r="V1512" s="73" t="e">
        <f t="shared" si="406"/>
        <v>#N/A</v>
      </c>
      <c r="W1512" s="73" t="e">
        <f t="shared" si="407"/>
        <v>#N/A</v>
      </c>
    </row>
    <row r="1513" spans="1:24" hidden="1" x14ac:dyDescent="0.25">
      <c r="A1513">
        <v>1512</v>
      </c>
      <c r="B1513" t="s">
        <v>988</v>
      </c>
      <c r="C1513" t="s">
        <v>989</v>
      </c>
      <c r="E1513">
        <v>5</v>
      </c>
      <c r="H1513" s="59">
        <v>64.615384615384613</v>
      </c>
      <c r="I1513" t="s">
        <v>1903</v>
      </c>
      <c r="J1513" s="65">
        <f t="shared" si="404"/>
        <v>1752369.2307692305</v>
      </c>
      <c r="K1513" t="e">
        <f>1.05*VLOOKUP(B1513,'[1]Tổng hợp Nhập - Xuất - Tồn'!$A$5:$N$4327,12,0)/VLOOKUP(B1513,'[1]Tổng hợp Nhập - Xuất - Tồn'!$A$5:$N$4327,11,0)</f>
        <v>#N/A</v>
      </c>
      <c r="L1513" s="67" t="e">
        <f t="shared" si="408"/>
        <v>#N/A</v>
      </c>
      <c r="M1513" s="66" t="e">
        <f>VLOOKUP(B1513,[2]Pivot!$A$4:$C$3785,2,0)</f>
        <v>#N/A</v>
      </c>
      <c r="N1513" s="66" t="e">
        <f>VLOOKUP(B1513,[2]Pivot!$A$4:$C$3785,3,0)</f>
        <v>#N/A</v>
      </c>
      <c r="O1513" s="70" t="e">
        <f>VLOOKUP(B1513,[3]Pivot!$A$4:$D$4420,2,0)</f>
        <v>#N/A</v>
      </c>
      <c r="P1513" s="66" t="e">
        <f>VLOOKUP(B1513,[3]Pivot!$A$4:$E$4420,5,0)</f>
        <v>#N/A</v>
      </c>
      <c r="Q1513" s="66" t="e">
        <f>VLOOKUP(B1513,[3]Pivot!$A$4:$D$4420,3,0)</f>
        <v>#N/A</v>
      </c>
      <c r="R1513" s="66" t="e">
        <f>VLOOKUP(B1513,[3]Pivot!$A$4:$D$4420,4,0)</f>
        <v>#N/A</v>
      </c>
      <c r="S1513" t="e">
        <f>VLOOKUP(B1513,'[1]Tổng hợp Nhập - Xuất - Tồn'!$A$5:$N$4327,11,0)</f>
        <v>#N/A</v>
      </c>
      <c r="T1513" t="e">
        <f>VLOOKUP(B1513,'[1]Tổng hợp Nhập - Xuất - Tồn'!$A$7:$N$4327,13,0)</f>
        <v>#N/A</v>
      </c>
      <c r="U1513" s="66" t="e">
        <f t="shared" si="405"/>
        <v>#N/A</v>
      </c>
      <c r="V1513" s="73" t="e">
        <f t="shared" si="406"/>
        <v>#N/A</v>
      </c>
      <c r="W1513" s="73" t="e">
        <f t="shared" si="407"/>
        <v>#N/A</v>
      </c>
    </row>
    <row r="1514" spans="1:24" hidden="1" x14ac:dyDescent="0.25">
      <c r="A1514">
        <v>1513</v>
      </c>
      <c r="B1514" t="s">
        <v>990</v>
      </c>
      <c r="C1514" t="s">
        <v>991</v>
      </c>
      <c r="E1514">
        <v>9</v>
      </c>
      <c r="H1514" s="59">
        <v>43.557692307692307</v>
      </c>
      <c r="I1514" t="s">
        <v>1903</v>
      </c>
      <c r="J1514" s="65">
        <f t="shared" si="404"/>
        <v>1181284.6153846153</v>
      </c>
      <c r="K1514" t="e">
        <f>1.05*VLOOKUP(B1514,'[1]Tổng hợp Nhập - Xuất - Tồn'!$A$5:$N$4327,12,0)/VLOOKUP(B1514,'[1]Tổng hợp Nhập - Xuất - Tồn'!$A$5:$N$4327,11,0)</f>
        <v>#N/A</v>
      </c>
      <c r="L1514" s="67" t="e">
        <f t="shared" si="408"/>
        <v>#N/A</v>
      </c>
      <c r="M1514" s="66" t="e">
        <f>VLOOKUP(B1514,[2]Pivot!$A$4:$C$3785,2,0)</f>
        <v>#N/A</v>
      </c>
      <c r="N1514" s="66" t="e">
        <f>VLOOKUP(B1514,[2]Pivot!$A$4:$C$3785,3,0)</f>
        <v>#N/A</v>
      </c>
      <c r="O1514" s="70" t="e">
        <f>VLOOKUP(B1514,[3]Pivot!$A$4:$D$4420,2,0)</f>
        <v>#N/A</v>
      </c>
      <c r="P1514" s="66" t="e">
        <f>VLOOKUP(B1514,[3]Pivot!$A$4:$E$4420,5,0)</f>
        <v>#N/A</v>
      </c>
      <c r="Q1514" s="66" t="e">
        <f>VLOOKUP(B1514,[3]Pivot!$A$4:$D$4420,3,0)</f>
        <v>#N/A</v>
      </c>
      <c r="R1514" s="66" t="e">
        <f>VLOOKUP(B1514,[3]Pivot!$A$4:$D$4420,4,0)</f>
        <v>#N/A</v>
      </c>
      <c r="S1514" t="e">
        <f>VLOOKUP(B1514,'[1]Tổng hợp Nhập - Xuất - Tồn'!$A$5:$N$4327,11,0)</f>
        <v>#N/A</v>
      </c>
      <c r="T1514" t="e">
        <f>VLOOKUP(B1514,'[1]Tổng hợp Nhập - Xuất - Tồn'!$A$7:$N$4327,13,0)</f>
        <v>#N/A</v>
      </c>
      <c r="U1514" s="66" t="e">
        <f t="shared" si="405"/>
        <v>#N/A</v>
      </c>
      <c r="V1514" s="73" t="e">
        <f t="shared" si="406"/>
        <v>#N/A</v>
      </c>
      <c r="W1514" s="73" t="e">
        <f t="shared" si="407"/>
        <v>#N/A</v>
      </c>
    </row>
    <row r="1515" spans="1:24" hidden="1" x14ac:dyDescent="0.25">
      <c r="A1515">
        <v>1514</v>
      </c>
      <c r="B1515" t="s">
        <v>992</v>
      </c>
      <c r="C1515" t="s">
        <v>993</v>
      </c>
      <c r="E1515">
        <v>6</v>
      </c>
      <c r="H1515" s="59">
        <v>4.1538461538461542</v>
      </c>
      <c r="I1515" t="s">
        <v>1903</v>
      </c>
      <c r="J1515" s="65">
        <f t="shared" si="404"/>
        <v>112652.30769230769</v>
      </c>
      <c r="K1515" t="e">
        <f>1.05*VLOOKUP(B1515,'[1]Tổng hợp Nhập - Xuất - Tồn'!$A$5:$N$4327,12,0)/VLOOKUP(B1515,'[1]Tổng hợp Nhập - Xuất - Tồn'!$A$5:$N$4327,11,0)</f>
        <v>#N/A</v>
      </c>
      <c r="L1515" s="67" t="e">
        <f t="shared" si="408"/>
        <v>#N/A</v>
      </c>
      <c r="M1515" s="66" t="e">
        <f>VLOOKUP(B1515,[2]Pivot!$A$4:$C$3785,2,0)</f>
        <v>#N/A</v>
      </c>
      <c r="N1515" s="66" t="e">
        <f>VLOOKUP(B1515,[2]Pivot!$A$4:$C$3785,3,0)</f>
        <v>#N/A</v>
      </c>
      <c r="O1515" s="70" t="e">
        <f>VLOOKUP(B1515,[3]Pivot!$A$4:$D$4420,2,0)</f>
        <v>#N/A</v>
      </c>
      <c r="P1515" s="66" t="e">
        <f>VLOOKUP(B1515,[3]Pivot!$A$4:$E$4420,5,0)</f>
        <v>#N/A</v>
      </c>
      <c r="Q1515" s="66" t="e">
        <f>VLOOKUP(B1515,[3]Pivot!$A$4:$D$4420,3,0)</f>
        <v>#N/A</v>
      </c>
      <c r="R1515" s="66" t="e">
        <f>VLOOKUP(B1515,[3]Pivot!$A$4:$D$4420,4,0)</f>
        <v>#N/A</v>
      </c>
      <c r="S1515" t="e">
        <f>VLOOKUP(B1515,'[1]Tổng hợp Nhập - Xuất - Tồn'!$A$5:$N$4327,11,0)</f>
        <v>#N/A</v>
      </c>
      <c r="T1515" t="e">
        <f>VLOOKUP(B1515,'[1]Tổng hợp Nhập - Xuất - Tồn'!$A$7:$N$4327,13,0)</f>
        <v>#N/A</v>
      </c>
      <c r="U1515" s="66" t="e">
        <f t="shared" si="405"/>
        <v>#N/A</v>
      </c>
      <c r="V1515" s="73" t="e">
        <f t="shared" si="406"/>
        <v>#N/A</v>
      </c>
      <c r="W1515" s="73" t="e">
        <f t="shared" si="407"/>
        <v>#N/A</v>
      </c>
    </row>
    <row r="1516" spans="1:24" hidden="1" x14ac:dyDescent="0.25">
      <c r="A1516">
        <v>1515</v>
      </c>
      <c r="B1516" t="s">
        <v>394</v>
      </c>
      <c r="C1516" t="s">
        <v>395</v>
      </c>
      <c r="E1516">
        <v>20</v>
      </c>
      <c r="H1516" s="59">
        <v>15</v>
      </c>
      <c r="I1516" t="s">
        <v>1903</v>
      </c>
      <c r="J1516" s="65">
        <f t="shared" si="404"/>
        <v>406799.99999999994</v>
      </c>
      <c r="K1516" t="e">
        <f>1.05*VLOOKUP(B1516,'[1]Tổng hợp Nhập - Xuất - Tồn'!$A$5:$N$4327,12,0)/VLOOKUP(B1516,'[1]Tổng hợp Nhập - Xuất - Tồn'!$A$5:$N$4327,11,0)</f>
        <v>#N/A</v>
      </c>
      <c r="L1516" s="67" t="e">
        <f t="shared" si="408"/>
        <v>#N/A</v>
      </c>
      <c r="M1516" s="66" t="e">
        <f>VLOOKUP(B1516,[2]Pivot!$A$4:$C$3785,2,0)</f>
        <v>#N/A</v>
      </c>
      <c r="N1516" s="66" t="e">
        <f>VLOOKUP(B1516,[2]Pivot!$A$4:$C$3785,3,0)</f>
        <v>#N/A</v>
      </c>
      <c r="O1516" s="70" t="e">
        <f>VLOOKUP(B1516,[3]Pivot!$A$4:$D$4420,2,0)</f>
        <v>#N/A</v>
      </c>
      <c r="P1516" s="66" t="e">
        <f>VLOOKUP(B1516,[3]Pivot!$A$4:$E$4420,5,0)</f>
        <v>#N/A</v>
      </c>
      <c r="Q1516" s="66" t="e">
        <f>VLOOKUP(B1516,[3]Pivot!$A$4:$D$4420,3,0)</f>
        <v>#N/A</v>
      </c>
      <c r="R1516" s="66" t="e">
        <f>VLOOKUP(B1516,[3]Pivot!$A$4:$D$4420,4,0)</f>
        <v>#N/A</v>
      </c>
      <c r="S1516" t="e">
        <f>VLOOKUP(B1516,'[1]Tổng hợp Nhập - Xuất - Tồn'!$A$5:$N$4327,11,0)</f>
        <v>#N/A</v>
      </c>
      <c r="T1516" t="e">
        <f>VLOOKUP(B1516,'[1]Tổng hợp Nhập - Xuất - Tồn'!$A$7:$N$4327,13,0)</f>
        <v>#N/A</v>
      </c>
      <c r="U1516" s="66" t="e">
        <f t="shared" si="405"/>
        <v>#N/A</v>
      </c>
      <c r="V1516" s="73" t="e">
        <f t="shared" si="406"/>
        <v>#N/A</v>
      </c>
      <c r="W1516" s="73" t="e">
        <f t="shared" si="407"/>
        <v>#N/A</v>
      </c>
    </row>
    <row r="1517" spans="1:24" hidden="1" x14ac:dyDescent="0.25">
      <c r="A1517">
        <v>1516</v>
      </c>
      <c r="B1517" t="s">
        <v>396</v>
      </c>
      <c r="C1517" t="s">
        <v>397</v>
      </c>
      <c r="E1517">
        <v>10</v>
      </c>
      <c r="H1517" s="59">
        <v>15</v>
      </c>
      <c r="I1517" t="s">
        <v>1903</v>
      </c>
      <c r="J1517" s="65">
        <f t="shared" si="404"/>
        <v>406799.99999999994</v>
      </c>
      <c r="K1517" t="e">
        <f>1.05*VLOOKUP(B1517,'[1]Tổng hợp Nhập - Xuất - Tồn'!$A$5:$N$4327,12,0)/VLOOKUP(B1517,'[1]Tổng hợp Nhập - Xuất - Tồn'!$A$5:$N$4327,11,0)</f>
        <v>#N/A</v>
      </c>
      <c r="L1517" s="67" t="e">
        <f t="shared" si="408"/>
        <v>#N/A</v>
      </c>
      <c r="M1517" s="66" t="e">
        <f>VLOOKUP(B1517,[2]Pivot!$A$4:$C$3785,2,0)</f>
        <v>#N/A</v>
      </c>
      <c r="N1517" s="66" t="e">
        <f>VLOOKUP(B1517,[2]Pivot!$A$4:$C$3785,3,0)</f>
        <v>#N/A</v>
      </c>
      <c r="O1517" s="70" t="e">
        <f>VLOOKUP(B1517,[3]Pivot!$A$4:$D$4420,2,0)</f>
        <v>#N/A</v>
      </c>
      <c r="P1517" s="66" t="e">
        <f>VLOOKUP(B1517,[3]Pivot!$A$4:$E$4420,5,0)</f>
        <v>#N/A</v>
      </c>
      <c r="Q1517" s="66" t="e">
        <f>VLOOKUP(B1517,[3]Pivot!$A$4:$D$4420,3,0)</f>
        <v>#N/A</v>
      </c>
      <c r="R1517" s="66" t="e">
        <f>VLOOKUP(B1517,[3]Pivot!$A$4:$D$4420,4,0)</f>
        <v>#N/A</v>
      </c>
      <c r="S1517" t="e">
        <f>VLOOKUP(B1517,'[1]Tổng hợp Nhập - Xuất - Tồn'!$A$5:$N$4327,11,0)</f>
        <v>#N/A</v>
      </c>
      <c r="T1517" t="e">
        <f>VLOOKUP(B1517,'[1]Tổng hợp Nhập - Xuất - Tồn'!$A$7:$N$4327,13,0)</f>
        <v>#N/A</v>
      </c>
      <c r="U1517" s="66" t="e">
        <f t="shared" si="405"/>
        <v>#N/A</v>
      </c>
      <c r="V1517" s="73" t="e">
        <f t="shared" si="406"/>
        <v>#N/A</v>
      </c>
      <c r="W1517" s="73" t="e">
        <f t="shared" si="407"/>
        <v>#N/A</v>
      </c>
    </row>
    <row r="1518" spans="1:24" hidden="1" x14ac:dyDescent="0.25">
      <c r="A1518">
        <v>1517</v>
      </c>
      <c r="B1518" t="s">
        <v>994</v>
      </c>
      <c r="C1518" t="s">
        <v>401</v>
      </c>
      <c r="E1518">
        <v>1</v>
      </c>
      <c r="H1518" s="59">
        <v>34.903846153846153</v>
      </c>
      <c r="I1518" t="s">
        <v>1903</v>
      </c>
      <c r="J1518" s="65">
        <f t="shared" si="404"/>
        <v>946592.30769230751</v>
      </c>
      <c r="K1518" t="e">
        <f>1.05*VLOOKUP(B1518,'[1]Tổng hợp Nhập - Xuất - Tồn'!$A$5:$N$4327,12,0)/VLOOKUP(B1518,'[1]Tổng hợp Nhập - Xuất - Tồn'!$A$5:$N$4327,11,0)</f>
        <v>#N/A</v>
      </c>
      <c r="L1518" s="67" t="e">
        <f t="shared" si="408"/>
        <v>#N/A</v>
      </c>
      <c r="M1518" s="66" t="e">
        <f>VLOOKUP(B1518,[2]Pivot!$A$4:$C$3785,2,0)</f>
        <v>#N/A</v>
      </c>
      <c r="N1518" s="66" t="e">
        <f>VLOOKUP(B1518,[2]Pivot!$A$4:$C$3785,3,0)</f>
        <v>#N/A</v>
      </c>
      <c r="O1518" s="70" t="e">
        <f>VLOOKUP(B1518,[3]Pivot!$A$4:$D$4420,2,0)</f>
        <v>#N/A</v>
      </c>
      <c r="P1518" s="66" t="e">
        <f>VLOOKUP(B1518,[3]Pivot!$A$4:$E$4420,5,0)</f>
        <v>#N/A</v>
      </c>
      <c r="Q1518" s="66" t="e">
        <f>VLOOKUP(B1518,[3]Pivot!$A$4:$D$4420,3,0)</f>
        <v>#N/A</v>
      </c>
      <c r="R1518" s="66" t="e">
        <f>VLOOKUP(B1518,[3]Pivot!$A$4:$D$4420,4,0)</f>
        <v>#N/A</v>
      </c>
      <c r="S1518" t="e">
        <f>VLOOKUP(B1518,'[1]Tổng hợp Nhập - Xuất - Tồn'!$A$5:$N$4327,11,0)</f>
        <v>#N/A</v>
      </c>
      <c r="T1518" t="e">
        <f>VLOOKUP(B1518,'[1]Tổng hợp Nhập - Xuất - Tồn'!$A$7:$N$4327,13,0)</f>
        <v>#N/A</v>
      </c>
      <c r="U1518" s="66" t="e">
        <f t="shared" si="405"/>
        <v>#N/A</v>
      </c>
      <c r="V1518" s="73" t="e">
        <f t="shared" si="406"/>
        <v>#N/A</v>
      </c>
      <c r="W1518" s="73" t="e">
        <f t="shared" si="407"/>
        <v>#N/A</v>
      </c>
    </row>
    <row r="1519" spans="1:24" hidden="1" x14ac:dyDescent="0.25">
      <c r="A1519">
        <v>1518</v>
      </c>
      <c r="B1519" t="s">
        <v>995</v>
      </c>
      <c r="C1519" t="s">
        <v>401</v>
      </c>
      <c r="E1519">
        <v>7</v>
      </c>
      <c r="H1519" s="59">
        <v>34.903846153846153</v>
      </c>
      <c r="I1519" t="s">
        <v>1903</v>
      </c>
      <c r="J1519" s="65">
        <f t="shared" si="404"/>
        <v>946592.30769230751</v>
      </c>
      <c r="K1519" t="e">
        <f>1.05*VLOOKUP(B1519,'[1]Tổng hợp Nhập - Xuất - Tồn'!$A$5:$N$4327,12,0)/VLOOKUP(B1519,'[1]Tổng hợp Nhập - Xuất - Tồn'!$A$5:$N$4327,11,0)</f>
        <v>#N/A</v>
      </c>
      <c r="L1519" s="67" t="e">
        <f t="shared" si="408"/>
        <v>#N/A</v>
      </c>
      <c r="M1519" s="66" t="e">
        <f>VLOOKUP(B1519,[2]Pivot!$A$4:$C$3785,2,0)</f>
        <v>#N/A</v>
      </c>
      <c r="N1519" s="66" t="e">
        <f>VLOOKUP(B1519,[2]Pivot!$A$4:$C$3785,3,0)</f>
        <v>#N/A</v>
      </c>
      <c r="O1519" s="70" t="e">
        <f>VLOOKUP(B1519,[3]Pivot!$A$4:$D$4420,2,0)</f>
        <v>#N/A</v>
      </c>
      <c r="P1519" s="66" t="e">
        <f>VLOOKUP(B1519,[3]Pivot!$A$4:$E$4420,5,0)</f>
        <v>#N/A</v>
      </c>
      <c r="Q1519" s="66" t="e">
        <f>VLOOKUP(B1519,[3]Pivot!$A$4:$D$4420,3,0)</f>
        <v>#N/A</v>
      </c>
      <c r="R1519" s="66" t="e">
        <f>VLOOKUP(B1519,[3]Pivot!$A$4:$D$4420,4,0)</f>
        <v>#N/A</v>
      </c>
      <c r="S1519" t="e">
        <f>VLOOKUP(B1519,'[1]Tổng hợp Nhập - Xuất - Tồn'!$A$5:$N$4327,11,0)</f>
        <v>#N/A</v>
      </c>
      <c r="T1519" t="e">
        <f>VLOOKUP(B1519,'[1]Tổng hợp Nhập - Xuất - Tồn'!$A$7:$N$4327,13,0)</f>
        <v>#N/A</v>
      </c>
      <c r="U1519" s="66" t="e">
        <f t="shared" si="405"/>
        <v>#N/A</v>
      </c>
      <c r="V1519" s="73" t="e">
        <f t="shared" si="406"/>
        <v>#N/A</v>
      </c>
      <c r="W1519" s="73" t="e">
        <f t="shared" si="407"/>
        <v>#N/A</v>
      </c>
    </row>
    <row r="1520" spans="1:24" hidden="1" x14ac:dyDescent="0.25">
      <c r="A1520">
        <v>1519</v>
      </c>
      <c r="B1520" t="s">
        <v>996</v>
      </c>
      <c r="C1520" t="s">
        <v>401</v>
      </c>
      <c r="E1520">
        <v>2</v>
      </c>
      <c r="H1520" s="59">
        <v>42.980769230769234</v>
      </c>
      <c r="I1520" t="s">
        <v>1903</v>
      </c>
      <c r="J1520" s="65">
        <f t="shared" si="404"/>
        <v>1165638.4615384615</v>
      </c>
      <c r="K1520" t="e">
        <f>1.05*VLOOKUP(B1520,'[1]Tổng hợp Nhập - Xuất - Tồn'!$A$5:$N$4327,12,0)/VLOOKUP(B1520,'[1]Tổng hợp Nhập - Xuất - Tồn'!$A$5:$N$4327,11,0)</f>
        <v>#N/A</v>
      </c>
      <c r="L1520" s="67" t="e">
        <f t="shared" si="408"/>
        <v>#N/A</v>
      </c>
      <c r="M1520" s="66" t="e">
        <f>VLOOKUP(B1520,[2]Pivot!$A$4:$C$3785,2,0)</f>
        <v>#N/A</v>
      </c>
      <c r="N1520" s="66" t="e">
        <f>VLOOKUP(B1520,[2]Pivot!$A$4:$C$3785,3,0)</f>
        <v>#N/A</v>
      </c>
      <c r="O1520" s="70" t="e">
        <f>VLOOKUP(B1520,[3]Pivot!$A$4:$D$4420,2,0)</f>
        <v>#N/A</v>
      </c>
      <c r="P1520" s="66" t="e">
        <f>VLOOKUP(B1520,[3]Pivot!$A$4:$E$4420,5,0)</f>
        <v>#N/A</v>
      </c>
      <c r="Q1520" s="66" t="e">
        <f>VLOOKUP(B1520,[3]Pivot!$A$4:$D$4420,3,0)</f>
        <v>#N/A</v>
      </c>
      <c r="R1520" s="66" t="e">
        <f>VLOOKUP(B1520,[3]Pivot!$A$4:$D$4420,4,0)</f>
        <v>#N/A</v>
      </c>
      <c r="S1520" t="e">
        <f>VLOOKUP(B1520,'[1]Tổng hợp Nhập - Xuất - Tồn'!$A$5:$N$4327,11,0)</f>
        <v>#N/A</v>
      </c>
      <c r="T1520" t="e">
        <f>VLOOKUP(B1520,'[1]Tổng hợp Nhập - Xuất - Tồn'!$A$7:$N$4327,13,0)</f>
        <v>#N/A</v>
      </c>
      <c r="U1520" s="66" t="e">
        <f t="shared" si="405"/>
        <v>#N/A</v>
      </c>
      <c r="V1520" s="73" t="e">
        <f t="shared" si="406"/>
        <v>#N/A</v>
      </c>
      <c r="W1520" s="73" t="e">
        <f t="shared" si="407"/>
        <v>#N/A</v>
      </c>
    </row>
    <row r="1521" spans="1:24" hidden="1" x14ac:dyDescent="0.25">
      <c r="A1521">
        <v>1520</v>
      </c>
      <c r="B1521" t="s">
        <v>997</v>
      </c>
      <c r="C1521" t="s">
        <v>401</v>
      </c>
      <c r="E1521">
        <v>1</v>
      </c>
      <c r="H1521" s="59">
        <v>37.78846153846154</v>
      </c>
      <c r="I1521" t="s">
        <v>1903</v>
      </c>
      <c r="J1521" s="65">
        <f t="shared" si="404"/>
        <v>1024823.0769230769</v>
      </c>
      <c r="K1521" t="e">
        <f>1.05*VLOOKUP(B1521,'[1]Tổng hợp Nhập - Xuất - Tồn'!$A$5:$N$4327,12,0)/VLOOKUP(B1521,'[1]Tổng hợp Nhập - Xuất - Tồn'!$A$5:$N$4327,11,0)</f>
        <v>#N/A</v>
      </c>
      <c r="L1521" s="67" t="e">
        <f t="shared" si="408"/>
        <v>#N/A</v>
      </c>
      <c r="M1521" s="66" t="e">
        <f>VLOOKUP(B1521,[2]Pivot!$A$4:$C$3785,2,0)</f>
        <v>#N/A</v>
      </c>
      <c r="N1521" s="66" t="e">
        <f>VLOOKUP(B1521,[2]Pivot!$A$4:$C$3785,3,0)</f>
        <v>#N/A</v>
      </c>
      <c r="O1521" s="70" t="e">
        <f>VLOOKUP(B1521,[3]Pivot!$A$4:$D$4420,2,0)</f>
        <v>#N/A</v>
      </c>
      <c r="P1521" s="66" t="e">
        <f>VLOOKUP(B1521,[3]Pivot!$A$4:$E$4420,5,0)</f>
        <v>#N/A</v>
      </c>
      <c r="Q1521" s="66" t="e">
        <f>VLOOKUP(B1521,[3]Pivot!$A$4:$D$4420,3,0)</f>
        <v>#N/A</v>
      </c>
      <c r="R1521" s="66" t="e">
        <f>VLOOKUP(B1521,[3]Pivot!$A$4:$D$4420,4,0)</f>
        <v>#N/A</v>
      </c>
      <c r="S1521" t="e">
        <f>VLOOKUP(B1521,'[1]Tổng hợp Nhập - Xuất - Tồn'!$A$5:$N$4327,11,0)</f>
        <v>#N/A</v>
      </c>
      <c r="T1521" t="e">
        <f>VLOOKUP(B1521,'[1]Tổng hợp Nhập - Xuất - Tồn'!$A$7:$N$4327,13,0)</f>
        <v>#N/A</v>
      </c>
      <c r="U1521" s="66" t="e">
        <f t="shared" si="405"/>
        <v>#N/A</v>
      </c>
      <c r="V1521" s="73" t="e">
        <f t="shared" si="406"/>
        <v>#N/A</v>
      </c>
      <c r="W1521" s="73" t="e">
        <f t="shared" si="407"/>
        <v>#N/A</v>
      </c>
    </row>
    <row r="1522" spans="1:24" hidden="1" x14ac:dyDescent="0.25">
      <c r="A1522">
        <v>1521</v>
      </c>
      <c r="B1522" t="s">
        <v>400</v>
      </c>
      <c r="C1522" t="s">
        <v>401</v>
      </c>
      <c r="E1522">
        <v>6</v>
      </c>
      <c r="H1522" s="59">
        <v>32.019230769230766</v>
      </c>
      <c r="I1522" t="s">
        <v>1903</v>
      </c>
      <c r="J1522" s="65">
        <f t="shared" si="404"/>
        <v>868361.53846153826</v>
      </c>
      <c r="K1522" t="e">
        <f>1.05*VLOOKUP(B1522,'[1]Tổng hợp Nhập - Xuất - Tồn'!$A$5:$N$4327,12,0)/VLOOKUP(B1522,'[1]Tổng hợp Nhập - Xuất - Tồn'!$A$5:$N$4327,11,0)</f>
        <v>#N/A</v>
      </c>
      <c r="L1522" s="67" t="e">
        <f t="shared" si="408"/>
        <v>#N/A</v>
      </c>
      <c r="M1522" s="66" t="e">
        <f>VLOOKUP(B1522,[2]Pivot!$A$4:$C$3785,2,0)</f>
        <v>#N/A</v>
      </c>
      <c r="N1522" s="66" t="e">
        <f>VLOOKUP(B1522,[2]Pivot!$A$4:$C$3785,3,0)</f>
        <v>#N/A</v>
      </c>
      <c r="O1522" s="70" t="e">
        <f>VLOOKUP(B1522,[3]Pivot!$A$4:$D$4420,2,0)</f>
        <v>#N/A</v>
      </c>
      <c r="P1522" s="66" t="e">
        <f>VLOOKUP(B1522,[3]Pivot!$A$4:$E$4420,5,0)</f>
        <v>#N/A</v>
      </c>
      <c r="Q1522" s="66" t="e">
        <f>VLOOKUP(B1522,[3]Pivot!$A$4:$D$4420,3,0)</f>
        <v>#N/A</v>
      </c>
      <c r="R1522" s="66" t="e">
        <f>VLOOKUP(B1522,[3]Pivot!$A$4:$D$4420,4,0)</f>
        <v>#N/A</v>
      </c>
      <c r="S1522" t="e">
        <f>VLOOKUP(B1522,'[1]Tổng hợp Nhập - Xuất - Tồn'!$A$5:$N$4327,11,0)</f>
        <v>#N/A</v>
      </c>
      <c r="T1522" t="e">
        <f>VLOOKUP(B1522,'[1]Tổng hợp Nhập - Xuất - Tồn'!$A$7:$N$4327,13,0)</f>
        <v>#N/A</v>
      </c>
      <c r="U1522" s="66" t="e">
        <f t="shared" si="405"/>
        <v>#N/A</v>
      </c>
      <c r="V1522" s="73" t="e">
        <f t="shared" si="406"/>
        <v>#N/A</v>
      </c>
      <c r="W1522" s="73" t="e">
        <f t="shared" si="407"/>
        <v>#N/A</v>
      </c>
    </row>
    <row r="1523" spans="1:24" x14ac:dyDescent="0.25">
      <c r="A1523">
        <v>1522</v>
      </c>
      <c r="B1523" t="s">
        <v>998</v>
      </c>
      <c r="C1523" t="s">
        <v>999</v>
      </c>
      <c r="E1523">
        <v>2</v>
      </c>
      <c r="H1523" s="59">
        <v>36.92307692307692</v>
      </c>
      <c r="I1523" t="s">
        <v>1903</v>
      </c>
      <c r="J1523" s="78">
        <f t="shared" si="404"/>
        <v>1001353.846153846</v>
      </c>
      <c r="K1523" s="75">
        <f>1.05*VLOOKUP(B1523,'[1]Tổng hợp Nhập - Xuất - Tồn'!$A$5:$N$4327,12,0)/VLOOKUP(B1523,'[1]Tổng hợp Nhập - Xuất - Tồn'!$A$5:$N$4327,11,0)</f>
        <v>711479.1901960785</v>
      </c>
      <c r="L1523" s="67">
        <f t="shared" si="408"/>
        <v>0.4074253470124406</v>
      </c>
      <c r="M1523" s="66">
        <f>VLOOKUP(B1523,[2]Pivot!$A$4:$C$3785,2,0)</f>
        <v>900000</v>
      </c>
      <c r="N1523" s="66">
        <f>VLOOKUP(B1523,[2]Pivot!$A$4:$C$3785,3,0)</f>
        <v>1120000</v>
      </c>
      <c r="O1523" s="70">
        <f>VLOOKUP(B1523,[3]Pivot!$A$4:$D$4420,2,0)</f>
        <v>44816</v>
      </c>
      <c r="P1523" s="66" t="str">
        <f>VLOOKUP(B1523,[3]Pivot!$A$4:$E$4420,5,0)</f>
        <v>THANHDUC</v>
      </c>
      <c r="Q1523" s="66">
        <f>VLOOKUP(B1523,[3]Pivot!$A$4:$D$4420,3,0)</f>
        <v>694800</v>
      </c>
      <c r="R1523" s="66">
        <f>VLOOKUP(B1523,[3]Pivot!$A$4:$D$4420,4,0)</f>
        <v>1</v>
      </c>
      <c r="S1523">
        <f>VLOOKUP(B1523,'[1]Tổng hợp Nhập - Xuất - Tồn'!$A$5:$N$4327,11,0)</f>
        <v>153</v>
      </c>
      <c r="T1523">
        <f>VLOOKUP(B1523,'[1]Tổng hợp Nhập - Xuất - Tồn'!$A$7:$N$4327,13,0)</f>
        <v>3</v>
      </c>
      <c r="U1523" s="75">
        <f>IF(Q1523=0,K1523*(1-5%),IF(L1523&lt;=10%,Q1523,Q1523*(1-5%)))</f>
        <v>660060</v>
      </c>
      <c r="V1523" s="73">
        <f>U1523/24000*1/1.13</f>
        <v>24.338495575221241</v>
      </c>
      <c r="W1523" s="66">
        <f t="shared" ref="W1523" si="421">V1523*24000</f>
        <v>584123.89380530978</v>
      </c>
      <c r="X1523" s="67">
        <f>(W1523-K1523)/K1523</f>
        <v>-0.179000732763063</v>
      </c>
    </row>
    <row r="1524" spans="1:24" hidden="1" x14ac:dyDescent="0.25">
      <c r="A1524">
        <v>1523</v>
      </c>
      <c r="B1524" t="s">
        <v>1000</v>
      </c>
      <c r="C1524" t="s">
        <v>1001</v>
      </c>
      <c r="E1524">
        <v>1</v>
      </c>
      <c r="H1524" s="59">
        <v>24.807692307692307</v>
      </c>
      <c r="I1524" t="s">
        <v>1903</v>
      </c>
      <c r="J1524" s="65">
        <f t="shared" si="404"/>
        <v>672784.61538461526</v>
      </c>
      <c r="K1524" t="e">
        <f>1.05*VLOOKUP(B1524,'[1]Tổng hợp Nhập - Xuất - Tồn'!$A$5:$N$4327,12,0)/VLOOKUP(B1524,'[1]Tổng hợp Nhập - Xuất - Tồn'!$A$5:$N$4327,11,0)</f>
        <v>#N/A</v>
      </c>
      <c r="L1524" s="67" t="e">
        <f t="shared" si="408"/>
        <v>#N/A</v>
      </c>
      <c r="M1524" s="66" t="e">
        <f>VLOOKUP(B1524,[2]Pivot!$A$4:$C$3785,2,0)</f>
        <v>#N/A</v>
      </c>
      <c r="N1524" s="66" t="e">
        <f>VLOOKUP(B1524,[2]Pivot!$A$4:$C$3785,3,0)</f>
        <v>#N/A</v>
      </c>
      <c r="O1524" s="70" t="e">
        <f>VLOOKUP(B1524,[3]Pivot!$A$4:$D$4420,2,0)</f>
        <v>#N/A</v>
      </c>
      <c r="P1524" s="66" t="e">
        <f>VLOOKUP(B1524,[3]Pivot!$A$4:$E$4420,5,0)</f>
        <v>#N/A</v>
      </c>
      <c r="Q1524" s="66" t="e">
        <f>VLOOKUP(B1524,[3]Pivot!$A$4:$D$4420,3,0)</f>
        <v>#N/A</v>
      </c>
      <c r="R1524" s="66" t="e">
        <f>VLOOKUP(B1524,[3]Pivot!$A$4:$D$4420,4,0)</f>
        <v>#N/A</v>
      </c>
      <c r="S1524" t="e">
        <f>VLOOKUP(B1524,'[1]Tổng hợp Nhập - Xuất - Tồn'!$A$5:$N$4327,11,0)</f>
        <v>#N/A</v>
      </c>
      <c r="T1524" t="e">
        <f>VLOOKUP(B1524,'[1]Tổng hợp Nhập - Xuất - Tồn'!$A$7:$N$4327,13,0)</f>
        <v>#N/A</v>
      </c>
      <c r="U1524" s="66" t="e">
        <f t="shared" si="405"/>
        <v>#N/A</v>
      </c>
      <c r="V1524" s="73" t="e">
        <f t="shared" si="406"/>
        <v>#N/A</v>
      </c>
      <c r="W1524" s="73" t="e">
        <f t="shared" si="407"/>
        <v>#N/A</v>
      </c>
    </row>
    <row r="1525" spans="1:24" hidden="1" x14ac:dyDescent="0.25">
      <c r="A1525">
        <v>1524</v>
      </c>
      <c r="B1525" t="s">
        <v>1002</v>
      </c>
      <c r="C1525" t="s">
        <v>999</v>
      </c>
      <c r="E1525">
        <v>20</v>
      </c>
      <c r="H1525" s="59">
        <v>23.942307692307693</v>
      </c>
      <c r="I1525" t="s">
        <v>1903</v>
      </c>
      <c r="J1525" s="65">
        <f t="shared" si="404"/>
        <v>649315.38461538451</v>
      </c>
      <c r="K1525" t="e">
        <f>1.05*VLOOKUP(B1525,'[1]Tổng hợp Nhập - Xuất - Tồn'!$A$5:$N$4327,12,0)/VLOOKUP(B1525,'[1]Tổng hợp Nhập - Xuất - Tồn'!$A$5:$N$4327,11,0)</f>
        <v>#N/A</v>
      </c>
      <c r="L1525" s="67" t="e">
        <f t="shared" si="408"/>
        <v>#N/A</v>
      </c>
      <c r="M1525" s="66" t="e">
        <f>VLOOKUP(B1525,[2]Pivot!$A$4:$C$3785,2,0)</f>
        <v>#N/A</v>
      </c>
      <c r="N1525" s="66" t="e">
        <f>VLOOKUP(B1525,[2]Pivot!$A$4:$C$3785,3,0)</f>
        <v>#N/A</v>
      </c>
      <c r="O1525" s="70" t="e">
        <f>VLOOKUP(B1525,[3]Pivot!$A$4:$D$4420,2,0)</f>
        <v>#N/A</v>
      </c>
      <c r="P1525" s="66" t="e">
        <f>VLOOKUP(B1525,[3]Pivot!$A$4:$E$4420,5,0)</f>
        <v>#N/A</v>
      </c>
      <c r="Q1525" s="66" t="e">
        <f>VLOOKUP(B1525,[3]Pivot!$A$4:$D$4420,3,0)</f>
        <v>#N/A</v>
      </c>
      <c r="R1525" s="66" t="e">
        <f>VLOOKUP(B1525,[3]Pivot!$A$4:$D$4420,4,0)</f>
        <v>#N/A</v>
      </c>
      <c r="S1525" t="e">
        <f>VLOOKUP(B1525,'[1]Tổng hợp Nhập - Xuất - Tồn'!$A$5:$N$4327,11,0)</f>
        <v>#N/A</v>
      </c>
      <c r="T1525" t="e">
        <f>VLOOKUP(B1525,'[1]Tổng hợp Nhập - Xuất - Tồn'!$A$7:$N$4327,13,0)</f>
        <v>#N/A</v>
      </c>
      <c r="U1525" s="66" t="e">
        <f t="shared" si="405"/>
        <v>#N/A</v>
      </c>
      <c r="V1525" s="73" t="e">
        <f t="shared" si="406"/>
        <v>#N/A</v>
      </c>
      <c r="W1525" s="73" t="e">
        <f t="shared" si="407"/>
        <v>#N/A</v>
      </c>
    </row>
    <row r="1526" spans="1:24" hidden="1" x14ac:dyDescent="0.25">
      <c r="A1526">
        <v>1525</v>
      </c>
      <c r="B1526" t="s">
        <v>1003</v>
      </c>
      <c r="C1526" t="s">
        <v>999</v>
      </c>
      <c r="E1526">
        <v>1</v>
      </c>
      <c r="H1526" s="59">
        <v>53.942307692307693</v>
      </c>
      <c r="I1526" t="s">
        <v>1903</v>
      </c>
      <c r="J1526" s="65">
        <f t="shared" si="404"/>
        <v>1462915.3846153845</v>
      </c>
      <c r="K1526" t="e">
        <f>1.05*VLOOKUP(B1526,'[1]Tổng hợp Nhập - Xuất - Tồn'!$A$5:$N$4327,12,0)/VLOOKUP(B1526,'[1]Tổng hợp Nhập - Xuất - Tồn'!$A$5:$N$4327,11,0)</f>
        <v>#N/A</v>
      </c>
      <c r="L1526" s="67" t="e">
        <f t="shared" si="408"/>
        <v>#N/A</v>
      </c>
      <c r="M1526" s="66" t="e">
        <f>VLOOKUP(B1526,[2]Pivot!$A$4:$C$3785,2,0)</f>
        <v>#N/A</v>
      </c>
      <c r="N1526" s="66" t="e">
        <f>VLOOKUP(B1526,[2]Pivot!$A$4:$C$3785,3,0)</f>
        <v>#N/A</v>
      </c>
      <c r="O1526" s="70" t="e">
        <f>VLOOKUP(B1526,[3]Pivot!$A$4:$D$4420,2,0)</f>
        <v>#N/A</v>
      </c>
      <c r="P1526" s="66" t="e">
        <f>VLOOKUP(B1526,[3]Pivot!$A$4:$E$4420,5,0)</f>
        <v>#N/A</v>
      </c>
      <c r="Q1526" s="66" t="e">
        <f>VLOOKUP(B1526,[3]Pivot!$A$4:$D$4420,3,0)</f>
        <v>#N/A</v>
      </c>
      <c r="R1526" s="66" t="e">
        <f>VLOOKUP(B1526,[3]Pivot!$A$4:$D$4420,4,0)</f>
        <v>#N/A</v>
      </c>
      <c r="S1526" t="e">
        <f>VLOOKUP(B1526,'[1]Tổng hợp Nhập - Xuất - Tồn'!$A$5:$N$4327,11,0)</f>
        <v>#N/A</v>
      </c>
      <c r="T1526" t="e">
        <f>VLOOKUP(B1526,'[1]Tổng hợp Nhập - Xuất - Tồn'!$A$7:$N$4327,13,0)</f>
        <v>#N/A</v>
      </c>
      <c r="U1526" s="66" t="e">
        <f t="shared" si="405"/>
        <v>#N/A</v>
      </c>
      <c r="V1526" s="73" t="e">
        <f t="shared" si="406"/>
        <v>#N/A</v>
      </c>
      <c r="W1526" s="73" t="e">
        <f t="shared" si="407"/>
        <v>#N/A</v>
      </c>
    </row>
    <row r="1527" spans="1:24" hidden="1" x14ac:dyDescent="0.25">
      <c r="A1527">
        <v>1526</v>
      </c>
      <c r="B1527" t="s">
        <v>1004</v>
      </c>
      <c r="C1527" t="s">
        <v>1005</v>
      </c>
      <c r="E1527">
        <v>1</v>
      </c>
      <c r="H1527" s="59">
        <v>34.03846153846154</v>
      </c>
      <c r="I1527" t="s">
        <v>1903</v>
      </c>
      <c r="J1527" s="65">
        <f t="shared" si="404"/>
        <v>923123.07692307688</v>
      </c>
      <c r="K1527" t="e">
        <f>1.05*VLOOKUP(B1527,'[1]Tổng hợp Nhập - Xuất - Tồn'!$A$5:$N$4327,12,0)/VLOOKUP(B1527,'[1]Tổng hợp Nhập - Xuất - Tồn'!$A$5:$N$4327,11,0)</f>
        <v>#N/A</v>
      </c>
      <c r="L1527" s="67" t="e">
        <f t="shared" si="408"/>
        <v>#N/A</v>
      </c>
      <c r="M1527" s="66" t="e">
        <f>VLOOKUP(B1527,[2]Pivot!$A$4:$C$3785,2,0)</f>
        <v>#N/A</v>
      </c>
      <c r="N1527" s="66" t="e">
        <f>VLOOKUP(B1527,[2]Pivot!$A$4:$C$3785,3,0)</f>
        <v>#N/A</v>
      </c>
      <c r="O1527" s="70" t="e">
        <f>VLOOKUP(B1527,[3]Pivot!$A$4:$D$4420,2,0)</f>
        <v>#N/A</v>
      </c>
      <c r="P1527" s="66" t="e">
        <f>VLOOKUP(B1527,[3]Pivot!$A$4:$E$4420,5,0)</f>
        <v>#N/A</v>
      </c>
      <c r="Q1527" s="66" t="e">
        <f>VLOOKUP(B1527,[3]Pivot!$A$4:$D$4420,3,0)</f>
        <v>#N/A</v>
      </c>
      <c r="R1527" s="66" t="e">
        <f>VLOOKUP(B1527,[3]Pivot!$A$4:$D$4420,4,0)</f>
        <v>#N/A</v>
      </c>
      <c r="S1527" t="e">
        <f>VLOOKUP(B1527,'[1]Tổng hợp Nhập - Xuất - Tồn'!$A$5:$N$4327,11,0)</f>
        <v>#N/A</v>
      </c>
      <c r="T1527" t="e">
        <f>VLOOKUP(B1527,'[1]Tổng hợp Nhập - Xuất - Tồn'!$A$7:$N$4327,13,0)</f>
        <v>#N/A</v>
      </c>
      <c r="U1527" s="66" t="e">
        <f t="shared" si="405"/>
        <v>#N/A</v>
      </c>
      <c r="V1527" s="73" t="e">
        <f t="shared" si="406"/>
        <v>#N/A</v>
      </c>
      <c r="W1527" s="73" t="e">
        <f t="shared" si="407"/>
        <v>#N/A</v>
      </c>
    </row>
    <row r="1528" spans="1:24" hidden="1" x14ac:dyDescent="0.25">
      <c r="A1528">
        <v>1527</v>
      </c>
      <c r="B1528" t="s">
        <v>1006</v>
      </c>
      <c r="C1528" t="s">
        <v>404</v>
      </c>
      <c r="E1528">
        <v>1</v>
      </c>
      <c r="H1528" s="59">
        <v>34.903846153846153</v>
      </c>
      <c r="I1528" t="s">
        <v>1903</v>
      </c>
      <c r="J1528" s="65">
        <f t="shared" si="404"/>
        <v>946592.30769230751</v>
      </c>
      <c r="K1528" t="e">
        <f>1.05*VLOOKUP(B1528,'[1]Tổng hợp Nhập - Xuất - Tồn'!$A$5:$N$4327,12,0)/VLOOKUP(B1528,'[1]Tổng hợp Nhập - Xuất - Tồn'!$A$5:$N$4327,11,0)</f>
        <v>#N/A</v>
      </c>
      <c r="L1528" s="67" t="e">
        <f t="shared" si="408"/>
        <v>#N/A</v>
      </c>
      <c r="M1528" s="66" t="e">
        <f>VLOOKUP(B1528,[2]Pivot!$A$4:$C$3785,2,0)</f>
        <v>#N/A</v>
      </c>
      <c r="N1528" s="66" t="e">
        <f>VLOOKUP(B1528,[2]Pivot!$A$4:$C$3785,3,0)</f>
        <v>#N/A</v>
      </c>
      <c r="O1528" s="70" t="e">
        <f>VLOOKUP(B1528,[3]Pivot!$A$4:$D$4420,2,0)</f>
        <v>#N/A</v>
      </c>
      <c r="P1528" s="66" t="e">
        <f>VLOOKUP(B1528,[3]Pivot!$A$4:$E$4420,5,0)</f>
        <v>#N/A</v>
      </c>
      <c r="Q1528" s="66" t="e">
        <f>VLOOKUP(B1528,[3]Pivot!$A$4:$D$4420,3,0)</f>
        <v>#N/A</v>
      </c>
      <c r="R1528" s="66" t="e">
        <f>VLOOKUP(B1528,[3]Pivot!$A$4:$D$4420,4,0)</f>
        <v>#N/A</v>
      </c>
      <c r="S1528" t="e">
        <f>VLOOKUP(B1528,'[1]Tổng hợp Nhập - Xuất - Tồn'!$A$5:$N$4327,11,0)</f>
        <v>#N/A</v>
      </c>
      <c r="T1528" t="e">
        <f>VLOOKUP(B1528,'[1]Tổng hợp Nhập - Xuất - Tồn'!$A$7:$N$4327,13,0)</f>
        <v>#N/A</v>
      </c>
      <c r="U1528" s="66" t="e">
        <f t="shared" si="405"/>
        <v>#N/A</v>
      </c>
      <c r="V1528" s="73" t="e">
        <f t="shared" si="406"/>
        <v>#N/A</v>
      </c>
      <c r="W1528" s="73" t="e">
        <f t="shared" si="407"/>
        <v>#N/A</v>
      </c>
    </row>
    <row r="1529" spans="1:24" hidden="1" x14ac:dyDescent="0.25">
      <c r="A1529">
        <v>1528</v>
      </c>
      <c r="B1529" t="s">
        <v>1007</v>
      </c>
      <c r="C1529" t="s">
        <v>404</v>
      </c>
      <c r="E1529">
        <v>5</v>
      </c>
      <c r="H1529" s="59">
        <v>34.903846153846153</v>
      </c>
      <c r="I1529" t="s">
        <v>1903</v>
      </c>
      <c r="J1529" s="65">
        <f t="shared" si="404"/>
        <v>946592.30769230751</v>
      </c>
      <c r="K1529" t="e">
        <f>1.05*VLOOKUP(B1529,'[1]Tổng hợp Nhập - Xuất - Tồn'!$A$5:$N$4327,12,0)/VLOOKUP(B1529,'[1]Tổng hợp Nhập - Xuất - Tồn'!$A$5:$N$4327,11,0)</f>
        <v>#N/A</v>
      </c>
      <c r="L1529" s="67" t="e">
        <f t="shared" si="408"/>
        <v>#N/A</v>
      </c>
      <c r="M1529" s="66" t="e">
        <f>VLOOKUP(B1529,[2]Pivot!$A$4:$C$3785,2,0)</f>
        <v>#N/A</v>
      </c>
      <c r="N1529" s="66" t="e">
        <f>VLOOKUP(B1529,[2]Pivot!$A$4:$C$3785,3,0)</f>
        <v>#N/A</v>
      </c>
      <c r="O1529" s="70" t="e">
        <f>VLOOKUP(B1529,[3]Pivot!$A$4:$D$4420,2,0)</f>
        <v>#N/A</v>
      </c>
      <c r="P1529" s="66" t="e">
        <f>VLOOKUP(B1529,[3]Pivot!$A$4:$E$4420,5,0)</f>
        <v>#N/A</v>
      </c>
      <c r="Q1529" s="66" t="e">
        <f>VLOOKUP(B1529,[3]Pivot!$A$4:$D$4420,3,0)</f>
        <v>#N/A</v>
      </c>
      <c r="R1529" s="66" t="e">
        <f>VLOOKUP(B1529,[3]Pivot!$A$4:$D$4420,4,0)</f>
        <v>#N/A</v>
      </c>
      <c r="S1529" t="e">
        <f>VLOOKUP(B1529,'[1]Tổng hợp Nhập - Xuất - Tồn'!$A$5:$N$4327,11,0)</f>
        <v>#N/A</v>
      </c>
      <c r="T1529" t="e">
        <f>VLOOKUP(B1529,'[1]Tổng hợp Nhập - Xuất - Tồn'!$A$7:$N$4327,13,0)</f>
        <v>#N/A</v>
      </c>
      <c r="U1529" s="66" t="e">
        <f t="shared" si="405"/>
        <v>#N/A</v>
      </c>
      <c r="V1529" s="73" t="e">
        <f t="shared" si="406"/>
        <v>#N/A</v>
      </c>
      <c r="W1529" s="73" t="e">
        <f t="shared" si="407"/>
        <v>#N/A</v>
      </c>
    </row>
    <row r="1530" spans="1:24" hidden="1" x14ac:dyDescent="0.25">
      <c r="A1530">
        <v>1529</v>
      </c>
      <c r="B1530" t="s">
        <v>1008</v>
      </c>
      <c r="C1530" t="s">
        <v>404</v>
      </c>
      <c r="E1530">
        <v>1</v>
      </c>
      <c r="H1530" s="59">
        <v>37.78846153846154</v>
      </c>
      <c r="I1530" t="s">
        <v>1903</v>
      </c>
      <c r="J1530" s="65">
        <f t="shared" si="404"/>
        <v>1024823.0769230769</v>
      </c>
      <c r="K1530" t="e">
        <f>1.05*VLOOKUP(B1530,'[1]Tổng hợp Nhập - Xuất - Tồn'!$A$5:$N$4327,12,0)/VLOOKUP(B1530,'[1]Tổng hợp Nhập - Xuất - Tồn'!$A$5:$N$4327,11,0)</f>
        <v>#N/A</v>
      </c>
      <c r="L1530" s="67" t="e">
        <f t="shared" si="408"/>
        <v>#N/A</v>
      </c>
      <c r="M1530" s="66" t="e">
        <f>VLOOKUP(B1530,[2]Pivot!$A$4:$C$3785,2,0)</f>
        <v>#N/A</v>
      </c>
      <c r="N1530" s="66" t="e">
        <f>VLOOKUP(B1530,[2]Pivot!$A$4:$C$3785,3,0)</f>
        <v>#N/A</v>
      </c>
      <c r="O1530" s="70" t="e">
        <f>VLOOKUP(B1530,[3]Pivot!$A$4:$D$4420,2,0)</f>
        <v>#N/A</v>
      </c>
      <c r="P1530" s="66" t="e">
        <f>VLOOKUP(B1530,[3]Pivot!$A$4:$E$4420,5,0)</f>
        <v>#N/A</v>
      </c>
      <c r="Q1530" s="66" t="e">
        <f>VLOOKUP(B1530,[3]Pivot!$A$4:$D$4420,3,0)</f>
        <v>#N/A</v>
      </c>
      <c r="R1530" s="66" t="e">
        <f>VLOOKUP(B1530,[3]Pivot!$A$4:$D$4420,4,0)</f>
        <v>#N/A</v>
      </c>
      <c r="S1530" t="e">
        <f>VLOOKUP(B1530,'[1]Tổng hợp Nhập - Xuất - Tồn'!$A$5:$N$4327,11,0)</f>
        <v>#N/A</v>
      </c>
      <c r="T1530" t="e">
        <f>VLOOKUP(B1530,'[1]Tổng hợp Nhập - Xuất - Tồn'!$A$7:$N$4327,13,0)</f>
        <v>#N/A</v>
      </c>
      <c r="U1530" s="66" t="e">
        <f t="shared" si="405"/>
        <v>#N/A</v>
      </c>
      <c r="V1530" s="73" t="e">
        <f t="shared" si="406"/>
        <v>#N/A</v>
      </c>
      <c r="W1530" s="73" t="e">
        <f t="shared" si="407"/>
        <v>#N/A</v>
      </c>
    </row>
    <row r="1531" spans="1:24" hidden="1" x14ac:dyDescent="0.25">
      <c r="A1531">
        <v>1530</v>
      </c>
      <c r="B1531" t="s">
        <v>403</v>
      </c>
      <c r="C1531" t="s">
        <v>404</v>
      </c>
      <c r="E1531">
        <v>2</v>
      </c>
      <c r="H1531" s="59">
        <v>32.019230769230766</v>
      </c>
      <c r="I1531" t="s">
        <v>1903</v>
      </c>
      <c r="J1531" s="65">
        <f t="shared" si="404"/>
        <v>868361.53846153826</v>
      </c>
      <c r="K1531" t="e">
        <f>1.05*VLOOKUP(B1531,'[1]Tổng hợp Nhập - Xuất - Tồn'!$A$5:$N$4327,12,0)/VLOOKUP(B1531,'[1]Tổng hợp Nhập - Xuất - Tồn'!$A$5:$N$4327,11,0)</f>
        <v>#N/A</v>
      </c>
      <c r="L1531" s="67" t="e">
        <f t="shared" si="408"/>
        <v>#N/A</v>
      </c>
      <c r="M1531" s="66" t="e">
        <f>VLOOKUP(B1531,[2]Pivot!$A$4:$C$3785,2,0)</f>
        <v>#N/A</v>
      </c>
      <c r="N1531" s="66" t="e">
        <f>VLOOKUP(B1531,[2]Pivot!$A$4:$C$3785,3,0)</f>
        <v>#N/A</v>
      </c>
      <c r="O1531" s="70" t="e">
        <f>VLOOKUP(B1531,[3]Pivot!$A$4:$D$4420,2,0)</f>
        <v>#N/A</v>
      </c>
      <c r="P1531" s="66" t="e">
        <f>VLOOKUP(B1531,[3]Pivot!$A$4:$E$4420,5,0)</f>
        <v>#N/A</v>
      </c>
      <c r="Q1531" s="66" t="e">
        <f>VLOOKUP(B1531,[3]Pivot!$A$4:$D$4420,3,0)</f>
        <v>#N/A</v>
      </c>
      <c r="R1531" s="66" t="e">
        <f>VLOOKUP(B1531,[3]Pivot!$A$4:$D$4420,4,0)</f>
        <v>#N/A</v>
      </c>
      <c r="S1531" t="e">
        <f>VLOOKUP(B1531,'[1]Tổng hợp Nhập - Xuất - Tồn'!$A$5:$N$4327,11,0)</f>
        <v>#N/A</v>
      </c>
      <c r="T1531" t="e">
        <f>VLOOKUP(B1531,'[1]Tổng hợp Nhập - Xuất - Tồn'!$A$7:$N$4327,13,0)</f>
        <v>#N/A</v>
      </c>
      <c r="U1531" s="66" t="e">
        <f t="shared" si="405"/>
        <v>#N/A</v>
      </c>
      <c r="V1531" s="73" t="e">
        <f t="shared" si="406"/>
        <v>#N/A</v>
      </c>
      <c r="W1531" s="73" t="e">
        <f t="shared" si="407"/>
        <v>#N/A</v>
      </c>
    </row>
    <row r="1532" spans="1:24" x14ac:dyDescent="0.25">
      <c r="A1532">
        <v>1531</v>
      </c>
      <c r="B1532" t="s">
        <v>1009</v>
      </c>
      <c r="C1532" t="s">
        <v>1010</v>
      </c>
      <c r="E1532">
        <v>2</v>
      </c>
      <c r="H1532" s="59">
        <v>33.75</v>
      </c>
      <c r="I1532" t="s">
        <v>1903</v>
      </c>
      <c r="J1532" s="78">
        <f t="shared" si="404"/>
        <v>915299.99999999988</v>
      </c>
      <c r="K1532" s="75">
        <f>1.05*VLOOKUP(B1532,'[1]Tổng hợp Nhập - Xuất - Tồn'!$A$5:$N$4327,12,0)/VLOOKUP(B1532,'[1]Tổng hợp Nhập - Xuất - Tồn'!$A$5:$N$4327,11,0)</f>
        <v>781887.62400000007</v>
      </c>
      <c r="L1532" s="67">
        <f t="shared" si="408"/>
        <v>0.1706285812755105</v>
      </c>
      <c r="M1532" s="66">
        <f>VLOOKUP(B1532,[2]Pivot!$A$4:$C$3785,2,0)</f>
        <v>800000</v>
      </c>
      <c r="N1532" s="66">
        <f>VLOOKUP(B1532,[2]Pivot!$A$4:$C$3785,3,0)</f>
        <v>950000</v>
      </c>
      <c r="O1532" s="70">
        <f>VLOOKUP(B1532,[3]Pivot!$A$4:$D$4420,2,0)</f>
        <v>44413</v>
      </c>
      <c r="P1532" s="66" t="str">
        <f>VLOOKUP(B1532,[3]Pivot!$A$4:$E$4420,5,0)</f>
        <v>HTAUTOHN</v>
      </c>
      <c r="Q1532" s="66">
        <f>VLOOKUP(B1532,[3]Pivot!$A$4:$D$4420,3,0)</f>
        <v>635800</v>
      </c>
      <c r="R1532" s="66">
        <f>VLOOKUP(B1532,[3]Pivot!$A$4:$D$4420,4,0)</f>
        <v>1</v>
      </c>
      <c r="S1532">
        <f>VLOOKUP(B1532,'[1]Tổng hợp Nhập - Xuất - Tồn'!$A$5:$N$4327,11,0)</f>
        <v>475</v>
      </c>
      <c r="T1532">
        <f>VLOOKUP(B1532,'[1]Tổng hợp Nhập - Xuất - Tồn'!$A$7:$N$4327,13,0)</f>
        <v>109</v>
      </c>
      <c r="U1532" s="75">
        <f>IF(Q1532=0,K1532*(1-5%),IF(L1532&lt;=10%,Q1532,Q1532*(1-5%)))</f>
        <v>604010</v>
      </c>
      <c r="V1532" s="73">
        <f>U1532/24000*1/1.13</f>
        <v>22.271755162241892</v>
      </c>
      <c r="W1532" s="66">
        <f t="shared" ref="W1532" si="422">V1532*24000</f>
        <v>534522.12389380543</v>
      </c>
      <c r="X1532" s="67">
        <f>(W1532-K1532)/K1532</f>
        <v>-0.31636963230178283</v>
      </c>
    </row>
    <row r="1533" spans="1:24" hidden="1" x14ac:dyDescent="0.25">
      <c r="A1533">
        <v>1532</v>
      </c>
      <c r="B1533" t="s">
        <v>1011</v>
      </c>
      <c r="C1533" t="s">
        <v>1012</v>
      </c>
      <c r="E1533">
        <v>4</v>
      </c>
      <c r="H1533" s="59">
        <v>24.807692307692307</v>
      </c>
      <c r="I1533" t="s">
        <v>1903</v>
      </c>
      <c r="J1533" s="65">
        <f t="shared" si="404"/>
        <v>672784.61538461526</v>
      </c>
      <c r="K1533" t="e">
        <f>1.05*VLOOKUP(B1533,'[1]Tổng hợp Nhập - Xuất - Tồn'!$A$5:$N$4327,12,0)/VLOOKUP(B1533,'[1]Tổng hợp Nhập - Xuất - Tồn'!$A$5:$N$4327,11,0)</f>
        <v>#N/A</v>
      </c>
      <c r="L1533" s="67" t="e">
        <f t="shared" si="408"/>
        <v>#N/A</v>
      </c>
      <c r="M1533" s="66" t="e">
        <f>VLOOKUP(B1533,[2]Pivot!$A$4:$C$3785,2,0)</f>
        <v>#N/A</v>
      </c>
      <c r="N1533" s="66" t="e">
        <f>VLOOKUP(B1533,[2]Pivot!$A$4:$C$3785,3,0)</f>
        <v>#N/A</v>
      </c>
      <c r="O1533" s="70" t="e">
        <f>VLOOKUP(B1533,[3]Pivot!$A$4:$D$4420,2,0)</f>
        <v>#N/A</v>
      </c>
      <c r="P1533" s="66" t="e">
        <f>VLOOKUP(B1533,[3]Pivot!$A$4:$E$4420,5,0)</f>
        <v>#N/A</v>
      </c>
      <c r="Q1533" s="66" t="e">
        <f>VLOOKUP(B1533,[3]Pivot!$A$4:$D$4420,3,0)</f>
        <v>#N/A</v>
      </c>
      <c r="R1533" s="66" t="e">
        <f>VLOOKUP(B1533,[3]Pivot!$A$4:$D$4420,4,0)</f>
        <v>#N/A</v>
      </c>
      <c r="S1533" t="e">
        <f>VLOOKUP(B1533,'[1]Tổng hợp Nhập - Xuất - Tồn'!$A$5:$N$4327,11,0)</f>
        <v>#N/A</v>
      </c>
      <c r="T1533" t="e">
        <f>VLOOKUP(B1533,'[1]Tổng hợp Nhập - Xuất - Tồn'!$A$7:$N$4327,13,0)</f>
        <v>#N/A</v>
      </c>
      <c r="U1533" s="66" t="e">
        <f t="shared" si="405"/>
        <v>#N/A</v>
      </c>
      <c r="V1533" s="73" t="e">
        <f t="shared" si="406"/>
        <v>#N/A</v>
      </c>
      <c r="W1533" s="73" t="e">
        <f t="shared" si="407"/>
        <v>#N/A</v>
      </c>
    </row>
    <row r="1534" spans="1:24" x14ac:dyDescent="0.25">
      <c r="A1534">
        <v>1533</v>
      </c>
      <c r="B1534" t="s">
        <v>1013</v>
      </c>
      <c r="C1534" t="s">
        <v>1010</v>
      </c>
      <c r="E1534">
        <v>21</v>
      </c>
      <c r="H1534" s="59">
        <v>23.942307692307693</v>
      </c>
      <c r="I1534" t="s">
        <v>1903</v>
      </c>
      <c r="J1534" s="78">
        <f t="shared" si="404"/>
        <v>649315.38461538451</v>
      </c>
      <c r="K1534" s="75">
        <f>1.05*VLOOKUP(B1534,'[1]Tổng hợp Nhập - Xuất - Tồn'!$A$5:$N$4327,12,0)/VLOOKUP(B1534,'[1]Tổng hợp Nhập - Xuất - Tồn'!$A$5:$N$4327,11,0)</f>
        <v>892500</v>
      </c>
      <c r="L1534" s="67">
        <f t="shared" si="408"/>
        <v>-0.2724757595345832</v>
      </c>
      <c r="M1534" s="66">
        <f>VLOOKUP(B1534,[2]Pivot!$A$4:$C$3785,2,0)</f>
        <v>1000000</v>
      </c>
      <c r="N1534" s="66" t="e">
        <f>VLOOKUP(B1534,[2]Pivot!$A$4:$C$3785,3,0)</f>
        <v>#REF!</v>
      </c>
      <c r="O1534" s="70">
        <f>VLOOKUP(B1534,[3]Pivot!$A$4:$D$4420,2,0)</f>
        <v>44779</v>
      </c>
      <c r="P1534" s="66" t="str">
        <f>VLOOKUP(B1534,[3]Pivot!$A$4:$E$4420,5,0)</f>
        <v>NN-CHINGUYET</v>
      </c>
      <c r="Q1534" s="66">
        <f>VLOOKUP(B1534,[3]Pivot!$A$4:$D$4420,3,0)</f>
        <v>850000</v>
      </c>
      <c r="R1534" s="66">
        <f>VLOOKUP(B1534,[3]Pivot!$A$4:$D$4420,4,0)</f>
        <v>1</v>
      </c>
      <c r="S1534">
        <f>VLOOKUP(B1534,'[1]Tổng hợp Nhập - Xuất - Tồn'!$A$5:$N$4327,11,0)</f>
        <v>1</v>
      </c>
      <c r="T1534">
        <f>VLOOKUP(B1534,'[1]Tổng hợp Nhập - Xuất - Tồn'!$A$7:$N$4327,13,0)</f>
        <v>0</v>
      </c>
      <c r="U1534" s="75">
        <f>IF(Q1534=0,K1534*(1-5%),IF(L1534&lt;=10%,Q1534,Q1534*(1-5%)))</f>
        <v>850000</v>
      </c>
      <c r="V1534" s="73">
        <f>U1534/24000*1/1.13</f>
        <v>31.342182890855458</v>
      </c>
      <c r="W1534" s="66">
        <f t="shared" ref="W1534" si="423">V1534*24000</f>
        <v>752212.38938053104</v>
      </c>
      <c r="X1534" s="67">
        <f>(W1534-K1534)/K1534</f>
        <v>-0.15718499789296242</v>
      </c>
    </row>
    <row r="1535" spans="1:24" hidden="1" x14ac:dyDescent="0.25">
      <c r="A1535">
        <v>1534</v>
      </c>
      <c r="B1535" t="s">
        <v>1014</v>
      </c>
      <c r="C1535" t="s">
        <v>1010</v>
      </c>
      <c r="E1535">
        <v>1</v>
      </c>
      <c r="H1535" s="59">
        <v>53.942307692307693</v>
      </c>
      <c r="I1535" t="s">
        <v>1903</v>
      </c>
      <c r="J1535" s="65">
        <f t="shared" si="404"/>
        <v>1462915.3846153845</v>
      </c>
      <c r="K1535" t="e">
        <f>1.05*VLOOKUP(B1535,'[1]Tổng hợp Nhập - Xuất - Tồn'!$A$5:$N$4327,12,0)/VLOOKUP(B1535,'[1]Tổng hợp Nhập - Xuất - Tồn'!$A$5:$N$4327,11,0)</f>
        <v>#N/A</v>
      </c>
      <c r="L1535" s="67" t="e">
        <f t="shared" si="408"/>
        <v>#N/A</v>
      </c>
      <c r="M1535" s="66" t="e">
        <f>VLOOKUP(B1535,[2]Pivot!$A$4:$C$3785,2,0)</f>
        <v>#N/A</v>
      </c>
      <c r="N1535" s="66" t="e">
        <f>VLOOKUP(B1535,[2]Pivot!$A$4:$C$3785,3,0)</f>
        <v>#N/A</v>
      </c>
      <c r="O1535" s="70" t="e">
        <f>VLOOKUP(B1535,[3]Pivot!$A$4:$D$4420,2,0)</f>
        <v>#N/A</v>
      </c>
      <c r="P1535" s="66" t="e">
        <f>VLOOKUP(B1535,[3]Pivot!$A$4:$E$4420,5,0)</f>
        <v>#N/A</v>
      </c>
      <c r="Q1535" s="66" t="e">
        <f>VLOOKUP(B1535,[3]Pivot!$A$4:$D$4420,3,0)</f>
        <v>#N/A</v>
      </c>
      <c r="R1535" s="66" t="e">
        <f>VLOOKUP(B1535,[3]Pivot!$A$4:$D$4420,4,0)</f>
        <v>#N/A</v>
      </c>
      <c r="S1535" t="e">
        <f>VLOOKUP(B1535,'[1]Tổng hợp Nhập - Xuất - Tồn'!$A$5:$N$4327,11,0)</f>
        <v>#N/A</v>
      </c>
      <c r="T1535" t="e">
        <f>VLOOKUP(B1535,'[1]Tổng hợp Nhập - Xuất - Tồn'!$A$7:$N$4327,13,0)</f>
        <v>#N/A</v>
      </c>
      <c r="U1535" s="66" t="e">
        <f t="shared" si="405"/>
        <v>#N/A</v>
      </c>
      <c r="V1535" s="73" t="e">
        <f t="shared" si="406"/>
        <v>#N/A</v>
      </c>
      <c r="W1535" s="73" t="e">
        <f t="shared" si="407"/>
        <v>#N/A</v>
      </c>
    </row>
    <row r="1536" spans="1:24" hidden="1" x14ac:dyDescent="0.25">
      <c r="A1536">
        <v>1535</v>
      </c>
      <c r="B1536" t="s">
        <v>1015</v>
      </c>
      <c r="C1536" t="s">
        <v>1016</v>
      </c>
      <c r="E1536">
        <v>4</v>
      </c>
      <c r="H1536" s="59">
        <v>33.75</v>
      </c>
      <c r="I1536" t="s">
        <v>1903</v>
      </c>
      <c r="J1536" s="65">
        <f t="shared" si="404"/>
        <v>915299.99999999988</v>
      </c>
      <c r="K1536" t="e">
        <f>1.05*VLOOKUP(B1536,'[1]Tổng hợp Nhập - Xuất - Tồn'!$A$5:$N$4327,12,0)/VLOOKUP(B1536,'[1]Tổng hợp Nhập - Xuất - Tồn'!$A$5:$N$4327,11,0)</f>
        <v>#N/A</v>
      </c>
      <c r="L1536" s="67" t="e">
        <f t="shared" si="408"/>
        <v>#N/A</v>
      </c>
      <c r="M1536" s="66" t="e">
        <f>VLOOKUP(B1536,[2]Pivot!$A$4:$C$3785,2,0)</f>
        <v>#N/A</v>
      </c>
      <c r="N1536" s="66" t="e">
        <f>VLOOKUP(B1536,[2]Pivot!$A$4:$C$3785,3,0)</f>
        <v>#N/A</v>
      </c>
      <c r="O1536" s="70" t="e">
        <f>VLOOKUP(B1536,[3]Pivot!$A$4:$D$4420,2,0)</f>
        <v>#N/A</v>
      </c>
      <c r="P1536" s="66" t="e">
        <f>VLOOKUP(B1536,[3]Pivot!$A$4:$E$4420,5,0)</f>
        <v>#N/A</v>
      </c>
      <c r="Q1536" s="66" t="e">
        <f>VLOOKUP(B1536,[3]Pivot!$A$4:$D$4420,3,0)</f>
        <v>#N/A</v>
      </c>
      <c r="R1536" s="66" t="e">
        <f>VLOOKUP(B1536,[3]Pivot!$A$4:$D$4420,4,0)</f>
        <v>#N/A</v>
      </c>
      <c r="S1536" t="e">
        <f>VLOOKUP(B1536,'[1]Tổng hợp Nhập - Xuất - Tồn'!$A$5:$N$4327,11,0)</f>
        <v>#N/A</v>
      </c>
      <c r="T1536" t="e">
        <f>VLOOKUP(B1536,'[1]Tổng hợp Nhập - Xuất - Tồn'!$A$7:$N$4327,13,0)</f>
        <v>#N/A</v>
      </c>
      <c r="U1536" s="66" t="e">
        <f t="shared" si="405"/>
        <v>#N/A</v>
      </c>
      <c r="V1536" s="73" t="e">
        <f t="shared" si="406"/>
        <v>#N/A</v>
      </c>
      <c r="W1536" s="73" t="e">
        <f t="shared" si="407"/>
        <v>#N/A</v>
      </c>
    </row>
    <row r="1537" spans="1:23" hidden="1" x14ac:dyDescent="0.25">
      <c r="A1537">
        <v>1536</v>
      </c>
      <c r="B1537" t="s">
        <v>1017</v>
      </c>
      <c r="C1537" t="s">
        <v>1018</v>
      </c>
      <c r="E1537">
        <v>5</v>
      </c>
      <c r="H1537" s="59">
        <v>24.807692307692307</v>
      </c>
      <c r="I1537" t="s">
        <v>1903</v>
      </c>
      <c r="J1537" s="65">
        <f t="shared" si="404"/>
        <v>672784.61538461526</v>
      </c>
      <c r="K1537" t="e">
        <f>1.05*VLOOKUP(B1537,'[1]Tổng hợp Nhập - Xuất - Tồn'!$A$5:$N$4327,12,0)/VLOOKUP(B1537,'[1]Tổng hợp Nhập - Xuất - Tồn'!$A$5:$N$4327,11,0)</f>
        <v>#N/A</v>
      </c>
      <c r="L1537" s="67" t="e">
        <f t="shared" si="408"/>
        <v>#N/A</v>
      </c>
      <c r="M1537" s="66" t="e">
        <f>VLOOKUP(B1537,[2]Pivot!$A$4:$C$3785,2,0)</f>
        <v>#N/A</v>
      </c>
      <c r="N1537" s="66" t="e">
        <f>VLOOKUP(B1537,[2]Pivot!$A$4:$C$3785,3,0)</f>
        <v>#N/A</v>
      </c>
      <c r="O1537" s="70" t="e">
        <f>VLOOKUP(B1537,[3]Pivot!$A$4:$D$4420,2,0)</f>
        <v>#N/A</v>
      </c>
      <c r="P1537" s="66" t="e">
        <f>VLOOKUP(B1537,[3]Pivot!$A$4:$E$4420,5,0)</f>
        <v>#N/A</v>
      </c>
      <c r="Q1537" s="66" t="e">
        <f>VLOOKUP(B1537,[3]Pivot!$A$4:$D$4420,3,0)</f>
        <v>#N/A</v>
      </c>
      <c r="R1537" s="66" t="e">
        <f>VLOOKUP(B1537,[3]Pivot!$A$4:$D$4420,4,0)</f>
        <v>#N/A</v>
      </c>
      <c r="S1537" t="e">
        <f>VLOOKUP(B1537,'[1]Tổng hợp Nhập - Xuất - Tồn'!$A$5:$N$4327,11,0)</f>
        <v>#N/A</v>
      </c>
      <c r="T1537" t="e">
        <f>VLOOKUP(B1537,'[1]Tổng hợp Nhập - Xuất - Tồn'!$A$7:$N$4327,13,0)</f>
        <v>#N/A</v>
      </c>
      <c r="U1537" s="66" t="e">
        <f t="shared" si="405"/>
        <v>#N/A</v>
      </c>
      <c r="V1537" s="73" t="e">
        <f t="shared" si="406"/>
        <v>#N/A</v>
      </c>
      <c r="W1537" s="73" t="e">
        <f t="shared" si="407"/>
        <v>#N/A</v>
      </c>
    </row>
    <row r="1538" spans="1:23" hidden="1" x14ac:dyDescent="0.25">
      <c r="A1538">
        <v>1537</v>
      </c>
      <c r="B1538" t="s">
        <v>1019</v>
      </c>
      <c r="C1538" t="s">
        <v>1018</v>
      </c>
      <c r="E1538">
        <v>4</v>
      </c>
      <c r="H1538" s="59">
        <v>46.730769230769234</v>
      </c>
      <c r="I1538" t="s">
        <v>1903</v>
      </c>
      <c r="J1538" s="65">
        <f t="shared" si="404"/>
        <v>1267338.4615384613</v>
      </c>
      <c r="K1538" t="e">
        <f>1.05*VLOOKUP(B1538,'[1]Tổng hợp Nhập - Xuất - Tồn'!$A$5:$N$4327,12,0)/VLOOKUP(B1538,'[1]Tổng hợp Nhập - Xuất - Tồn'!$A$5:$N$4327,11,0)</f>
        <v>#N/A</v>
      </c>
      <c r="L1538" s="67" t="e">
        <f t="shared" si="408"/>
        <v>#N/A</v>
      </c>
      <c r="M1538" s="66" t="e">
        <f>VLOOKUP(B1538,[2]Pivot!$A$4:$C$3785,2,0)</f>
        <v>#N/A</v>
      </c>
      <c r="N1538" s="66" t="e">
        <f>VLOOKUP(B1538,[2]Pivot!$A$4:$C$3785,3,0)</f>
        <v>#N/A</v>
      </c>
      <c r="O1538" s="70" t="e">
        <f>VLOOKUP(B1538,[3]Pivot!$A$4:$D$4420,2,0)</f>
        <v>#N/A</v>
      </c>
      <c r="P1538" s="66" t="e">
        <f>VLOOKUP(B1538,[3]Pivot!$A$4:$E$4420,5,0)</f>
        <v>#N/A</v>
      </c>
      <c r="Q1538" s="66" t="e">
        <f>VLOOKUP(B1538,[3]Pivot!$A$4:$D$4420,3,0)</f>
        <v>#N/A</v>
      </c>
      <c r="R1538" s="66" t="e">
        <f>VLOOKUP(B1538,[3]Pivot!$A$4:$D$4420,4,0)</f>
        <v>#N/A</v>
      </c>
      <c r="S1538" t="e">
        <f>VLOOKUP(B1538,'[1]Tổng hợp Nhập - Xuất - Tồn'!$A$5:$N$4327,11,0)</f>
        <v>#N/A</v>
      </c>
      <c r="T1538" t="e">
        <f>VLOOKUP(B1538,'[1]Tổng hợp Nhập - Xuất - Tồn'!$A$7:$N$4327,13,0)</f>
        <v>#N/A</v>
      </c>
      <c r="U1538" s="66" t="e">
        <f t="shared" si="405"/>
        <v>#N/A</v>
      </c>
      <c r="V1538" s="73" t="e">
        <f t="shared" si="406"/>
        <v>#N/A</v>
      </c>
      <c r="W1538" s="73" t="e">
        <f t="shared" si="407"/>
        <v>#N/A</v>
      </c>
    </row>
    <row r="1539" spans="1:23" hidden="1" x14ac:dyDescent="0.25">
      <c r="A1539">
        <v>1538</v>
      </c>
      <c r="B1539" t="s">
        <v>1020</v>
      </c>
      <c r="C1539" t="s">
        <v>1018</v>
      </c>
      <c r="E1539">
        <v>2</v>
      </c>
      <c r="H1539" s="59">
        <v>49.615384615384613</v>
      </c>
      <c r="I1539" t="s">
        <v>1903</v>
      </c>
      <c r="J1539" s="65">
        <f t="shared" ref="J1539:J1602" si="424">H1539*24000*1.13</f>
        <v>1345569.2307692305</v>
      </c>
      <c r="K1539" t="e">
        <f>1.05*VLOOKUP(B1539,'[1]Tổng hợp Nhập - Xuất - Tồn'!$A$5:$N$4327,12,0)/VLOOKUP(B1539,'[1]Tổng hợp Nhập - Xuất - Tồn'!$A$5:$N$4327,11,0)</f>
        <v>#N/A</v>
      </c>
      <c r="L1539" s="67" t="e">
        <f t="shared" si="408"/>
        <v>#N/A</v>
      </c>
      <c r="M1539" s="66" t="e">
        <f>VLOOKUP(B1539,[2]Pivot!$A$4:$C$3785,2,0)</f>
        <v>#N/A</v>
      </c>
      <c r="N1539" s="66" t="e">
        <f>VLOOKUP(B1539,[2]Pivot!$A$4:$C$3785,3,0)</f>
        <v>#N/A</v>
      </c>
      <c r="O1539" s="70" t="e">
        <f>VLOOKUP(B1539,[3]Pivot!$A$4:$D$4420,2,0)</f>
        <v>#N/A</v>
      </c>
      <c r="P1539" s="66" t="e">
        <f>VLOOKUP(B1539,[3]Pivot!$A$4:$E$4420,5,0)</f>
        <v>#N/A</v>
      </c>
      <c r="Q1539" s="66" t="e">
        <f>VLOOKUP(B1539,[3]Pivot!$A$4:$D$4420,3,0)</f>
        <v>#N/A</v>
      </c>
      <c r="R1539" s="66" t="e">
        <f>VLOOKUP(B1539,[3]Pivot!$A$4:$D$4420,4,0)</f>
        <v>#N/A</v>
      </c>
      <c r="S1539" t="e">
        <f>VLOOKUP(B1539,'[1]Tổng hợp Nhập - Xuất - Tồn'!$A$5:$N$4327,11,0)</f>
        <v>#N/A</v>
      </c>
      <c r="T1539" t="e">
        <f>VLOOKUP(B1539,'[1]Tổng hợp Nhập - Xuất - Tồn'!$A$7:$N$4327,13,0)</f>
        <v>#N/A</v>
      </c>
      <c r="U1539" s="66" t="e">
        <f t="shared" ref="U1539:U1602" si="425">IF(L1539&lt;=10%,Q1539,Q1539*(1-5%))</f>
        <v>#N/A</v>
      </c>
      <c r="V1539" s="73" t="e">
        <f t="shared" ref="V1539:V1602" si="426">U1539*24000*1/1.13</f>
        <v>#N/A</v>
      </c>
      <c r="W1539" s="73" t="e">
        <f t="shared" ref="W1539:W1602" si="427">V1539/24000</f>
        <v>#N/A</v>
      </c>
    </row>
    <row r="1540" spans="1:23" hidden="1" x14ac:dyDescent="0.25">
      <c r="A1540">
        <v>1539</v>
      </c>
      <c r="B1540" t="s">
        <v>1021</v>
      </c>
      <c r="C1540" t="s">
        <v>1022</v>
      </c>
      <c r="E1540">
        <v>4</v>
      </c>
      <c r="H1540" s="59">
        <v>24.807692307692307</v>
      </c>
      <c r="I1540" t="s">
        <v>1903</v>
      </c>
      <c r="J1540" s="65">
        <f t="shared" si="424"/>
        <v>672784.61538461526</v>
      </c>
      <c r="K1540" t="e">
        <f>1.05*VLOOKUP(B1540,'[1]Tổng hợp Nhập - Xuất - Tồn'!$A$5:$N$4327,12,0)/VLOOKUP(B1540,'[1]Tổng hợp Nhập - Xuất - Tồn'!$A$5:$N$4327,11,0)</f>
        <v>#N/A</v>
      </c>
      <c r="L1540" s="67" t="e">
        <f t="shared" ref="L1540:L1603" si="428">(J1540-K1540)/K1540</f>
        <v>#N/A</v>
      </c>
      <c r="M1540" s="66" t="e">
        <f>VLOOKUP(B1540,[2]Pivot!$A$4:$C$3785,2,0)</f>
        <v>#N/A</v>
      </c>
      <c r="N1540" s="66" t="e">
        <f>VLOOKUP(B1540,[2]Pivot!$A$4:$C$3785,3,0)</f>
        <v>#N/A</v>
      </c>
      <c r="O1540" s="70" t="e">
        <f>VLOOKUP(B1540,[3]Pivot!$A$4:$D$4420,2,0)</f>
        <v>#N/A</v>
      </c>
      <c r="P1540" s="66" t="e">
        <f>VLOOKUP(B1540,[3]Pivot!$A$4:$E$4420,5,0)</f>
        <v>#N/A</v>
      </c>
      <c r="Q1540" s="66" t="e">
        <f>VLOOKUP(B1540,[3]Pivot!$A$4:$D$4420,3,0)</f>
        <v>#N/A</v>
      </c>
      <c r="R1540" s="66" t="e">
        <f>VLOOKUP(B1540,[3]Pivot!$A$4:$D$4420,4,0)</f>
        <v>#N/A</v>
      </c>
      <c r="S1540" t="e">
        <f>VLOOKUP(B1540,'[1]Tổng hợp Nhập - Xuất - Tồn'!$A$5:$N$4327,11,0)</f>
        <v>#N/A</v>
      </c>
      <c r="T1540" t="e">
        <f>VLOOKUP(B1540,'[1]Tổng hợp Nhập - Xuất - Tồn'!$A$7:$N$4327,13,0)</f>
        <v>#N/A</v>
      </c>
      <c r="U1540" s="66" t="e">
        <f t="shared" si="425"/>
        <v>#N/A</v>
      </c>
      <c r="V1540" s="73" t="e">
        <f t="shared" si="426"/>
        <v>#N/A</v>
      </c>
      <c r="W1540" s="73" t="e">
        <f t="shared" si="427"/>
        <v>#N/A</v>
      </c>
    </row>
    <row r="1541" spans="1:23" hidden="1" x14ac:dyDescent="0.25">
      <c r="A1541">
        <v>1540</v>
      </c>
      <c r="B1541" t="s">
        <v>1023</v>
      </c>
      <c r="C1541" t="s">
        <v>1022</v>
      </c>
      <c r="E1541">
        <v>4</v>
      </c>
      <c r="H1541" s="59">
        <v>49.615384615384613</v>
      </c>
      <c r="I1541" t="s">
        <v>1903</v>
      </c>
      <c r="J1541" s="65">
        <f t="shared" si="424"/>
        <v>1345569.2307692305</v>
      </c>
      <c r="K1541" t="e">
        <f>1.05*VLOOKUP(B1541,'[1]Tổng hợp Nhập - Xuất - Tồn'!$A$5:$N$4327,12,0)/VLOOKUP(B1541,'[1]Tổng hợp Nhập - Xuất - Tồn'!$A$5:$N$4327,11,0)</f>
        <v>#N/A</v>
      </c>
      <c r="L1541" s="67" t="e">
        <f t="shared" si="428"/>
        <v>#N/A</v>
      </c>
      <c r="M1541" s="66" t="e">
        <f>VLOOKUP(B1541,[2]Pivot!$A$4:$C$3785,2,0)</f>
        <v>#N/A</v>
      </c>
      <c r="N1541" s="66" t="e">
        <f>VLOOKUP(B1541,[2]Pivot!$A$4:$C$3785,3,0)</f>
        <v>#N/A</v>
      </c>
      <c r="O1541" s="70" t="e">
        <f>VLOOKUP(B1541,[3]Pivot!$A$4:$D$4420,2,0)</f>
        <v>#N/A</v>
      </c>
      <c r="P1541" s="66" t="e">
        <f>VLOOKUP(B1541,[3]Pivot!$A$4:$E$4420,5,0)</f>
        <v>#N/A</v>
      </c>
      <c r="Q1541" s="66" t="e">
        <f>VLOOKUP(B1541,[3]Pivot!$A$4:$D$4420,3,0)</f>
        <v>#N/A</v>
      </c>
      <c r="R1541" s="66" t="e">
        <f>VLOOKUP(B1541,[3]Pivot!$A$4:$D$4420,4,0)</f>
        <v>#N/A</v>
      </c>
      <c r="S1541" t="e">
        <f>VLOOKUP(B1541,'[1]Tổng hợp Nhập - Xuất - Tồn'!$A$5:$N$4327,11,0)</f>
        <v>#N/A</v>
      </c>
      <c r="T1541" t="e">
        <f>VLOOKUP(B1541,'[1]Tổng hợp Nhập - Xuất - Tồn'!$A$7:$N$4327,13,0)</f>
        <v>#N/A</v>
      </c>
      <c r="U1541" s="66" t="e">
        <f t="shared" si="425"/>
        <v>#N/A</v>
      </c>
      <c r="V1541" s="73" t="e">
        <f t="shared" si="426"/>
        <v>#N/A</v>
      </c>
      <c r="W1541" s="73" t="e">
        <f t="shared" si="427"/>
        <v>#N/A</v>
      </c>
    </row>
    <row r="1542" spans="1:23" hidden="1" x14ac:dyDescent="0.25">
      <c r="A1542">
        <v>1541</v>
      </c>
      <c r="B1542" t="s">
        <v>1024</v>
      </c>
      <c r="C1542" t="s">
        <v>1025</v>
      </c>
      <c r="E1542">
        <v>21</v>
      </c>
      <c r="H1542" s="59">
        <v>16.73076923076923</v>
      </c>
      <c r="I1542" t="s">
        <v>1903</v>
      </c>
      <c r="J1542" s="65">
        <f t="shared" si="424"/>
        <v>453738.46153846144</v>
      </c>
      <c r="K1542" t="e">
        <f>1.05*VLOOKUP(B1542,'[1]Tổng hợp Nhập - Xuất - Tồn'!$A$5:$N$4327,12,0)/VLOOKUP(B1542,'[1]Tổng hợp Nhập - Xuất - Tồn'!$A$5:$N$4327,11,0)</f>
        <v>#N/A</v>
      </c>
      <c r="L1542" s="67" t="e">
        <f t="shared" si="428"/>
        <v>#N/A</v>
      </c>
      <c r="M1542" s="66" t="e">
        <f>VLOOKUP(B1542,[2]Pivot!$A$4:$C$3785,2,0)</f>
        <v>#N/A</v>
      </c>
      <c r="N1542" s="66" t="e">
        <f>VLOOKUP(B1542,[2]Pivot!$A$4:$C$3785,3,0)</f>
        <v>#N/A</v>
      </c>
      <c r="O1542" s="70" t="e">
        <f>VLOOKUP(B1542,[3]Pivot!$A$4:$D$4420,2,0)</f>
        <v>#N/A</v>
      </c>
      <c r="P1542" s="66" t="e">
        <f>VLOOKUP(B1542,[3]Pivot!$A$4:$E$4420,5,0)</f>
        <v>#N/A</v>
      </c>
      <c r="Q1542" s="66" t="e">
        <f>VLOOKUP(B1542,[3]Pivot!$A$4:$D$4420,3,0)</f>
        <v>#N/A</v>
      </c>
      <c r="R1542" s="66" t="e">
        <f>VLOOKUP(B1542,[3]Pivot!$A$4:$D$4420,4,0)</f>
        <v>#N/A</v>
      </c>
      <c r="S1542" t="e">
        <f>VLOOKUP(B1542,'[1]Tổng hợp Nhập - Xuất - Tồn'!$A$5:$N$4327,11,0)</f>
        <v>#N/A</v>
      </c>
      <c r="T1542" t="e">
        <f>VLOOKUP(B1542,'[1]Tổng hợp Nhập - Xuất - Tồn'!$A$7:$N$4327,13,0)</f>
        <v>#N/A</v>
      </c>
      <c r="U1542" s="66" t="e">
        <f t="shared" si="425"/>
        <v>#N/A</v>
      </c>
      <c r="V1542" s="73" t="e">
        <f t="shared" si="426"/>
        <v>#N/A</v>
      </c>
      <c r="W1542" s="73" t="e">
        <f t="shared" si="427"/>
        <v>#N/A</v>
      </c>
    </row>
    <row r="1543" spans="1:23" hidden="1" x14ac:dyDescent="0.25">
      <c r="A1543">
        <v>1542</v>
      </c>
      <c r="B1543" t="s">
        <v>1026</v>
      </c>
      <c r="C1543" t="s">
        <v>1027</v>
      </c>
      <c r="E1543">
        <v>21</v>
      </c>
      <c r="H1543" s="59">
        <v>16.73076923076923</v>
      </c>
      <c r="I1543" t="s">
        <v>1903</v>
      </c>
      <c r="J1543" s="65">
        <f t="shared" si="424"/>
        <v>453738.46153846144</v>
      </c>
      <c r="K1543" t="e">
        <f>1.05*VLOOKUP(B1543,'[1]Tổng hợp Nhập - Xuất - Tồn'!$A$5:$N$4327,12,0)/VLOOKUP(B1543,'[1]Tổng hợp Nhập - Xuất - Tồn'!$A$5:$N$4327,11,0)</f>
        <v>#N/A</v>
      </c>
      <c r="L1543" s="67" t="e">
        <f t="shared" si="428"/>
        <v>#N/A</v>
      </c>
      <c r="M1543" s="66" t="e">
        <f>VLOOKUP(B1543,[2]Pivot!$A$4:$C$3785,2,0)</f>
        <v>#N/A</v>
      </c>
      <c r="N1543" s="66" t="e">
        <f>VLOOKUP(B1543,[2]Pivot!$A$4:$C$3785,3,0)</f>
        <v>#N/A</v>
      </c>
      <c r="O1543" s="70" t="e">
        <f>VLOOKUP(B1543,[3]Pivot!$A$4:$D$4420,2,0)</f>
        <v>#N/A</v>
      </c>
      <c r="P1543" s="66" t="e">
        <f>VLOOKUP(B1543,[3]Pivot!$A$4:$E$4420,5,0)</f>
        <v>#N/A</v>
      </c>
      <c r="Q1543" s="66" t="e">
        <f>VLOOKUP(B1543,[3]Pivot!$A$4:$D$4420,3,0)</f>
        <v>#N/A</v>
      </c>
      <c r="R1543" s="66" t="e">
        <f>VLOOKUP(B1543,[3]Pivot!$A$4:$D$4420,4,0)</f>
        <v>#N/A</v>
      </c>
      <c r="S1543" t="e">
        <f>VLOOKUP(B1543,'[1]Tổng hợp Nhập - Xuất - Tồn'!$A$5:$N$4327,11,0)</f>
        <v>#N/A</v>
      </c>
      <c r="T1543" t="e">
        <f>VLOOKUP(B1543,'[1]Tổng hợp Nhập - Xuất - Tồn'!$A$7:$N$4327,13,0)</f>
        <v>#N/A</v>
      </c>
      <c r="U1543" s="66" t="e">
        <f t="shared" si="425"/>
        <v>#N/A</v>
      </c>
      <c r="V1543" s="73" t="e">
        <f t="shared" si="426"/>
        <v>#N/A</v>
      </c>
      <c r="W1543" s="73" t="e">
        <f t="shared" si="427"/>
        <v>#N/A</v>
      </c>
    </row>
    <row r="1544" spans="1:23" hidden="1" x14ac:dyDescent="0.25">
      <c r="A1544">
        <v>1543</v>
      </c>
      <c r="B1544" t="s">
        <v>1028</v>
      </c>
      <c r="C1544" t="s">
        <v>1029</v>
      </c>
      <c r="E1544">
        <v>50</v>
      </c>
      <c r="H1544" s="59">
        <v>8.9423076923076916</v>
      </c>
      <c r="I1544" t="s">
        <v>1903</v>
      </c>
      <c r="J1544" s="65">
        <f t="shared" si="424"/>
        <v>242515.38461538457</v>
      </c>
      <c r="K1544" t="e">
        <f>1.05*VLOOKUP(B1544,'[1]Tổng hợp Nhập - Xuất - Tồn'!$A$5:$N$4327,12,0)/VLOOKUP(B1544,'[1]Tổng hợp Nhập - Xuất - Tồn'!$A$5:$N$4327,11,0)</f>
        <v>#N/A</v>
      </c>
      <c r="L1544" s="67" t="e">
        <f t="shared" si="428"/>
        <v>#N/A</v>
      </c>
      <c r="M1544" s="66" t="e">
        <f>VLOOKUP(B1544,[2]Pivot!$A$4:$C$3785,2,0)</f>
        <v>#N/A</v>
      </c>
      <c r="N1544" s="66" t="e">
        <f>VLOOKUP(B1544,[2]Pivot!$A$4:$C$3785,3,0)</f>
        <v>#N/A</v>
      </c>
      <c r="O1544" s="70" t="e">
        <f>VLOOKUP(B1544,[3]Pivot!$A$4:$D$4420,2,0)</f>
        <v>#N/A</v>
      </c>
      <c r="P1544" s="66" t="e">
        <f>VLOOKUP(B1544,[3]Pivot!$A$4:$E$4420,5,0)</f>
        <v>#N/A</v>
      </c>
      <c r="Q1544" s="66" t="e">
        <f>VLOOKUP(B1544,[3]Pivot!$A$4:$D$4420,3,0)</f>
        <v>#N/A</v>
      </c>
      <c r="R1544" s="66" t="e">
        <f>VLOOKUP(B1544,[3]Pivot!$A$4:$D$4420,4,0)</f>
        <v>#N/A</v>
      </c>
      <c r="S1544" t="e">
        <f>VLOOKUP(B1544,'[1]Tổng hợp Nhập - Xuất - Tồn'!$A$5:$N$4327,11,0)</f>
        <v>#N/A</v>
      </c>
      <c r="T1544" t="e">
        <f>VLOOKUP(B1544,'[1]Tổng hợp Nhập - Xuất - Tồn'!$A$7:$N$4327,13,0)</f>
        <v>#N/A</v>
      </c>
      <c r="U1544" s="66" t="e">
        <f t="shared" si="425"/>
        <v>#N/A</v>
      </c>
      <c r="V1544" s="73" t="e">
        <f t="shared" si="426"/>
        <v>#N/A</v>
      </c>
      <c r="W1544" s="73" t="e">
        <f t="shared" si="427"/>
        <v>#N/A</v>
      </c>
    </row>
    <row r="1545" spans="1:23" hidden="1" x14ac:dyDescent="0.25">
      <c r="A1545">
        <v>1544</v>
      </c>
      <c r="B1545" t="s">
        <v>1030</v>
      </c>
      <c r="C1545" t="s">
        <v>1031</v>
      </c>
      <c r="E1545">
        <v>1</v>
      </c>
      <c r="H1545" s="59">
        <v>13.846153846153847</v>
      </c>
      <c r="I1545" t="s">
        <v>1903</v>
      </c>
      <c r="J1545" s="65">
        <f t="shared" si="424"/>
        <v>375507.69230769225</v>
      </c>
      <c r="K1545" t="e">
        <f>1.05*VLOOKUP(B1545,'[1]Tổng hợp Nhập - Xuất - Tồn'!$A$5:$N$4327,12,0)/VLOOKUP(B1545,'[1]Tổng hợp Nhập - Xuất - Tồn'!$A$5:$N$4327,11,0)</f>
        <v>#N/A</v>
      </c>
      <c r="L1545" s="67" t="e">
        <f t="shared" si="428"/>
        <v>#N/A</v>
      </c>
      <c r="M1545" s="66" t="e">
        <f>VLOOKUP(B1545,[2]Pivot!$A$4:$C$3785,2,0)</f>
        <v>#N/A</v>
      </c>
      <c r="N1545" s="66" t="e">
        <f>VLOOKUP(B1545,[2]Pivot!$A$4:$C$3785,3,0)</f>
        <v>#N/A</v>
      </c>
      <c r="O1545" s="70" t="e">
        <f>VLOOKUP(B1545,[3]Pivot!$A$4:$D$4420,2,0)</f>
        <v>#N/A</v>
      </c>
      <c r="P1545" s="66" t="e">
        <f>VLOOKUP(B1545,[3]Pivot!$A$4:$E$4420,5,0)</f>
        <v>#N/A</v>
      </c>
      <c r="Q1545" s="66" t="e">
        <f>VLOOKUP(B1545,[3]Pivot!$A$4:$D$4420,3,0)</f>
        <v>#N/A</v>
      </c>
      <c r="R1545" s="66" t="e">
        <f>VLOOKUP(B1545,[3]Pivot!$A$4:$D$4420,4,0)</f>
        <v>#N/A</v>
      </c>
      <c r="S1545" t="e">
        <f>VLOOKUP(B1545,'[1]Tổng hợp Nhập - Xuất - Tồn'!$A$5:$N$4327,11,0)</f>
        <v>#N/A</v>
      </c>
      <c r="T1545" t="e">
        <f>VLOOKUP(B1545,'[1]Tổng hợp Nhập - Xuất - Tồn'!$A$7:$N$4327,13,0)</f>
        <v>#N/A</v>
      </c>
      <c r="U1545" s="66" t="e">
        <f t="shared" si="425"/>
        <v>#N/A</v>
      </c>
      <c r="V1545" s="73" t="e">
        <f t="shared" si="426"/>
        <v>#N/A</v>
      </c>
      <c r="W1545" s="73" t="e">
        <f t="shared" si="427"/>
        <v>#N/A</v>
      </c>
    </row>
    <row r="1546" spans="1:23" hidden="1" x14ac:dyDescent="0.25">
      <c r="A1546">
        <v>1545</v>
      </c>
      <c r="B1546" t="s">
        <v>1032</v>
      </c>
      <c r="C1546" t="s">
        <v>1033</v>
      </c>
      <c r="E1546">
        <v>1</v>
      </c>
      <c r="H1546" s="59">
        <v>19.326923076923077</v>
      </c>
      <c r="I1546" t="s">
        <v>1903</v>
      </c>
      <c r="J1546" s="65">
        <f t="shared" si="424"/>
        <v>524146.15384615376</v>
      </c>
      <c r="K1546" t="e">
        <f>1.05*VLOOKUP(B1546,'[1]Tổng hợp Nhập - Xuất - Tồn'!$A$5:$N$4327,12,0)/VLOOKUP(B1546,'[1]Tổng hợp Nhập - Xuất - Tồn'!$A$5:$N$4327,11,0)</f>
        <v>#N/A</v>
      </c>
      <c r="L1546" s="67" t="e">
        <f t="shared" si="428"/>
        <v>#N/A</v>
      </c>
      <c r="M1546" s="66" t="e">
        <f>VLOOKUP(B1546,[2]Pivot!$A$4:$C$3785,2,0)</f>
        <v>#N/A</v>
      </c>
      <c r="N1546" s="66" t="e">
        <f>VLOOKUP(B1546,[2]Pivot!$A$4:$C$3785,3,0)</f>
        <v>#N/A</v>
      </c>
      <c r="O1546" s="70" t="e">
        <f>VLOOKUP(B1546,[3]Pivot!$A$4:$D$4420,2,0)</f>
        <v>#N/A</v>
      </c>
      <c r="P1546" s="66" t="e">
        <f>VLOOKUP(B1546,[3]Pivot!$A$4:$E$4420,5,0)</f>
        <v>#N/A</v>
      </c>
      <c r="Q1546" s="66" t="e">
        <f>VLOOKUP(B1546,[3]Pivot!$A$4:$D$4420,3,0)</f>
        <v>#N/A</v>
      </c>
      <c r="R1546" s="66" t="e">
        <f>VLOOKUP(B1546,[3]Pivot!$A$4:$D$4420,4,0)</f>
        <v>#N/A</v>
      </c>
      <c r="S1546" t="e">
        <f>VLOOKUP(B1546,'[1]Tổng hợp Nhập - Xuất - Tồn'!$A$5:$N$4327,11,0)</f>
        <v>#N/A</v>
      </c>
      <c r="T1546" t="e">
        <f>VLOOKUP(B1546,'[1]Tổng hợp Nhập - Xuất - Tồn'!$A$7:$N$4327,13,0)</f>
        <v>#N/A</v>
      </c>
      <c r="U1546" s="66" t="e">
        <f t="shared" si="425"/>
        <v>#N/A</v>
      </c>
      <c r="V1546" s="73" t="e">
        <f t="shared" si="426"/>
        <v>#N/A</v>
      </c>
      <c r="W1546" s="73" t="e">
        <f t="shared" si="427"/>
        <v>#N/A</v>
      </c>
    </row>
    <row r="1547" spans="1:23" hidden="1" x14ac:dyDescent="0.25">
      <c r="A1547">
        <v>1546</v>
      </c>
      <c r="B1547" t="s">
        <v>1034</v>
      </c>
      <c r="C1547" t="s">
        <v>1029</v>
      </c>
      <c r="E1547">
        <v>25</v>
      </c>
      <c r="H1547" s="59">
        <v>13.846153846153847</v>
      </c>
      <c r="I1547" t="s">
        <v>1903</v>
      </c>
      <c r="J1547" s="65">
        <f t="shared" si="424"/>
        <v>375507.69230769225</v>
      </c>
      <c r="K1547" t="e">
        <f>1.05*VLOOKUP(B1547,'[1]Tổng hợp Nhập - Xuất - Tồn'!$A$5:$N$4327,12,0)/VLOOKUP(B1547,'[1]Tổng hợp Nhập - Xuất - Tồn'!$A$5:$N$4327,11,0)</f>
        <v>#N/A</v>
      </c>
      <c r="L1547" s="67" t="e">
        <f t="shared" si="428"/>
        <v>#N/A</v>
      </c>
      <c r="M1547" s="66" t="e">
        <f>VLOOKUP(B1547,[2]Pivot!$A$4:$C$3785,2,0)</f>
        <v>#N/A</v>
      </c>
      <c r="N1547" s="66" t="e">
        <f>VLOOKUP(B1547,[2]Pivot!$A$4:$C$3785,3,0)</f>
        <v>#N/A</v>
      </c>
      <c r="O1547" s="70" t="e">
        <f>VLOOKUP(B1547,[3]Pivot!$A$4:$D$4420,2,0)</f>
        <v>#N/A</v>
      </c>
      <c r="P1547" s="66" t="e">
        <f>VLOOKUP(B1547,[3]Pivot!$A$4:$E$4420,5,0)</f>
        <v>#N/A</v>
      </c>
      <c r="Q1547" s="66" t="e">
        <f>VLOOKUP(B1547,[3]Pivot!$A$4:$D$4420,3,0)</f>
        <v>#N/A</v>
      </c>
      <c r="R1547" s="66" t="e">
        <f>VLOOKUP(B1547,[3]Pivot!$A$4:$D$4420,4,0)</f>
        <v>#N/A</v>
      </c>
      <c r="S1547" t="e">
        <f>VLOOKUP(B1547,'[1]Tổng hợp Nhập - Xuất - Tồn'!$A$5:$N$4327,11,0)</f>
        <v>#N/A</v>
      </c>
      <c r="T1547" t="e">
        <f>VLOOKUP(B1547,'[1]Tổng hợp Nhập - Xuất - Tồn'!$A$7:$N$4327,13,0)</f>
        <v>#N/A</v>
      </c>
      <c r="U1547" s="66" t="e">
        <f t="shared" si="425"/>
        <v>#N/A</v>
      </c>
      <c r="V1547" s="73" t="e">
        <f t="shared" si="426"/>
        <v>#N/A</v>
      </c>
      <c r="W1547" s="73" t="e">
        <f t="shared" si="427"/>
        <v>#N/A</v>
      </c>
    </row>
    <row r="1548" spans="1:23" hidden="1" x14ac:dyDescent="0.25">
      <c r="A1548">
        <v>1547</v>
      </c>
      <c r="B1548" t="s">
        <v>1035</v>
      </c>
      <c r="C1548" t="s">
        <v>1036</v>
      </c>
      <c r="E1548">
        <v>30</v>
      </c>
      <c r="H1548" s="59">
        <v>8.9423076923076916</v>
      </c>
      <c r="I1548" t="s">
        <v>1903</v>
      </c>
      <c r="J1548" s="65">
        <f t="shared" si="424"/>
        <v>242515.38461538457</v>
      </c>
      <c r="K1548" t="e">
        <f>1.05*VLOOKUP(B1548,'[1]Tổng hợp Nhập - Xuất - Tồn'!$A$5:$N$4327,12,0)/VLOOKUP(B1548,'[1]Tổng hợp Nhập - Xuất - Tồn'!$A$5:$N$4327,11,0)</f>
        <v>#N/A</v>
      </c>
      <c r="L1548" s="67" t="e">
        <f t="shared" si="428"/>
        <v>#N/A</v>
      </c>
      <c r="M1548" s="66" t="e">
        <f>VLOOKUP(B1548,[2]Pivot!$A$4:$C$3785,2,0)</f>
        <v>#N/A</v>
      </c>
      <c r="N1548" s="66" t="e">
        <f>VLOOKUP(B1548,[2]Pivot!$A$4:$C$3785,3,0)</f>
        <v>#N/A</v>
      </c>
      <c r="O1548" s="70" t="e">
        <f>VLOOKUP(B1548,[3]Pivot!$A$4:$D$4420,2,0)</f>
        <v>#N/A</v>
      </c>
      <c r="P1548" s="66" t="e">
        <f>VLOOKUP(B1548,[3]Pivot!$A$4:$E$4420,5,0)</f>
        <v>#N/A</v>
      </c>
      <c r="Q1548" s="66" t="e">
        <f>VLOOKUP(B1548,[3]Pivot!$A$4:$D$4420,3,0)</f>
        <v>#N/A</v>
      </c>
      <c r="R1548" s="66" t="e">
        <f>VLOOKUP(B1548,[3]Pivot!$A$4:$D$4420,4,0)</f>
        <v>#N/A</v>
      </c>
      <c r="S1548" t="e">
        <f>VLOOKUP(B1548,'[1]Tổng hợp Nhập - Xuất - Tồn'!$A$5:$N$4327,11,0)</f>
        <v>#N/A</v>
      </c>
      <c r="T1548" t="e">
        <f>VLOOKUP(B1548,'[1]Tổng hợp Nhập - Xuất - Tồn'!$A$7:$N$4327,13,0)</f>
        <v>#N/A</v>
      </c>
      <c r="U1548" s="66" t="e">
        <f t="shared" si="425"/>
        <v>#N/A</v>
      </c>
      <c r="V1548" s="73" t="e">
        <f t="shared" si="426"/>
        <v>#N/A</v>
      </c>
      <c r="W1548" s="73" t="e">
        <f t="shared" si="427"/>
        <v>#N/A</v>
      </c>
    </row>
    <row r="1549" spans="1:23" hidden="1" x14ac:dyDescent="0.25">
      <c r="A1549">
        <v>1548</v>
      </c>
      <c r="B1549" t="s">
        <v>1037</v>
      </c>
      <c r="C1549" t="s">
        <v>1038</v>
      </c>
      <c r="E1549">
        <v>1</v>
      </c>
      <c r="H1549" s="59">
        <v>19.326923076923077</v>
      </c>
      <c r="I1549" t="s">
        <v>1903</v>
      </c>
      <c r="J1549" s="65">
        <f t="shared" si="424"/>
        <v>524146.15384615376</v>
      </c>
      <c r="K1549" t="e">
        <f>1.05*VLOOKUP(B1549,'[1]Tổng hợp Nhập - Xuất - Tồn'!$A$5:$N$4327,12,0)/VLOOKUP(B1549,'[1]Tổng hợp Nhập - Xuất - Tồn'!$A$5:$N$4327,11,0)</f>
        <v>#N/A</v>
      </c>
      <c r="L1549" s="67" t="e">
        <f t="shared" si="428"/>
        <v>#N/A</v>
      </c>
      <c r="M1549" s="66" t="e">
        <f>VLOOKUP(B1549,[2]Pivot!$A$4:$C$3785,2,0)</f>
        <v>#N/A</v>
      </c>
      <c r="N1549" s="66" t="e">
        <f>VLOOKUP(B1549,[2]Pivot!$A$4:$C$3785,3,0)</f>
        <v>#N/A</v>
      </c>
      <c r="O1549" s="70" t="e">
        <f>VLOOKUP(B1549,[3]Pivot!$A$4:$D$4420,2,0)</f>
        <v>#N/A</v>
      </c>
      <c r="P1549" s="66" t="e">
        <f>VLOOKUP(B1549,[3]Pivot!$A$4:$E$4420,5,0)</f>
        <v>#N/A</v>
      </c>
      <c r="Q1549" s="66" t="e">
        <f>VLOOKUP(B1549,[3]Pivot!$A$4:$D$4420,3,0)</f>
        <v>#N/A</v>
      </c>
      <c r="R1549" s="66" t="e">
        <f>VLOOKUP(B1549,[3]Pivot!$A$4:$D$4420,4,0)</f>
        <v>#N/A</v>
      </c>
      <c r="S1549" t="e">
        <f>VLOOKUP(B1549,'[1]Tổng hợp Nhập - Xuất - Tồn'!$A$5:$N$4327,11,0)</f>
        <v>#N/A</v>
      </c>
      <c r="T1549" t="e">
        <f>VLOOKUP(B1549,'[1]Tổng hợp Nhập - Xuất - Tồn'!$A$7:$N$4327,13,0)</f>
        <v>#N/A</v>
      </c>
      <c r="U1549" s="66" t="e">
        <f t="shared" si="425"/>
        <v>#N/A</v>
      </c>
      <c r="V1549" s="73" t="e">
        <f t="shared" si="426"/>
        <v>#N/A</v>
      </c>
      <c r="W1549" s="73" t="e">
        <f t="shared" si="427"/>
        <v>#N/A</v>
      </c>
    </row>
    <row r="1550" spans="1:23" hidden="1" x14ac:dyDescent="0.25">
      <c r="A1550">
        <v>1549</v>
      </c>
      <c r="B1550" t="s">
        <v>1039</v>
      </c>
      <c r="C1550" t="s">
        <v>1036</v>
      </c>
      <c r="E1550">
        <v>25</v>
      </c>
      <c r="H1550" s="59">
        <v>13.846153846153847</v>
      </c>
      <c r="I1550" t="s">
        <v>1903</v>
      </c>
      <c r="J1550" s="65">
        <f t="shared" si="424"/>
        <v>375507.69230769225</v>
      </c>
      <c r="K1550" t="e">
        <f>1.05*VLOOKUP(B1550,'[1]Tổng hợp Nhập - Xuất - Tồn'!$A$5:$N$4327,12,0)/VLOOKUP(B1550,'[1]Tổng hợp Nhập - Xuất - Tồn'!$A$5:$N$4327,11,0)</f>
        <v>#N/A</v>
      </c>
      <c r="L1550" s="67" t="e">
        <f t="shared" si="428"/>
        <v>#N/A</v>
      </c>
      <c r="M1550" s="66" t="e">
        <f>VLOOKUP(B1550,[2]Pivot!$A$4:$C$3785,2,0)</f>
        <v>#N/A</v>
      </c>
      <c r="N1550" s="66" t="e">
        <f>VLOOKUP(B1550,[2]Pivot!$A$4:$C$3785,3,0)</f>
        <v>#N/A</v>
      </c>
      <c r="O1550" s="70" t="e">
        <f>VLOOKUP(B1550,[3]Pivot!$A$4:$D$4420,2,0)</f>
        <v>#N/A</v>
      </c>
      <c r="P1550" s="66" t="e">
        <f>VLOOKUP(B1550,[3]Pivot!$A$4:$E$4420,5,0)</f>
        <v>#N/A</v>
      </c>
      <c r="Q1550" s="66" t="e">
        <f>VLOOKUP(B1550,[3]Pivot!$A$4:$D$4420,3,0)</f>
        <v>#N/A</v>
      </c>
      <c r="R1550" s="66" t="e">
        <f>VLOOKUP(B1550,[3]Pivot!$A$4:$D$4420,4,0)</f>
        <v>#N/A</v>
      </c>
      <c r="S1550" t="e">
        <f>VLOOKUP(B1550,'[1]Tổng hợp Nhập - Xuất - Tồn'!$A$5:$N$4327,11,0)</f>
        <v>#N/A</v>
      </c>
      <c r="T1550" t="e">
        <f>VLOOKUP(B1550,'[1]Tổng hợp Nhập - Xuất - Tồn'!$A$7:$N$4327,13,0)</f>
        <v>#N/A</v>
      </c>
      <c r="U1550" s="66" t="e">
        <f t="shared" si="425"/>
        <v>#N/A</v>
      </c>
      <c r="V1550" s="73" t="e">
        <f t="shared" si="426"/>
        <v>#N/A</v>
      </c>
      <c r="W1550" s="73" t="e">
        <f t="shared" si="427"/>
        <v>#N/A</v>
      </c>
    </row>
    <row r="1551" spans="1:23" hidden="1" x14ac:dyDescent="0.25">
      <c r="A1551">
        <v>1550</v>
      </c>
      <c r="B1551" t="s">
        <v>1040</v>
      </c>
      <c r="C1551" t="s">
        <v>406</v>
      </c>
      <c r="E1551">
        <v>3</v>
      </c>
      <c r="H1551" s="59">
        <v>44.134615384615387</v>
      </c>
      <c r="I1551" t="s">
        <v>1903</v>
      </c>
      <c r="J1551" s="65">
        <f t="shared" si="424"/>
        <v>1196930.7692307692</v>
      </c>
      <c r="K1551" t="e">
        <f>1.05*VLOOKUP(B1551,'[1]Tổng hợp Nhập - Xuất - Tồn'!$A$5:$N$4327,12,0)/VLOOKUP(B1551,'[1]Tổng hợp Nhập - Xuất - Tồn'!$A$5:$N$4327,11,0)</f>
        <v>#N/A</v>
      </c>
      <c r="L1551" s="67" t="e">
        <f t="shared" si="428"/>
        <v>#N/A</v>
      </c>
      <c r="M1551" s="66" t="e">
        <f>VLOOKUP(B1551,[2]Pivot!$A$4:$C$3785,2,0)</f>
        <v>#N/A</v>
      </c>
      <c r="N1551" s="66" t="e">
        <f>VLOOKUP(B1551,[2]Pivot!$A$4:$C$3785,3,0)</f>
        <v>#N/A</v>
      </c>
      <c r="O1551" s="70" t="e">
        <f>VLOOKUP(B1551,[3]Pivot!$A$4:$D$4420,2,0)</f>
        <v>#N/A</v>
      </c>
      <c r="P1551" s="66" t="e">
        <f>VLOOKUP(B1551,[3]Pivot!$A$4:$E$4420,5,0)</f>
        <v>#N/A</v>
      </c>
      <c r="Q1551" s="66" t="e">
        <f>VLOOKUP(B1551,[3]Pivot!$A$4:$D$4420,3,0)</f>
        <v>#N/A</v>
      </c>
      <c r="R1551" s="66" t="e">
        <f>VLOOKUP(B1551,[3]Pivot!$A$4:$D$4420,4,0)</f>
        <v>#N/A</v>
      </c>
      <c r="S1551" t="e">
        <f>VLOOKUP(B1551,'[1]Tổng hợp Nhập - Xuất - Tồn'!$A$5:$N$4327,11,0)</f>
        <v>#N/A</v>
      </c>
      <c r="T1551" t="e">
        <f>VLOOKUP(B1551,'[1]Tổng hợp Nhập - Xuất - Tồn'!$A$7:$N$4327,13,0)</f>
        <v>#N/A</v>
      </c>
      <c r="U1551" s="66" t="e">
        <f t="shared" si="425"/>
        <v>#N/A</v>
      </c>
      <c r="V1551" s="73" t="e">
        <f t="shared" si="426"/>
        <v>#N/A</v>
      </c>
      <c r="W1551" s="73" t="e">
        <f t="shared" si="427"/>
        <v>#N/A</v>
      </c>
    </row>
    <row r="1552" spans="1:23" hidden="1" x14ac:dyDescent="0.25">
      <c r="A1552">
        <v>1551</v>
      </c>
      <c r="B1552" t="s">
        <v>1041</v>
      </c>
      <c r="C1552" t="s">
        <v>1042</v>
      </c>
      <c r="E1552">
        <v>20</v>
      </c>
      <c r="H1552" s="59">
        <v>2.6538461538461537</v>
      </c>
      <c r="I1552" t="s">
        <v>1903</v>
      </c>
      <c r="J1552" s="65">
        <f t="shared" si="424"/>
        <v>71972.307692307673</v>
      </c>
      <c r="K1552" t="e">
        <f>1.05*VLOOKUP(B1552,'[1]Tổng hợp Nhập - Xuất - Tồn'!$A$5:$N$4327,12,0)/VLOOKUP(B1552,'[1]Tổng hợp Nhập - Xuất - Tồn'!$A$5:$N$4327,11,0)</f>
        <v>#N/A</v>
      </c>
      <c r="L1552" s="67" t="e">
        <f t="shared" si="428"/>
        <v>#N/A</v>
      </c>
      <c r="M1552" s="66" t="e">
        <f>VLOOKUP(B1552,[2]Pivot!$A$4:$C$3785,2,0)</f>
        <v>#N/A</v>
      </c>
      <c r="N1552" s="66" t="e">
        <f>VLOOKUP(B1552,[2]Pivot!$A$4:$C$3785,3,0)</f>
        <v>#N/A</v>
      </c>
      <c r="O1552" s="70" t="e">
        <f>VLOOKUP(B1552,[3]Pivot!$A$4:$D$4420,2,0)</f>
        <v>#N/A</v>
      </c>
      <c r="P1552" s="66" t="e">
        <f>VLOOKUP(B1552,[3]Pivot!$A$4:$E$4420,5,0)</f>
        <v>#N/A</v>
      </c>
      <c r="Q1552" s="66" t="e">
        <f>VLOOKUP(B1552,[3]Pivot!$A$4:$D$4420,3,0)</f>
        <v>#N/A</v>
      </c>
      <c r="R1552" s="66" t="e">
        <f>VLOOKUP(B1552,[3]Pivot!$A$4:$D$4420,4,0)</f>
        <v>#N/A</v>
      </c>
      <c r="S1552" t="e">
        <f>VLOOKUP(B1552,'[1]Tổng hợp Nhập - Xuất - Tồn'!$A$5:$N$4327,11,0)</f>
        <v>#N/A</v>
      </c>
      <c r="T1552" t="e">
        <f>VLOOKUP(B1552,'[1]Tổng hợp Nhập - Xuất - Tồn'!$A$7:$N$4327,13,0)</f>
        <v>#N/A</v>
      </c>
      <c r="U1552" s="66" t="e">
        <f t="shared" si="425"/>
        <v>#N/A</v>
      </c>
      <c r="V1552" s="73" t="e">
        <f t="shared" si="426"/>
        <v>#N/A</v>
      </c>
      <c r="W1552" s="73" t="e">
        <f t="shared" si="427"/>
        <v>#N/A</v>
      </c>
    </row>
    <row r="1553" spans="1:23" hidden="1" x14ac:dyDescent="0.25">
      <c r="A1553">
        <v>1552</v>
      </c>
      <c r="B1553" t="s">
        <v>1043</v>
      </c>
      <c r="C1553" t="s">
        <v>1044</v>
      </c>
      <c r="E1553">
        <v>1</v>
      </c>
      <c r="H1553" s="59">
        <v>38.07692307692308</v>
      </c>
      <c r="I1553" t="s">
        <v>1903</v>
      </c>
      <c r="J1553" s="65">
        <f t="shared" si="424"/>
        <v>1032646.1538461538</v>
      </c>
      <c r="K1553" t="e">
        <f>1.05*VLOOKUP(B1553,'[1]Tổng hợp Nhập - Xuất - Tồn'!$A$5:$N$4327,12,0)/VLOOKUP(B1553,'[1]Tổng hợp Nhập - Xuất - Tồn'!$A$5:$N$4327,11,0)</f>
        <v>#N/A</v>
      </c>
      <c r="L1553" s="67" t="e">
        <f t="shared" si="428"/>
        <v>#N/A</v>
      </c>
      <c r="M1553" s="66" t="e">
        <f>VLOOKUP(B1553,[2]Pivot!$A$4:$C$3785,2,0)</f>
        <v>#N/A</v>
      </c>
      <c r="N1553" s="66" t="e">
        <f>VLOOKUP(B1553,[2]Pivot!$A$4:$C$3785,3,0)</f>
        <v>#N/A</v>
      </c>
      <c r="O1553" s="70" t="e">
        <f>VLOOKUP(B1553,[3]Pivot!$A$4:$D$4420,2,0)</f>
        <v>#N/A</v>
      </c>
      <c r="P1553" s="66" t="e">
        <f>VLOOKUP(B1553,[3]Pivot!$A$4:$E$4420,5,0)</f>
        <v>#N/A</v>
      </c>
      <c r="Q1553" s="66" t="e">
        <f>VLOOKUP(B1553,[3]Pivot!$A$4:$D$4420,3,0)</f>
        <v>#N/A</v>
      </c>
      <c r="R1553" s="66" t="e">
        <f>VLOOKUP(B1553,[3]Pivot!$A$4:$D$4420,4,0)</f>
        <v>#N/A</v>
      </c>
      <c r="S1553" t="e">
        <f>VLOOKUP(B1553,'[1]Tổng hợp Nhập - Xuất - Tồn'!$A$5:$N$4327,11,0)</f>
        <v>#N/A</v>
      </c>
      <c r="T1553" t="e">
        <f>VLOOKUP(B1553,'[1]Tổng hợp Nhập - Xuất - Tồn'!$A$7:$N$4327,13,0)</f>
        <v>#N/A</v>
      </c>
      <c r="U1553" s="66" t="e">
        <f t="shared" si="425"/>
        <v>#N/A</v>
      </c>
      <c r="V1553" s="73" t="e">
        <f t="shared" si="426"/>
        <v>#N/A</v>
      </c>
      <c r="W1553" s="73" t="e">
        <f t="shared" si="427"/>
        <v>#N/A</v>
      </c>
    </row>
    <row r="1554" spans="1:23" hidden="1" x14ac:dyDescent="0.25">
      <c r="A1554">
        <v>1553</v>
      </c>
      <c r="B1554" t="s">
        <v>1045</v>
      </c>
      <c r="C1554" t="s">
        <v>1046</v>
      </c>
      <c r="E1554">
        <v>1</v>
      </c>
      <c r="H1554" s="59">
        <v>1.8461538461538463</v>
      </c>
      <c r="I1554" t="s">
        <v>1903</v>
      </c>
      <c r="J1554" s="65">
        <f t="shared" si="424"/>
        <v>50067.692307692305</v>
      </c>
      <c r="K1554" t="e">
        <f>1.05*VLOOKUP(B1554,'[1]Tổng hợp Nhập - Xuất - Tồn'!$A$5:$N$4327,12,0)/VLOOKUP(B1554,'[1]Tổng hợp Nhập - Xuất - Tồn'!$A$5:$N$4327,11,0)</f>
        <v>#N/A</v>
      </c>
      <c r="L1554" s="67" t="e">
        <f t="shared" si="428"/>
        <v>#N/A</v>
      </c>
      <c r="M1554" s="66" t="e">
        <f>VLOOKUP(B1554,[2]Pivot!$A$4:$C$3785,2,0)</f>
        <v>#N/A</v>
      </c>
      <c r="N1554" s="66" t="e">
        <f>VLOOKUP(B1554,[2]Pivot!$A$4:$C$3785,3,0)</f>
        <v>#N/A</v>
      </c>
      <c r="O1554" s="70" t="e">
        <f>VLOOKUP(B1554,[3]Pivot!$A$4:$D$4420,2,0)</f>
        <v>#N/A</v>
      </c>
      <c r="P1554" s="66" t="e">
        <f>VLOOKUP(B1554,[3]Pivot!$A$4:$E$4420,5,0)</f>
        <v>#N/A</v>
      </c>
      <c r="Q1554" s="66" t="e">
        <f>VLOOKUP(B1554,[3]Pivot!$A$4:$D$4420,3,0)</f>
        <v>#N/A</v>
      </c>
      <c r="R1554" s="66" t="e">
        <f>VLOOKUP(B1554,[3]Pivot!$A$4:$D$4420,4,0)</f>
        <v>#N/A</v>
      </c>
      <c r="S1554" t="e">
        <f>VLOOKUP(B1554,'[1]Tổng hợp Nhập - Xuất - Tồn'!$A$5:$N$4327,11,0)</f>
        <v>#N/A</v>
      </c>
      <c r="T1554" t="e">
        <f>VLOOKUP(B1554,'[1]Tổng hợp Nhập - Xuất - Tồn'!$A$7:$N$4327,13,0)</f>
        <v>#N/A</v>
      </c>
      <c r="U1554" s="66" t="e">
        <f t="shared" si="425"/>
        <v>#N/A</v>
      </c>
      <c r="V1554" s="73" t="e">
        <f t="shared" si="426"/>
        <v>#N/A</v>
      </c>
      <c r="W1554" s="73" t="e">
        <f t="shared" si="427"/>
        <v>#N/A</v>
      </c>
    </row>
    <row r="1555" spans="1:23" hidden="1" x14ac:dyDescent="0.25">
      <c r="A1555">
        <v>1554</v>
      </c>
      <c r="B1555" t="s">
        <v>1047</v>
      </c>
      <c r="C1555" t="s">
        <v>1048</v>
      </c>
      <c r="E1555">
        <v>8</v>
      </c>
      <c r="H1555" s="59">
        <v>28.846153846153847</v>
      </c>
      <c r="I1555" t="s">
        <v>1903</v>
      </c>
      <c r="J1555" s="65">
        <f t="shared" si="424"/>
        <v>782307.69230769225</v>
      </c>
      <c r="K1555" t="e">
        <f>1.05*VLOOKUP(B1555,'[1]Tổng hợp Nhập - Xuất - Tồn'!$A$5:$N$4327,12,0)/VLOOKUP(B1555,'[1]Tổng hợp Nhập - Xuất - Tồn'!$A$5:$N$4327,11,0)</f>
        <v>#N/A</v>
      </c>
      <c r="L1555" s="67" t="e">
        <f t="shared" si="428"/>
        <v>#N/A</v>
      </c>
      <c r="M1555" s="66" t="e">
        <f>VLOOKUP(B1555,[2]Pivot!$A$4:$C$3785,2,0)</f>
        <v>#N/A</v>
      </c>
      <c r="N1555" s="66" t="e">
        <f>VLOOKUP(B1555,[2]Pivot!$A$4:$C$3785,3,0)</f>
        <v>#N/A</v>
      </c>
      <c r="O1555" s="70" t="e">
        <f>VLOOKUP(B1555,[3]Pivot!$A$4:$D$4420,2,0)</f>
        <v>#N/A</v>
      </c>
      <c r="P1555" s="66" t="e">
        <f>VLOOKUP(B1555,[3]Pivot!$A$4:$E$4420,5,0)</f>
        <v>#N/A</v>
      </c>
      <c r="Q1555" s="66" t="e">
        <f>VLOOKUP(B1555,[3]Pivot!$A$4:$D$4420,3,0)</f>
        <v>#N/A</v>
      </c>
      <c r="R1555" s="66" t="e">
        <f>VLOOKUP(B1555,[3]Pivot!$A$4:$D$4420,4,0)</f>
        <v>#N/A</v>
      </c>
      <c r="S1555" t="e">
        <f>VLOOKUP(B1555,'[1]Tổng hợp Nhập - Xuất - Tồn'!$A$5:$N$4327,11,0)</f>
        <v>#N/A</v>
      </c>
      <c r="T1555" t="e">
        <f>VLOOKUP(B1555,'[1]Tổng hợp Nhập - Xuất - Tồn'!$A$7:$N$4327,13,0)</f>
        <v>#N/A</v>
      </c>
      <c r="U1555" s="66" t="e">
        <f t="shared" si="425"/>
        <v>#N/A</v>
      </c>
      <c r="V1555" s="73" t="e">
        <f t="shared" si="426"/>
        <v>#N/A</v>
      </c>
      <c r="W1555" s="73" t="e">
        <f t="shared" si="427"/>
        <v>#N/A</v>
      </c>
    </row>
    <row r="1556" spans="1:23" hidden="1" x14ac:dyDescent="0.25">
      <c r="A1556">
        <v>1555</v>
      </c>
      <c r="B1556" t="s">
        <v>1049</v>
      </c>
      <c r="C1556" t="s">
        <v>1050</v>
      </c>
      <c r="E1556">
        <v>5</v>
      </c>
      <c r="H1556" s="59">
        <v>28.846153846153847</v>
      </c>
      <c r="I1556" t="s">
        <v>1903</v>
      </c>
      <c r="J1556" s="65">
        <f t="shared" si="424"/>
        <v>782307.69230769225</v>
      </c>
      <c r="K1556" t="e">
        <f>1.05*VLOOKUP(B1556,'[1]Tổng hợp Nhập - Xuất - Tồn'!$A$5:$N$4327,12,0)/VLOOKUP(B1556,'[1]Tổng hợp Nhập - Xuất - Tồn'!$A$5:$N$4327,11,0)</f>
        <v>#N/A</v>
      </c>
      <c r="L1556" s="67" t="e">
        <f t="shared" si="428"/>
        <v>#N/A</v>
      </c>
      <c r="M1556" s="66" t="e">
        <f>VLOOKUP(B1556,[2]Pivot!$A$4:$C$3785,2,0)</f>
        <v>#N/A</v>
      </c>
      <c r="N1556" s="66" t="e">
        <f>VLOOKUP(B1556,[2]Pivot!$A$4:$C$3785,3,0)</f>
        <v>#N/A</v>
      </c>
      <c r="O1556" s="70" t="e">
        <f>VLOOKUP(B1556,[3]Pivot!$A$4:$D$4420,2,0)</f>
        <v>#N/A</v>
      </c>
      <c r="P1556" s="66" t="e">
        <f>VLOOKUP(B1556,[3]Pivot!$A$4:$E$4420,5,0)</f>
        <v>#N/A</v>
      </c>
      <c r="Q1556" s="66" t="e">
        <f>VLOOKUP(B1556,[3]Pivot!$A$4:$D$4420,3,0)</f>
        <v>#N/A</v>
      </c>
      <c r="R1556" s="66" t="e">
        <f>VLOOKUP(B1556,[3]Pivot!$A$4:$D$4420,4,0)</f>
        <v>#N/A</v>
      </c>
      <c r="S1556" t="e">
        <f>VLOOKUP(B1556,'[1]Tổng hợp Nhập - Xuất - Tồn'!$A$5:$N$4327,11,0)</f>
        <v>#N/A</v>
      </c>
      <c r="T1556" t="e">
        <f>VLOOKUP(B1556,'[1]Tổng hợp Nhập - Xuất - Tồn'!$A$7:$N$4327,13,0)</f>
        <v>#N/A</v>
      </c>
      <c r="U1556" s="66" t="e">
        <f t="shared" si="425"/>
        <v>#N/A</v>
      </c>
      <c r="V1556" s="73" t="e">
        <f t="shared" si="426"/>
        <v>#N/A</v>
      </c>
      <c r="W1556" s="73" t="e">
        <f t="shared" si="427"/>
        <v>#N/A</v>
      </c>
    </row>
    <row r="1557" spans="1:23" hidden="1" x14ac:dyDescent="0.25">
      <c r="A1557">
        <v>1556</v>
      </c>
      <c r="B1557" t="s">
        <v>1051</v>
      </c>
      <c r="C1557" t="s">
        <v>1052</v>
      </c>
      <c r="E1557">
        <v>5</v>
      </c>
      <c r="H1557" s="59">
        <v>4.0384615384615383</v>
      </c>
      <c r="I1557" t="s">
        <v>1903</v>
      </c>
      <c r="J1557" s="65">
        <f t="shared" si="424"/>
        <v>109523.07692307691</v>
      </c>
      <c r="K1557" t="e">
        <f>1.05*VLOOKUP(B1557,'[1]Tổng hợp Nhập - Xuất - Tồn'!$A$5:$N$4327,12,0)/VLOOKUP(B1557,'[1]Tổng hợp Nhập - Xuất - Tồn'!$A$5:$N$4327,11,0)</f>
        <v>#N/A</v>
      </c>
      <c r="L1557" s="67" t="e">
        <f t="shared" si="428"/>
        <v>#N/A</v>
      </c>
      <c r="M1557" s="66" t="e">
        <f>VLOOKUP(B1557,[2]Pivot!$A$4:$C$3785,2,0)</f>
        <v>#N/A</v>
      </c>
      <c r="N1557" s="66" t="e">
        <f>VLOOKUP(B1557,[2]Pivot!$A$4:$C$3785,3,0)</f>
        <v>#N/A</v>
      </c>
      <c r="O1557" s="70" t="e">
        <f>VLOOKUP(B1557,[3]Pivot!$A$4:$D$4420,2,0)</f>
        <v>#N/A</v>
      </c>
      <c r="P1557" s="66" t="e">
        <f>VLOOKUP(B1557,[3]Pivot!$A$4:$E$4420,5,0)</f>
        <v>#N/A</v>
      </c>
      <c r="Q1557" s="66" t="e">
        <f>VLOOKUP(B1557,[3]Pivot!$A$4:$D$4420,3,0)</f>
        <v>#N/A</v>
      </c>
      <c r="R1557" s="66" t="e">
        <f>VLOOKUP(B1557,[3]Pivot!$A$4:$D$4420,4,0)</f>
        <v>#N/A</v>
      </c>
      <c r="S1557" t="e">
        <f>VLOOKUP(B1557,'[1]Tổng hợp Nhập - Xuất - Tồn'!$A$5:$N$4327,11,0)</f>
        <v>#N/A</v>
      </c>
      <c r="T1557" t="e">
        <f>VLOOKUP(B1557,'[1]Tổng hợp Nhập - Xuất - Tồn'!$A$7:$N$4327,13,0)</f>
        <v>#N/A</v>
      </c>
      <c r="U1557" s="66" t="e">
        <f t="shared" si="425"/>
        <v>#N/A</v>
      </c>
      <c r="V1557" s="73" t="e">
        <f t="shared" si="426"/>
        <v>#N/A</v>
      </c>
      <c r="W1557" s="73" t="e">
        <f t="shared" si="427"/>
        <v>#N/A</v>
      </c>
    </row>
    <row r="1558" spans="1:23" hidden="1" x14ac:dyDescent="0.25">
      <c r="A1558">
        <v>1557</v>
      </c>
      <c r="B1558" t="s">
        <v>1053</v>
      </c>
      <c r="C1558" t="s">
        <v>1054</v>
      </c>
      <c r="E1558">
        <v>12</v>
      </c>
      <c r="H1558" s="59">
        <v>12.98076923076923</v>
      </c>
      <c r="I1558" t="s">
        <v>1903</v>
      </c>
      <c r="J1558" s="65">
        <f t="shared" si="424"/>
        <v>352038.46153846144</v>
      </c>
      <c r="K1558" t="e">
        <f>1.05*VLOOKUP(B1558,'[1]Tổng hợp Nhập - Xuất - Tồn'!$A$5:$N$4327,12,0)/VLOOKUP(B1558,'[1]Tổng hợp Nhập - Xuất - Tồn'!$A$5:$N$4327,11,0)</f>
        <v>#N/A</v>
      </c>
      <c r="L1558" s="67" t="e">
        <f t="shared" si="428"/>
        <v>#N/A</v>
      </c>
      <c r="M1558" s="66" t="e">
        <f>VLOOKUP(B1558,[2]Pivot!$A$4:$C$3785,2,0)</f>
        <v>#N/A</v>
      </c>
      <c r="N1558" s="66" t="e">
        <f>VLOOKUP(B1558,[2]Pivot!$A$4:$C$3785,3,0)</f>
        <v>#N/A</v>
      </c>
      <c r="O1558" s="70" t="e">
        <f>VLOOKUP(B1558,[3]Pivot!$A$4:$D$4420,2,0)</f>
        <v>#N/A</v>
      </c>
      <c r="P1558" s="66" t="e">
        <f>VLOOKUP(B1558,[3]Pivot!$A$4:$E$4420,5,0)</f>
        <v>#N/A</v>
      </c>
      <c r="Q1558" s="66" t="e">
        <f>VLOOKUP(B1558,[3]Pivot!$A$4:$D$4420,3,0)</f>
        <v>#N/A</v>
      </c>
      <c r="R1558" s="66" t="e">
        <f>VLOOKUP(B1558,[3]Pivot!$A$4:$D$4420,4,0)</f>
        <v>#N/A</v>
      </c>
      <c r="S1558" t="e">
        <f>VLOOKUP(B1558,'[1]Tổng hợp Nhập - Xuất - Tồn'!$A$5:$N$4327,11,0)</f>
        <v>#N/A</v>
      </c>
      <c r="T1558" t="e">
        <f>VLOOKUP(B1558,'[1]Tổng hợp Nhập - Xuất - Tồn'!$A$7:$N$4327,13,0)</f>
        <v>#N/A</v>
      </c>
      <c r="U1558" s="66" t="e">
        <f t="shared" si="425"/>
        <v>#N/A</v>
      </c>
      <c r="V1558" s="73" t="e">
        <f t="shared" si="426"/>
        <v>#N/A</v>
      </c>
      <c r="W1558" s="73" t="e">
        <f t="shared" si="427"/>
        <v>#N/A</v>
      </c>
    </row>
    <row r="1559" spans="1:23" hidden="1" x14ac:dyDescent="0.25">
      <c r="A1559">
        <v>1558</v>
      </c>
      <c r="B1559" t="s">
        <v>1055</v>
      </c>
      <c r="C1559" t="s">
        <v>1056</v>
      </c>
      <c r="E1559">
        <v>20</v>
      </c>
      <c r="H1559" s="59">
        <v>11.25</v>
      </c>
      <c r="I1559" t="s">
        <v>1903</v>
      </c>
      <c r="J1559" s="65">
        <f t="shared" si="424"/>
        <v>305100</v>
      </c>
      <c r="K1559" t="e">
        <f>1.05*VLOOKUP(B1559,'[1]Tổng hợp Nhập - Xuất - Tồn'!$A$5:$N$4327,12,0)/VLOOKUP(B1559,'[1]Tổng hợp Nhập - Xuất - Tồn'!$A$5:$N$4327,11,0)</f>
        <v>#N/A</v>
      </c>
      <c r="L1559" s="67" t="e">
        <f t="shared" si="428"/>
        <v>#N/A</v>
      </c>
      <c r="M1559" s="66" t="e">
        <f>VLOOKUP(B1559,[2]Pivot!$A$4:$C$3785,2,0)</f>
        <v>#N/A</v>
      </c>
      <c r="N1559" s="66" t="e">
        <f>VLOOKUP(B1559,[2]Pivot!$A$4:$C$3785,3,0)</f>
        <v>#N/A</v>
      </c>
      <c r="O1559" s="70" t="e">
        <f>VLOOKUP(B1559,[3]Pivot!$A$4:$D$4420,2,0)</f>
        <v>#N/A</v>
      </c>
      <c r="P1559" s="66" t="e">
        <f>VLOOKUP(B1559,[3]Pivot!$A$4:$E$4420,5,0)</f>
        <v>#N/A</v>
      </c>
      <c r="Q1559" s="66" t="e">
        <f>VLOOKUP(B1559,[3]Pivot!$A$4:$D$4420,3,0)</f>
        <v>#N/A</v>
      </c>
      <c r="R1559" s="66" t="e">
        <f>VLOOKUP(B1559,[3]Pivot!$A$4:$D$4420,4,0)</f>
        <v>#N/A</v>
      </c>
      <c r="S1559" t="e">
        <f>VLOOKUP(B1559,'[1]Tổng hợp Nhập - Xuất - Tồn'!$A$5:$N$4327,11,0)</f>
        <v>#N/A</v>
      </c>
      <c r="T1559" t="e">
        <f>VLOOKUP(B1559,'[1]Tổng hợp Nhập - Xuất - Tồn'!$A$7:$N$4327,13,0)</f>
        <v>#N/A</v>
      </c>
      <c r="U1559" s="66" t="e">
        <f t="shared" si="425"/>
        <v>#N/A</v>
      </c>
      <c r="V1559" s="73" t="e">
        <f t="shared" si="426"/>
        <v>#N/A</v>
      </c>
      <c r="W1559" s="73" t="e">
        <f t="shared" si="427"/>
        <v>#N/A</v>
      </c>
    </row>
    <row r="1560" spans="1:23" hidden="1" x14ac:dyDescent="0.25">
      <c r="A1560">
        <v>1559</v>
      </c>
      <c r="B1560" t="s">
        <v>1057</v>
      </c>
      <c r="C1560" t="s">
        <v>1058</v>
      </c>
      <c r="E1560">
        <v>76</v>
      </c>
      <c r="H1560" s="59">
        <v>6.9230769230769234</v>
      </c>
      <c r="I1560" t="s">
        <v>1903</v>
      </c>
      <c r="J1560" s="65">
        <f t="shared" si="424"/>
        <v>187753.84615384613</v>
      </c>
      <c r="K1560" t="e">
        <f>1.05*VLOOKUP(B1560,'[1]Tổng hợp Nhập - Xuất - Tồn'!$A$5:$N$4327,12,0)/VLOOKUP(B1560,'[1]Tổng hợp Nhập - Xuất - Tồn'!$A$5:$N$4327,11,0)</f>
        <v>#N/A</v>
      </c>
      <c r="L1560" s="67" t="e">
        <f t="shared" si="428"/>
        <v>#N/A</v>
      </c>
      <c r="M1560" s="66" t="e">
        <f>VLOOKUP(B1560,[2]Pivot!$A$4:$C$3785,2,0)</f>
        <v>#N/A</v>
      </c>
      <c r="N1560" s="66" t="e">
        <f>VLOOKUP(B1560,[2]Pivot!$A$4:$C$3785,3,0)</f>
        <v>#N/A</v>
      </c>
      <c r="O1560" s="70" t="e">
        <f>VLOOKUP(B1560,[3]Pivot!$A$4:$D$4420,2,0)</f>
        <v>#N/A</v>
      </c>
      <c r="P1560" s="66" t="e">
        <f>VLOOKUP(B1560,[3]Pivot!$A$4:$E$4420,5,0)</f>
        <v>#N/A</v>
      </c>
      <c r="Q1560" s="66" t="e">
        <f>VLOOKUP(B1560,[3]Pivot!$A$4:$D$4420,3,0)</f>
        <v>#N/A</v>
      </c>
      <c r="R1560" s="66" t="e">
        <f>VLOOKUP(B1560,[3]Pivot!$A$4:$D$4420,4,0)</f>
        <v>#N/A</v>
      </c>
      <c r="S1560" t="e">
        <f>VLOOKUP(B1560,'[1]Tổng hợp Nhập - Xuất - Tồn'!$A$5:$N$4327,11,0)</f>
        <v>#N/A</v>
      </c>
      <c r="T1560" t="e">
        <f>VLOOKUP(B1560,'[1]Tổng hợp Nhập - Xuất - Tồn'!$A$7:$N$4327,13,0)</f>
        <v>#N/A</v>
      </c>
      <c r="U1560" s="66" t="e">
        <f t="shared" si="425"/>
        <v>#N/A</v>
      </c>
      <c r="V1560" s="73" t="e">
        <f t="shared" si="426"/>
        <v>#N/A</v>
      </c>
      <c r="W1560" s="73" t="e">
        <f t="shared" si="427"/>
        <v>#N/A</v>
      </c>
    </row>
    <row r="1561" spans="1:23" hidden="1" x14ac:dyDescent="0.25">
      <c r="A1561">
        <v>1560</v>
      </c>
      <c r="B1561" t="s">
        <v>1059</v>
      </c>
      <c r="C1561" t="s">
        <v>1060</v>
      </c>
      <c r="E1561">
        <v>40</v>
      </c>
      <c r="H1561" s="59">
        <v>7.5</v>
      </c>
      <c r="I1561" t="s">
        <v>1903</v>
      </c>
      <c r="J1561" s="65">
        <f t="shared" si="424"/>
        <v>203399.99999999997</v>
      </c>
      <c r="K1561" t="e">
        <f>1.05*VLOOKUP(B1561,'[1]Tổng hợp Nhập - Xuất - Tồn'!$A$5:$N$4327,12,0)/VLOOKUP(B1561,'[1]Tổng hợp Nhập - Xuất - Tồn'!$A$5:$N$4327,11,0)</f>
        <v>#N/A</v>
      </c>
      <c r="L1561" s="67" t="e">
        <f t="shared" si="428"/>
        <v>#N/A</v>
      </c>
      <c r="M1561" s="66" t="e">
        <f>VLOOKUP(B1561,[2]Pivot!$A$4:$C$3785,2,0)</f>
        <v>#N/A</v>
      </c>
      <c r="N1561" s="66" t="e">
        <f>VLOOKUP(B1561,[2]Pivot!$A$4:$C$3785,3,0)</f>
        <v>#N/A</v>
      </c>
      <c r="O1561" s="70" t="e">
        <f>VLOOKUP(B1561,[3]Pivot!$A$4:$D$4420,2,0)</f>
        <v>#N/A</v>
      </c>
      <c r="P1561" s="66" t="e">
        <f>VLOOKUP(B1561,[3]Pivot!$A$4:$E$4420,5,0)</f>
        <v>#N/A</v>
      </c>
      <c r="Q1561" s="66" t="e">
        <f>VLOOKUP(B1561,[3]Pivot!$A$4:$D$4420,3,0)</f>
        <v>#N/A</v>
      </c>
      <c r="R1561" s="66" t="e">
        <f>VLOOKUP(B1561,[3]Pivot!$A$4:$D$4420,4,0)</f>
        <v>#N/A</v>
      </c>
      <c r="S1561" t="e">
        <f>VLOOKUP(B1561,'[1]Tổng hợp Nhập - Xuất - Tồn'!$A$5:$N$4327,11,0)</f>
        <v>#N/A</v>
      </c>
      <c r="T1561" t="e">
        <f>VLOOKUP(B1561,'[1]Tổng hợp Nhập - Xuất - Tồn'!$A$7:$N$4327,13,0)</f>
        <v>#N/A</v>
      </c>
      <c r="U1561" s="66" t="e">
        <f t="shared" si="425"/>
        <v>#N/A</v>
      </c>
      <c r="V1561" s="73" t="e">
        <f t="shared" si="426"/>
        <v>#N/A</v>
      </c>
      <c r="W1561" s="73" t="e">
        <f t="shared" si="427"/>
        <v>#N/A</v>
      </c>
    </row>
    <row r="1562" spans="1:23" hidden="1" x14ac:dyDescent="0.25">
      <c r="A1562">
        <v>1561</v>
      </c>
      <c r="B1562" t="s">
        <v>1061</v>
      </c>
      <c r="C1562" t="s">
        <v>1062</v>
      </c>
      <c r="E1562">
        <v>2</v>
      </c>
      <c r="H1562" s="59">
        <v>130.24615384615387</v>
      </c>
      <c r="I1562" t="s">
        <v>1903</v>
      </c>
      <c r="J1562" s="65">
        <f t="shared" si="424"/>
        <v>3532275.6923076925</v>
      </c>
      <c r="K1562" t="e">
        <f>1.05*VLOOKUP(B1562,'[1]Tổng hợp Nhập - Xuất - Tồn'!$A$5:$N$4327,12,0)/VLOOKUP(B1562,'[1]Tổng hợp Nhập - Xuất - Tồn'!$A$5:$N$4327,11,0)</f>
        <v>#N/A</v>
      </c>
      <c r="L1562" s="67" t="e">
        <f t="shared" si="428"/>
        <v>#N/A</v>
      </c>
      <c r="M1562" s="66" t="e">
        <f>VLOOKUP(B1562,[2]Pivot!$A$4:$C$3785,2,0)</f>
        <v>#N/A</v>
      </c>
      <c r="N1562" s="66" t="e">
        <f>VLOOKUP(B1562,[2]Pivot!$A$4:$C$3785,3,0)</f>
        <v>#N/A</v>
      </c>
      <c r="O1562" s="70" t="e">
        <f>VLOOKUP(B1562,[3]Pivot!$A$4:$D$4420,2,0)</f>
        <v>#N/A</v>
      </c>
      <c r="P1562" s="66" t="e">
        <f>VLOOKUP(B1562,[3]Pivot!$A$4:$E$4420,5,0)</f>
        <v>#N/A</v>
      </c>
      <c r="Q1562" s="66" t="e">
        <f>VLOOKUP(B1562,[3]Pivot!$A$4:$D$4420,3,0)</f>
        <v>#N/A</v>
      </c>
      <c r="R1562" s="66" t="e">
        <f>VLOOKUP(B1562,[3]Pivot!$A$4:$D$4420,4,0)</f>
        <v>#N/A</v>
      </c>
      <c r="S1562" t="e">
        <f>VLOOKUP(B1562,'[1]Tổng hợp Nhập - Xuất - Tồn'!$A$5:$N$4327,11,0)</f>
        <v>#N/A</v>
      </c>
      <c r="T1562" t="e">
        <f>VLOOKUP(B1562,'[1]Tổng hợp Nhập - Xuất - Tồn'!$A$7:$N$4327,13,0)</f>
        <v>#N/A</v>
      </c>
      <c r="U1562" s="66" t="e">
        <f t="shared" si="425"/>
        <v>#N/A</v>
      </c>
      <c r="V1562" s="73" t="e">
        <f t="shared" si="426"/>
        <v>#N/A</v>
      </c>
      <c r="W1562" s="73" t="e">
        <f t="shared" si="427"/>
        <v>#N/A</v>
      </c>
    </row>
    <row r="1563" spans="1:23" hidden="1" x14ac:dyDescent="0.25">
      <c r="A1563">
        <v>1562</v>
      </c>
      <c r="B1563" t="s">
        <v>1063</v>
      </c>
      <c r="C1563" t="s">
        <v>1064</v>
      </c>
      <c r="E1563">
        <v>1</v>
      </c>
      <c r="H1563" s="59">
        <v>28.092307692307696</v>
      </c>
      <c r="I1563" t="s">
        <v>1903</v>
      </c>
      <c r="J1563" s="65">
        <f t="shared" si="424"/>
        <v>761863.38461538474</v>
      </c>
      <c r="K1563" t="e">
        <f>1.05*VLOOKUP(B1563,'[1]Tổng hợp Nhập - Xuất - Tồn'!$A$5:$N$4327,12,0)/VLOOKUP(B1563,'[1]Tổng hợp Nhập - Xuất - Tồn'!$A$5:$N$4327,11,0)</f>
        <v>#N/A</v>
      </c>
      <c r="L1563" s="67" t="e">
        <f t="shared" si="428"/>
        <v>#N/A</v>
      </c>
      <c r="M1563" s="66" t="e">
        <f>VLOOKUP(B1563,[2]Pivot!$A$4:$C$3785,2,0)</f>
        <v>#N/A</v>
      </c>
      <c r="N1563" s="66" t="e">
        <f>VLOOKUP(B1563,[2]Pivot!$A$4:$C$3785,3,0)</f>
        <v>#N/A</v>
      </c>
      <c r="O1563" s="70" t="e">
        <f>VLOOKUP(B1563,[3]Pivot!$A$4:$D$4420,2,0)</f>
        <v>#N/A</v>
      </c>
      <c r="P1563" s="66" t="e">
        <f>VLOOKUP(B1563,[3]Pivot!$A$4:$E$4420,5,0)</f>
        <v>#N/A</v>
      </c>
      <c r="Q1563" s="66" t="e">
        <f>VLOOKUP(B1563,[3]Pivot!$A$4:$D$4420,3,0)</f>
        <v>#N/A</v>
      </c>
      <c r="R1563" s="66" t="e">
        <f>VLOOKUP(B1563,[3]Pivot!$A$4:$D$4420,4,0)</f>
        <v>#N/A</v>
      </c>
      <c r="S1563" t="e">
        <f>VLOOKUP(B1563,'[1]Tổng hợp Nhập - Xuất - Tồn'!$A$5:$N$4327,11,0)</f>
        <v>#N/A</v>
      </c>
      <c r="T1563" t="e">
        <f>VLOOKUP(B1563,'[1]Tổng hợp Nhập - Xuất - Tồn'!$A$7:$N$4327,13,0)</f>
        <v>#N/A</v>
      </c>
      <c r="U1563" s="66" t="e">
        <f t="shared" si="425"/>
        <v>#N/A</v>
      </c>
      <c r="V1563" s="73" t="e">
        <f t="shared" si="426"/>
        <v>#N/A</v>
      </c>
      <c r="W1563" s="73" t="e">
        <f t="shared" si="427"/>
        <v>#N/A</v>
      </c>
    </row>
    <row r="1564" spans="1:23" hidden="1" x14ac:dyDescent="0.25">
      <c r="A1564">
        <v>1563</v>
      </c>
      <c r="B1564" t="s">
        <v>428</v>
      </c>
      <c r="C1564" t="s">
        <v>429</v>
      </c>
      <c r="E1564">
        <v>3</v>
      </c>
      <c r="H1564" s="59">
        <v>23.365384615384617</v>
      </c>
      <c r="I1564" t="s">
        <v>1903</v>
      </c>
      <c r="J1564" s="65">
        <f t="shared" si="424"/>
        <v>633669.23076923063</v>
      </c>
      <c r="K1564" t="e">
        <f>1.05*VLOOKUP(B1564,'[1]Tổng hợp Nhập - Xuất - Tồn'!$A$5:$N$4327,12,0)/VLOOKUP(B1564,'[1]Tổng hợp Nhập - Xuất - Tồn'!$A$5:$N$4327,11,0)</f>
        <v>#N/A</v>
      </c>
      <c r="L1564" s="67" t="e">
        <f t="shared" si="428"/>
        <v>#N/A</v>
      </c>
      <c r="M1564" s="66" t="e">
        <f>VLOOKUP(B1564,[2]Pivot!$A$4:$C$3785,2,0)</f>
        <v>#N/A</v>
      </c>
      <c r="N1564" s="66" t="e">
        <f>VLOOKUP(B1564,[2]Pivot!$A$4:$C$3785,3,0)</f>
        <v>#N/A</v>
      </c>
      <c r="O1564" s="70" t="e">
        <f>VLOOKUP(B1564,[3]Pivot!$A$4:$D$4420,2,0)</f>
        <v>#N/A</v>
      </c>
      <c r="P1564" s="66" t="e">
        <f>VLOOKUP(B1564,[3]Pivot!$A$4:$E$4420,5,0)</f>
        <v>#N/A</v>
      </c>
      <c r="Q1564" s="66" t="e">
        <f>VLOOKUP(B1564,[3]Pivot!$A$4:$D$4420,3,0)</f>
        <v>#N/A</v>
      </c>
      <c r="R1564" s="66" t="e">
        <f>VLOOKUP(B1564,[3]Pivot!$A$4:$D$4420,4,0)</f>
        <v>#N/A</v>
      </c>
      <c r="S1564" t="e">
        <f>VLOOKUP(B1564,'[1]Tổng hợp Nhập - Xuất - Tồn'!$A$5:$N$4327,11,0)</f>
        <v>#N/A</v>
      </c>
      <c r="T1564" t="e">
        <f>VLOOKUP(B1564,'[1]Tổng hợp Nhập - Xuất - Tồn'!$A$7:$N$4327,13,0)</f>
        <v>#N/A</v>
      </c>
      <c r="U1564" s="66" t="e">
        <f t="shared" si="425"/>
        <v>#N/A</v>
      </c>
      <c r="V1564" s="73" t="e">
        <f t="shared" si="426"/>
        <v>#N/A</v>
      </c>
      <c r="W1564" s="73" t="e">
        <f t="shared" si="427"/>
        <v>#N/A</v>
      </c>
    </row>
    <row r="1565" spans="1:23" hidden="1" x14ac:dyDescent="0.25">
      <c r="A1565">
        <v>1564</v>
      </c>
      <c r="B1565" t="s">
        <v>1065</v>
      </c>
      <c r="C1565" t="s">
        <v>1066</v>
      </c>
      <c r="E1565">
        <v>2</v>
      </c>
      <c r="H1565" s="59">
        <v>192.11538461538461</v>
      </c>
      <c r="I1565" t="s">
        <v>1903</v>
      </c>
      <c r="J1565" s="65">
        <f t="shared" si="424"/>
        <v>5210169.230769231</v>
      </c>
      <c r="K1565" t="e">
        <f>1.05*VLOOKUP(B1565,'[1]Tổng hợp Nhập - Xuất - Tồn'!$A$5:$N$4327,12,0)/VLOOKUP(B1565,'[1]Tổng hợp Nhập - Xuất - Tồn'!$A$5:$N$4327,11,0)</f>
        <v>#N/A</v>
      </c>
      <c r="L1565" s="67" t="e">
        <f t="shared" si="428"/>
        <v>#N/A</v>
      </c>
      <c r="M1565" s="66" t="e">
        <f>VLOOKUP(B1565,[2]Pivot!$A$4:$C$3785,2,0)</f>
        <v>#N/A</v>
      </c>
      <c r="N1565" s="66" t="e">
        <f>VLOOKUP(B1565,[2]Pivot!$A$4:$C$3785,3,0)</f>
        <v>#N/A</v>
      </c>
      <c r="O1565" s="70" t="e">
        <f>VLOOKUP(B1565,[3]Pivot!$A$4:$D$4420,2,0)</f>
        <v>#N/A</v>
      </c>
      <c r="P1565" s="66" t="e">
        <f>VLOOKUP(B1565,[3]Pivot!$A$4:$E$4420,5,0)</f>
        <v>#N/A</v>
      </c>
      <c r="Q1565" s="66" t="e">
        <f>VLOOKUP(B1565,[3]Pivot!$A$4:$D$4420,3,0)</f>
        <v>#N/A</v>
      </c>
      <c r="R1565" s="66" t="e">
        <f>VLOOKUP(B1565,[3]Pivot!$A$4:$D$4420,4,0)</f>
        <v>#N/A</v>
      </c>
      <c r="S1565" t="e">
        <f>VLOOKUP(B1565,'[1]Tổng hợp Nhập - Xuất - Tồn'!$A$5:$N$4327,11,0)</f>
        <v>#N/A</v>
      </c>
      <c r="T1565" t="e">
        <f>VLOOKUP(B1565,'[1]Tổng hợp Nhập - Xuất - Tồn'!$A$7:$N$4327,13,0)</f>
        <v>#N/A</v>
      </c>
      <c r="U1565" s="66" t="e">
        <f t="shared" si="425"/>
        <v>#N/A</v>
      </c>
      <c r="V1565" s="73" t="e">
        <f t="shared" si="426"/>
        <v>#N/A</v>
      </c>
      <c r="W1565" s="73" t="e">
        <f t="shared" si="427"/>
        <v>#N/A</v>
      </c>
    </row>
    <row r="1566" spans="1:23" hidden="1" x14ac:dyDescent="0.25">
      <c r="A1566">
        <v>1565</v>
      </c>
      <c r="B1566" t="s">
        <v>1067</v>
      </c>
      <c r="C1566" t="s">
        <v>433</v>
      </c>
      <c r="E1566">
        <v>5</v>
      </c>
      <c r="H1566" s="59">
        <v>85.961538461538467</v>
      </c>
      <c r="I1566" t="s">
        <v>1903</v>
      </c>
      <c r="J1566" s="65">
        <f t="shared" si="424"/>
        <v>2331276.923076923</v>
      </c>
      <c r="K1566" t="e">
        <f>1.05*VLOOKUP(B1566,'[1]Tổng hợp Nhập - Xuất - Tồn'!$A$5:$N$4327,12,0)/VLOOKUP(B1566,'[1]Tổng hợp Nhập - Xuất - Tồn'!$A$5:$N$4327,11,0)</f>
        <v>#N/A</v>
      </c>
      <c r="L1566" s="67" t="e">
        <f t="shared" si="428"/>
        <v>#N/A</v>
      </c>
      <c r="M1566" s="66" t="e">
        <f>VLOOKUP(B1566,[2]Pivot!$A$4:$C$3785,2,0)</f>
        <v>#N/A</v>
      </c>
      <c r="N1566" s="66" t="e">
        <f>VLOOKUP(B1566,[2]Pivot!$A$4:$C$3785,3,0)</f>
        <v>#N/A</v>
      </c>
      <c r="O1566" s="70" t="e">
        <f>VLOOKUP(B1566,[3]Pivot!$A$4:$D$4420,2,0)</f>
        <v>#N/A</v>
      </c>
      <c r="P1566" s="66" t="e">
        <f>VLOOKUP(B1566,[3]Pivot!$A$4:$E$4420,5,0)</f>
        <v>#N/A</v>
      </c>
      <c r="Q1566" s="66" t="e">
        <f>VLOOKUP(B1566,[3]Pivot!$A$4:$D$4420,3,0)</f>
        <v>#N/A</v>
      </c>
      <c r="R1566" s="66" t="e">
        <f>VLOOKUP(B1566,[3]Pivot!$A$4:$D$4420,4,0)</f>
        <v>#N/A</v>
      </c>
      <c r="S1566" t="e">
        <f>VLOOKUP(B1566,'[1]Tổng hợp Nhập - Xuất - Tồn'!$A$5:$N$4327,11,0)</f>
        <v>#N/A</v>
      </c>
      <c r="T1566" t="e">
        <f>VLOOKUP(B1566,'[1]Tổng hợp Nhập - Xuất - Tồn'!$A$7:$N$4327,13,0)</f>
        <v>#N/A</v>
      </c>
      <c r="U1566" s="66" t="e">
        <f t="shared" si="425"/>
        <v>#N/A</v>
      </c>
      <c r="V1566" s="73" t="e">
        <f t="shared" si="426"/>
        <v>#N/A</v>
      </c>
      <c r="W1566" s="73" t="e">
        <f t="shared" si="427"/>
        <v>#N/A</v>
      </c>
    </row>
    <row r="1567" spans="1:23" hidden="1" x14ac:dyDescent="0.25">
      <c r="A1567">
        <v>1566</v>
      </c>
      <c r="B1567" t="s">
        <v>1068</v>
      </c>
      <c r="C1567" t="s">
        <v>435</v>
      </c>
      <c r="E1567">
        <v>10</v>
      </c>
      <c r="H1567" s="59">
        <v>23.076923076923077</v>
      </c>
      <c r="I1567" t="s">
        <v>1903</v>
      </c>
      <c r="J1567" s="65">
        <f t="shared" si="424"/>
        <v>625846.15384615387</v>
      </c>
      <c r="K1567" t="e">
        <f>1.05*VLOOKUP(B1567,'[1]Tổng hợp Nhập - Xuất - Tồn'!$A$5:$N$4327,12,0)/VLOOKUP(B1567,'[1]Tổng hợp Nhập - Xuất - Tồn'!$A$5:$N$4327,11,0)</f>
        <v>#N/A</v>
      </c>
      <c r="L1567" s="67" t="e">
        <f t="shared" si="428"/>
        <v>#N/A</v>
      </c>
      <c r="M1567" s="66" t="e">
        <f>VLOOKUP(B1567,[2]Pivot!$A$4:$C$3785,2,0)</f>
        <v>#N/A</v>
      </c>
      <c r="N1567" s="66" t="e">
        <f>VLOOKUP(B1567,[2]Pivot!$A$4:$C$3785,3,0)</f>
        <v>#N/A</v>
      </c>
      <c r="O1567" s="70" t="e">
        <f>VLOOKUP(B1567,[3]Pivot!$A$4:$D$4420,2,0)</f>
        <v>#N/A</v>
      </c>
      <c r="P1567" s="66" t="e">
        <f>VLOOKUP(B1567,[3]Pivot!$A$4:$E$4420,5,0)</f>
        <v>#N/A</v>
      </c>
      <c r="Q1567" s="66" t="e">
        <f>VLOOKUP(B1567,[3]Pivot!$A$4:$D$4420,3,0)</f>
        <v>#N/A</v>
      </c>
      <c r="R1567" s="66" t="e">
        <f>VLOOKUP(B1567,[3]Pivot!$A$4:$D$4420,4,0)</f>
        <v>#N/A</v>
      </c>
      <c r="S1567" t="e">
        <f>VLOOKUP(B1567,'[1]Tổng hợp Nhập - Xuất - Tồn'!$A$5:$N$4327,11,0)</f>
        <v>#N/A</v>
      </c>
      <c r="T1567" t="e">
        <f>VLOOKUP(B1567,'[1]Tổng hợp Nhập - Xuất - Tồn'!$A$7:$N$4327,13,0)</f>
        <v>#N/A</v>
      </c>
      <c r="U1567" s="66" t="e">
        <f t="shared" si="425"/>
        <v>#N/A</v>
      </c>
      <c r="V1567" s="73" t="e">
        <f t="shared" si="426"/>
        <v>#N/A</v>
      </c>
      <c r="W1567" s="73" t="e">
        <f t="shared" si="427"/>
        <v>#N/A</v>
      </c>
    </row>
    <row r="1568" spans="1:23" hidden="1" x14ac:dyDescent="0.25">
      <c r="A1568">
        <v>1567</v>
      </c>
      <c r="B1568" t="s">
        <v>1069</v>
      </c>
      <c r="C1568" t="s">
        <v>1070</v>
      </c>
      <c r="E1568">
        <v>1</v>
      </c>
      <c r="H1568" s="59">
        <v>12.692307692307692</v>
      </c>
      <c r="I1568" t="s">
        <v>1903</v>
      </c>
      <c r="J1568" s="65">
        <f t="shared" si="424"/>
        <v>344215.38461538457</v>
      </c>
      <c r="K1568" t="e">
        <f>1.05*VLOOKUP(B1568,'[1]Tổng hợp Nhập - Xuất - Tồn'!$A$5:$N$4327,12,0)/VLOOKUP(B1568,'[1]Tổng hợp Nhập - Xuất - Tồn'!$A$5:$N$4327,11,0)</f>
        <v>#N/A</v>
      </c>
      <c r="L1568" s="67" t="e">
        <f t="shared" si="428"/>
        <v>#N/A</v>
      </c>
      <c r="M1568" s="66" t="e">
        <f>VLOOKUP(B1568,[2]Pivot!$A$4:$C$3785,2,0)</f>
        <v>#N/A</v>
      </c>
      <c r="N1568" s="66" t="e">
        <f>VLOOKUP(B1568,[2]Pivot!$A$4:$C$3785,3,0)</f>
        <v>#N/A</v>
      </c>
      <c r="O1568" s="70" t="e">
        <f>VLOOKUP(B1568,[3]Pivot!$A$4:$D$4420,2,0)</f>
        <v>#N/A</v>
      </c>
      <c r="P1568" s="66" t="e">
        <f>VLOOKUP(B1568,[3]Pivot!$A$4:$E$4420,5,0)</f>
        <v>#N/A</v>
      </c>
      <c r="Q1568" s="66" t="e">
        <f>VLOOKUP(B1568,[3]Pivot!$A$4:$D$4420,3,0)</f>
        <v>#N/A</v>
      </c>
      <c r="R1568" s="66" t="e">
        <f>VLOOKUP(B1568,[3]Pivot!$A$4:$D$4420,4,0)</f>
        <v>#N/A</v>
      </c>
      <c r="S1568" t="e">
        <f>VLOOKUP(B1568,'[1]Tổng hợp Nhập - Xuất - Tồn'!$A$5:$N$4327,11,0)</f>
        <v>#N/A</v>
      </c>
      <c r="T1568" t="e">
        <f>VLOOKUP(B1568,'[1]Tổng hợp Nhập - Xuất - Tồn'!$A$7:$N$4327,13,0)</f>
        <v>#N/A</v>
      </c>
      <c r="U1568" s="66" t="e">
        <f t="shared" si="425"/>
        <v>#N/A</v>
      </c>
      <c r="V1568" s="73" t="e">
        <f t="shared" si="426"/>
        <v>#N/A</v>
      </c>
      <c r="W1568" s="73" t="e">
        <f t="shared" si="427"/>
        <v>#N/A</v>
      </c>
    </row>
    <row r="1569" spans="1:23" hidden="1" x14ac:dyDescent="0.25">
      <c r="A1569">
        <v>1568</v>
      </c>
      <c r="B1569" t="s">
        <v>1071</v>
      </c>
      <c r="C1569" t="s">
        <v>1070</v>
      </c>
      <c r="E1569">
        <v>8</v>
      </c>
      <c r="H1569" s="59">
        <v>11.826923076923077</v>
      </c>
      <c r="I1569" t="s">
        <v>1903</v>
      </c>
      <c r="J1569" s="65">
        <f t="shared" si="424"/>
        <v>320746.15384615376</v>
      </c>
      <c r="K1569" t="e">
        <f>1.05*VLOOKUP(B1569,'[1]Tổng hợp Nhập - Xuất - Tồn'!$A$5:$N$4327,12,0)/VLOOKUP(B1569,'[1]Tổng hợp Nhập - Xuất - Tồn'!$A$5:$N$4327,11,0)</f>
        <v>#N/A</v>
      </c>
      <c r="L1569" s="67" t="e">
        <f t="shared" si="428"/>
        <v>#N/A</v>
      </c>
      <c r="M1569" s="66" t="e">
        <f>VLOOKUP(B1569,[2]Pivot!$A$4:$C$3785,2,0)</f>
        <v>#N/A</v>
      </c>
      <c r="N1569" s="66" t="e">
        <f>VLOOKUP(B1569,[2]Pivot!$A$4:$C$3785,3,0)</f>
        <v>#N/A</v>
      </c>
      <c r="O1569" s="70" t="e">
        <f>VLOOKUP(B1569,[3]Pivot!$A$4:$D$4420,2,0)</f>
        <v>#N/A</v>
      </c>
      <c r="P1569" s="66" t="e">
        <f>VLOOKUP(B1569,[3]Pivot!$A$4:$E$4420,5,0)</f>
        <v>#N/A</v>
      </c>
      <c r="Q1569" s="66" t="e">
        <f>VLOOKUP(B1569,[3]Pivot!$A$4:$D$4420,3,0)</f>
        <v>#N/A</v>
      </c>
      <c r="R1569" s="66" t="e">
        <f>VLOOKUP(B1569,[3]Pivot!$A$4:$D$4420,4,0)</f>
        <v>#N/A</v>
      </c>
      <c r="S1569" t="e">
        <f>VLOOKUP(B1569,'[1]Tổng hợp Nhập - Xuất - Tồn'!$A$5:$N$4327,11,0)</f>
        <v>#N/A</v>
      </c>
      <c r="T1569" t="e">
        <f>VLOOKUP(B1569,'[1]Tổng hợp Nhập - Xuất - Tồn'!$A$7:$N$4327,13,0)</f>
        <v>#N/A</v>
      </c>
      <c r="U1569" s="66" t="e">
        <f t="shared" si="425"/>
        <v>#N/A</v>
      </c>
      <c r="V1569" s="73" t="e">
        <f t="shared" si="426"/>
        <v>#N/A</v>
      </c>
      <c r="W1569" s="73" t="e">
        <f t="shared" si="427"/>
        <v>#N/A</v>
      </c>
    </row>
    <row r="1570" spans="1:23" hidden="1" x14ac:dyDescent="0.25">
      <c r="A1570">
        <v>1569</v>
      </c>
      <c r="B1570" t="s">
        <v>1072</v>
      </c>
      <c r="C1570" t="s">
        <v>1073</v>
      </c>
      <c r="E1570">
        <v>30</v>
      </c>
      <c r="H1570" s="59">
        <v>12.692307692307692</v>
      </c>
      <c r="I1570" t="s">
        <v>1903</v>
      </c>
      <c r="J1570" s="65">
        <f t="shared" si="424"/>
        <v>344215.38461538457</v>
      </c>
      <c r="K1570" t="e">
        <f>1.05*VLOOKUP(B1570,'[1]Tổng hợp Nhập - Xuất - Tồn'!$A$5:$N$4327,12,0)/VLOOKUP(B1570,'[1]Tổng hợp Nhập - Xuất - Tồn'!$A$5:$N$4327,11,0)</f>
        <v>#N/A</v>
      </c>
      <c r="L1570" s="67" t="e">
        <f t="shared" si="428"/>
        <v>#N/A</v>
      </c>
      <c r="M1570" s="66" t="e">
        <f>VLOOKUP(B1570,[2]Pivot!$A$4:$C$3785,2,0)</f>
        <v>#N/A</v>
      </c>
      <c r="N1570" s="66" t="e">
        <f>VLOOKUP(B1570,[2]Pivot!$A$4:$C$3785,3,0)</f>
        <v>#N/A</v>
      </c>
      <c r="O1570" s="70" t="e">
        <f>VLOOKUP(B1570,[3]Pivot!$A$4:$D$4420,2,0)</f>
        <v>#N/A</v>
      </c>
      <c r="P1570" s="66" t="e">
        <f>VLOOKUP(B1570,[3]Pivot!$A$4:$E$4420,5,0)</f>
        <v>#N/A</v>
      </c>
      <c r="Q1570" s="66" t="e">
        <f>VLOOKUP(B1570,[3]Pivot!$A$4:$D$4420,3,0)</f>
        <v>#N/A</v>
      </c>
      <c r="R1570" s="66" t="e">
        <f>VLOOKUP(B1570,[3]Pivot!$A$4:$D$4420,4,0)</f>
        <v>#N/A</v>
      </c>
      <c r="S1570" t="e">
        <f>VLOOKUP(B1570,'[1]Tổng hợp Nhập - Xuất - Tồn'!$A$5:$N$4327,11,0)</f>
        <v>#N/A</v>
      </c>
      <c r="T1570" t="e">
        <f>VLOOKUP(B1570,'[1]Tổng hợp Nhập - Xuất - Tồn'!$A$7:$N$4327,13,0)</f>
        <v>#N/A</v>
      </c>
      <c r="U1570" s="66" t="e">
        <f t="shared" si="425"/>
        <v>#N/A</v>
      </c>
      <c r="V1570" s="73" t="e">
        <f t="shared" si="426"/>
        <v>#N/A</v>
      </c>
      <c r="W1570" s="73" t="e">
        <f t="shared" si="427"/>
        <v>#N/A</v>
      </c>
    </row>
    <row r="1571" spans="1:23" hidden="1" x14ac:dyDescent="0.25">
      <c r="A1571">
        <v>1570</v>
      </c>
      <c r="B1571" t="s">
        <v>1074</v>
      </c>
      <c r="C1571" t="s">
        <v>1075</v>
      </c>
      <c r="E1571">
        <v>1</v>
      </c>
      <c r="H1571" s="59">
        <v>17.307692307692307</v>
      </c>
      <c r="I1571" t="s">
        <v>1903</v>
      </c>
      <c r="J1571" s="65">
        <f t="shared" si="424"/>
        <v>469384.61538461532</v>
      </c>
      <c r="K1571" t="e">
        <f>1.05*VLOOKUP(B1571,'[1]Tổng hợp Nhập - Xuất - Tồn'!$A$5:$N$4327,12,0)/VLOOKUP(B1571,'[1]Tổng hợp Nhập - Xuất - Tồn'!$A$5:$N$4327,11,0)</f>
        <v>#N/A</v>
      </c>
      <c r="L1571" s="67" t="e">
        <f t="shared" si="428"/>
        <v>#N/A</v>
      </c>
      <c r="M1571" s="66" t="e">
        <f>VLOOKUP(B1571,[2]Pivot!$A$4:$C$3785,2,0)</f>
        <v>#N/A</v>
      </c>
      <c r="N1571" s="66" t="e">
        <f>VLOOKUP(B1571,[2]Pivot!$A$4:$C$3785,3,0)</f>
        <v>#N/A</v>
      </c>
      <c r="O1571" s="70" t="e">
        <f>VLOOKUP(B1571,[3]Pivot!$A$4:$D$4420,2,0)</f>
        <v>#N/A</v>
      </c>
      <c r="P1571" s="66" t="e">
        <f>VLOOKUP(B1571,[3]Pivot!$A$4:$E$4420,5,0)</f>
        <v>#N/A</v>
      </c>
      <c r="Q1571" s="66" t="e">
        <f>VLOOKUP(B1571,[3]Pivot!$A$4:$D$4420,3,0)</f>
        <v>#N/A</v>
      </c>
      <c r="R1571" s="66" t="e">
        <f>VLOOKUP(B1571,[3]Pivot!$A$4:$D$4420,4,0)</f>
        <v>#N/A</v>
      </c>
      <c r="S1571" t="e">
        <f>VLOOKUP(B1571,'[1]Tổng hợp Nhập - Xuất - Tồn'!$A$5:$N$4327,11,0)</f>
        <v>#N/A</v>
      </c>
      <c r="T1571" t="e">
        <f>VLOOKUP(B1571,'[1]Tổng hợp Nhập - Xuất - Tồn'!$A$7:$N$4327,13,0)</f>
        <v>#N/A</v>
      </c>
      <c r="U1571" s="66" t="e">
        <f t="shared" si="425"/>
        <v>#N/A</v>
      </c>
      <c r="V1571" s="73" t="e">
        <f t="shared" si="426"/>
        <v>#N/A</v>
      </c>
      <c r="W1571" s="73" t="e">
        <f t="shared" si="427"/>
        <v>#N/A</v>
      </c>
    </row>
    <row r="1572" spans="1:23" hidden="1" x14ac:dyDescent="0.25">
      <c r="A1572">
        <v>1571</v>
      </c>
      <c r="B1572" t="s">
        <v>1076</v>
      </c>
      <c r="C1572" t="s">
        <v>1077</v>
      </c>
      <c r="E1572">
        <v>1</v>
      </c>
      <c r="H1572" s="59">
        <v>16.73076923076923</v>
      </c>
      <c r="I1572" t="s">
        <v>1903</v>
      </c>
      <c r="J1572" s="65">
        <f t="shared" si="424"/>
        <v>453738.46153846144</v>
      </c>
      <c r="K1572" t="e">
        <f>1.05*VLOOKUP(B1572,'[1]Tổng hợp Nhập - Xuất - Tồn'!$A$5:$N$4327,12,0)/VLOOKUP(B1572,'[1]Tổng hợp Nhập - Xuất - Tồn'!$A$5:$N$4327,11,0)</f>
        <v>#N/A</v>
      </c>
      <c r="L1572" s="67" t="e">
        <f t="shared" si="428"/>
        <v>#N/A</v>
      </c>
      <c r="M1572" s="66" t="e">
        <f>VLOOKUP(B1572,[2]Pivot!$A$4:$C$3785,2,0)</f>
        <v>#N/A</v>
      </c>
      <c r="N1572" s="66" t="e">
        <f>VLOOKUP(B1572,[2]Pivot!$A$4:$C$3785,3,0)</f>
        <v>#N/A</v>
      </c>
      <c r="O1572" s="70" t="e">
        <f>VLOOKUP(B1572,[3]Pivot!$A$4:$D$4420,2,0)</f>
        <v>#N/A</v>
      </c>
      <c r="P1572" s="66" t="e">
        <f>VLOOKUP(B1572,[3]Pivot!$A$4:$E$4420,5,0)</f>
        <v>#N/A</v>
      </c>
      <c r="Q1572" s="66" t="e">
        <f>VLOOKUP(B1572,[3]Pivot!$A$4:$D$4420,3,0)</f>
        <v>#N/A</v>
      </c>
      <c r="R1572" s="66" t="e">
        <f>VLOOKUP(B1572,[3]Pivot!$A$4:$D$4420,4,0)</f>
        <v>#N/A</v>
      </c>
      <c r="S1572" t="e">
        <f>VLOOKUP(B1572,'[1]Tổng hợp Nhập - Xuất - Tồn'!$A$5:$N$4327,11,0)</f>
        <v>#N/A</v>
      </c>
      <c r="T1572" t="e">
        <f>VLOOKUP(B1572,'[1]Tổng hợp Nhập - Xuất - Tồn'!$A$7:$N$4327,13,0)</f>
        <v>#N/A</v>
      </c>
      <c r="U1572" s="66" t="e">
        <f t="shared" si="425"/>
        <v>#N/A</v>
      </c>
      <c r="V1572" s="73" t="e">
        <f t="shared" si="426"/>
        <v>#N/A</v>
      </c>
      <c r="W1572" s="73" t="e">
        <f t="shared" si="427"/>
        <v>#N/A</v>
      </c>
    </row>
    <row r="1573" spans="1:23" hidden="1" x14ac:dyDescent="0.25">
      <c r="A1573">
        <v>1572</v>
      </c>
      <c r="B1573" t="s">
        <v>1078</v>
      </c>
      <c r="C1573" t="s">
        <v>1079</v>
      </c>
      <c r="E1573">
        <v>50</v>
      </c>
      <c r="H1573" s="59">
        <v>15.865384615384615</v>
      </c>
      <c r="I1573" t="s">
        <v>1903</v>
      </c>
      <c r="J1573" s="65">
        <f t="shared" si="424"/>
        <v>430269.23076923069</v>
      </c>
      <c r="K1573" t="e">
        <f>1.05*VLOOKUP(B1573,'[1]Tổng hợp Nhập - Xuất - Tồn'!$A$5:$N$4327,12,0)/VLOOKUP(B1573,'[1]Tổng hợp Nhập - Xuất - Tồn'!$A$5:$N$4327,11,0)</f>
        <v>#N/A</v>
      </c>
      <c r="L1573" s="67" t="e">
        <f t="shared" si="428"/>
        <v>#N/A</v>
      </c>
      <c r="M1573" s="66" t="e">
        <f>VLOOKUP(B1573,[2]Pivot!$A$4:$C$3785,2,0)</f>
        <v>#N/A</v>
      </c>
      <c r="N1573" s="66" t="e">
        <f>VLOOKUP(B1573,[2]Pivot!$A$4:$C$3785,3,0)</f>
        <v>#N/A</v>
      </c>
      <c r="O1573" s="70" t="e">
        <f>VLOOKUP(B1573,[3]Pivot!$A$4:$D$4420,2,0)</f>
        <v>#N/A</v>
      </c>
      <c r="P1573" s="66" t="e">
        <f>VLOOKUP(B1573,[3]Pivot!$A$4:$E$4420,5,0)</f>
        <v>#N/A</v>
      </c>
      <c r="Q1573" s="66" t="e">
        <f>VLOOKUP(B1573,[3]Pivot!$A$4:$D$4420,3,0)</f>
        <v>#N/A</v>
      </c>
      <c r="R1573" s="66" t="e">
        <f>VLOOKUP(B1573,[3]Pivot!$A$4:$D$4420,4,0)</f>
        <v>#N/A</v>
      </c>
      <c r="S1573" t="e">
        <f>VLOOKUP(B1573,'[1]Tổng hợp Nhập - Xuất - Tồn'!$A$5:$N$4327,11,0)</f>
        <v>#N/A</v>
      </c>
      <c r="T1573" t="e">
        <f>VLOOKUP(B1573,'[1]Tổng hợp Nhập - Xuất - Tồn'!$A$7:$N$4327,13,0)</f>
        <v>#N/A</v>
      </c>
      <c r="U1573" s="66" t="e">
        <f t="shared" si="425"/>
        <v>#N/A</v>
      </c>
      <c r="V1573" s="73" t="e">
        <f t="shared" si="426"/>
        <v>#N/A</v>
      </c>
      <c r="W1573" s="73" t="e">
        <f t="shared" si="427"/>
        <v>#N/A</v>
      </c>
    </row>
    <row r="1574" spans="1:23" hidden="1" x14ac:dyDescent="0.25">
      <c r="A1574">
        <v>1573</v>
      </c>
      <c r="B1574" t="s">
        <v>1080</v>
      </c>
      <c r="C1574" t="s">
        <v>437</v>
      </c>
      <c r="E1574">
        <v>10</v>
      </c>
      <c r="H1574" s="59">
        <v>23.076923076923077</v>
      </c>
      <c r="I1574" t="s">
        <v>1903</v>
      </c>
      <c r="J1574" s="65">
        <f t="shared" si="424"/>
        <v>625846.15384615387</v>
      </c>
      <c r="K1574" t="e">
        <f>1.05*VLOOKUP(B1574,'[1]Tổng hợp Nhập - Xuất - Tồn'!$A$5:$N$4327,12,0)/VLOOKUP(B1574,'[1]Tổng hợp Nhập - Xuất - Tồn'!$A$5:$N$4327,11,0)</f>
        <v>#N/A</v>
      </c>
      <c r="L1574" s="67" t="e">
        <f t="shared" si="428"/>
        <v>#N/A</v>
      </c>
      <c r="M1574" s="66" t="e">
        <f>VLOOKUP(B1574,[2]Pivot!$A$4:$C$3785,2,0)</f>
        <v>#N/A</v>
      </c>
      <c r="N1574" s="66" t="e">
        <f>VLOOKUP(B1574,[2]Pivot!$A$4:$C$3785,3,0)</f>
        <v>#N/A</v>
      </c>
      <c r="O1574" s="70" t="e">
        <f>VLOOKUP(B1574,[3]Pivot!$A$4:$D$4420,2,0)</f>
        <v>#N/A</v>
      </c>
      <c r="P1574" s="66" t="e">
        <f>VLOOKUP(B1574,[3]Pivot!$A$4:$E$4420,5,0)</f>
        <v>#N/A</v>
      </c>
      <c r="Q1574" s="66" t="e">
        <f>VLOOKUP(B1574,[3]Pivot!$A$4:$D$4420,3,0)</f>
        <v>#N/A</v>
      </c>
      <c r="R1574" s="66" t="e">
        <f>VLOOKUP(B1574,[3]Pivot!$A$4:$D$4420,4,0)</f>
        <v>#N/A</v>
      </c>
      <c r="S1574" t="e">
        <f>VLOOKUP(B1574,'[1]Tổng hợp Nhập - Xuất - Tồn'!$A$5:$N$4327,11,0)</f>
        <v>#N/A</v>
      </c>
      <c r="T1574" t="e">
        <f>VLOOKUP(B1574,'[1]Tổng hợp Nhập - Xuất - Tồn'!$A$7:$N$4327,13,0)</f>
        <v>#N/A</v>
      </c>
      <c r="U1574" s="66" t="e">
        <f t="shared" si="425"/>
        <v>#N/A</v>
      </c>
      <c r="V1574" s="73" t="e">
        <f t="shared" si="426"/>
        <v>#N/A</v>
      </c>
      <c r="W1574" s="73" t="e">
        <f t="shared" si="427"/>
        <v>#N/A</v>
      </c>
    </row>
    <row r="1575" spans="1:23" hidden="1" x14ac:dyDescent="0.25">
      <c r="A1575">
        <v>1574</v>
      </c>
      <c r="B1575" t="s">
        <v>1081</v>
      </c>
      <c r="C1575" t="s">
        <v>1082</v>
      </c>
      <c r="E1575">
        <v>6</v>
      </c>
      <c r="H1575" s="59">
        <v>5.4807692307692308</v>
      </c>
      <c r="I1575" t="s">
        <v>1903</v>
      </c>
      <c r="J1575" s="65">
        <f t="shared" si="424"/>
        <v>148638.4615384615</v>
      </c>
      <c r="K1575" t="e">
        <f>1.05*VLOOKUP(B1575,'[1]Tổng hợp Nhập - Xuất - Tồn'!$A$5:$N$4327,12,0)/VLOOKUP(B1575,'[1]Tổng hợp Nhập - Xuất - Tồn'!$A$5:$N$4327,11,0)</f>
        <v>#N/A</v>
      </c>
      <c r="L1575" s="67" t="e">
        <f t="shared" si="428"/>
        <v>#N/A</v>
      </c>
      <c r="M1575" s="66" t="e">
        <f>VLOOKUP(B1575,[2]Pivot!$A$4:$C$3785,2,0)</f>
        <v>#N/A</v>
      </c>
      <c r="N1575" s="66" t="e">
        <f>VLOOKUP(B1575,[2]Pivot!$A$4:$C$3785,3,0)</f>
        <v>#N/A</v>
      </c>
      <c r="O1575" s="70" t="e">
        <f>VLOOKUP(B1575,[3]Pivot!$A$4:$D$4420,2,0)</f>
        <v>#N/A</v>
      </c>
      <c r="P1575" s="66" t="e">
        <f>VLOOKUP(B1575,[3]Pivot!$A$4:$E$4420,5,0)</f>
        <v>#N/A</v>
      </c>
      <c r="Q1575" s="66" t="e">
        <f>VLOOKUP(B1575,[3]Pivot!$A$4:$D$4420,3,0)</f>
        <v>#N/A</v>
      </c>
      <c r="R1575" s="66" t="e">
        <f>VLOOKUP(B1575,[3]Pivot!$A$4:$D$4420,4,0)</f>
        <v>#N/A</v>
      </c>
      <c r="S1575" t="e">
        <f>VLOOKUP(B1575,'[1]Tổng hợp Nhập - Xuất - Tồn'!$A$5:$N$4327,11,0)</f>
        <v>#N/A</v>
      </c>
      <c r="T1575" t="e">
        <f>VLOOKUP(B1575,'[1]Tổng hợp Nhập - Xuất - Tồn'!$A$7:$N$4327,13,0)</f>
        <v>#N/A</v>
      </c>
      <c r="U1575" s="66" t="e">
        <f t="shared" si="425"/>
        <v>#N/A</v>
      </c>
      <c r="V1575" s="73" t="e">
        <f t="shared" si="426"/>
        <v>#N/A</v>
      </c>
      <c r="W1575" s="73" t="e">
        <f t="shared" si="427"/>
        <v>#N/A</v>
      </c>
    </row>
    <row r="1576" spans="1:23" hidden="1" x14ac:dyDescent="0.25">
      <c r="A1576">
        <v>1575</v>
      </c>
      <c r="B1576" t="s">
        <v>1083</v>
      </c>
      <c r="C1576" t="s">
        <v>1084</v>
      </c>
      <c r="E1576">
        <v>30</v>
      </c>
      <c r="H1576" s="59">
        <v>12.692307692307692</v>
      </c>
      <c r="I1576" t="s">
        <v>1903</v>
      </c>
      <c r="J1576" s="65">
        <f t="shared" si="424"/>
        <v>344215.38461538457</v>
      </c>
      <c r="K1576" t="e">
        <f>1.05*VLOOKUP(B1576,'[1]Tổng hợp Nhập - Xuất - Tồn'!$A$5:$N$4327,12,0)/VLOOKUP(B1576,'[1]Tổng hợp Nhập - Xuất - Tồn'!$A$5:$N$4327,11,0)</f>
        <v>#N/A</v>
      </c>
      <c r="L1576" s="67" t="e">
        <f t="shared" si="428"/>
        <v>#N/A</v>
      </c>
      <c r="M1576" s="66" t="e">
        <f>VLOOKUP(B1576,[2]Pivot!$A$4:$C$3785,2,0)</f>
        <v>#N/A</v>
      </c>
      <c r="N1576" s="66" t="e">
        <f>VLOOKUP(B1576,[2]Pivot!$A$4:$C$3785,3,0)</f>
        <v>#N/A</v>
      </c>
      <c r="O1576" s="70" t="e">
        <f>VLOOKUP(B1576,[3]Pivot!$A$4:$D$4420,2,0)</f>
        <v>#N/A</v>
      </c>
      <c r="P1576" s="66" t="e">
        <f>VLOOKUP(B1576,[3]Pivot!$A$4:$E$4420,5,0)</f>
        <v>#N/A</v>
      </c>
      <c r="Q1576" s="66" t="e">
        <f>VLOOKUP(B1576,[3]Pivot!$A$4:$D$4420,3,0)</f>
        <v>#N/A</v>
      </c>
      <c r="R1576" s="66" t="e">
        <f>VLOOKUP(B1576,[3]Pivot!$A$4:$D$4420,4,0)</f>
        <v>#N/A</v>
      </c>
      <c r="S1576" t="e">
        <f>VLOOKUP(B1576,'[1]Tổng hợp Nhập - Xuất - Tồn'!$A$5:$N$4327,11,0)</f>
        <v>#N/A</v>
      </c>
      <c r="T1576" t="e">
        <f>VLOOKUP(B1576,'[1]Tổng hợp Nhập - Xuất - Tồn'!$A$7:$N$4327,13,0)</f>
        <v>#N/A</v>
      </c>
      <c r="U1576" s="66" t="e">
        <f t="shared" si="425"/>
        <v>#N/A</v>
      </c>
      <c r="V1576" s="73" t="e">
        <f t="shared" si="426"/>
        <v>#N/A</v>
      </c>
      <c r="W1576" s="73" t="e">
        <f t="shared" si="427"/>
        <v>#N/A</v>
      </c>
    </row>
    <row r="1577" spans="1:23" hidden="1" x14ac:dyDescent="0.25">
      <c r="A1577">
        <v>1576</v>
      </c>
      <c r="B1577" t="s">
        <v>1085</v>
      </c>
      <c r="C1577" t="s">
        <v>1086</v>
      </c>
      <c r="E1577">
        <v>50</v>
      </c>
      <c r="H1577" s="59">
        <v>15.865384615384615</v>
      </c>
      <c r="I1577" t="s">
        <v>1903</v>
      </c>
      <c r="J1577" s="65">
        <f t="shared" si="424"/>
        <v>430269.23076923069</v>
      </c>
      <c r="K1577" t="e">
        <f>1.05*VLOOKUP(B1577,'[1]Tổng hợp Nhập - Xuất - Tồn'!$A$5:$N$4327,12,0)/VLOOKUP(B1577,'[1]Tổng hợp Nhập - Xuất - Tồn'!$A$5:$N$4327,11,0)</f>
        <v>#N/A</v>
      </c>
      <c r="L1577" s="67" t="e">
        <f t="shared" si="428"/>
        <v>#N/A</v>
      </c>
      <c r="M1577" s="66" t="e">
        <f>VLOOKUP(B1577,[2]Pivot!$A$4:$C$3785,2,0)</f>
        <v>#N/A</v>
      </c>
      <c r="N1577" s="66" t="e">
        <f>VLOOKUP(B1577,[2]Pivot!$A$4:$C$3785,3,0)</f>
        <v>#N/A</v>
      </c>
      <c r="O1577" s="70" t="e">
        <f>VLOOKUP(B1577,[3]Pivot!$A$4:$D$4420,2,0)</f>
        <v>#N/A</v>
      </c>
      <c r="P1577" s="66" t="e">
        <f>VLOOKUP(B1577,[3]Pivot!$A$4:$E$4420,5,0)</f>
        <v>#N/A</v>
      </c>
      <c r="Q1577" s="66" t="e">
        <f>VLOOKUP(B1577,[3]Pivot!$A$4:$D$4420,3,0)</f>
        <v>#N/A</v>
      </c>
      <c r="R1577" s="66" t="e">
        <f>VLOOKUP(B1577,[3]Pivot!$A$4:$D$4420,4,0)</f>
        <v>#N/A</v>
      </c>
      <c r="S1577" t="e">
        <f>VLOOKUP(B1577,'[1]Tổng hợp Nhập - Xuất - Tồn'!$A$5:$N$4327,11,0)</f>
        <v>#N/A</v>
      </c>
      <c r="T1577" t="e">
        <f>VLOOKUP(B1577,'[1]Tổng hợp Nhập - Xuất - Tồn'!$A$7:$N$4327,13,0)</f>
        <v>#N/A</v>
      </c>
      <c r="U1577" s="66" t="e">
        <f t="shared" si="425"/>
        <v>#N/A</v>
      </c>
      <c r="V1577" s="73" t="e">
        <f t="shared" si="426"/>
        <v>#N/A</v>
      </c>
      <c r="W1577" s="73" t="e">
        <f t="shared" si="427"/>
        <v>#N/A</v>
      </c>
    </row>
    <row r="1578" spans="1:23" hidden="1" x14ac:dyDescent="0.25">
      <c r="A1578">
        <v>1577</v>
      </c>
      <c r="B1578" t="s">
        <v>1087</v>
      </c>
      <c r="C1578" t="s">
        <v>1088</v>
      </c>
      <c r="E1578">
        <v>3</v>
      </c>
      <c r="H1578" s="59">
        <v>67.038461538461547</v>
      </c>
      <c r="I1578" t="s">
        <v>1903</v>
      </c>
      <c r="J1578" s="65">
        <f t="shared" si="424"/>
        <v>1818083.076923077</v>
      </c>
      <c r="K1578" t="e">
        <f>1.05*VLOOKUP(B1578,'[1]Tổng hợp Nhập - Xuất - Tồn'!$A$5:$N$4327,12,0)/VLOOKUP(B1578,'[1]Tổng hợp Nhập - Xuất - Tồn'!$A$5:$N$4327,11,0)</f>
        <v>#N/A</v>
      </c>
      <c r="L1578" s="67" t="e">
        <f t="shared" si="428"/>
        <v>#N/A</v>
      </c>
      <c r="M1578" s="66" t="e">
        <f>VLOOKUP(B1578,[2]Pivot!$A$4:$C$3785,2,0)</f>
        <v>#N/A</v>
      </c>
      <c r="N1578" s="66" t="e">
        <f>VLOOKUP(B1578,[2]Pivot!$A$4:$C$3785,3,0)</f>
        <v>#N/A</v>
      </c>
      <c r="O1578" s="70" t="e">
        <f>VLOOKUP(B1578,[3]Pivot!$A$4:$D$4420,2,0)</f>
        <v>#N/A</v>
      </c>
      <c r="P1578" s="66" t="e">
        <f>VLOOKUP(B1578,[3]Pivot!$A$4:$E$4420,5,0)</f>
        <v>#N/A</v>
      </c>
      <c r="Q1578" s="66" t="e">
        <f>VLOOKUP(B1578,[3]Pivot!$A$4:$D$4420,3,0)</f>
        <v>#N/A</v>
      </c>
      <c r="R1578" s="66" t="e">
        <f>VLOOKUP(B1578,[3]Pivot!$A$4:$D$4420,4,0)</f>
        <v>#N/A</v>
      </c>
      <c r="S1578" t="e">
        <f>VLOOKUP(B1578,'[1]Tổng hợp Nhập - Xuất - Tồn'!$A$5:$N$4327,11,0)</f>
        <v>#N/A</v>
      </c>
      <c r="T1578" t="e">
        <f>VLOOKUP(B1578,'[1]Tổng hợp Nhập - Xuất - Tồn'!$A$7:$N$4327,13,0)</f>
        <v>#N/A</v>
      </c>
      <c r="U1578" s="66" t="e">
        <f t="shared" si="425"/>
        <v>#N/A</v>
      </c>
      <c r="V1578" s="73" t="e">
        <f t="shared" si="426"/>
        <v>#N/A</v>
      </c>
      <c r="W1578" s="73" t="e">
        <f t="shared" si="427"/>
        <v>#N/A</v>
      </c>
    </row>
    <row r="1579" spans="1:23" hidden="1" x14ac:dyDescent="0.25">
      <c r="A1579">
        <v>1578</v>
      </c>
      <c r="B1579" t="s">
        <v>1089</v>
      </c>
      <c r="C1579" t="s">
        <v>1090</v>
      </c>
      <c r="E1579">
        <v>8</v>
      </c>
      <c r="H1579" s="59">
        <v>4.0861538461538469</v>
      </c>
      <c r="I1579" t="s">
        <v>1903</v>
      </c>
      <c r="J1579" s="65">
        <f t="shared" si="424"/>
        <v>110816.49230769232</v>
      </c>
      <c r="K1579" t="e">
        <f>1.05*VLOOKUP(B1579,'[1]Tổng hợp Nhập - Xuất - Tồn'!$A$5:$N$4327,12,0)/VLOOKUP(B1579,'[1]Tổng hợp Nhập - Xuất - Tồn'!$A$5:$N$4327,11,0)</f>
        <v>#N/A</v>
      </c>
      <c r="L1579" s="67" t="e">
        <f t="shared" si="428"/>
        <v>#N/A</v>
      </c>
      <c r="M1579" s="66" t="e">
        <f>VLOOKUP(B1579,[2]Pivot!$A$4:$C$3785,2,0)</f>
        <v>#N/A</v>
      </c>
      <c r="N1579" s="66" t="e">
        <f>VLOOKUP(B1579,[2]Pivot!$A$4:$C$3785,3,0)</f>
        <v>#N/A</v>
      </c>
      <c r="O1579" s="70" t="e">
        <f>VLOOKUP(B1579,[3]Pivot!$A$4:$D$4420,2,0)</f>
        <v>#N/A</v>
      </c>
      <c r="P1579" s="66" t="e">
        <f>VLOOKUP(B1579,[3]Pivot!$A$4:$E$4420,5,0)</f>
        <v>#N/A</v>
      </c>
      <c r="Q1579" s="66" t="e">
        <f>VLOOKUP(B1579,[3]Pivot!$A$4:$D$4420,3,0)</f>
        <v>#N/A</v>
      </c>
      <c r="R1579" s="66" t="e">
        <f>VLOOKUP(B1579,[3]Pivot!$A$4:$D$4420,4,0)</f>
        <v>#N/A</v>
      </c>
      <c r="S1579" t="e">
        <f>VLOOKUP(B1579,'[1]Tổng hợp Nhập - Xuất - Tồn'!$A$5:$N$4327,11,0)</f>
        <v>#N/A</v>
      </c>
      <c r="T1579" t="e">
        <f>VLOOKUP(B1579,'[1]Tổng hợp Nhập - Xuất - Tồn'!$A$7:$N$4327,13,0)</f>
        <v>#N/A</v>
      </c>
      <c r="U1579" s="66" t="e">
        <f t="shared" si="425"/>
        <v>#N/A</v>
      </c>
      <c r="V1579" s="73" t="e">
        <f t="shared" si="426"/>
        <v>#N/A</v>
      </c>
      <c r="W1579" s="73" t="e">
        <f t="shared" si="427"/>
        <v>#N/A</v>
      </c>
    </row>
    <row r="1580" spans="1:23" hidden="1" x14ac:dyDescent="0.25">
      <c r="A1580">
        <v>1579</v>
      </c>
      <c r="B1580" t="s">
        <v>1091</v>
      </c>
      <c r="C1580" t="s">
        <v>1092</v>
      </c>
      <c r="E1580">
        <v>9</v>
      </c>
      <c r="H1580" s="59">
        <v>5.554615384615385</v>
      </c>
      <c r="I1580" t="s">
        <v>1903</v>
      </c>
      <c r="J1580" s="65">
        <f t="shared" si="424"/>
        <v>150641.16923076924</v>
      </c>
      <c r="K1580" t="e">
        <f>1.05*VLOOKUP(B1580,'[1]Tổng hợp Nhập - Xuất - Tồn'!$A$5:$N$4327,12,0)/VLOOKUP(B1580,'[1]Tổng hợp Nhập - Xuất - Tồn'!$A$5:$N$4327,11,0)</f>
        <v>#N/A</v>
      </c>
      <c r="L1580" s="67" t="e">
        <f t="shared" si="428"/>
        <v>#N/A</v>
      </c>
      <c r="M1580" s="66" t="e">
        <f>VLOOKUP(B1580,[2]Pivot!$A$4:$C$3785,2,0)</f>
        <v>#N/A</v>
      </c>
      <c r="N1580" s="66" t="e">
        <f>VLOOKUP(B1580,[2]Pivot!$A$4:$C$3785,3,0)</f>
        <v>#N/A</v>
      </c>
      <c r="O1580" s="70" t="e">
        <f>VLOOKUP(B1580,[3]Pivot!$A$4:$D$4420,2,0)</f>
        <v>#N/A</v>
      </c>
      <c r="P1580" s="66" t="e">
        <f>VLOOKUP(B1580,[3]Pivot!$A$4:$E$4420,5,0)</f>
        <v>#N/A</v>
      </c>
      <c r="Q1580" s="66" t="e">
        <f>VLOOKUP(B1580,[3]Pivot!$A$4:$D$4420,3,0)</f>
        <v>#N/A</v>
      </c>
      <c r="R1580" s="66" t="e">
        <f>VLOOKUP(B1580,[3]Pivot!$A$4:$D$4420,4,0)</f>
        <v>#N/A</v>
      </c>
      <c r="S1580" t="e">
        <f>VLOOKUP(B1580,'[1]Tổng hợp Nhập - Xuất - Tồn'!$A$5:$N$4327,11,0)</f>
        <v>#N/A</v>
      </c>
      <c r="T1580" t="e">
        <f>VLOOKUP(B1580,'[1]Tổng hợp Nhập - Xuất - Tồn'!$A$7:$N$4327,13,0)</f>
        <v>#N/A</v>
      </c>
      <c r="U1580" s="66" t="e">
        <f t="shared" si="425"/>
        <v>#N/A</v>
      </c>
      <c r="V1580" s="73" t="e">
        <f t="shared" si="426"/>
        <v>#N/A</v>
      </c>
      <c r="W1580" s="73" t="e">
        <f t="shared" si="427"/>
        <v>#N/A</v>
      </c>
    </row>
    <row r="1581" spans="1:23" hidden="1" x14ac:dyDescent="0.25">
      <c r="A1581">
        <v>1580</v>
      </c>
      <c r="B1581" t="s">
        <v>1093</v>
      </c>
      <c r="C1581" t="s">
        <v>1094</v>
      </c>
      <c r="E1581">
        <v>1</v>
      </c>
      <c r="H1581" s="59">
        <v>36.711538461538467</v>
      </c>
      <c r="I1581" t="s">
        <v>1903</v>
      </c>
      <c r="J1581" s="65">
        <f t="shared" si="424"/>
        <v>995616.92307692312</v>
      </c>
      <c r="K1581" t="e">
        <f>1.05*VLOOKUP(B1581,'[1]Tổng hợp Nhập - Xuất - Tồn'!$A$5:$N$4327,12,0)/VLOOKUP(B1581,'[1]Tổng hợp Nhập - Xuất - Tồn'!$A$5:$N$4327,11,0)</f>
        <v>#N/A</v>
      </c>
      <c r="L1581" s="67" t="e">
        <f t="shared" si="428"/>
        <v>#N/A</v>
      </c>
      <c r="M1581" s="66" t="e">
        <f>VLOOKUP(B1581,[2]Pivot!$A$4:$C$3785,2,0)</f>
        <v>#N/A</v>
      </c>
      <c r="N1581" s="66" t="e">
        <f>VLOOKUP(B1581,[2]Pivot!$A$4:$C$3785,3,0)</f>
        <v>#N/A</v>
      </c>
      <c r="O1581" s="70" t="e">
        <f>VLOOKUP(B1581,[3]Pivot!$A$4:$D$4420,2,0)</f>
        <v>#N/A</v>
      </c>
      <c r="P1581" s="66" t="e">
        <f>VLOOKUP(B1581,[3]Pivot!$A$4:$E$4420,5,0)</f>
        <v>#N/A</v>
      </c>
      <c r="Q1581" s="66" t="e">
        <f>VLOOKUP(B1581,[3]Pivot!$A$4:$D$4420,3,0)</f>
        <v>#N/A</v>
      </c>
      <c r="R1581" s="66" t="e">
        <f>VLOOKUP(B1581,[3]Pivot!$A$4:$D$4420,4,0)</f>
        <v>#N/A</v>
      </c>
      <c r="S1581" t="e">
        <f>VLOOKUP(B1581,'[1]Tổng hợp Nhập - Xuất - Tồn'!$A$5:$N$4327,11,0)</f>
        <v>#N/A</v>
      </c>
      <c r="T1581" t="e">
        <f>VLOOKUP(B1581,'[1]Tổng hợp Nhập - Xuất - Tồn'!$A$7:$N$4327,13,0)</f>
        <v>#N/A</v>
      </c>
      <c r="U1581" s="66" t="e">
        <f t="shared" si="425"/>
        <v>#N/A</v>
      </c>
      <c r="V1581" s="73" t="e">
        <f t="shared" si="426"/>
        <v>#N/A</v>
      </c>
      <c r="W1581" s="73" t="e">
        <f t="shared" si="427"/>
        <v>#N/A</v>
      </c>
    </row>
    <row r="1582" spans="1:23" hidden="1" x14ac:dyDescent="0.25">
      <c r="A1582">
        <v>1581</v>
      </c>
      <c r="B1582" t="s">
        <v>1095</v>
      </c>
      <c r="C1582" t="s">
        <v>1096</v>
      </c>
      <c r="E1582">
        <v>3</v>
      </c>
      <c r="H1582" s="59">
        <v>25.219230769230769</v>
      </c>
      <c r="I1582" t="s">
        <v>1903</v>
      </c>
      <c r="J1582" s="65">
        <f t="shared" si="424"/>
        <v>683945.53846153838</v>
      </c>
      <c r="K1582" t="e">
        <f>1.05*VLOOKUP(B1582,'[1]Tổng hợp Nhập - Xuất - Tồn'!$A$5:$N$4327,12,0)/VLOOKUP(B1582,'[1]Tổng hợp Nhập - Xuất - Tồn'!$A$5:$N$4327,11,0)</f>
        <v>#N/A</v>
      </c>
      <c r="L1582" s="67" t="e">
        <f t="shared" si="428"/>
        <v>#N/A</v>
      </c>
      <c r="M1582" s="66" t="e">
        <f>VLOOKUP(B1582,[2]Pivot!$A$4:$C$3785,2,0)</f>
        <v>#N/A</v>
      </c>
      <c r="N1582" s="66" t="e">
        <f>VLOOKUP(B1582,[2]Pivot!$A$4:$C$3785,3,0)</f>
        <v>#N/A</v>
      </c>
      <c r="O1582" s="70" t="e">
        <f>VLOOKUP(B1582,[3]Pivot!$A$4:$D$4420,2,0)</f>
        <v>#N/A</v>
      </c>
      <c r="P1582" s="66" t="e">
        <f>VLOOKUP(B1582,[3]Pivot!$A$4:$E$4420,5,0)</f>
        <v>#N/A</v>
      </c>
      <c r="Q1582" s="66" t="e">
        <f>VLOOKUP(B1582,[3]Pivot!$A$4:$D$4420,3,0)</f>
        <v>#N/A</v>
      </c>
      <c r="R1582" s="66" t="e">
        <f>VLOOKUP(B1582,[3]Pivot!$A$4:$D$4420,4,0)</f>
        <v>#N/A</v>
      </c>
      <c r="S1582" t="e">
        <f>VLOOKUP(B1582,'[1]Tổng hợp Nhập - Xuất - Tồn'!$A$5:$N$4327,11,0)</f>
        <v>#N/A</v>
      </c>
      <c r="T1582" t="e">
        <f>VLOOKUP(B1582,'[1]Tổng hợp Nhập - Xuất - Tồn'!$A$7:$N$4327,13,0)</f>
        <v>#N/A</v>
      </c>
      <c r="U1582" s="66" t="e">
        <f t="shared" si="425"/>
        <v>#N/A</v>
      </c>
      <c r="V1582" s="73" t="e">
        <f t="shared" si="426"/>
        <v>#N/A</v>
      </c>
      <c r="W1582" s="73" t="e">
        <f t="shared" si="427"/>
        <v>#N/A</v>
      </c>
    </row>
    <row r="1583" spans="1:23" hidden="1" x14ac:dyDescent="0.25">
      <c r="A1583">
        <v>1582</v>
      </c>
      <c r="B1583" t="s">
        <v>1097</v>
      </c>
      <c r="C1583" t="s">
        <v>1098</v>
      </c>
      <c r="E1583">
        <v>1</v>
      </c>
      <c r="H1583" s="59">
        <v>1.5323076923076924</v>
      </c>
      <c r="I1583" t="s">
        <v>1903</v>
      </c>
      <c r="J1583" s="65">
        <f t="shared" si="424"/>
        <v>41556.184615384613</v>
      </c>
      <c r="K1583" t="e">
        <f>1.05*VLOOKUP(B1583,'[1]Tổng hợp Nhập - Xuất - Tồn'!$A$5:$N$4327,12,0)/VLOOKUP(B1583,'[1]Tổng hợp Nhập - Xuất - Tồn'!$A$5:$N$4327,11,0)</f>
        <v>#N/A</v>
      </c>
      <c r="L1583" s="67" t="e">
        <f t="shared" si="428"/>
        <v>#N/A</v>
      </c>
      <c r="M1583" s="66" t="e">
        <f>VLOOKUP(B1583,[2]Pivot!$A$4:$C$3785,2,0)</f>
        <v>#N/A</v>
      </c>
      <c r="N1583" s="66" t="e">
        <f>VLOOKUP(B1583,[2]Pivot!$A$4:$C$3785,3,0)</f>
        <v>#N/A</v>
      </c>
      <c r="O1583" s="70" t="e">
        <f>VLOOKUP(B1583,[3]Pivot!$A$4:$D$4420,2,0)</f>
        <v>#N/A</v>
      </c>
      <c r="P1583" s="66" t="e">
        <f>VLOOKUP(B1583,[3]Pivot!$A$4:$E$4420,5,0)</f>
        <v>#N/A</v>
      </c>
      <c r="Q1583" s="66" t="e">
        <f>VLOOKUP(B1583,[3]Pivot!$A$4:$D$4420,3,0)</f>
        <v>#N/A</v>
      </c>
      <c r="R1583" s="66" t="e">
        <f>VLOOKUP(B1583,[3]Pivot!$A$4:$D$4420,4,0)</f>
        <v>#N/A</v>
      </c>
      <c r="S1583" t="e">
        <f>VLOOKUP(B1583,'[1]Tổng hợp Nhập - Xuất - Tồn'!$A$5:$N$4327,11,0)</f>
        <v>#N/A</v>
      </c>
      <c r="T1583" t="e">
        <f>VLOOKUP(B1583,'[1]Tổng hợp Nhập - Xuất - Tồn'!$A$7:$N$4327,13,0)</f>
        <v>#N/A</v>
      </c>
      <c r="U1583" s="66" t="e">
        <f t="shared" si="425"/>
        <v>#N/A</v>
      </c>
      <c r="V1583" s="73" t="e">
        <f t="shared" si="426"/>
        <v>#N/A</v>
      </c>
      <c r="W1583" s="73" t="e">
        <f t="shared" si="427"/>
        <v>#N/A</v>
      </c>
    </row>
    <row r="1584" spans="1:23" hidden="1" x14ac:dyDescent="0.25">
      <c r="A1584">
        <v>1583</v>
      </c>
      <c r="B1584" t="s">
        <v>1099</v>
      </c>
      <c r="C1584" t="s">
        <v>1100</v>
      </c>
      <c r="E1584">
        <v>4</v>
      </c>
      <c r="H1584" s="59">
        <v>93.461538461538467</v>
      </c>
      <c r="I1584" t="s">
        <v>1903</v>
      </c>
      <c r="J1584" s="65">
        <f t="shared" si="424"/>
        <v>2534676.9230769225</v>
      </c>
      <c r="K1584" t="e">
        <f>1.05*VLOOKUP(B1584,'[1]Tổng hợp Nhập - Xuất - Tồn'!$A$5:$N$4327,12,0)/VLOOKUP(B1584,'[1]Tổng hợp Nhập - Xuất - Tồn'!$A$5:$N$4327,11,0)</f>
        <v>#N/A</v>
      </c>
      <c r="L1584" s="67" t="e">
        <f t="shared" si="428"/>
        <v>#N/A</v>
      </c>
      <c r="M1584" s="66" t="e">
        <f>VLOOKUP(B1584,[2]Pivot!$A$4:$C$3785,2,0)</f>
        <v>#N/A</v>
      </c>
      <c r="N1584" s="66" t="e">
        <f>VLOOKUP(B1584,[2]Pivot!$A$4:$C$3785,3,0)</f>
        <v>#N/A</v>
      </c>
      <c r="O1584" s="70" t="e">
        <f>VLOOKUP(B1584,[3]Pivot!$A$4:$D$4420,2,0)</f>
        <v>#N/A</v>
      </c>
      <c r="P1584" s="66" t="e">
        <f>VLOOKUP(B1584,[3]Pivot!$A$4:$E$4420,5,0)</f>
        <v>#N/A</v>
      </c>
      <c r="Q1584" s="66" t="e">
        <f>VLOOKUP(B1584,[3]Pivot!$A$4:$D$4420,3,0)</f>
        <v>#N/A</v>
      </c>
      <c r="R1584" s="66" t="e">
        <f>VLOOKUP(B1584,[3]Pivot!$A$4:$D$4420,4,0)</f>
        <v>#N/A</v>
      </c>
      <c r="S1584" t="e">
        <f>VLOOKUP(B1584,'[1]Tổng hợp Nhập - Xuất - Tồn'!$A$5:$N$4327,11,0)</f>
        <v>#N/A</v>
      </c>
      <c r="T1584" t="e">
        <f>VLOOKUP(B1584,'[1]Tổng hợp Nhập - Xuất - Tồn'!$A$7:$N$4327,13,0)</f>
        <v>#N/A</v>
      </c>
      <c r="U1584" s="66" t="e">
        <f t="shared" si="425"/>
        <v>#N/A</v>
      </c>
      <c r="V1584" s="73" t="e">
        <f t="shared" si="426"/>
        <v>#N/A</v>
      </c>
      <c r="W1584" s="73" t="e">
        <f t="shared" si="427"/>
        <v>#N/A</v>
      </c>
    </row>
    <row r="1585" spans="1:23" hidden="1" x14ac:dyDescent="0.25">
      <c r="A1585">
        <v>1584</v>
      </c>
      <c r="B1585" t="s">
        <v>1101</v>
      </c>
      <c r="C1585" t="s">
        <v>1102</v>
      </c>
      <c r="E1585">
        <v>4</v>
      </c>
      <c r="H1585" s="59">
        <v>157.5</v>
      </c>
      <c r="I1585" t="s">
        <v>1903</v>
      </c>
      <c r="J1585" s="65">
        <f t="shared" si="424"/>
        <v>4271400</v>
      </c>
      <c r="K1585" t="e">
        <f>1.05*VLOOKUP(B1585,'[1]Tổng hợp Nhập - Xuất - Tồn'!$A$5:$N$4327,12,0)/VLOOKUP(B1585,'[1]Tổng hợp Nhập - Xuất - Tồn'!$A$5:$N$4327,11,0)</f>
        <v>#N/A</v>
      </c>
      <c r="L1585" s="67" t="e">
        <f t="shared" si="428"/>
        <v>#N/A</v>
      </c>
      <c r="M1585" s="66" t="e">
        <f>VLOOKUP(B1585,[2]Pivot!$A$4:$C$3785,2,0)</f>
        <v>#N/A</v>
      </c>
      <c r="N1585" s="66" t="e">
        <f>VLOOKUP(B1585,[2]Pivot!$A$4:$C$3785,3,0)</f>
        <v>#N/A</v>
      </c>
      <c r="O1585" s="70" t="e">
        <f>VLOOKUP(B1585,[3]Pivot!$A$4:$D$4420,2,0)</f>
        <v>#N/A</v>
      </c>
      <c r="P1585" s="66" t="e">
        <f>VLOOKUP(B1585,[3]Pivot!$A$4:$E$4420,5,0)</f>
        <v>#N/A</v>
      </c>
      <c r="Q1585" s="66" t="e">
        <f>VLOOKUP(B1585,[3]Pivot!$A$4:$D$4420,3,0)</f>
        <v>#N/A</v>
      </c>
      <c r="R1585" s="66" t="e">
        <f>VLOOKUP(B1585,[3]Pivot!$A$4:$D$4420,4,0)</f>
        <v>#N/A</v>
      </c>
      <c r="S1585" t="e">
        <f>VLOOKUP(B1585,'[1]Tổng hợp Nhập - Xuất - Tồn'!$A$5:$N$4327,11,0)</f>
        <v>#N/A</v>
      </c>
      <c r="T1585" t="e">
        <f>VLOOKUP(B1585,'[1]Tổng hợp Nhập - Xuất - Tồn'!$A$7:$N$4327,13,0)</f>
        <v>#N/A</v>
      </c>
      <c r="U1585" s="66" t="e">
        <f t="shared" si="425"/>
        <v>#N/A</v>
      </c>
      <c r="V1585" s="73" t="e">
        <f t="shared" si="426"/>
        <v>#N/A</v>
      </c>
      <c r="W1585" s="73" t="e">
        <f t="shared" si="427"/>
        <v>#N/A</v>
      </c>
    </row>
    <row r="1586" spans="1:23" hidden="1" x14ac:dyDescent="0.25">
      <c r="A1586">
        <v>1585</v>
      </c>
      <c r="B1586" t="s">
        <v>438</v>
      </c>
      <c r="C1586" t="s">
        <v>439</v>
      </c>
      <c r="E1586">
        <v>2</v>
      </c>
      <c r="H1586" s="59">
        <v>35.192307692307693</v>
      </c>
      <c r="I1586" t="s">
        <v>1903</v>
      </c>
      <c r="J1586" s="65">
        <f t="shared" si="424"/>
        <v>954415.38461538451</v>
      </c>
      <c r="K1586" t="e">
        <f>1.05*VLOOKUP(B1586,'[1]Tổng hợp Nhập - Xuất - Tồn'!$A$5:$N$4327,12,0)/VLOOKUP(B1586,'[1]Tổng hợp Nhập - Xuất - Tồn'!$A$5:$N$4327,11,0)</f>
        <v>#N/A</v>
      </c>
      <c r="L1586" s="67" t="e">
        <f t="shared" si="428"/>
        <v>#N/A</v>
      </c>
      <c r="M1586" s="66" t="e">
        <f>VLOOKUP(B1586,[2]Pivot!$A$4:$C$3785,2,0)</f>
        <v>#N/A</v>
      </c>
      <c r="N1586" s="66" t="e">
        <f>VLOOKUP(B1586,[2]Pivot!$A$4:$C$3785,3,0)</f>
        <v>#N/A</v>
      </c>
      <c r="O1586" s="70" t="e">
        <f>VLOOKUP(B1586,[3]Pivot!$A$4:$D$4420,2,0)</f>
        <v>#N/A</v>
      </c>
      <c r="P1586" s="66" t="e">
        <f>VLOOKUP(B1586,[3]Pivot!$A$4:$E$4420,5,0)</f>
        <v>#N/A</v>
      </c>
      <c r="Q1586" s="66" t="e">
        <f>VLOOKUP(B1586,[3]Pivot!$A$4:$D$4420,3,0)</f>
        <v>#N/A</v>
      </c>
      <c r="R1586" s="66" t="e">
        <f>VLOOKUP(B1586,[3]Pivot!$A$4:$D$4420,4,0)</f>
        <v>#N/A</v>
      </c>
      <c r="S1586" t="e">
        <f>VLOOKUP(B1586,'[1]Tổng hợp Nhập - Xuất - Tồn'!$A$5:$N$4327,11,0)</f>
        <v>#N/A</v>
      </c>
      <c r="T1586" t="e">
        <f>VLOOKUP(B1586,'[1]Tổng hợp Nhập - Xuất - Tồn'!$A$7:$N$4327,13,0)</f>
        <v>#N/A</v>
      </c>
      <c r="U1586" s="66" t="e">
        <f t="shared" si="425"/>
        <v>#N/A</v>
      </c>
      <c r="V1586" s="73" t="e">
        <f t="shared" si="426"/>
        <v>#N/A</v>
      </c>
      <c r="W1586" s="73" t="e">
        <f t="shared" si="427"/>
        <v>#N/A</v>
      </c>
    </row>
    <row r="1587" spans="1:23" hidden="1" x14ac:dyDescent="0.25">
      <c r="A1587">
        <v>1586</v>
      </c>
      <c r="B1587" t="s">
        <v>1103</v>
      </c>
      <c r="C1587" t="s">
        <v>1102</v>
      </c>
      <c r="E1587">
        <v>2</v>
      </c>
      <c r="H1587" s="59">
        <v>31.73076923076923</v>
      </c>
      <c r="I1587" t="s">
        <v>1903</v>
      </c>
      <c r="J1587" s="65">
        <f t="shared" si="424"/>
        <v>860538.46153846139</v>
      </c>
      <c r="K1587" t="e">
        <f>1.05*VLOOKUP(B1587,'[1]Tổng hợp Nhập - Xuất - Tồn'!$A$5:$N$4327,12,0)/VLOOKUP(B1587,'[1]Tổng hợp Nhập - Xuất - Tồn'!$A$5:$N$4327,11,0)</f>
        <v>#N/A</v>
      </c>
      <c r="L1587" s="67" t="e">
        <f t="shared" si="428"/>
        <v>#N/A</v>
      </c>
      <c r="M1587" s="66" t="e">
        <f>VLOOKUP(B1587,[2]Pivot!$A$4:$C$3785,2,0)</f>
        <v>#N/A</v>
      </c>
      <c r="N1587" s="66" t="e">
        <f>VLOOKUP(B1587,[2]Pivot!$A$4:$C$3785,3,0)</f>
        <v>#N/A</v>
      </c>
      <c r="O1587" s="70" t="e">
        <f>VLOOKUP(B1587,[3]Pivot!$A$4:$D$4420,2,0)</f>
        <v>#N/A</v>
      </c>
      <c r="P1587" s="66" t="e">
        <f>VLOOKUP(B1587,[3]Pivot!$A$4:$E$4420,5,0)</f>
        <v>#N/A</v>
      </c>
      <c r="Q1587" s="66" t="e">
        <f>VLOOKUP(B1587,[3]Pivot!$A$4:$D$4420,3,0)</f>
        <v>#N/A</v>
      </c>
      <c r="R1587" s="66" t="e">
        <f>VLOOKUP(B1587,[3]Pivot!$A$4:$D$4420,4,0)</f>
        <v>#N/A</v>
      </c>
      <c r="S1587" t="e">
        <f>VLOOKUP(B1587,'[1]Tổng hợp Nhập - Xuất - Tồn'!$A$5:$N$4327,11,0)</f>
        <v>#N/A</v>
      </c>
      <c r="T1587" t="e">
        <f>VLOOKUP(B1587,'[1]Tổng hợp Nhập - Xuất - Tồn'!$A$7:$N$4327,13,0)</f>
        <v>#N/A</v>
      </c>
      <c r="U1587" s="66" t="e">
        <f t="shared" si="425"/>
        <v>#N/A</v>
      </c>
      <c r="V1587" s="73" t="e">
        <f t="shared" si="426"/>
        <v>#N/A</v>
      </c>
      <c r="W1587" s="73" t="e">
        <f t="shared" si="427"/>
        <v>#N/A</v>
      </c>
    </row>
    <row r="1588" spans="1:23" hidden="1" x14ac:dyDescent="0.25">
      <c r="A1588">
        <v>1587</v>
      </c>
      <c r="B1588" t="s">
        <v>1104</v>
      </c>
      <c r="C1588" t="s">
        <v>1102</v>
      </c>
      <c r="E1588">
        <v>2</v>
      </c>
      <c r="H1588" s="59">
        <v>28.557692307692307</v>
      </c>
      <c r="I1588" t="s">
        <v>1903</v>
      </c>
      <c r="J1588" s="65">
        <f t="shared" si="424"/>
        <v>774484.61538461526</v>
      </c>
      <c r="K1588" t="e">
        <f>1.05*VLOOKUP(B1588,'[1]Tổng hợp Nhập - Xuất - Tồn'!$A$5:$N$4327,12,0)/VLOOKUP(B1588,'[1]Tổng hợp Nhập - Xuất - Tồn'!$A$5:$N$4327,11,0)</f>
        <v>#N/A</v>
      </c>
      <c r="L1588" s="67" t="e">
        <f t="shared" si="428"/>
        <v>#N/A</v>
      </c>
      <c r="M1588" s="66" t="e">
        <f>VLOOKUP(B1588,[2]Pivot!$A$4:$C$3785,2,0)</f>
        <v>#N/A</v>
      </c>
      <c r="N1588" s="66" t="e">
        <f>VLOOKUP(B1588,[2]Pivot!$A$4:$C$3785,3,0)</f>
        <v>#N/A</v>
      </c>
      <c r="O1588" s="70" t="e">
        <f>VLOOKUP(B1588,[3]Pivot!$A$4:$D$4420,2,0)</f>
        <v>#N/A</v>
      </c>
      <c r="P1588" s="66" t="e">
        <f>VLOOKUP(B1588,[3]Pivot!$A$4:$E$4420,5,0)</f>
        <v>#N/A</v>
      </c>
      <c r="Q1588" s="66" t="e">
        <f>VLOOKUP(B1588,[3]Pivot!$A$4:$D$4420,3,0)</f>
        <v>#N/A</v>
      </c>
      <c r="R1588" s="66" t="e">
        <f>VLOOKUP(B1588,[3]Pivot!$A$4:$D$4420,4,0)</f>
        <v>#N/A</v>
      </c>
      <c r="S1588" t="e">
        <f>VLOOKUP(B1588,'[1]Tổng hợp Nhập - Xuất - Tồn'!$A$5:$N$4327,11,0)</f>
        <v>#N/A</v>
      </c>
      <c r="T1588" t="e">
        <f>VLOOKUP(B1588,'[1]Tổng hợp Nhập - Xuất - Tồn'!$A$7:$N$4327,13,0)</f>
        <v>#N/A</v>
      </c>
      <c r="U1588" s="66" t="e">
        <f t="shared" si="425"/>
        <v>#N/A</v>
      </c>
      <c r="V1588" s="73" t="e">
        <f t="shared" si="426"/>
        <v>#N/A</v>
      </c>
      <c r="W1588" s="73" t="e">
        <f t="shared" si="427"/>
        <v>#N/A</v>
      </c>
    </row>
    <row r="1589" spans="1:23" hidden="1" x14ac:dyDescent="0.25">
      <c r="A1589">
        <v>1588</v>
      </c>
      <c r="B1589" t="s">
        <v>1105</v>
      </c>
      <c r="C1589" t="s">
        <v>1106</v>
      </c>
      <c r="E1589">
        <v>1</v>
      </c>
      <c r="H1589" s="59">
        <v>17.884615384615383</v>
      </c>
      <c r="I1589" t="s">
        <v>1903</v>
      </c>
      <c r="J1589" s="65">
        <f t="shared" si="424"/>
        <v>485030.76923076913</v>
      </c>
      <c r="K1589" t="e">
        <f>1.05*VLOOKUP(B1589,'[1]Tổng hợp Nhập - Xuất - Tồn'!$A$5:$N$4327,12,0)/VLOOKUP(B1589,'[1]Tổng hợp Nhập - Xuất - Tồn'!$A$5:$N$4327,11,0)</f>
        <v>#N/A</v>
      </c>
      <c r="L1589" s="67" t="e">
        <f t="shared" si="428"/>
        <v>#N/A</v>
      </c>
      <c r="M1589" s="66" t="e">
        <f>VLOOKUP(B1589,[2]Pivot!$A$4:$C$3785,2,0)</f>
        <v>#N/A</v>
      </c>
      <c r="N1589" s="66" t="e">
        <f>VLOOKUP(B1589,[2]Pivot!$A$4:$C$3785,3,0)</f>
        <v>#N/A</v>
      </c>
      <c r="O1589" s="70" t="e">
        <f>VLOOKUP(B1589,[3]Pivot!$A$4:$D$4420,2,0)</f>
        <v>#N/A</v>
      </c>
      <c r="P1589" s="66" t="e">
        <f>VLOOKUP(B1589,[3]Pivot!$A$4:$E$4420,5,0)</f>
        <v>#N/A</v>
      </c>
      <c r="Q1589" s="66" t="e">
        <f>VLOOKUP(B1589,[3]Pivot!$A$4:$D$4420,3,0)</f>
        <v>#N/A</v>
      </c>
      <c r="R1589" s="66" t="e">
        <f>VLOOKUP(B1589,[3]Pivot!$A$4:$D$4420,4,0)</f>
        <v>#N/A</v>
      </c>
      <c r="S1589" t="e">
        <f>VLOOKUP(B1589,'[1]Tổng hợp Nhập - Xuất - Tồn'!$A$5:$N$4327,11,0)</f>
        <v>#N/A</v>
      </c>
      <c r="T1589" t="e">
        <f>VLOOKUP(B1589,'[1]Tổng hợp Nhập - Xuất - Tồn'!$A$7:$N$4327,13,0)</f>
        <v>#N/A</v>
      </c>
      <c r="U1589" s="66" t="e">
        <f t="shared" si="425"/>
        <v>#N/A</v>
      </c>
      <c r="V1589" s="73" t="e">
        <f t="shared" si="426"/>
        <v>#N/A</v>
      </c>
      <c r="W1589" s="73" t="e">
        <f t="shared" si="427"/>
        <v>#N/A</v>
      </c>
    </row>
    <row r="1590" spans="1:23" hidden="1" x14ac:dyDescent="0.25">
      <c r="A1590">
        <v>1589</v>
      </c>
      <c r="B1590" t="s">
        <v>1107</v>
      </c>
      <c r="C1590" t="s">
        <v>1108</v>
      </c>
      <c r="E1590">
        <v>100</v>
      </c>
      <c r="H1590" s="59">
        <v>0.57692307692307687</v>
      </c>
      <c r="I1590" t="s">
        <v>1903</v>
      </c>
      <c r="J1590" s="65">
        <f t="shared" si="424"/>
        <v>15646.153846153844</v>
      </c>
      <c r="K1590" t="e">
        <f>1.05*VLOOKUP(B1590,'[1]Tổng hợp Nhập - Xuất - Tồn'!$A$5:$N$4327,12,0)/VLOOKUP(B1590,'[1]Tổng hợp Nhập - Xuất - Tồn'!$A$5:$N$4327,11,0)</f>
        <v>#N/A</v>
      </c>
      <c r="L1590" s="67" t="e">
        <f t="shared" si="428"/>
        <v>#N/A</v>
      </c>
      <c r="M1590" s="66" t="e">
        <f>VLOOKUP(B1590,[2]Pivot!$A$4:$C$3785,2,0)</f>
        <v>#N/A</v>
      </c>
      <c r="N1590" s="66" t="e">
        <f>VLOOKUP(B1590,[2]Pivot!$A$4:$C$3785,3,0)</f>
        <v>#N/A</v>
      </c>
      <c r="O1590" s="70" t="e">
        <f>VLOOKUP(B1590,[3]Pivot!$A$4:$D$4420,2,0)</f>
        <v>#N/A</v>
      </c>
      <c r="P1590" s="66" t="e">
        <f>VLOOKUP(B1590,[3]Pivot!$A$4:$E$4420,5,0)</f>
        <v>#N/A</v>
      </c>
      <c r="Q1590" s="66" t="e">
        <f>VLOOKUP(B1590,[3]Pivot!$A$4:$D$4420,3,0)</f>
        <v>#N/A</v>
      </c>
      <c r="R1590" s="66" t="e">
        <f>VLOOKUP(B1590,[3]Pivot!$A$4:$D$4420,4,0)</f>
        <v>#N/A</v>
      </c>
      <c r="S1590" t="e">
        <f>VLOOKUP(B1590,'[1]Tổng hợp Nhập - Xuất - Tồn'!$A$5:$N$4327,11,0)</f>
        <v>#N/A</v>
      </c>
      <c r="T1590" t="e">
        <f>VLOOKUP(B1590,'[1]Tổng hợp Nhập - Xuất - Tồn'!$A$7:$N$4327,13,0)</f>
        <v>#N/A</v>
      </c>
      <c r="U1590" s="66" t="e">
        <f t="shared" si="425"/>
        <v>#N/A</v>
      </c>
      <c r="V1590" s="73" t="e">
        <f t="shared" si="426"/>
        <v>#N/A</v>
      </c>
      <c r="W1590" s="73" t="e">
        <f t="shared" si="427"/>
        <v>#N/A</v>
      </c>
    </row>
    <row r="1591" spans="1:23" hidden="1" x14ac:dyDescent="0.25">
      <c r="A1591">
        <v>1590</v>
      </c>
      <c r="B1591" t="s">
        <v>1109</v>
      </c>
      <c r="C1591" t="s">
        <v>1110</v>
      </c>
      <c r="E1591">
        <v>216</v>
      </c>
      <c r="H1591" s="59">
        <v>1.0961538461538463</v>
      </c>
      <c r="I1591" t="s">
        <v>1903</v>
      </c>
      <c r="J1591" s="65">
        <f t="shared" si="424"/>
        <v>29727.692307692305</v>
      </c>
      <c r="K1591" t="e">
        <f>1.05*VLOOKUP(B1591,'[1]Tổng hợp Nhập - Xuất - Tồn'!$A$5:$N$4327,12,0)/VLOOKUP(B1591,'[1]Tổng hợp Nhập - Xuất - Tồn'!$A$5:$N$4327,11,0)</f>
        <v>#N/A</v>
      </c>
      <c r="L1591" s="67" t="e">
        <f t="shared" si="428"/>
        <v>#N/A</v>
      </c>
      <c r="M1591" s="66" t="e">
        <f>VLOOKUP(B1591,[2]Pivot!$A$4:$C$3785,2,0)</f>
        <v>#N/A</v>
      </c>
      <c r="N1591" s="66" t="e">
        <f>VLOOKUP(B1591,[2]Pivot!$A$4:$C$3785,3,0)</f>
        <v>#N/A</v>
      </c>
      <c r="O1591" s="70" t="e">
        <f>VLOOKUP(B1591,[3]Pivot!$A$4:$D$4420,2,0)</f>
        <v>#N/A</v>
      </c>
      <c r="P1591" s="66" t="e">
        <f>VLOOKUP(B1591,[3]Pivot!$A$4:$E$4420,5,0)</f>
        <v>#N/A</v>
      </c>
      <c r="Q1591" s="66" t="e">
        <f>VLOOKUP(B1591,[3]Pivot!$A$4:$D$4420,3,0)</f>
        <v>#N/A</v>
      </c>
      <c r="R1591" s="66" t="e">
        <f>VLOOKUP(B1591,[3]Pivot!$A$4:$D$4420,4,0)</f>
        <v>#N/A</v>
      </c>
      <c r="S1591" t="e">
        <f>VLOOKUP(B1591,'[1]Tổng hợp Nhập - Xuất - Tồn'!$A$5:$N$4327,11,0)</f>
        <v>#N/A</v>
      </c>
      <c r="T1591" t="e">
        <f>VLOOKUP(B1591,'[1]Tổng hợp Nhập - Xuất - Tồn'!$A$7:$N$4327,13,0)</f>
        <v>#N/A</v>
      </c>
      <c r="U1591" s="66" t="e">
        <f t="shared" si="425"/>
        <v>#N/A</v>
      </c>
      <c r="V1591" s="73" t="e">
        <f t="shared" si="426"/>
        <v>#N/A</v>
      </c>
      <c r="W1591" s="73" t="e">
        <f t="shared" si="427"/>
        <v>#N/A</v>
      </c>
    </row>
    <row r="1592" spans="1:23" hidden="1" x14ac:dyDescent="0.25">
      <c r="A1592">
        <v>1591</v>
      </c>
      <c r="B1592" t="s">
        <v>1111</v>
      </c>
      <c r="C1592" t="s">
        <v>1112</v>
      </c>
      <c r="E1592">
        <v>37</v>
      </c>
      <c r="H1592" s="59">
        <v>0.69230769230769229</v>
      </c>
      <c r="I1592" t="s">
        <v>1903</v>
      </c>
      <c r="J1592" s="65">
        <f t="shared" si="424"/>
        <v>18775.38461538461</v>
      </c>
      <c r="K1592" t="e">
        <f>1.05*VLOOKUP(B1592,'[1]Tổng hợp Nhập - Xuất - Tồn'!$A$5:$N$4327,12,0)/VLOOKUP(B1592,'[1]Tổng hợp Nhập - Xuất - Tồn'!$A$5:$N$4327,11,0)</f>
        <v>#N/A</v>
      </c>
      <c r="L1592" s="67" t="e">
        <f t="shared" si="428"/>
        <v>#N/A</v>
      </c>
      <c r="M1592" s="66" t="e">
        <f>VLOOKUP(B1592,[2]Pivot!$A$4:$C$3785,2,0)</f>
        <v>#N/A</v>
      </c>
      <c r="N1592" s="66" t="e">
        <f>VLOOKUP(B1592,[2]Pivot!$A$4:$C$3785,3,0)</f>
        <v>#N/A</v>
      </c>
      <c r="O1592" s="70" t="e">
        <f>VLOOKUP(B1592,[3]Pivot!$A$4:$D$4420,2,0)</f>
        <v>#N/A</v>
      </c>
      <c r="P1592" s="66" t="e">
        <f>VLOOKUP(B1592,[3]Pivot!$A$4:$E$4420,5,0)</f>
        <v>#N/A</v>
      </c>
      <c r="Q1592" s="66" t="e">
        <f>VLOOKUP(B1592,[3]Pivot!$A$4:$D$4420,3,0)</f>
        <v>#N/A</v>
      </c>
      <c r="R1592" s="66" t="e">
        <f>VLOOKUP(B1592,[3]Pivot!$A$4:$D$4420,4,0)</f>
        <v>#N/A</v>
      </c>
      <c r="S1592" t="e">
        <f>VLOOKUP(B1592,'[1]Tổng hợp Nhập - Xuất - Tồn'!$A$5:$N$4327,11,0)</f>
        <v>#N/A</v>
      </c>
      <c r="T1592" t="e">
        <f>VLOOKUP(B1592,'[1]Tổng hợp Nhập - Xuất - Tồn'!$A$7:$N$4327,13,0)</f>
        <v>#N/A</v>
      </c>
      <c r="U1592" s="66" t="e">
        <f t="shared" si="425"/>
        <v>#N/A</v>
      </c>
      <c r="V1592" s="73" t="e">
        <f t="shared" si="426"/>
        <v>#N/A</v>
      </c>
      <c r="W1592" s="73" t="e">
        <f t="shared" si="427"/>
        <v>#N/A</v>
      </c>
    </row>
    <row r="1593" spans="1:23" hidden="1" x14ac:dyDescent="0.25">
      <c r="A1593">
        <v>1592</v>
      </c>
      <c r="B1593" t="s">
        <v>1113</v>
      </c>
      <c r="C1593" t="s">
        <v>1114</v>
      </c>
      <c r="E1593">
        <v>88</v>
      </c>
      <c r="H1593" s="59">
        <v>2.3076923076923075</v>
      </c>
      <c r="I1593" t="s">
        <v>1903</v>
      </c>
      <c r="J1593" s="65">
        <f t="shared" si="424"/>
        <v>62584.615384615376</v>
      </c>
      <c r="K1593" t="e">
        <f>1.05*VLOOKUP(B1593,'[1]Tổng hợp Nhập - Xuất - Tồn'!$A$5:$N$4327,12,0)/VLOOKUP(B1593,'[1]Tổng hợp Nhập - Xuất - Tồn'!$A$5:$N$4327,11,0)</f>
        <v>#N/A</v>
      </c>
      <c r="L1593" s="67" t="e">
        <f t="shared" si="428"/>
        <v>#N/A</v>
      </c>
      <c r="M1593" s="66" t="e">
        <f>VLOOKUP(B1593,[2]Pivot!$A$4:$C$3785,2,0)</f>
        <v>#N/A</v>
      </c>
      <c r="N1593" s="66" t="e">
        <f>VLOOKUP(B1593,[2]Pivot!$A$4:$C$3785,3,0)</f>
        <v>#N/A</v>
      </c>
      <c r="O1593" s="70" t="e">
        <f>VLOOKUP(B1593,[3]Pivot!$A$4:$D$4420,2,0)</f>
        <v>#N/A</v>
      </c>
      <c r="P1593" s="66" t="e">
        <f>VLOOKUP(B1593,[3]Pivot!$A$4:$E$4420,5,0)</f>
        <v>#N/A</v>
      </c>
      <c r="Q1593" s="66" t="e">
        <f>VLOOKUP(B1593,[3]Pivot!$A$4:$D$4420,3,0)</f>
        <v>#N/A</v>
      </c>
      <c r="R1593" s="66" t="e">
        <f>VLOOKUP(B1593,[3]Pivot!$A$4:$D$4420,4,0)</f>
        <v>#N/A</v>
      </c>
      <c r="S1593" t="e">
        <f>VLOOKUP(B1593,'[1]Tổng hợp Nhập - Xuất - Tồn'!$A$5:$N$4327,11,0)</f>
        <v>#N/A</v>
      </c>
      <c r="T1593" t="e">
        <f>VLOOKUP(B1593,'[1]Tổng hợp Nhập - Xuất - Tồn'!$A$7:$N$4327,13,0)</f>
        <v>#N/A</v>
      </c>
      <c r="U1593" s="66" t="e">
        <f t="shared" si="425"/>
        <v>#N/A</v>
      </c>
      <c r="V1593" s="73" t="e">
        <f t="shared" si="426"/>
        <v>#N/A</v>
      </c>
      <c r="W1593" s="73" t="e">
        <f t="shared" si="427"/>
        <v>#N/A</v>
      </c>
    </row>
    <row r="1594" spans="1:23" hidden="1" x14ac:dyDescent="0.25">
      <c r="A1594">
        <v>1593</v>
      </c>
      <c r="B1594" t="s">
        <v>1115</v>
      </c>
      <c r="C1594" t="s">
        <v>443</v>
      </c>
      <c r="E1594">
        <v>76</v>
      </c>
      <c r="H1594" s="59">
        <v>7.2115384615384617</v>
      </c>
      <c r="I1594" t="s">
        <v>1903</v>
      </c>
      <c r="J1594" s="65">
        <f t="shared" si="424"/>
        <v>195576.92307692306</v>
      </c>
      <c r="K1594" t="e">
        <f>1.05*VLOOKUP(B1594,'[1]Tổng hợp Nhập - Xuất - Tồn'!$A$5:$N$4327,12,0)/VLOOKUP(B1594,'[1]Tổng hợp Nhập - Xuất - Tồn'!$A$5:$N$4327,11,0)</f>
        <v>#N/A</v>
      </c>
      <c r="L1594" s="67" t="e">
        <f t="shared" si="428"/>
        <v>#N/A</v>
      </c>
      <c r="M1594" s="66" t="e">
        <f>VLOOKUP(B1594,[2]Pivot!$A$4:$C$3785,2,0)</f>
        <v>#N/A</v>
      </c>
      <c r="N1594" s="66" t="e">
        <f>VLOOKUP(B1594,[2]Pivot!$A$4:$C$3785,3,0)</f>
        <v>#N/A</v>
      </c>
      <c r="O1594" s="70" t="e">
        <f>VLOOKUP(B1594,[3]Pivot!$A$4:$D$4420,2,0)</f>
        <v>#N/A</v>
      </c>
      <c r="P1594" s="66" t="e">
        <f>VLOOKUP(B1594,[3]Pivot!$A$4:$E$4420,5,0)</f>
        <v>#N/A</v>
      </c>
      <c r="Q1594" s="66" t="e">
        <f>VLOOKUP(B1594,[3]Pivot!$A$4:$D$4420,3,0)</f>
        <v>#N/A</v>
      </c>
      <c r="R1594" s="66" t="e">
        <f>VLOOKUP(B1594,[3]Pivot!$A$4:$D$4420,4,0)</f>
        <v>#N/A</v>
      </c>
      <c r="S1594" t="e">
        <f>VLOOKUP(B1594,'[1]Tổng hợp Nhập - Xuất - Tồn'!$A$5:$N$4327,11,0)</f>
        <v>#N/A</v>
      </c>
      <c r="T1594" t="e">
        <f>VLOOKUP(B1594,'[1]Tổng hợp Nhập - Xuất - Tồn'!$A$7:$N$4327,13,0)</f>
        <v>#N/A</v>
      </c>
      <c r="U1594" s="66" t="e">
        <f t="shared" si="425"/>
        <v>#N/A</v>
      </c>
      <c r="V1594" s="73" t="e">
        <f t="shared" si="426"/>
        <v>#N/A</v>
      </c>
      <c r="W1594" s="73" t="e">
        <f t="shared" si="427"/>
        <v>#N/A</v>
      </c>
    </row>
    <row r="1595" spans="1:23" hidden="1" x14ac:dyDescent="0.25">
      <c r="A1595">
        <v>1594</v>
      </c>
      <c r="B1595" t="s">
        <v>1116</v>
      </c>
      <c r="C1595" t="s">
        <v>1117</v>
      </c>
      <c r="E1595">
        <v>10</v>
      </c>
      <c r="H1595" s="59">
        <v>17.307692307692307</v>
      </c>
      <c r="I1595" t="s">
        <v>1903</v>
      </c>
      <c r="J1595" s="65">
        <f t="shared" si="424"/>
        <v>469384.61538461532</v>
      </c>
      <c r="K1595" t="e">
        <f>1.05*VLOOKUP(B1595,'[1]Tổng hợp Nhập - Xuất - Tồn'!$A$5:$N$4327,12,0)/VLOOKUP(B1595,'[1]Tổng hợp Nhập - Xuất - Tồn'!$A$5:$N$4327,11,0)</f>
        <v>#N/A</v>
      </c>
      <c r="L1595" s="67" t="e">
        <f t="shared" si="428"/>
        <v>#N/A</v>
      </c>
      <c r="M1595" s="66" t="e">
        <f>VLOOKUP(B1595,[2]Pivot!$A$4:$C$3785,2,0)</f>
        <v>#N/A</v>
      </c>
      <c r="N1595" s="66" t="e">
        <f>VLOOKUP(B1595,[2]Pivot!$A$4:$C$3785,3,0)</f>
        <v>#N/A</v>
      </c>
      <c r="O1595" s="70" t="e">
        <f>VLOOKUP(B1595,[3]Pivot!$A$4:$D$4420,2,0)</f>
        <v>#N/A</v>
      </c>
      <c r="P1595" s="66" t="e">
        <f>VLOOKUP(B1595,[3]Pivot!$A$4:$E$4420,5,0)</f>
        <v>#N/A</v>
      </c>
      <c r="Q1595" s="66" t="e">
        <f>VLOOKUP(B1595,[3]Pivot!$A$4:$D$4420,3,0)</f>
        <v>#N/A</v>
      </c>
      <c r="R1595" s="66" t="e">
        <f>VLOOKUP(B1595,[3]Pivot!$A$4:$D$4420,4,0)</f>
        <v>#N/A</v>
      </c>
      <c r="S1595" t="e">
        <f>VLOOKUP(B1595,'[1]Tổng hợp Nhập - Xuất - Tồn'!$A$5:$N$4327,11,0)</f>
        <v>#N/A</v>
      </c>
      <c r="T1595" t="e">
        <f>VLOOKUP(B1595,'[1]Tổng hợp Nhập - Xuất - Tồn'!$A$7:$N$4327,13,0)</f>
        <v>#N/A</v>
      </c>
      <c r="U1595" s="66" t="e">
        <f t="shared" si="425"/>
        <v>#N/A</v>
      </c>
      <c r="V1595" s="73" t="e">
        <f t="shared" si="426"/>
        <v>#N/A</v>
      </c>
      <c r="W1595" s="73" t="e">
        <f t="shared" si="427"/>
        <v>#N/A</v>
      </c>
    </row>
    <row r="1596" spans="1:23" hidden="1" x14ac:dyDescent="0.25">
      <c r="A1596">
        <v>1595</v>
      </c>
      <c r="B1596" t="s">
        <v>448</v>
      </c>
      <c r="C1596" t="s">
        <v>449</v>
      </c>
      <c r="E1596">
        <v>73</v>
      </c>
      <c r="H1596" s="59">
        <v>5.0769230769230766</v>
      </c>
      <c r="I1596" t="s">
        <v>1903</v>
      </c>
      <c r="J1596" s="65">
        <f t="shared" si="424"/>
        <v>137686.15384615384</v>
      </c>
      <c r="K1596" t="e">
        <f>1.05*VLOOKUP(B1596,'[1]Tổng hợp Nhập - Xuất - Tồn'!$A$5:$N$4327,12,0)/VLOOKUP(B1596,'[1]Tổng hợp Nhập - Xuất - Tồn'!$A$5:$N$4327,11,0)</f>
        <v>#N/A</v>
      </c>
      <c r="L1596" s="67" t="e">
        <f t="shared" si="428"/>
        <v>#N/A</v>
      </c>
      <c r="M1596" s="66" t="e">
        <f>VLOOKUP(B1596,[2]Pivot!$A$4:$C$3785,2,0)</f>
        <v>#N/A</v>
      </c>
      <c r="N1596" s="66" t="e">
        <f>VLOOKUP(B1596,[2]Pivot!$A$4:$C$3785,3,0)</f>
        <v>#N/A</v>
      </c>
      <c r="O1596" s="70" t="e">
        <f>VLOOKUP(B1596,[3]Pivot!$A$4:$D$4420,2,0)</f>
        <v>#N/A</v>
      </c>
      <c r="P1596" s="66" t="e">
        <f>VLOOKUP(B1596,[3]Pivot!$A$4:$E$4420,5,0)</f>
        <v>#N/A</v>
      </c>
      <c r="Q1596" s="66" t="e">
        <f>VLOOKUP(B1596,[3]Pivot!$A$4:$D$4420,3,0)</f>
        <v>#N/A</v>
      </c>
      <c r="R1596" s="66" t="e">
        <f>VLOOKUP(B1596,[3]Pivot!$A$4:$D$4420,4,0)</f>
        <v>#N/A</v>
      </c>
      <c r="S1596" t="e">
        <f>VLOOKUP(B1596,'[1]Tổng hợp Nhập - Xuất - Tồn'!$A$5:$N$4327,11,0)</f>
        <v>#N/A</v>
      </c>
      <c r="T1596" t="e">
        <f>VLOOKUP(B1596,'[1]Tổng hợp Nhập - Xuất - Tồn'!$A$7:$N$4327,13,0)</f>
        <v>#N/A</v>
      </c>
      <c r="U1596" s="66" t="e">
        <f t="shared" si="425"/>
        <v>#N/A</v>
      </c>
      <c r="V1596" s="73" t="e">
        <f t="shared" si="426"/>
        <v>#N/A</v>
      </c>
      <c r="W1596" s="73" t="e">
        <f t="shared" si="427"/>
        <v>#N/A</v>
      </c>
    </row>
    <row r="1597" spans="1:23" hidden="1" x14ac:dyDescent="0.25">
      <c r="A1597">
        <v>1596</v>
      </c>
      <c r="B1597" t="s">
        <v>1118</v>
      </c>
      <c r="C1597" t="s">
        <v>462</v>
      </c>
      <c r="E1597">
        <v>59</v>
      </c>
      <c r="H1597" s="59">
        <v>6.9230769230769234</v>
      </c>
      <c r="I1597" t="s">
        <v>1903</v>
      </c>
      <c r="J1597" s="65">
        <f t="shared" si="424"/>
        <v>187753.84615384613</v>
      </c>
      <c r="K1597" t="e">
        <f>1.05*VLOOKUP(B1597,'[1]Tổng hợp Nhập - Xuất - Tồn'!$A$5:$N$4327,12,0)/VLOOKUP(B1597,'[1]Tổng hợp Nhập - Xuất - Tồn'!$A$5:$N$4327,11,0)</f>
        <v>#N/A</v>
      </c>
      <c r="L1597" s="67" t="e">
        <f t="shared" si="428"/>
        <v>#N/A</v>
      </c>
      <c r="M1597" s="66" t="e">
        <f>VLOOKUP(B1597,[2]Pivot!$A$4:$C$3785,2,0)</f>
        <v>#N/A</v>
      </c>
      <c r="N1597" s="66" t="e">
        <f>VLOOKUP(B1597,[2]Pivot!$A$4:$C$3785,3,0)</f>
        <v>#N/A</v>
      </c>
      <c r="O1597" s="70" t="e">
        <f>VLOOKUP(B1597,[3]Pivot!$A$4:$D$4420,2,0)</f>
        <v>#N/A</v>
      </c>
      <c r="P1597" s="66" t="e">
        <f>VLOOKUP(B1597,[3]Pivot!$A$4:$E$4420,5,0)</f>
        <v>#N/A</v>
      </c>
      <c r="Q1597" s="66" t="e">
        <f>VLOOKUP(B1597,[3]Pivot!$A$4:$D$4420,3,0)</f>
        <v>#N/A</v>
      </c>
      <c r="R1597" s="66" t="e">
        <f>VLOOKUP(B1597,[3]Pivot!$A$4:$D$4420,4,0)</f>
        <v>#N/A</v>
      </c>
      <c r="S1597" t="e">
        <f>VLOOKUP(B1597,'[1]Tổng hợp Nhập - Xuất - Tồn'!$A$5:$N$4327,11,0)</f>
        <v>#N/A</v>
      </c>
      <c r="T1597" t="e">
        <f>VLOOKUP(B1597,'[1]Tổng hợp Nhập - Xuất - Tồn'!$A$7:$N$4327,13,0)</f>
        <v>#N/A</v>
      </c>
      <c r="U1597" s="66" t="e">
        <f t="shared" si="425"/>
        <v>#N/A</v>
      </c>
      <c r="V1597" s="73" t="e">
        <f t="shared" si="426"/>
        <v>#N/A</v>
      </c>
      <c r="W1597" s="73" t="e">
        <f t="shared" si="427"/>
        <v>#N/A</v>
      </c>
    </row>
    <row r="1598" spans="1:23" hidden="1" x14ac:dyDescent="0.25">
      <c r="A1598">
        <v>1597</v>
      </c>
      <c r="B1598" t="s">
        <v>1119</v>
      </c>
      <c r="C1598" t="s">
        <v>449</v>
      </c>
      <c r="E1598">
        <v>33</v>
      </c>
      <c r="H1598" s="59">
        <v>7.2115384615384617</v>
      </c>
      <c r="I1598" t="s">
        <v>1903</v>
      </c>
      <c r="J1598" s="65">
        <f t="shared" si="424"/>
        <v>195576.92307692306</v>
      </c>
      <c r="K1598" t="e">
        <f>1.05*VLOOKUP(B1598,'[1]Tổng hợp Nhập - Xuất - Tồn'!$A$5:$N$4327,12,0)/VLOOKUP(B1598,'[1]Tổng hợp Nhập - Xuất - Tồn'!$A$5:$N$4327,11,0)</f>
        <v>#N/A</v>
      </c>
      <c r="L1598" s="67" t="e">
        <f t="shared" si="428"/>
        <v>#N/A</v>
      </c>
      <c r="M1598" s="66" t="e">
        <f>VLOOKUP(B1598,[2]Pivot!$A$4:$C$3785,2,0)</f>
        <v>#N/A</v>
      </c>
      <c r="N1598" s="66" t="e">
        <f>VLOOKUP(B1598,[2]Pivot!$A$4:$C$3785,3,0)</f>
        <v>#N/A</v>
      </c>
      <c r="O1598" s="70" t="e">
        <f>VLOOKUP(B1598,[3]Pivot!$A$4:$D$4420,2,0)</f>
        <v>#N/A</v>
      </c>
      <c r="P1598" s="66" t="e">
        <f>VLOOKUP(B1598,[3]Pivot!$A$4:$E$4420,5,0)</f>
        <v>#N/A</v>
      </c>
      <c r="Q1598" s="66" t="e">
        <f>VLOOKUP(B1598,[3]Pivot!$A$4:$D$4420,3,0)</f>
        <v>#N/A</v>
      </c>
      <c r="R1598" s="66" t="e">
        <f>VLOOKUP(B1598,[3]Pivot!$A$4:$D$4420,4,0)</f>
        <v>#N/A</v>
      </c>
      <c r="S1598" t="e">
        <f>VLOOKUP(B1598,'[1]Tổng hợp Nhập - Xuất - Tồn'!$A$5:$N$4327,11,0)</f>
        <v>#N/A</v>
      </c>
      <c r="T1598" t="e">
        <f>VLOOKUP(B1598,'[1]Tổng hợp Nhập - Xuất - Tồn'!$A$7:$N$4327,13,0)</f>
        <v>#N/A</v>
      </c>
      <c r="U1598" s="66" t="e">
        <f t="shared" si="425"/>
        <v>#N/A</v>
      </c>
      <c r="V1598" s="73" t="e">
        <f t="shared" si="426"/>
        <v>#N/A</v>
      </c>
      <c r="W1598" s="73" t="e">
        <f t="shared" si="427"/>
        <v>#N/A</v>
      </c>
    </row>
    <row r="1599" spans="1:23" hidden="1" x14ac:dyDescent="0.25">
      <c r="A1599">
        <v>1598</v>
      </c>
      <c r="B1599" t="s">
        <v>1120</v>
      </c>
      <c r="C1599" t="s">
        <v>1121</v>
      </c>
      <c r="E1599">
        <v>64</v>
      </c>
      <c r="H1599" s="59">
        <v>7.2115384615384617</v>
      </c>
      <c r="I1599" t="s">
        <v>1903</v>
      </c>
      <c r="J1599" s="65">
        <f t="shared" si="424"/>
        <v>195576.92307692306</v>
      </c>
      <c r="K1599" t="e">
        <f>1.05*VLOOKUP(B1599,'[1]Tổng hợp Nhập - Xuất - Tồn'!$A$5:$N$4327,12,0)/VLOOKUP(B1599,'[1]Tổng hợp Nhập - Xuất - Tồn'!$A$5:$N$4327,11,0)</f>
        <v>#N/A</v>
      </c>
      <c r="L1599" s="67" t="e">
        <f t="shared" si="428"/>
        <v>#N/A</v>
      </c>
      <c r="M1599" s="66" t="e">
        <f>VLOOKUP(B1599,[2]Pivot!$A$4:$C$3785,2,0)</f>
        <v>#N/A</v>
      </c>
      <c r="N1599" s="66" t="e">
        <f>VLOOKUP(B1599,[2]Pivot!$A$4:$C$3785,3,0)</f>
        <v>#N/A</v>
      </c>
      <c r="O1599" s="70" t="e">
        <f>VLOOKUP(B1599,[3]Pivot!$A$4:$D$4420,2,0)</f>
        <v>#N/A</v>
      </c>
      <c r="P1599" s="66" t="e">
        <f>VLOOKUP(B1599,[3]Pivot!$A$4:$E$4420,5,0)</f>
        <v>#N/A</v>
      </c>
      <c r="Q1599" s="66" t="e">
        <f>VLOOKUP(B1599,[3]Pivot!$A$4:$D$4420,3,0)</f>
        <v>#N/A</v>
      </c>
      <c r="R1599" s="66" t="e">
        <f>VLOOKUP(B1599,[3]Pivot!$A$4:$D$4420,4,0)</f>
        <v>#N/A</v>
      </c>
      <c r="S1599" t="e">
        <f>VLOOKUP(B1599,'[1]Tổng hợp Nhập - Xuất - Tồn'!$A$5:$N$4327,11,0)</f>
        <v>#N/A</v>
      </c>
      <c r="T1599" t="e">
        <f>VLOOKUP(B1599,'[1]Tổng hợp Nhập - Xuất - Tồn'!$A$7:$N$4327,13,0)</f>
        <v>#N/A</v>
      </c>
      <c r="U1599" s="66" t="e">
        <f t="shared" si="425"/>
        <v>#N/A</v>
      </c>
      <c r="V1599" s="73" t="e">
        <f t="shared" si="426"/>
        <v>#N/A</v>
      </c>
      <c r="W1599" s="73" t="e">
        <f t="shared" si="427"/>
        <v>#N/A</v>
      </c>
    </row>
    <row r="1600" spans="1:23" hidden="1" x14ac:dyDescent="0.25">
      <c r="A1600">
        <v>1599</v>
      </c>
      <c r="B1600" t="s">
        <v>1122</v>
      </c>
      <c r="C1600" t="s">
        <v>462</v>
      </c>
      <c r="E1600">
        <v>115</v>
      </c>
      <c r="H1600" s="59">
        <v>8.365384615384615</v>
      </c>
      <c r="I1600" t="s">
        <v>1903</v>
      </c>
      <c r="J1600" s="65">
        <f t="shared" si="424"/>
        <v>226869.23076923072</v>
      </c>
      <c r="K1600" t="e">
        <f>1.05*VLOOKUP(B1600,'[1]Tổng hợp Nhập - Xuất - Tồn'!$A$5:$N$4327,12,0)/VLOOKUP(B1600,'[1]Tổng hợp Nhập - Xuất - Tồn'!$A$5:$N$4327,11,0)</f>
        <v>#N/A</v>
      </c>
      <c r="L1600" s="67" t="e">
        <f t="shared" si="428"/>
        <v>#N/A</v>
      </c>
      <c r="M1600" s="66" t="e">
        <f>VLOOKUP(B1600,[2]Pivot!$A$4:$C$3785,2,0)</f>
        <v>#N/A</v>
      </c>
      <c r="N1600" s="66" t="e">
        <f>VLOOKUP(B1600,[2]Pivot!$A$4:$C$3785,3,0)</f>
        <v>#N/A</v>
      </c>
      <c r="O1600" s="70" t="e">
        <f>VLOOKUP(B1600,[3]Pivot!$A$4:$D$4420,2,0)</f>
        <v>#N/A</v>
      </c>
      <c r="P1600" s="66" t="e">
        <f>VLOOKUP(B1600,[3]Pivot!$A$4:$E$4420,5,0)</f>
        <v>#N/A</v>
      </c>
      <c r="Q1600" s="66" t="e">
        <f>VLOOKUP(B1600,[3]Pivot!$A$4:$D$4420,3,0)</f>
        <v>#N/A</v>
      </c>
      <c r="R1600" s="66" t="e">
        <f>VLOOKUP(B1600,[3]Pivot!$A$4:$D$4420,4,0)</f>
        <v>#N/A</v>
      </c>
      <c r="S1600" t="e">
        <f>VLOOKUP(B1600,'[1]Tổng hợp Nhập - Xuất - Tồn'!$A$5:$N$4327,11,0)</f>
        <v>#N/A</v>
      </c>
      <c r="T1600" t="e">
        <f>VLOOKUP(B1600,'[1]Tổng hợp Nhập - Xuất - Tồn'!$A$7:$N$4327,13,0)</f>
        <v>#N/A</v>
      </c>
      <c r="U1600" s="66" t="e">
        <f t="shared" si="425"/>
        <v>#N/A</v>
      </c>
      <c r="V1600" s="73" t="e">
        <f t="shared" si="426"/>
        <v>#N/A</v>
      </c>
      <c r="W1600" s="73" t="e">
        <f t="shared" si="427"/>
        <v>#N/A</v>
      </c>
    </row>
    <row r="1601" spans="1:24" hidden="1" x14ac:dyDescent="0.25">
      <c r="A1601">
        <v>1600</v>
      </c>
      <c r="B1601" t="s">
        <v>1123</v>
      </c>
      <c r="C1601" t="s">
        <v>462</v>
      </c>
      <c r="E1601">
        <v>5</v>
      </c>
      <c r="H1601" s="59">
        <v>7.5</v>
      </c>
      <c r="I1601" t="s">
        <v>1903</v>
      </c>
      <c r="J1601" s="65">
        <f t="shared" si="424"/>
        <v>203399.99999999997</v>
      </c>
      <c r="K1601" t="e">
        <f>1.05*VLOOKUP(B1601,'[1]Tổng hợp Nhập - Xuất - Tồn'!$A$5:$N$4327,12,0)/VLOOKUP(B1601,'[1]Tổng hợp Nhập - Xuất - Tồn'!$A$5:$N$4327,11,0)</f>
        <v>#N/A</v>
      </c>
      <c r="L1601" s="67" t="e">
        <f t="shared" si="428"/>
        <v>#N/A</v>
      </c>
      <c r="M1601" s="66" t="e">
        <f>VLOOKUP(B1601,[2]Pivot!$A$4:$C$3785,2,0)</f>
        <v>#N/A</v>
      </c>
      <c r="N1601" s="66" t="e">
        <f>VLOOKUP(B1601,[2]Pivot!$A$4:$C$3785,3,0)</f>
        <v>#N/A</v>
      </c>
      <c r="O1601" s="70" t="e">
        <f>VLOOKUP(B1601,[3]Pivot!$A$4:$D$4420,2,0)</f>
        <v>#N/A</v>
      </c>
      <c r="P1601" s="66" t="e">
        <f>VLOOKUP(B1601,[3]Pivot!$A$4:$E$4420,5,0)</f>
        <v>#N/A</v>
      </c>
      <c r="Q1601" s="66" t="e">
        <f>VLOOKUP(B1601,[3]Pivot!$A$4:$D$4420,3,0)</f>
        <v>#N/A</v>
      </c>
      <c r="R1601" s="66" t="e">
        <f>VLOOKUP(B1601,[3]Pivot!$A$4:$D$4420,4,0)</f>
        <v>#N/A</v>
      </c>
      <c r="S1601" t="e">
        <f>VLOOKUP(B1601,'[1]Tổng hợp Nhập - Xuất - Tồn'!$A$5:$N$4327,11,0)</f>
        <v>#N/A</v>
      </c>
      <c r="T1601" t="e">
        <f>VLOOKUP(B1601,'[1]Tổng hợp Nhập - Xuất - Tồn'!$A$7:$N$4327,13,0)</f>
        <v>#N/A</v>
      </c>
      <c r="U1601" s="66" t="e">
        <f t="shared" si="425"/>
        <v>#N/A</v>
      </c>
      <c r="V1601" s="73" t="e">
        <f t="shared" si="426"/>
        <v>#N/A</v>
      </c>
      <c r="W1601" s="73" t="e">
        <f t="shared" si="427"/>
        <v>#N/A</v>
      </c>
    </row>
    <row r="1602" spans="1:24" hidden="1" x14ac:dyDescent="0.25">
      <c r="A1602">
        <v>1601</v>
      </c>
      <c r="B1602" t="s">
        <v>1124</v>
      </c>
      <c r="C1602" t="s">
        <v>1125</v>
      </c>
      <c r="E1602">
        <v>22</v>
      </c>
      <c r="H1602" s="59">
        <v>2.1923076923076925</v>
      </c>
      <c r="I1602" t="s">
        <v>1903</v>
      </c>
      <c r="J1602" s="65">
        <f t="shared" si="424"/>
        <v>59455.38461538461</v>
      </c>
      <c r="K1602" t="e">
        <f>1.05*VLOOKUP(B1602,'[1]Tổng hợp Nhập - Xuất - Tồn'!$A$5:$N$4327,12,0)/VLOOKUP(B1602,'[1]Tổng hợp Nhập - Xuất - Tồn'!$A$5:$N$4327,11,0)</f>
        <v>#N/A</v>
      </c>
      <c r="L1602" s="67" t="e">
        <f t="shared" si="428"/>
        <v>#N/A</v>
      </c>
      <c r="M1602" s="66" t="e">
        <f>VLOOKUP(B1602,[2]Pivot!$A$4:$C$3785,2,0)</f>
        <v>#N/A</v>
      </c>
      <c r="N1602" s="66" t="e">
        <f>VLOOKUP(B1602,[2]Pivot!$A$4:$C$3785,3,0)</f>
        <v>#N/A</v>
      </c>
      <c r="O1602" s="70" t="e">
        <f>VLOOKUP(B1602,[3]Pivot!$A$4:$D$4420,2,0)</f>
        <v>#N/A</v>
      </c>
      <c r="P1602" s="66" t="e">
        <f>VLOOKUP(B1602,[3]Pivot!$A$4:$E$4420,5,0)</f>
        <v>#N/A</v>
      </c>
      <c r="Q1602" s="66" t="e">
        <f>VLOOKUP(B1602,[3]Pivot!$A$4:$D$4420,3,0)</f>
        <v>#N/A</v>
      </c>
      <c r="R1602" s="66" t="e">
        <f>VLOOKUP(B1602,[3]Pivot!$A$4:$D$4420,4,0)</f>
        <v>#N/A</v>
      </c>
      <c r="S1602" t="e">
        <f>VLOOKUP(B1602,'[1]Tổng hợp Nhập - Xuất - Tồn'!$A$5:$N$4327,11,0)</f>
        <v>#N/A</v>
      </c>
      <c r="T1602" t="e">
        <f>VLOOKUP(B1602,'[1]Tổng hợp Nhập - Xuất - Tồn'!$A$7:$N$4327,13,0)</f>
        <v>#N/A</v>
      </c>
      <c r="U1602" s="66" t="e">
        <f t="shared" si="425"/>
        <v>#N/A</v>
      </c>
      <c r="V1602" s="73" t="e">
        <f t="shared" si="426"/>
        <v>#N/A</v>
      </c>
      <c r="W1602" s="73" t="e">
        <f t="shared" si="427"/>
        <v>#N/A</v>
      </c>
    </row>
    <row r="1603" spans="1:24" x14ac:dyDescent="0.25">
      <c r="A1603">
        <v>1602</v>
      </c>
      <c r="B1603" t="s">
        <v>1126</v>
      </c>
      <c r="C1603" t="s">
        <v>447</v>
      </c>
      <c r="E1603">
        <v>203</v>
      </c>
      <c r="H1603" s="59">
        <v>0.51923076923076927</v>
      </c>
      <c r="I1603" t="s">
        <v>1903</v>
      </c>
      <c r="J1603" s="78">
        <f t="shared" ref="J1603:J1666" si="429">H1603*24000*1.13</f>
        <v>14081.538461538461</v>
      </c>
      <c r="K1603" s="75">
        <f>1.05*VLOOKUP(B1603,'[1]Tổng hợp Nhập - Xuất - Tồn'!$A$5:$N$4327,12,0)/VLOOKUP(B1603,'[1]Tổng hợp Nhập - Xuất - Tồn'!$A$5:$N$4327,11,0)</f>
        <v>10471.337555309736</v>
      </c>
      <c r="L1603" s="67">
        <f t="shared" si="428"/>
        <v>0.34476979537328434</v>
      </c>
      <c r="M1603" s="66">
        <f>VLOOKUP(B1603,[2]Pivot!$A$4:$C$3785,2,0)</f>
        <v>20000</v>
      </c>
      <c r="N1603" s="66">
        <f>VLOOKUP(B1603,[2]Pivot!$A$4:$C$3785,3,0)</f>
        <v>30000</v>
      </c>
      <c r="O1603" s="70">
        <f>VLOOKUP(B1603,[3]Pivot!$A$4:$D$4420,2,0)</f>
        <v>44768</v>
      </c>
      <c r="P1603" s="66" t="str">
        <f>VLOOKUP(B1603,[3]Pivot!$A$4:$E$4420,5,0)</f>
        <v>NK-IDAM</v>
      </c>
      <c r="Q1603" s="66">
        <f>VLOOKUP(B1603,[3]Pivot!$A$4:$D$4420,3,0)</f>
        <v>8000</v>
      </c>
      <c r="R1603" s="66">
        <f>VLOOKUP(B1603,[3]Pivot!$A$4:$D$4420,4,0)</f>
        <v>10</v>
      </c>
      <c r="S1603">
        <f>VLOOKUP(B1603,'[1]Tổng hợp Nhập - Xuất - Tồn'!$A$5:$N$4327,11,0)</f>
        <v>904</v>
      </c>
      <c r="T1603">
        <f>VLOOKUP(B1603,'[1]Tổng hợp Nhập - Xuất - Tồn'!$A$7:$N$4327,13,0)</f>
        <v>438</v>
      </c>
      <c r="U1603" s="75">
        <f>IF(Q1603=0,K1603*(1-5%),IF(L1603&lt;=10%,Q1603,Q1603*(1-5%)))</f>
        <v>7600</v>
      </c>
      <c r="V1603" s="73">
        <f>U1603/24000*1/1.13</f>
        <v>0.28023598820058998</v>
      </c>
      <c r="W1603" s="66">
        <f t="shared" ref="W1603" si="430">V1603*24000</f>
        <v>6725.6637168141597</v>
      </c>
      <c r="X1603" s="67">
        <f>(W1603-K1603)/K1603</f>
        <v>-0.3577072956258816</v>
      </c>
    </row>
    <row r="1604" spans="1:24" hidden="1" x14ac:dyDescent="0.25">
      <c r="A1604">
        <v>1603</v>
      </c>
      <c r="B1604" t="s">
        <v>1127</v>
      </c>
      <c r="C1604" t="s">
        <v>447</v>
      </c>
      <c r="E1604">
        <v>12</v>
      </c>
      <c r="H1604" s="59">
        <v>0.51923076923076927</v>
      </c>
      <c r="I1604" t="s">
        <v>1903</v>
      </c>
      <c r="J1604" s="65">
        <f t="shared" si="429"/>
        <v>14081.538461538461</v>
      </c>
      <c r="K1604" t="e">
        <f>1.05*VLOOKUP(B1604,'[1]Tổng hợp Nhập - Xuất - Tồn'!$A$5:$N$4327,12,0)/VLOOKUP(B1604,'[1]Tổng hợp Nhập - Xuất - Tồn'!$A$5:$N$4327,11,0)</f>
        <v>#N/A</v>
      </c>
      <c r="L1604" s="67" t="e">
        <f t="shared" ref="L1604:L1667" si="431">(J1604-K1604)/K1604</f>
        <v>#N/A</v>
      </c>
      <c r="M1604" s="66" t="e">
        <f>VLOOKUP(B1604,[2]Pivot!$A$4:$C$3785,2,0)</f>
        <v>#N/A</v>
      </c>
      <c r="N1604" s="66" t="e">
        <f>VLOOKUP(B1604,[2]Pivot!$A$4:$C$3785,3,0)</f>
        <v>#N/A</v>
      </c>
      <c r="O1604" s="70" t="e">
        <f>VLOOKUP(B1604,[3]Pivot!$A$4:$D$4420,2,0)</f>
        <v>#N/A</v>
      </c>
      <c r="P1604" s="66" t="e">
        <f>VLOOKUP(B1604,[3]Pivot!$A$4:$E$4420,5,0)</f>
        <v>#N/A</v>
      </c>
      <c r="Q1604" s="66" t="e">
        <f>VLOOKUP(B1604,[3]Pivot!$A$4:$D$4420,3,0)</f>
        <v>#N/A</v>
      </c>
      <c r="R1604" s="66" t="e">
        <f>VLOOKUP(B1604,[3]Pivot!$A$4:$D$4420,4,0)</f>
        <v>#N/A</v>
      </c>
      <c r="S1604" t="e">
        <f>VLOOKUP(B1604,'[1]Tổng hợp Nhập - Xuất - Tồn'!$A$5:$N$4327,11,0)</f>
        <v>#N/A</v>
      </c>
      <c r="T1604" t="e">
        <f>VLOOKUP(B1604,'[1]Tổng hợp Nhập - Xuất - Tồn'!$A$7:$N$4327,13,0)</f>
        <v>#N/A</v>
      </c>
      <c r="U1604" s="66" t="e">
        <f t="shared" ref="U1604:U1666" si="432">IF(L1604&lt;=10%,Q1604,Q1604*(1-5%))</f>
        <v>#N/A</v>
      </c>
      <c r="V1604" s="73" t="e">
        <f t="shared" ref="V1604:V1666" si="433">U1604*24000*1/1.13</f>
        <v>#N/A</v>
      </c>
      <c r="W1604" s="73" t="e">
        <f t="shared" ref="W1604:W1666" si="434">V1604/24000</f>
        <v>#N/A</v>
      </c>
    </row>
    <row r="1605" spans="1:24" hidden="1" x14ac:dyDescent="0.25">
      <c r="A1605">
        <v>1604</v>
      </c>
      <c r="B1605" t="s">
        <v>1128</v>
      </c>
      <c r="C1605" t="s">
        <v>1129</v>
      </c>
      <c r="E1605">
        <v>300</v>
      </c>
      <c r="H1605" s="59">
        <v>0.97230769230769232</v>
      </c>
      <c r="I1605" t="s">
        <v>1903</v>
      </c>
      <c r="J1605" s="65">
        <f t="shared" si="429"/>
        <v>26368.984615384616</v>
      </c>
      <c r="K1605" t="e">
        <f>1.05*VLOOKUP(B1605,'[1]Tổng hợp Nhập - Xuất - Tồn'!$A$5:$N$4327,12,0)/VLOOKUP(B1605,'[1]Tổng hợp Nhập - Xuất - Tồn'!$A$5:$N$4327,11,0)</f>
        <v>#N/A</v>
      </c>
      <c r="L1605" s="67" t="e">
        <f t="shared" si="431"/>
        <v>#N/A</v>
      </c>
      <c r="M1605" s="66" t="e">
        <f>VLOOKUP(B1605,[2]Pivot!$A$4:$C$3785,2,0)</f>
        <v>#N/A</v>
      </c>
      <c r="N1605" s="66" t="e">
        <f>VLOOKUP(B1605,[2]Pivot!$A$4:$C$3785,3,0)</f>
        <v>#N/A</v>
      </c>
      <c r="O1605" s="70" t="e">
        <f>VLOOKUP(B1605,[3]Pivot!$A$4:$D$4420,2,0)</f>
        <v>#N/A</v>
      </c>
      <c r="P1605" s="66" t="e">
        <f>VLOOKUP(B1605,[3]Pivot!$A$4:$E$4420,5,0)</f>
        <v>#N/A</v>
      </c>
      <c r="Q1605" s="66" t="e">
        <f>VLOOKUP(B1605,[3]Pivot!$A$4:$D$4420,3,0)</f>
        <v>#N/A</v>
      </c>
      <c r="R1605" s="66" t="e">
        <f>VLOOKUP(B1605,[3]Pivot!$A$4:$D$4420,4,0)</f>
        <v>#N/A</v>
      </c>
      <c r="S1605" t="e">
        <f>VLOOKUP(B1605,'[1]Tổng hợp Nhập - Xuất - Tồn'!$A$5:$N$4327,11,0)</f>
        <v>#N/A</v>
      </c>
      <c r="T1605" t="e">
        <f>VLOOKUP(B1605,'[1]Tổng hợp Nhập - Xuất - Tồn'!$A$7:$N$4327,13,0)</f>
        <v>#N/A</v>
      </c>
      <c r="U1605" s="66" t="e">
        <f t="shared" si="432"/>
        <v>#N/A</v>
      </c>
      <c r="V1605" s="73" t="e">
        <f t="shared" si="433"/>
        <v>#N/A</v>
      </c>
      <c r="W1605" s="73" t="e">
        <f t="shared" si="434"/>
        <v>#N/A</v>
      </c>
    </row>
    <row r="1606" spans="1:24" hidden="1" x14ac:dyDescent="0.25">
      <c r="A1606">
        <v>1605</v>
      </c>
      <c r="B1606" t="s">
        <v>1130</v>
      </c>
      <c r="C1606" t="s">
        <v>1131</v>
      </c>
      <c r="E1606">
        <v>42</v>
      </c>
      <c r="H1606" s="59">
        <v>10.673076923076923</v>
      </c>
      <c r="I1606" t="s">
        <v>1903</v>
      </c>
      <c r="J1606" s="65">
        <f t="shared" si="429"/>
        <v>289453.84615384613</v>
      </c>
      <c r="K1606" t="e">
        <f>1.05*VLOOKUP(B1606,'[1]Tổng hợp Nhập - Xuất - Tồn'!$A$5:$N$4327,12,0)/VLOOKUP(B1606,'[1]Tổng hợp Nhập - Xuất - Tồn'!$A$5:$N$4327,11,0)</f>
        <v>#N/A</v>
      </c>
      <c r="L1606" s="67" t="e">
        <f t="shared" si="431"/>
        <v>#N/A</v>
      </c>
      <c r="M1606" s="66" t="e">
        <f>VLOOKUP(B1606,[2]Pivot!$A$4:$C$3785,2,0)</f>
        <v>#N/A</v>
      </c>
      <c r="N1606" s="66" t="e">
        <f>VLOOKUP(B1606,[2]Pivot!$A$4:$C$3785,3,0)</f>
        <v>#N/A</v>
      </c>
      <c r="O1606" s="70" t="e">
        <f>VLOOKUP(B1606,[3]Pivot!$A$4:$D$4420,2,0)</f>
        <v>#N/A</v>
      </c>
      <c r="P1606" s="66" t="e">
        <f>VLOOKUP(B1606,[3]Pivot!$A$4:$E$4420,5,0)</f>
        <v>#N/A</v>
      </c>
      <c r="Q1606" s="66" t="e">
        <f>VLOOKUP(B1606,[3]Pivot!$A$4:$D$4420,3,0)</f>
        <v>#N/A</v>
      </c>
      <c r="R1606" s="66" t="e">
        <f>VLOOKUP(B1606,[3]Pivot!$A$4:$D$4420,4,0)</f>
        <v>#N/A</v>
      </c>
      <c r="S1606" t="e">
        <f>VLOOKUP(B1606,'[1]Tổng hợp Nhập - Xuất - Tồn'!$A$5:$N$4327,11,0)</f>
        <v>#N/A</v>
      </c>
      <c r="T1606" t="e">
        <f>VLOOKUP(B1606,'[1]Tổng hợp Nhập - Xuất - Tồn'!$A$7:$N$4327,13,0)</f>
        <v>#N/A</v>
      </c>
      <c r="U1606" s="66" t="e">
        <f t="shared" si="432"/>
        <v>#N/A</v>
      </c>
      <c r="V1606" s="73" t="e">
        <f t="shared" si="433"/>
        <v>#N/A</v>
      </c>
      <c r="W1606" s="73" t="e">
        <f t="shared" si="434"/>
        <v>#N/A</v>
      </c>
    </row>
    <row r="1607" spans="1:24" x14ac:dyDescent="0.25">
      <c r="A1607">
        <v>1606</v>
      </c>
      <c r="B1607" t="s">
        <v>1132</v>
      </c>
      <c r="C1607" t="s">
        <v>1133</v>
      </c>
      <c r="E1607">
        <v>17</v>
      </c>
      <c r="H1607" s="59">
        <v>2.5384615384615383</v>
      </c>
      <c r="I1607" t="s">
        <v>1903</v>
      </c>
      <c r="J1607" s="78">
        <f t="shared" si="429"/>
        <v>68843.076923076922</v>
      </c>
      <c r="K1607" s="75">
        <f>1.05*VLOOKUP(B1607,'[1]Tổng hợp Nhập - Xuất - Tồn'!$A$5:$N$4327,12,0)/VLOOKUP(B1607,'[1]Tổng hợp Nhập - Xuất - Tồn'!$A$5:$N$4327,11,0)</f>
        <v>41876.814000000006</v>
      </c>
      <c r="L1607" s="67">
        <f t="shared" si="431"/>
        <v>0.64394256265715233</v>
      </c>
      <c r="M1607" s="66">
        <f>VLOOKUP(B1607,[2]Pivot!$A$4:$C$3785,2,0)</f>
        <v>140000</v>
      </c>
      <c r="N1607" s="66">
        <f>VLOOKUP(B1607,[2]Pivot!$A$4:$C$3785,3,0)</f>
        <v>140000</v>
      </c>
      <c r="O1607" s="70">
        <f>VLOOKUP(B1607,[3]Pivot!$A$4:$D$4420,2,0)</f>
        <v>44618</v>
      </c>
      <c r="P1607" s="66" t="str">
        <f>VLOOKUP(B1607,[3]Pivot!$A$4:$E$4420,5,0)</f>
        <v>NK-IDAM</v>
      </c>
      <c r="Q1607" s="66">
        <f>VLOOKUP(B1607,[3]Pivot!$A$4:$D$4420,3,0)</f>
        <v>24090</v>
      </c>
      <c r="R1607" s="66">
        <f>VLOOKUP(B1607,[3]Pivot!$A$4:$D$4420,4,0)</f>
        <v>5</v>
      </c>
      <c r="S1607">
        <f>VLOOKUP(B1607,'[1]Tổng hợp Nhập - Xuất - Tồn'!$A$5:$N$4327,11,0)</f>
        <v>25</v>
      </c>
      <c r="T1607">
        <f>VLOOKUP(B1607,'[1]Tổng hợp Nhập - Xuất - Tồn'!$A$7:$N$4327,13,0)</f>
        <v>11</v>
      </c>
      <c r="U1607" s="75">
        <f>IF(Q1607=0,K1607*(1-5%),IF(L1607&lt;=10%,Q1607,Q1607*(1-5%)))</f>
        <v>22885.5</v>
      </c>
      <c r="V1607" s="73">
        <f>U1607/24000*1/1.13</f>
        <v>0.84386061946902657</v>
      </c>
      <c r="W1607" s="66">
        <f t="shared" ref="W1607" si="435">V1607*24000</f>
        <v>20252.654867256639</v>
      </c>
      <c r="X1607" s="67">
        <f>(W1607-K1607)/K1607</f>
        <v>-0.51637546095897757</v>
      </c>
    </row>
    <row r="1608" spans="1:24" hidden="1" x14ac:dyDescent="0.25">
      <c r="A1608">
        <v>1607</v>
      </c>
      <c r="B1608" t="s">
        <v>1134</v>
      </c>
      <c r="C1608" t="s">
        <v>1135</v>
      </c>
      <c r="E1608">
        <v>10</v>
      </c>
      <c r="H1608" s="59">
        <v>8.0769230769230766</v>
      </c>
      <c r="I1608" t="s">
        <v>1903</v>
      </c>
      <c r="J1608" s="65">
        <f t="shared" si="429"/>
        <v>219046.15384615381</v>
      </c>
      <c r="K1608" t="e">
        <f>1.05*VLOOKUP(B1608,'[1]Tổng hợp Nhập - Xuất - Tồn'!$A$5:$N$4327,12,0)/VLOOKUP(B1608,'[1]Tổng hợp Nhập - Xuất - Tồn'!$A$5:$N$4327,11,0)</f>
        <v>#N/A</v>
      </c>
      <c r="L1608" s="67" t="e">
        <f t="shared" si="431"/>
        <v>#N/A</v>
      </c>
      <c r="M1608" s="66" t="e">
        <f>VLOOKUP(B1608,[2]Pivot!$A$4:$C$3785,2,0)</f>
        <v>#N/A</v>
      </c>
      <c r="N1608" s="66" t="e">
        <f>VLOOKUP(B1608,[2]Pivot!$A$4:$C$3785,3,0)</f>
        <v>#N/A</v>
      </c>
      <c r="O1608" s="70" t="e">
        <f>VLOOKUP(B1608,[3]Pivot!$A$4:$D$4420,2,0)</f>
        <v>#N/A</v>
      </c>
      <c r="P1608" s="66" t="e">
        <f>VLOOKUP(B1608,[3]Pivot!$A$4:$E$4420,5,0)</f>
        <v>#N/A</v>
      </c>
      <c r="Q1608" s="66" t="e">
        <f>VLOOKUP(B1608,[3]Pivot!$A$4:$D$4420,3,0)</f>
        <v>#N/A</v>
      </c>
      <c r="R1608" s="66" t="e">
        <f>VLOOKUP(B1608,[3]Pivot!$A$4:$D$4420,4,0)</f>
        <v>#N/A</v>
      </c>
      <c r="S1608" t="e">
        <f>VLOOKUP(B1608,'[1]Tổng hợp Nhập - Xuất - Tồn'!$A$5:$N$4327,11,0)</f>
        <v>#N/A</v>
      </c>
      <c r="T1608" t="e">
        <f>VLOOKUP(B1608,'[1]Tổng hợp Nhập - Xuất - Tồn'!$A$7:$N$4327,13,0)</f>
        <v>#N/A</v>
      </c>
      <c r="U1608" s="66" t="e">
        <f t="shared" si="432"/>
        <v>#N/A</v>
      </c>
      <c r="V1608" s="73" t="e">
        <f t="shared" si="433"/>
        <v>#N/A</v>
      </c>
      <c r="W1608" s="73" t="e">
        <f t="shared" si="434"/>
        <v>#N/A</v>
      </c>
    </row>
    <row r="1609" spans="1:24" x14ac:dyDescent="0.25">
      <c r="A1609">
        <v>1608</v>
      </c>
      <c r="B1609" t="s">
        <v>1136</v>
      </c>
      <c r="C1609" t="s">
        <v>1137</v>
      </c>
      <c r="E1609">
        <v>22</v>
      </c>
      <c r="H1609" s="59">
        <v>3.3461538461538463</v>
      </c>
      <c r="I1609" t="s">
        <v>1903</v>
      </c>
      <c r="J1609" s="78">
        <f t="shared" si="429"/>
        <v>90747.692307692298</v>
      </c>
      <c r="K1609" s="75">
        <f>1.05*VLOOKUP(B1609,'[1]Tổng hợp Nhập - Xuất - Tồn'!$A$5:$N$4327,12,0)/VLOOKUP(B1609,'[1]Tổng hợp Nhập - Xuất - Tồn'!$A$5:$N$4327,11,0)</f>
        <v>67494.713575042158</v>
      </c>
      <c r="L1609" s="67">
        <f t="shared" si="431"/>
        <v>0.34451555538193296</v>
      </c>
      <c r="M1609" s="66">
        <f>VLOOKUP(B1609,[2]Pivot!$A$4:$C$3785,2,0)</f>
        <v>90000</v>
      </c>
      <c r="N1609" s="66">
        <f>VLOOKUP(B1609,[2]Pivot!$A$4:$C$3785,3,0)</f>
        <v>130000</v>
      </c>
      <c r="O1609" s="70">
        <f>VLOOKUP(B1609,[3]Pivot!$A$4:$D$4420,2,0)</f>
        <v>44816</v>
      </c>
      <c r="P1609" s="66" t="str">
        <f>VLOOKUP(B1609,[3]Pivot!$A$4:$E$4420,5,0)</f>
        <v>NK-IDAM</v>
      </c>
      <c r="Q1609" s="66">
        <f>VLOOKUP(B1609,[3]Pivot!$A$4:$D$4420,3,0)</f>
        <v>61215</v>
      </c>
      <c r="R1609" s="66">
        <f>VLOOKUP(B1609,[3]Pivot!$A$4:$D$4420,4,0)</f>
        <v>2</v>
      </c>
      <c r="S1609">
        <f>VLOOKUP(B1609,'[1]Tổng hợp Nhập - Xuất - Tồn'!$A$5:$N$4327,11,0)</f>
        <v>593</v>
      </c>
      <c r="T1609">
        <f>VLOOKUP(B1609,'[1]Tổng hợp Nhập - Xuất - Tồn'!$A$7:$N$4327,13,0)</f>
        <v>318</v>
      </c>
      <c r="U1609" s="75">
        <f t="shared" ref="U1609:U1611" si="436">IF(Q1609=0,K1609*(1-5%),IF(L1609&lt;=10%,Q1609,Q1609*(1-5%)))</f>
        <v>58154.25</v>
      </c>
      <c r="V1609" s="73">
        <f t="shared" ref="V1609:V1611" si="437">U1609/24000*1/1.13</f>
        <v>2.1443307522123898</v>
      </c>
      <c r="W1609" s="66">
        <f t="shared" ref="W1609:W1611" si="438">V1609*24000</f>
        <v>51463.938053097358</v>
      </c>
      <c r="X1609" s="67">
        <f t="shared" ref="X1609:X1611" si="439">(W1609-K1609)/K1609</f>
        <v>-0.23751157198587738</v>
      </c>
    </row>
    <row r="1610" spans="1:24" x14ac:dyDescent="0.25">
      <c r="A1610">
        <v>1609</v>
      </c>
      <c r="B1610" t="s">
        <v>1138</v>
      </c>
      <c r="C1610" t="s">
        <v>1139</v>
      </c>
      <c r="E1610">
        <v>14</v>
      </c>
      <c r="H1610" s="59">
        <v>3.9807692307692308</v>
      </c>
      <c r="I1610" t="s">
        <v>1903</v>
      </c>
      <c r="J1610" s="78">
        <f t="shared" si="429"/>
        <v>107958.46153846153</v>
      </c>
      <c r="K1610" s="75">
        <f>1.05*VLOOKUP(B1610,'[1]Tổng hợp Nhập - Xuất - Tồn'!$A$5:$N$4327,12,0)/VLOOKUP(B1610,'[1]Tổng hợp Nhập - Xuất - Tồn'!$A$5:$N$4327,11,0)</f>
        <v>83359.528093645495</v>
      </c>
      <c r="L1610" s="67">
        <f t="shared" si="431"/>
        <v>0.29509444219959802</v>
      </c>
      <c r="M1610" s="66">
        <f>VLOOKUP(B1610,[2]Pivot!$A$4:$C$3785,2,0)</f>
        <v>95000</v>
      </c>
      <c r="N1610" s="66">
        <f>VLOOKUP(B1610,[2]Pivot!$A$4:$C$3785,3,0)</f>
        <v>130000</v>
      </c>
      <c r="O1610" s="70">
        <f>VLOOKUP(B1610,[3]Pivot!$A$4:$D$4420,2,0)</f>
        <v>44768</v>
      </c>
      <c r="P1610" s="66" t="str">
        <f>VLOOKUP(B1610,[3]Pivot!$A$4:$E$4420,5,0)</f>
        <v>NK-IDAM</v>
      </c>
      <c r="Q1610" s="66">
        <f>VLOOKUP(B1610,[3]Pivot!$A$4:$D$4420,3,0)</f>
        <v>52000</v>
      </c>
      <c r="R1610" s="66">
        <f>VLOOKUP(B1610,[3]Pivot!$A$4:$D$4420,4,0)</f>
        <v>5</v>
      </c>
      <c r="S1610">
        <f>VLOOKUP(B1610,'[1]Tổng hợp Nhập - Xuất - Tồn'!$A$5:$N$4327,11,0)</f>
        <v>598</v>
      </c>
      <c r="T1610">
        <f>VLOOKUP(B1610,'[1]Tổng hợp Nhập - Xuất - Tồn'!$A$7:$N$4327,13,0)</f>
        <v>346</v>
      </c>
      <c r="U1610" s="75">
        <f t="shared" si="436"/>
        <v>49400</v>
      </c>
      <c r="V1610" s="73">
        <f t="shared" si="437"/>
        <v>1.8215339233038348</v>
      </c>
      <c r="W1610" s="66">
        <f t="shared" si="438"/>
        <v>43716.814159292036</v>
      </c>
      <c r="X1610" s="67">
        <f t="shared" si="439"/>
        <v>-0.4755630800814889</v>
      </c>
    </row>
    <row r="1611" spans="1:24" x14ac:dyDescent="0.25">
      <c r="A1611">
        <v>1610</v>
      </c>
      <c r="B1611" t="s">
        <v>450</v>
      </c>
      <c r="C1611" t="s">
        <v>451</v>
      </c>
      <c r="E1611">
        <v>14</v>
      </c>
      <c r="H1611" s="59">
        <v>1.7307692307692308</v>
      </c>
      <c r="I1611" t="s">
        <v>1903</v>
      </c>
      <c r="J1611" s="78">
        <f t="shared" si="429"/>
        <v>46938.461538461532</v>
      </c>
      <c r="K1611" s="75">
        <f>1.05*VLOOKUP(B1611,'[1]Tổng hợp Nhập - Xuất - Tồn'!$A$5:$N$4327,12,0)/VLOOKUP(B1611,'[1]Tổng hợp Nhập - Xuất - Tồn'!$A$5:$N$4327,11,0)</f>
        <v>34727.144117647054</v>
      </c>
      <c r="L1611" s="67">
        <f t="shared" si="431"/>
        <v>0.35163609709584892</v>
      </c>
      <c r="M1611" s="66">
        <f>VLOOKUP(B1611,[2]Pivot!$A$4:$C$3785,2,0)</f>
        <v>50000</v>
      </c>
      <c r="N1611" s="66">
        <f>VLOOKUP(B1611,[2]Pivot!$A$4:$C$3785,3,0)</f>
        <v>80000</v>
      </c>
      <c r="O1611" s="70">
        <f>VLOOKUP(B1611,[3]Pivot!$A$4:$D$4420,2,0)</f>
        <v>44768</v>
      </c>
      <c r="P1611" s="66" t="str">
        <f>VLOOKUP(B1611,[3]Pivot!$A$4:$E$4420,5,0)</f>
        <v>NK-IDAM</v>
      </c>
      <c r="Q1611" s="66">
        <f>VLOOKUP(B1611,[3]Pivot!$A$4:$D$4420,3,0)</f>
        <v>31765.5</v>
      </c>
      <c r="R1611" s="66">
        <f>VLOOKUP(B1611,[3]Pivot!$A$4:$D$4420,4,0)</f>
        <v>5</v>
      </c>
      <c r="S1611">
        <f>VLOOKUP(B1611,'[1]Tổng hợp Nhập - Xuất - Tồn'!$A$5:$N$4327,11,0)</f>
        <v>527</v>
      </c>
      <c r="T1611">
        <f>VLOOKUP(B1611,'[1]Tổng hợp Nhập - Xuất - Tồn'!$A$7:$N$4327,13,0)</f>
        <v>177</v>
      </c>
      <c r="U1611" s="75">
        <f t="shared" si="436"/>
        <v>30177.224999999999</v>
      </c>
      <c r="V1611" s="73">
        <f t="shared" si="437"/>
        <v>1.1127295353982303</v>
      </c>
      <c r="W1611" s="66">
        <f t="shared" si="438"/>
        <v>26705.508849557526</v>
      </c>
      <c r="X1611" s="67">
        <f t="shared" si="439"/>
        <v>-0.23099035270260618</v>
      </c>
    </row>
    <row r="1612" spans="1:24" hidden="1" x14ac:dyDescent="0.25">
      <c r="A1612">
        <v>1611</v>
      </c>
      <c r="B1612" t="s">
        <v>1140</v>
      </c>
      <c r="C1612" t="s">
        <v>1141</v>
      </c>
      <c r="E1612">
        <v>3416</v>
      </c>
      <c r="H1612" s="59">
        <v>0.75</v>
      </c>
      <c r="I1612" t="s">
        <v>1903</v>
      </c>
      <c r="J1612" s="65">
        <f t="shared" si="429"/>
        <v>20339.999999999996</v>
      </c>
      <c r="K1612" t="e">
        <f>1.05*VLOOKUP(B1612,'[1]Tổng hợp Nhập - Xuất - Tồn'!$A$5:$N$4327,12,0)/VLOOKUP(B1612,'[1]Tổng hợp Nhập - Xuất - Tồn'!$A$5:$N$4327,11,0)</f>
        <v>#N/A</v>
      </c>
      <c r="L1612" s="67" t="e">
        <f t="shared" si="431"/>
        <v>#N/A</v>
      </c>
      <c r="M1612" s="66" t="e">
        <f>VLOOKUP(B1612,[2]Pivot!$A$4:$C$3785,2,0)</f>
        <v>#N/A</v>
      </c>
      <c r="N1612" s="66" t="e">
        <f>VLOOKUP(B1612,[2]Pivot!$A$4:$C$3785,3,0)</f>
        <v>#N/A</v>
      </c>
      <c r="O1612" s="70" t="e">
        <f>VLOOKUP(B1612,[3]Pivot!$A$4:$D$4420,2,0)</f>
        <v>#N/A</v>
      </c>
      <c r="P1612" s="66" t="e">
        <f>VLOOKUP(B1612,[3]Pivot!$A$4:$E$4420,5,0)</f>
        <v>#N/A</v>
      </c>
      <c r="Q1612" s="66" t="e">
        <f>VLOOKUP(B1612,[3]Pivot!$A$4:$D$4420,3,0)</f>
        <v>#N/A</v>
      </c>
      <c r="R1612" s="66" t="e">
        <f>VLOOKUP(B1612,[3]Pivot!$A$4:$D$4420,4,0)</f>
        <v>#N/A</v>
      </c>
      <c r="S1612" t="e">
        <f>VLOOKUP(B1612,'[1]Tổng hợp Nhập - Xuất - Tồn'!$A$5:$N$4327,11,0)</f>
        <v>#N/A</v>
      </c>
      <c r="T1612" t="e">
        <f>VLOOKUP(B1612,'[1]Tổng hợp Nhập - Xuất - Tồn'!$A$7:$N$4327,13,0)</f>
        <v>#N/A</v>
      </c>
      <c r="U1612" s="66" t="e">
        <f t="shared" si="432"/>
        <v>#N/A</v>
      </c>
      <c r="V1612" s="73" t="e">
        <f t="shared" si="433"/>
        <v>#N/A</v>
      </c>
      <c r="W1612" s="73" t="e">
        <f t="shared" si="434"/>
        <v>#N/A</v>
      </c>
    </row>
    <row r="1613" spans="1:24" x14ac:dyDescent="0.25">
      <c r="A1613">
        <v>1612</v>
      </c>
      <c r="B1613" t="s">
        <v>1142</v>
      </c>
      <c r="C1613" t="s">
        <v>447</v>
      </c>
      <c r="E1613">
        <v>20</v>
      </c>
      <c r="H1613" s="59">
        <v>0.98076923076923073</v>
      </c>
      <c r="I1613" t="s">
        <v>1903</v>
      </c>
      <c r="J1613" s="78">
        <f t="shared" si="429"/>
        <v>26598.461538461535</v>
      </c>
      <c r="K1613" s="75">
        <f>1.05*VLOOKUP(B1613,'[1]Tổng hợp Nhập - Xuất - Tồn'!$A$5:$N$4327,12,0)/VLOOKUP(B1613,'[1]Tổng hợp Nhập - Xuất - Tồn'!$A$5:$N$4327,11,0)</f>
        <v>20449.618574514039</v>
      </c>
      <c r="L1613" s="67">
        <f t="shared" si="431"/>
        <v>0.30068252576655291</v>
      </c>
      <c r="M1613" s="66">
        <f>VLOOKUP(B1613,[2]Pivot!$A$4:$C$3785,2,0)</f>
        <v>30000</v>
      </c>
      <c r="N1613" s="66">
        <f>VLOOKUP(B1613,[2]Pivot!$A$4:$C$3785,3,0)</f>
        <v>40000</v>
      </c>
      <c r="O1613" s="70">
        <f>VLOOKUP(B1613,[3]Pivot!$A$4:$D$4420,2,0)</f>
        <v>44732</v>
      </c>
      <c r="P1613" s="66" t="str">
        <f>VLOOKUP(B1613,[3]Pivot!$A$4:$E$4420,5,0)</f>
        <v>HTAUTOHN</v>
      </c>
      <c r="Q1613" s="66">
        <f>VLOOKUP(B1613,[3]Pivot!$A$4:$D$4420,3,0)</f>
        <v>14565.6</v>
      </c>
      <c r="R1613" s="66">
        <f>VLOOKUP(B1613,[3]Pivot!$A$4:$D$4420,4,0)</f>
        <v>8</v>
      </c>
      <c r="S1613">
        <f>VLOOKUP(B1613,'[1]Tổng hợp Nhập - Xuất - Tồn'!$A$5:$N$4327,11,0)</f>
        <v>463</v>
      </c>
      <c r="T1613">
        <f>VLOOKUP(B1613,'[1]Tổng hợp Nhập - Xuất - Tồn'!$A$7:$N$4327,13,0)</f>
        <v>46</v>
      </c>
      <c r="U1613" s="75">
        <f>IF(Q1613=0,K1613*(1-5%),IF(L1613&lt;=10%,Q1613,Q1613*(1-5%)))</f>
        <v>13837.32</v>
      </c>
      <c r="V1613" s="73">
        <f>U1613/24000*1/1.13</f>
        <v>0.51022566371681422</v>
      </c>
      <c r="W1613" s="66">
        <f t="shared" ref="W1613" si="440">V1613*24000</f>
        <v>12245.415929203542</v>
      </c>
      <c r="X1613" s="67">
        <f>(W1613-K1613)/K1613</f>
        <v>-0.4011909862971838</v>
      </c>
    </row>
    <row r="1614" spans="1:24" hidden="1" x14ac:dyDescent="0.25">
      <c r="A1614">
        <v>1613</v>
      </c>
      <c r="B1614" t="s">
        <v>1143</v>
      </c>
      <c r="C1614" t="s">
        <v>445</v>
      </c>
      <c r="E1614">
        <v>340</v>
      </c>
      <c r="H1614" s="59">
        <v>1.1538461538461537</v>
      </c>
      <c r="I1614" t="s">
        <v>1903</v>
      </c>
      <c r="J1614" s="65">
        <f t="shared" si="429"/>
        <v>31292.307692307688</v>
      </c>
      <c r="K1614" t="e">
        <f>1.05*VLOOKUP(B1614,'[1]Tổng hợp Nhập - Xuất - Tồn'!$A$5:$N$4327,12,0)/VLOOKUP(B1614,'[1]Tổng hợp Nhập - Xuất - Tồn'!$A$5:$N$4327,11,0)</f>
        <v>#N/A</v>
      </c>
      <c r="L1614" s="67" t="e">
        <f t="shared" si="431"/>
        <v>#N/A</v>
      </c>
      <c r="M1614" s="66" t="e">
        <f>VLOOKUP(B1614,[2]Pivot!$A$4:$C$3785,2,0)</f>
        <v>#N/A</v>
      </c>
      <c r="N1614" s="66" t="e">
        <f>VLOOKUP(B1614,[2]Pivot!$A$4:$C$3785,3,0)</f>
        <v>#N/A</v>
      </c>
      <c r="O1614" s="70" t="e">
        <f>VLOOKUP(B1614,[3]Pivot!$A$4:$D$4420,2,0)</f>
        <v>#N/A</v>
      </c>
      <c r="P1614" s="66" t="e">
        <f>VLOOKUP(B1614,[3]Pivot!$A$4:$E$4420,5,0)</f>
        <v>#N/A</v>
      </c>
      <c r="Q1614" s="66" t="e">
        <f>VLOOKUP(B1614,[3]Pivot!$A$4:$D$4420,3,0)</f>
        <v>#N/A</v>
      </c>
      <c r="R1614" s="66" t="e">
        <f>VLOOKUP(B1614,[3]Pivot!$A$4:$D$4420,4,0)</f>
        <v>#N/A</v>
      </c>
      <c r="S1614" t="e">
        <f>VLOOKUP(B1614,'[1]Tổng hợp Nhập - Xuất - Tồn'!$A$5:$N$4327,11,0)</f>
        <v>#N/A</v>
      </c>
      <c r="T1614" t="e">
        <f>VLOOKUP(B1614,'[1]Tổng hợp Nhập - Xuất - Tồn'!$A$7:$N$4327,13,0)</f>
        <v>#N/A</v>
      </c>
      <c r="U1614" s="66" t="e">
        <f t="shared" si="432"/>
        <v>#N/A</v>
      </c>
      <c r="V1614" s="73" t="e">
        <f t="shared" si="433"/>
        <v>#N/A</v>
      </c>
      <c r="W1614" s="73" t="e">
        <f t="shared" si="434"/>
        <v>#N/A</v>
      </c>
    </row>
    <row r="1615" spans="1:24" hidden="1" x14ac:dyDescent="0.25">
      <c r="A1615">
        <v>1614</v>
      </c>
      <c r="B1615" t="s">
        <v>1144</v>
      </c>
      <c r="C1615" t="s">
        <v>445</v>
      </c>
      <c r="E1615">
        <v>120</v>
      </c>
      <c r="H1615" s="59">
        <v>1.1538461538461537</v>
      </c>
      <c r="I1615" t="s">
        <v>1903</v>
      </c>
      <c r="J1615" s="65">
        <f t="shared" si="429"/>
        <v>31292.307692307688</v>
      </c>
      <c r="K1615" t="e">
        <f>1.05*VLOOKUP(B1615,'[1]Tổng hợp Nhập - Xuất - Tồn'!$A$5:$N$4327,12,0)/VLOOKUP(B1615,'[1]Tổng hợp Nhập - Xuất - Tồn'!$A$5:$N$4327,11,0)</f>
        <v>#N/A</v>
      </c>
      <c r="L1615" s="67" t="e">
        <f t="shared" si="431"/>
        <v>#N/A</v>
      </c>
      <c r="M1615" s="66" t="e">
        <f>VLOOKUP(B1615,[2]Pivot!$A$4:$C$3785,2,0)</f>
        <v>#N/A</v>
      </c>
      <c r="N1615" s="66" t="e">
        <f>VLOOKUP(B1615,[2]Pivot!$A$4:$C$3785,3,0)</f>
        <v>#N/A</v>
      </c>
      <c r="O1615" s="70" t="e">
        <f>VLOOKUP(B1615,[3]Pivot!$A$4:$D$4420,2,0)</f>
        <v>#N/A</v>
      </c>
      <c r="P1615" s="66" t="e">
        <f>VLOOKUP(B1615,[3]Pivot!$A$4:$E$4420,5,0)</f>
        <v>#N/A</v>
      </c>
      <c r="Q1615" s="66" t="e">
        <f>VLOOKUP(B1615,[3]Pivot!$A$4:$D$4420,3,0)</f>
        <v>#N/A</v>
      </c>
      <c r="R1615" s="66" t="e">
        <f>VLOOKUP(B1615,[3]Pivot!$A$4:$D$4420,4,0)</f>
        <v>#N/A</v>
      </c>
      <c r="S1615" t="e">
        <f>VLOOKUP(B1615,'[1]Tổng hợp Nhập - Xuất - Tồn'!$A$5:$N$4327,11,0)</f>
        <v>#N/A</v>
      </c>
      <c r="T1615" t="e">
        <f>VLOOKUP(B1615,'[1]Tổng hợp Nhập - Xuất - Tồn'!$A$7:$N$4327,13,0)</f>
        <v>#N/A</v>
      </c>
      <c r="U1615" s="66" t="e">
        <f t="shared" si="432"/>
        <v>#N/A</v>
      </c>
      <c r="V1615" s="73" t="e">
        <f t="shared" si="433"/>
        <v>#N/A</v>
      </c>
      <c r="W1615" s="73" t="e">
        <f t="shared" si="434"/>
        <v>#N/A</v>
      </c>
    </row>
    <row r="1616" spans="1:24" hidden="1" x14ac:dyDescent="0.25">
      <c r="A1616">
        <v>1615</v>
      </c>
      <c r="B1616" t="s">
        <v>456</v>
      </c>
      <c r="C1616" t="s">
        <v>457</v>
      </c>
      <c r="E1616">
        <v>51</v>
      </c>
      <c r="H1616" s="59">
        <v>1.7884615384615385</v>
      </c>
      <c r="I1616" t="s">
        <v>1903</v>
      </c>
      <c r="J1616" s="65">
        <f t="shared" si="429"/>
        <v>48503.076923076915</v>
      </c>
      <c r="K1616" t="e">
        <f>1.05*VLOOKUP(B1616,'[1]Tổng hợp Nhập - Xuất - Tồn'!$A$5:$N$4327,12,0)/VLOOKUP(B1616,'[1]Tổng hợp Nhập - Xuất - Tồn'!$A$5:$N$4327,11,0)</f>
        <v>#N/A</v>
      </c>
      <c r="L1616" s="67" t="e">
        <f t="shared" si="431"/>
        <v>#N/A</v>
      </c>
      <c r="M1616" s="66" t="e">
        <f>VLOOKUP(B1616,[2]Pivot!$A$4:$C$3785,2,0)</f>
        <v>#N/A</v>
      </c>
      <c r="N1616" s="66" t="e">
        <f>VLOOKUP(B1616,[2]Pivot!$A$4:$C$3785,3,0)</f>
        <v>#N/A</v>
      </c>
      <c r="O1616" s="70" t="e">
        <f>VLOOKUP(B1616,[3]Pivot!$A$4:$D$4420,2,0)</f>
        <v>#N/A</v>
      </c>
      <c r="P1616" s="66" t="e">
        <f>VLOOKUP(B1616,[3]Pivot!$A$4:$E$4420,5,0)</f>
        <v>#N/A</v>
      </c>
      <c r="Q1616" s="66" t="e">
        <f>VLOOKUP(B1616,[3]Pivot!$A$4:$D$4420,3,0)</f>
        <v>#N/A</v>
      </c>
      <c r="R1616" s="66" t="e">
        <f>VLOOKUP(B1616,[3]Pivot!$A$4:$D$4420,4,0)</f>
        <v>#N/A</v>
      </c>
      <c r="S1616" t="e">
        <f>VLOOKUP(B1616,'[1]Tổng hợp Nhập - Xuất - Tồn'!$A$5:$N$4327,11,0)</f>
        <v>#N/A</v>
      </c>
      <c r="T1616" t="e">
        <f>VLOOKUP(B1616,'[1]Tổng hợp Nhập - Xuất - Tồn'!$A$7:$N$4327,13,0)</f>
        <v>#N/A</v>
      </c>
      <c r="U1616" s="66" t="e">
        <f t="shared" si="432"/>
        <v>#N/A</v>
      </c>
      <c r="V1616" s="73" t="e">
        <f t="shared" si="433"/>
        <v>#N/A</v>
      </c>
      <c r="W1616" s="73" t="e">
        <f t="shared" si="434"/>
        <v>#N/A</v>
      </c>
    </row>
    <row r="1617" spans="1:24" x14ac:dyDescent="0.25">
      <c r="A1617">
        <v>1616</v>
      </c>
      <c r="B1617" t="s">
        <v>458</v>
      </c>
      <c r="C1617" t="s">
        <v>457</v>
      </c>
      <c r="E1617">
        <v>275</v>
      </c>
      <c r="H1617" s="59">
        <v>2.1346153846153846</v>
      </c>
      <c r="I1617" t="s">
        <v>1903</v>
      </c>
      <c r="J1617" s="78">
        <f t="shared" si="429"/>
        <v>57890.76923076922</v>
      </c>
      <c r="K1617" s="75">
        <f>1.05*VLOOKUP(B1617,'[1]Tổng hợp Nhập - Xuất - Tồn'!$A$5:$N$4327,12,0)/VLOOKUP(B1617,'[1]Tổng hợp Nhập - Xuất - Tồn'!$A$5:$N$4327,11,0)</f>
        <v>45776.498535564853</v>
      </c>
      <c r="L1617" s="67">
        <f t="shared" si="431"/>
        <v>0.26463952208560687</v>
      </c>
      <c r="M1617" s="66">
        <f>VLOOKUP(B1617,[2]Pivot!$A$4:$C$3785,2,0)</f>
        <v>55000</v>
      </c>
      <c r="N1617" s="66">
        <f>VLOOKUP(B1617,[2]Pivot!$A$4:$C$3785,3,0)</f>
        <v>75000</v>
      </c>
      <c r="O1617" s="70">
        <f>VLOOKUP(B1617,[3]Pivot!$A$4:$D$4420,2,0)</f>
        <v>44691</v>
      </c>
      <c r="P1617" s="66" t="str">
        <f>VLOOKUP(B1617,[3]Pivot!$A$4:$E$4420,5,0)</f>
        <v>NK-IDAM</v>
      </c>
      <c r="Q1617" s="66">
        <f>VLOOKUP(B1617,[3]Pivot!$A$4:$D$4420,3,0)</f>
        <v>42614.400000000001</v>
      </c>
      <c r="R1617" s="66">
        <f>VLOOKUP(B1617,[3]Pivot!$A$4:$D$4420,4,0)</f>
        <v>20</v>
      </c>
      <c r="S1617">
        <f>VLOOKUP(B1617,'[1]Tổng hợp Nhập - Xuất - Tồn'!$A$5:$N$4327,11,0)</f>
        <v>478</v>
      </c>
      <c r="T1617">
        <f>VLOOKUP(B1617,'[1]Tổng hợp Nhập - Xuất - Tồn'!$A$7:$N$4327,13,0)</f>
        <v>2</v>
      </c>
      <c r="U1617" s="75">
        <f t="shared" ref="U1617:U1621" si="441">IF(Q1617=0,K1617*(1-5%),IF(L1617&lt;=10%,Q1617,Q1617*(1-5%)))</f>
        <v>40483.68</v>
      </c>
      <c r="V1617" s="73">
        <f t="shared" ref="V1617:V1621" si="442">U1617/24000*1/1.13</f>
        <v>1.4927610619469027</v>
      </c>
      <c r="W1617" s="66">
        <f t="shared" ref="W1617:W1621" si="443">V1617*24000</f>
        <v>35826.265486725664</v>
      </c>
      <c r="X1617" s="67">
        <f t="shared" ref="X1617:X1621" si="444">(W1617-K1617)/K1617</f>
        <v>-0.21736553400012926</v>
      </c>
    </row>
    <row r="1618" spans="1:24" x14ac:dyDescent="0.25">
      <c r="A1618">
        <v>1617</v>
      </c>
      <c r="B1618" t="s">
        <v>1145</v>
      </c>
      <c r="C1618" t="s">
        <v>449</v>
      </c>
      <c r="E1618">
        <v>156</v>
      </c>
      <c r="H1618" s="59">
        <v>14.134615384615385</v>
      </c>
      <c r="I1618" t="s">
        <v>1903</v>
      </c>
      <c r="J1618" s="78">
        <f t="shared" si="429"/>
        <v>383330.76923076919</v>
      </c>
      <c r="K1618" s="75">
        <f>1.05*VLOOKUP(B1618,'[1]Tổng hợp Nhập - Xuất - Tồn'!$A$5:$N$4327,12,0)/VLOOKUP(B1618,'[1]Tổng hợp Nhập - Xuất - Tồn'!$A$5:$N$4327,11,0)</f>
        <v>268700.89766355144</v>
      </c>
      <c r="L1618" s="67">
        <f t="shared" si="431"/>
        <v>0.42660769861196851</v>
      </c>
      <c r="M1618" s="66">
        <f>VLOOKUP(B1618,[2]Pivot!$A$4:$C$3785,2,0)</f>
        <v>320000</v>
      </c>
      <c r="N1618" s="66">
        <f>VLOOKUP(B1618,[2]Pivot!$A$4:$C$3785,3,0)</f>
        <v>420000</v>
      </c>
      <c r="O1618" s="70">
        <f>VLOOKUP(B1618,[3]Pivot!$A$4:$D$4420,2,0)</f>
        <v>44816</v>
      </c>
      <c r="P1618" s="66" t="str">
        <f>VLOOKUP(B1618,[3]Pivot!$A$4:$E$4420,5,0)</f>
        <v>NK-IDAM</v>
      </c>
      <c r="Q1618" s="66">
        <f>VLOOKUP(B1618,[3]Pivot!$A$4:$D$4420,3,0)</f>
        <v>242948.4</v>
      </c>
      <c r="R1618" s="66">
        <f>VLOOKUP(B1618,[3]Pivot!$A$4:$D$4420,4,0)</f>
        <v>10</v>
      </c>
      <c r="S1618">
        <f>VLOOKUP(B1618,'[1]Tổng hợp Nhập - Xuất - Tồn'!$A$5:$N$4327,11,0)</f>
        <v>642</v>
      </c>
      <c r="T1618">
        <f>VLOOKUP(B1618,'[1]Tổng hợp Nhập - Xuất - Tồn'!$A$7:$N$4327,13,0)</f>
        <v>246</v>
      </c>
      <c r="U1618" s="75">
        <f t="shared" si="441"/>
        <v>230800.97999999998</v>
      </c>
      <c r="V1618" s="73">
        <f t="shared" si="442"/>
        <v>8.5103606194690258</v>
      </c>
      <c r="W1618" s="66">
        <f t="shared" si="443"/>
        <v>204248.65486725661</v>
      </c>
      <c r="X1618" s="67">
        <f t="shared" si="444"/>
        <v>-0.23986612384524833</v>
      </c>
    </row>
    <row r="1619" spans="1:24" x14ac:dyDescent="0.25">
      <c r="A1619">
        <v>1618</v>
      </c>
      <c r="B1619" t="s">
        <v>1146</v>
      </c>
      <c r="C1619" t="s">
        <v>462</v>
      </c>
      <c r="E1619">
        <v>3</v>
      </c>
      <c r="H1619" s="59">
        <v>80.769230769230774</v>
      </c>
      <c r="I1619" t="s">
        <v>1903</v>
      </c>
      <c r="J1619" s="78">
        <f t="shared" si="429"/>
        <v>2190461.5384615385</v>
      </c>
      <c r="K1619" s="75">
        <f>1.05*VLOOKUP(B1619,'[1]Tổng hợp Nhập - Xuất - Tồn'!$A$5:$N$4327,12,0)/VLOOKUP(B1619,'[1]Tổng hợp Nhập - Xuất - Tồn'!$A$5:$N$4327,11,0)</f>
        <v>377056.0553030303</v>
      </c>
      <c r="L1619" s="67">
        <f t="shared" si="431"/>
        <v>4.8093790237664287</v>
      </c>
      <c r="M1619" s="66">
        <f>VLOOKUP(B1619,[2]Pivot!$A$4:$C$3785,2,0)</f>
        <v>290000</v>
      </c>
      <c r="N1619" s="66">
        <f>VLOOKUP(B1619,[2]Pivot!$A$4:$C$3785,3,0)</f>
        <v>460000</v>
      </c>
      <c r="O1619" s="70">
        <f>VLOOKUP(B1619,[3]Pivot!$A$4:$D$4420,2,0)</f>
        <v>44656</v>
      </c>
      <c r="P1619" s="66" t="str">
        <f>VLOOKUP(B1619,[3]Pivot!$A$4:$E$4420,5,0)</f>
        <v>NCC-THAILAND</v>
      </c>
      <c r="Q1619" s="66">
        <f>VLOOKUP(B1619,[3]Pivot!$A$4:$D$4420,3,0)</f>
        <v>313184</v>
      </c>
      <c r="R1619" s="66">
        <f>VLOOKUP(B1619,[3]Pivot!$A$4:$D$4420,4,0)</f>
        <v>30</v>
      </c>
      <c r="S1619">
        <f>VLOOKUP(B1619,'[1]Tổng hợp Nhập - Xuất - Tồn'!$A$5:$N$4327,11,0)</f>
        <v>198</v>
      </c>
      <c r="T1619">
        <f>VLOOKUP(B1619,'[1]Tổng hợp Nhập - Xuất - Tồn'!$A$7:$N$4327,13,0)</f>
        <v>3</v>
      </c>
      <c r="U1619" s="75">
        <f t="shared" si="441"/>
        <v>297524.8</v>
      </c>
      <c r="V1619" s="73">
        <f t="shared" si="442"/>
        <v>10.970678466076697</v>
      </c>
      <c r="W1619" s="66">
        <f t="shared" si="443"/>
        <v>263296.2831858407</v>
      </c>
      <c r="X1619" s="67">
        <f t="shared" si="444"/>
        <v>-0.30170519878208502</v>
      </c>
    </row>
    <row r="1620" spans="1:24" x14ac:dyDescent="0.25">
      <c r="A1620">
        <v>1619</v>
      </c>
      <c r="B1620" t="s">
        <v>1147</v>
      </c>
      <c r="C1620" t="s">
        <v>462</v>
      </c>
      <c r="E1620">
        <v>46</v>
      </c>
      <c r="H1620" s="59">
        <v>15.288461538461538</v>
      </c>
      <c r="I1620" t="s">
        <v>1903</v>
      </c>
      <c r="J1620" s="78">
        <f t="shared" si="429"/>
        <v>414623.07692307688</v>
      </c>
      <c r="K1620" s="75">
        <f>1.05*VLOOKUP(B1620,'[1]Tổng hợp Nhập - Xuất - Tồn'!$A$5:$N$4327,12,0)/VLOOKUP(B1620,'[1]Tổng hợp Nhập - Xuất - Tồn'!$A$5:$N$4327,11,0)</f>
        <v>278981.90085078531</v>
      </c>
      <c r="L1620" s="67">
        <f t="shared" si="431"/>
        <v>0.48620063043028672</v>
      </c>
      <c r="M1620" s="66">
        <f>VLOOKUP(B1620,[2]Pivot!$A$4:$C$3785,2,0)</f>
        <v>295000</v>
      </c>
      <c r="N1620" s="66">
        <f>VLOOKUP(B1620,[2]Pivot!$A$4:$C$3785,3,0)</f>
        <v>430000</v>
      </c>
      <c r="O1620" s="70">
        <f>VLOOKUP(B1620,[3]Pivot!$A$4:$D$4420,2,0)</f>
        <v>44764</v>
      </c>
      <c r="P1620" s="66" t="str">
        <f>VLOOKUP(B1620,[3]Pivot!$A$4:$E$4420,5,0)</f>
        <v>HTAUTOHN</v>
      </c>
      <c r="Q1620" s="66">
        <f>VLOOKUP(B1620,[3]Pivot!$A$4:$D$4420,3,0)</f>
        <v>215006.8</v>
      </c>
      <c r="R1620" s="66">
        <f>VLOOKUP(B1620,[3]Pivot!$A$4:$D$4420,4,0)</f>
        <v>3</v>
      </c>
      <c r="S1620">
        <f>VLOOKUP(B1620,'[1]Tổng hợp Nhập - Xuất - Tồn'!$A$5:$N$4327,11,0)</f>
        <v>2292</v>
      </c>
      <c r="T1620">
        <f>VLOOKUP(B1620,'[1]Tổng hợp Nhập - Xuất - Tồn'!$A$7:$N$4327,13,0)</f>
        <v>237</v>
      </c>
      <c r="U1620" s="75">
        <f t="shared" si="441"/>
        <v>204256.46</v>
      </c>
      <c r="V1620" s="73">
        <f t="shared" si="442"/>
        <v>7.5315803834808266</v>
      </c>
      <c r="W1620" s="66">
        <f t="shared" si="443"/>
        <v>180757.92920353982</v>
      </c>
      <c r="X1620" s="67">
        <f t="shared" si="444"/>
        <v>-0.35208008601167645</v>
      </c>
    </row>
    <row r="1621" spans="1:24" x14ac:dyDescent="0.25">
      <c r="A1621">
        <v>1620</v>
      </c>
      <c r="B1621" t="s">
        <v>1148</v>
      </c>
      <c r="C1621" t="s">
        <v>1149</v>
      </c>
      <c r="E1621">
        <v>900</v>
      </c>
      <c r="H1621" s="59">
        <v>0.91153846153846152</v>
      </c>
      <c r="I1621" t="s">
        <v>1903</v>
      </c>
      <c r="J1621" s="78">
        <f t="shared" si="429"/>
        <v>24720.923076923074</v>
      </c>
      <c r="K1621" s="75">
        <f>1.05*VLOOKUP(B1621,'[1]Tổng hợp Nhập - Xuất - Tồn'!$A$5:$N$4327,12,0)/VLOOKUP(B1621,'[1]Tổng hợp Nhập - Xuất - Tồn'!$A$5:$N$4327,11,0)</f>
        <v>21168.257352941175</v>
      </c>
      <c r="L1621" s="67">
        <f t="shared" si="431"/>
        <v>0.16782986264517816</v>
      </c>
      <c r="M1621" s="66">
        <f>VLOOKUP(B1621,[2]Pivot!$A$4:$C$3785,2,0)</f>
        <v>28000</v>
      </c>
      <c r="N1621" s="66">
        <f>VLOOKUP(B1621,[2]Pivot!$A$4:$C$3785,3,0)</f>
        <v>30000</v>
      </c>
      <c r="O1621" s="70">
        <f>VLOOKUP(B1621,[3]Pivot!$A$4:$D$4420,2,0)</f>
        <v>44181</v>
      </c>
      <c r="P1621" s="66" t="str">
        <f>VLOOKUP(B1621,[3]Pivot!$A$4:$E$4420,5,0)</f>
        <v>HTAUTOHN</v>
      </c>
      <c r="Q1621" s="66">
        <f>VLOOKUP(B1621,[3]Pivot!$A$4:$D$4420,3,0)</f>
        <v>19000</v>
      </c>
      <c r="R1621" s="66">
        <f>VLOOKUP(B1621,[3]Pivot!$A$4:$D$4420,4,0)</f>
        <v>20</v>
      </c>
      <c r="S1621">
        <f>VLOOKUP(B1621,'[1]Tổng hợp Nhập - Xuất - Tồn'!$A$5:$N$4327,11,0)</f>
        <v>102</v>
      </c>
      <c r="T1621">
        <f>VLOOKUP(B1621,'[1]Tổng hợp Nhập - Xuất - Tồn'!$A$7:$N$4327,13,0)</f>
        <v>0</v>
      </c>
      <c r="U1621" s="75">
        <f t="shared" si="441"/>
        <v>18050</v>
      </c>
      <c r="V1621" s="73">
        <f t="shared" si="442"/>
        <v>0.66556047197640122</v>
      </c>
      <c r="W1621" s="66">
        <f t="shared" si="443"/>
        <v>15973.45132743363</v>
      </c>
      <c r="X1621" s="67">
        <f t="shared" si="444"/>
        <v>-0.24540546436552865</v>
      </c>
    </row>
    <row r="1622" spans="1:24" hidden="1" x14ac:dyDescent="0.25">
      <c r="A1622">
        <v>1621</v>
      </c>
      <c r="B1622" t="s">
        <v>1150</v>
      </c>
      <c r="C1622" t="s">
        <v>1151</v>
      </c>
      <c r="E1622">
        <v>100</v>
      </c>
      <c r="H1622" s="59">
        <v>0.97230769230769232</v>
      </c>
      <c r="I1622" t="s">
        <v>1903</v>
      </c>
      <c r="J1622" s="65">
        <f t="shared" si="429"/>
        <v>26368.984615384616</v>
      </c>
      <c r="K1622" t="e">
        <f>1.05*VLOOKUP(B1622,'[1]Tổng hợp Nhập - Xuất - Tồn'!$A$5:$N$4327,12,0)/VLOOKUP(B1622,'[1]Tổng hợp Nhập - Xuất - Tồn'!$A$5:$N$4327,11,0)</f>
        <v>#N/A</v>
      </c>
      <c r="L1622" s="67" t="e">
        <f t="shared" si="431"/>
        <v>#N/A</v>
      </c>
      <c r="M1622" s="66" t="e">
        <f>VLOOKUP(B1622,[2]Pivot!$A$4:$C$3785,2,0)</f>
        <v>#N/A</v>
      </c>
      <c r="N1622" s="66" t="e">
        <f>VLOOKUP(B1622,[2]Pivot!$A$4:$C$3785,3,0)</f>
        <v>#N/A</v>
      </c>
      <c r="O1622" s="70" t="e">
        <f>VLOOKUP(B1622,[3]Pivot!$A$4:$D$4420,2,0)</f>
        <v>#N/A</v>
      </c>
      <c r="P1622" s="66" t="e">
        <f>VLOOKUP(B1622,[3]Pivot!$A$4:$E$4420,5,0)</f>
        <v>#N/A</v>
      </c>
      <c r="Q1622" s="66" t="e">
        <f>VLOOKUP(B1622,[3]Pivot!$A$4:$D$4420,3,0)</f>
        <v>#N/A</v>
      </c>
      <c r="R1622" s="66" t="e">
        <f>VLOOKUP(B1622,[3]Pivot!$A$4:$D$4420,4,0)</f>
        <v>#N/A</v>
      </c>
      <c r="S1622" t="e">
        <f>VLOOKUP(B1622,'[1]Tổng hợp Nhập - Xuất - Tồn'!$A$5:$N$4327,11,0)</f>
        <v>#N/A</v>
      </c>
      <c r="T1622" t="e">
        <f>VLOOKUP(B1622,'[1]Tổng hợp Nhập - Xuất - Tồn'!$A$7:$N$4327,13,0)</f>
        <v>#N/A</v>
      </c>
      <c r="U1622" s="66" t="e">
        <f t="shared" si="432"/>
        <v>#N/A</v>
      </c>
      <c r="V1622" s="73" t="e">
        <f t="shared" si="433"/>
        <v>#N/A</v>
      </c>
      <c r="W1622" s="73" t="e">
        <f t="shared" si="434"/>
        <v>#N/A</v>
      </c>
    </row>
    <row r="1623" spans="1:24" hidden="1" x14ac:dyDescent="0.25">
      <c r="A1623">
        <v>1622</v>
      </c>
      <c r="B1623" t="s">
        <v>1153</v>
      </c>
      <c r="C1623" t="s">
        <v>1154</v>
      </c>
      <c r="E1623">
        <v>410</v>
      </c>
      <c r="H1623" s="59">
        <v>1.3369230769230769</v>
      </c>
      <c r="I1623" t="s">
        <v>1903</v>
      </c>
      <c r="J1623" s="65">
        <f t="shared" si="429"/>
        <v>36257.353846153841</v>
      </c>
      <c r="K1623" t="e">
        <f>1.05*VLOOKUP(B1623,'[1]Tổng hợp Nhập - Xuất - Tồn'!$A$5:$N$4327,12,0)/VLOOKUP(B1623,'[1]Tổng hợp Nhập - Xuất - Tồn'!$A$5:$N$4327,11,0)</f>
        <v>#N/A</v>
      </c>
      <c r="L1623" s="67" t="e">
        <f t="shared" si="431"/>
        <v>#N/A</v>
      </c>
      <c r="M1623" s="66" t="e">
        <f>VLOOKUP(B1623,[2]Pivot!$A$4:$C$3785,2,0)</f>
        <v>#N/A</v>
      </c>
      <c r="N1623" s="66" t="e">
        <f>VLOOKUP(B1623,[2]Pivot!$A$4:$C$3785,3,0)</f>
        <v>#N/A</v>
      </c>
      <c r="O1623" s="70" t="e">
        <f>VLOOKUP(B1623,[3]Pivot!$A$4:$D$4420,2,0)</f>
        <v>#N/A</v>
      </c>
      <c r="P1623" s="66" t="e">
        <f>VLOOKUP(B1623,[3]Pivot!$A$4:$E$4420,5,0)</f>
        <v>#N/A</v>
      </c>
      <c r="Q1623" s="66" t="e">
        <f>VLOOKUP(B1623,[3]Pivot!$A$4:$D$4420,3,0)</f>
        <v>#N/A</v>
      </c>
      <c r="R1623" s="66" t="e">
        <f>VLOOKUP(B1623,[3]Pivot!$A$4:$D$4420,4,0)</f>
        <v>#N/A</v>
      </c>
      <c r="S1623" t="e">
        <f>VLOOKUP(B1623,'[1]Tổng hợp Nhập - Xuất - Tồn'!$A$5:$N$4327,11,0)</f>
        <v>#N/A</v>
      </c>
      <c r="T1623" t="e">
        <f>VLOOKUP(B1623,'[1]Tổng hợp Nhập - Xuất - Tồn'!$A$7:$N$4327,13,0)</f>
        <v>#N/A</v>
      </c>
      <c r="U1623" s="66" t="e">
        <f t="shared" si="432"/>
        <v>#N/A</v>
      </c>
      <c r="V1623" s="73" t="e">
        <f t="shared" si="433"/>
        <v>#N/A</v>
      </c>
      <c r="W1623" s="73" t="e">
        <f t="shared" si="434"/>
        <v>#N/A</v>
      </c>
    </row>
    <row r="1624" spans="1:24" hidden="1" x14ac:dyDescent="0.25">
      <c r="A1624">
        <v>1623</v>
      </c>
      <c r="B1624" t="s">
        <v>1155</v>
      </c>
      <c r="C1624" t="s">
        <v>1156</v>
      </c>
      <c r="E1624">
        <v>40</v>
      </c>
      <c r="H1624" s="59">
        <v>0.97230769230769232</v>
      </c>
      <c r="I1624" t="s">
        <v>1903</v>
      </c>
      <c r="J1624" s="65">
        <f t="shared" si="429"/>
        <v>26368.984615384616</v>
      </c>
      <c r="K1624" t="e">
        <f>1.05*VLOOKUP(B1624,'[1]Tổng hợp Nhập - Xuất - Tồn'!$A$5:$N$4327,12,0)/VLOOKUP(B1624,'[1]Tổng hợp Nhập - Xuất - Tồn'!$A$5:$N$4327,11,0)</f>
        <v>#N/A</v>
      </c>
      <c r="L1624" s="67" t="e">
        <f t="shared" si="431"/>
        <v>#N/A</v>
      </c>
      <c r="M1624" s="66" t="e">
        <f>VLOOKUP(B1624,[2]Pivot!$A$4:$C$3785,2,0)</f>
        <v>#N/A</v>
      </c>
      <c r="N1624" s="66" t="e">
        <f>VLOOKUP(B1624,[2]Pivot!$A$4:$C$3785,3,0)</f>
        <v>#N/A</v>
      </c>
      <c r="O1624" s="70" t="e">
        <f>VLOOKUP(B1624,[3]Pivot!$A$4:$D$4420,2,0)</f>
        <v>#N/A</v>
      </c>
      <c r="P1624" s="66" t="e">
        <f>VLOOKUP(B1624,[3]Pivot!$A$4:$E$4420,5,0)</f>
        <v>#N/A</v>
      </c>
      <c r="Q1624" s="66" t="e">
        <f>VLOOKUP(B1624,[3]Pivot!$A$4:$D$4420,3,0)</f>
        <v>#N/A</v>
      </c>
      <c r="R1624" s="66" t="e">
        <f>VLOOKUP(B1624,[3]Pivot!$A$4:$D$4420,4,0)</f>
        <v>#N/A</v>
      </c>
      <c r="S1624" t="e">
        <f>VLOOKUP(B1624,'[1]Tổng hợp Nhập - Xuất - Tồn'!$A$5:$N$4327,11,0)</f>
        <v>#N/A</v>
      </c>
      <c r="T1624" t="e">
        <f>VLOOKUP(B1624,'[1]Tổng hợp Nhập - Xuất - Tồn'!$A$7:$N$4327,13,0)</f>
        <v>#N/A</v>
      </c>
      <c r="U1624" s="66" t="e">
        <f t="shared" si="432"/>
        <v>#N/A</v>
      </c>
      <c r="V1624" s="73" t="e">
        <f t="shared" si="433"/>
        <v>#N/A</v>
      </c>
      <c r="W1624" s="73" t="e">
        <f t="shared" si="434"/>
        <v>#N/A</v>
      </c>
    </row>
    <row r="1625" spans="1:24" hidden="1" x14ac:dyDescent="0.25">
      <c r="A1625">
        <v>1624</v>
      </c>
      <c r="B1625" t="s">
        <v>1157</v>
      </c>
      <c r="C1625" t="s">
        <v>1158</v>
      </c>
      <c r="E1625">
        <v>380</v>
      </c>
      <c r="H1625" s="59">
        <v>0.97230769230769232</v>
      </c>
      <c r="I1625" t="s">
        <v>1903</v>
      </c>
      <c r="J1625" s="65">
        <f t="shared" si="429"/>
        <v>26368.984615384616</v>
      </c>
      <c r="K1625" t="e">
        <f>1.05*VLOOKUP(B1625,'[1]Tổng hợp Nhập - Xuất - Tồn'!$A$5:$N$4327,12,0)/VLOOKUP(B1625,'[1]Tổng hợp Nhập - Xuất - Tồn'!$A$5:$N$4327,11,0)</f>
        <v>#N/A</v>
      </c>
      <c r="L1625" s="67" t="e">
        <f t="shared" si="431"/>
        <v>#N/A</v>
      </c>
      <c r="M1625" s="66" t="e">
        <f>VLOOKUP(B1625,[2]Pivot!$A$4:$C$3785,2,0)</f>
        <v>#N/A</v>
      </c>
      <c r="N1625" s="66" t="e">
        <f>VLOOKUP(B1625,[2]Pivot!$A$4:$C$3785,3,0)</f>
        <v>#N/A</v>
      </c>
      <c r="O1625" s="70" t="e">
        <f>VLOOKUP(B1625,[3]Pivot!$A$4:$D$4420,2,0)</f>
        <v>#N/A</v>
      </c>
      <c r="P1625" s="66" t="e">
        <f>VLOOKUP(B1625,[3]Pivot!$A$4:$E$4420,5,0)</f>
        <v>#N/A</v>
      </c>
      <c r="Q1625" s="66" t="e">
        <f>VLOOKUP(B1625,[3]Pivot!$A$4:$D$4420,3,0)</f>
        <v>#N/A</v>
      </c>
      <c r="R1625" s="66" t="e">
        <f>VLOOKUP(B1625,[3]Pivot!$A$4:$D$4420,4,0)</f>
        <v>#N/A</v>
      </c>
      <c r="S1625" t="e">
        <f>VLOOKUP(B1625,'[1]Tổng hợp Nhập - Xuất - Tồn'!$A$5:$N$4327,11,0)</f>
        <v>#N/A</v>
      </c>
      <c r="T1625" t="e">
        <f>VLOOKUP(B1625,'[1]Tổng hợp Nhập - Xuất - Tồn'!$A$7:$N$4327,13,0)</f>
        <v>#N/A</v>
      </c>
      <c r="U1625" s="66" t="e">
        <f t="shared" si="432"/>
        <v>#N/A</v>
      </c>
      <c r="V1625" s="73" t="e">
        <f t="shared" si="433"/>
        <v>#N/A</v>
      </c>
      <c r="W1625" s="73" t="e">
        <f t="shared" si="434"/>
        <v>#N/A</v>
      </c>
    </row>
    <row r="1626" spans="1:24" hidden="1" x14ac:dyDescent="0.25">
      <c r="A1626">
        <v>1625</v>
      </c>
      <c r="B1626" t="s">
        <v>1159</v>
      </c>
      <c r="C1626" t="s">
        <v>1160</v>
      </c>
      <c r="E1626">
        <v>6</v>
      </c>
      <c r="H1626" s="59">
        <v>53.653846153846153</v>
      </c>
      <c r="I1626" t="s">
        <v>1903</v>
      </c>
      <c r="J1626" s="65">
        <f t="shared" si="429"/>
        <v>1455092.3076923075</v>
      </c>
      <c r="K1626" t="e">
        <f>1.05*VLOOKUP(B1626,'[1]Tổng hợp Nhập - Xuất - Tồn'!$A$5:$N$4327,12,0)/VLOOKUP(B1626,'[1]Tổng hợp Nhập - Xuất - Tồn'!$A$5:$N$4327,11,0)</f>
        <v>#N/A</v>
      </c>
      <c r="L1626" s="67" t="e">
        <f t="shared" si="431"/>
        <v>#N/A</v>
      </c>
      <c r="M1626" s="66" t="e">
        <f>VLOOKUP(B1626,[2]Pivot!$A$4:$C$3785,2,0)</f>
        <v>#N/A</v>
      </c>
      <c r="N1626" s="66" t="e">
        <f>VLOOKUP(B1626,[2]Pivot!$A$4:$C$3785,3,0)</f>
        <v>#N/A</v>
      </c>
      <c r="O1626" s="70" t="e">
        <f>VLOOKUP(B1626,[3]Pivot!$A$4:$D$4420,2,0)</f>
        <v>#N/A</v>
      </c>
      <c r="P1626" s="66" t="e">
        <f>VLOOKUP(B1626,[3]Pivot!$A$4:$E$4420,5,0)</f>
        <v>#N/A</v>
      </c>
      <c r="Q1626" s="66" t="e">
        <f>VLOOKUP(B1626,[3]Pivot!$A$4:$D$4420,3,0)</f>
        <v>#N/A</v>
      </c>
      <c r="R1626" s="66" t="e">
        <f>VLOOKUP(B1626,[3]Pivot!$A$4:$D$4420,4,0)</f>
        <v>#N/A</v>
      </c>
      <c r="S1626" t="e">
        <f>VLOOKUP(B1626,'[1]Tổng hợp Nhập - Xuất - Tồn'!$A$5:$N$4327,11,0)</f>
        <v>#N/A</v>
      </c>
      <c r="T1626" t="e">
        <f>VLOOKUP(B1626,'[1]Tổng hợp Nhập - Xuất - Tồn'!$A$7:$N$4327,13,0)</f>
        <v>#N/A</v>
      </c>
      <c r="U1626" s="66" t="e">
        <f t="shared" si="432"/>
        <v>#N/A</v>
      </c>
      <c r="V1626" s="73" t="e">
        <f t="shared" si="433"/>
        <v>#N/A</v>
      </c>
      <c r="W1626" s="73" t="e">
        <f t="shared" si="434"/>
        <v>#N/A</v>
      </c>
    </row>
    <row r="1627" spans="1:24" hidden="1" x14ac:dyDescent="0.25">
      <c r="A1627">
        <v>1626</v>
      </c>
      <c r="B1627" t="s">
        <v>1161</v>
      </c>
      <c r="C1627" t="s">
        <v>1162</v>
      </c>
      <c r="E1627">
        <v>85</v>
      </c>
      <c r="H1627" s="59">
        <v>78.461538461538467</v>
      </c>
      <c r="I1627" t="s">
        <v>1903</v>
      </c>
      <c r="J1627" s="65">
        <f t="shared" si="429"/>
        <v>2127876.923076923</v>
      </c>
      <c r="K1627" t="e">
        <f>1.05*VLOOKUP(B1627,'[1]Tổng hợp Nhập - Xuất - Tồn'!$A$5:$N$4327,12,0)/VLOOKUP(B1627,'[1]Tổng hợp Nhập - Xuất - Tồn'!$A$5:$N$4327,11,0)</f>
        <v>#N/A</v>
      </c>
      <c r="L1627" s="67" t="e">
        <f t="shared" si="431"/>
        <v>#N/A</v>
      </c>
      <c r="M1627" s="66" t="e">
        <f>VLOOKUP(B1627,[2]Pivot!$A$4:$C$3785,2,0)</f>
        <v>#N/A</v>
      </c>
      <c r="N1627" s="66" t="e">
        <f>VLOOKUP(B1627,[2]Pivot!$A$4:$C$3785,3,0)</f>
        <v>#N/A</v>
      </c>
      <c r="O1627" s="70" t="e">
        <f>VLOOKUP(B1627,[3]Pivot!$A$4:$D$4420,2,0)</f>
        <v>#N/A</v>
      </c>
      <c r="P1627" s="66" t="e">
        <f>VLOOKUP(B1627,[3]Pivot!$A$4:$E$4420,5,0)</f>
        <v>#N/A</v>
      </c>
      <c r="Q1627" s="66" t="e">
        <f>VLOOKUP(B1627,[3]Pivot!$A$4:$D$4420,3,0)</f>
        <v>#N/A</v>
      </c>
      <c r="R1627" s="66" t="e">
        <f>VLOOKUP(B1627,[3]Pivot!$A$4:$D$4420,4,0)</f>
        <v>#N/A</v>
      </c>
      <c r="S1627" t="e">
        <f>VLOOKUP(B1627,'[1]Tổng hợp Nhập - Xuất - Tồn'!$A$5:$N$4327,11,0)</f>
        <v>#N/A</v>
      </c>
      <c r="T1627" t="e">
        <f>VLOOKUP(B1627,'[1]Tổng hợp Nhập - Xuất - Tồn'!$A$7:$N$4327,13,0)</f>
        <v>#N/A</v>
      </c>
      <c r="U1627" s="66" t="e">
        <f t="shared" si="432"/>
        <v>#N/A</v>
      </c>
      <c r="V1627" s="73" t="e">
        <f t="shared" si="433"/>
        <v>#N/A</v>
      </c>
      <c r="W1627" s="73" t="e">
        <f t="shared" si="434"/>
        <v>#N/A</v>
      </c>
    </row>
    <row r="1628" spans="1:24" x14ac:dyDescent="0.25">
      <c r="A1628">
        <v>1627</v>
      </c>
      <c r="B1628" t="s">
        <v>1163</v>
      </c>
      <c r="C1628" t="s">
        <v>1162</v>
      </c>
      <c r="E1628">
        <v>216</v>
      </c>
      <c r="H1628" s="59">
        <v>23.942307692307693</v>
      </c>
      <c r="I1628" t="s">
        <v>1903</v>
      </c>
      <c r="J1628" s="78">
        <f t="shared" si="429"/>
        <v>649315.38461538451</v>
      </c>
      <c r="K1628" s="75">
        <f>1.05*VLOOKUP(B1628,'[1]Tổng hợp Nhập - Xuất - Tồn'!$A$5:$N$4327,12,0)/VLOOKUP(B1628,'[1]Tổng hợp Nhập - Xuất - Tồn'!$A$5:$N$4327,11,0)</f>
        <v>409861.02684210526</v>
      </c>
      <c r="L1628" s="67">
        <f t="shared" si="431"/>
        <v>0.58423304996385172</v>
      </c>
      <c r="M1628" s="66">
        <f>VLOOKUP(B1628,[2]Pivot!$A$4:$C$3785,2,0)</f>
        <v>480000</v>
      </c>
      <c r="N1628" s="66">
        <f>VLOOKUP(B1628,[2]Pivot!$A$4:$C$3785,3,0)</f>
        <v>600000</v>
      </c>
      <c r="O1628" s="70">
        <f>VLOOKUP(B1628,[3]Pivot!$A$4:$D$4420,2,0)</f>
        <v>44530</v>
      </c>
      <c r="P1628" s="66" t="str">
        <f>VLOOKUP(B1628,[3]Pivot!$A$4:$E$4420,5,0)</f>
        <v>HTAUTOHN</v>
      </c>
      <c r="Q1628" s="66">
        <f>VLOOKUP(B1628,[3]Pivot!$A$4:$D$4420,3,0)</f>
        <v>366000</v>
      </c>
      <c r="R1628" s="66">
        <f>VLOOKUP(B1628,[3]Pivot!$A$4:$D$4420,4,0)</f>
        <v>20</v>
      </c>
      <c r="S1628">
        <f>VLOOKUP(B1628,'[1]Tổng hợp Nhập - Xuất - Tồn'!$A$5:$N$4327,11,0)</f>
        <v>570</v>
      </c>
      <c r="T1628">
        <f>VLOOKUP(B1628,'[1]Tổng hợp Nhập - Xuất - Tồn'!$A$7:$N$4327,13,0)</f>
        <v>22</v>
      </c>
      <c r="U1628" s="75">
        <f>IF(Q1628=0,K1628*(1-5%),IF(L1628&lt;=10%,Q1628,Q1628*(1-5%)))</f>
        <v>347700</v>
      </c>
      <c r="V1628" s="73">
        <f>U1628/24000*1/1.13</f>
        <v>12.820796460176993</v>
      </c>
      <c r="W1628" s="66">
        <f t="shared" ref="W1628" si="445">V1628*24000</f>
        <v>307699.11504424782</v>
      </c>
      <c r="X1628" s="67">
        <f>(W1628-K1628)/K1628</f>
        <v>-0.24925988349025013</v>
      </c>
    </row>
    <row r="1629" spans="1:24" hidden="1" x14ac:dyDescent="0.25">
      <c r="A1629">
        <v>1628</v>
      </c>
      <c r="B1629" t="s">
        <v>1164</v>
      </c>
      <c r="C1629" t="s">
        <v>1165</v>
      </c>
      <c r="E1629">
        <v>15</v>
      </c>
      <c r="H1629" s="59">
        <v>116.53846153846153</v>
      </c>
      <c r="I1629" t="s">
        <v>1903</v>
      </c>
      <c r="J1629" s="65">
        <f t="shared" si="429"/>
        <v>3160523.0769230765</v>
      </c>
      <c r="K1629" t="e">
        <f>1.05*VLOOKUP(B1629,'[1]Tổng hợp Nhập - Xuất - Tồn'!$A$5:$N$4327,12,0)/VLOOKUP(B1629,'[1]Tổng hợp Nhập - Xuất - Tồn'!$A$5:$N$4327,11,0)</f>
        <v>#N/A</v>
      </c>
      <c r="L1629" s="67" t="e">
        <f t="shared" si="431"/>
        <v>#N/A</v>
      </c>
      <c r="M1629" s="66" t="e">
        <f>VLOOKUP(B1629,[2]Pivot!$A$4:$C$3785,2,0)</f>
        <v>#N/A</v>
      </c>
      <c r="N1629" s="66" t="e">
        <f>VLOOKUP(B1629,[2]Pivot!$A$4:$C$3785,3,0)</f>
        <v>#N/A</v>
      </c>
      <c r="O1629" s="70" t="e">
        <f>VLOOKUP(B1629,[3]Pivot!$A$4:$D$4420,2,0)</f>
        <v>#N/A</v>
      </c>
      <c r="P1629" s="66" t="e">
        <f>VLOOKUP(B1629,[3]Pivot!$A$4:$E$4420,5,0)</f>
        <v>#N/A</v>
      </c>
      <c r="Q1629" s="66" t="e">
        <f>VLOOKUP(B1629,[3]Pivot!$A$4:$D$4420,3,0)</f>
        <v>#N/A</v>
      </c>
      <c r="R1629" s="66" t="e">
        <f>VLOOKUP(B1629,[3]Pivot!$A$4:$D$4420,4,0)</f>
        <v>#N/A</v>
      </c>
      <c r="S1629" t="e">
        <f>VLOOKUP(B1629,'[1]Tổng hợp Nhập - Xuất - Tồn'!$A$5:$N$4327,11,0)</f>
        <v>#N/A</v>
      </c>
      <c r="T1629" t="e">
        <f>VLOOKUP(B1629,'[1]Tổng hợp Nhập - Xuất - Tồn'!$A$7:$N$4327,13,0)</f>
        <v>#N/A</v>
      </c>
      <c r="U1629" s="66" t="e">
        <f t="shared" si="432"/>
        <v>#N/A</v>
      </c>
      <c r="V1629" s="73" t="e">
        <f t="shared" si="433"/>
        <v>#N/A</v>
      </c>
      <c r="W1629" s="73" t="e">
        <f t="shared" si="434"/>
        <v>#N/A</v>
      </c>
    </row>
    <row r="1630" spans="1:24" hidden="1" x14ac:dyDescent="0.25">
      <c r="A1630">
        <v>1629</v>
      </c>
      <c r="B1630" t="s">
        <v>1166</v>
      </c>
      <c r="C1630" t="s">
        <v>1165</v>
      </c>
      <c r="E1630">
        <v>10</v>
      </c>
      <c r="H1630" s="59">
        <v>122.30769230769231</v>
      </c>
      <c r="I1630" t="s">
        <v>1903</v>
      </c>
      <c r="J1630" s="65">
        <f t="shared" si="429"/>
        <v>3316984.615384615</v>
      </c>
      <c r="K1630" t="e">
        <f>1.05*VLOOKUP(B1630,'[1]Tổng hợp Nhập - Xuất - Tồn'!$A$5:$N$4327,12,0)/VLOOKUP(B1630,'[1]Tổng hợp Nhập - Xuất - Tồn'!$A$5:$N$4327,11,0)</f>
        <v>#N/A</v>
      </c>
      <c r="L1630" s="67" t="e">
        <f t="shared" si="431"/>
        <v>#N/A</v>
      </c>
      <c r="M1630" s="66" t="e">
        <f>VLOOKUP(B1630,[2]Pivot!$A$4:$C$3785,2,0)</f>
        <v>#N/A</v>
      </c>
      <c r="N1630" s="66" t="e">
        <f>VLOOKUP(B1630,[2]Pivot!$A$4:$C$3785,3,0)</f>
        <v>#N/A</v>
      </c>
      <c r="O1630" s="70" t="e">
        <f>VLOOKUP(B1630,[3]Pivot!$A$4:$D$4420,2,0)</f>
        <v>#N/A</v>
      </c>
      <c r="P1630" s="66" t="e">
        <f>VLOOKUP(B1630,[3]Pivot!$A$4:$E$4420,5,0)</f>
        <v>#N/A</v>
      </c>
      <c r="Q1630" s="66" t="e">
        <f>VLOOKUP(B1630,[3]Pivot!$A$4:$D$4420,3,0)</f>
        <v>#N/A</v>
      </c>
      <c r="R1630" s="66" t="e">
        <f>VLOOKUP(B1630,[3]Pivot!$A$4:$D$4420,4,0)</f>
        <v>#N/A</v>
      </c>
      <c r="S1630" t="e">
        <f>VLOOKUP(B1630,'[1]Tổng hợp Nhập - Xuất - Tồn'!$A$5:$N$4327,11,0)</f>
        <v>#N/A</v>
      </c>
      <c r="T1630" t="e">
        <f>VLOOKUP(B1630,'[1]Tổng hợp Nhập - Xuất - Tồn'!$A$7:$N$4327,13,0)</f>
        <v>#N/A</v>
      </c>
      <c r="U1630" s="66" t="e">
        <f t="shared" si="432"/>
        <v>#N/A</v>
      </c>
      <c r="V1630" s="73" t="e">
        <f t="shared" si="433"/>
        <v>#N/A</v>
      </c>
      <c r="W1630" s="73" t="e">
        <f t="shared" si="434"/>
        <v>#N/A</v>
      </c>
    </row>
    <row r="1631" spans="1:24" x14ac:dyDescent="0.25">
      <c r="A1631">
        <v>1630</v>
      </c>
      <c r="B1631" t="s">
        <v>463</v>
      </c>
      <c r="C1631" t="s">
        <v>464</v>
      </c>
      <c r="E1631">
        <v>10</v>
      </c>
      <c r="H1631" s="59">
        <v>4.5</v>
      </c>
      <c r="I1631" t="s">
        <v>1903</v>
      </c>
      <c r="J1631" s="78">
        <f t="shared" si="429"/>
        <v>122039.99999999999</v>
      </c>
      <c r="K1631" s="75">
        <f>1.05*VLOOKUP(B1631,'[1]Tổng hợp Nhập - Xuất - Tồn'!$A$5:$N$4327,12,0)/VLOOKUP(B1631,'[1]Tổng hợp Nhập - Xuất - Tồn'!$A$5:$N$4327,11,0)</f>
        <v>88787.536277602529</v>
      </c>
      <c r="L1631" s="67">
        <f t="shared" si="431"/>
        <v>0.37451724776358836</v>
      </c>
      <c r="M1631" s="66">
        <f>VLOOKUP(B1631,[2]Pivot!$A$4:$C$3785,2,0)</f>
        <v>100000</v>
      </c>
      <c r="N1631" s="66">
        <f>VLOOKUP(B1631,[2]Pivot!$A$4:$C$3785,3,0)</f>
        <v>110000</v>
      </c>
      <c r="O1631" s="70">
        <f>VLOOKUP(B1631,[3]Pivot!$A$4:$D$4420,2,0)</f>
        <v>44545</v>
      </c>
      <c r="P1631" s="66" t="str">
        <f>VLOOKUP(B1631,[3]Pivot!$A$4:$E$4420,5,0)</f>
        <v>HTAUTOHN</v>
      </c>
      <c r="Q1631" s="66">
        <f>VLOOKUP(B1631,[3]Pivot!$A$4:$D$4420,3,0)</f>
        <v>82325.850000000006</v>
      </c>
      <c r="R1631" s="66">
        <f>VLOOKUP(B1631,[3]Pivot!$A$4:$D$4420,4,0)</f>
        <v>2</v>
      </c>
      <c r="S1631">
        <f>VLOOKUP(B1631,'[1]Tổng hợp Nhập - Xuất - Tồn'!$A$5:$N$4327,11,0)</f>
        <v>317</v>
      </c>
      <c r="T1631">
        <f>VLOOKUP(B1631,'[1]Tổng hợp Nhập - Xuất - Tồn'!$A$7:$N$4327,13,0)</f>
        <v>165</v>
      </c>
      <c r="U1631" s="75">
        <f>IF(Q1631=0,K1631*(1-5%),IF(L1631&lt;=10%,Q1631,Q1631*(1-5%)))</f>
        <v>78209.557499999995</v>
      </c>
      <c r="V1631" s="73">
        <f>U1631/24000*1/1.13</f>
        <v>2.8838332411504428</v>
      </c>
      <c r="W1631" s="66">
        <f t="shared" ref="W1631" si="446">V1631*24000</f>
        <v>69211.997787610628</v>
      </c>
      <c r="X1631" s="67">
        <f>(W1631-K1631)/K1631</f>
        <v>-0.2204761986951316</v>
      </c>
    </row>
    <row r="1632" spans="1:24" hidden="1" x14ac:dyDescent="0.25">
      <c r="A1632">
        <v>1631</v>
      </c>
      <c r="B1632" t="s">
        <v>1167</v>
      </c>
      <c r="C1632" t="s">
        <v>464</v>
      </c>
      <c r="E1632">
        <v>1</v>
      </c>
      <c r="H1632" s="59">
        <v>4.7307692307692308</v>
      </c>
      <c r="I1632" t="s">
        <v>1903</v>
      </c>
      <c r="J1632" s="65">
        <f t="shared" si="429"/>
        <v>128298.46153846153</v>
      </c>
      <c r="K1632" t="e">
        <f>1.05*VLOOKUP(B1632,'[1]Tổng hợp Nhập - Xuất - Tồn'!$A$5:$N$4327,12,0)/VLOOKUP(B1632,'[1]Tổng hợp Nhập - Xuất - Tồn'!$A$5:$N$4327,11,0)</f>
        <v>#N/A</v>
      </c>
      <c r="L1632" s="67" t="e">
        <f t="shared" si="431"/>
        <v>#N/A</v>
      </c>
      <c r="M1632" s="66" t="e">
        <f>VLOOKUP(B1632,[2]Pivot!$A$4:$C$3785,2,0)</f>
        <v>#N/A</v>
      </c>
      <c r="N1632" s="66" t="e">
        <f>VLOOKUP(B1632,[2]Pivot!$A$4:$C$3785,3,0)</f>
        <v>#N/A</v>
      </c>
      <c r="O1632" s="70" t="e">
        <f>VLOOKUP(B1632,[3]Pivot!$A$4:$D$4420,2,0)</f>
        <v>#N/A</v>
      </c>
      <c r="P1632" s="66" t="e">
        <f>VLOOKUP(B1632,[3]Pivot!$A$4:$E$4420,5,0)</f>
        <v>#N/A</v>
      </c>
      <c r="Q1632" s="66" t="e">
        <f>VLOOKUP(B1632,[3]Pivot!$A$4:$D$4420,3,0)</f>
        <v>#N/A</v>
      </c>
      <c r="R1632" s="66" t="e">
        <f>VLOOKUP(B1632,[3]Pivot!$A$4:$D$4420,4,0)</f>
        <v>#N/A</v>
      </c>
      <c r="S1632" t="e">
        <f>VLOOKUP(B1632,'[1]Tổng hợp Nhập - Xuất - Tồn'!$A$5:$N$4327,11,0)</f>
        <v>#N/A</v>
      </c>
      <c r="T1632" t="e">
        <f>VLOOKUP(B1632,'[1]Tổng hợp Nhập - Xuất - Tồn'!$A$7:$N$4327,13,0)</f>
        <v>#N/A</v>
      </c>
      <c r="U1632" s="66" t="e">
        <f t="shared" si="432"/>
        <v>#N/A</v>
      </c>
      <c r="V1632" s="73" t="e">
        <f t="shared" si="433"/>
        <v>#N/A</v>
      </c>
      <c r="W1632" s="73" t="e">
        <f t="shared" si="434"/>
        <v>#N/A</v>
      </c>
    </row>
    <row r="1633" spans="1:24" hidden="1" x14ac:dyDescent="0.25">
      <c r="A1633">
        <v>1632</v>
      </c>
      <c r="B1633" t="s">
        <v>1168</v>
      </c>
      <c r="C1633" t="s">
        <v>77</v>
      </c>
      <c r="E1633">
        <v>25</v>
      </c>
      <c r="H1633" s="59">
        <v>5.5038461538461538</v>
      </c>
      <c r="I1633" t="s">
        <v>1903</v>
      </c>
      <c r="J1633" s="65">
        <f t="shared" si="429"/>
        <v>149264.30769230766</v>
      </c>
      <c r="K1633" t="e">
        <f>1.05*VLOOKUP(B1633,'[1]Tổng hợp Nhập - Xuất - Tồn'!$A$5:$N$4327,12,0)/VLOOKUP(B1633,'[1]Tổng hợp Nhập - Xuất - Tồn'!$A$5:$N$4327,11,0)</f>
        <v>#N/A</v>
      </c>
      <c r="L1633" s="67" t="e">
        <f t="shared" si="431"/>
        <v>#N/A</v>
      </c>
      <c r="M1633" s="66" t="e">
        <f>VLOOKUP(B1633,[2]Pivot!$A$4:$C$3785,2,0)</f>
        <v>#N/A</v>
      </c>
      <c r="N1633" s="66" t="e">
        <f>VLOOKUP(B1633,[2]Pivot!$A$4:$C$3785,3,0)</f>
        <v>#N/A</v>
      </c>
      <c r="O1633" s="70" t="e">
        <f>VLOOKUP(B1633,[3]Pivot!$A$4:$D$4420,2,0)</f>
        <v>#N/A</v>
      </c>
      <c r="P1633" s="66" t="e">
        <f>VLOOKUP(B1633,[3]Pivot!$A$4:$E$4420,5,0)</f>
        <v>#N/A</v>
      </c>
      <c r="Q1633" s="66" t="e">
        <f>VLOOKUP(B1633,[3]Pivot!$A$4:$D$4420,3,0)</f>
        <v>#N/A</v>
      </c>
      <c r="R1633" s="66" t="e">
        <f>VLOOKUP(B1633,[3]Pivot!$A$4:$D$4420,4,0)</f>
        <v>#N/A</v>
      </c>
      <c r="S1633" t="e">
        <f>VLOOKUP(B1633,'[1]Tổng hợp Nhập - Xuất - Tồn'!$A$5:$N$4327,11,0)</f>
        <v>#N/A</v>
      </c>
      <c r="T1633" t="e">
        <f>VLOOKUP(B1633,'[1]Tổng hợp Nhập - Xuất - Tồn'!$A$7:$N$4327,13,0)</f>
        <v>#N/A</v>
      </c>
      <c r="U1633" s="66" t="e">
        <f t="shared" si="432"/>
        <v>#N/A</v>
      </c>
      <c r="V1633" s="73" t="e">
        <f t="shared" si="433"/>
        <v>#N/A</v>
      </c>
      <c r="W1633" s="73" t="e">
        <f t="shared" si="434"/>
        <v>#N/A</v>
      </c>
    </row>
    <row r="1634" spans="1:24" hidden="1" x14ac:dyDescent="0.25">
      <c r="A1634">
        <v>1633</v>
      </c>
      <c r="B1634" t="s">
        <v>1170</v>
      </c>
      <c r="C1634" t="s">
        <v>1171</v>
      </c>
      <c r="E1634">
        <v>30</v>
      </c>
      <c r="H1634" s="59">
        <v>43.207692307692305</v>
      </c>
      <c r="I1634" t="s">
        <v>1903</v>
      </c>
      <c r="J1634" s="65">
        <f t="shared" si="429"/>
        <v>1171792.6153846153</v>
      </c>
      <c r="K1634" t="e">
        <f>1.05*VLOOKUP(B1634,'[1]Tổng hợp Nhập - Xuất - Tồn'!$A$5:$N$4327,12,0)/VLOOKUP(B1634,'[1]Tổng hợp Nhập - Xuất - Tồn'!$A$5:$N$4327,11,0)</f>
        <v>#N/A</v>
      </c>
      <c r="L1634" s="67" t="e">
        <f t="shared" si="431"/>
        <v>#N/A</v>
      </c>
      <c r="M1634" s="66" t="e">
        <f>VLOOKUP(B1634,[2]Pivot!$A$4:$C$3785,2,0)</f>
        <v>#N/A</v>
      </c>
      <c r="N1634" s="66" t="e">
        <f>VLOOKUP(B1634,[2]Pivot!$A$4:$C$3785,3,0)</f>
        <v>#N/A</v>
      </c>
      <c r="O1634" s="70" t="e">
        <f>VLOOKUP(B1634,[3]Pivot!$A$4:$D$4420,2,0)</f>
        <v>#N/A</v>
      </c>
      <c r="P1634" s="66" t="e">
        <f>VLOOKUP(B1634,[3]Pivot!$A$4:$E$4420,5,0)</f>
        <v>#N/A</v>
      </c>
      <c r="Q1634" s="66" t="e">
        <f>VLOOKUP(B1634,[3]Pivot!$A$4:$D$4420,3,0)</f>
        <v>#N/A</v>
      </c>
      <c r="R1634" s="66" t="e">
        <f>VLOOKUP(B1634,[3]Pivot!$A$4:$D$4420,4,0)</f>
        <v>#N/A</v>
      </c>
      <c r="S1634" t="e">
        <f>VLOOKUP(B1634,'[1]Tổng hợp Nhập - Xuất - Tồn'!$A$5:$N$4327,11,0)</f>
        <v>#N/A</v>
      </c>
      <c r="T1634" t="e">
        <f>VLOOKUP(B1634,'[1]Tổng hợp Nhập - Xuất - Tồn'!$A$7:$N$4327,13,0)</f>
        <v>#N/A</v>
      </c>
      <c r="U1634" s="66" t="e">
        <f t="shared" si="432"/>
        <v>#N/A</v>
      </c>
      <c r="V1634" s="73" t="e">
        <f t="shared" si="433"/>
        <v>#N/A</v>
      </c>
      <c r="W1634" s="73" t="e">
        <f t="shared" si="434"/>
        <v>#N/A</v>
      </c>
    </row>
    <row r="1635" spans="1:24" hidden="1" x14ac:dyDescent="0.25">
      <c r="A1635">
        <v>1634</v>
      </c>
      <c r="B1635" t="s">
        <v>502</v>
      </c>
      <c r="C1635" t="s">
        <v>500</v>
      </c>
      <c r="E1635">
        <v>195</v>
      </c>
      <c r="H1635" s="59">
        <v>16.615384615384617</v>
      </c>
      <c r="I1635" t="s">
        <v>1903</v>
      </c>
      <c r="J1635" s="65">
        <f t="shared" si="429"/>
        <v>450609.23076923075</v>
      </c>
      <c r="K1635" t="e">
        <f>1.05*VLOOKUP(B1635,'[1]Tổng hợp Nhập - Xuất - Tồn'!$A$5:$N$4327,12,0)/VLOOKUP(B1635,'[1]Tổng hợp Nhập - Xuất - Tồn'!$A$5:$N$4327,11,0)</f>
        <v>#N/A</v>
      </c>
      <c r="L1635" s="67" t="e">
        <f t="shared" si="431"/>
        <v>#N/A</v>
      </c>
      <c r="M1635" s="66" t="e">
        <f>VLOOKUP(B1635,[2]Pivot!$A$4:$C$3785,2,0)</f>
        <v>#N/A</v>
      </c>
      <c r="N1635" s="66" t="e">
        <f>VLOOKUP(B1635,[2]Pivot!$A$4:$C$3785,3,0)</f>
        <v>#N/A</v>
      </c>
      <c r="O1635" s="70" t="e">
        <f>VLOOKUP(B1635,[3]Pivot!$A$4:$D$4420,2,0)</f>
        <v>#N/A</v>
      </c>
      <c r="P1635" s="66" t="e">
        <f>VLOOKUP(B1635,[3]Pivot!$A$4:$E$4420,5,0)</f>
        <v>#N/A</v>
      </c>
      <c r="Q1635" s="66" t="e">
        <f>VLOOKUP(B1635,[3]Pivot!$A$4:$D$4420,3,0)</f>
        <v>#N/A</v>
      </c>
      <c r="R1635" s="66" t="e">
        <f>VLOOKUP(B1635,[3]Pivot!$A$4:$D$4420,4,0)</f>
        <v>#N/A</v>
      </c>
      <c r="S1635" t="e">
        <f>VLOOKUP(B1635,'[1]Tổng hợp Nhập - Xuất - Tồn'!$A$5:$N$4327,11,0)</f>
        <v>#N/A</v>
      </c>
      <c r="T1635" t="e">
        <f>VLOOKUP(B1635,'[1]Tổng hợp Nhập - Xuất - Tồn'!$A$7:$N$4327,13,0)</f>
        <v>#N/A</v>
      </c>
      <c r="U1635" s="66" t="e">
        <f t="shared" si="432"/>
        <v>#N/A</v>
      </c>
      <c r="V1635" s="73" t="e">
        <f t="shared" si="433"/>
        <v>#N/A</v>
      </c>
      <c r="W1635" s="73" t="e">
        <f t="shared" si="434"/>
        <v>#N/A</v>
      </c>
    </row>
    <row r="1636" spans="1:24" x14ac:dyDescent="0.25">
      <c r="A1636">
        <v>1635</v>
      </c>
      <c r="B1636" t="s">
        <v>503</v>
      </c>
      <c r="C1636" t="s">
        <v>500</v>
      </c>
      <c r="E1636">
        <v>345</v>
      </c>
      <c r="H1636" s="59">
        <v>10.038461538461537</v>
      </c>
      <c r="I1636" t="s">
        <v>1903</v>
      </c>
      <c r="J1636" s="78">
        <f t="shared" si="429"/>
        <v>272243.07692307682</v>
      </c>
      <c r="K1636" s="75">
        <f>1.05*VLOOKUP(B1636,'[1]Tổng hợp Nhập - Xuất - Tồn'!$A$5:$N$4327,12,0)/VLOOKUP(B1636,'[1]Tổng hợp Nhập - Xuất - Tồn'!$A$5:$N$4327,11,0)</f>
        <v>247244.47999999998</v>
      </c>
      <c r="L1636" s="67">
        <f t="shared" si="431"/>
        <v>0.10110881716379205</v>
      </c>
      <c r="M1636" s="66">
        <f>VLOOKUP(B1636,[2]Pivot!$A$4:$C$3785,2,0)</f>
        <v>400000</v>
      </c>
      <c r="N1636" s="66">
        <f>VLOOKUP(B1636,[2]Pivot!$A$4:$C$3785,3,0)</f>
        <v>400000</v>
      </c>
      <c r="O1636" s="70">
        <f>VLOOKUP(B1636,[3]Pivot!$A$4:$D$4420,2,0)</f>
        <v>44768</v>
      </c>
      <c r="P1636" s="66" t="str">
        <f>VLOOKUP(B1636,[3]Pivot!$A$4:$E$4420,5,0)</f>
        <v>NK-IDAM</v>
      </c>
      <c r="Q1636" s="66">
        <f>VLOOKUP(B1636,[3]Pivot!$A$4:$D$4420,3,0)</f>
        <v>232000</v>
      </c>
      <c r="R1636" s="66">
        <f>VLOOKUP(B1636,[3]Pivot!$A$4:$D$4420,4,0)</f>
        <v>1</v>
      </c>
      <c r="S1636">
        <f>VLOOKUP(B1636,'[1]Tổng hợp Nhập - Xuất - Tồn'!$A$5:$N$4327,11,0)</f>
        <v>45</v>
      </c>
      <c r="T1636">
        <f>VLOOKUP(B1636,'[1]Tổng hợp Nhập - Xuất - Tồn'!$A$7:$N$4327,13,0)</f>
        <v>8</v>
      </c>
      <c r="U1636" s="75">
        <f>IF(Q1636=0,K1636*(1-5%),IF(L1636&lt;=10%,Q1636,Q1636*(1-5%)))</f>
        <v>220400</v>
      </c>
      <c r="V1636" s="73">
        <f>U1636/24000*1/1.13</f>
        <v>8.1268436578171102</v>
      </c>
      <c r="W1636" s="66">
        <f t="shared" ref="W1636" si="447">V1636*24000</f>
        <v>195044.24778761066</v>
      </c>
      <c r="X1636" s="67">
        <f>(W1636-K1636)/K1636</f>
        <v>-0.21112799853970179</v>
      </c>
    </row>
    <row r="1637" spans="1:24" hidden="1" x14ac:dyDescent="0.25">
      <c r="A1637">
        <v>1636</v>
      </c>
      <c r="B1637" t="s">
        <v>1172</v>
      </c>
      <c r="C1637" t="s">
        <v>1173</v>
      </c>
      <c r="E1637">
        <v>87</v>
      </c>
      <c r="H1637" s="59">
        <v>14.615384615384615</v>
      </c>
      <c r="I1637" t="s">
        <v>1903</v>
      </c>
      <c r="J1637" s="65">
        <f t="shared" si="429"/>
        <v>396369.23076923069</v>
      </c>
      <c r="K1637" t="e">
        <f>1.05*VLOOKUP(B1637,'[1]Tổng hợp Nhập - Xuất - Tồn'!$A$5:$N$4327,12,0)/VLOOKUP(B1637,'[1]Tổng hợp Nhập - Xuất - Tồn'!$A$5:$N$4327,11,0)</f>
        <v>#N/A</v>
      </c>
      <c r="L1637" s="67" t="e">
        <f t="shared" si="431"/>
        <v>#N/A</v>
      </c>
      <c r="M1637" s="66" t="e">
        <f>VLOOKUP(B1637,[2]Pivot!$A$4:$C$3785,2,0)</f>
        <v>#N/A</v>
      </c>
      <c r="N1637" s="66" t="e">
        <f>VLOOKUP(B1637,[2]Pivot!$A$4:$C$3785,3,0)</f>
        <v>#N/A</v>
      </c>
      <c r="O1637" s="70" t="e">
        <f>VLOOKUP(B1637,[3]Pivot!$A$4:$D$4420,2,0)</f>
        <v>#N/A</v>
      </c>
      <c r="P1637" s="66" t="e">
        <f>VLOOKUP(B1637,[3]Pivot!$A$4:$E$4420,5,0)</f>
        <v>#N/A</v>
      </c>
      <c r="Q1637" s="66" t="e">
        <f>VLOOKUP(B1637,[3]Pivot!$A$4:$D$4420,3,0)</f>
        <v>#N/A</v>
      </c>
      <c r="R1637" s="66" t="e">
        <f>VLOOKUP(B1637,[3]Pivot!$A$4:$D$4420,4,0)</f>
        <v>#N/A</v>
      </c>
      <c r="S1637" t="e">
        <f>VLOOKUP(B1637,'[1]Tổng hợp Nhập - Xuất - Tồn'!$A$5:$N$4327,11,0)</f>
        <v>#N/A</v>
      </c>
      <c r="T1637" t="e">
        <f>VLOOKUP(B1637,'[1]Tổng hợp Nhập - Xuất - Tồn'!$A$7:$N$4327,13,0)</f>
        <v>#N/A</v>
      </c>
      <c r="U1637" s="66" t="e">
        <f t="shared" si="432"/>
        <v>#N/A</v>
      </c>
      <c r="V1637" s="73" t="e">
        <f t="shared" si="433"/>
        <v>#N/A</v>
      </c>
      <c r="W1637" s="73" t="e">
        <f t="shared" si="434"/>
        <v>#N/A</v>
      </c>
    </row>
    <row r="1638" spans="1:24" hidden="1" x14ac:dyDescent="0.25">
      <c r="A1638">
        <v>1637</v>
      </c>
      <c r="B1638" t="s">
        <v>1174</v>
      </c>
      <c r="C1638" t="s">
        <v>1175</v>
      </c>
      <c r="E1638">
        <v>100</v>
      </c>
      <c r="H1638" s="59">
        <v>18.735092307692309</v>
      </c>
      <c r="I1638" t="s">
        <v>1903</v>
      </c>
      <c r="J1638" s="65">
        <f t="shared" si="429"/>
        <v>508095.70338461536</v>
      </c>
      <c r="K1638" t="e">
        <f>1.05*VLOOKUP(B1638,'[1]Tổng hợp Nhập - Xuất - Tồn'!$A$5:$N$4327,12,0)/VLOOKUP(B1638,'[1]Tổng hợp Nhập - Xuất - Tồn'!$A$5:$N$4327,11,0)</f>
        <v>#N/A</v>
      </c>
      <c r="L1638" s="67" t="e">
        <f t="shared" si="431"/>
        <v>#N/A</v>
      </c>
      <c r="M1638" s="66" t="e">
        <f>VLOOKUP(B1638,[2]Pivot!$A$4:$C$3785,2,0)</f>
        <v>#N/A</v>
      </c>
      <c r="N1638" s="66" t="e">
        <f>VLOOKUP(B1638,[2]Pivot!$A$4:$C$3785,3,0)</f>
        <v>#N/A</v>
      </c>
      <c r="O1638" s="70" t="e">
        <f>VLOOKUP(B1638,[3]Pivot!$A$4:$D$4420,2,0)</f>
        <v>#N/A</v>
      </c>
      <c r="P1638" s="66" t="e">
        <f>VLOOKUP(B1638,[3]Pivot!$A$4:$E$4420,5,0)</f>
        <v>#N/A</v>
      </c>
      <c r="Q1638" s="66" t="e">
        <f>VLOOKUP(B1638,[3]Pivot!$A$4:$D$4420,3,0)</f>
        <v>#N/A</v>
      </c>
      <c r="R1638" s="66" t="e">
        <f>VLOOKUP(B1638,[3]Pivot!$A$4:$D$4420,4,0)</f>
        <v>#N/A</v>
      </c>
      <c r="S1638" t="e">
        <f>VLOOKUP(B1638,'[1]Tổng hợp Nhập - Xuất - Tồn'!$A$5:$N$4327,11,0)</f>
        <v>#N/A</v>
      </c>
      <c r="T1638" t="e">
        <f>VLOOKUP(B1638,'[1]Tổng hợp Nhập - Xuất - Tồn'!$A$7:$N$4327,13,0)</f>
        <v>#N/A</v>
      </c>
      <c r="U1638" s="66" t="e">
        <f t="shared" si="432"/>
        <v>#N/A</v>
      </c>
      <c r="V1638" s="73" t="e">
        <f t="shared" si="433"/>
        <v>#N/A</v>
      </c>
      <c r="W1638" s="73" t="e">
        <f t="shared" si="434"/>
        <v>#N/A</v>
      </c>
    </row>
    <row r="1639" spans="1:24" hidden="1" x14ac:dyDescent="0.25">
      <c r="A1639">
        <v>1638</v>
      </c>
      <c r="B1639" t="s">
        <v>1176</v>
      </c>
      <c r="C1639" t="s">
        <v>1177</v>
      </c>
      <c r="E1639">
        <v>225</v>
      </c>
      <c r="H1639" s="59">
        <v>4.4423076923076934</v>
      </c>
      <c r="I1639" t="s">
        <v>1903</v>
      </c>
      <c r="J1639" s="65">
        <f t="shared" si="429"/>
        <v>120475.38461538462</v>
      </c>
      <c r="K1639" t="e">
        <f>1.05*VLOOKUP(B1639,'[1]Tổng hợp Nhập - Xuất - Tồn'!$A$5:$N$4327,12,0)/VLOOKUP(B1639,'[1]Tổng hợp Nhập - Xuất - Tồn'!$A$5:$N$4327,11,0)</f>
        <v>#N/A</v>
      </c>
      <c r="L1639" s="67" t="e">
        <f t="shared" si="431"/>
        <v>#N/A</v>
      </c>
      <c r="M1639" s="66" t="e">
        <f>VLOOKUP(B1639,[2]Pivot!$A$4:$C$3785,2,0)</f>
        <v>#N/A</v>
      </c>
      <c r="N1639" s="66" t="e">
        <f>VLOOKUP(B1639,[2]Pivot!$A$4:$C$3785,3,0)</f>
        <v>#N/A</v>
      </c>
      <c r="O1639" s="70" t="e">
        <f>VLOOKUP(B1639,[3]Pivot!$A$4:$D$4420,2,0)</f>
        <v>#N/A</v>
      </c>
      <c r="P1639" s="66" t="e">
        <f>VLOOKUP(B1639,[3]Pivot!$A$4:$E$4420,5,0)</f>
        <v>#N/A</v>
      </c>
      <c r="Q1639" s="66" t="e">
        <f>VLOOKUP(B1639,[3]Pivot!$A$4:$D$4420,3,0)</f>
        <v>#N/A</v>
      </c>
      <c r="R1639" s="66" t="e">
        <f>VLOOKUP(B1639,[3]Pivot!$A$4:$D$4420,4,0)</f>
        <v>#N/A</v>
      </c>
      <c r="S1639" t="e">
        <f>VLOOKUP(B1639,'[1]Tổng hợp Nhập - Xuất - Tồn'!$A$5:$N$4327,11,0)</f>
        <v>#N/A</v>
      </c>
      <c r="T1639" t="e">
        <f>VLOOKUP(B1639,'[1]Tổng hợp Nhập - Xuất - Tồn'!$A$7:$N$4327,13,0)</f>
        <v>#N/A</v>
      </c>
      <c r="U1639" s="66" t="e">
        <f t="shared" si="432"/>
        <v>#N/A</v>
      </c>
      <c r="V1639" s="73" t="e">
        <f t="shared" si="433"/>
        <v>#N/A</v>
      </c>
      <c r="W1639" s="73" t="e">
        <f t="shared" si="434"/>
        <v>#N/A</v>
      </c>
    </row>
    <row r="1640" spans="1:24" hidden="1" x14ac:dyDescent="0.25">
      <c r="A1640">
        <v>1639</v>
      </c>
      <c r="B1640" t="s">
        <v>1178</v>
      </c>
      <c r="C1640" t="s">
        <v>1179</v>
      </c>
      <c r="E1640">
        <v>3</v>
      </c>
      <c r="H1640" s="59">
        <v>3.3115384615384613</v>
      </c>
      <c r="I1640" t="s">
        <v>1903</v>
      </c>
      <c r="J1640" s="65">
        <f t="shared" si="429"/>
        <v>89808.923076923063</v>
      </c>
      <c r="K1640" t="e">
        <f>1.05*VLOOKUP(B1640,'[1]Tổng hợp Nhập - Xuất - Tồn'!$A$5:$N$4327,12,0)/VLOOKUP(B1640,'[1]Tổng hợp Nhập - Xuất - Tồn'!$A$5:$N$4327,11,0)</f>
        <v>#N/A</v>
      </c>
      <c r="L1640" s="67" t="e">
        <f t="shared" si="431"/>
        <v>#N/A</v>
      </c>
      <c r="M1640" s="66" t="e">
        <f>VLOOKUP(B1640,[2]Pivot!$A$4:$C$3785,2,0)</f>
        <v>#N/A</v>
      </c>
      <c r="N1640" s="66" t="e">
        <f>VLOOKUP(B1640,[2]Pivot!$A$4:$C$3785,3,0)</f>
        <v>#N/A</v>
      </c>
      <c r="O1640" s="70" t="e">
        <f>VLOOKUP(B1640,[3]Pivot!$A$4:$D$4420,2,0)</f>
        <v>#N/A</v>
      </c>
      <c r="P1640" s="66" t="e">
        <f>VLOOKUP(B1640,[3]Pivot!$A$4:$E$4420,5,0)</f>
        <v>#N/A</v>
      </c>
      <c r="Q1640" s="66" t="e">
        <f>VLOOKUP(B1640,[3]Pivot!$A$4:$D$4420,3,0)</f>
        <v>#N/A</v>
      </c>
      <c r="R1640" s="66" t="e">
        <f>VLOOKUP(B1640,[3]Pivot!$A$4:$D$4420,4,0)</f>
        <v>#N/A</v>
      </c>
      <c r="S1640" t="e">
        <f>VLOOKUP(B1640,'[1]Tổng hợp Nhập - Xuất - Tồn'!$A$5:$N$4327,11,0)</f>
        <v>#N/A</v>
      </c>
      <c r="T1640" t="e">
        <f>VLOOKUP(B1640,'[1]Tổng hợp Nhập - Xuất - Tồn'!$A$7:$N$4327,13,0)</f>
        <v>#N/A</v>
      </c>
      <c r="U1640" s="66" t="e">
        <f t="shared" si="432"/>
        <v>#N/A</v>
      </c>
      <c r="V1640" s="73" t="e">
        <f t="shared" si="433"/>
        <v>#N/A</v>
      </c>
      <c r="W1640" s="73" t="e">
        <f t="shared" si="434"/>
        <v>#N/A</v>
      </c>
    </row>
    <row r="1641" spans="1:24" x14ac:dyDescent="0.25">
      <c r="A1641">
        <v>1640</v>
      </c>
      <c r="B1641" t="s">
        <v>511</v>
      </c>
      <c r="C1641" t="s">
        <v>512</v>
      </c>
      <c r="E1641">
        <v>237</v>
      </c>
      <c r="H1641" s="59">
        <v>14.9</v>
      </c>
      <c r="I1641" t="s">
        <v>1903</v>
      </c>
      <c r="J1641" s="78">
        <f t="shared" si="429"/>
        <v>404087.99999999994</v>
      </c>
      <c r="K1641" s="75">
        <f>1.05*VLOOKUP(B1641,'[1]Tổng hợp Nhập - Xuất - Tồn'!$A$5:$N$4327,12,0)/VLOOKUP(B1641,'[1]Tổng hợp Nhập - Xuất - Tồn'!$A$5:$N$4327,11,0)</f>
        <v>302493.09113924048</v>
      </c>
      <c r="L1641" s="67">
        <f t="shared" si="431"/>
        <v>0.33585860912768534</v>
      </c>
      <c r="M1641" s="66">
        <f>VLOOKUP(B1641,[2]Pivot!$A$4:$C$3785,2,0)</f>
        <v>340000</v>
      </c>
      <c r="N1641" s="66">
        <f>VLOOKUP(B1641,[2]Pivot!$A$4:$C$3785,3,0)</f>
        <v>480000</v>
      </c>
      <c r="O1641" s="70">
        <f>VLOOKUP(B1641,[3]Pivot!$A$4:$D$4420,2,0)</f>
        <v>44386</v>
      </c>
      <c r="P1641" s="66" t="str">
        <f>VLOOKUP(B1641,[3]Pivot!$A$4:$E$4420,5,0)</f>
        <v>HTAUTOHN</v>
      </c>
      <c r="Q1641" s="66">
        <f>VLOOKUP(B1641,[3]Pivot!$A$4:$D$4420,3,0)</f>
        <v>264998</v>
      </c>
      <c r="R1641" s="66">
        <f>VLOOKUP(B1641,[3]Pivot!$A$4:$D$4420,4,0)</f>
        <v>10</v>
      </c>
      <c r="S1641">
        <f>VLOOKUP(B1641,'[1]Tổng hợp Nhập - Xuất - Tồn'!$A$5:$N$4327,11,0)</f>
        <v>79</v>
      </c>
      <c r="T1641">
        <f>VLOOKUP(B1641,'[1]Tổng hợp Nhập - Xuất - Tồn'!$A$7:$N$4327,13,0)</f>
        <v>59</v>
      </c>
      <c r="U1641" s="75">
        <f>IF(Q1641=0,K1641*(1-5%),IF(L1641&lt;=10%,Q1641,Q1641*(1-5%)))</f>
        <v>251748.09999999998</v>
      </c>
      <c r="V1641" s="73">
        <f>U1641/24000*1/1.13</f>
        <v>9.2827470501474938</v>
      </c>
      <c r="W1641" s="66">
        <f t="shared" ref="W1641" si="448">V1641*24000</f>
        <v>222785.92920353985</v>
      </c>
      <c r="X1641" s="67">
        <f>(W1641-K1641)/K1641</f>
        <v>-0.26350076834981551</v>
      </c>
    </row>
    <row r="1642" spans="1:24" hidden="1" x14ac:dyDescent="0.25">
      <c r="A1642">
        <v>1641</v>
      </c>
      <c r="B1642" t="s">
        <v>1180</v>
      </c>
      <c r="C1642" t="s">
        <v>514</v>
      </c>
      <c r="E1642">
        <v>81</v>
      </c>
      <c r="H1642" s="59">
        <v>20.676923076923078</v>
      </c>
      <c r="I1642" t="s">
        <v>1903</v>
      </c>
      <c r="J1642" s="65">
        <f t="shared" si="429"/>
        <v>560758.15384615387</v>
      </c>
      <c r="K1642" t="e">
        <f>1.05*VLOOKUP(B1642,'[1]Tổng hợp Nhập - Xuất - Tồn'!$A$5:$N$4327,12,0)/VLOOKUP(B1642,'[1]Tổng hợp Nhập - Xuất - Tồn'!$A$5:$N$4327,11,0)</f>
        <v>#N/A</v>
      </c>
      <c r="L1642" s="67" t="e">
        <f t="shared" si="431"/>
        <v>#N/A</v>
      </c>
      <c r="M1642" s="66" t="e">
        <f>VLOOKUP(B1642,[2]Pivot!$A$4:$C$3785,2,0)</f>
        <v>#N/A</v>
      </c>
      <c r="N1642" s="66" t="e">
        <f>VLOOKUP(B1642,[2]Pivot!$A$4:$C$3785,3,0)</f>
        <v>#N/A</v>
      </c>
      <c r="O1642" s="70" t="e">
        <f>VLOOKUP(B1642,[3]Pivot!$A$4:$D$4420,2,0)</f>
        <v>#N/A</v>
      </c>
      <c r="P1642" s="66" t="e">
        <f>VLOOKUP(B1642,[3]Pivot!$A$4:$E$4420,5,0)</f>
        <v>#N/A</v>
      </c>
      <c r="Q1642" s="66" t="e">
        <f>VLOOKUP(B1642,[3]Pivot!$A$4:$D$4420,3,0)</f>
        <v>#N/A</v>
      </c>
      <c r="R1642" s="66" t="e">
        <f>VLOOKUP(B1642,[3]Pivot!$A$4:$D$4420,4,0)</f>
        <v>#N/A</v>
      </c>
      <c r="S1642" t="e">
        <f>VLOOKUP(B1642,'[1]Tổng hợp Nhập - Xuất - Tồn'!$A$5:$N$4327,11,0)</f>
        <v>#N/A</v>
      </c>
      <c r="T1642" t="e">
        <f>VLOOKUP(B1642,'[1]Tổng hợp Nhập - Xuất - Tồn'!$A$7:$N$4327,13,0)</f>
        <v>#N/A</v>
      </c>
      <c r="U1642" s="66" t="e">
        <f t="shared" si="432"/>
        <v>#N/A</v>
      </c>
      <c r="V1642" s="73" t="e">
        <f t="shared" si="433"/>
        <v>#N/A</v>
      </c>
      <c r="W1642" s="73" t="e">
        <f t="shared" si="434"/>
        <v>#N/A</v>
      </c>
    </row>
    <row r="1643" spans="1:24" hidden="1" x14ac:dyDescent="0.25">
      <c r="A1643">
        <v>1642</v>
      </c>
      <c r="B1643" t="s">
        <v>1181</v>
      </c>
      <c r="C1643" t="s">
        <v>514</v>
      </c>
      <c r="E1643">
        <v>156</v>
      </c>
      <c r="H1643" s="59">
        <v>29.669230769230769</v>
      </c>
      <c r="I1643" t="s">
        <v>1903</v>
      </c>
      <c r="J1643" s="65">
        <f t="shared" si="429"/>
        <v>804629.53846153838</v>
      </c>
      <c r="K1643" t="e">
        <f>1.05*VLOOKUP(B1643,'[1]Tổng hợp Nhập - Xuất - Tồn'!$A$5:$N$4327,12,0)/VLOOKUP(B1643,'[1]Tổng hợp Nhập - Xuất - Tồn'!$A$5:$N$4327,11,0)</f>
        <v>#N/A</v>
      </c>
      <c r="L1643" s="67" t="e">
        <f t="shared" si="431"/>
        <v>#N/A</v>
      </c>
      <c r="M1643" s="66" t="e">
        <f>VLOOKUP(B1643,[2]Pivot!$A$4:$C$3785,2,0)</f>
        <v>#N/A</v>
      </c>
      <c r="N1643" s="66" t="e">
        <f>VLOOKUP(B1643,[2]Pivot!$A$4:$C$3785,3,0)</f>
        <v>#N/A</v>
      </c>
      <c r="O1643" s="70" t="e">
        <f>VLOOKUP(B1643,[3]Pivot!$A$4:$D$4420,2,0)</f>
        <v>#N/A</v>
      </c>
      <c r="P1643" s="66" t="e">
        <f>VLOOKUP(B1643,[3]Pivot!$A$4:$E$4420,5,0)</f>
        <v>#N/A</v>
      </c>
      <c r="Q1643" s="66" t="e">
        <f>VLOOKUP(B1643,[3]Pivot!$A$4:$D$4420,3,0)</f>
        <v>#N/A</v>
      </c>
      <c r="R1643" s="66" t="e">
        <f>VLOOKUP(B1643,[3]Pivot!$A$4:$D$4420,4,0)</f>
        <v>#N/A</v>
      </c>
      <c r="S1643" t="e">
        <f>VLOOKUP(B1643,'[1]Tổng hợp Nhập - Xuất - Tồn'!$A$5:$N$4327,11,0)</f>
        <v>#N/A</v>
      </c>
      <c r="T1643" t="e">
        <f>VLOOKUP(B1643,'[1]Tổng hợp Nhập - Xuất - Tồn'!$A$7:$N$4327,13,0)</f>
        <v>#N/A</v>
      </c>
      <c r="U1643" s="66" t="e">
        <f t="shared" si="432"/>
        <v>#N/A</v>
      </c>
      <c r="V1643" s="73" t="e">
        <f t="shared" si="433"/>
        <v>#N/A</v>
      </c>
      <c r="W1643" s="73" t="e">
        <f t="shared" si="434"/>
        <v>#N/A</v>
      </c>
    </row>
    <row r="1644" spans="1:24" hidden="1" x14ac:dyDescent="0.25">
      <c r="A1644">
        <v>1643</v>
      </c>
      <c r="B1644" t="s">
        <v>1182</v>
      </c>
      <c r="C1644" t="s">
        <v>514</v>
      </c>
      <c r="E1644">
        <v>46</v>
      </c>
      <c r="H1644" s="59">
        <v>20.492307692307691</v>
      </c>
      <c r="I1644" t="s">
        <v>1903</v>
      </c>
      <c r="J1644" s="65">
        <f t="shared" si="429"/>
        <v>555751.38461538451</v>
      </c>
      <c r="K1644" t="e">
        <f>1.05*VLOOKUP(B1644,'[1]Tổng hợp Nhập - Xuất - Tồn'!$A$5:$N$4327,12,0)/VLOOKUP(B1644,'[1]Tổng hợp Nhập - Xuất - Tồn'!$A$5:$N$4327,11,0)</f>
        <v>#N/A</v>
      </c>
      <c r="L1644" s="67" t="e">
        <f t="shared" si="431"/>
        <v>#N/A</v>
      </c>
      <c r="M1644" s="66" t="e">
        <f>VLOOKUP(B1644,[2]Pivot!$A$4:$C$3785,2,0)</f>
        <v>#N/A</v>
      </c>
      <c r="N1644" s="66" t="e">
        <f>VLOOKUP(B1644,[2]Pivot!$A$4:$C$3785,3,0)</f>
        <v>#N/A</v>
      </c>
      <c r="O1644" s="70" t="e">
        <f>VLOOKUP(B1644,[3]Pivot!$A$4:$D$4420,2,0)</f>
        <v>#N/A</v>
      </c>
      <c r="P1644" s="66" t="e">
        <f>VLOOKUP(B1644,[3]Pivot!$A$4:$E$4420,5,0)</f>
        <v>#N/A</v>
      </c>
      <c r="Q1644" s="66" t="e">
        <f>VLOOKUP(B1644,[3]Pivot!$A$4:$D$4420,3,0)</f>
        <v>#N/A</v>
      </c>
      <c r="R1644" s="66" t="e">
        <f>VLOOKUP(B1644,[3]Pivot!$A$4:$D$4420,4,0)</f>
        <v>#N/A</v>
      </c>
      <c r="S1644" t="e">
        <f>VLOOKUP(B1644,'[1]Tổng hợp Nhập - Xuất - Tồn'!$A$5:$N$4327,11,0)</f>
        <v>#N/A</v>
      </c>
      <c r="T1644" t="e">
        <f>VLOOKUP(B1644,'[1]Tổng hợp Nhập - Xuất - Tồn'!$A$7:$N$4327,13,0)</f>
        <v>#N/A</v>
      </c>
      <c r="U1644" s="66" t="e">
        <f t="shared" si="432"/>
        <v>#N/A</v>
      </c>
      <c r="V1644" s="73" t="e">
        <f t="shared" si="433"/>
        <v>#N/A</v>
      </c>
      <c r="W1644" s="73" t="e">
        <f t="shared" si="434"/>
        <v>#N/A</v>
      </c>
    </row>
    <row r="1645" spans="1:24" hidden="1" x14ac:dyDescent="0.25">
      <c r="A1645">
        <v>1644</v>
      </c>
      <c r="B1645" t="s">
        <v>1184</v>
      </c>
      <c r="C1645" t="s">
        <v>514</v>
      </c>
      <c r="E1645">
        <v>13</v>
      </c>
      <c r="H1645" s="59">
        <v>20.492307692307691</v>
      </c>
      <c r="I1645" t="s">
        <v>1903</v>
      </c>
      <c r="J1645" s="65">
        <f t="shared" si="429"/>
        <v>555751.38461538451</v>
      </c>
      <c r="K1645" t="e">
        <f>1.05*VLOOKUP(B1645,'[1]Tổng hợp Nhập - Xuất - Tồn'!$A$5:$N$4327,12,0)/VLOOKUP(B1645,'[1]Tổng hợp Nhập - Xuất - Tồn'!$A$5:$N$4327,11,0)</f>
        <v>#N/A</v>
      </c>
      <c r="L1645" s="67" t="e">
        <f t="shared" si="431"/>
        <v>#N/A</v>
      </c>
      <c r="M1645" s="66" t="e">
        <f>VLOOKUP(B1645,[2]Pivot!$A$4:$C$3785,2,0)</f>
        <v>#N/A</v>
      </c>
      <c r="N1645" s="66" t="e">
        <f>VLOOKUP(B1645,[2]Pivot!$A$4:$C$3785,3,0)</f>
        <v>#N/A</v>
      </c>
      <c r="O1645" s="70" t="e">
        <f>VLOOKUP(B1645,[3]Pivot!$A$4:$D$4420,2,0)</f>
        <v>#N/A</v>
      </c>
      <c r="P1645" s="66" t="e">
        <f>VLOOKUP(B1645,[3]Pivot!$A$4:$E$4420,5,0)</f>
        <v>#N/A</v>
      </c>
      <c r="Q1645" s="66" t="e">
        <f>VLOOKUP(B1645,[3]Pivot!$A$4:$D$4420,3,0)</f>
        <v>#N/A</v>
      </c>
      <c r="R1645" s="66" t="e">
        <f>VLOOKUP(B1645,[3]Pivot!$A$4:$D$4420,4,0)</f>
        <v>#N/A</v>
      </c>
      <c r="S1645" t="e">
        <f>VLOOKUP(B1645,'[1]Tổng hợp Nhập - Xuất - Tồn'!$A$5:$N$4327,11,0)</f>
        <v>#N/A</v>
      </c>
      <c r="T1645" t="e">
        <f>VLOOKUP(B1645,'[1]Tổng hợp Nhập - Xuất - Tồn'!$A$7:$N$4327,13,0)</f>
        <v>#N/A</v>
      </c>
      <c r="U1645" s="66" t="e">
        <f t="shared" si="432"/>
        <v>#N/A</v>
      </c>
      <c r="V1645" s="73" t="e">
        <f t="shared" si="433"/>
        <v>#N/A</v>
      </c>
      <c r="W1645" s="73" t="e">
        <f t="shared" si="434"/>
        <v>#N/A</v>
      </c>
    </row>
    <row r="1646" spans="1:24" hidden="1" x14ac:dyDescent="0.25">
      <c r="A1646">
        <v>1645</v>
      </c>
      <c r="B1646" t="s">
        <v>1185</v>
      </c>
      <c r="C1646" t="s">
        <v>1186</v>
      </c>
      <c r="E1646">
        <v>231</v>
      </c>
      <c r="H1646" s="59">
        <v>23.980769230769234</v>
      </c>
      <c r="I1646" t="s">
        <v>1903</v>
      </c>
      <c r="J1646" s="65">
        <f t="shared" si="429"/>
        <v>650358.46153846162</v>
      </c>
      <c r="K1646" t="e">
        <f>1.05*VLOOKUP(B1646,'[1]Tổng hợp Nhập - Xuất - Tồn'!$A$5:$N$4327,12,0)/VLOOKUP(B1646,'[1]Tổng hợp Nhập - Xuất - Tồn'!$A$5:$N$4327,11,0)</f>
        <v>#N/A</v>
      </c>
      <c r="L1646" s="67" t="e">
        <f t="shared" si="431"/>
        <v>#N/A</v>
      </c>
      <c r="M1646" s="66" t="e">
        <f>VLOOKUP(B1646,[2]Pivot!$A$4:$C$3785,2,0)</f>
        <v>#N/A</v>
      </c>
      <c r="N1646" s="66" t="e">
        <f>VLOOKUP(B1646,[2]Pivot!$A$4:$C$3785,3,0)</f>
        <v>#N/A</v>
      </c>
      <c r="O1646" s="70" t="e">
        <f>VLOOKUP(B1646,[3]Pivot!$A$4:$D$4420,2,0)</f>
        <v>#N/A</v>
      </c>
      <c r="P1646" s="66" t="e">
        <f>VLOOKUP(B1646,[3]Pivot!$A$4:$E$4420,5,0)</f>
        <v>#N/A</v>
      </c>
      <c r="Q1646" s="66" t="e">
        <f>VLOOKUP(B1646,[3]Pivot!$A$4:$D$4420,3,0)</f>
        <v>#N/A</v>
      </c>
      <c r="R1646" s="66" t="e">
        <f>VLOOKUP(B1646,[3]Pivot!$A$4:$D$4420,4,0)</f>
        <v>#N/A</v>
      </c>
      <c r="S1646" t="e">
        <f>VLOOKUP(B1646,'[1]Tổng hợp Nhập - Xuất - Tồn'!$A$5:$N$4327,11,0)</f>
        <v>#N/A</v>
      </c>
      <c r="T1646" t="e">
        <f>VLOOKUP(B1646,'[1]Tổng hợp Nhập - Xuất - Tồn'!$A$7:$N$4327,13,0)</f>
        <v>#N/A</v>
      </c>
      <c r="U1646" s="66" t="e">
        <f t="shared" si="432"/>
        <v>#N/A</v>
      </c>
      <c r="V1646" s="73" t="e">
        <f t="shared" si="433"/>
        <v>#N/A</v>
      </c>
      <c r="W1646" s="73" t="e">
        <f t="shared" si="434"/>
        <v>#N/A</v>
      </c>
    </row>
    <row r="1647" spans="1:24" hidden="1" x14ac:dyDescent="0.25">
      <c r="A1647">
        <v>1646</v>
      </c>
      <c r="B1647" t="s">
        <v>1187</v>
      </c>
      <c r="C1647" t="s">
        <v>1186</v>
      </c>
      <c r="E1647">
        <v>7</v>
      </c>
      <c r="H1647" s="59">
        <v>23.980769230769234</v>
      </c>
      <c r="I1647" t="s">
        <v>1903</v>
      </c>
      <c r="J1647" s="65">
        <f t="shared" si="429"/>
        <v>650358.46153846162</v>
      </c>
      <c r="K1647" t="e">
        <f>1.05*VLOOKUP(B1647,'[1]Tổng hợp Nhập - Xuất - Tồn'!$A$5:$N$4327,12,0)/VLOOKUP(B1647,'[1]Tổng hợp Nhập - Xuất - Tồn'!$A$5:$N$4327,11,0)</f>
        <v>#N/A</v>
      </c>
      <c r="L1647" s="67" t="e">
        <f t="shared" si="431"/>
        <v>#N/A</v>
      </c>
      <c r="M1647" s="66" t="e">
        <f>VLOOKUP(B1647,[2]Pivot!$A$4:$C$3785,2,0)</f>
        <v>#N/A</v>
      </c>
      <c r="N1647" s="66" t="e">
        <f>VLOOKUP(B1647,[2]Pivot!$A$4:$C$3785,3,0)</f>
        <v>#N/A</v>
      </c>
      <c r="O1647" s="70" t="e">
        <f>VLOOKUP(B1647,[3]Pivot!$A$4:$D$4420,2,0)</f>
        <v>#N/A</v>
      </c>
      <c r="P1647" s="66" t="e">
        <f>VLOOKUP(B1647,[3]Pivot!$A$4:$E$4420,5,0)</f>
        <v>#N/A</v>
      </c>
      <c r="Q1647" s="66" t="e">
        <f>VLOOKUP(B1647,[3]Pivot!$A$4:$D$4420,3,0)</f>
        <v>#N/A</v>
      </c>
      <c r="R1647" s="66" t="e">
        <f>VLOOKUP(B1647,[3]Pivot!$A$4:$D$4420,4,0)</f>
        <v>#N/A</v>
      </c>
      <c r="S1647" t="e">
        <f>VLOOKUP(B1647,'[1]Tổng hợp Nhập - Xuất - Tồn'!$A$5:$N$4327,11,0)</f>
        <v>#N/A</v>
      </c>
      <c r="T1647" t="e">
        <f>VLOOKUP(B1647,'[1]Tổng hợp Nhập - Xuất - Tồn'!$A$7:$N$4327,13,0)</f>
        <v>#N/A</v>
      </c>
      <c r="U1647" s="66" t="e">
        <f t="shared" si="432"/>
        <v>#N/A</v>
      </c>
      <c r="V1647" s="73" t="e">
        <f t="shared" si="433"/>
        <v>#N/A</v>
      </c>
      <c r="W1647" s="73" t="e">
        <f t="shared" si="434"/>
        <v>#N/A</v>
      </c>
    </row>
    <row r="1648" spans="1:24" hidden="1" x14ac:dyDescent="0.25">
      <c r="A1648">
        <v>1647</v>
      </c>
      <c r="B1648" t="s">
        <v>1188</v>
      </c>
      <c r="C1648" t="s">
        <v>1186</v>
      </c>
      <c r="E1648">
        <v>13</v>
      </c>
      <c r="H1648" s="59">
        <v>20.492307692307691</v>
      </c>
      <c r="I1648" t="s">
        <v>1903</v>
      </c>
      <c r="J1648" s="65">
        <f t="shared" si="429"/>
        <v>555751.38461538451</v>
      </c>
      <c r="K1648" t="e">
        <f>1.05*VLOOKUP(B1648,'[1]Tổng hợp Nhập - Xuất - Tồn'!$A$5:$N$4327,12,0)/VLOOKUP(B1648,'[1]Tổng hợp Nhập - Xuất - Tồn'!$A$5:$N$4327,11,0)</f>
        <v>#N/A</v>
      </c>
      <c r="L1648" s="67" t="e">
        <f t="shared" si="431"/>
        <v>#N/A</v>
      </c>
      <c r="M1648" s="66" t="e">
        <f>VLOOKUP(B1648,[2]Pivot!$A$4:$C$3785,2,0)</f>
        <v>#N/A</v>
      </c>
      <c r="N1648" s="66" t="e">
        <f>VLOOKUP(B1648,[2]Pivot!$A$4:$C$3785,3,0)</f>
        <v>#N/A</v>
      </c>
      <c r="O1648" s="70" t="e">
        <f>VLOOKUP(B1648,[3]Pivot!$A$4:$D$4420,2,0)</f>
        <v>#N/A</v>
      </c>
      <c r="P1648" s="66" t="e">
        <f>VLOOKUP(B1648,[3]Pivot!$A$4:$E$4420,5,0)</f>
        <v>#N/A</v>
      </c>
      <c r="Q1648" s="66" t="e">
        <f>VLOOKUP(B1648,[3]Pivot!$A$4:$D$4420,3,0)</f>
        <v>#N/A</v>
      </c>
      <c r="R1648" s="66" t="e">
        <f>VLOOKUP(B1648,[3]Pivot!$A$4:$D$4420,4,0)</f>
        <v>#N/A</v>
      </c>
      <c r="S1648" t="e">
        <f>VLOOKUP(B1648,'[1]Tổng hợp Nhập - Xuất - Tồn'!$A$5:$N$4327,11,0)</f>
        <v>#N/A</v>
      </c>
      <c r="T1648" t="e">
        <f>VLOOKUP(B1648,'[1]Tổng hợp Nhập - Xuất - Tồn'!$A$7:$N$4327,13,0)</f>
        <v>#N/A</v>
      </c>
      <c r="U1648" s="66" t="e">
        <f t="shared" si="432"/>
        <v>#N/A</v>
      </c>
      <c r="V1648" s="73" t="e">
        <f t="shared" si="433"/>
        <v>#N/A</v>
      </c>
      <c r="W1648" s="73" t="e">
        <f t="shared" si="434"/>
        <v>#N/A</v>
      </c>
    </row>
    <row r="1649" spans="1:24" hidden="1" x14ac:dyDescent="0.25">
      <c r="A1649">
        <v>1648</v>
      </c>
      <c r="B1649" t="s">
        <v>1189</v>
      </c>
      <c r="C1649" t="s">
        <v>1190</v>
      </c>
      <c r="E1649">
        <v>13</v>
      </c>
      <c r="H1649" s="59">
        <v>11.153846153846153</v>
      </c>
      <c r="I1649" t="s">
        <v>1903</v>
      </c>
      <c r="J1649" s="65">
        <f t="shared" si="429"/>
        <v>302492.30769230763</v>
      </c>
      <c r="K1649" t="e">
        <f>1.05*VLOOKUP(B1649,'[1]Tổng hợp Nhập - Xuất - Tồn'!$A$5:$N$4327,12,0)/VLOOKUP(B1649,'[1]Tổng hợp Nhập - Xuất - Tồn'!$A$5:$N$4327,11,0)</f>
        <v>#N/A</v>
      </c>
      <c r="L1649" s="67" t="e">
        <f t="shared" si="431"/>
        <v>#N/A</v>
      </c>
      <c r="M1649" s="66" t="e">
        <f>VLOOKUP(B1649,[2]Pivot!$A$4:$C$3785,2,0)</f>
        <v>#N/A</v>
      </c>
      <c r="N1649" s="66" t="e">
        <f>VLOOKUP(B1649,[2]Pivot!$A$4:$C$3785,3,0)</f>
        <v>#N/A</v>
      </c>
      <c r="O1649" s="70" t="e">
        <f>VLOOKUP(B1649,[3]Pivot!$A$4:$D$4420,2,0)</f>
        <v>#N/A</v>
      </c>
      <c r="P1649" s="66" t="e">
        <f>VLOOKUP(B1649,[3]Pivot!$A$4:$E$4420,5,0)</f>
        <v>#N/A</v>
      </c>
      <c r="Q1649" s="66" t="e">
        <f>VLOOKUP(B1649,[3]Pivot!$A$4:$D$4420,3,0)</f>
        <v>#N/A</v>
      </c>
      <c r="R1649" s="66" t="e">
        <f>VLOOKUP(B1649,[3]Pivot!$A$4:$D$4420,4,0)</f>
        <v>#N/A</v>
      </c>
      <c r="S1649" t="e">
        <f>VLOOKUP(B1649,'[1]Tổng hợp Nhập - Xuất - Tồn'!$A$5:$N$4327,11,0)</f>
        <v>#N/A</v>
      </c>
      <c r="T1649" t="e">
        <f>VLOOKUP(B1649,'[1]Tổng hợp Nhập - Xuất - Tồn'!$A$7:$N$4327,13,0)</f>
        <v>#N/A</v>
      </c>
      <c r="U1649" s="66" t="e">
        <f t="shared" si="432"/>
        <v>#N/A</v>
      </c>
      <c r="V1649" s="73" t="e">
        <f t="shared" si="433"/>
        <v>#N/A</v>
      </c>
      <c r="W1649" s="73" t="e">
        <f t="shared" si="434"/>
        <v>#N/A</v>
      </c>
    </row>
    <row r="1650" spans="1:24" hidden="1" x14ac:dyDescent="0.25">
      <c r="A1650">
        <v>1649</v>
      </c>
      <c r="B1650" t="s">
        <v>516</v>
      </c>
      <c r="C1650" t="s">
        <v>517</v>
      </c>
      <c r="E1650">
        <v>200</v>
      </c>
      <c r="H1650" s="59">
        <v>9.0230769230769212</v>
      </c>
      <c r="I1650" t="s">
        <v>1903</v>
      </c>
      <c r="J1650" s="65">
        <f t="shared" si="429"/>
        <v>244705.84615384607</v>
      </c>
      <c r="K1650" t="e">
        <f>1.05*VLOOKUP(B1650,'[1]Tổng hợp Nhập - Xuất - Tồn'!$A$5:$N$4327,12,0)/VLOOKUP(B1650,'[1]Tổng hợp Nhập - Xuất - Tồn'!$A$5:$N$4327,11,0)</f>
        <v>#N/A</v>
      </c>
      <c r="L1650" s="67" t="e">
        <f t="shared" si="431"/>
        <v>#N/A</v>
      </c>
      <c r="M1650" s="66" t="e">
        <f>VLOOKUP(B1650,[2]Pivot!$A$4:$C$3785,2,0)</f>
        <v>#N/A</v>
      </c>
      <c r="N1650" s="66" t="e">
        <f>VLOOKUP(B1650,[2]Pivot!$A$4:$C$3785,3,0)</f>
        <v>#N/A</v>
      </c>
      <c r="O1650" s="70" t="e">
        <f>VLOOKUP(B1650,[3]Pivot!$A$4:$D$4420,2,0)</f>
        <v>#N/A</v>
      </c>
      <c r="P1650" s="66" t="e">
        <f>VLOOKUP(B1650,[3]Pivot!$A$4:$E$4420,5,0)</f>
        <v>#N/A</v>
      </c>
      <c r="Q1650" s="66" t="e">
        <f>VLOOKUP(B1650,[3]Pivot!$A$4:$D$4420,3,0)</f>
        <v>#N/A</v>
      </c>
      <c r="R1650" s="66" t="e">
        <f>VLOOKUP(B1650,[3]Pivot!$A$4:$D$4420,4,0)</f>
        <v>#N/A</v>
      </c>
      <c r="S1650" t="e">
        <f>VLOOKUP(B1650,'[1]Tổng hợp Nhập - Xuất - Tồn'!$A$5:$N$4327,11,0)</f>
        <v>#N/A</v>
      </c>
      <c r="T1650" t="e">
        <f>VLOOKUP(B1650,'[1]Tổng hợp Nhập - Xuất - Tồn'!$A$7:$N$4327,13,0)</f>
        <v>#N/A</v>
      </c>
      <c r="U1650" s="66" t="e">
        <f t="shared" si="432"/>
        <v>#N/A</v>
      </c>
      <c r="V1650" s="73" t="e">
        <f t="shared" si="433"/>
        <v>#N/A</v>
      </c>
      <c r="W1650" s="73" t="e">
        <f t="shared" si="434"/>
        <v>#N/A</v>
      </c>
    </row>
    <row r="1651" spans="1:24" hidden="1" x14ac:dyDescent="0.25">
      <c r="A1651">
        <v>1650</v>
      </c>
      <c r="B1651" t="s">
        <v>1191</v>
      </c>
      <c r="C1651" t="s">
        <v>95</v>
      </c>
      <c r="E1651">
        <v>116</v>
      </c>
      <c r="H1651" s="59">
        <v>15.492307692307692</v>
      </c>
      <c r="I1651" t="s">
        <v>1903</v>
      </c>
      <c r="J1651" s="65">
        <f t="shared" si="429"/>
        <v>420151.38461538457</v>
      </c>
      <c r="K1651" t="e">
        <f>1.05*VLOOKUP(B1651,'[1]Tổng hợp Nhập - Xuất - Tồn'!$A$5:$N$4327,12,0)/VLOOKUP(B1651,'[1]Tổng hợp Nhập - Xuất - Tồn'!$A$5:$N$4327,11,0)</f>
        <v>#N/A</v>
      </c>
      <c r="L1651" s="67" t="e">
        <f t="shared" si="431"/>
        <v>#N/A</v>
      </c>
      <c r="M1651" s="66" t="e">
        <f>VLOOKUP(B1651,[2]Pivot!$A$4:$C$3785,2,0)</f>
        <v>#N/A</v>
      </c>
      <c r="N1651" s="66" t="e">
        <f>VLOOKUP(B1651,[2]Pivot!$A$4:$C$3785,3,0)</f>
        <v>#N/A</v>
      </c>
      <c r="O1651" s="70" t="e">
        <f>VLOOKUP(B1651,[3]Pivot!$A$4:$D$4420,2,0)</f>
        <v>#N/A</v>
      </c>
      <c r="P1651" s="66" t="e">
        <f>VLOOKUP(B1651,[3]Pivot!$A$4:$E$4420,5,0)</f>
        <v>#N/A</v>
      </c>
      <c r="Q1651" s="66" t="e">
        <f>VLOOKUP(B1651,[3]Pivot!$A$4:$D$4420,3,0)</f>
        <v>#N/A</v>
      </c>
      <c r="R1651" s="66" t="e">
        <f>VLOOKUP(B1651,[3]Pivot!$A$4:$D$4420,4,0)</f>
        <v>#N/A</v>
      </c>
      <c r="S1651" t="e">
        <f>VLOOKUP(B1651,'[1]Tổng hợp Nhập - Xuất - Tồn'!$A$5:$N$4327,11,0)</f>
        <v>#N/A</v>
      </c>
      <c r="T1651" t="e">
        <f>VLOOKUP(B1651,'[1]Tổng hợp Nhập - Xuất - Tồn'!$A$7:$N$4327,13,0)</f>
        <v>#N/A</v>
      </c>
      <c r="U1651" s="66" t="e">
        <f t="shared" si="432"/>
        <v>#N/A</v>
      </c>
      <c r="V1651" s="73" t="e">
        <f t="shared" si="433"/>
        <v>#N/A</v>
      </c>
      <c r="W1651" s="73" t="e">
        <f t="shared" si="434"/>
        <v>#N/A</v>
      </c>
    </row>
    <row r="1652" spans="1:24" hidden="1" x14ac:dyDescent="0.25">
      <c r="A1652">
        <v>1651</v>
      </c>
      <c r="B1652" t="s">
        <v>524</v>
      </c>
      <c r="C1652" t="s">
        <v>525</v>
      </c>
      <c r="E1652">
        <v>14</v>
      </c>
      <c r="H1652" s="59">
        <v>33.253846153846162</v>
      </c>
      <c r="I1652" t="s">
        <v>1903</v>
      </c>
      <c r="J1652" s="65">
        <f t="shared" si="429"/>
        <v>901844.30769230775</v>
      </c>
      <c r="K1652" t="e">
        <f>1.05*VLOOKUP(B1652,'[1]Tổng hợp Nhập - Xuất - Tồn'!$A$5:$N$4327,12,0)/VLOOKUP(B1652,'[1]Tổng hợp Nhập - Xuất - Tồn'!$A$5:$N$4327,11,0)</f>
        <v>#N/A</v>
      </c>
      <c r="L1652" s="67" t="e">
        <f t="shared" si="431"/>
        <v>#N/A</v>
      </c>
      <c r="M1652" s="66" t="e">
        <f>VLOOKUP(B1652,[2]Pivot!$A$4:$C$3785,2,0)</f>
        <v>#N/A</v>
      </c>
      <c r="N1652" s="66" t="e">
        <f>VLOOKUP(B1652,[2]Pivot!$A$4:$C$3785,3,0)</f>
        <v>#N/A</v>
      </c>
      <c r="O1652" s="70" t="e">
        <f>VLOOKUP(B1652,[3]Pivot!$A$4:$D$4420,2,0)</f>
        <v>#N/A</v>
      </c>
      <c r="P1652" s="66" t="e">
        <f>VLOOKUP(B1652,[3]Pivot!$A$4:$E$4420,5,0)</f>
        <v>#N/A</v>
      </c>
      <c r="Q1652" s="66" t="e">
        <f>VLOOKUP(B1652,[3]Pivot!$A$4:$D$4420,3,0)</f>
        <v>#N/A</v>
      </c>
      <c r="R1652" s="66" t="e">
        <f>VLOOKUP(B1652,[3]Pivot!$A$4:$D$4420,4,0)</f>
        <v>#N/A</v>
      </c>
      <c r="S1652" t="e">
        <f>VLOOKUP(B1652,'[1]Tổng hợp Nhập - Xuất - Tồn'!$A$5:$N$4327,11,0)</f>
        <v>#N/A</v>
      </c>
      <c r="T1652" t="e">
        <f>VLOOKUP(B1652,'[1]Tổng hợp Nhập - Xuất - Tồn'!$A$7:$N$4327,13,0)</f>
        <v>#N/A</v>
      </c>
      <c r="U1652" s="66" t="e">
        <f t="shared" si="432"/>
        <v>#N/A</v>
      </c>
      <c r="V1652" s="73" t="e">
        <f t="shared" si="433"/>
        <v>#N/A</v>
      </c>
      <c r="W1652" s="73" t="e">
        <f t="shared" si="434"/>
        <v>#N/A</v>
      </c>
    </row>
    <row r="1653" spans="1:24" hidden="1" x14ac:dyDescent="0.25">
      <c r="A1653">
        <v>1652</v>
      </c>
      <c r="B1653" t="s">
        <v>1192</v>
      </c>
      <c r="C1653" t="s">
        <v>1193</v>
      </c>
      <c r="E1653">
        <v>96</v>
      </c>
      <c r="H1653" s="59">
        <v>31.730769230769241</v>
      </c>
      <c r="I1653" t="s">
        <v>1903</v>
      </c>
      <c r="J1653" s="65">
        <f t="shared" si="429"/>
        <v>860538.46153846174</v>
      </c>
      <c r="K1653" t="e">
        <f>1.05*VLOOKUP(B1653,'[1]Tổng hợp Nhập - Xuất - Tồn'!$A$5:$N$4327,12,0)/VLOOKUP(B1653,'[1]Tổng hợp Nhập - Xuất - Tồn'!$A$5:$N$4327,11,0)</f>
        <v>#N/A</v>
      </c>
      <c r="L1653" s="67" t="e">
        <f t="shared" si="431"/>
        <v>#N/A</v>
      </c>
      <c r="M1653" s="66" t="e">
        <f>VLOOKUP(B1653,[2]Pivot!$A$4:$C$3785,2,0)</f>
        <v>#N/A</v>
      </c>
      <c r="N1653" s="66" t="e">
        <f>VLOOKUP(B1653,[2]Pivot!$A$4:$C$3785,3,0)</f>
        <v>#N/A</v>
      </c>
      <c r="O1653" s="70" t="e">
        <f>VLOOKUP(B1653,[3]Pivot!$A$4:$D$4420,2,0)</f>
        <v>#N/A</v>
      </c>
      <c r="P1653" s="66" t="e">
        <f>VLOOKUP(B1653,[3]Pivot!$A$4:$E$4420,5,0)</f>
        <v>#N/A</v>
      </c>
      <c r="Q1653" s="66" t="e">
        <f>VLOOKUP(B1653,[3]Pivot!$A$4:$D$4420,3,0)</f>
        <v>#N/A</v>
      </c>
      <c r="R1653" s="66" t="e">
        <f>VLOOKUP(B1653,[3]Pivot!$A$4:$D$4420,4,0)</f>
        <v>#N/A</v>
      </c>
      <c r="S1653" t="e">
        <f>VLOOKUP(B1653,'[1]Tổng hợp Nhập - Xuất - Tồn'!$A$5:$N$4327,11,0)</f>
        <v>#N/A</v>
      </c>
      <c r="T1653" t="e">
        <f>VLOOKUP(B1653,'[1]Tổng hợp Nhập - Xuất - Tồn'!$A$7:$N$4327,13,0)</f>
        <v>#N/A</v>
      </c>
      <c r="U1653" s="66" t="e">
        <f t="shared" si="432"/>
        <v>#N/A</v>
      </c>
      <c r="V1653" s="73" t="e">
        <f t="shared" si="433"/>
        <v>#N/A</v>
      </c>
      <c r="W1653" s="73" t="e">
        <f t="shared" si="434"/>
        <v>#N/A</v>
      </c>
    </row>
    <row r="1654" spans="1:24" hidden="1" x14ac:dyDescent="0.25">
      <c r="A1654">
        <v>1653</v>
      </c>
      <c r="B1654" t="s">
        <v>544</v>
      </c>
      <c r="C1654" t="s">
        <v>545</v>
      </c>
      <c r="E1654">
        <v>25</v>
      </c>
      <c r="H1654" s="59">
        <v>17.155384615384612</v>
      </c>
      <c r="I1654" t="s">
        <v>1903</v>
      </c>
      <c r="J1654" s="65">
        <f t="shared" si="429"/>
        <v>465254.03076923062</v>
      </c>
      <c r="K1654" t="e">
        <f>1.05*VLOOKUP(B1654,'[1]Tổng hợp Nhập - Xuất - Tồn'!$A$5:$N$4327,12,0)/VLOOKUP(B1654,'[1]Tổng hợp Nhập - Xuất - Tồn'!$A$5:$N$4327,11,0)</f>
        <v>#N/A</v>
      </c>
      <c r="L1654" s="67" t="e">
        <f t="shared" si="431"/>
        <v>#N/A</v>
      </c>
      <c r="M1654" s="66" t="e">
        <f>VLOOKUP(B1654,[2]Pivot!$A$4:$C$3785,2,0)</f>
        <v>#N/A</v>
      </c>
      <c r="N1654" s="66" t="e">
        <f>VLOOKUP(B1654,[2]Pivot!$A$4:$C$3785,3,0)</f>
        <v>#N/A</v>
      </c>
      <c r="O1654" s="70" t="e">
        <f>VLOOKUP(B1654,[3]Pivot!$A$4:$D$4420,2,0)</f>
        <v>#N/A</v>
      </c>
      <c r="P1654" s="66" t="e">
        <f>VLOOKUP(B1654,[3]Pivot!$A$4:$E$4420,5,0)</f>
        <v>#N/A</v>
      </c>
      <c r="Q1654" s="66" t="e">
        <f>VLOOKUP(B1654,[3]Pivot!$A$4:$D$4420,3,0)</f>
        <v>#N/A</v>
      </c>
      <c r="R1654" s="66" t="e">
        <f>VLOOKUP(B1654,[3]Pivot!$A$4:$D$4420,4,0)</f>
        <v>#N/A</v>
      </c>
      <c r="S1654" t="e">
        <f>VLOOKUP(B1654,'[1]Tổng hợp Nhập - Xuất - Tồn'!$A$5:$N$4327,11,0)</f>
        <v>#N/A</v>
      </c>
      <c r="T1654" t="e">
        <f>VLOOKUP(B1654,'[1]Tổng hợp Nhập - Xuất - Tồn'!$A$7:$N$4327,13,0)</f>
        <v>#N/A</v>
      </c>
      <c r="U1654" s="66" t="e">
        <f t="shared" si="432"/>
        <v>#N/A</v>
      </c>
      <c r="V1654" s="73" t="e">
        <f t="shared" si="433"/>
        <v>#N/A</v>
      </c>
      <c r="W1654" s="73" t="e">
        <f t="shared" si="434"/>
        <v>#N/A</v>
      </c>
    </row>
    <row r="1655" spans="1:24" hidden="1" x14ac:dyDescent="0.25">
      <c r="A1655">
        <v>1654</v>
      </c>
      <c r="B1655" t="s">
        <v>548</v>
      </c>
      <c r="C1655" t="s">
        <v>549</v>
      </c>
      <c r="E1655">
        <v>69</v>
      </c>
      <c r="H1655" s="59">
        <v>10.088461538461541</v>
      </c>
      <c r="I1655" t="s">
        <v>1903</v>
      </c>
      <c r="J1655" s="65">
        <f t="shared" si="429"/>
        <v>273599.07692307694</v>
      </c>
      <c r="K1655" t="e">
        <f>1.05*VLOOKUP(B1655,'[1]Tổng hợp Nhập - Xuất - Tồn'!$A$5:$N$4327,12,0)/VLOOKUP(B1655,'[1]Tổng hợp Nhập - Xuất - Tồn'!$A$5:$N$4327,11,0)</f>
        <v>#N/A</v>
      </c>
      <c r="L1655" s="67" t="e">
        <f t="shared" si="431"/>
        <v>#N/A</v>
      </c>
      <c r="M1655" s="66" t="e">
        <f>VLOOKUP(B1655,[2]Pivot!$A$4:$C$3785,2,0)</f>
        <v>#N/A</v>
      </c>
      <c r="N1655" s="66" t="e">
        <f>VLOOKUP(B1655,[2]Pivot!$A$4:$C$3785,3,0)</f>
        <v>#N/A</v>
      </c>
      <c r="O1655" s="70" t="e">
        <f>VLOOKUP(B1655,[3]Pivot!$A$4:$D$4420,2,0)</f>
        <v>#N/A</v>
      </c>
      <c r="P1655" s="66" t="e">
        <f>VLOOKUP(B1655,[3]Pivot!$A$4:$E$4420,5,0)</f>
        <v>#N/A</v>
      </c>
      <c r="Q1655" s="66" t="e">
        <f>VLOOKUP(B1655,[3]Pivot!$A$4:$D$4420,3,0)</f>
        <v>#N/A</v>
      </c>
      <c r="R1655" s="66" t="e">
        <f>VLOOKUP(B1655,[3]Pivot!$A$4:$D$4420,4,0)</f>
        <v>#N/A</v>
      </c>
      <c r="S1655" t="e">
        <f>VLOOKUP(B1655,'[1]Tổng hợp Nhập - Xuất - Tồn'!$A$5:$N$4327,11,0)</f>
        <v>#N/A</v>
      </c>
      <c r="T1655" t="e">
        <f>VLOOKUP(B1655,'[1]Tổng hợp Nhập - Xuất - Tồn'!$A$7:$N$4327,13,0)</f>
        <v>#N/A</v>
      </c>
      <c r="U1655" s="66" t="e">
        <f t="shared" si="432"/>
        <v>#N/A</v>
      </c>
      <c r="V1655" s="73" t="e">
        <f t="shared" si="433"/>
        <v>#N/A</v>
      </c>
      <c r="W1655" s="73" t="e">
        <f t="shared" si="434"/>
        <v>#N/A</v>
      </c>
    </row>
    <row r="1656" spans="1:24" x14ac:dyDescent="0.25">
      <c r="A1656">
        <v>1655</v>
      </c>
      <c r="B1656" t="s">
        <v>550</v>
      </c>
      <c r="C1656" t="s">
        <v>126</v>
      </c>
      <c r="E1656">
        <v>7</v>
      </c>
      <c r="H1656" s="59">
        <v>6.319230769230769</v>
      </c>
      <c r="I1656" t="s">
        <v>1903</v>
      </c>
      <c r="J1656" s="78">
        <f t="shared" si="429"/>
        <v>171377.53846153844</v>
      </c>
      <c r="K1656" s="75">
        <f>1.05*VLOOKUP(B1656,'[1]Tổng hợp Nhập - Xuất - Tồn'!$A$5:$N$4327,12,0)/VLOOKUP(B1656,'[1]Tổng hợp Nhập - Xuất - Tồn'!$A$5:$N$4327,11,0)</f>
        <v>132162.55499999999</v>
      </c>
      <c r="L1656" s="67">
        <f t="shared" si="431"/>
        <v>0.29671780680646231</v>
      </c>
      <c r="M1656" s="66">
        <f>VLOOKUP(B1656,[2]Pivot!$A$4:$C$3785,2,0)</f>
        <v>172000</v>
      </c>
      <c r="N1656" s="66">
        <f>VLOOKUP(B1656,[2]Pivot!$A$4:$C$3785,3,0)</f>
        <v>172000</v>
      </c>
      <c r="O1656" s="70">
        <f>VLOOKUP(B1656,[3]Pivot!$A$4:$D$4420,2,0)</f>
        <v>44653</v>
      </c>
      <c r="P1656" s="66" t="str">
        <f>VLOOKUP(B1656,[3]Pivot!$A$4:$E$4420,5,0)</f>
        <v>HTAUTOHN</v>
      </c>
      <c r="Q1656" s="66">
        <f>VLOOKUP(B1656,[3]Pivot!$A$4:$D$4420,3,0)</f>
        <v>106735</v>
      </c>
      <c r="R1656" s="66">
        <f>VLOOKUP(B1656,[3]Pivot!$A$4:$D$4420,4,0)</f>
        <v>1</v>
      </c>
      <c r="S1656">
        <f>VLOOKUP(B1656,'[1]Tổng hợp Nhập - Xuất - Tồn'!$A$5:$N$4327,11,0)</f>
        <v>20</v>
      </c>
      <c r="T1656">
        <f>VLOOKUP(B1656,'[1]Tổng hợp Nhập - Xuất - Tồn'!$A$7:$N$4327,13,0)</f>
        <v>0</v>
      </c>
      <c r="U1656" s="75">
        <f>IF(Q1656=0,K1656*(1-5%),IF(L1656&lt;=10%,Q1656,Q1656*(1-5%)))</f>
        <v>101398.25</v>
      </c>
      <c r="V1656" s="73">
        <f>U1656/24000*1/1.13</f>
        <v>3.7388735250737466</v>
      </c>
      <c r="W1656" s="66">
        <f t="shared" ref="W1656" si="449">V1656*24000</f>
        <v>89732.964601769912</v>
      </c>
      <c r="X1656" s="67">
        <f>(W1656-K1656)/K1656</f>
        <v>-0.32104093627903973</v>
      </c>
    </row>
    <row r="1657" spans="1:24" hidden="1" x14ac:dyDescent="0.25">
      <c r="A1657">
        <v>1656</v>
      </c>
      <c r="B1657" t="s">
        <v>551</v>
      </c>
      <c r="C1657" t="s">
        <v>126</v>
      </c>
      <c r="E1657">
        <v>18</v>
      </c>
      <c r="H1657" s="59">
        <v>7.95</v>
      </c>
      <c r="I1657" t="s">
        <v>1903</v>
      </c>
      <c r="J1657" s="65">
        <f t="shared" si="429"/>
        <v>215603.99999999997</v>
      </c>
      <c r="K1657" t="e">
        <f>1.05*VLOOKUP(B1657,'[1]Tổng hợp Nhập - Xuất - Tồn'!$A$5:$N$4327,12,0)/VLOOKUP(B1657,'[1]Tổng hợp Nhập - Xuất - Tồn'!$A$5:$N$4327,11,0)</f>
        <v>#N/A</v>
      </c>
      <c r="L1657" s="67" t="e">
        <f t="shared" si="431"/>
        <v>#N/A</v>
      </c>
      <c r="M1657" s="66" t="e">
        <f>VLOOKUP(B1657,[2]Pivot!$A$4:$C$3785,2,0)</f>
        <v>#N/A</v>
      </c>
      <c r="N1657" s="66" t="e">
        <f>VLOOKUP(B1657,[2]Pivot!$A$4:$C$3785,3,0)</f>
        <v>#N/A</v>
      </c>
      <c r="O1657" s="70">
        <f>VLOOKUP(B1657,[3]Pivot!$A$4:$D$4420,2,0)</f>
        <v>44112</v>
      </c>
      <c r="P1657" s="66" t="str">
        <f>VLOOKUP(B1657,[3]Pivot!$A$4:$E$4420,5,0)</f>
        <v>HTAUTOHN</v>
      </c>
      <c r="Q1657" s="66">
        <f>VLOOKUP(B1657,[3]Pivot!$A$4:$D$4420,3,0)</f>
        <v>107000</v>
      </c>
      <c r="R1657" s="66">
        <f>VLOOKUP(B1657,[3]Pivot!$A$4:$D$4420,4,0)</f>
        <v>1</v>
      </c>
      <c r="S1657" t="e">
        <f>VLOOKUP(B1657,'[1]Tổng hợp Nhập - Xuất - Tồn'!$A$5:$N$4327,11,0)</f>
        <v>#N/A</v>
      </c>
      <c r="T1657" t="e">
        <f>VLOOKUP(B1657,'[1]Tổng hợp Nhập - Xuất - Tồn'!$A$7:$N$4327,13,0)</f>
        <v>#N/A</v>
      </c>
      <c r="U1657" s="66" t="e">
        <f t="shared" si="432"/>
        <v>#N/A</v>
      </c>
      <c r="V1657" s="73" t="e">
        <f t="shared" si="433"/>
        <v>#N/A</v>
      </c>
      <c r="W1657" s="73" t="e">
        <f t="shared" si="434"/>
        <v>#N/A</v>
      </c>
    </row>
    <row r="1658" spans="1:24" hidden="1" x14ac:dyDescent="0.25">
      <c r="A1658">
        <v>1657</v>
      </c>
      <c r="B1658" t="s">
        <v>553</v>
      </c>
      <c r="C1658" t="s">
        <v>128</v>
      </c>
      <c r="E1658">
        <v>18</v>
      </c>
      <c r="H1658" s="59">
        <v>11.415384615384616</v>
      </c>
      <c r="I1658" t="s">
        <v>1903</v>
      </c>
      <c r="J1658" s="78">
        <f t="shared" si="429"/>
        <v>309585.23076923069</v>
      </c>
      <c r="K1658" s="75">
        <f>1.05*VLOOKUP(B1658,'[1]Tổng hợp Nhập - Xuất - Tồn'!$A$5:$N$4327,12,0)/VLOOKUP(B1658,'[1]Tổng hợp Nhập - Xuất - Tồn'!$A$5:$N$4327,11,0)</f>
        <v>190604.4</v>
      </c>
      <c r="L1658" s="67">
        <f t="shared" si="431"/>
        <v>0.62422919286874123</v>
      </c>
      <c r="M1658" s="66">
        <f>VLOOKUP(B1658,[2]Pivot!$A$4:$C$3785,2,0)</f>
        <v>220000</v>
      </c>
      <c r="N1658" s="66">
        <f>VLOOKUP(B1658,[2]Pivot!$A$4:$C$3785,3,0)</f>
        <v>220000</v>
      </c>
      <c r="O1658" s="70" t="e">
        <f>VLOOKUP(B1658,[3]Pivot!$A$4:$D$4420,2,0)</f>
        <v>#N/A</v>
      </c>
      <c r="P1658" s="66" t="e">
        <f>VLOOKUP(B1658,[3]Pivot!$A$4:$E$4420,5,0)</f>
        <v>#N/A</v>
      </c>
      <c r="Q1658" s="66" t="e">
        <f>VLOOKUP(B1658,[3]Pivot!$A$4:$D$4420,3,0)</f>
        <v>#N/A</v>
      </c>
      <c r="R1658" s="66" t="e">
        <f>VLOOKUP(B1658,[3]Pivot!$A$4:$D$4420,4,0)</f>
        <v>#N/A</v>
      </c>
      <c r="S1658">
        <f>VLOOKUP(B1658,'[1]Tổng hợp Nhập - Xuất - Tồn'!$A$5:$N$4327,11,0)</f>
        <v>1</v>
      </c>
      <c r="T1658">
        <f>VLOOKUP(B1658,'[1]Tổng hợp Nhập - Xuất - Tồn'!$A$7:$N$4327,13,0)</f>
        <v>7</v>
      </c>
      <c r="U1658" s="75" t="e">
        <f>IF(Q1658=0,K1658*(1-5%),IF(L1658&lt;=10%,Q1658,Q1658*(1-5%)))</f>
        <v>#N/A</v>
      </c>
      <c r="V1658" s="73" t="e">
        <f>U1658/24000*1/1.13</f>
        <v>#N/A</v>
      </c>
      <c r="W1658" s="66" t="e">
        <f t="shared" ref="W1658" si="450">V1658*24000</f>
        <v>#N/A</v>
      </c>
    </row>
    <row r="1659" spans="1:24" hidden="1" x14ac:dyDescent="0.25">
      <c r="A1659">
        <v>1658</v>
      </c>
      <c r="B1659" t="s">
        <v>1194</v>
      </c>
      <c r="C1659" t="s">
        <v>1195</v>
      </c>
      <c r="E1659">
        <v>21</v>
      </c>
      <c r="H1659" s="59">
        <v>31.257692307692313</v>
      </c>
      <c r="I1659" t="s">
        <v>1903</v>
      </c>
      <c r="J1659" s="65">
        <f t="shared" si="429"/>
        <v>847708.61538461538</v>
      </c>
      <c r="K1659" t="e">
        <f>1.05*VLOOKUP(B1659,'[1]Tổng hợp Nhập - Xuất - Tồn'!$A$5:$N$4327,12,0)/VLOOKUP(B1659,'[1]Tổng hợp Nhập - Xuất - Tồn'!$A$5:$N$4327,11,0)</f>
        <v>#N/A</v>
      </c>
      <c r="L1659" s="67" t="e">
        <f t="shared" si="431"/>
        <v>#N/A</v>
      </c>
      <c r="M1659" s="66" t="e">
        <f>VLOOKUP(B1659,[2]Pivot!$A$4:$C$3785,2,0)</f>
        <v>#N/A</v>
      </c>
      <c r="N1659" s="66" t="e">
        <f>VLOOKUP(B1659,[2]Pivot!$A$4:$C$3785,3,0)</f>
        <v>#N/A</v>
      </c>
      <c r="O1659" s="70" t="e">
        <f>VLOOKUP(B1659,[3]Pivot!$A$4:$D$4420,2,0)</f>
        <v>#N/A</v>
      </c>
      <c r="P1659" s="66" t="e">
        <f>VLOOKUP(B1659,[3]Pivot!$A$4:$E$4420,5,0)</f>
        <v>#N/A</v>
      </c>
      <c r="Q1659" s="66" t="e">
        <f>VLOOKUP(B1659,[3]Pivot!$A$4:$D$4420,3,0)</f>
        <v>#N/A</v>
      </c>
      <c r="R1659" s="66" t="e">
        <f>VLOOKUP(B1659,[3]Pivot!$A$4:$D$4420,4,0)</f>
        <v>#N/A</v>
      </c>
      <c r="S1659" t="e">
        <f>VLOOKUP(B1659,'[1]Tổng hợp Nhập - Xuất - Tồn'!$A$5:$N$4327,11,0)</f>
        <v>#N/A</v>
      </c>
      <c r="T1659" t="e">
        <f>VLOOKUP(B1659,'[1]Tổng hợp Nhập - Xuất - Tồn'!$A$7:$N$4327,13,0)</f>
        <v>#N/A</v>
      </c>
      <c r="U1659" s="66" t="e">
        <f t="shared" si="432"/>
        <v>#N/A</v>
      </c>
      <c r="V1659" s="73" t="e">
        <f t="shared" si="433"/>
        <v>#N/A</v>
      </c>
      <c r="W1659" s="73" t="e">
        <f t="shared" si="434"/>
        <v>#N/A</v>
      </c>
    </row>
    <row r="1660" spans="1:24" hidden="1" x14ac:dyDescent="0.25">
      <c r="A1660">
        <v>1659</v>
      </c>
      <c r="B1660" t="s">
        <v>554</v>
      </c>
      <c r="C1660" t="s">
        <v>555</v>
      </c>
      <c r="E1660">
        <v>66</v>
      </c>
      <c r="H1660" s="59">
        <v>38.526923076923076</v>
      </c>
      <c r="I1660" t="s">
        <v>1903</v>
      </c>
      <c r="J1660" s="65">
        <f t="shared" si="429"/>
        <v>1044850.1538461538</v>
      </c>
      <c r="K1660" t="e">
        <f>1.05*VLOOKUP(B1660,'[1]Tổng hợp Nhập - Xuất - Tồn'!$A$5:$N$4327,12,0)/VLOOKUP(B1660,'[1]Tổng hợp Nhập - Xuất - Tồn'!$A$5:$N$4327,11,0)</f>
        <v>#N/A</v>
      </c>
      <c r="L1660" s="67" t="e">
        <f t="shared" si="431"/>
        <v>#N/A</v>
      </c>
      <c r="M1660" s="66" t="e">
        <f>VLOOKUP(B1660,[2]Pivot!$A$4:$C$3785,2,0)</f>
        <v>#N/A</v>
      </c>
      <c r="N1660" s="66" t="e">
        <f>VLOOKUP(B1660,[2]Pivot!$A$4:$C$3785,3,0)</f>
        <v>#N/A</v>
      </c>
      <c r="O1660" s="70" t="e">
        <f>VLOOKUP(B1660,[3]Pivot!$A$4:$D$4420,2,0)</f>
        <v>#N/A</v>
      </c>
      <c r="P1660" s="66" t="e">
        <f>VLOOKUP(B1660,[3]Pivot!$A$4:$E$4420,5,0)</f>
        <v>#N/A</v>
      </c>
      <c r="Q1660" s="66" t="e">
        <f>VLOOKUP(B1660,[3]Pivot!$A$4:$D$4420,3,0)</f>
        <v>#N/A</v>
      </c>
      <c r="R1660" s="66" t="e">
        <f>VLOOKUP(B1660,[3]Pivot!$A$4:$D$4420,4,0)</f>
        <v>#N/A</v>
      </c>
      <c r="S1660" t="e">
        <f>VLOOKUP(B1660,'[1]Tổng hợp Nhập - Xuất - Tồn'!$A$5:$N$4327,11,0)</f>
        <v>#N/A</v>
      </c>
      <c r="T1660" t="e">
        <f>VLOOKUP(B1660,'[1]Tổng hợp Nhập - Xuất - Tồn'!$A$7:$N$4327,13,0)</f>
        <v>#N/A</v>
      </c>
      <c r="U1660" s="66" t="e">
        <f t="shared" si="432"/>
        <v>#N/A</v>
      </c>
      <c r="V1660" s="73" t="e">
        <f t="shared" si="433"/>
        <v>#N/A</v>
      </c>
      <c r="W1660" s="73" t="e">
        <f t="shared" si="434"/>
        <v>#N/A</v>
      </c>
    </row>
    <row r="1661" spans="1:24" hidden="1" x14ac:dyDescent="0.25">
      <c r="A1661">
        <v>1660</v>
      </c>
      <c r="B1661" t="s">
        <v>1196</v>
      </c>
      <c r="C1661" t="s">
        <v>1197</v>
      </c>
      <c r="E1661">
        <v>96</v>
      </c>
      <c r="H1661" s="59">
        <v>36.92307692307692</v>
      </c>
      <c r="I1661" t="s">
        <v>1903</v>
      </c>
      <c r="J1661" s="65">
        <f t="shared" si="429"/>
        <v>1001353.846153846</v>
      </c>
      <c r="K1661" t="e">
        <f>1.05*VLOOKUP(B1661,'[1]Tổng hợp Nhập - Xuất - Tồn'!$A$5:$N$4327,12,0)/VLOOKUP(B1661,'[1]Tổng hợp Nhập - Xuất - Tồn'!$A$5:$N$4327,11,0)</f>
        <v>#N/A</v>
      </c>
      <c r="L1661" s="67" t="e">
        <f t="shared" si="431"/>
        <v>#N/A</v>
      </c>
      <c r="M1661" s="66" t="e">
        <f>VLOOKUP(B1661,[2]Pivot!$A$4:$C$3785,2,0)</f>
        <v>#N/A</v>
      </c>
      <c r="N1661" s="66" t="e">
        <f>VLOOKUP(B1661,[2]Pivot!$A$4:$C$3785,3,0)</f>
        <v>#N/A</v>
      </c>
      <c r="O1661" s="70" t="e">
        <f>VLOOKUP(B1661,[3]Pivot!$A$4:$D$4420,2,0)</f>
        <v>#N/A</v>
      </c>
      <c r="P1661" s="66" t="e">
        <f>VLOOKUP(B1661,[3]Pivot!$A$4:$E$4420,5,0)</f>
        <v>#N/A</v>
      </c>
      <c r="Q1661" s="66" t="e">
        <f>VLOOKUP(B1661,[3]Pivot!$A$4:$D$4420,3,0)</f>
        <v>#N/A</v>
      </c>
      <c r="R1661" s="66" t="e">
        <f>VLOOKUP(B1661,[3]Pivot!$A$4:$D$4420,4,0)</f>
        <v>#N/A</v>
      </c>
      <c r="S1661" t="e">
        <f>VLOOKUP(B1661,'[1]Tổng hợp Nhập - Xuất - Tồn'!$A$5:$N$4327,11,0)</f>
        <v>#N/A</v>
      </c>
      <c r="T1661" t="e">
        <f>VLOOKUP(B1661,'[1]Tổng hợp Nhập - Xuất - Tồn'!$A$7:$N$4327,13,0)</f>
        <v>#N/A</v>
      </c>
      <c r="U1661" s="66" t="e">
        <f t="shared" si="432"/>
        <v>#N/A</v>
      </c>
      <c r="V1661" s="73" t="e">
        <f t="shared" si="433"/>
        <v>#N/A</v>
      </c>
      <c r="W1661" s="73" t="e">
        <f t="shared" si="434"/>
        <v>#N/A</v>
      </c>
    </row>
    <row r="1662" spans="1:24" hidden="1" x14ac:dyDescent="0.25">
      <c r="A1662">
        <v>1661</v>
      </c>
      <c r="B1662" t="s">
        <v>576</v>
      </c>
      <c r="C1662" t="s">
        <v>577</v>
      </c>
      <c r="E1662">
        <v>129</v>
      </c>
      <c r="H1662" s="59">
        <v>17.692307692307693</v>
      </c>
      <c r="I1662" t="s">
        <v>1903</v>
      </c>
      <c r="J1662" s="65">
        <f t="shared" si="429"/>
        <v>479815.38461538457</v>
      </c>
      <c r="K1662" t="e">
        <f>1.05*VLOOKUP(B1662,'[1]Tổng hợp Nhập - Xuất - Tồn'!$A$5:$N$4327,12,0)/VLOOKUP(B1662,'[1]Tổng hợp Nhập - Xuất - Tồn'!$A$5:$N$4327,11,0)</f>
        <v>#N/A</v>
      </c>
      <c r="L1662" s="67" t="e">
        <f t="shared" si="431"/>
        <v>#N/A</v>
      </c>
      <c r="M1662" s="66" t="e">
        <f>VLOOKUP(B1662,[2]Pivot!$A$4:$C$3785,2,0)</f>
        <v>#N/A</v>
      </c>
      <c r="N1662" s="66" t="e">
        <f>VLOOKUP(B1662,[2]Pivot!$A$4:$C$3785,3,0)</f>
        <v>#N/A</v>
      </c>
      <c r="O1662" s="70" t="e">
        <f>VLOOKUP(B1662,[3]Pivot!$A$4:$D$4420,2,0)</f>
        <v>#N/A</v>
      </c>
      <c r="P1662" s="66" t="e">
        <f>VLOOKUP(B1662,[3]Pivot!$A$4:$E$4420,5,0)</f>
        <v>#N/A</v>
      </c>
      <c r="Q1662" s="66" t="e">
        <f>VLOOKUP(B1662,[3]Pivot!$A$4:$D$4420,3,0)</f>
        <v>#N/A</v>
      </c>
      <c r="R1662" s="66" t="e">
        <f>VLOOKUP(B1662,[3]Pivot!$A$4:$D$4420,4,0)</f>
        <v>#N/A</v>
      </c>
      <c r="S1662" t="e">
        <f>VLOOKUP(B1662,'[1]Tổng hợp Nhập - Xuất - Tồn'!$A$5:$N$4327,11,0)</f>
        <v>#N/A</v>
      </c>
      <c r="T1662" t="e">
        <f>VLOOKUP(B1662,'[1]Tổng hợp Nhập - Xuất - Tồn'!$A$7:$N$4327,13,0)</f>
        <v>#N/A</v>
      </c>
      <c r="U1662" s="66" t="e">
        <f t="shared" si="432"/>
        <v>#N/A</v>
      </c>
      <c r="V1662" s="73" t="e">
        <f t="shared" si="433"/>
        <v>#N/A</v>
      </c>
      <c r="W1662" s="73" t="e">
        <f t="shared" si="434"/>
        <v>#N/A</v>
      </c>
    </row>
    <row r="1663" spans="1:24" hidden="1" x14ac:dyDescent="0.25">
      <c r="A1663">
        <v>1662</v>
      </c>
      <c r="B1663" t="s">
        <v>1198</v>
      </c>
      <c r="C1663" t="s">
        <v>1199</v>
      </c>
      <c r="E1663">
        <v>20</v>
      </c>
      <c r="H1663" s="59">
        <v>21.957692307692312</v>
      </c>
      <c r="I1663" t="s">
        <v>1903</v>
      </c>
      <c r="J1663" s="65">
        <f t="shared" si="429"/>
        <v>595492.61538461549</v>
      </c>
      <c r="K1663" t="e">
        <f>1.05*VLOOKUP(B1663,'[1]Tổng hợp Nhập - Xuất - Tồn'!$A$5:$N$4327,12,0)/VLOOKUP(B1663,'[1]Tổng hợp Nhập - Xuất - Tồn'!$A$5:$N$4327,11,0)</f>
        <v>#N/A</v>
      </c>
      <c r="L1663" s="67" t="e">
        <f t="shared" si="431"/>
        <v>#N/A</v>
      </c>
      <c r="M1663" s="66" t="e">
        <f>VLOOKUP(B1663,[2]Pivot!$A$4:$C$3785,2,0)</f>
        <v>#N/A</v>
      </c>
      <c r="N1663" s="66" t="e">
        <f>VLOOKUP(B1663,[2]Pivot!$A$4:$C$3785,3,0)</f>
        <v>#N/A</v>
      </c>
      <c r="O1663" s="70" t="e">
        <f>VLOOKUP(B1663,[3]Pivot!$A$4:$D$4420,2,0)</f>
        <v>#N/A</v>
      </c>
      <c r="P1663" s="66" t="e">
        <f>VLOOKUP(B1663,[3]Pivot!$A$4:$E$4420,5,0)</f>
        <v>#N/A</v>
      </c>
      <c r="Q1663" s="66" t="e">
        <f>VLOOKUP(B1663,[3]Pivot!$A$4:$D$4420,3,0)</f>
        <v>#N/A</v>
      </c>
      <c r="R1663" s="66" t="e">
        <f>VLOOKUP(B1663,[3]Pivot!$A$4:$D$4420,4,0)</f>
        <v>#N/A</v>
      </c>
      <c r="S1663" t="e">
        <f>VLOOKUP(B1663,'[1]Tổng hợp Nhập - Xuất - Tồn'!$A$5:$N$4327,11,0)</f>
        <v>#N/A</v>
      </c>
      <c r="T1663" t="e">
        <f>VLOOKUP(B1663,'[1]Tổng hợp Nhập - Xuất - Tồn'!$A$7:$N$4327,13,0)</f>
        <v>#N/A</v>
      </c>
      <c r="U1663" s="66" t="e">
        <f t="shared" si="432"/>
        <v>#N/A</v>
      </c>
      <c r="V1663" s="73" t="e">
        <f t="shared" si="433"/>
        <v>#N/A</v>
      </c>
      <c r="W1663" s="73" t="e">
        <f t="shared" si="434"/>
        <v>#N/A</v>
      </c>
    </row>
    <row r="1664" spans="1:24" hidden="1" x14ac:dyDescent="0.25">
      <c r="A1664">
        <v>1663</v>
      </c>
      <c r="B1664" t="s">
        <v>1200</v>
      </c>
      <c r="C1664" t="s">
        <v>1201</v>
      </c>
      <c r="E1664">
        <v>357</v>
      </c>
      <c r="H1664" s="59">
        <v>21.996153846153852</v>
      </c>
      <c r="I1664" t="s">
        <v>1903</v>
      </c>
      <c r="J1664" s="65">
        <f t="shared" si="429"/>
        <v>596535.69230769249</v>
      </c>
      <c r="K1664" t="e">
        <f>1.05*VLOOKUP(B1664,'[1]Tổng hợp Nhập - Xuất - Tồn'!$A$5:$N$4327,12,0)/VLOOKUP(B1664,'[1]Tổng hợp Nhập - Xuất - Tồn'!$A$5:$N$4327,11,0)</f>
        <v>#N/A</v>
      </c>
      <c r="L1664" s="67" t="e">
        <f t="shared" si="431"/>
        <v>#N/A</v>
      </c>
      <c r="M1664" s="66" t="e">
        <f>VLOOKUP(B1664,[2]Pivot!$A$4:$C$3785,2,0)</f>
        <v>#N/A</v>
      </c>
      <c r="N1664" s="66" t="e">
        <f>VLOOKUP(B1664,[2]Pivot!$A$4:$C$3785,3,0)</f>
        <v>#N/A</v>
      </c>
      <c r="O1664" s="70" t="e">
        <f>VLOOKUP(B1664,[3]Pivot!$A$4:$D$4420,2,0)</f>
        <v>#N/A</v>
      </c>
      <c r="P1664" s="66" t="e">
        <f>VLOOKUP(B1664,[3]Pivot!$A$4:$E$4420,5,0)</f>
        <v>#N/A</v>
      </c>
      <c r="Q1664" s="66" t="e">
        <f>VLOOKUP(B1664,[3]Pivot!$A$4:$D$4420,3,0)</f>
        <v>#N/A</v>
      </c>
      <c r="R1664" s="66" t="e">
        <f>VLOOKUP(B1664,[3]Pivot!$A$4:$D$4420,4,0)</f>
        <v>#N/A</v>
      </c>
      <c r="S1664" t="e">
        <f>VLOOKUP(B1664,'[1]Tổng hợp Nhập - Xuất - Tồn'!$A$5:$N$4327,11,0)</f>
        <v>#N/A</v>
      </c>
      <c r="T1664" t="e">
        <f>VLOOKUP(B1664,'[1]Tổng hợp Nhập - Xuất - Tồn'!$A$7:$N$4327,13,0)</f>
        <v>#N/A</v>
      </c>
      <c r="U1664" s="66" t="e">
        <f t="shared" si="432"/>
        <v>#N/A</v>
      </c>
      <c r="V1664" s="73" t="e">
        <f t="shared" si="433"/>
        <v>#N/A</v>
      </c>
      <c r="W1664" s="73" t="e">
        <f t="shared" si="434"/>
        <v>#N/A</v>
      </c>
    </row>
    <row r="1665" spans="1:24" hidden="1" x14ac:dyDescent="0.25">
      <c r="A1665">
        <v>1664</v>
      </c>
      <c r="B1665" t="s">
        <v>1202</v>
      </c>
      <c r="C1665" t="s">
        <v>1203</v>
      </c>
      <c r="E1665">
        <v>15</v>
      </c>
      <c r="H1665" s="59">
        <v>40.515384615384619</v>
      </c>
      <c r="I1665" t="s">
        <v>1903</v>
      </c>
      <c r="J1665" s="65">
        <f t="shared" si="429"/>
        <v>1098777.2307692308</v>
      </c>
      <c r="K1665" t="e">
        <f>1.05*VLOOKUP(B1665,'[1]Tổng hợp Nhập - Xuất - Tồn'!$A$5:$N$4327,12,0)/VLOOKUP(B1665,'[1]Tổng hợp Nhập - Xuất - Tồn'!$A$5:$N$4327,11,0)</f>
        <v>#N/A</v>
      </c>
      <c r="L1665" s="67" t="e">
        <f t="shared" si="431"/>
        <v>#N/A</v>
      </c>
      <c r="M1665" s="66" t="e">
        <f>VLOOKUP(B1665,[2]Pivot!$A$4:$C$3785,2,0)</f>
        <v>#N/A</v>
      </c>
      <c r="N1665" s="66" t="e">
        <f>VLOOKUP(B1665,[2]Pivot!$A$4:$C$3785,3,0)</f>
        <v>#N/A</v>
      </c>
      <c r="O1665" s="70" t="e">
        <f>VLOOKUP(B1665,[3]Pivot!$A$4:$D$4420,2,0)</f>
        <v>#N/A</v>
      </c>
      <c r="P1665" s="66" t="e">
        <f>VLOOKUP(B1665,[3]Pivot!$A$4:$E$4420,5,0)</f>
        <v>#N/A</v>
      </c>
      <c r="Q1665" s="66" t="e">
        <f>VLOOKUP(B1665,[3]Pivot!$A$4:$D$4420,3,0)</f>
        <v>#N/A</v>
      </c>
      <c r="R1665" s="66" t="e">
        <f>VLOOKUP(B1665,[3]Pivot!$A$4:$D$4420,4,0)</f>
        <v>#N/A</v>
      </c>
      <c r="S1665" t="e">
        <f>VLOOKUP(B1665,'[1]Tổng hợp Nhập - Xuất - Tồn'!$A$5:$N$4327,11,0)</f>
        <v>#N/A</v>
      </c>
      <c r="T1665" t="e">
        <f>VLOOKUP(B1665,'[1]Tổng hợp Nhập - Xuất - Tồn'!$A$7:$N$4327,13,0)</f>
        <v>#N/A</v>
      </c>
      <c r="U1665" s="66" t="e">
        <f t="shared" si="432"/>
        <v>#N/A</v>
      </c>
      <c r="V1665" s="73" t="e">
        <f t="shared" si="433"/>
        <v>#N/A</v>
      </c>
      <c r="W1665" s="73" t="e">
        <f t="shared" si="434"/>
        <v>#N/A</v>
      </c>
    </row>
    <row r="1666" spans="1:24" hidden="1" x14ac:dyDescent="0.25">
      <c r="A1666">
        <v>1665</v>
      </c>
      <c r="B1666" t="s">
        <v>1204</v>
      </c>
      <c r="C1666" t="s">
        <v>1205</v>
      </c>
      <c r="E1666">
        <v>39</v>
      </c>
      <c r="H1666" s="59">
        <v>13.657692307692308</v>
      </c>
      <c r="I1666" t="s">
        <v>1903</v>
      </c>
      <c r="J1666" s="65">
        <f t="shared" si="429"/>
        <v>370396.61538461532</v>
      </c>
      <c r="K1666" t="e">
        <f>1.05*VLOOKUP(B1666,'[1]Tổng hợp Nhập - Xuất - Tồn'!$A$5:$N$4327,12,0)/VLOOKUP(B1666,'[1]Tổng hợp Nhập - Xuất - Tồn'!$A$5:$N$4327,11,0)</f>
        <v>#N/A</v>
      </c>
      <c r="L1666" s="67" t="e">
        <f t="shared" si="431"/>
        <v>#N/A</v>
      </c>
      <c r="M1666" s="66" t="e">
        <f>VLOOKUP(B1666,[2]Pivot!$A$4:$C$3785,2,0)</f>
        <v>#N/A</v>
      </c>
      <c r="N1666" s="66" t="e">
        <f>VLOOKUP(B1666,[2]Pivot!$A$4:$C$3785,3,0)</f>
        <v>#N/A</v>
      </c>
      <c r="O1666" s="70" t="e">
        <f>VLOOKUP(B1666,[3]Pivot!$A$4:$D$4420,2,0)</f>
        <v>#N/A</v>
      </c>
      <c r="P1666" s="66" t="e">
        <f>VLOOKUP(B1666,[3]Pivot!$A$4:$E$4420,5,0)</f>
        <v>#N/A</v>
      </c>
      <c r="Q1666" s="66" t="e">
        <f>VLOOKUP(B1666,[3]Pivot!$A$4:$D$4420,3,0)</f>
        <v>#N/A</v>
      </c>
      <c r="R1666" s="66" t="e">
        <f>VLOOKUP(B1666,[3]Pivot!$A$4:$D$4420,4,0)</f>
        <v>#N/A</v>
      </c>
      <c r="S1666" t="e">
        <f>VLOOKUP(B1666,'[1]Tổng hợp Nhập - Xuất - Tồn'!$A$5:$N$4327,11,0)</f>
        <v>#N/A</v>
      </c>
      <c r="T1666" t="e">
        <f>VLOOKUP(B1666,'[1]Tổng hợp Nhập - Xuất - Tồn'!$A$7:$N$4327,13,0)</f>
        <v>#N/A</v>
      </c>
      <c r="U1666" s="66" t="e">
        <f t="shared" si="432"/>
        <v>#N/A</v>
      </c>
      <c r="V1666" s="73" t="e">
        <f t="shared" si="433"/>
        <v>#N/A</v>
      </c>
      <c r="W1666" s="73" t="e">
        <f t="shared" si="434"/>
        <v>#N/A</v>
      </c>
    </row>
    <row r="1667" spans="1:24" hidden="1" x14ac:dyDescent="0.25">
      <c r="A1667">
        <v>1666</v>
      </c>
      <c r="B1667" t="s">
        <v>1206</v>
      </c>
      <c r="C1667" t="s">
        <v>1207</v>
      </c>
      <c r="E1667">
        <v>6</v>
      </c>
      <c r="H1667" s="59">
        <v>982.15384615384619</v>
      </c>
      <c r="I1667" t="s">
        <v>1903</v>
      </c>
      <c r="J1667" s="65">
        <f t="shared" ref="J1667:J1730" si="451">H1667*24000*1.13</f>
        <v>26636012.307692304</v>
      </c>
      <c r="K1667" t="e">
        <f>1.05*VLOOKUP(B1667,'[1]Tổng hợp Nhập - Xuất - Tồn'!$A$5:$N$4327,12,0)/VLOOKUP(B1667,'[1]Tổng hợp Nhập - Xuất - Tồn'!$A$5:$N$4327,11,0)</f>
        <v>#N/A</v>
      </c>
      <c r="L1667" s="67" t="e">
        <f t="shared" si="431"/>
        <v>#N/A</v>
      </c>
      <c r="M1667" s="66" t="e">
        <f>VLOOKUP(B1667,[2]Pivot!$A$4:$C$3785,2,0)</f>
        <v>#N/A</v>
      </c>
      <c r="N1667" s="66" t="e">
        <f>VLOOKUP(B1667,[2]Pivot!$A$4:$C$3785,3,0)</f>
        <v>#N/A</v>
      </c>
      <c r="O1667" s="70" t="e">
        <f>VLOOKUP(B1667,[3]Pivot!$A$4:$D$4420,2,0)</f>
        <v>#N/A</v>
      </c>
      <c r="P1667" s="66" t="e">
        <f>VLOOKUP(B1667,[3]Pivot!$A$4:$E$4420,5,0)</f>
        <v>#N/A</v>
      </c>
      <c r="Q1667" s="66" t="e">
        <f>VLOOKUP(B1667,[3]Pivot!$A$4:$D$4420,3,0)</f>
        <v>#N/A</v>
      </c>
      <c r="R1667" s="66" t="e">
        <f>VLOOKUP(B1667,[3]Pivot!$A$4:$D$4420,4,0)</f>
        <v>#N/A</v>
      </c>
      <c r="S1667" t="e">
        <f>VLOOKUP(B1667,'[1]Tổng hợp Nhập - Xuất - Tồn'!$A$5:$N$4327,11,0)</f>
        <v>#N/A</v>
      </c>
      <c r="T1667" t="e">
        <f>VLOOKUP(B1667,'[1]Tổng hợp Nhập - Xuất - Tồn'!$A$7:$N$4327,13,0)</f>
        <v>#N/A</v>
      </c>
      <c r="U1667" s="66" t="e">
        <f t="shared" ref="U1667:U1730" si="452">IF(L1667&lt;=10%,Q1667,Q1667*(1-5%))</f>
        <v>#N/A</v>
      </c>
      <c r="V1667" s="73" t="e">
        <f t="shared" ref="V1667:V1730" si="453">U1667*24000*1/1.13</f>
        <v>#N/A</v>
      </c>
      <c r="W1667" s="73" t="e">
        <f t="shared" ref="W1667:W1730" si="454">V1667/24000</f>
        <v>#N/A</v>
      </c>
    </row>
    <row r="1668" spans="1:24" x14ac:dyDescent="0.25">
      <c r="A1668">
        <v>1667</v>
      </c>
      <c r="B1668" t="s">
        <v>1208</v>
      </c>
      <c r="C1668" t="s">
        <v>1209</v>
      </c>
      <c r="E1668">
        <v>3</v>
      </c>
      <c r="H1668" s="59">
        <v>203.75384615384618</v>
      </c>
      <c r="I1668" t="s">
        <v>1903</v>
      </c>
      <c r="J1668" s="78">
        <f t="shared" si="451"/>
        <v>5525804.307692307</v>
      </c>
      <c r="K1668" s="75">
        <f>1.05*VLOOKUP(B1668,'[1]Tổng hợp Nhập - Xuất - Tồn'!$A$5:$N$4327,12,0)/VLOOKUP(B1668,'[1]Tổng hợp Nhập - Xuất - Tồn'!$A$5:$N$4327,11,0)</f>
        <v>5277124.6500000004</v>
      </c>
      <c r="L1668" s="67">
        <f t="shared" ref="L1668:L1731" si="455">(J1668-K1668)/K1668</f>
        <v>4.7124082561192993E-2</v>
      </c>
      <c r="M1668" s="66">
        <f>VLOOKUP(B1668,[2]Pivot!$A$4:$C$3785,2,0)</f>
        <v>6000000</v>
      </c>
      <c r="N1668" s="66" t="e">
        <f>VLOOKUP(B1668,[2]Pivot!$A$4:$C$3785,3,0)</f>
        <v>#REF!</v>
      </c>
      <c r="O1668" s="70">
        <f>VLOOKUP(B1668,[3]Pivot!$A$4:$D$4420,2,0)</f>
        <v>44630</v>
      </c>
      <c r="P1668" s="66" t="str">
        <f>VLOOKUP(B1668,[3]Pivot!$A$4:$E$4420,5,0)</f>
        <v>HTAUTOHN</v>
      </c>
      <c r="Q1668" s="66">
        <f>VLOOKUP(B1668,[3]Pivot!$A$4:$D$4420,3,0)</f>
        <v>4950000</v>
      </c>
      <c r="R1668" s="66">
        <f>VLOOKUP(B1668,[3]Pivot!$A$4:$D$4420,4,0)</f>
        <v>1</v>
      </c>
      <c r="S1668">
        <f>VLOOKUP(B1668,'[1]Tổng hợp Nhập - Xuất - Tồn'!$A$5:$N$4327,11,0)</f>
        <v>1</v>
      </c>
      <c r="T1668">
        <f>VLOOKUP(B1668,'[1]Tổng hợp Nhập - Xuất - Tồn'!$A$7:$N$4327,13,0)</f>
        <v>0</v>
      </c>
      <c r="U1668" s="75">
        <f>IF(Q1668=0,K1668*(1-5%),IF(L1668&lt;=10%,Q1668,Q1668*(1-5%)))</f>
        <v>4950000</v>
      </c>
      <c r="V1668" s="73">
        <f>U1668/24000*1/1.13</f>
        <v>182.52212389380531</v>
      </c>
      <c r="W1668" s="66">
        <f t="shared" ref="W1668" si="456">V1668*24000</f>
        <v>4380530.9734513275</v>
      </c>
      <c r="X1668" s="67">
        <f>(W1668-K1668)/K1668</f>
        <v>-0.16990193258911798</v>
      </c>
    </row>
    <row r="1669" spans="1:24" hidden="1" x14ac:dyDescent="0.25">
      <c r="A1669">
        <v>1668</v>
      </c>
      <c r="B1669" t="s">
        <v>1211</v>
      </c>
      <c r="C1669" t="s">
        <v>590</v>
      </c>
      <c r="E1669">
        <v>73</v>
      </c>
      <c r="H1669" s="59">
        <v>25.138461538461538</v>
      </c>
      <c r="I1669" t="s">
        <v>1903</v>
      </c>
      <c r="J1669" s="65">
        <f t="shared" si="451"/>
        <v>681755.07692307676</v>
      </c>
      <c r="K1669" t="e">
        <f>1.05*VLOOKUP(B1669,'[1]Tổng hợp Nhập - Xuất - Tồn'!$A$5:$N$4327,12,0)/VLOOKUP(B1669,'[1]Tổng hợp Nhập - Xuất - Tồn'!$A$5:$N$4327,11,0)</f>
        <v>#N/A</v>
      </c>
      <c r="L1669" s="67" t="e">
        <f t="shared" si="455"/>
        <v>#N/A</v>
      </c>
      <c r="M1669" s="66" t="e">
        <f>VLOOKUP(B1669,[2]Pivot!$A$4:$C$3785,2,0)</f>
        <v>#N/A</v>
      </c>
      <c r="N1669" s="66" t="e">
        <f>VLOOKUP(B1669,[2]Pivot!$A$4:$C$3785,3,0)</f>
        <v>#N/A</v>
      </c>
      <c r="O1669" s="70" t="e">
        <f>VLOOKUP(B1669,[3]Pivot!$A$4:$D$4420,2,0)</f>
        <v>#N/A</v>
      </c>
      <c r="P1669" s="66" t="e">
        <f>VLOOKUP(B1669,[3]Pivot!$A$4:$E$4420,5,0)</f>
        <v>#N/A</v>
      </c>
      <c r="Q1669" s="66" t="e">
        <f>VLOOKUP(B1669,[3]Pivot!$A$4:$D$4420,3,0)</f>
        <v>#N/A</v>
      </c>
      <c r="R1669" s="66" t="e">
        <f>VLOOKUP(B1669,[3]Pivot!$A$4:$D$4420,4,0)</f>
        <v>#N/A</v>
      </c>
      <c r="S1669" t="e">
        <f>VLOOKUP(B1669,'[1]Tổng hợp Nhập - Xuất - Tồn'!$A$5:$N$4327,11,0)</f>
        <v>#N/A</v>
      </c>
      <c r="T1669" t="e">
        <f>VLOOKUP(B1669,'[1]Tổng hợp Nhập - Xuất - Tồn'!$A$7:$N$4327,13,0)</f>
        <v>#N/A</v>
      </c>
      <c r="U1669" s="66" t="e">
        <f t="shared" si="452"/>
        <v>#N/A</v>
      </c>
      <c r="V1669" s="73" t="e">
        <f t="shared" si="453"/>
        <v>#N/A</v>
      </c>
      <c r="W1669" s="73" t="e">
        <f t="shared" si="454"/>
        <v>#N/A</v>
      </c>
    </row>
    <row r="1670" spans="1:24" hidden="1" x14ac:dyDescent="0.25">
      <c r="A1670">
        <v>1669</v>
      </c>
      <c r="B1670" t="s">
        <v>1212</v>
      </c>
      <c r="C1670" t="s">
        <v>1213</v>
      </c>
      <c r="E1670">
        <v>12</v>
      </c>
      <c r="H1670" s="59">
        <v>441.69230769230774</v>
      </c>
      <c r="I1670" t="s">
        <v>1903</v>
      </c>
      <c r="J1670" s="65">
        <f t="shared" si="451"/>
        <v>11978695.384615384</v>
      </c>
      <c r="K1670" t="e">
        <f>1.05*VLOOKUP(B1670,'[1]Tổng hợp Nhập - Xuất - Tồn'!$A$5:$N$4327,12,0)/VLOOKUP(B1670,'[1]Tổng hợp Nhập - Xuất - Tồn'!$A$5:$N$4327,11,0)</f>
        <v>#N/A</v>
      </c>
      <c r="L1670" s="67" t="e">
        <f t="shared" si="455"/>
        <v>#N/A</v>
      </c>
      <c r="M1670" s="66" t="e">
        <f>VLOOKUP(B1670,[2]Pivot!$A$4:$C$3785,2,0)</f>
        <v>#N/A</v>
      </c>
      <c r="N1670" s="66" t="e">
        <f>VLOOKUP(B1670,[2]Pivot!$A$4:$C$3785,3,0)</f>
        <v>#N/A</v>
      </c>
      <c r="O1670" s="70" t="e">
        <f>VLOOKUP(B1670,[3]Pivot!$A$4:$D$4420,2,0)</f>
        <v>#N/A</v>
      </c>
      <c r="P1670" s="66" t="e">
        <f>VLOOKUP(B1670,[3]Pivot!$A$4:$E$4420,5,0)</f>
        <v>#N/A</v>
      </c>
      <c r="Q1670" s="66" t="e">
        <f>VLOOKUP(B1670,[3]Pivot!$A$4:$D$4420,3,0)</f>
        <v>#N/A</v>
      </c>
      <c r="R1670" s="66" t="e">
        <f>VLOOKUP(B1670,[3]Pivot!$A$4:$D$4420,4,0)</f>
        <v>#N/A</v>
      </c>
      <c r="S1670" t="e">
        <f>VLOOKUP(B1670,'[1]Tổng hợp Nhập - Xuất - Tồn'!$A$5:$N$4327,11,0)</f>
        <v>#N/A</v>
      </c>
      <c r="T1670" t="e">
        <f>VLOOKUP(B1670,'[1]Tổng hợp Nhập - Xuất - Tồn'!$A$7:$N$4327,13,0)</f>
        <v>#N/A</v>
      </c>
      <c r="U1670" s="66" t="e">
        <f t="shared" si="452"/>
        <v>#N/A</v>
      </c>
      <c r="V1670" s="73" t="e">
        <f t="shared" si="453"/>
        <v>#N/A</v>
      </c>
      <c r="W1670" s="73" t="e">
        <f t="shared" si="454"/>
        <v>#N/A</v>
      </c>
    </row>
    <row r="1671" spans="1:24" hidden="1" x14ac:dyDescent="0.25">
      <c r="A1671">
        <v>1670</v>
      </c>
      <c r="B1671" t="s">
        <v>1214</v>
      </c>
      <c r="C1671" t="s">
        <v>1213</v>
      </c>
      <c r="E1671">
        <v>21</v>
      </c>
      <c r="H1671" s="59">
        <v>404.84615384615387</v>
      </c>
      <c r="I1671" t="s">
        <v>1903</v>
      </c>
      <c r="J1671" s="65">
        <f t="shared" si="451"/>
        <v>10979427.69230769</v>
      </c>
      <c r="K1671" t="e">
        <f>1.05*VLOOKUP(B1671,'[1]Tổng hợp Nhập - Xuất - Tồn'!$A$5:$N$4327,12,0)/VLOOKUP(B1671,'[1]Tổng hợp Nhập - Xuất - Tồn'!$A$5:$N$4327,11,0)</f>
        <v>#N/A</v>
      </c>
      <c r="L1671" s="67" t="e">
        <f t="shared" si="455"/>
        <v>#N/A</v>
      </c>
      <c r="M1671" s="66" t="e">
        <f>VLOOKUP(B1671,[2]Pivot!$A$4:$C$3785,2,0)</f>
        <v>#N/A</v>
      </c>
      <c r="N1671" s="66" t="e">
        <f>VLOOKUP(B1671,[2]Pivot!$A$4:$C$3785,3,0)</f>
        <v>#N/A</v>
      </c>
      <c r="O1671" s="70" t="e">
        <f>VLOOKUP(B1671,[3]Pivot!$A$4:$D$4420,2,0)</f>
        <v>#N/A</v>
      </c>
      <c r="P1671" s="66" t="e">
        <f>VLOOKUP(B1671,[3]Pivot!$A$4:$E$4420,5,0)</f>
        <v>#N/A</v>
      </c>
      <c r="Q1671" s="66" t="e">
        <f>VLOOKUP(B1671,[3]Pivot!$A$4:$D$4420,3,0)</f>
        <v>#N/A</v>
      </c>
      <c r="R1671" s="66" t="e">
        <f>VLOOKUP(B1671,[3]Pivot!$A$4:$D$4420,4,0)</f>
        <v>#N/A</v>
      </c>
      <c r="S1671" t="e">
        <f>VLOOKUP(B1671,'[1]Tổng hợp Nhập - Xuất - Tồn'!$A$5:$N$4327,11,0)</f>
        <v>#N/A</v>
      </c>
      <c r="T1671" t="e">
        <f>VLOOKUP(B1671,'[1]Tổng hợp Nhập - Xuất - Tồn'!$A$7:$N$4327,13,0)</f>
        <v>#N/A</v>
      </c>
      <c r="U1671" s="66" t="e">
        <f t="shared" si="452"/>
        <v>#N/A</v>
      </c>
      <c r="V1671" s="73" t="e">
        <f t="shared" si="453"/>
        <v>#N/A</v>
      </c>
      <c r="W1671" s="73" t="e">
        <f t="shared" si="454"/>
        <v>#N/A</v>
      </c>
    </row>
    <row r="1672" spans="1:24" hidden="1" x14ac:dyDescent="0.25">
      <c r="A1672">
        <v>1671</v>
      </c>
      <c r="B1672" t="s">
        <v>1215</v>
      </c>
      <c r="C1672" t="s">
        <v>598</v>
      </c>
      <c r="E1672">
        <v>51</v>
      </c>
      <c r="H1672" s="59">
        <v>70.15384615384616</v>
      </c>
      <c r="I1672" t="s">
        <v>1903</v>
      </c>
      <c r="J1672" s="65">
        <f t="shared" si="451"/>
        <v>1902572.3076923075</v>
      </c>
      <c r="K1672" t="e">
        <f>1.05*VLOOKUP(B1672,'[1]Tổng hợp Nhập - Xuất - Tồn'!$A$5:$N$4327,12,0)/VLOOKUP(B1672,'[1]Tổng hợp Nhập - Xuất - Tồn'!$A$5:$N$4327,11,0)</f>
        <v>#N/A</v>
      </c>
      <c r="L1672" s="67" t="e">
        <f t="shared" si="455"/>
        <v>#N/A</v>
      </c>
      <c r="M1672" s="66" t="e">
        <f>VLOOKUP(B1672,[2]Pivot!$A$4:$C$3785,2,0)</f>
        <v>#N/A</v>
      </c>
      <c r="N1672" s="66" t="e">
        <f>VLOOKUP(B1672,[2]Pivot!$A$4:$C$3785,3,0)</f>
        <v>#N/A</v>
      </c>
      <c r="O1672" s="70" t="e">
        <f>VLOOKUP(B1672,[3]Pivot!$A$4:$D$4420,2,0)</f>
        <v>#N/A</v>
      </c>
      <c r="P1672" s="66" t="e">
        <f>VLOOKUP(B1672,[3]Pivot!$A$4:$E$4420,5,0)</f>
        <v>#N/A</v>
      </c>
      <c r="Q1672" s="66" t="e">
        <f>VLOOKUP(B1672,[3]Pivot!$A$4:$D$4420,3,0)</f>
        <v>#N/A</v>
      </c>
      <c r="R1672" s="66" t="e">
        <f>VLOOKUP(B1672,[3]Pivot!$A$4:$D$4420,4,0)</f>
        <v>#N/A</v>
      </c>
      <c r="S1672" t="e">
        <f>VLOOKUP(B1672,'[1]Tổng hợp Nhập - Xuất - Tồn'!$A$5:$N$4327,11,0)</f>
        <v>#N/A</v>
      </c>
      <c r="T1672" t="e">
        <f>VLOOKUP(B1672,'[1]Tổng hợp Nhập - Xuất - Tồn'!$A$7:$N$4327,13,0)</f>
        <v>#N/A</v>
      </c>
      <c r="U1672" s="66" t="e">
        <f t="shared" si="452"/>
        <v>#N/A</v>
      </c>
      <c r="V1672" s="73" t="e">
        <f t="shared" si="453"/>
        <v>#N/A</v>
      </c>
      <c r="W1672" s="73" t="e">
        <f t="shared" si="454"/>
        <v>#N/A</v>
      </c>
    </row>
    <row r="1673" spans="1:24" hidden="1" x14ac:dyDescent="0.25">
      <c r="A1673">
        <v>1672</v>
      </c>
      <c r="B1673" t="s">
        <v>601</v>
      </c>
      <c r="C1673" t="s">
        <v>598</v>
      </c>
      <c r="E1673">
        <v>121</v>
      </c>
      <c r="H1673" s="59">
        <v>14.723076923076926</v>
      </c>
      <c r="I1673" t="s">
        <v>1903</v>
      </c>
      <c r="J1673" s="65">
        <f t="shared" si="451"/>
        <v>399289.84615384624</v>
      </c>
      <c r="K1673" t="e">
        <f>1.05*VLOOKUP(B1673,'[1]Tổng hợp Nhập - Xuất - Tồn'!$A$5:$N$4327,12,0)/VLOOKUP(B1673,'[1]Tổng hợp Nhập - Xuất - Tồn'!$A$5:$N$4327,11,0)</f>
        <v>#N/A</v>
      </c>
      <c r="L1673" s="67" t="e">
        <f t="shared" si="455"/>
        <v>#N/A</v>
      </c>
      <c r="M1673" s="66" t="e">
        <f>VLOOKUP(B1673,[2]Pivot!$A$4:$C$3785,2,0)</f>
        <v>#N/A</v>
      </c>
      <c r="N1673" s="66" t="e">
        <f>VLOOKUP(B1673,[2]Pivot!$A$4:$C$3785,3,0)</f>
        <v>#N/A</v>
      </c>
      <c r="O1673" s="70" t="e">
        <f>VLOOKUP(B1673,[3]Pivot!$A$4:$D$4420,2,0)</f>
        <v>#N/A</v>
      </c>
      <c r="P1673" s="66" t="e">
        <f>VLOOKUP(B1673,[3]Pivot!$A$4:$E$4420,5,0)</f>
        <v>#N/A</v>
      </c>
      <c r="Q1673" s="66" t="e">
        <f>VLOOKUP(B1673,[3]Pivot!$A$4:$D$4420,3,0)</f>
        <v>#N/A</v>
      </c>
      <c r="R1673" s="66" t="e">
        <f>VLOOKUP(B1673,[3]Pivot!$A$4:$D$4420,4,0)</f>
        <v>#N/A</v>
      </c>
      <c r="S1673" t="e">
        <f>VLOOKUP(B1673,'[1]Tổng hợp Nhập - Xuất - Tồn'!$A$5:$N$4327,11,0)</f>
        <v>#N/A</v>
      </c>
      <c r="T1673" t="e">
        <f>VLOOKUP(B1673,'[1]Tổng hợp Nhập - Xuất - Tồn'!$A$7:$N$4327,13,0)</f>
        <v>#N/A</v>
      </c>
      <c r="U1673" s="66" t="e">
        <f t="shared" si="452"/>
        <v>#N/A</v>
      </c>
      <c r="V1673" s="73" t="e">
        <f t="shared" si="453"/>
        <v>#N/A</v>
      </c>
      <c r="W1673" s="73" t="e">
        <f t="shared" si="454"/>
        <v>#N/A</v>
      </c>
    </row>
    <row r="1674" spans="1:24" hidden="1" x14ac:dyDescent="0.25">
      <c r="A1674">
        <v>1673</v>
      </c>
      <c r="B1674" t="s">
        <v>604</v>
      </c>
      <c r="C1674" t="s">
        <v>605</v>
      </c>
      <c r="E1674">
        <v>9</v>
      </c>
      <c r="H1674" s="59">
        <v>36.623076923076916</v>
      </c>
      <c r="I1674" t="s">
        <v>1903</v>
      </c>
      <c r="J1674" s="65">
        <f t="shared" si="451"/>
        <v>993217.84615384589</v>
      </c>
      <c r="K1674" t="e">
        <f>1.05*VLOOKUP(B1674,'[1]Tổng hợp Nhập - Xuất - Tồn'!$A$5:$N$4327,12,0)/VLOOKUP(B1674,'[1]Tổng hợp Nhập - Xuất - Tồn'!$A$5:$N$4327,11,0)</f>
        <v>#N/A</v>
      </c>
      <c r="L1674" s="67" t="e">
        <f t="shared" si="455"/>
        <v>#N/A</v>
      </c>
      <c r="M1674" s="66" t="e">
        <f>VLOOKUP(B1674,[2]Pivot!$A$4:$C$3785,2,0)</f>
        <v>#N/A</v>
      </c>
      <c r="N1674" s="66" t="e">
        <f>VLOOKUP(B1674,[2]Pivot!$A$4:$C$3785,3,0)</f>
        <v>#N/A</v>
      </c>
      <c r="O1674" s="70" t="e">
        <f>VLOOKUP(B1674,[3]Pivot!$A$4:$D$4420,2,0)</f>
        <v>#N/A</v>
      </c>
      <c r="P1674" s="66" t="e">
        <f>VLOOKUP(B1674,[3]Pivot!$A$4:$E$4420,5,0)</f>
        <v>#N/A</v>
      </c>
      <c r="Q1674" s="66" t="e">
        <f>VLOOKUP(B1674,[3]Pivot!$A$4:$D$4420,3,0)</f>
        <v>#N/A</v>
      </c>
      <c r="R1674" s="66" t="e">
        <f>VLOOKUP(B1674,[3]Pivot!$A$4:$D$4420,4,0)</f>
        <v>#N/A</v>
      </c>
      <c r="S1674" t="e">
        <f>VLOOKUP(B1674,'[1]Tổng hợp Nhập - Xuất - Tồn'!$A$5:$N$4327,11,0)</f>
        <v>#N/A</v>
      </c>
      <c r="T1674" t="e">
        <f>VLOOKUP(B1674,'[1]Tổng hợp Nhập - Xuất - Tồn'!$A$7:$N$4327,13,0)</f>
        <v>#N/A</v>
      </c>
      <c r="U1674" s="66" t="e">
        <f t="shared" si="452"/>
        <v>#N/A</v>
      </c>
      <c r="V1674" s="73" t="e">
        <f t="shared" si="453"/>
        <v>#N/A</v>
      </c>
      <c r="W1674" s="73" t="e">
        <f t="shared" si="454"/>
        <v>#N/A</v>
      </c>
    </row>
    <row r="1675" spans="1:24" hidden="1" x14ac:dyDescent="0.25">
      <c r="A1675">
        <v>1674</v>
      </c>
      <c r="B1675" t="s">
        <v>1216</v>
      </c>
      <c r="C1675" t="s">
        <v>1217</v>
      </c>
      <c r="E1675">
        <v>4</v>
      </c>
      <c r="H1675" s="59">
        <v>327.38461538461536</v>
      </c>
      <c r="I1675" t="s">
        <v>1903</v>
      </c>
      <c r="J1675" s="65">
        <f t="shared" si="451"/>
        <v>8878670.7692307681</v>
      </c>
      <c r="K1675" t="e">
        <f>1.05*VLOOKUP(B1675,'[1]Tổng hợp Nhập - Xuất - Tồn'!$A$5:$N$4327,12,0)/VLOOKUP(B1675,'[1]Tổng hợp Nhập - Xuất - Tồn'!$A$5:$N$4327,11,0)</f>
        <v>#N/A</v>
      </c>
      <c r="L1675" s="67" t="e">
        <f t="shared" si="455"/>
        <v>#N/A</v>
      </c>
      <c r="M1675" s="66" t="e">
        <f>VLOOKUP(B1675,[2]Pivot!$A$4:$C$3785,2,0)</f>
        <v>#N/A</v>
      </c>
      <c r="N1675" s="66" t="e">
        <f>VLOOKUP(B1675,[2]Pivot!$A$4:$C$3785,3,0)</f>
        <v>#N/A</v>
      </c>
      <c r="O1675" s="70" t="e">
        <f>VLOOKUP(B1675,[3]Pivot!$A$4:$D$4420,2,0)</f>
        <v>#N/A</v>
      </c>
      <c r="P1675" s="66" t="e">
        <f>VLOOKUP(B1675,[3]Pivot!$A$4:$E$4420,5,0)</f>
        <v>#N/A</v>
      </c>
      <c r="Q1675" s="66" t="e">
        <f>VLOOKUP(B1675,[3]Pivot!$A$4:$D$4420,3,0)</f>
        <v>#N/A</v>
      </c>
      <c r="R1675" s="66" t="e">
        <f>VLOOKUP(B1675,[3]Pivot!$A$4:$D$4420,4,0)</f>
        <v>#N/A</v>
      </c>
      <c r="S1675" t="e">
        <f>VLOOKUP(B1675,'[1]Tổng hợp Nhập - Xuất - Tồn'!$A$5:$N$4327,11,0)</f>
        <v>#N/A</v>
      </c>
      <c r="T1675" t="e">
        <f>VLOOKUP(B1675,'[1]Tổng hợp Nhập - Xuất - Tồn'!$A$7:$N$4327,13,0)</f>
        <v>#N/A</v>
      </c>
      <c r="U1675" s="66" t="e">
        <f t="shared" si="452"/>
        <v>#N/A</v>
      </c>
      <c r="V1675" s="73" t="e">
        <f t="shared" si="453"/>
        <v>#N/A</v>
      </c>
      <c r="W1675" s="73" t="e">
        <f t="shared" si="454"/>
        <v>#N/A</v>
      </c>
    </row>
    <row r="1676" spans="1:24" hidden="1" x14ac:dyDescent="0.25">
      <c r="A1676">
        <v>1675</v>
      </c>
      <c r="B1676" t="s">
        <v>1218</v>
      </c>
      <c r="C1676" t="s">
        <v>607</v>
      </c>
      <c r="E1676">
        <v>8</v>
      </c>
      <c r="H1676" s="59">
        <v>160.42307692307693</v>
      </c>
      <c r="I1676" t="s">
        <v>1903</v>
      </c>
      <c r="J1676" s="65">
        <f t="shared" si="451"/>
        <v>4350673.846153846</v>
      </c>
      <c r="K1676" t="e">
        <f>1.05*VLOOKUP(B1676,'[1]Tổng hợp Nhập - Xuất - Tồn'!$A$5:$N$4327,12,0)/VLOOKUP(B1676,'[1]Tổng hợp Nhập - Xuất - Tồn'!$A$5:$N$4327,11,0)</f>
        <v>#N/A</v>
      </c>
      <c r="L1676" s="67" t="e">
        <f t="shared" si="455"/>
        <v>#N/A</v>
      </c>
      <c r="M1676" s="66" t="e">
        <f>VLOOKUP(B1676,[2]Pivot!$A$4:$C$3785,2,0)</f>
        <v>#N/A</v>
      </c>
      <c r="N1676" s="66" t="e">
        <f>VLOOKUP(B1676,[2]Pivot!$A$4:$C$3785,3,0)</f>
        <v>#N/A</v>
      </c>
      <c r="O1676" s="70" t="e">
        <f>VLOOKUP(B1676,[3]Pivot!$A$4:$D$4420,2,0)</f>
        <v>#N/A</v>
      </c>
      <c r="P1676" s="66" t="e">
        <f>VLOOKUP(B1676,[3]Pivot!$A$4:$E$4420,5,0)</f>
        <v>#N/A</v>
      </c>
      <c r="Q1676" s="66" t="e">
        <f>VLOOKUP(B1676,[3]Pivot!$A$4:$D$4420,3,0)</f>
        <v>#N/A</v>
      </c>
      <c r="R1676" s="66" t="e">
        <f>VLOOKUP(B1676,[3]Pivot!$A$4:$D$4420,4,0)</f>
        <v>#N/A</v>
      </c>
      <c r="S1676" t="e">
        <f>VLOOKUP(B1676,'[1]Tổng hợp Nhập - Xuất - Tồn'!$A$5:$N$4327,11,0)</f>
        <v>#N/A</v>
      </c>
      <c r="T1676" t="e">
        <f>VLOOKUP(B1676,'[1]Tổng hợp Nhập - Xuất - Tồn'!$A$7:$N$4327,13,0)</f>
        <v>#N/A</v>
      </c>
      <c r="U1676" s="66" t="e">
        <f t="shared" si="452"/>
        <v>#N/A</v>
      </c>
      <c r="V1676" s="73" t="e">
        <f t="shared" si="453"/>
        <v>#N/A</v>
      </c>
      <c r="W1676" s="73" t="e">
        <f t="shared" si="454"/>
        <v>#N/A</v>
      </c>
    </row>
    <row r="1677" spans="1:24" hidden="1" x14ac:dyDescent="0.25">
      <c r="A1677">
        <v>1676</v>
      </c>
      <c r="B1677" t="s">
        <v>1219</v>
      </c>
      <c r="C1677" t="s">
        <v>607</v>
      </c>
      <c r="E1677">
        <v>26</v>
      </c>
      <c r="H1677" s="59">
        <v>171.33846153846159</v>
      </c>
      <c r="I1677" t="s">
        <v>1903</v>
      </c>
      <c r="J1677" s="65">
        <f t="shared" si="451"/>
        <v>4646699.0769230779</v>
      </c>
      <c r="K1677" t="e">
        <f>1.05*VLOOKUP(B1677,'[1]Tổng hợp Nhập - Xuất - Tồn'!$A$5:$N$4327,12,0)/VLOOKUP(B1677,'[1]Tổng hợp Nhập - Xuất - Tồn'!$A$5:$N$4327,11,0)</f>
        <v>#N/A</v>
      </c>
      <c r="L1677" s="67" t="e">
        <f t="shared" si="455"/>
        <v>#N/A</v>
      </c>
      <c r="M1677" s="66" t="e">
        <f>VLOOKUP(B1677,[2]Pivot!$A$4:$C$3785,2,0)</f>
        <v>#N/A</v>
      </c>
      <c r="N1677" s="66" t="e">
        <f>VLOOKUP(B1677,[2]Pivot!$A$4:$C$3785,3,0)</f>
        <v>#N/A</v>
      </c>
      <c r="O1677" s="70" t="e">
        <f>VLOOKUP(B1677,[3]Pivot!$A$4:$D$4420,2,0)</f>
        <v>#N/A</v>
      </c>
      <c r="P1677" s="66" t="e">
        <f>VLOOKUP(B1677,[3]Pivot!$A$4:$E$4420,5,0)</f>
        <v>#N/A</v>
      </c>
      <c r="Q1677" s="66" t="e">
        <f>VLOOKUP(B1677,[3]Pivot!$A$4:$D$4420,3,0)</f>
        <v>#N/A</v>
      </c>
      <c r="R1677" s="66" t="e">
        <f>VLOOKUP(B1677,[3]Pivot!$A$4:$D$4420,4,0)</f>
        <v>#N/A</v>
      </c>
      <c r="S1677" t="e">
        <f>VLOOKUP(B1677,'[1]Tổng hợp Nhập - Xuất - Tồn'!$A$5:$N$4327,11,0)</f>
        <v>#N/A</v>
      </c>
      <c r="T1677" t="e">
        <f>VLOOKUP(B1677,'[1]Tổng hợp Nhập - Xuất - Tồn'!$A$7:$N$4327,13,0)</f>
        <v>#N/A</v>
      </c>
      <c r="U1677" s="66" t="e">
        <f t="shared" si="452"/>
        <v>#N/A</v>
      </c>
      <c r="V1677" s="73" t="e">
        <f t="shared" si="453"/>
        <v>#N/A</v>
      </c>
      <c r="W1677" s="73" t="e">
        <f t="shared" si="454"/>
        <v>#N/A</v>
      </c>
    </row>
    <row r="1678" spans="1:24" hidden="1" x14ac:dyDescent="0.25">
      <c r="A1678">
        <v>1677</v>
      </c>
      <c r="B1678" t="s">
        <v>1220</v>
      </c>
      <c r="C1678" t="s">
        <v>607</v>
      </c>
      <c r="E1678">
        <v>8</v>
      </c>
      <c r="H1678" s="59">
        <v>167.70000000000005</v>
      </c>
      <c r="I1678" t="s">
        <v>1903</v>
      </c>
      <c r="J1678" s="65">
        <f t="shared" si="451"/>
        <v>4548024.0000000009</v>
      </c>
      <c r="K1678" t="e">
        <f>1.05*VLOOKUP(B1678,'[1]Tổng hợp Nhập - Xuất - Tồn'!$A$5:$N$4327,12,0)/VLOOKUP(B1678,'[1]Tổng hợp Nhập - Xuất - Tồn'!$A$5:$N$4327,11,0)</f>
        <v>#N/A</v>
      </c>
      <c r="L1678" s="67" t="e">
        <f t="shared" si="455"/>
        <v>#N/A</v>
      </c>
      <c r="M1678" s="66" t="e">
        <f>VLOOKUP(B1678,[2]Pivot!$A$4:$C$3785,2,0)</f>
        <v>#N/A</v>
      </c>
      <c r="N1678" s="66" t="e">
        <f>VLOOKUP(B1678,[2]Pivot!$A$4:$C$3785,3,0)</f>
        <v>#N/A</v>
      </c>
      <c r="O1678" s="70" t="e">
        <f>VLOOKUP(B1678,[3]Pivot!$A$4:$D$4420,2,0)</f>
        <v>#N/A</v>
      </c>
      <c r="P1678" s="66" t="e">
        <f>VLOOKUP(B1678,[3]Pivot!$A$4:$E$4420,5,0)</f>
        <v>#N/A</v>
      </c>
      <c r="Q1678" s="66" t="e">
        <f>VLOOKUP(B1678,[3]Pivot!$A$4:$D$4420,3,0)</f>
        <v>#N/A</v>
      </c>
      <c r="R1678" s="66" t="e">
        <f>VLOOKUP(B1678,[3]Pivot!$A$4:$D$4420,4,0)</f>
        <v>#N/A</v>
      </c>
      <c r="S1678" t="e">
        <f>VLOOKUP(B1678,'[1]Tổng hợp Nhập - Xuất - Tồn'!$A$5:$N$4327,11,0)</f>
        <v>#N/A</v>
      </c>
      <c r="T1678" t="e">
        <f>VLOOKUP(B1678,'[1]Tổng hợp Nhập - Xuất - Tồn'!$A$7:$N$4327,13,0)</f>
        <v>#N/A</v>
      </c>
      <c r="U1678" s="66" t="e">
        <f t="shared" si="452"/>
        <v>#N/A</v>
      </c>
      <c r="V1678" s="73" t="e">
        <f t="shared" si="453"/>
        <v>#N/A</v>
      </c>
      <c r="W1678" s="73" t="e">
        <f t="shared" si="454"/>
        <v>#N/A</v>
      </c>
    </row>
    <row r="1679" spans="1:24" hidden="1" x14ac:dyDescent="0.25">
      <c r="A1679">
        <v>1678</v>
      </c>
      <c r="B1679" t="s">
        <v>1221</v>
      </c>
      <c r="C1679" t="s">
        <v>607</v>
      </c>
      <c r="E1679">
        <v>8</v>
      </c>
      <c r="H1679" s="59">
        <v>117.00769230769231</v>
      </c>
      <c r="I1679" t="s">
        <v>1903</v>
      </c>
      <c r="J1679" s="65">
        <f t="shared" si="451"/>
        <v>3173248.615384615</v>
      </c>
      <c r="K1679" t="e">
        <f>1.05*VLOOKUP(B1679,'[1]Tổng hợp Nhập - Xuất - Tồn'!$A$5:$N$4327,12,0)/VLOOKUP(B1679,'[1]Tổng hợp Nhập - Xuất - Tồn'!$A$5:$N$4327,11,0)</f>
        <v>#N/A</v>
      </c>
      <c r="L1679" s="67" t="e">
        <f t="shared" si="455"/>
        <v>#N/A</v>
      </c>
      <c r="M1679" s="66" t="e">
        <f>VLOOKUP(B1679,[2]Pivot!$A$4:$C$3785,2,0)</f>
        <v>#N/A</v>
      </c>
      <c r="N1679" s="66" t="e">
        <f>VLOOKUP(B1679,[2]Pivot!$A$4:$C$3785,3,0)</f>
        <v>#N/A</v>
      </c>
      <c r="O1679" s="70" t="e">
        <f>VLOOKUP(B1679,[3]Pivot!$A$4:$D$4420,2,0)</f>
        <v>#N/A</v>
      </c>
      <c r="P1679" s="66" t="e">
        <f>VLOOKUP(B1679,[3]Pivot!$A$4:$E$4420,5,0)</f>
        <v>#N/A</v>
      </c>
      <c r="Q1679" s="66" t="e">
        <f>VLOOKUP(B1679,[3]Pivot!$A$4:$D$4420,3,0)</f>
        <v>#N/A</v>
      </c>
      <c r="R1679" s="66" t="e">
        <f>VLOOKUP(B1679,[3]Pivot!$A$4:$D$4420,4,0)</f>
        <v>#N/A</v>
      </c>
      <c r="S1679" t="e">
        <f>VLOOKUP(B1679,'[1]Tổng hợp Nhập - Xuất - Tồn'!$A$5:$N$4327,11,0)</f>
        <v>#N/A</v>
      </c>
      <c r="T1679" t="e">
        <f>VLOOKUP(B1679,'[1]Tổng hợp Nhập - Xuất - Tồn'!$A$7:$N$4327,13,0)</f>
        <v>#N/A</v>
      </c>
      <c r="U1679" s="66" t="e">
        <f t="shared" si="452"/>
        <v>#N/A</v>
      </c>
      <c r="V1679" s="73" t="e">
        <f t="shared" si="453"/>
        <v>#N/A</v>
      </c>
      <c r="W1679" s="73" t="e">
        <f t="shared" si="454"/>
        <v>#N/A</v>
      </c>
    </row>
    <row r="1680" spans="1:24" x14ac:dyDescent="0.25">
      <c r="A1680">
        <v>1679</v>
      </c>
      <c r="B1680" t="s">
        <v>1222</v>
      </c>
      <c r="C1680" t="s">
        <v>1223</v>
      </c>
      <c r="E1680">
        <v>150</v>
      </c>
      <c r="H1680" s="59">
        <v>48.484615384615395</v>
      </c>
      <c r="I1680" t="s">
        <v>1903</v>
      </c>
      <c r="J1680" s="78">
        <f t="shared" si="451"/>
        <v>1314902.7692307695</v>
      </c>
      <c r="K1680" s="75">
        <f>1.05*VLOOKUP(B1680,'[1]Tổng hợp Nhập - Xuất - Tồn'!$A$5:$N$4327,12,0)/VLOOKUP(B1680,'[1]Tổng hợp Nhập - Xuất - Tồn'!$A$5:$N$4327,11,0)</f>
        <v>944490.97272727278</v>
      </c>
      <c r="L1680" s="67">
        <f t="shared" si="455"/>
        <v>0.39218140479830216</v>
      </c>
      <c r="M1680" s="66">
        <f>VLOOKUP(B1680,[2]Pivot!$A$4:$C$3785,2,0)</f>
        <v>1050000</v>
      </c>
      <c r="N1680" s="66">
        <f>VLOOKUP(B1680,[2]Pivot!$A$4:$C$3785,3,0)</f>
        <v>1150000</v>
      </c>
      <c r="O1680" s="70">
        <f>VLOOKUP(B1680,[3]Pivot!$A$4:$D$4420,2,0)</f>
        <v>44618</v>
      </c>
      <c r="P1680" s="66" t="str">
        <f>VLOOKUP(B1680,[3]Pivot!$A$4:$E$4420,5,0)</f>
        <v>NK-TS</v>
      </c>
      <c r="Q1680" s="66">
        <f>VLOOKUP(B1680,[3]Pivot!$A$4:$D$4420,3,0)</f>
        <v>826532</v>
      </c>
      <c r="R1680" s="66">
        <f>VLOOKUP(B1680,[3]Pivot!$A$4:$D$4420,4,0)</f>
        <v>30</v>
      </c>
      <c r="S1680">
        <f>VLOOKUP(B1680,'[1]Tổng hợp Nhập - Xuất - Tồn'!$A$5:$N$4327,11,0)</f>
        <v>33</v>
      </c>
      <c r="T1680">
        <f>VLOOKUP(B1680,'[1]Tổng hợp Nhập - Xuất - Tồn'!$A$7:$N$4327,13,0)</f>
        <v>0</v>
      </c>
      <c r="U1680" s="75">
        <f>IF(Q1680=0,K1680*(1-5%),IF(L1680&lt;=10%,Q1680,Q1680*(1-5%)))</f>
        <v>785205.39999999991</v>
      </c>
      <c r="V1680" s="73">
        <f>U1680/24000*1/1.13</f>
        <v>28.953001474926253</v>
      </c>
      <c r="W1680" s="66">
        <f t="shared" ref="W1680" si="457">V1680*24000</f>
        <v>694872.03539823007</v>
      </c>
      <c r="X1680" s="67">
        <f>(W1680-K1680)/K1680</f>
        <v>-0.26428938395065171</v>
      </c>
    </row>
    <row r="1681" spans="1:24" hidden="1" x14ac:dyDescent="0.25">
      <c r="A1681">
        <v>1680</v>
      </c>
      <c r="B1681" t="s">
        <v>624</v>
      </c>
      <c r="C1681" t="s">
        <v>217</v>
      </c>
      <c r="E1681">
        <v>95</v>
      </c>
      <c r="H1681" s="59">
        <v>14.88076923076923</v>
      </c>
      <c r="I1681" t="s">
        <v>1903</v>
      </c>
      <c r="J1681" s="65">
        <f t="shared" si="451"/>
        <v>403566.46153846144</v>
      </c>
      <c r="K1681" t="e">
        <f>1.05*VLOOKUP(B1681,'[1]Tổng hợp Nhập - Xuất - Tồn'!$A$5:$N$4327,12,0)/VLOOKUP(B1681,'[1]Tổng hợp Nhập - Xuất - Tồn'!$A$5:$N$4327,11,0)</f>
        <v>#N/A</v>
      </c>
      <c r="L1681" s="67" t="e">
        <f t="shared" si="455"/>
        <v>#N/A</v>
      </c>
      <c r="M1681" s="66" t="e">
        <f>VLOOKUP(B1681,[2]Pivot!$A$4:$C$3785,2,0)</f>
        <v>#N/A</v>
      </c>
      <c r="N1681" s="66" t="e">
        <f>VLOOKUP(B1681,[2]Pivot!$A$4:$C$3785,3,0)</f>
        <v>#N/A</v>
      </c>
      <c r="O1681" s="70" t="e">
        <f>VLOOKUP(B1681,[3]Pivot!$A$4:$D$4420,2,0)</f>
        <v>#N/A</v>
      </c>
      <c r="P1681" s="66" t="e">
        <f>VLOOKUP(B1681,[3]Pivot!$A$4:$E$4420,5,0)</f>
        <v>#N/A</v>
      </c>
      <c r="Q1681" s="66" t="e">
        <f>VLOOKUP(B1681,[3]Pivot!$A$4:$D$4420,3,0)</f>
        <v>#N/A</v>
      </c>
      <c r="R1681" s="66" t="e">
        <f>VLOOKUP(B1681,[3]Pivot!$A$4:$D$4420,4,0)</f>
        <v>#N/A</v>
      </c>
      <c r="S1681" t="e">
        <f>VLOOKUP(B1681,'[1]Tổng hợp Nhập - Xuất - Tồn'!$A$5:$N$4327,11,0)</f>
        <v>#N/A</v>
      </c>
      <c r="T1681" t="e">
        <f>VLOOKUP(B1681,'[1]Tổng hợp Nhập - Xuất - Tồn'!$A$7:$N$4327,13,0)</f>
        <v>#N/A</v>
      </c>
      <c r="U1681" s="66" t="e">
        <f t="shared" si="452"/>
        <v>#N/A</v>
      </c>
      <c r="V1681" s="73" t="e">
        <f t="shared" si="453"/>
        <v>#N/A</v>
      </c>
      <c r="W1681" s="73" t="e">
        <f t="shared" si="454"/>
        <v>#N/A</v>
      </c>
    </row>
    <row r="1682" spans="1:24" hidden="1" x14ac:dyDescent="0.25">
      <c r="A1682">
        <v>1681</v>
      </c>
      <c r="B1682" t="s">
        <v>1224</v>
      </c>
      <c r="C1682" t="s">
        <v>1225</v>
      </c>
      <c r="E1682">
        <v>38</v>
      </c>
      <c r="H1682" s="59">
        <v>10.253846153846156</v>
      </c>
      <c r="I1682" t="s">
        <v>1903</v>
      </c>
      <c r="J1682" s="65">
        <f t="shared" si="451"/>
        <v>278084.30769230775</v>
      </c>
      <c r="K1682" t="e">
        <f>1.05*VLOOKUP(B1682,'[1]Tổng hợp Nhập - Xuất - Tồn'!$A$5:$N$4327,12,0)/VLOOKUP(B1682,'[1]Tổng hợp Nhập - Xuất - Tồn'!$A$5:$N$4327,11,0)</f>
        <v>#N/A</v>
      </c>
      <c r="L1682" s="67" t="e">
        <f t="shared" si="455"/>
        <v>#N/A</v>
      </c>
      <c r="M1682" s="66" t="e">
        <f>VLOOKUP(B1682,[2]Pivot!$A$4:$C$3785,2,0)</f>
        <v>#N/A</v>
      </c>
      <c r="N1682" s="66" t="e">
        <f>VLOOKUP(B1682,[2]Pivot!$A$4:$C$3785,3,0)</f>
        <v>#N/A</v>
      </c>
      <c r="O1682" s="70" t="e">
        <f>VLOOKUP(B1682,[3]Pivot!$A$4:$D$4420,2,0)</f>
        <v>#N/A</v>
      </c>
      <c r="P1682" s="66" t="e">
        <f>VLOOKUP(B1682,[3]Pivot!$A$4:$E$4420,5,0)</f>
        <v>#N/A</v>
      </c>
      <c r="Q1682" s="66" t="e">
        <f>VLOOKUP(B1682,[3]Pivot!$A$4:$D$4420,3,0)</f>
        <v>#N/A</v>
      </c>
      <c r="R1682" s="66" t="e">
        <f>VLOOKUP(B1682,[3]Pivot!$A$4:$D$4420,4,0)</f>
        <v>#N/A</v>
      </c>
      <c r="S1682" t="e">
        <f>VLOOKUP(B1682,'[1]Tổng hợp Nhập - Xuất - Tồn'!$A$5:$N$4327,11,0)</f>
        <v>#N/A</v>
      </c>
      <c r="T1682" t="e">
        <f>VLOOKUP(B1682,'[1]Tổng hợp Nhập - Xuất - Tồn'!$A$7:$N$4327,13,0)</f>
        <v>#N/A</v>
      </c>
      <c r="U1682" s="66" t="e">
        <f t="shared" si="452"/>
        <v>#N/A</v>
      </c>
      <c r="V1682" s="73" t="e">
        <f t="shared" si="453"/>
        <v>#N/A</v>
      </c>
      <c r="W1682" s="73" t="e">
        <f t="shared" si="454"/>
        <v>#N/A</v>
      </c>
    </row>
    <row r="1683" spans="1:24" hidden="1" x14ac:dyDescent="0.25">
      <c r="A1683">
        <v>1682</v>
      </c>
      <c r="B1683" t="s">
        <v>1226</v>
      </c>
      <c r="C1683" t="s">
        <v>1227</v>
      </c>
      <c r="E1683">
        <v>52</v>
      </c>
      <c r="H1683" s="59">
        <v>10.253846153846156</v>
      </c>
      <c r="I1683" t="s">
        <v>1903</v>
      </c>
      <c r="J1683" s="65">
        <f t="shared" si="451"/>
        <v>278084.30769230775</v>
      </c>
      <c r="K1683" t="e">
        <f>1.05*VLOOKUP(B1683,'[1]Tổng hợp Nhập - Xuất - Tồn'!$A$5:$N$4327,12,0)/VLOOKUP(B1683,'[1]Tổng hợp Nhập - Xuất - Tồn'!$A$5:$N$4327,11,0)</f>
        <v>#N/A</v>
      </c>
      <c r="L1683" s="67" t="e">
        <f t="shared" si="455"/>
        <v>#N/A</v>
      </c>
      <c r="M1683" s="66" t="e">
        <f>VLOOKUP(B1683,[2]Pivot!$A$4:$C$3785,2,0)</f>
        <v>#N/A</v>
      </c>
      <c r="N1683" s="66" t="e">
        <f>VLOOKUP(B1683,[2]Pivot!$A$4:$C$3785,3,0)</f>
        <v>#N/A</v>
      </c>
      <c r="O1683" s="70" t="e">
        <f>VLOOKUP(B1683,[3]Pivot!$A$4:$D$4420,2,0)</f>
        <v>#N/A</v>
      </c>
      <c r="P1683" s="66" t="e">
        <f>VLOOKUP(B1683,[3]Pivot!$A$4:$E$4420,5,0)</f>
        <v>#N/A</v>
      </c>
      <c r="Q1683" s="66" t="e">
        <f>VLOOKUP(B1683,[3]Pivot!$A$4:$D$4420,3,0)</f>
        <v>#N/A</v>
      </c>
      <c r="R1683" s="66" t="e">
        <f>VLOOKUP(B1683,[3]Pivot!$A$4:$D$4420,4,0)</f>
        <v>#N/A</v>
      </c>
      <c r="S1683" t="e">
        <f>VLOOKUP(B1683,'[1]Tổng hợp Nhập - Xuất - Tồn'!$A$5:$N$4327,11,0)</f>
        <v>#N/A</v>
      </c>
      <c r="T1683" t="e">
        <f>VLOOKUP(B1683,'[1]Tổng hợp Nhập - Xuất - Tồn'!$A$7:$N$4327,13,0)</f>
        <v>#N/A</v>
      </c>
      <c r="U1683" s="66" t="e">
        <f t="shared" si="452"/>
        <v>#N/A</v>
      </c>
      <c r="V1683" s="73" t="e">
        <f t="shared" si="453"/>
        <v>#N/A</v>
      </c>
      <c r="W1683" s="73" t="e">
        <f t="shared" si="454"/>
        <v>#N/A</v>
      </c>
    </row>
    <row r="1684" spans="1:24" hidden="1" x14ac:dyDescent="0.25">
      <c r="A1684">
        <v>1683</v>
      </c>
      <c r="B1684" t="s">
        <v>637</v>
      </c>
      <c r="C1684" t="s">
        <v>638</v>
      </c>
      <c r="E1684">
        <v>26</v>
      </c>
      <c r="H1684" s="59">
        <v>3.7176923076923076</v>
      </c>
      <c r="I1684" t="s">
        <v>1903</v>
      </c>
      <c r="J1684" s="65">
        <f t="shared" si="451"/>
        <v>100823.81538461539</v>
      </c>
      <c r="K1684" t="e">
        <f>1.05*VLOOKUP(B1684,'[1]Tổng hợp Nhập - Xuất - Tồn'!$A$5:$N$4327,12,0)/VLOOKUP(B1684,'[1]Tổng hợp Nhập - Xuất - Tồn'!$A$5:$N$4327,11,0)</f>
        <v>#N/A</v>
      </c>
      <c r="L1684" s="67" t="e">
        <f t="shared" si="455"/>
        <v>#N/A</v>
      </c>
      <c r="M1684" s="66" t="e">
        <f>VLOOKUP(B1684,[2]Pivot!$A$4:$C$3785,2,0)</f>
        <v>#N/A</v>
      </c>
      <c r="N1684" s="66" t="e">
        <f>VLOOKUP(B1684,[2]Pivot!$A$4:$C$3785,3,0)</f>
        <v>#N/A</v>
      </c>
      <c r="O1684" s="70" t="e">
        <f>VLOOKUP(B1684,[3]Pivot!$A$4:$D$4420,2,0)</f>
        <v>#N/A</v>
      </c>
      <c r="P1684" s="66" t="e">
        <f>VLOOKUP(B1684,[3]Pivot!$A$4:$E$4420,5,0)</f>
        <v>#N/A</v>
      </c>
      <c r="Q1684" s="66" t="e">
        <f>VLOOKUP(B1684,[3]Pivot!$A$4:$D$4420,3,0)</f>
        <v>#N/A</v>
      </c>
      <c r="R1684" s="66" t="e">
        <f>VLOOKUP(B1684,[3]Pivot!$A$4:$D$4420,4,0)</f>
        <v>#N/A</v>
      </c>
      <c r="S1684" t="e">
        <f>VLOOKUP(B1684,'[1]Tổng hợp Nhập - Xuất - Tồn'!$A$5:$N$4327,11,0)</f>
        <v>#N/A</v>
      </c>
      <c r="T1684" t="e">
        <f>VLOOKUP(B1684,'[1]Tổng hợp Nhập - Xuất - Tồn'!$A$7:$N$4327,13,0)</f>
        <v>#N/A</v>
      </c>
      <c r="U1684" s="66" t="e">
        <f t="shared" si="452"/>
        <v>#N/A</v>
      </c>
      <c r="V1684" s="73" t="e">
        <f t="shared" si="453"/>
        <v>#N/A</v>
      </c>
      <c r="W1684" s="73" t="e">
        <f t="shared" si="454"/>
        <v>#N/A</v>
      </c>
    </row>
    <row r="1685" spans="1:24" hidden="1" x14ac:dyDescent="0.25">
      <c r="A1685">
        <v>1684</v>
      </c>
      <c r="B1685" t="s">
        <v>639</v>
      </c>
      <c r="C1685" t="s">
        <v>640</v>
      </c>
      <c r="E1685">
        <v>115</v>
      </c>
      <c r="H1685" s="59">
        <v>22.925000000000004</v>
      </c>
      <c r="I1685" t="s">
        <v>1903</v>
      </c>
      <c r="J1685" s="65">
        <f t="shared" si="451"/>
        <v>621726.00000000012</v>
      </c>
      <c r="K1685" t="e">
        <f>1.05*VLOOKUP(B1685,'[1]Tổng hợp Nhập - Xuất - Tồn'!$A$5:$N$4327,12,0)/VLOOKUP(B1685,'[1]Tổng hợp Nhập - Xuất - Tồn'!$A$5:$N$4327,11,0)</f>
        <v>#N/A</v>
      </c>
      <c r="L1685" s="67" t="e">
        <f t="shared" si="455"/>
        <v>#N/A</v>
      </c>
      <c r="M1685" s="66" t="e">
        <f>VLOOKUP(B1685,[2]Pivot!$A$4:$C$3785,2,0)</f>
        <v>#N/A</v>
      </c>
      <c r="N1685" s="66" t="e">
        <f>VLOOKUP(B1685,[2]Pivot!$A$4:$C$3785,3,0)</f>
        <v>#N/A</v>
      </c>
      <c r="O1685" s="70" t="e">
        <f>VLOOKUP(B1685,[3]Pivot!$A$4:$D$4420,2,0)</f>
        <v>#N/A</v>
      </c>
      <c r="P1685" s="66" t="e">
        <f>VLOOKUP(B1685,[3]Pivot!$A$4:$E$4420,5,0)</f>
        <v>#N/A</v>
      </c>
      <c r="Q1685" s="66" t="e">
        <f>VLOOKUP(B1685,[3]Pivot!$A$4:$D$4420,3,0)</f>
        <v>#N/A</v>
      </c>
      <c r="R1685" s="66" t="e">
        <f>VLOOKUP(B1685,[3]Pivot!$A$4:$D$4420,4,0)</f>
        <v>#N/A</v>
      </c>
      <c r="S1685" t="e">
        <f>VLOOKUP(B1685,'[1]Tổng hợp Nhập - Xuất - Tồn'!$A$5:$N$4327,11,0)</f>
        <v>#N/A</v>
      </c>
      <c r="T1685" t="e">
        <f>VLOOKUP(B1685,'[1]Tổng hợp Nhập - Xuất - Tồn'!$A$7:$N$4327,13,0)</f>
        <v>#N/A</v>
      </c>
      <c r="U1685" s="66" t="e">
        <f t="shared" si="452"/>
        <v>#N/A</v>
      </c>
      <c r="V1685" s="73" t="e">
        <f t="shared" si="453"/>
        <v>#N/A</v>
      </c>
      <c r="W1685" s="73" t="e">
        <f t="shared" si="454"/>
        <v>#N/A</v>
      </c>
    </row>
    <row r="1686" spans="1:24" x14ac:dyDescent="0.25">
      <c r="A1686">
        <v>1685</v>
      </c>
      <c r="B1686" t="s">
        <v>1228</v>
      </c>
      <c r="C1686" t="s">
        <v>1229</v>
      </c>
      <c r="E1686">
        <v>8</v>
      </c>
      <c r="H1686" s="59">
        <v>36.715384615384622</v>
      </c>
      <c r="I1686" t="s">
        <v>1903</v>
      </c>
      <c r="J1686" s="78">
        <f t="shared" si="451"/>
        <v>995721.23076923075</v>
      </c>
      <c r="K1686" s="75">
        <f>1.05*VLOOKUP(B1686,'[1]Tổng hợp Nhập - Xuất - Tồn'!$A$5:$N$4327,12,0)/VLOOKUP(B1686,'[1]Tổng hợp Nhập - Xuất - Tồn'!$A$5:$N$4327,11,0)</f>
        <v>747696.6</v>
      </c>
      <c r="L1686" s="67">
        <f t="shared" si="455"/>
        <v>0.33171828087653571</v>
      </c>
      <c r="M1686" s="66">
        <f>VLOOKUP(B1686,[2]Pivot!$A$4:$C$3785,2,0)</f>
        <v>900000</v>
      </c>
      <c r="N1686" s="66">
        <f>VLOOKUP(B1686,[2]Pivot!$A$4:$C$3785,3,0)</f>
        <v>900000</v>
      </c>
      <c r="O1686" s="70">
        <f>VLOOKUP(B1686,[3]Pivot!$A$4:$D$4420,2,0)</f>
        <v>44701</v>
      </c>
      <c r="P1686" s="66" t="str">
        <f>VLOOKUP(B1686,[3]Pivot!$A$4:$E$4420,5,0)</f>
        <v>CHPT-MINHANH</v>
      </c>
      <c r="Q1686" s="66">
        <f>VLOOKUP(B1686,[3]Pivot!$A$4:$D$4420,3,0)</f>
        <v>650000</v>
      </c>
      <c r="R1686" s="66">
        <f>VLOOKUP(B1686,[3]Pivot!$A$4:$D$4420,4,0)</f>
        <v>2</v>
      </c>
      <c r="S1686">
        <f>VLOOKUP(B1686,'[1]Tổng hợp Nhập - Xuất - Tồn'!$A$5:$N$4327,11,0)</f>
        <v>4</v>
      </c>
      <c r="T1686">
        <f>VLOOKUP(B1686,'[1]Tổng hợp Nhập - Xuất - Tồn'!$A$7:$N$4327,13,0)</f>
        <v>1</v>
      </c>
      <c r="U1686" s="75">
        <f>IF(Q1686=0,K1686*(1-5%),IF(L1686&lt;=10%,Q1686,Q1686*(1-5%)))</f>
        <v>617500</v>
      </c>
      <c r="V1686" s="73">
        <f>U1686/24000*1/1.13</f>
        <v>22.769174041297937</v>
      </c>
      <c r="W1686" s="66">
        <f t="shared" ref="W1686" si="458">V1686*24000</f>
        <v>546460.17699115048</v>
      </c>
      <c r="X1686" s="67">
        <f>(W1686-K1686)/K1686</f>
        <v>-0.26914181903308038</v>
      </c>
    </row>
    <row r="1687" spans="1:24" hidden="1" x14ac:dyDescent="0.25">
      <c r="A1687">
        <v>1686</v>
      </c>
      <c r="B1687" t="s">
        <v>1230</v>
      </c>
      <c r="C1687" t="s">
        <v>1231</v>
      </c>
      <c r="E1687">
        <v>8</v>
      </c>
      <c r="H1687" s="59">
        <v>276.52307692307699</v>
      </c>
      <c r="I1687" t="s">
        <v>1903</v>
      </c>
      <c r="J1687" s="65">
        <f t="shared" si="451"/>
        <v>7499305.8461538469</v>
      </c>
      <c r="K1687" t="e">
        <f>1.05*VLOOKUP(B1687,'[1]Tổng hợp Nhập - Xuất - Tồn'!$A$5:$N$4327,12,0)/VLOOKUP(B1687,'[1]Tổng hợp Nhập - Xuất - Tồn'!$A$5:$N$4327,11,0)</f>
        <v>#N/A</v>
      </c>
      <c r="L1687" s="67" t="e">
        <f t="shared" si="455"/>
        <v>#N/A</v>
      </c>
      <c r="M1687" s="66" t="e">
        <f>VLOOKUP(B1687,[2]Pivot!$A$4:$C$3785,2,0)</f>
        <v>#N/A</v>
      </c>
      <c r="N1687" s="66" t="e">
        <f>VLOOKUP(B1687,[2]Pivot!$A$4:$C$3785,3,0)</f>
        <v>#N/A</v>
      </c>
      <c r="O1687" s="70" t="e">
        <f>VLOOKUP(B1687,[3]Pivot!$A$4:$D$4420,2,0)</f>
        <v>#N/A</v>
      </c>
      <c r="P1687" s="66" t="e">
        <f>VLOOKUP(B1687,[3]Pivot!$A$4:$E$4420,5,0)</f>
        <v>#N/A</v>
      </c>
      <c r="Q1687" s="66" t="e">
        <f>VLOOKUP(B1687,[3]Pivot!$A$4:$D$4420,3,0)</f>
        <v>#N/A</v>
      </c>
      <c r="R1687" s="66" t="e">
        <f>VLOOKUP(B1687,[3]Pivot!$A$4:$D$4420,4,0)</f>
        <v>#N/A</v>
      </c>
      <c r="S1687" t="e">
        <f>VLOOKUP(B1687,'[1]Tổng hợp Nhập - Xuất - Tồn'!$A$5:$N$4327,11,0)</f>
        <v>#N/A</v>
      </c>
      <c r="T1687" t="e">
        <f>VLOOKUP(B1687,'[1]Tổng hợp Nhập - Xuất - Tồn'!$A$7:$N$4327,13,0)</f>
        <v>#N/A</v>
      </c>
      <c r="U1687" s="66" t="e">
        <f t="shared" si="452"/>
        <v>#N/A</v>
      </c>
      <c r="V1687" s="73" t="e">
        <f t="shared" si="453"/>
        <v>#N/A</v>
      </c>
      <c r="W1687" s="73" t="e">
        <f t="shared" si="454"/>
        <v>#N/A</v>
      </c>
    </row>
    <row r="1688" spans="1:24" x14ac:dyDescent="0.25">
      <c r="A1688">
        <v>1687</v>
      </c>
      <c r="B1688" t="s">
        <v>1232</v>
      </c>
      <c r="C1688" t="s">
        <v>1233</v>
      </c>
      <c r="E1688">
        <v>6</v>
      </c>
      <c r="H1688" s="59">
        <v>105.81538461538462</v>
      </c>
      <c r="I1688" t="s">
        <v>1903</v>
      </c>
      <c r="J1688" s="78">
        <f t="shared" si="451"/>
        <v>2869713.2307692305</v>
      </c>
      <c r="K1688" s="75">
        <f>1.05*VLOOKUP(B1688,'[1]Tổng hợp Nhập - Xuất - Tồn'!$A$5:$N$4327,12,0)/VLOOKUP(B1688,'[1]Tổng hợp Nhập - Xuất - Tồn'!$A$5:$N$4327,11,0)</f>
        <v>2522158.5375000001</v>
      </c>
      <c r="L1688" s="67">
        <f t="shared" si="455"/>
        <v>0.13780049433915906</v>
      </c>
      <c r="M1688" s="66">
        <f>VLOOKUP(B1688,[2]Pivot!$A$4:$C$3785,2,0)</f>
        <v>3600000</v>
      </c>
      <c r="N1688" s="66">
        <f>VLOOKUP(B1688,[2]Pivot!$A$4:$C$3785,3,0)</f>
        <v>3600000</v>
      </c>
      <c r="O1688" s="70">
        <f>VLOOKUP(B1688,[3]Pivot!$A$4:$D$4420,2,0)</f>
        <v>44645</v>
      </c>
      <c r="P1688" s="66" t="str">
        <f>VLOOKUP(B1688,[3]Pivot!$A$4:$E$4420,5,0)</f>
        <v>HTAUTOHN</v>
      </c>
      <c r="Q1688" s="66">
        <f>VLOOKUP(B1688,[3]Pivot!$A$4:$D$4420,3,0)</f>
        <v>2208187</v>
      </c>
      <c r="R1688" s="66">
        <f>VLOOKUP(B1688,[3]Pivot!$A$4:$D$4420,4,0)</f>
        <v>1</v>
      </c>
      <c r="S1688">
        <f>VLOOKUP(B1688,'[1]Tổng hợp Nhập - Xuất - Tồn'!$A$5:$N$4327,11,0)</f>
        <v>4</v>
      </c>
      <c r="T1688">
        <f>VLOOKUP(B1688,'[1]Tổng hợp Nhập - Xuất - Tồn'!$A$7:$N$4327,13,0)</f>
        <v>0</v>
      </c>
      <c r="U1688" s="75">
        <f>IF(Q1688=0,K1688*(1-5%),IF(L1688&lt;=10%,Q1688,Q1688*(1-5%)))</f>
        <v>2097777.65</v>
      </c>
      <c r="V1688" s="73">
        <f>U1688/24000*1/1.13</f>
        <v>77.35168325958702</v>
      </c>
      <c r="W1688" s="66">
        <f t="shared" ref="W1688" si="459">V1688*24000</f>
        <v>1856440.3982300884</v>
      </c>
      <c r="X1688" s="67">
        <f>(W1688-K1688)/K1688</f>
        <v>-0.26394777702189215</v>
      </c>
    </row>
    <row r="1689" spans="1:24" hidden="1" x14ac:dyDescent="0.25">
      <c r="A1689">
        <v>1688</v>
      </c>
      <c r="B1689" t="s">
        <v>1234</v>
      </c>
      <c r="C1689" t="s">
        <v>1235</v>
      </c>
      <c r="E1689">
        <v>18</v>
      </c>
      <c r="H1689" s="59">
        <v>158.73846153846156</v>
      </c>
      <c r="I1689" t="s">
        <v>1903</v>
      </c>
      <c r="J1689" s="65">
        <f t="shared" si="451"/>
        <v>4304987.076923077</v>
      </c>
      <c r="K1689" t="e">
        <f>1.05*VLOOKUP(B1689,'[1]Tổng hợp Nhập - Xuất - Tồn'!$A$5:$N$4327,12,0)/VLOOKUP(B1689,'[1]Tổng hợp Nhập - Xuất - Tồn'!$A$5:$N$4327,11,0)</f>
        <v>#N/A</v>
      </c>
      <c r="L1689" s="67" t="e">
        <f t="shared" si="455"/>
        <v>#N/A</v>
      </c>
      <c r="M1689" s="66" t="e">
        <f>VLOOKUP(B1689,[2]Pivot!$A$4:$C$3785,2,0)</f>
        <v>#N/A</v>
      </c>
      <c r="N1689" s="66" t="e">
        <f>VLOOKUP(B1689,[2]Pivot!$A$4:$C$3785,3,0)</f>
        <v>#N/A</v>
      </c>
      <c r="O1689" s="70" t="e">
        <f>VLOOKUP(B1689,[3]Pivot!$A$4:$D$4420,2,0)</f>
        <v>#N/A</v>
      </c>
      <c r="P1689" s="66" t="e">
        <f>VLOOKUP(B1689,[3]Pivot!$A$4:$E$4420,5,0)</f>
        <v>#N/A</v>
      </c>
      <c r="Q1689" s="66" t="e">
        <f>VLOOKUP(B1689,[3]Pivot!$A$4:$D$4420,3,0)</f>
        <v>#N/A</v>
      </c>
      <c r="R1689" s="66" t="e">
        <f>VLOOKUP(B1689,[3]Pivot!$A$4:$D$4420,4,0)</f>
        <v>#N/A</v>
      </c>
      <c r="S1689" t="e">
        <f>VLOOKUP(B1689,'[1]Tổng hợp Nhập - Xuất - Tồn'!$A$5:$N$4327,11,0)</f>
        <v>#N/A</v>
      </c>
      <c r="T1689" t="e">
        <f>VLOOKUP(B1689,'[1]Tổng hợp Nhập - Xuất - Tồn'!$A$7:$N$4327,13,0)</f>
        <v>#N/A</v>
      </c>
      <c r="U1689" s="66" t="e">
        <f t="shared" si="452"/>
        <v>#N/A</v>
      </c>
      <c r="V1689" s="73" t="e">
        <f t="shared" si="453"/>
        <v>#N/A</v>
      </c>
      <c r="W1689" s="73" t="e">
        <f t="shared" si="454"/>
        <v>#N/A</v>
      </c>
    </row>
    <row r="1690" spans="1:24" hidden="1" x14ac:dyDescent="0.25">
      <c r="A1690">
        <v>1689</v>
      </c>
      <c r="B1690" t="s">
        <v>1236</v>
      </c>
      <c r="C1690" t="s">
        <v>1235</v>
      </c>
      <c r="E1690">
        <v>17</v>
      </c>
      <c r="H1690" s="59">
        <v>138.60000000000002</v>
      </c>
      <c r="I1690" t="s">
        <v>1903</v>
      </c>
      <c r="J1690" s="65">
        <f t="shared" si="451"/>
        <v>3758832</v>
      </c>
      <c r="K1690" t="e">
        <f>1.05*VLOOKUP(B1690,'[1]Tổng hợp Nhập - Xuất - Tồn'!$A$5:$N$4327,12,0)/VLOOKUP(B1690,'[1]Tổng hợp Nhập - Xuất - Tồn'!$A$5:$N$4327,11,0)</f>
        <v>#N/A</v>
      </c>
      <c r="L1690" s="67" t="e">
        <f t="shared" si="455"/>
        <v>#N/A</v>
      </c>
      <c r="M1690" s="66" t="e">
        <f>VLOOKUP(B1690,[2]Pivot!$A$4:$C$3785,2,0)</f>
        <v>#N/A</v>
      </c>
      <c r="N1690" s="66" t="e">
        <f>VLOOKUP(B1690,[2]Pivot!$A$4:$C$3785,3,0)</f>
        <v>#N/A</v>
      </c>
      <c r="O1690" s="70" t="e">
        <f>VLOOKUP(B1690,[3]Pivot!$A$4:$D$4420,2,0)</f>
        <v>#N/A</v>
      </c>
      <c r="P1690" s="66" t="e">
        <f>VLOOKUP(B1690,[3]Pivot!$A$4:$E$4420,5,0)</f>
        <v>#N/A</v>
      </c>
      <c r="Q1690" s="66" t="e">
        <f>VLOOKUP(B1690,[3]Pivot!$A$4:$D$4420,3,0)</f>
        <v>#N/A</v>
      </c>
      <c r="R1690" s="66" t="e">
        <f>VLOOKUP(B1690,[3]Pivot!$A$4:$D$4420,4,0)</f>
        <v>#N/A</v>
      </c>
      <c r="S1690" t="e">
        <f>VLOOKUP(B1690,'[1]Tổng hợp Nhập - Xuất - Tồn'!$A$5:$N$4327,11,0)</f>
        <v>#N/A</v>
      </c>
      <c r="T1690" t="e">
        <f>VLOOKUP(B1690,'[1]Tổng hợp Nhập - Xuất - Tồn'!$A$7:$N$4327,13,0)</f>
        <v>#N/A</v>
      </c>
      <c r="U1690" s="66" t="e">
        <f t="shared" si="452"/>
        <v>#N/A</v>
      </c>
      <c r="V1690" s="73" t="e">
        <f t="shared" si="453"/>
        <v>#N/A</v>
      </c>
      <c r="W1690" s="73" t="e">
        <f t="shared" si="454"/>
        <v>#N/A</v>
      </c>
    </row>
    <row r="1691" spans="1:24" hidden="1" x14ac:dyDescent="0.25">
      <c r="A1691">
        <v>1690</v>
      </c>
      <c r="B1691" t="s">
        <v>1237</v>
      </c>
      <c r="C1691" t="s">
        <v>1238</v>
      </c>
      <c r="E1691">
        <v>117</v>
      </c>
      <c r="H1691" s="59">
        <v>233.04615384615389</v>
      </c>
      <c r="I1691" t="s">
        <v>1903</v>
      </c>
      <c r="J1691" s="65">
        <f t="shared" si="451"/>
        <v>6320211.692307692</v>
      </c>
      <c r="K1691" t="e">
        <f>1.05*VLOOKUP(B1691,'[1]Tổng hợp Nhập - Xuất - Tồn'!$A$5:$N$4327,12,0)/VLOOKUP(B1691,'[1]Tổng hợp Nhập - Xuất - Tồn'!$A$5:$N$4327,11,0)</f>
        <v>#N/A</v>
      </c>
      <c r="L1691" s="67" t="e">
        <f t="shared" si="455"/>
        <v>#N/A</v>
      </c>
      <c r="M1691" s="66" t="e">
        <f>VLOOKUP(B1691,[2]Pivot!$A$4:$C$3785,2,0)</f>
        <v>#N/A</v>
      </c>
      <c r="N1691" s="66" t="e">
        <f>VLOOKUP(B1691,[2]Pivot!$A$4:$C$3785,3,0)</f>
        <v>#N/A</v>
      </c>
      <c r="O1691" s="70" t="e">
        <f>VLOOKUP(B1691,[3]Pivot!$A$4:$D$4420,2,0)</f>
        <v>#N/A</v>
      </c>
      <c r="P1691" s="66" t="e">
        <f>VLOOKUP(B1691,[3]Pivot!$A$4:$E$4420,5,0)</f>
        <v>#N/A</v>
      </c>
      <c r="Q1691" s="66" t="e">
        <f>VLOOKUP(B1691,[3]Pivot!$A$4:$D$4420,3,0)</f>
        <v>#N/A</v>
      </c>
      <c r="R1691" s="66" t="e">
        <f>VLOOKUP(B1691,[3]Pivot!$A$4:$D$4420,4,0)</f>
        <v>#N/A</v>
      </c>
      <c r="S1691" t="e">
        <f>VLOOKUP(B1691,'[1]Tổng hợp Nhập - Xuất - Tồn'!$A$5:$N$4327,11,0)</f>
        <v>#N/A</v>
      </c>
      <c r="T1691" t="e">
        <f>VLOOKUP(B1691,'[1]Tổng hợp Nhập - Xuất - Tồn'!$A$7:$N$4327,13,0)</f>
        <v>#N/A</v>
      </c>
      <c r="U1691" s="66" t="e">
        <f t="shared" si="452"/>
        <v>#N/A</v>
      </c>
      <c r="V1691" s="73" t="e">
        <f t="shared" si="453"/>
        <v>#N/A</v>
      </c>
      <c r="W1691" s="73" t="e">
        <f t="shared" si="454"/>
        <v>#N/A</v>
      </c>
    </row>
    <row r="1692" spans="1:24" hidden="1" x14ac:dyDescent="0.25">
      <c r="A1692">
        <v>1691</v>
      </c>
      <c r="B1692" t="s">
        <v>1239</v>
      </c>
      <c r="C1692" t="s">
        <v>1235</v>
      </c>
      <c r="E1692">
        <v>118</v>
      </c>
      <c r="H1692" s="59">
        <v>233.04615384615389</v>
      </c>
      <c r="I1692" t="s">
        <v>1903</v>
      </c>
      <c r="J1692" s="65">
        <f t="shared" si="451"/>
        <v>6320211.692307692</v>
      </c>
      <c r="K1692" t="e">
        <f>1.05*VLOOKUP(B1692,'[1]Tổng hợp Nhập - Xuất - Tồn'!$A$5:$N$4327,12,0)/VLOOKUP(B1692,'[1]Tổng hợp Nhập - Xuất - Tồn'!$A$5:$N$4327,11,0)</f>
        <v>#N/A</v>
      </c>
      <c r="L1692" s="67" t="e">
        <f t="shared" si="455"/>
        <v>#N/A</v>
      </c>
      <c r="M1692" s="66" t="e">
        <f>VLOOKUP(B1692,[2]Pivot!$A$4:$C$3785,2,0)</f>
        <v>#N/A</v>
      </c>
      <c r="N1692" s="66" t="e">
        <f>VLOOKUP(B1692,[2]Pivot!$A$4:$C$3785,3,0)</f>
        <v>#N/A</v>
      </c>
      <c r="O1692" s="70" t="e">
        <f>VLOOKUP(B1692,[3]Pivot!$A$4:$D$4420,2,0)</f>
        <v>#N/A</v>
      </c>
      <c r="P1692" s="66" t="e">
        <f>VLOOKUP(B1692,[3]Pivot!$A$4:$E$4420,5,0)</f>
        <v>#N/A</v>
      </c>
      <c r="Q1692" s="66" t="e">
        <f>VLOOKUP(B1692,[3]Pivot!$A$4:$D$4420,3,0)</f>
        <v>#N/A</v>
      </c>
      <c r="R1692" s="66" t="e">
        <f>VLOOKUP(B1692,[3]Pivot!$A$4:$D$4420,4,0)</f>
        <v>#N/A</v>
      </c>
      <c r="S1692" t="e">
        <f>VLOOKUP(B1692,'[1]Tổng hợp Nhập - Xuất - Tồn'!$A$5:$N$4327,11,0)</f>
        <v>#N/A</v>
      </c>
      <c r="T1692" t="e">
        <f>VLOOKUP(B1692,'[1]Tổng hợp Nhập - Xuất - Tồn'!$A$7:$N$4327,13,0)</f>
        <v>#N/A</v>
      </c>
      <c r="U1692" s="66" t="e">
        <f t="shared" si="452"/>
        <v>#N/A</v>
      </c>
      <c r="V1692" s="73" t="e">
        <f t="shared" si="453"/>
        <v>#N/A</v>
      </c>
      <c r="W1692" s="73" t="e">
        <f t="shared" si="454"/>
        <v>#N/A</v>
      </c>
    </row>
    <row r="1693" spans="1:24" hidden="1" x14ac:dyDescent="0.25">
      <c r="A1693">
        <v>1692</v>
      </c>
      <c r="B1693" t="s">
        <v>1240</v>
      </c>
      <c r="C1693" t="s">
        <v>248</v>
      </c>
      <c r="E1693">
        <v>132</v>
      </c>
      <c r="H1693" s="59">
        <v>20.307692307692307</v>
      </c>
      <c r="I1693" t="s">
        <v>1903</v>
      </c>
      <c r="J1693" s="65">
        <f t="shared" si="451"/>
        <v>550744.61538461538</v>
      </c>
      <c r="K1693" t="e">
        <f>1.05*VLOOKUP(B1693,'[1]Tổng hợp Nhập - Xuất - Tồn'!$A$5:$N$4327,12,0)/VLOOKUP(B1693,'[1]Tổng hợp Nhập - Xuất - Tồn'!$A$5:$N$4327,11,0)</f>
        <v>#N/A</v>
      </c>
      <c r="L1693" s="67" t="e">
        <f t="shared" si="455"/>
        <v>#N/A</v>
      </c>
      <c r="M1693" s="66" t="e">
        <f>VLOOKUP(B1693,[2]Pivot!$A$4:$C$3785,2,0)</f>
        <v>#N/A</v>
      </c>
      <c r="N1693" s="66" t="e">
        <f>VLOOKUP(B1693,[2]Pivot!$A$4:$C$3785,3,0)</f>
        <v>#N/A</v>
      </c>
      <c r="O1693" s="70" t="e">
        <f>VLOOKUP(B1693,[3]Pivot!$A$4:$D$4420,2,0)</f>
        <v>#N/A</v>
      </c>
      <c r="P1693" s="66" t="e">
        <f>VLOOKUP(B1693,[3]Pivot!$A$4:$E$4420,5,0)</f>
        <v>#N/A</v>
      </c>
      <c r="Q1693" s="66" t="e">
        <f>VLOOKUP(B1693,[3]Pivot!$A$4:$D$4420,3,0)</f>
        <v>#N/A</v>
      </c>
      <c r="R1693" s="66" t="e">
        <f>VLOOKUP(B1693,[3]Pivot!$A$4:$D$4420,4,0)</f>
        <v>#N/A</v>
      </c>
      <c r="S1693" t="e">
        <f>VLOOKUP(B1693,'[1]Tổng hợp Nhập - Xuất - Tồn'!$A$5:$N$4327,11,0)</f>
        <v>#N/A</v>
      </c>
      <c r="T1693" t="e">
        <f>VLOOKUP(B1693,'[1]Tổng hợp Nhập - Xuất - Tồn'!$A$7:$N$4327,13,0)</f>
        <v>#N/A</v>
      </c>
      <c r="U1693" s="66" t="e">
        <f t="shared" si="452"/>
        <v>#N/A</v>
      </c>
      <c r="V1693" s="73" t="e">
        <f t="shared" si="453"/>
        <v>#N/A</v>
      </c>
      <c r="W1693" s="73" t="e">
        <f t="shared" si="454"/>
        <v>#N/A</v>
      </c>
    </row>
    <row r="1694" spans="1:24" hidden="1" x14ac:dyDescent="0.25">
      <c r="A1694">
        <v>1693</v>
      </c>
      <c r="B1694" t="s">
        <v>1241</v>
      </c>
      <c r="C1694" t="s">
        <v>1242</v>
      </c>
      <c r="E1694">
        <v>8</v>
      </c>
      <c r="H1694" s="59">
        <v>295.73076923076928</v>
      </c>
      <c r="I1694" t="s">
        <v>1903</v>
      </c>
      <c r="J1694" s="65">
        <f t="shared" si="451"/>
        <v>8020218.461538462</v>
      </c>
      <c r="K1694" t="e">
        <f>1.05*VLOOKUP(B1694,'[1]Tổng hợp Nhập - Xuất - Tồn'!$A$5:$N$4327,12,0)/VLOOKUP(B1694,'[1]Tổng hợp Nhập - Xuất - Tồn'!$A$5:$N$4327,11,0)</f>
        <v>#N/A</v>
      </c>
      <c r="L1694" s="67" t="e">
        <f t="shared" si="455"/>
        <v>#N/A</v>
      </c>
      <c r="M1694" s="66" t="e">
        <f>VLOOKUP(B1694,[2]Pivot!$A$4:$C$3785,2,0)</f>
        <v>#N/A</v>
      </c>
      <c r="N1694" s="66" t="e">
        <f>VLOOKUP(B1694,[2]Pivot!$A$4:$C$3785,3,0)</f>
        <v>#N/A</v>
      </c>
      <c r="O1694" s="70" t="e">
        <f>VLOOKUP(B1694,[3]Pivot!$A$4:$D$4420,2,0)</f>
        <v>#N/A</v>
      </c>
      <c r="P1694" s="66" t="e">
        <f>VLOOKUP(B1694,[3]Pivot!$A$4:$E$4420,5,0)</f>
        <v>#N/A</v>
      </c>
      <c r="Q1694" s="66" t="e">
        <f>VLOOKUP(B1694,[3]Pivot!$A$4:$D$4420,3,0)</f>
        <v>#N/A</v>
      </c>
      <c r="R1694" s="66" t="e">
        <f>VLOOKUP(B1694,[3]Pivot!$A$4:$D$4420,4,0)</f>
        <v>#N/A</v>
      </c>
      <c r="S1694" t="e">
        <f>VLOOKUP(B1694,'[1]Tổng hợp Nhập - Xuất - Tồn'!$A$5:$N$4327,11,0)</f>
        <v>#N/A</v>
      </c>
      <c r="T1694" t="e">
        <f>VLOOKUP(B1694,'[1]Tổng hợp Nhập - Xuất - Tồn'!$A$7:$N$4327,13,0)</f>
        <v>#N/A</v>
      </c>
      <c r="U1694" s="66" t="e">
        <f t="shared" si="452"/>
        <v>#N/A</v>
      </c>
      <c r="V1694" s="73" t="e">
        <f t="shared" si="453"/>
        <v>#N/A</v>
      </c>
      <c r="W1694" s="73" t="e">
        <f t="shared" si="454"/>
        <v>#N/A</v>
      </c>
    </row>
    <row r="1695" spans="1:24" hidden="1" x14ac:dyDescent="0.25">
      <c r="A1695">
        <v>1694</v>
      </c>
      <c r="B1695" t="s">
        <v>1243</v>
      </c>
      <c r="C1695" t="s">
        <v>1244</v>
      </c>
      <c r="E1695">
        <v>10</v>
      </c>
      <c r="H1695" s="59">
        <v>144.65690769230767</v>
      </c>
      <c r="I1695" t="s">
        <v>1903</v>
      </c>
      <c r="J1695" s="65">
        <f t="shared" si="451"/>
        <v>3923095.3366153836</v>
      </c>
      <c r="K1695" t="e">
        <f>1.05*VLOOKUP(B1695,'[1]Tổng hợp Nhập - Xuất - Tồn'!$A$5:$N$4327,12,0)/VLOOKUP(B1695,'[1]Tổng hợp Nhập - Xuất - Tồn'!$A$5:$N$4327,11,0)</f>
        <v>#N/A</v>
      </c>
      <c r="L1695" s="67" t="e">
        <f t="shared" si="455"/>
        <v>#N/A</v>
      </c>
      <c r="M1695" s="66" t="e">
        <f>VLOOKUP(B1695,[2]Pivot!$A$4:$C$3785,2,0)</f>
        <v>#N/A</v>
      </c>
      <c r="N1695" s="66" t="e">
        <f>VLOOKUP(B1695,[2]Pivot!$A$4:$C$3785,3,0)</f>
        <v>#N/A</v>
      </c>
      <c r="O1695" s="70" t="e">
        <f>VLOOKUP(B1695,[3]Pivot!$A$4:$D$4420,2,0)</f>
        <v>#N/A</v>
      </c>
      <c r="P1695" s="66" t="e">
        <f>VLOOKUP(B1695,[3]Pivot!$A$4:$E$4420,5,0)</f>
        <v>#N/A</v>
      </c>
      <c r="Q1695" s="66" t="e">
        <f>VLOOKUP(B1695,[3]Pivot!$A$4:$D$4420,3,0)</f>
        <v>#N/A</v>
      </c>
      <c r="R1695" s="66" t="e">
        <f>VLOOKUP(B1695,[3]Pivot!$A$4:$D$4420,4,0)</f>
        <v>#N/A</v>
      </c>
      <c r="S1695" t="e">
        <f>VLOOKUP(B1695,'[1]Tổng hợp Nhập - Xuất - Tồn'!$A$5:$N$4327,11,0)</f>
        <v>#N/A</v>
      </c>
      <c r="T1695" t="e">
        <f>VLOOKUP(B1695,'[1]Tổng hợp Nhập - Xuất - Tồn'!$A$7:$N$4327,13,0)</f>
        <v>#N/A</v>
      </c>
      <c r="U1695" s="66" t="e">
        <f t="shared" si="452"/>
        <v>#N/A</v>
      </c>
      <c r="V1695" s="73" t="e">
        <f t="shared" si="453"/>
        <v>#N/A</v>
      </c>
      <c r="W1695" s="73" t="e">
        <f t="shared" si="454"/>
        <v>#N/A</v>
      </c>
    </row>
    <row r="1696" spans="1:24" hidden="1" x14ac:dyDescent="0.25">
      <c r="A1696">
        <v>1695</v>
      </c>
      <c r="B1696" t="s">
        <v>1245</v>
      </c>
      <c r="C1696" t="s">
        <v>1246</v>
      </c>
      <c r="E1696">
        <v>10</v>
      </c>
      <c r="H1696" s="59">
        <v>144.65690769230767</v>
      </c>
      <c r="I1696" t="s">
        <v>1903</v>
      </c>
      <c r="J1696" s="65">
        <f t="shared" si="451"/>
        <v>3923095.3366153836</v>
      </c>
      <c r="K1696" t="e">
        <f>1.05*VLOOKUP(B1696,'[1]Tổng hợp Nhập - Xuất - Tồn'!$A$5:$N$4327,12,0)/VLOOKUP(B1696,'[1]Tổng hợp Nhập - Xuất - Tồn'!$A$5:$N$4327,11,0)</f>
        <v>#N/A</v>
      </c>
      <c r="L1696" s="67" t="e">
        <f t="shared" si="455"/>
        <v>#N/A</v>
      </c>
      <c r="M1696" s="66" t="e">
        <f>VLOOKUP(B1696,[2]Pivot!$A$4:$C$3785,2,0)</f>
        <v>#N/A</v>
      </c>
      <c r="N1696" s="66" t="e">
        <f>VLOOKUP(B1696,[2]Pivot!$A$4:$C$3785,3,0)</f>
        <v>#N/A</v>
      </c>
      <c r="O1696" s="70" t="e">
        <f>VLOOKUP(B1696,[3]Pivot!$A$4:$D$4420,2,0)</f>
        <v>#N/A</v>
      </c>
      <c r="P1696" s="66" t="e">
        <f>VLOOKUP(B1696,[3]Pivot!$A$4:$E$4420,5,0)</f>
        <v>#N/A</v>
      </c>
      <c r="Q1696" s="66" t="e">
        <f>VLOOKUP(B1696,[3]Pivot!$A$4:$D$4420,3,0)</f>
        <v>#N/A</v>
      </c>
      <c r="R1696" s="66" t="e">
        <f>VLOOKUP(B1696,[3]Pivot!$A$4:$D$4420,4,0)</f>
        <v>#N/A</v>
      </c>
      <c r="S1696" t="e">
        <f>VLOOKUP(B1696,'[1]Tổng hợp Nhập - Xuất - Tồn'!$A$5:$N$4327,11,0)</f>
        <v>#N/A</v>
      </c>
      <c r="T1696" t="e">
        <f>VLOOKUP(B1696,'[1]Tổng hợp Nhập - Xuất - Tồn'!$A$7:$N$4327,13,0)</f>
        <v>#N/A</v>
      </c>
      <c r="U1696" s="66" t="e">
        <f t="shared" si="452"/>
        <v>#N/A</v>
      </c>
      <c r="V1696" s="73" t="e">
        <f t="shared" si="453"/>
        <v>#N/A</v>
      </c>
      <c r="W1696" s="73" t="e">
        <f t="shared" si="454"/>
        <v>#N/A</v>
      </c>
    </row>
    <row r="1697" spans="1:24" hidden="1" x14ac:dyDescent="0.25">
      <c r="A1697">
        <v>1696</v>
      </c>
      <c r="B1697" t="s">
        <v>1247</v>
      </c>
      <c r="C1697" t="s">
        <v>1248</v>
      </c>
      <c r="E1697">
        <v>5</v>
      </c>
      <c r="H1697" s="59">
        <v>161.44615384615389</v>
      </c>
      <c r="I1697" t="s">
        <v>1903</v>
      </c>
      <c r="J1697" s="65">
        <f t="shared" si="451"/>
        <v>4378419.692307693</v>
      </c>
      <c r="K1697" t="e">
        <f>1.05*VLOOKUP(B1697,'[1]Tổng hợp Nhập - Xuất - Tồn'!$A$5:$N$4327,12,0)/VLOOKUP(B1697,'[1]Tổng hợp Nhập - Xuất - Tồn'!$A$5:$N$4327,11,0)</f>
        <v>#N/A</v>
      </c>
      <c r="L1697" s="67" t="e">
        <f t="shared" si="455"/>
        <v>#N/A</v>
      </c>
      <c r="M1697" s="66" t="e">
        <f>VLOOKUP(B1697,[2]Pivot!$A$4:$C$3785,2,0)</f>
        <v>#N/A</v>
      </c>
      <c r="N1697" s="66" t="e">
        <f>VLOOKUP(B1697,[2]Pivot!$A$4:$C$3785,3,0)</f>
        <v>#N/A</v>
      </c>
      <c r="O1697" s="70" t="e">
        <f>VLOOKUP(B1697,[3]Pivot!$A$4:$D$4420,2,0)</f>
        <v>#N/A</v>
      </c>
      <c r="P1697" s="66" t="e">
        <f>VLOOKUP(B1697,[3]Pivot!$A$4:$E$4420,5,0)</f>
        <v>#N/A</v>
      </c>
      <c r="Q1697" s="66" t="e">
        <f>VLOOKUP(B1697,[3]Pivot!$A$4:$D$4420,3,0)</f>
        <v>#N/A</v>
      </c>
      <c r="R1697" s="66" t="e">
        <f>VLOOKUP(B1697,[3]Pivot!$A$4:$D$4420,4,0)</f>
        <v>#N/A</v>
      </c>
      <c r="S1697" t="e">
        <f>VLOOKUP(B1697,'[1]Tổng hợp Nhập - Xuất - Tồn'!$A$5:$N$4327,11,0)</f>
        <v>#N/A</v>
      </c>
      <c r="T1697" t="e">
        <f>VLOOKUP(B1697,'[1]Tổng hợp Nhập - Xuất - Tồn'!$A$7:$N$4327,13,0)</f>
        <v>#N/A</v>
      </c>
      <c r="U1697" s="66" t="e">
        <f t="shared" si="452"/>
        <v>#N/A</v>
      </c>
      <c r="V1697" s="73" t="e">
        <f t="shared" si="453"/>
        <v>#N/A</v>
      </c>
      <c r="W1697" s="73" t="e">
        <f t="shared" si="454"/>
        <v>#N/A</v>
      </c>
    </row>
    <row r="1698" spans="1:24" hidden="1" x14ac:dyDescent="0.25">
      <c r="A1698">
        <v>1697</v>
      </c>
      <c r="B1698" t="s">
        <v>1249</v>
      </c>
      <c r="C1698" t="s">
        <v>1250</v>
      </c>
      <c r="E1698">
        <v>5</v>
      </c>
      <c r="H1698" s="59">
        <v>204.34615384615387</v>
      </c>
      <c r="I1698" t="s">
        <v>1903</v>
      </c>
      <c r="J1698" s="65">
        <f t="shared" si="451"/>
        <v>5541867.692307693</v>
      </c>
      <c r="K1698" t="e">
        <f>1.05*VLOOKUP(B1698,'[1]Tổng hợp Nhập - Xuất - Tồn'!$A$5:$N$4327,12,0)/VLOOKUP(B1698,'[1]Tổng hợp Nhập - Xuất - Tồn'!$A$5:$N$4327,11,0)</f>
        <v>#N/A</v>
      </c>
      <c r="L1698" s="67" t="e">
        <f t="shared" si="455"/>
        <v>#N/A</v>
      </c>
      <c r="M1698" s="66" t="e">
        <f>VLOOKUP(B1698,[2]Pivot!$A$4:$C$3785,2,0)</f>
        <v>#N/A</v>
      </c>
      <c r="N1698" s="66" t="e">
        <f>VLOOKUP(B1698,[2]Pivot!$A$4:$C$3785,3,0)</f>
        <v>#N/A</v>
      </c>
      <c r="O1698" s="70" t="e">
        <f>VLOOKUP(B1698,[3]Pivot!$A$4:$D$4420,2,0)</f>
        <v>#N/A</v>
      </c>
      <c r="P1698" s="66" t="e">
        <f>VLOOKUP(B1698,[3]Pivot!$A$4:$E$4420,5,0)</f>
        <v>#N/A</v>
      </c>
      <c r="Q1698" s="66" t="e">
        <f>VLOOKUP(B1698,[3]Pivot!$A$4:$D$4420,3,0)</f>
        <v>#N/A</v>
      </c>
      <c r="R1698" s="66" t="e">
        <f>VLOOKUP(B1698,[3]Pivot!$A$4:$D$4420,4,0)</f>
        <v>#N/A</v>
      </c>
      <c r="S1698" t="e">
        <f>VLOOKUP(B1698,'[1]Tổng hợp Nhập - Xuất - Tồn'!$A$5:$N$4327,11,0)</f>
        <v>#N/A</v>
      </c>
      <c r="T1698" t="e">
        <f>VLOOKUP(B1698,'[1]Tổng hợp Nhập - Xuất - Tồn'!$A$7:$N$4327,13,0)</f>
        <v>#N/A</v>
      </c>
      <c r="U1698" s="66" t="e">
        <f t="shared" si="452"/>
        <v>#N/A</v>
      </c>
      <c r="V1698" s="73" t="e">
        <f t="shared" si="453"/>
        <v>#N/A</v>
      </c>
      <c r="W1698" s="73" t="e">
        <f t="shared" si="454"/>
        <v>#N/A</v>
      </c>
    </row>
    <row r="1699" spans="1:24" hidden="1" x14ac:dyDescent="0.25">
      <c r="A1699">
        <v>1698</v>
      </c>
      <c r="B1699" t="s">
        <v>1251</v>
      </c>
      <c r="C1699" t="s">
        <v>1250</v>
      </c>
      <c r="E1699">
        <v>5</v>
      </c>
      <c r="H1699" s="59">
        <v>204.34615384615387</v>
      </c>
      <c r="I1699" t="s">
        <v>1903</v>
      </c>
      <c r="J1699" s="65">
        <f t="shared" si="451"/>
        <v>5541867.692307693</v>
      </c>
      <c r="K1699" t="e">
        <f>1.05*VLOOKUP(B1699,'[1]Tổng hợp Nhập - Xuất - Tồn'!$A$5:$N$4327,12,0)/VLOOKUP(B1699,'[1]Tổng hợp Nhập - Xuất - Tồn'!$A$5:$N$4327,11,0)</f>
        <v>#N/A</v>
      </c>
      <c r="L1699" s="67" t="e">
        <f t="shared" si="455"/>
        <v>#N/A</v>
      </c>
      <c r="M1699" s="66" t="e">
        <f>VLOOKUP(B1699,[2]Pivot!$A$4:$C$3785,2,0)</f>
        <v>#N/A</v>
      </c>
      <c r="N1699" s="66" t="e">
        <f>VLOOKUP(B1699,[2]Pivot!$A$4:$C$3785,3,0)</f>
        <v>#N/A</v>
      </c>
      <c r="O1699" s="70" t="e">
        <f>VLOOKUP(B1699,[3]Pivot!$A$4:$D$4420,2,0)</f>
        <v>#N/A</v>
      </c>
      <c r="P1699" s="66" t="e">
        <f>VLOOKUP(B1699,[3]Pivot!$A$4:$E$4420,5,0)</f>
        <v>#N/A</v>
      </c>
      <c r="Q1699" s="66" t="e">
        <f>VLOOKUP(B1699,[3]Pivot!$A$4:$D$4420,3,0)</f>
        <v>#N/A</v>
      </c>
      <c r="R1699" s="66" t="e">
        <f>VLOOKUP(B1699,[3]Pivot!$A$4:$D$4420,4,0)</f>
        <v>#N/A</v>
      </c>
      <c r="S1699" t="e">
        <f>VLOOKUP(B1699,'[1]Tổng hợp Nhập - Xuất - Tồn'!$A$5:$N$4327,11,0)</f>
        <v>#N/A</v>
      </c>
      <c r="T1699" t="e">
        <f>VLOOKUP(B1699,'[1]Tổng hợp Nhập - Xuất - Tồn'!$A$7:$N$4327,13,0)</f>
        <v>#N/A</v>
      </c>
      <c r="U1699" s="66" t="e">
        <f t="shared" si="452"/>
        <v>#N/A</v>
      </c>
      <c r="V1699" s="73" t="e">
        <f t="shared" si="453"/>
        <v>#N/A</v>
      </c>
      <c r="W1699" s="73" t="e">
        <f t="shared" si="454"/>
        <v>#N/A</v>
      </c>
    </row>
    <row r="1700" spans="1:24" hidden="1" x14ac:dyDescent="0.25">
      <c r="A1700">
        <v>1699</v>
      </c>
      <c r="B1700" t="s">
        <v>1252</v>
      </c>
      <c r="C1700" t="s">
        <v>1253</v>
      </c>
      <c r="E1700">
        <v>94</v>
      </c>
      <c r="H1700" s="59">
        <v>13.065384615384618</v>
      </c>
      <c r="I1700" t="s">
        <v>1903</v>
      </c>
      <c r="J1700" s="65">
        <f t="shared" si="451"/>
        <v>354333.23076923081</v>
      </c>
      <c r="K1700" t="e">
        <f>1.05*VLOOKUP(B1700,'[1]Tổng hợp Nhập - Xuất - Tồn'!$A$5:$N$4327,12,0)/VLOOKUP(B1700,'[1]Tổng hợp Nhập - Xuất - Tồn'!$A$5:$N$4327,11,0)</f>
        <v>#N/A</v>
      </c>
      <c r="L1700" s="67" t="e">
        <f t="shared" si="455"/>
        <v>#N/A</v>
      </c>
      <c r="M1700" s="66" t="e">
        <f>VLOOKUP(B1700,[2]Pivot!$A$4:$C$3785,2,0)</f>
        <v>#N/A</v>
      </c>
      <c r="N1700" s="66" t="e">
        <f>VLOOKUP(B1700,[2]Pivot!$A$4:$C$3785,3,0)</f>
        <v>#N/A</v>
      </c>
      <c r="O1700" s="70" t="e">
        <f>VLOOKUP(B1700,[3]Pivot!$A$4:$D$4420,2,0)</f>
        <v>#N/A</v>
      </c>
      <c r="P1700" s="66" t="e">
        <f>VLOOKUP(B1700,[3]Pivot!$A$4:$E$4420,5,0)</f>
        <v>#N/A</v>
      </c>
      <c r="Q1700" s="66" t="e">
        <f>VLOOKUP(B1700,[3]Pivot!$A$4:$D$4420,3,0)</f>
        <v>#N/A</v>
      </c>
      <c r="R1700" s="66" t="e">
        <f>VLOOKUP(B1700,[3]Pivot!$A$4:$D$4420,4,0)</f>
        <v>#N/A</v>
      </c>
      <c r="S1700" t="e">
        <f>VLOOKUP(B1700,'[1]Tổng hợp Nhập - Xuất - Tồn'!$A$5:$N$4327,11,0)</f>
        <v>#N/A</v>
      </c>
      <c r="T1700" t="e">
        <f>VLOOKUP(B1700,'[1]Tổng hợp Nhập - Xuất - Tồn'!$A$7:$N$4327,13,0)</f>
        <v>#N/A</v>
      </c>
      <c r="U1700" s="66" t="e">
        <f t="shared" si="452"/>
        <v>#N/A</v>
      </c>
      <c r="V1700" s="73" t="e">
        <f t="shared" si="453"/>
        <v>#N/A</v>
      </c>
      <c r="W1700" s="73" t="e">
        <f t="shared" si="454"/>
        <v>#N/A</v>
      </c>
    </row>
    <row r="1701" spans="1:24" hidden="1" x14ac:dyDescent="0.25">
      <c r="A1701">
        <v>1700</v>
      </c>
      <c r="B1701" t="s">
        <v>1254</v>
      </c>
      <c r="C1701" t="s">
        <v>1253</v>
      </c>
      <c r="E1701">
        <v>441</v>
      </c>
      <c r="H1701" s="59">
        <v>16.373076923076926</v>
      </c>
      <c r="I1701" t="s">
        <v>1903</v>
      </c>
      <c r="J1701" s="65">
        <f t="shared" si="451"/>
        <v>444037.84615384619</v>
      </c>
      <c r="K1701" t="e">
        <f>1.05*VLOOKUP(B1701,'[1]Tổng hợp Nhập - Xuất - Tồn'!$A$5:$N$4327,12,0)/VLOOKUP(B1701,'[1]Tổng hợp Nhập - Xuất - Tồn'!$A$5:$N$4327,11,0)</f>
        <v>#N/A</v>
      </c>
      <c r="L1701" s="67" t="e">
        <f t="shared" si="455"/>
        <v>#N/A</v>
      </c>
      <c r="M1701" s="66" t="e">
        <f>VLOOKUP(B1701,[2]Pivot!$A$4:$C$3785,2,0)</f>
        <v>#N/A</v>
      </c>
      <c r="N1701" s="66" t="e">
        <f>VLOOKUP(B1701,[2]Pivot!$A$4:$C$3785,3,0)</f>
        <v>#N/A</v>
      </c>
      <c r="O1701" s="70" t="e">
        <f>VLOOKUP(B1701,[3]Pivot!$A$4:$D$4420,2,0)</f>
        <v>#N/A</v>
      </c>
      <c r="P1701" s="66" t="e">
        <f>VLOOKUP(B1701,[3]Pivot!$A$4:$E$4420,5,0)</f>
        <v>#N/A</v>
      </c>
      <c r="Q1701" s="66" t="e">
        <f>VLOOKUP(B1701,[3]Pivot!$A$4:$D$4420,3,0)</f>
        <v>#N/A</v>
      </c>
      <c r="R1701" s="66" t="e">
        <f>VLOOKUP(B1701,[3]Pivot!$A$4:$D$4420,4,0)</f>
        <v>#N/A</v>
      </c>
      <c r="S1701" t="e">
        <f>VLOOKUP(B1701,'[1]Tổng hợp Nhập - Xuất - Tồn'!$A$5:$N$4327,11,0)</f>
        <v>#N/A</v>
      </c>
      <c r="T1701" t="e">
        <f>VLOOKUP(B1701,'[1]Tổng hợp Nhập - Xuất - Tồn'!$A$7:$N$4327,13,0)</f>
        <v>#N/A</v>
      </c>
      <c r="U1701" s="66" t="e">
        <f t="shared" si="452"/>
        <v>#N/A</v>
      </c>
      <c r="V1701" s="73" t="e">
        <f t="shared" si="453"/>
        <v>#N/A</v>
      </c>
      <c r="W1701" s="73" t="e">
        <f t="shared" si="454"/>
        <v>#N/A</v>
      </c>
    </row>
    <row r="1702" spans="1:24" hidden="1" x14ac:dyDescent="0.25">
      <c r="A1702">
        <v>1701</v>
      </c>
      <c r="B1702" t="s">
        <v>1255</v>
      </c>
      <c r="C1702" t="s">
        <v>1256</v>
      </c>
      <c r="E1702">
        <v>113</v>
      </c>
      <c r="H1702" s="59">
        <v>6.8307692307692305</v>
      </c>
      <c r="I1702" t="s">
        <v>1903</v>
      </c>
      <c r="J1702" s="65">
        <f t="shared" si="451"/>
        <v>185250.4615384615</v>
      </c>
      <c r="K1702" t="e">
        <f>1.05*VLOOKUP(B1702,'[1]Tổng hợp Nhập - Xuất - Tồn'!$A$5:$N$4327,12,0)/VLOOKUP(B1702,'[1]Tổng hợp Nhập - Xuất - Tồn'!$A$5:$N$4327,11,0)</f>
        <v>#N/A</v>
      </c>
      <c r="L1702" s="67" t="e">
        <f t="shared" si="455"/>
        <v>#N/A</v>
      </c>
      <c r="M1702" s="66" t="e">
        <f>VLOOKUP(B1702,[2]Pivot!$A$4:$C$3785,2,0)</f>
        <v>#N/A</v>
      </c>
      <c r="N1702" s="66" t="e">
        <f>VLOOKUP(B1702,[2]Pivot!$A$4:$C$3785,3,0)</f>
        <v>#N/A</v>
      </c>
      <c r="O1702" s="70" t="e">
        <f>VLOOKUP(B1702,[3]Pivot!$A$4:$D$4420,2,0)</f>
        <v>#N/A</v>
      </c>
      <c r="P1702" s="66" t="e">
        <f>VLOOKUP(B1702,[3]Pivot!$A$4:$E$4420,5,0)</f>
        <v>#N/A</v>
      </c>
      <c r="Q1702" s="66" t="e">
        <f>VLOOKUP(B1702,[3]Pivot!$A$4:$D$4420,3,0)</f>
        <v>#N/A</v>
      </c>
      <c r="R1702" s="66" t="e">
        <f>VLOOKUP(B1702,[3]Pivot!$A$4:$D$4420,4,0)</f>
        <v>#N/A</v>
      </c>
      <c r="S1702" t="e">
        <f>VLOOKUP(B1702,'[1]Tổng hợp Nhập - Xuất - Tồn'!$A$5:$N$4327,11,0)</f>
        <v>#N/A</v>
      </c>
      <c r="T1702" t="e">
        <f>VLOOKUP(B1702,'[1]Tổng hợp Nhập - Xuất - Tồn'!$A$7:$N$4327,13,0)</f>
        <v>#N/A</v>
      </c>
      <c r="U1702" s="66" t="e">
        <f t="shared" si="452"/>
        <v>#N/A</v>
      </c>
      <c r="V1702" s="73" t="e">
        <f t="shared" si="453"/>
        <v>#N/A</v>
      </c>
      <c r="W1702" s="73" t="e">
        <f t="shared" si="454"/>
        <v>#N/A</v>
      </c>
    </row>
    <row r="1703" spans="1:24" hidden="1" x14ac:dyDescent="0.25">
      <c r="A1703">
        <v>1702</v>
      </c>
      <c r="B1703" t="s">
        <v>1257</v>
      </c>
      <c r="C1703" t="s">
        <v>1258</v>
      </c>
      <c r="E1703">
        <v>8</v>
      </c>
      <c r="H1703" s="59">
        <v>291.32307692307694</v>
      </c>
      <c r="I1703" t="s">
        <v>1903</v>
      </c>
      <c r="J1703" s="65">
        <f t="shared" si="451"/>
        <v>7900681.846153846</v>
      </c>
      <c r="K1703" t="e">
        <f>1.05*VLOOKUP(B1703,'[1]Tổng hợp Nhập - Xuất - Tồn'!$A$5:$N$4327,12,0)/VLOOKUP(B1703,'[1]Tổng hợp Nhập - Xuất - Tồn'!$A$5:$N$4327,11,0)</f>
        <v>#N/A</v>
      </c>
      <c r="L1703" s="67" t="e">
        <f t="shared" si="455"/>
        <v>#N/A</v>
      </c>
      <c r="M1703" s="66" t="e">
        <f>VLOOKUP(B1703,[2]Pivot!$A$4:$C$3785,2,0)</f>
        <v>#N/A</v>
      </c>
      <c r="N1703" s="66" t="e">
        <f>VLOOKUP(B1703,[2]Pivot!$A$4:$C$3785,3,0)</f>
        <v>#N/A</v>
      </c>
      <c r="O1703" s="70" t="e">
        <f>VLOOKUP(B1703,[3]Pivot!$A$4:$D$4420,2,0)</f>
        <v>#N/A</v>
      </c>
      <c r="P1703" s="66" t="e">
        <f>VLOOKUP(B1703,[3]Pivot!$A$4:$E$4420,5,0)</f>
        <v>#N/A</v>
      </c>
      <c r="Q1703" s="66" t="e">
        <f>VLOOKUP(B1703,[3]Pivot!$A$4:$D$4420,3,0)</f>
        <v>#N/A</v>
      </c>
      <c r="R1703" s="66" t="e">
        <f>VLOOKUP(B1703,[3]Pivot!$A$4:$D$4420,4,0)</f>
        <v>#N/A</v>
      </c>
      <c r="S1703" t="e">
        <f>VLOOKUP(B1703,'[1]Tổng hợp Nhập - Xuất - Tồn'!$A$5:$N$4327,11,0)</f>
        <v>#N/A</v>
      </c>
      <c r="T1703" t="e">
        <f>VLOOKUP(B1703,'[1]Tổng hợp Nhập - Xuất - Tồn'!$A$7:$N$4327,13,0)</f>
        <v>#N/A</v>
      </c>
      <c r="U1703" s="66" t="e">
        <f t="shared" si="452"/>
        <v>#N/A</v>
      </c>
      <c r="V1703" s="73" t="e">
        <f t="shared" si="453"/>
        <v>#N/A</v>
      </c>
      <c r="W1703" s="73" t="e">
        <f t="shared" si="454"/>
        <v>#N/A</v>
      </c>
    </row>
    <row r="1704" spans="1:24" hidden="1" x14ac:dyDescent="0.25">
      <c r="A1704">
        <v>1703</v>
      </c>
      <c r="B1704" t="s">
        <v>1259</v>
      </c>
      <c r="C1704" t="s">
        <v>1260</v>
      </c>
      <c r="E1704">
        <v>11</v>
      </c>
      <c r="H1704" s="59">
        <v>304.98461538461538</v>
      </c>
      <c r="I1704" t="s">
        <v>1903</v>
      </c>
      <c r="J1704" s="65">
        <f t="shared" si="451"/>
        <v>8271182.7692307681</v>
      </c>
      <c r="K1704" t="e">
        <f>1.05*VLOOKUP(B1704,'[1]Tổng hợp Nhập - Xuất - Tồn'!$A$5:$N$4327,12,0)/VLOOKUP(B1704,'[1]Tổng hợp Nhập - Xuất - Tồn'!$A$5:$N$4327,11,0)</f>
        <v>#N/A</v>
      </c>
      <c r="L1704" s="67" t="e">
        <f t="shared" si="455"/>
        <v>#N/A</v>
      </c>
      <c r="M1704" s="66" t="e">
        <f>VLOOKUP(B1704,[2]Pivot!$A$4:$C$3785,2,0)</f>
        <v>#N/A</v>
      </c>
      <c r="N1704" s="66" t="e">
        <f>VLOOKUP(B1704,[2]Pivot!$A$4:$C$3785,3,0)</f>
        <v>#N/A</v>
      </c>
      <c r="O1704" s="70" t="e">
        <f>VLOOKUP(B1704,[3]Pivot!$A$4:$D$4420,2,0)</f>
        <v>#N/A</v>
      </c>
      <c r="P1704" s="66" t="e">
        <f>VLOOKUP(B1704,[3]Pivot!$A$4:$E$4420,5,0)</f>
        <v>#N/A</v>
      </c>
      <c r="Q1704" s="66" t="e">
        <f>VLOOKUP(B1704,[3]Pivot!$A$4:$D$4420,3,0)</f>
        <v>#N/A</v>
      </c>
      <c r="R1704" s="66" t="e">
        <f>VLOOKUP(B1704,[3]Pivot!$A$4:$D$4420,4,0)</f>
        <v>#N/A</v>
      </c>
      <c r="S1704" t="e">
        <f>VLOOKUP(B1704,'[1]Tổng hợp Nhập - Xuất - Tồn'!$A$5:$N$4327,11,0)</f>
        <v>#N/A</v>
      </c>
      <c r="T1704" t="e">
        <f>VLOOKUP(B1704,'[1]Tổng hợp Nhập - Xuất - Tồn'!$A$7:$N$4327,13,0)</f>
        <v>#N/A</v>
      </c>
      <c r="U1704" s="66" t="e">
        <f t="shared" si="452"/>
        <v>#N/A</v>
      </c>
      <c r="V1704" s="73" t="e">
        <f t="shared" si="453"/>
        <v>#N/A</v>
      </c>
      <c r="W1704" s="73" t="e">
        <f t="shared" si="454"/>
        <v>#N/A</v>
      </c>
    </row>
    <row r="1705" spans="1:24" hidden="1" x14ac:dyDescent="0.25">
      <c r="A1705">
        <v>1704</v>
      </c>
      <c r="B1705" t="s">
        <v>1261</v>
      </c>
      <c r="C1705" t="s">
        <v>1262</v>
      </c>
      <c r="E1705">
        <v>7</v>
      </c>
      <c r="H1705" s="59">
        <v>256.98461538461538</v>
      </c>
      <c r="I1705" t="s">
        <v>1903</v>
      </c>
      <c r="J1705" s="65">
        <f t="shared" si="451"/>
        <v>6969422.7692307681</v>
      </c>
      <c r="K1705" t="e">
        <f>1.05*VLOOKUP(B1705,'[1]Tổng hợp Nhập - Xuất - Tồn'!$A$5:$N$4327,12,0)/VLOOKUP(B1705,'[1]Tổng hợp Nhập - Xuất - Tồn'!$A$5:$N$4327,11,0)</f>
        <v>#N/A</v>
      </c>
      <c r="L1705" s="67" t="e">
        <f t="shared" si="455"/>
        <v>#N/A</v>
      </c>
      <c r="M1705" s="66" t="e">
        <f>VLOOKUP(B1705,[2]Pivot!$A$4:$C$3785,2,0)</f>
        <v>#N/A</v>
      </c>
      <c r="N1705" s="66" t="e">
        <f>VLOOKUP(B1705,[2]Pivot!$A$4:$C$3785,3,0)</f>
        <v>#N/A</v>
      </c>
      <c r="O1705" s="70" t="e">
        <f>VLOOKUP(B1705,[3]Pivot!$A$4:$D$4420,2,0)</f>
        <v>#N/A</v>
      </c>
      <c r="P1705" s="66" t="e">
        <f>VLOOKUP(B1705,[3]Pivot!$A$4:$E$4420,5,0)</f>
        <v>#N/A</v>
      </c>
      <c r="Q1705" s="66" t="e">
        <f>VLOOKUP(B1705,[3]Pivot!$A$4:$D$4420,3,0)</f>
        <v>#N/A</v>
      </c>
      <c r="R1705" s="66" t="e">
        <f>VLOOKUP(B1705,[3]Pivot!$A$4:$D$4420,4,0)</f>
        <v>#N/A</v>
      </c>
      <c r="S1705" t="e">
        <f>VLOOKUP(B1705,'[1]Tổng hợp Nhập - Xuất - Tồn'!$A$5:$N$4327,11,0)</f>
        <v>#N/A</v>
      </c>
      <c r="T1705" t="e">
        <f>VLOOKUP(B1705,'[1]Tổng hợp Nhập - Xuất - Tồn'!$A$7:$N$4327,13,0)</f>
        <v>#N/A</v>
      </c>
      <c r="U1705" s="66" t="e">
        <f t="shared" si="452"/>
        <v>#N/A</v>
      </c>
      <c r="V1705" s="73" t="e">
        <f t="shared" si="453"/>
        <v>#N/A</v>
      </c>
      <c r="W1705" s="73" t="e">
        <f t="shared" si="454"/>
        <v>#N/A</v>
      </c>
    </row>
    <row r="1706" spans="1:24" x14ac:dyDescent="0.25">
      <c r="A1706">
        <v>1705</v>
      </c>
      <c r="B1706" t="s">
        <v>672</v>
      </c>
      <c r="C1706" t="s">
        <v>673</v>
      </c>
      <c r="E1706">
        <v>65</v>
      </c>
      <c r="H1706" s="59">
        <v>24.76923076923077</v>
      </c>
      <c r="I1706" t="s">
        <v>1903</v>
      </c>
      <c r="J1706" s="78">
        <f t="shared" si="451"/>
        <v>671741.53846153838</v>
      </c>
      <c r="K1706" s="75">
        <f>1.05*VLOOKUP(B1706,'[1]Tổng hợp Nhập - Xuất - Tồn'!$A$5:$N$4327,12,0)/VLOOKUP(B1706,'[1]Tổng hợp Nhập - Xuất - Tồn'!$A$5:$N$4327,11,0)</f>
        <v>1051303.246875</v>
      </c>
      <c r="L1706" s="67">
        <f t="shared" si="455"/>
        <v>-0.36103922397434723</v>
      </c>
      <c r="M1706" s="66">
        <f>VLOOKUP(B1706,[2]Pivot!$A$4:$C$3785,2,0)</f>
        <v>1350000</v>
      </c>
      <c r="N1706" s="66">
        <f>VLOOKUP(B1706,[2]Pivot!$A$4:$C$3785,3,0)</f>
        <v>1380000</v>
      </c>
      <c r="O1706" s="70">
        <f>VLOOKUP(B1706,[3]Pivot!$A$4:$D$4420,2,0)</f>
        <v>44618</v>
      </c>
      <c r="P1706" s="66" t="str">
        <f>VLOOKUP(B1706,[3]Pivot!$A$4:$E$4420,5,0)</f>
        <v>HTAUTOHN</v>
      </c>
      <c r="Q1706" s="66">
        <f>VLOOKUP(B1706,[3]Pivot!$A$4:$D$4420,3,0)</f>
        <v>964287</v>
      </c>
      <c r="R1706" s="66">
        <f>VLOOKUP(B1706,[3]Pivot!$A$4:$D$4420,4,0)</f>
        <v>1</v>
      </c>
      <c r="S1706">
        <f>VLOOKUP(B1706,'[1]Tổng hợp Nhập - Xuất - Tồn'!$A$5:$N$4327,11,0)</f>
        <v>64</v>
      </c>
      <c r="T1706">
        <f>VLOOKUP(B1706,'[1]Tổng hợp Nhập - Xuất - Tồn'!$A$7:$N$4327,13,0)</f>
        <v>5</v>
      </c>
      <c r="U1706" s="75">
        <f t="shared" ref="U1706:U1708" si="460">IF(Q1706=0,K1706*(1-5%),IF(L1706&lt;=10%,Q1706,Q1706*(1-5%)))</f>
        <v>964287</v>
      </c>
      <c r="V1706" s="73">
        <f t="shared" ref="V1706:V1708" si="461">U1706/24000*1/1.13</f>
        <v>35.556305309734512</v>
      </c>
      <c r="W1706" s="66">
        <f t="shared" ref="W1706:W1708" si="462">V1706*24000</f>
        <v>853351.32743362826</v>
      </c>
      <c r="X1706" s="67">
        <f t="shared" ref="X1706:X1708" si="463">(W1706-K1706)/K1706</f>
        <v>-0.18829193197089802</v>
      </c>
    </row>
    <row r="1707" spans="1:24" x14ac:dyDescent="0.25">
      <c r="A1707">
        <v>1706</v>
      </c>
      <c r="B1707" t="s">
        <v>674</v>
      </c>
      <c r="C1707" t="s">
        <v>259</v>
      </c>
      <c r="E1707">
        <v>132</v>
      </c>
      <c r="H1707" s="59">
        <v>25.638461538461542</v>
      </c>
      <c r="I1707" t="s">
        <v>1903</v>
      </c>
      <c r="J1707" s="78">
        <f t="shared" si="451"/>
        <v>695315.07692307699</v>
      </c>
      <c r="K1707" s="75">
        <f>1.05*VLOOKUP(B1707,'[1]Tổng hợp Nhập - Xuất - Tồn'!$A$5:$N$4327,12,0)/VLOOKUP(B1707,'[1]Tổng hợp Nhập - Xuất - Tồn'!$A$5:$N$4327,11,0)</f>
        <v>916321.58826923079</v>
      </c>
      <c r="L1707" s="67">
        <f t="shared" si="455"/>
        <v>-0.2411888077018855</v>
      </c>
      <c r="M1707" s="66">
        <f>VLOOKUP(B1707,[2]Pivot!$A$4:$C$3785,2,0)</f>
        <v>1100000</v>
      </c>
      <c r="N1707" s="66">
        <f>VLOOKUP(B1707,[2]Pivot!$A$4:$C$3785,3,0)</f>
        <v>1150000</v>
      </c>
      <c r="O1707" s="70">
        <f>VLOOKUP(B1707,[3]Pivot!$A$4:$D$4420,2,0)</f>
        <v>44764</v>
      </c>
      <c r="P1707" s="66" t="str">
        <f>VLOOKUP(B1707,[3]Pivot!$A$4:$E$4420,5,0)</f>
        <v>NK-IDAM</v>
      </c>
      <c r="Q1707" s="66">
        <f>VLOOKUP(B1707,[3]Pivot!$A$4:$D$4420,3,0)</f>
        <v>842000</v>
      </c>
      <c r="R1707" s="66">
        <f>VLOOKUP(B1707,[3]Pivot!$A$4:$D$4420,4,0)</f>
        <v>1</v>
      </c>
      <c r="S1707">
        <f>VLOOKUP(B1707,'[1]Tổng hợp Nhập - Xuất - Tồn'!$A$5:$N$4327,11,0)</f>
        <v>260</v>
      </c>
      <c r="T1707">
        <f>VLOOKUP(B1707,'[1]Tổng hợp Nhập - Xuất - Tồn'!$A$7:$N$4327,13,0)</f>
        <v>108</v>
      </c>
      <c r="U1707" s="75">
        <f t="shared" si="460"/>
        <v>842000</v>
      </c>
      <c r="V1707" s="73">
        <f t="shared" si="461"/>
        <v>31.047197640118</v>
      </c>
      <c r="W1707" s="66">
        <f t="shared" si="462"/>
        <v>745132.743362832</v>
      </c>
      <c r="X1707" s="67">
        <f t="shared" si="463"/>
        <v>-0.18682179607897725</v>
      </c>
    </row>
    <row r="1708" spans="1:24" x14ac:dyDescent="0.25">
      <c r="A1708">
        <v>1707</v>
      </c>
      <c r="B1708" t="s">
        <v>1263</v>
      </c>
      <c r="C1708" t="s">
        <v>259</v>
      </c>
      <c r="E1708">
        <v>114</v>
      </c>
      <c r="H1708" s="59">
        <v>36.300000000000011</v>
      </c>
      <c r="I1708" t="s">
        <v>1903</v>
      </c>
      <c r="J1708" s="78">
        <f t="shared" si="451"/>
        <v>984456.00000000012</v>
      </c>
      <c r="K1708" s="75">
        <f>1.05*VLOOKUP(B1708,'[1]Tổng hợp Nhập - Xuất - Tồn'!$A$5:$N$4327,12,0)/VLOOKUP(B1708,'[1]Tổng hợp Nhập - Xuất - Tồn'!$A$5:$N$4327,11,0)</f>
        <v>1235885.4375</v>
      </c>
      <c r="L1708" s="67">
        <f t="shared" si="455"/>
        <v>-0.20344073153625122</v>
      </c>
      <c r="M1708" s="66">
        <f>VLOOKUP(B1708,[2]Pivot!$A$4:$C$3785,2,0)</f>
        <v>1600000</v>
      </c>
      <c r="N1708" s="66">
        <f>VLOOKUP(B1708,[2]Pivot!$A$4:$C$3785,3,0)</f>
        <v>1620000</v>
      </c>
      <c r="O1708" s="70">
        <f>VLOOKUP(B1708,[3]Pivot!$A$4:$D$4420,2,0)</f>
        <v>44694</v>
      </c>
      <c r="P1708" s="66" t="str">
        <f>VLOOKUP(B1708,[3]Pivot!$A$4:$E$4420,5,0)</f>
        <v>NK-CHI</v>
      </c>
      <c r="Q1708" s="66">
        <f>VLOOKUP(B1708,[3]Pivot!$A$4:$D$4420,3,0)</f>
        <v>1025622</v>
      </c>
      <c r="R1708" s="66">
        <f>VLOOKUP(B1708,[3]Pivot!$A$4:$D$4420,4,0)</f>
        <v>4</v>
      </c>
      <c r="S1708">
        <f>VLOOKUP(B1708,'[1]Tổng hợp Nhập - Xuất - Tồn'!$A$5:$N$4327,11,0)</f>
        <v>8</v>
      </c>
      <c r="T1708">
        <f>VLOOKUP(B1708,'[1]Tổng hợp Nhập - Xuất - Tồn'!$A$7:$N$4327,13,0)</f>
        <v>4</v>
      </c>
      <c r="U1708" s="75">
        <f t="shared" si="460"/>
        <v>1025622</v>
      </c>
      <c r="V1708" s="73">
        <f t="shared" si="461"/>
        <v>37.817920353982309</v>
      </c>
      <c r="W1708" s="66">
        <f t="shared" si="462"/>
        <v>907630.08849557547</v>
      </c>
      <c r="X1708" s="67">
        <f t="shared" si="463"/>
        <v>-0.26560337960485481</v>
      </c>
    </row>
    <row r="1709" spans="1:24" hidden="1" x14ac:dyDescent="0.25">
      <c r="A1709">
        <v>1708</v>
      </c>
      <c r="B1709" t="s">
        <v>1264</v>
      </c>
      <c r="C1709" t="s">
        <v>1265</v>
      </c>
      <c r="E1709">
        <v>26</v>
      </c>
      <c r="H1709" s="59">
        <v>16.8</v>
      </c>
      <c r="I1709" t="s">
        <v>1903</v>
      </c>
      <c r="J1709" s="65">
        <f t="shared" si="451"/>
        <v>455615.99999999994</v>
      </c>
      <c r="K1709" t="e">
        <f>1.05*VLOOKUP(B1709,'[1]Tổng hợp Nhập - Xuất - Tồn'!$A$5:$N$4327,12,0)/VLOOKUP(B1709,'[1]Tổng hợp Nhập - Xuất - Tồn'!$A$5:$N$4327,11,0)</f>
        <v>#N/A</v>
      </c>
      <c r="L1709" s="67" t="e">
        <f t="shared" si="455"/>
        <v>#N/A</v>
      </c>
      <c r="M1709" s="66" t="e">
        <f>VLOOKUP(B1709,[2]Pivot!$A$4:$C$3785,2,0)</f>
        <v>#N/A</v>
      </c>
      <c r="N1709" s="66" t="e">
        <f>VLOOKUP(B1709,[2]Pivot!$A$4:$C$3785,3,0)</f>
        <v>#N/A</v>
      </c>
      <c r="O1709" s="70" t="e">
        <f>VLOOKUP(B1709,[3]Pivot!$A$4:$D$4420,2,0)</f>
        <v>#N/A</v>
      </c>
      <c r="P1709" s="66" t="e">
        <f>VLOOKUP(B1709,[3]Pivot!$A$4:$E$4420,5,0)</f>
        <v>#N/A</v>
      </c>
      <c r="Q1709" s="66" t="e">
        <f>VLOOKUP(B1709,[3]Pivot!$A$4:$D$4420,3,0)</f>
        <v>#N/A</v>
      </c>
      <c r="R1709" s="66" t="e">
        <f>VLOOKUP(B1709,[3]Pivot!$A$4:$D$4420,4,0)</f>
        <v>#N/A</v>
      </c>
      <c r="S1709" t="e">
        <f>VLOOKUP(B1709,'[1]Tổng hợp Nhập - Xuất - Tồn'!$A$5:$N$4327,11,0)</f>
        <v>#N/A</v>
      </c>
      <c r="T1709" t="e">
        <f>VLOOKUP(B1709,'[1]Tổng hợp Nhập - Xuất - Tồn'!$A$7:$N$4327,13,0)</f>
        <v>#N/A</v>
      </c>
      <c r="U1709" s="66" t="e">
        <f t="shared" si="452"/>
        <v>#N/A</v>
      </c>
      <c r="V1709" s="73" t="e">
        <f t="shared" si="453"/>
        <v>#N/A</v>
      </c>
      <c r="W1709" s="73" t="e">
        <f t="shared" si="454"/>
        <v>#N/A</v>
      </c>
    </row>
    <row r="1710" spans="1:24" hidden="1" x14ac:dyDescent="0.25">
      <c r="A1710">
        <v>1709</v>
      </c>
      <c r="B1710" t="s">
        <v>1266</v>
      </c>
      <c r="C1710" t="s">
        <v>259</v>
      </c>
      <c r="E1710">
        <v>150</v>
      </c>
      <c r="H1710" s="59">
        <v>15.230769230769234</v>
      </c>
      <c r="I1710" t="s">
        <v>1903</v>
      </c>
      <c r="J1710" s="65">
        <f t="shared" si="451"/>
        <v>413058.46153846162</v>
      </c>
      <c r="K1710" t="e">
        <f>1.05*VLOOKUP(B1710,'[1]Tổng hợp Nhập - Xuất - Tồn'!$A$5:$N$4327,12,0)/VLOOKUP(B1710,'[1]Tổng hợp Nhập - Xuất - Tồn'!$A$5:$N$4327,11,0)</f>
        <v>#N/A</v>
      </c>
      <c r="L1710" s="67" t="e">
        <f t="shared" si="455"/>
        <v>#N/A</v>
      </c>
      <c r="M1710" s="66" t="e">
        <f>VLOOKUP(B1710,[2]Pivot!$A$4:$C$3785,2,0)</f>
        <v>#N/A</v>
      </c>
      <c r="N1710" s="66" t="e">
        <f>VLOOKUP(B1710,[2]Pivot!$A$4:$C$3785,3,0)</f>
        <v>#N/A</v>
      </c>
      <c r="O1710" s="70" t="e">
        <f>VLOOKUP(B1710,[3]Pivot!$A$4:$D$4420,2,0)</f>
        <v>#N/A</v>
      </c>
      <c r="P1710" s="66" t="e">
        <f>VLOOKUP(B1710,[3]Pivot!$A$4:$E$4420,5,0)</f>
        <v>#N/A</v>
      </c>
      <c r="Q1710" s="66" t="e">
        <f>VLOOKUP(B1710,[3]Pivot!$A$4:$D$4420,3,0)</f>
        <v>#N/A</v>
      </c>
      <c r="R1710" s="66" t="e">
        <f>VLOOKUP(B1710,[3]Pivot!$A$4:$D$4420,4,0)</f>
        <v>#N/A</v>
      </c>
      <c r="S1710" t="e">
        <f>VLOOKUP(B1710,'[1]Tổng hợp Nhập - Xuất - Tồn'!$A$5:$N$4327,11,0)</f>
        <v>#N/A</v>
      </c>
      <c r="T1710" t="e">
        <f>VLOOKUP(B1710,'[1]Tổng hợp Nhập - Xuất - Tồn'!$A$7:$N$4327,13,0)</f>
        <v>#N/A</v>
      </c>
      <c r="U1710" s="66" t="e">
        <f t="shared" si="452"/>
        <v>#N/A</v>
      </c>
      <c r="V1710" s="73" t="e">
        <f t="shared" si="453"/>
        <v>#N/A</v>
      </c>
      <c r="W1710" s="73" t="e">
        <f t="shared" si="454"/>
        <v>#N/A</v>
      </c>
    </row>
    <row r="1711" spans="1:24" hidden="1" x14ac:dyDescent="0.25">
      <c r="A1711">
        <v>1710</v>
      </c>
      <c r="B1711" t="s">
        <v>1267</v>
      </c>
      <c r="C1711" t="s">
        <v>259</v>
      </c>
      <c r="E1711">
        <v>95</v>
      </c>
      <c r="H1711" s="59">
        <v>25.800000000000004</v>
      </c>
      <c r="I1711" t="s">
        <v>1903</v>
      </c>
      <c r="J1711" s="65">
        <f t="shared" si="451"/>
        <v>699696.00000000012</v>
      </c>
      <c r="K1711" t="e">
        <f>1.05*VLOOKUP(B1711,'[1]Tổng hợp Nhập - Xuất - Tồn'!$A$5:$N$4327,12,0)/VLOOKUP(B1711,'[1]Tổng hợp Nhập - Xuất - Tồn'!$A$5:$N$4327,11,0)</f>
        <v>#N/A</v>
      </c>
      <c r="L1711" s="67" t="e">
        <f t="shared" si="455"/>
        <v>#N/A</v>
      </c>
      <c r="M1711" s="66" t="e">
        <f>VLOOKUP(B1711,[2]Pivot!$A$4:$C$3785,2,0)</f>
        <v>#N/A</v>
      </c>
      <c r="N1711" s="66" t="e">
        <f>VLOOKUP(B1711,[2]Pivot!$A$4:$C$3785,3,0)</f>
        <v>#N/A</v>
      </c>
      <c r="O1711" s="70" t="e">
        <f>VLOOKUP(B1711,[3]Pivot!$A$4:$D$4420,2,0)</f>
        <v>#N/A</v>
      </c>
      <c r="P1711" s="66" t="e">
        <f>VLOOKUP(B1711,[3]Pivot!$A$4:$E$4420,5,0)</f>
        <v>#N/A</v>
      </c>
      <c r="Q1711" s="66" t="e">
        <f>VLOOKUP(B1711,[3]Pivot!$A$4:$D$4420,3,0)</f>
        <v>#N/A</v>
      </c>
      <c r="R1711" s="66" t="e">
        <f>VLOOKUP(B1711,[3]Pivot!$A$4:$D$4420,4,0)</f>
        <v>#N/A</v>
      </c>
      <c r="S1711" t="e">
        <f>VLOOKUP(B1711,'[1]Tổng hợp Nhập - Xuất - Tồn'!$A$5:$N$4327,11,0)</f>
        <v>#N/A</v>
      </c>
      <c r="T1711" t="e">
        <f>VLOOKUP(B1711,'[1]Tổng hợp Nhập - Xuất - Tồn'!$A$7:$N$4327,13,0)</f>
        <v>#N/A</v>
      </c>
      <c r="U1711" s="66" t="e">
        <f t="shared" si="452"/>
        <v>#N/A</v>
      </c>
      <c r="V1711" s="73" t="e">
        <f t="shared" si="453"/>
        <v>#N/A</v>
      </c>
      <c r="W1711" s="73" t="e">
        <f t="shared" si="454"/>
        <v>#N/A</v>
      </c>
    </row>
    <row r="1712" spans="1:24" hidden="1" x14ac:dyDescent="0.25">
      <c r="A1712">
        <v>1711</v>
      </c>
      <c r="B1712" t="s">
        <v>1268</v>
      </c>
      <c r="C1712" t="s">
        <v>259</v>
      </c>
      <c r="E1712">
        <v>100</v>
      </c>
      <c r="H1712" s="59">
        <v>5.9115384615384619</v>
      </c>
      <c r="I1712" t="s">
        <v>1903</v>
      </c>
      <c r="J1712" s="65">
        <f t="shared" si="451"/>
        <v>160320.92307692309</v>
      </c>
      <c r="K1712" t="e">
        <f>1.05*VLOOKUP(B1712,'[1]Tổng hợp Nhập - Xuất - Tồn'!$A$5:$N$4327,12,0)/VLOOKUP(B1712,'[1]Tổng hợp Nhập - Xuất - Tồn'!$A$5:$N$4327,11,0)</f>
        <v>#N/A</v>
      </c>
      <c r="L1712" s="67" t="e">
        <f t="shared" si="455"/>
        <v>#N/A</v>
      </c>
      <c r="M1712" s="66" t="e">
        <f>VLOOKUP(B1712,[2]Pivot!$A$4:$C$3785,2,0)</f>
        <v>#N/A</v>
      </c>
      <c r="N1712" s="66" t="e">
        <f>VLOOKUP(B1712,[2]Pivot!$A$4:$C$3785,3,0)</f>
        <v>#N/A</v>
      </c>
      <c r="O1712" s="70" t="e">
        <f>VLOOKUP(B1712,[3]Pivot!$A$4:$D$4420,2,0)</f>
        <v>#N/A</v>
      </c>
      <c r="P1712" s="66" t="e">
        <f>VLOOKUP(B1712,[3]Pivot!$A$4:$E$4420,5,0)</f>
        <v>#N/A</v>
      </c>
      <c r="Q1712" s="66" t="e">
        <f>VLOOKUP(B1712,[3]Pivot!$A$4:$D$4420,3,0)</f>
        <v>#N/A</v>
      </c>
      <c r="R1712" s="66" t="e">
        <f>VLOOKUP(B1712,[3]Pivot!$A$4:$D$4420,4,0)</f>
        <v>#N/A</v>
      </c>
      <c r="S1712" t="e">
        <f>VLOOKUP(B1712,'[1]Tổng hợp Nhập - Xuất - Tồn'!$A$5:$N$4327,11,0)</f>
        <v>#N/A</v>
      </c>
      <c r="T1712" t="e">
        <f>VLOOKUP(B1712,'[1]Tổng hợp Nhập - Xuất - Tồn'!$A$7:$N$4327,13,0)</f>
        <v>#N/A</v>
      </c>
      <c r="U1712" s="66" t="e">
        <f t="shared" si="452"/>
        <v>#N/A</v>
      </c>
      <c r="V1712" s="73" t="e">
        <f t="shared" si="453"/>
        <v>#N/A</v>
      </c>
      <c r="W1712" s="73" t="e">
        <f t="shared" si="454"/>
        <v>#N/A</v>
      </c>
    </row>
    <row r="1713" spans="1:23" hidden="1" x14ac:dyDescent="0.25">
      <c r="A1713">
        <v>1712</v>
      </c>
      <c r="B1713" t="s">
        <v>1269</v>
      </c>
      <c r="C1713" t="s">
        <v>1270</v>
      </c>
      <c r="E1713">
        <v>13</v>
      </c>
      <c r="H1713" s="59">
        <v>22.115384615384617</v>
      </c>
      <c r="I1713" t="s">
        <v>1903</v>
      </c>
      <c r="J1713" s="65">
        <f t="shared" si="451"/>
        <v>599769.23076923063</v>
      </c>
      <c r="K1713" t="e">
        <f>1.05*VLOOKUP(B1713,'[1]Tổng hợp Nhập - Xuất - Tồn'!$A$5:$N$4327,12,0)/VLOOKUP(B1713,'[1]Tổng hợp Nhập - Xuất - Tồn'!$A$5:$N$4327,11,0)</f>
        <v>#N/A</v>
      </c>
      <c r="L1713" s="67" t="e">
        <f t="shared" si="455"/>
        <v>#N/A</v>
      </c>
      <c r="M1713" s="66" t="e">
        <f>VLOOKUP(B1713,[2]Pivot!$A$4:$C$3785,2,0)</f>
        <v>#N/A</v>
      </c>
      <c r="N1713" s="66" t="e">
        <f>VLOOKUP(B1713,[2]Pivot!$A$4:$C$3785,3,0)</f>
        <v>#N/A</v>
      </c>
      <c r="O1713" s="70" t="e">
        <f>VLOOKUP(B1713,[3]Pivot!$A$4:$D$4420,2,0)</f>
        <v>#N/A</v>
      </c>
      <c r="P1713" s="66" t="e">
        <f>VLOOKUP(B1713,[3]Pivot!$A$4:$E$4420,5,0)</f>
        <v>#N/A</v>
      </c>
      <c r="Q1713" s="66" t="e">
        <f>VLOOKUP(B1713,[3]Pivot!$A$4:$D$4420,3,0)</f>
        <v>#N/A</v>
      </c>
      <c r="R1713" s="66" t="e">
        <f>VLOOKUP(B1713,[3]Pivot!$A$4:$D$4420,4,0)</f>
        <v>#N/A</v>
      </c>
      <c r="S1713" t="e">
        <f>VLOOKUP(B1713,'[1]Tổng hợp Nhập - Xuất - Tồn'!$A$5:$N$4327,11,0)</f>
        <v>#N/A</v>
      </c>
      <c r="T1713" t="e">
        <f>VLOOKUP(B1713,'[1]Tổng hợp Nhập - Xuất - Tồn'!$A$7:$N$4327,13,0)</f>
        <v>#N/A</v>
      </c>
      <c r="U1713" s="66" t="e">
        <f t="shared" si="452"/>
        <v>#N/A</v>
      </c>
      <c r="V1713" s="73" t="e">
        <f t="shared" si="453"/>
        <v>#N/A</v>
      </c>
      <c r="W1713" s="73" t="e">
        <f t="shared" si="454"/>
        <v>#N/A</v>
      </c>
    </row>
    <row r="1714" spans="1:23" hidden="1" x14ac:dyDescent="0.25">
      <c r="A1714">
        <v>1713</v>
      </c>
      <c r="B1714" t="s">
        <v>1271</v>
      </c>
      <c r="C1714" t="s">
        <v>1272</v>
      </c>
      <c r="E1714">
        <v>9</v>
      </c>
      <c r="H1714" s="59">
        <v>56.261538461538464</v>
      </c>
      <c r="I1714" t="s">
        <v>1903</v>
      </c>
      <c r="J1714" s="65">
        <f t="shared" si="451"/>
        <v>1525812.923076923</v>
      </c>
      <c r="K1714" t="e">
        <f>1.05*VLOOKUP(B1714,'[1]Tổng hợp Nhập - Xuất - Tồn'!$A$5:$N$4327,12,0)/VLOOKUP(B1714,'[1]Tổng hợp Nhập - Xuất - Tồn'!$A$5:$N$4327,11,0)</f>
        <v>#N/A</v>
      </c>
      <c r="L1714" s="67" t="e">
        <f t="shared" si="455"/>
        <v>#N/A</v>
      </c>
      <c r="M1714" s="66" t="e">
        <f>VLOOKUP(B1714,[2]Pivot!$A$4:$C$3785,2,0)</f>
        <v>#N/A</v>
      </c>
      <c r="N1714" s="66" t="e">
        <f>VLOOKUP(B1714,[2]Pivot!$A$4:$C$3785,3,0)</f>
        <v>#N/A</v>
      </c>
      <c r="O1714" s="70" t="e">
        <f>VLOOKUP(B1714,[3]Pivot!$A$4:$D$4420,2,0)</f>
        <v>#N/A</v>
      </c>
      <c r="P1714" s="66" t="e">
        <f>VLOOKUP(B1714,[3]Pivot!$A$4:$E$4420,5,0)</f>
        <v>#N/A</v>
      </c>
      <c r="Q1714" s="66" t="e">
        <f>VLOOKUP(B1714,[3]Pivot!$A$4:$D$4420,3,0)</f>
        <v>#N/A</v>
      </c>
      <c r="R1714" s="66" t="e">
        <f>VLOOKUP(B1714,[3]Pivot!$A$4:$D$4420,4,0)</f>
        <v>#N/A</v>
      </c>
      <c r="S1714" t="e">
        <f>VLOOKUP(B1714,'[1]Tổng hợp Nhập - Xuất - Tồn'!$A$5:$N$4327,11,0)</f>
        <v>#N/A</v>
      </c>
      <c r="T1714" t="e">
        <f>VLOOKUP(B1714,'[1]Tổng hợp Nhập - Xuất - Tồn'!$A$7:$N$4327,13,0)</f>
        <v>#N/A</v>
      </c>
      <c r="U1714" s="66" t="e">
        <f t="shared" si="452"/>
        <v>#N/A</v>
      </c>
      <c r="V1714" s="73" t="e">
        <f t="shared" si="453"/>
        <v>#N/A</v>
      </c>
      <c r="W1714" s="73" t="e">
        <f t="shared" si="454"/>
        <v>#N/A</v>
      </c>
    </row>
    <row r="1715" spans="1:23" hidden="1" x14ac:dyDescent="0.25">
      <c r="A1715">
        <v>1714</v>
      </c>
      <c r="B1715" t="s">
        <v>1273</v>
      </c>
      <c r="C1715" t="s">
        <v>1272</v>
      </c>
      <c r="E1715">
        <v>11</v>
      </c>
      <c r="H1715" s="59">
        <v>57.892307692307689</v>
      </c>
      <c r="I1715" t="s">
        <v>1903</v>
      </c>
      <c r="J1715" s="65">
        <f t="shared" si="451"/>
        <v>1570039.3846153843</v>
      </c>
      <c r="K1715" t="e">
        <f>1.05*VLOOKUP(B1715,'[1]Tổng hợp Nhập - Xuất - Tồn'!$A$5:$N$4327,12,0)/VLOOKUP(B1715,'[1]Tổng hợp Nhập - Xuất - Tồn'!$A$5:$N$4327,11,0)</f>
        <v>#N/A</v>
      </c>
      <c r="L1715" s="67" t="e">
        <f t="shared" si="455"/>
        <v>#N/A</v>
      </c>
      <c r="M1715" s="66" t="e">
        <f>VLOOKUP(B1715,[2]Pivot!$A$4:$C$3785,2,0)</f>
        <v>#N/A</v>
      </c>
      <c r="N1715" s="66" t="e">
        <f>VLOOKUP(B1715,[2]Pivot!$A$4:$C$3785,3,0)</f>
        <v>#N/A</v>
      </c>
      <c r="O1715" s="70" t="e">
        <f>VLOOKUP(B1715,[3]Pivot!$A$4:$D$4420,2,0)</f>
        <v>#N/A</v>
      </c>
      <c r="P1715" s="66" t="e">
        <f>VLOOKUP(B1715,[3]Pivot!$A$4:$E$4420,5,0)</f>
        <v>#N/A</v>
      </c>
      <c r="Q1715" s="66" t="e">
        <f>VLOOKUP(B1715,[3]Pivot!$A$4:$D$4420,3,0)</f>
        <v>#N/A</v>
      </c>
      <c r="R1715" s="66" t="e">
        <f>VLOOKUP(B1715,[3]Pivot!$A$4:$D$4420,4,0)</f>
        <v>#N/A</v>
      </c>
      <c r="S1715" t="e">
        <f>VLOOKUP(B1715,'[1]Tổng hợp Nhập - Xuất - Tồn'!$A$5:$N$4327,11,0)</f>
        <v>#N/A</v>
      </c>
      <c r="T1715" t="e">
        <f>VLOOKUP(B1715,'[1]Tổng hợp Nhập - Xuất - Tồn'!$A$7:$N$4327,13,0)</f>
        <v>#N/A</v>
      </c>
      <c r="U1715" s="66" t="e">
        <f t="shared" si="452"/>
        <v>#N/A</v>
      </c>
      <c r="V1715" s="73" t="e">
        <f t="shared" si="453"/>
        <v>#N/A</v>
      </c>
      <c r="W1715" s="73" t="e">
        <f t="shared" si="454"/>
        <v>#N/A</v>
      </c>
    </row>
    <row r="1716" spans="1:23" hidden="1" x14ac:dyDescent="0.25">
      <c r="A1716">
        <v>1715</v>
      </c>
      <c r="B1716" t="s">
        <v>1274</v>
      </c>
      <c r="C1716" t="s">
        <v>1272</v>
      </c>
      <c r="E1716">
        <v>19</v>
      </c>
      <c r="H1716" s="59">
        <v>18.96153846153846</v>
      </c>
      <c r="I1716" t="s">
        <v>1903</v>
      </c>
      <c r="J1716" s="65">
        <f t="shared" si="451"/>
        <v>514236.92307692301</v>
      </c>
      <c r="K1716" t="e">
        <f>1.05*VLOOKUP(B1716,'[1]Tổng hợp Nhập - Xuất - Tồn'!$A$5:$N$4327,12,0)/VLOOKUP(B1716,'[1]Tổng hợp Nhập - Xuất - Tồn'!$A$5:$N$4327,11,0)</f>
        <v>#N/A</v>
      </c>
      <c r="L1716" s="67" t="e">
        <f t="shared" si="455"/>
        <v>#N/A</v>
      </c>
      <c r="M1716" s="66" t="e">
        <f>VLOOKUP(B1716,[2]Pivot!$A$4:$C$3785,2,0)</f>
        <v>#N/A</v>
      </c>
      <c r="N1716" s="66" t="e">
        <f>VLOOKUP(B1716,[2]Pivot!$A$4:$C$3785,3,0)</f>
        <v>#N/A</v>
      </c>
      <c r="O1716" s="70" t="e">
        <f>VLOOKUP(B1716,[3]Pivot!$A$4:$D$4420,2,0)</f>
        <v>#N/A</v>
      </c>
      <c r="P1716" s="66" t="e">
        <f>VLOOKUP(B1716,[3]Pivot!$A$4:$E$4420,5,0)</f>
        <v>#N/A</v>
      </c>
      <c r="Q1716" s="66" t="e">
        <f>VLOOKUP(B1716,[3]Pivot!$A$4:$D$4420,3,0)</f>
        <v>#N/A</v>
      </c>
      <c r="R1716" s="66" t="e">
        <f>VLOOKUP(B1716,[3]Pivot!$A$4:$D$4420,4,0)</f>
        <v>#N/A</v>
      </c>
      <c r="S1716" t="e">
        <f>VLOOKUP(B1716,'[1]Tổng hợp Nhập - Xuất - Tồn'!$A$5:$N$4327,11,0)</f>
        <v>#N/A</v>
      </c>
      <c r="T1716" t="e">
        <f>VLOOKUP(B1716,'[1]Tổng hợp Nhập - Xuất - Tồn'!$A$7:$N$4327,13,0)</f>
        <v>#N/A</v>
      </c>
      <c r="U1716" s="66" t="e">
        <f t="shared" si="452"/>
        <v>#N/A</v>
      </c>
      <c r="V1716" s="73" t="e">
        <f t="shared" si="453"/>
        <v>#N/A</v>
      </c>
      <c r="W1716" s="73" t="e">
        <f t="shared" si="454"/>
        <v>#N/A</v>
      </c>
    </row>
    <row r="1717" spans="1:23" hidden="1" x14ac:dyDescent="0.25">
      <c r="A1717">
        <v>1716</v>
      </c>
      <c r="B1717" t="s">
        <v>1275</v>
      </c>
      <c r="C1717" t="s">
        <v>1272</v>
      </c>
      <c r="E1717">
        <v>12</v>
      </c>
      <c r="H1717" s="59">
        <v>49.969230769230769</v>
      </c>
      <c r="I1717" t="s">
        <v>1903</v>
      </c>
      <c r="J1717" s="65">
        <f t="shared" si="451"/>
        <v>1355165.5384615383</v>
      </c>
      <c r="K1717" t="e">
        <f>1.05*VLOOKUP(B1717,'[1]Tổng hợp Nhập - Xuất - Tồn'!$A$5:$N$4327,12,0)/VLOOKUP(B1717,'[1]Tổng hợp Nhập - Xuất - Tồn'!$A$5:$N$4327,11,0)</f>
        <v>#N/A</v>
      </c>
      <c r="L1717" s="67" t="e">
        <f t="shared" si="455"/>
        <v>#N/A</v>
      </c>
      <c r="M1717" s="66" t="e">
        <f>VLOOKUP(B1717,[2]Pivot!$A$4:$C$3785,2,0)</f>
        <v>#N/A</v>
      </c>
      <c r="N1717" s="66" t="e">
        <f>VLOOKUP(B1717,[2]Pivot!$A$4:$C$3785,3,0)</f>
        <v>#N/A</v>
      </c>
      <c r="O1717" s="70" t="e">
        <f>VLOOKUP(B1717,[3]Pivot!$A$4:$D$4420,2,0)</f>
        <v>#N/A</v>
      </c>
      <c r="P1717" s="66" t="e">
        <f>VLOOKUP(B1717,[3]Pivot!$A$4:$E$4420,5,0)</f>
        <v>#N/A</v>
      </c>
      <c r="Q1717" s="66" t="e">
        <f>VLOOKUP(B1717,[3]Pivot!$A$4:$D$4420,3,0)</f>
        <v>#N/A</v>
      </c>
      <c r="R1717" s="66" t="e">
        <f>VLOOKUP(B1717,[3]Pivot!$A$4:$D$4420,4,0)</f>
        <v>#N/A</v>
      </c>
      <c r="S1717" t="e">
        <f>VLOOKUP(B1717,'[1]Tổng hợp Nhập - Xuất - Tồn'!$A$5:$N$4327,11,0)</f>
        <v>#N/A</v>
      </c>
      <c r="T1717" t="e">
        <f>VLOOKUP(B1717,'[1]Tổng hợp Nhập - Xuất - Tồn'!$A$7:$N$4327,13,0)</f>
        <v>#N/A</v>
      </c>
      <c r="U1717" s="66" t="e">
        <f t="shared" si="452"/>
        <v>#N/A</v>
      </c>
      <c r="V1717" s="73" t="e">
        <f t="shared" si="453"/>
        <v>#N/A</v>
      </c>
      <c r="W1717" s="73" t="e">
        <f t="shared" si="454"/>
        <v>#N/A</v>
      </c>
    </row>
    <row r="1718" spans="1:23" hidden="1" x14ac:dyDescent="0.25">
      <c r="A1718">
        <v>1717</v>
      </c>
      <c r="B1718" t="s">
        <v>1276</v>
      </c>
      <c r="C1718" t="s">
        <v>1272</v>
      </c>
      <c r="E1718">
        <v>19</v>
      </c>
      <c r="H1718" s="59">
        <v>21.861538461538462</v>
      </c>
      <c r="I1718" t="s">
        <v>1903</v>
      </c>
      <c r="J1718" s="65">
        <f t="shared" si="451"/>
        <v>592884.92307692312</v>
      </c>
      <c r="K1718" t="e">
        <f>1.05*VLOOKUP(B1718,'[1]Tổng hợp Nhập - Xuất - Tồn'!$A$5:$N$4327,12,0)/VLOOKUP(B1718,'[1]Tổng hợp Nhập - Xuất - Tồn'!$A$5:$N$4327,11,0)</f>
        <v>#N/A</v>
      </c>
      <c r="L1718" s="67" t="e">
        <f t="shared" si="455"/>
        <v>#N/A</v>
      </c>
      <c r="M1718" s="66" t="e">
        <f>VLOOKUP(B1718,[2]Pivot!$A$4:$C$3785,2,0)</f>
        <v>#N/A</v>
      </c>
      <c r="N1718" s="66" t="e">
        <f>VLOOKUP(B1718,[2]Pivot!$A$4:$C$3785,3,0)</f>
        <v>#N/A</v>
      </c>
      <c r="O1718" s="70" t="e">
        <f>VLOOKUP(B1718,[3]Pivot!$A$4:$D$4420,2,0)</f>
        <v>#N/A</v>
      </c>
      <c r="P1718" s="66" t="e">
        <f>VLOOKUP(B1718,[3]Pivot!$A$4:$E$4420,5,0)</f>
        <v>#N/A</v>
      </c>
      <c r="Q1718" s="66" t="e">
        <f>VLOOKUP(B1718,[3]Pivot!$A$4:$D$4420,3,0)</f>
        <v>#N/A</v>
      </c>
      <c r="R1718" s="66" t="e">
        <f>VLOOKUP(B1718,[3]Pivot!$A$4:$D$4420,4,0)</f>
        <v>#N/A</v>
      </c>
      <c r="S1718" t="e">
        <f>VLOOKUP(B1718,'[1]Tổng hợp Nhập - Xuất - Tồn'!$A$5:$N$4327,11,0)</f>
        <v>#N/A</v>
      </c>
      <c r="T1718" t="e">
        <f>VLOOKUP(B1718,'[1]Tổng hợp Nhập - Xuất - Tồn'!$A$7:$N$4327,13,0)</f>
        <v>#N/A</v>
      </c>
      <c r="U1718" s="66" t="e">
        <f t="shared" si="452"/>
        <v>#N/A</v>
      </c>
      <c r="V1718" s="73" t="e">
        <f t="shared" si="453"/>
        <v>#N/A</v>
      </c>
      <c r="W1718" s="73" t="e">
        <f t="shared" si="454"/>
        <v>#N/A</v>
      </c>
    </row>
    <row r="1719" spans="1:23" hidden="1" x14ac:dyDescent="0.25">
      <c r="A1719">
        <v>1718</v>
      </c>
      <c r="B1719" t="s">
        <v>1277</v>
      </c>
      <c r="C1719" t="s">
        <v>1272</v>
      </c>
      <c r="E1719">
        <v>16</v>
      </c>
      <c r="H1719" s="59">
        <v>58.707692307692305</v>
      </c>
      <c r="I1719" t="s">
        <v>1903</v>
      </c>
      <c r="J1719" s="65">
        <f t="shared" si="451"/>
        <v>1592152.615384615</v>
      </c>
      <c r="K1719" t="e">
        <f>1.05*VLOOKUP(B1719,'[1]Tổng hợp Nhập - Xuất - Tồn'!$A$5:$N$4327,12,0)/VLOOKUP(B1719,'[1]Tổng hợp Nhập - Xuất - Tồn'!$A$5:$N$4327,11,0)</f>
        <v>#N/A</v>
      </c>
      <c r="L1719" s="67" t="e">
        <f t="shared" si="455"/>
        <v>#N/A</v>
      </c>
      <c r="M1719" s="66" t="e">
        <f>VLOOKUP(B1719,[2]Pivot!$A$4:$C$3785,2,0)</f>
        <v>#N/A</v>
      </c>
      <c r="N1719" s="66" t="e">
        <f>VLOOKUP(B1719,[2]Pivot!$A$4:$C$3785,3,0)</f>
        <v>#N/A</v>
      </c>
      <c r="O1719" s="70" t="e">
        <f>VLOOKUP(B1719,[3]Pivot!$A$4:$D$4420,2,0)</f>
        <v>#N/A</v>
      </c>
      <c r="P1719" s="66" t="e">
        <f>VLOOKUP(B1719,[3]Pivot!$A$4:$E$4420,5,0)</f>
        <v>#N/A</v>
      </c>
      <c r="Q1719" s="66" t="e">
        <f>VLOOKUP(B1719,[3]Pivot!$A$4:$D$4420,3,0)</f>
        <v>#N/A</v>
      </c>
      <c r="R1719" s="66" t="e">
        <f>VLOOKUP(B1719,[3]Pivot!$A$4:$D$4420,4,0)</f>
        <v>#N/A</v>
      </c>
      <c r="S1719" t="e">
        <f>VLOOKUP(B1719,'[1]Tổng hợp Nhập - Xuất - Tồn'!$A$5:$N$4327,11,0)</f>
        <v>#N/A</v>
      </c>
      <c r="T1719" t="e">
        <f>VLOOKUP(B1719,'[1]Tổng hợp Nhập - Xuất - Tồn'!$A$7:$N$4327,13,0)</f>
        <v>#N/A</v>
      </c>
      <c r="U1719" s="66" t="e">
        <f t="shared" si="452"/>
        <v>#N/A</v>
      </c>
      <c r="V1719" s="73" t="e">
        <f t="shared" si="453"/>
        <v>#N/A</v>
      </c>
      <c r="W1719" s="73" t="e">
        <f t="shared" si="454"/>
        <v>#N/A</v>
      </c>
    </row>
    <row r="1720" spans="1:23" hidden="1" x14ac:dyDescent="0.25">
      <c r="A1720">
        <v>1719</v>
      </c>
      <c r="B1720" t="s">
        <v>1278</v>
      </c>
      <c r="C1720" t="s">
        <v>1272</v>
      </c>
      <c r="E1720">
        <v>30</v>
      </c>
      <c r="H1720" s="59">
        <v>56.261538461538464</v>
      </c>
      <c r="I1720" t="s">
        <v>1903</v>
      </c>
      <c r="J1720" s="65">
        <f t="shared" si="451"/>
        <v>1525812.923076923</v>
      </c>
      <c r="K1720" t="e">
        <f>1.05*VLOOKUP(B1720,'[1]Tổng hợp Nhập - Xuất - Tồn'!$A$5:$N$4327,12,0)/VLOOKUP(B1720,'[1]Tổng hợp Nhập - Xuất - Tồn'!$A$5:$N$4327,11,0)</f>
        <v>#N/A</v>
      </c>
      <c r="L1720" s="67" t="e">
        <f t="shared" si="455"/>
        <v>#N/A</v>
      </c>
      <c r="M1720" s="66" t="e">
        <f>VLOOKUP(B1720,[2]Pivot!$A$4:$C$3785,2,0)</f>
        <v>#N/A</v>
      </c>
      <c r="N1720" s="66" t="e">
        <f>VLOOKUP(B1720,[2]Pivot!$A$4:$C$3785,3,0)</f>
        <v>#N/A</v>
      </c>
      <c r="O1720" s="70" t="e">
        <f>VLOOKUP(B1720,[3]Pivot!$A$4:$D$4420,2,0)</f>
        <v>#N/A</v>
      </c>
      <c r="P1720" s="66" t="e">
        <f>VLOOKUP(B1720,[3]Pivot!$A$4:$E$4420,5,0)</f>
        <v>#N/A</v>
      </c>
      <c r="Q1720" s="66" t="e">
        <f>VLOOKUP(B1720,[3]Pivot!$A$4:$D$4420,3,0)</f>
        <v>#N/A</v>
      </c>
      <c r="R1720" s="66" t="e">
        <f>VLOOKUP(B1720,[3]Pivot!$A$4:$D$4420,4,0)</f>
        <v>#N/A</v>
      </c>
      <c r="S1720" t="e">
        <f>VLOOKUP(B1720,'[1]Tổng hợp Nhập - Xuất - Tồn'!$A$5:$N$4327,11,0)</f>
        <v>#N/A</v>
      </c>
      <c r="T1720" t="e">
        <f>VLOOKUP(B1720,'[1]Tổng hợp Nhập - Xuất - Tồn'!$A$7:$N$4327,13,0)</f>
        <v>#N/A</v>
      </c>
      <c r="U1720" s="66" t="e">
        <f t="shared" si="452"/>
        <v>#N/A</v>
      </c>
      <c r="V1720" s="73" t="e">
        <f t="shared" si="453"/>
        <v>#N/A</v>
      </c>
      <c r="W1720" s="73" t="e">
        <f t="shared" si="454"/>
        <v>#N/A</v>
      </c>
    </row>
    <row r="1721" spans="1:23" hidden="1" x14ac:dyDescent="0.25">
      <c r="A1721">
        <v>1720</v>
      </c>
      <c r="B1721" t="s">
        <v>1279</v>
      </c>
      <c r="C1721" t="s">
        <v>1280</v>
      </c>
      <c r="E1721">
        <v>4</v>
      </c>
      <c r="H1721" s="59">
        <v>57.892307692307689</v>
      </c>
      <c r="I1721" t="s">
        <v>1903</v>
      </c>
      <c r="J1721" s="65">
        <f t="shared" si="451"/>
        <v>1570039.3846153843</v>
      </c>
      <c r="K1721" t="e">
        <f>1.05*VLOOKUP(B1721,'[1]Tổng hợp Nhập - Xuất - Tồn'!$A$5:$N$4327,12,0)/VLOOKUP(B1721,'[1]Tổng hợp Nhập - Xuất - Tồn'!$A$5:$N$4327,11,0)</f>
        <v>#N/A</v>
      </c>
      <c r="L1721" s="67" t="e">
        <f t="shared" si="455"/>
        <v>#N/A</v>
      </c>
      <c r="M1721" s="66" t="e">
        <f>VLOOKUP(B1721,[2]Pivot!$A$4:$C$3785,2,0)</f>
        <v>#N/A</v>
      </c>
      <c r="N1721" s="66" t="e">
        <f>VLOOKUP(B1721,[2]Pivot!$A$4:$C$3785,3,0)</f>
        <v>#N/A</v>
      </c>
      <c r="O1721" s="70" t="e">
        <f>VLOOKUP(B1721,[3]Pivot!$A$4:$D$4420,2,0)</f>
        <v>#N/A</v>
      </c>
      <c r="P1721" s="66" t="e">
        <f>VLOOKUP(B1721,[3]Pivot!$A$4:$E$4420,5,0)</f>
        <v>#N/A</v>
      </c>
      <c r="Q1721" s="66" t="e">
        <f>VLOOKUP(B1721,[3]Pivot!$A$4:$D$4420,3,0)</f>
        <v>#N/A</v>
      </c>
      <c r="R1721" s="66" t="e">
        <f>VLOOKUP(B1721,[3]Pivot!$A$4:$D$4420,4,0)</f>
        <v>#N/A</v>
      </c>
      <c r="S1721" t="e">
        <f>VLOOKUP(B1721,'[1]Tổng hợp Nhập - Xuất - Tồn'!$A$5:$N$4327,11,0)</f>
        <v>#N/A</v>
      </c>
      <c r="T1721" t="e">
        <f>VLOOKUP(B1721,'[1]Tổng hợp Nhập - Xuất - Tồn'!$A$7:$N$4327,13,0)</f>
        <v>#N/A</v>
      </c>
      <c r="U1721" s="66" t="e">
        <f t="shared" si="452"/>
        <v>#N/A</v>
      </c>
      <c r="V1721" s="73" t="e">
        <f t="shared" si="453"/>
        <v>#N/A</v>
      </c>
      <c r="W1721" s="73" t="e">
        <f t="shared" si="454"/>
        <v>#N/A</v>
      </c>
    </row>
    <row r="1722" spans="1:23" hidden="1" x14ac:dyDescent="0.25">
      <c r="A1722">
        <v>1721</v>
      </c>
      <c r="B1722" t="s">
        <v>1281</v>
      </c>
      <c r="C1722" t="s">
        <v>1280</v>
      </c>
      <c r="E1722">
        <v>20</v>
      </c>
      <c r="H1722" s="59">
        <v>18.96153846153846</v>
      </c>
      <c r="I1722" t="s">
        <v>1903</v>
      </c>
      <c r="J1722" s="65">
        <f t="shared" si="451"/>
        <v>514236.92307692301</v>
      </c>
      <c r="K1722" t="e">
        <f>1.05*VLOOKUP(B1722,'[1]Tổng hợp Nhập - Xuất - Tồn'!$A$5:$N$4327,12,0)/VLOOKUP(B1722,'[1]Tổng hợp Nhập - Xuất - Tồn'!$A$5:$N$4327,11,0)</f>
        <v>#N/A</v>
      </c>
      <c r="L1722" s="67" t="e">
        <f t="shared" si="455"/>
        <v>#N/A</v>
      </c>
      <c r="M1722" s="66" t="e">
        <f>VLOOKUP(B1722,[2]Pivot!$A$4:$C$3785,2,0)</f>
        <v>#N/A</v>
      </c>
      <c r="N1722" s="66" t="e">
        <f>VLOOKUP(B1722,[2]Pivot!$A$4:$C$3785,3,0)</f>
        <v>#N/A</v>
      </c>
      <c r="O1722" s="70" t="e">
        <f>VLOOKUP(B1722,[3]Pivot!$A$4:$D$4420,2,0)</f>
        <v>#N/A</v>
      </c>
      <c r="P1722" s="66" t="e">
        <f>VLOOKUP(B1722,[3]Pivot!$A$4:$E$4420,5,0)</f>
        <v>#N/A</v>
      </c>
      <c r="Q1722" s="66" t="e">
        <f>VLOOKUP(B1722,[3]Pivot!$A$4:$D$4420,3,0)</f>
        <v>#N/A</v>
      </c>
      <c r="R1722" s="66" t="e">
        <f>VLOOKUP(B1722,[3]Pivot!$A$4:$D$4420,4,0)</f>
        <v>#N/A</v>
      </c>
      <c r="S1722" t="e">
        <f>VLOOKUP(B1722,'[1]Tổng hợp Nhập - Xuất - Tồn'!$A$5:$N$4327,11,0)</f>
        <v>#N/A</v>
      </c>
      <c r="T1722" t="e">
        <f>VLOOKUP(B1722,'[1]Tổng hợp Nhập - Xuất - Tồn'!$A$7:$N$4327,13,0)</f>
        <v>#N/A</v>
      </c>
      <c r="U1722" s="66" t="e">
        <f t="shared" si="452"/>
        <v>#N/A</v>
      </c>
      <c r="V1722" s="73" t="e">
        <f t="shared" si="453"/>
        <v>#N/A</v>
      </c>
      <c r="W1722" s="73" t="e">
        <f t="shared" si="454"/>
        <v>#N/A</v>
      </c>
    </row>
    <row r="1723" spans="1:23" hidden="1" x14ac:dyDescent="0.25">
      <c r="A1723">
        <v>1722</v>
      </c>
      <c r="B1723" t="s">
        <v>1282</v>
      </c>
      <c r="C1723" t="s">
        <v>1280</v>
      </c>
      <c r="E1723">
        <v>12</v>
      </c>
      <c r="H1723" s="59">
        <v>49.969230769230769</v>
      </c>
      <c r="I1723" t="s">
        <v>1903</v>
      </c>
      <c r="J1723" s="65">
        <f t="shared" si="451"/>
        <v>1355165.5384615383</v>
      </c>
      <c r="K1723" t="e">
        <f>1.05*VLOOKUP(B1723,'[1]Tổng hợp Nhập - Xuất - Tồn'!$A$5:$N$4327,12,0)/VLOOKUP(B1723,'[1]Tổng hợp Nhập - Xuất - Tồn'!$A$5:$N$4327,11,0)</f>
        <v>#N/A</v>
      </c>
      <c r="L1723" s="67" t="e">
        <f t="shared" si="455"/>
        <v>#N/A</v>
      </c>
      <c r="M1723" s="66" t="e">
        <f>VLOOKUP(B1723,[2]Pivot!$A$4:$C$3785,2,0)</f>
        <v>#N/A</v>
      </c>
      <c r="N1723" s="66" t="e">
        <f>VLOOKUP(B1723,[2]Pivot!$A$4:$C$3785,3,0)</f>
        <v>#N/A</v>
      </c>
      <c r="O1723" s="70" t="e">
        <f>VLOOKUP(B1723,[3]Pivot!$A$4:$D$4420,2,0)</f>
        <v>#N/A</v>
      </c>
      <c r="P1723" s="66" t="e">
        <f>VLOOKUP(B1723,[3]Pivot!$A$4:$E$4420,5,0)</f>
        <v>#N/A</v>
      </c>
      <c r="Q1723" s="66" t="e">
        <f>VLOOKUP(B1723,[3]Pivot!$A$4:$D$4420,3,0)</f>
        <v>#N/A</v>
      </c>
      <c r="R1723" s="66" t="e">
        <f>VLOOKUP(B1723,[3]Pivot!$A$4:$D$4420,4,0)</f>
        <v>#N/A</v>
      </c>
      <c r="S1723" t="e">
        <f>VLOOKUP(B1723,'[1]Tổng hợp Nhập - Xuất - Tồn'!$A$5:$N$4327,11,0)</f>
        <v>#N/A</v>
      </c>
      <c r="T1723" t="e">
        <f>VLOOKUP(B1723,'[1]Tổng hợp Nhập - Xuất - Tồn'!$A$7:$N$4327,13,0)</f>
        <v>#N/A</v>
      </c>
      <c r="U1723" s="66" t="e">
        <f t="shared" si="452"/>
        <v>#N/A</v>
      </c>
      <c r="V1723" s="73" t="e">
        <f t="shared" si="453"/>
        <v>#N/A</v>
      </c>
      <c r="W1723" s="73" t="e">
        <f t="shared" si="454"/>
        <v>#N/A</v>
      </c>
    </row>
    <row r="1724" spans="1:23" hidden="1" x14ac:dyDescent="0.25">
      <c r="A1724">
        <v>1723</v>
      </c>
      <c r="B1724" t="s">
        <v>1283</v>
      </c>
      <c r="C1724" t="s">
        <v>1280</v>
      </c>
      <c r="E1724">
        <v>32</v>
      </c>
      <c r="H1724" s="59">
        <v>21.861538461538462</v>
      </c>
      <c r="I1724" t="s">
        <v>1903</v>
      </c>
      <c r="J1724" s="65">
        <f t="shared" si="451"/>
        <v>592884.92307692312</v>
      </c>
      <c r="K1724" t="e">
        <f>1.05*VLOOKUP(B1724,'[1]Tổng hợp Nhập - Xuất - Tồn'!$A$5:$N$4327,12,0)/VLOOKUP(B1724,'[1]Tổng hợp Nhập - Xuất - Tồn'!$A$5:$N$4327,11,0)</f>
        <v>#N/A</v>
      </c>
      <c r="L1724" s="67" t="e">
        <f t="shared" si="455"/>
        <v>#N/A</v>
      </c>
      <c r="M1724" s="66" t="e">
        <f>VLOOKUP(B1724,[2]Pivot!$A$4:$C$3785,2,0)</f>
        <v>#N/A</v>
      </c>
      <c r="N1724" s="66" t="e">
        <f>VLOOKUP(B1724,[2]Pivot!$A$4:$C$3785,3,0)</f>
        <v>#N/A</v>
      </c>
      <c r="O1724" s="70" t="e">
        <f>VLOOKUP(B1724,[3]Pivot!$A$4:$D$4420,2,0)</f>
        <v>#N/A</v>
      </c>
      <c r="P1724" s="66" t="e">
        <f>VLOOKUP(B1724,[3]Pivot!$A$4:$E$4420,5,0)</f>
        <v>#N/A</v>
      </c>
      <c r="Q1724" s="66" t="e">
        <f>VLOOKUP(B1724,[3]Pivot!$A$4:$D$4420,3,0)</f>
        <v>#N/A</v>
      </c>
      <c r="R1724" s="66" t="e">
        <f>VLOOKUP(B1724,[3]Pivot!$A$4:$D$4420,4,0)</f>
        <v>#N/A</v>
      </c>
      <c r="S1724" t="e">
        <f>VLOOKUP(B1724,'[1]Tổng hợp Nhập - Xuất - Tồn'!$A$5:$N$4327,11,0)</f>
        <v>#N/A</v>
      </c>
      <c r="T1724" t="e">
        <f>VLOOKUP(B1724,'[1]Tổng hợp Nhập - Xuất - Tồn'!$A$7:$N$4327,13,0)</f>
        <v>#N/A</v>
      </c>
      <c r="U1724" s="66" t="e">
        <f t="shared" si="452"/>
        <v>#N/A</v>
      </c>
      <c r="V1724" s="73" t="e">
        <f t="shared" si="453"/>
        <v>#N/A</v>
      </c>
      <c r="W1724" s="73" t="e">
        <f t="shared" si="454"/>
        <v>#N/A</v>
      </c>
    </row>
    <row r="1725" spans="1:23" hidden="1" x14ac:dyDescent="0.25">
      <c r="A1725">
        <v>1724</v>
      </c>
      <c r="B1725" t="s">
        <v>1284</v>
      </c>
      <c r="C1725" t="s">
        <v>1280</v>
      </c>
      <c r="E1725">
        <v>28</v>
      </c>
      <c r="H1725" s="59">
        <v>56.261538461538464</v>
      </c>
      <c r="I1725" t="s">
        <v>1903</v>
      </c>
      <c r="J1725" s="65">
        <f t="shared" si="451"/>
        <v>1525812.923076923</v>
      </c>
      <c r="K1725" t="e">
        <f>1.05*VLOOKUP(B1725,'[1]Tổng hợp Nhập - Xuất - Tồn'!$A$5:$N$4327,12,0)/VLOOKUP(B1725,'[1]Tổng hợp Nhập - Xuất - Tồn'!$A$5:$N$4327,11,0)</f>
        <v>#N/A</v>
      </c>
      <c r="L1725" s="67" t="e">
        <f t="shared" si="455"/>
        <v>#N/A</v>
      </c>
      <c r="M1725" s="66" t="e">
        <f>VLOOKUP(B1725,[2]Pivot!$A$4:$C$3785,2,0)</f>
        <v>#N/A</v>
      </c>
      <c r="N1725" s="66" t="e">
        <f>VLOOKUP(B1725,[2]Pivot!$A$4:$C$3785,3,0)</f>
        <v>#N/A</v>
      </c>
      <c r="O1725" s="70" t="e">
        <f>VLOOKUP(B1725,[3]Pivot!$A$4:$D$4420,2,0)</f>
        <v>#N/A</v>
      </c>
      <c r="P1725" s="66" t="e">
        <f>VLOOKUP(B1725,[3]Pivot!$A$4:$E$4420,5,0)</f>
        <v>#N/A</v>
      </c>
      <c r="Q1725" s="66" t="e">
        <f>VLOOKUP(B1725,[3]Pivot!$A$4:$D$4420,3,0)</f>
        <v>#N/A</v>
      </c>
      <c r="R1725" s="66" t="e">
        <f>VLOOKUP(B1725,[3]Pivot!$A$4:$D$4420,4,0)</f>
        <v>#N/A</v>
      </c>
      <c r="S1725" t="e">
        <f>VLOOKUP(B1725,'[1]Tổng hợp Nhập - Xuất - Tồn'!$A$5:$N$4327,11,0)</f>
        <v>#N/A</v>
      </c>
      <c r="T1725" t="e">
        <f>VLOOKUP(B1725,'[1]Tổng hợp Nhập - Xuất - Tồn'!$A$7:$N$4327,13,0)</f>
        <v>#N/A</v>
      </c>
      <c r="U1725" s="66" t="e">
        <f t="shared" si="452"/>
        <v>#N/A</v>
      </c>
      <c r="V1725" s="73" t="e">
        <f t="shared" si="453"/>
        <v>#N/A</v>
      </c>
      <c r="W1725" s="73" t="e">
        <f t="shared" si="454"/>
        <v>#N/A</v>
      </c>
    </row>
    <row r="1726" spans="1:23" hidden="1" x14ac:dyDescent="0.25">
      <c r="A1726">
        <v>1725</v>
      </c>
      <c r="B1726" t="s">
        <v>1285</v>
      </c>
      <c r="C1726" t="s">
        <v>1286</v>
      </c>
      <c r="E1726">
        <v>142</v>
      </c>
      <c r="H1726" s="59">
        <v>1.956923076923077</v>
      </c>
      <c r="I1726" t="s">
        <v>1903</v>
      </c>
      <c r="J1726" s="65">
        <f t="shared" si="451"/>
        <v>53071.75384615385</v>
      </c>
      <c r="K1726" t="e">
        <f>1.05*VLOOKUP(B1726,'[1]Tổng hợp Nhập - Xuất - Tồn'!$A$5:$N$4327,12,0)/VLOOKUP(B1726,'[1]Tổng hợp Nhập - Xuất - Tồn'!$A$5:$N$4327,11,0)</f>
        <v>#N/A</v>
      </c>
      <c r="L1726" s="67" t="e">
        <f t="shared" si="455"/>
        <v>#N/A</v>
      </c>
      <c r="M1726" s="66" t="e">
        <f>VLOOKUP(B1726,[2]Pivot!$A$4:$C$3785,2,0)</f>
        <v>#N/A</v>
      </c>
      <c r="N1726" s="66" t="e">
        <f>VLOOKUP(B1726,[2]Pivot!$A$4:$C$3785,3,0)</f>
        <v>#N/A</v>
      </c>
      <c r="O1726" s="70" t="e">
        <f>VLOOKUP(B1726,[3]Pivot!$A$4:$D$4420,2,0)</f>
        <v>#N/A</v>
      </c>
      <c r="P1726" s="66" t="e">
        <f>VLOOKUP(B1726,[3]Pivot!$A$4:$E$4420,5,0)</f>
        <v>#N/A</v>
      </c>
      <c r="Q1726" s="66" t="e">
        <f>VLOOKUP(B1726,[3]Pivot!$A$4:$D$4420,3,0)</f>
        <v>#N/A</v>
      </c>
      <c r="R1726" s="66" t="e">
        <f>VLOOKUP(B1726,[3]Pivot!$A$4:$D$4420,4,0)</f>
        <v>#N/A</v>
      </c>
      <c r="S1726" t="e">
        <f>VLOOKUP(B1726,'[1]Tổng hợp Nhập - Xuất - Tồn'!$A$5:$N$4327,11,0)</f>
        <v>#N/A</v>
      </c>
      <c r="T1726" t="e">
        <f>VLOOKUP(B1726,'[1]Tổng hợp Nhập - Xuất - Tồn'!$A$7:$N$4327,13,0)</f>
        <v>#N/A</v>
      </c>
      <c r="U1726" s="66" t="e">
        <f t="shared" si="452"/>
        <v>#N/A</v>
      </c>
      <c r="V1726" s="73" t="e">
        <f t="shared" si="453"/>
        <v>#N/A</v>
      </c>
      <c r="W1726" s="73" t="e">
        <f t="shared" si="454"/>
        <v>#N/A</v>
      </c>
    </row>
    <row r="1727" spans="1:23" hidden="1" x14ac:dyDescent="0.25">
      <c r="A1727">
        <v>1726</v>
      </c>
      <c r="B1727" t="s">
        <v>1287</v>
      </c>
      <c r="C1727" t="s">
        <v>1288</v>
      </c>
      <c r="E1727">
        <v>52</v>
      </c>
      <c r="H1727" s="59">
        <v>1.7846153846153847</v>
      </c>
      <c r="I1727" t="s">
        <v>1903</v>
      </c>
      <c r="J1727" s="65">
        <f t="shared" si="451"/>
        <v>48398.769230769227</v>
      </c>
      <c r="K1727" t="e">
        <f>1.05*VLOOKUP(B1727,'[1]Tổng hợp Nhập - Xuất - Tồn'!$A$5:$N$4327,12,0)/VLOOKUP(B1727,'[1]Tổng hợp Nhập - Xuất - Tồn'!$A$5:$N$4327,11,0)</f>
        <v>#N/A</v>
      </c>
      <c r="L1727" s="67" t="e">
        <f t="shared" si="455"/>
        <v>#N/A</v>
      </c>
      <c r="M1727" s="66" t="e">
        <f>VLOOKUP(B1727,[2]Pivot!$A$4:$C$3785,2,0)</f>
        <v>#N/A</v>
      </c>
      <c r="N1727" s="66" t="e">
        <f>VLOOKUP(B1727,[2]Pivot!$A$4:$C$3785,3,0)</f>
        <v>#N/A</v>
      </c>
      <c r="O1727" s="70" t="e">
        <f>VLOOKUP(B1727,[3]Pivot!$A$4:$D$4420,2,0)</f>
        <v>#N/A</v>
      </c>
      <c r="P1727" s="66" t="e">
        <f>VLOOKUP(B1727,[3]Pivot!$A$4:$E$4420,5,0)</f>
        <v>#N/A</v>
      </c>
      <c r="Q1727" s="66" t="e">
        <f>VLOOKUP(B1727,[3]Pivot!$A$4:$D$4420,3,0)</f>
        <v>#N/A</v>
      </c>
      <c r="R1727" s="66" t="e">
        <f>VLOOKUP(B1727,[3]Pivot!$A$4:$D$4420,4,0)</f>
        <v>#N/A</v>
      </c>
      <c r="S1727" t="e">
        <f>VLOOKUP(B1727,'[1]Tổng hợp Nhập - Xuất - Tồn'!$A$5:$N$4327,11,0)</f>
        <v>#N/A</v>
      </c>
      <c r="T1727" t="e">
        <f>VLOOKUP(B1727,'[1]Tổng hợp Nhập - Xuất - Tồn'!$A$7:$N$4327,13,0)</f>
        <v>#N/A</v>
      </c>
      <c r="U1727" s="66" t="e">
        <f t="shared" si="452"/>
        <v>#N/A</v>
      </c>
      <c r="V1727" s="73" t="e">
        <f t="shared" si="453"/>
        <v>#N/A</v>
      </c>
      <c r="W1727" s="73" t="e">
        <f t="shared" si="454"/>
        <v>#N/A</v>
      </c>
    </row>
    <row r="1728" spans="1:23" hidden="1" x14ac:dyDescent="0.25">
      <c r="A1728">
        <v>1727</v>
      </c>
      <c r="B1728" t="s">
        <v>1289</v>
      </c>
      <c r="C1728" t="s">
        <v>721</v>
      </c>
      <c r="E1728">
        <v>228</v>
      </c>
      <c r="H1728" s="59">
        <v>7.0153846153846153</v>
      </c>
      <c r="I1728" t="s">
        <v>1903</v>
      </c>
      <c r="J1728" s="65">
        <f t="shared" si="451"/>
        <v>190257.23076923075</v>
      </c>
      <c r="K1728" t="e">
        <f>1.05*VLOOKUP(B1728,'[1]Tổng hợp Nhập - Xuất - Tồn'!$A$5:$N$4327,12,0)/VLOOKUP(B1728,'[1]Tổng hợp Nhập - Xuất - Tồn'!$A$5:$N$4327,11,0)</f>
        <v>#N/A</v>
      </c>
      <c r="L1728" s="67" t="e">
        <f t="shared" si="455"/>
        <v>#N/A</v>
      </c>
      <c r="M1728" s="66" t="e">
        <f>VLOOKUP(B1728,[2]Pivot!$A$4:$C$3785,2,0)</f>
        <v>#N/A</v>
      </c>
      <c r="N1728" s="66" t="e">
        <f>VLOOKUP(B1728,[2]Pivot!$A$4:$C$3785,3,0)</f>
        <v>#N/A</v>
      </c>
      <c r="O1728" s="70" t="e">
        <f>VLOOKUP(B1728,[3]Pivot!$A$4:$D$4420,2,0)</f>
        <v>#N/A</v>
      </c>
      <c r="P1728" s="66" t="e">
        <f>VLOOKUP(B1728,[3]Pivot!$A$4:$E$4420,5,0)</f>
        <v>#N/A</v>
      </c>
      <c r="Q1728" s="66" t="e">
        <f>VLOOKUP(B1728,[3]Pivot!$A$4:$D$4420,3,0)</f>
        <v>#N/A</v>
      </c>
      <c r="R1728" s="66" t="e">
        <f>VLOOKUP(B1728,[3]Pivot!$A$4:$D$4420,4,0)</f>
        <v>#N/A</v>
      </c>
      <c r="S1728" t="e">
        <f>VLOOKUP(B1728,'[1]Tổng hợp Nhập - Xuất - Tồn'!$A$5:$N$4327,11,0)</f>
        <v>#N/A</v>
      </c>
      <c r="T1728" t="e">
        <f>VLOOKUP(B1728,'[1]Tổng hợp Nhập - Xuất - Tồn'!$A$7:$N$4327,13,0)</f>
        <v>#N/A</v>
      </c>
      <c r="U1728" s="66" t="e">
        <f t="shared" si="452"/>
        <v>#N/A</v>
      </c>
      <c r="V1728" s="73" t="e">
        <f t="shared" si="453"/>
        <v>#N/A</v>
      </c>
      <c r="W1728" s="73" t="e">
        <f t="shared" si="454"/>
        <v>#N/A</v>
      </c>
    </row>
    <row r="1729" spans="1:24" hidden="1" x14ac:dyDescent="0.25">
      <c r="A1729">
        <v>1728</v>
      </c>
      <c r="B1729" t="s">
        <v>1290</v>
      </c>
      <c r="C1729" t="s">
        <v>727</v>
      </c>
      <c r="E1729">
        <v>8</v>
      </c>
      <c r="H1729" s="59">
        <v>14.473076923076922</v>
      </c>
      <c r="I1729" t="s">
        <v>1903</v>
      </c>
      <c r="J1729" s="65">
        <f t="shared" si="451"/>
        <v>392509.84615384607</v>
      </c>
      <c r="K1729" t="e">
        <f>1.05*VLOOKUP(B1729,'[1]Tổng hợp Nhập - Xuất - Tồn'!$A$5:$N$4327,12,0)/VLOOKUP(B1729,'[1]Tổng hợp Nhập - Xuất - Tồn'!$A$5:$N$4327,11,0)</f>
        <v>#N/A</v>
      </c>
      <c r="L1729" s="67" t="e">
        <f t="shared" si="455"/>
        <v>#N/A</v>
      </c>
      <c r="M1729" s="66" t="e">
        <f>VLOOKUP(B1729,[2]Pivot!$A$4:$C$3785,2,0)</f>
        <v>#N/A</v>
      </c>
      <c r="N1729" s="66" t="e">
        <f>VLOOKUP(B1729,[2]Pivot!$A$4:$C$3785,3,0)</f>
        <v>#N/A</v>
      </c>
      <c r="O1729" s="70" t="e">
        <f>VLOOKUP(B1729,[3]Pivot!$A$4:$D$4420,2,0)</f>
        <v>#N/A</v>
      </c>
      <c r="P1729" s="66" t="e">
        <f>VLOOKUP(B1729,[3]Pivot!$A$4:$E$4420,5,0)</f>
        <v>#N/A</v>
      </c>
      <c r="Q1729" s="66" t="e">
        <f>VLOOKUP(B1729,[3]Pivot!$A$4:$D$4420,3,0)</f>
        <v>#N/A</v>
      </c>
      <c r="R1729" s="66" t="e">
        <f>VLOOKUP(B1729,[3]Pivot!$A$4:$D$4420,4,0)</f>
        <v>#N/A</v>
      </c>
      <c r="S1729" t="e">
        <f>VLOOKUP(B1729,'[1]Tổng hợp Nhập - Xuất - Tồn'!$A$5:$N$4327,11,0)</f>
        <v>#N/A</v>
      </c>
      <c r="T1729" t="e">
        <f>VLOOKUP(B1729,'[1]Tổng hợp Nhập - Xuất - Tồn'!$A$7:$N$4327,13,0)</f>
        <v>#N/A</v>
      </c>
      <c r="U1729" s="66" t="e">
        <f t="shared" si="452"/>
        <v>#N/A</v>
      </c>
      <c r="V1729" s="73" t="e">
        <f t="shared" si="453"/>
        <v>#N/A</v>
      </c>
      <c r="W1729" s="73" t="e">
        <f t="shared" si="454"/>
        <v>#N/A</v>
      </c>
    </row>
    <row r="1730" spans="1:24" hidden="1" x14ac:dyDescent="0.25">
      <c r="A1730">
        <v>1729</v>
      </c>
      <c r="B1730" t="s">
        <v>726</v>
      </c>
      <c r="C1730" t="s">
        <v>727</v>
      </c>
      <c r="E1730">
        <v>40</v>
      </c>
      <c r="H1730" s="59">
        <v>6.8538461538461553</v>
      </c>
      <c r="I1730" t="s">
        <v>1903</v>
      </c>
      <c r="J1730" s="65">
        <f t="shared" si="451"/>
        <v>185876.30769230772</v>
      </c>
      <c r="K1730" t="e">
        <f>1.05*VLOOKUP(B1730,'[1]Tổng hợp Nhập - Xuất - Tồn'!$A$5:$N$4327,12,0)/VLOOKUP(B1730,'[1]Tổng hợp Nhập - Xuất - Tồn'!$A$5:$N$4327,11,0)</f>
        <v>#N/A</v>
      </c>
      <c r="L1730" s="67" t="e">
        <f t="shared" si="455"/>
        <v>#N/A</v>
      </c>
      <c r="M1730" s="66" t="e">
        <f>VLOOKUP(B1730,[2]Pivot!$A$4:$C$3785,2,0)</f>
        <v>#N/A</v>
      </c>
      <c r="N1730" s="66" t="e">
        <f>VLOOKUP(B1730,[2]Pivot!$A$4:$C$3785,3,0)</f>
        <v>#N/A</v>
      </c>
      <c r="O1730" s="70" t="e">
        <f>VLOOKUP(B1730,[3]Pivot!$A$4:$D$4420,2,0)</f>
        <v>#N/A</v>
      </c>
      <c r="P1730" s="66" t="e">
        <f>VLOOKUP(B1730,[3]Pivot!$A$4:$E$4420,5,0)</f>
        <v>#N/A</v>
      </c>
      <c r="Q1730" s="66" t="e">
        <f>VLOOKUP(B1730,[3]Pivot!$A$4:$D$4420,3,0)</f>
        <v>#N/A</v>
      </c>
      <c r="R1730" s="66" t="e">
        <f>VLOOKUP(B1730,[3]Pivot!$A$4:$D$4420,4,0)</f>
        <v>#N/A</v>
      </c>
      <c r="S1730" t="e">
        <f>VLOOKUP(B1730,'[1]Tổng hợp Nhập - Xuất - Tồn'!$A$5:$N$4327,11,0)</f>
        <v>#N/A</v>
      </c>
      <c r="T1730" t="e">
        <f>VLOOKUP(B1730,'[1]Tổng hợp Nhập - Xuất - Tồn'!$A$7:$N$4327,13,0)</f>
        <v>#N/A</v>
      </c>
      <c r="U1730" s="66" t="e">
        <f t="shared" si="452"/>
        <v>#N/A</v>
      </c>
      <c r="V1730" s="73" t="e">
        <f t="shared" si="453"/>
        <v>#N/A</v>
      </c>
      <c r="W1730" s="73" t="e">
        <f t="shared" si="454"/>
        <v>#N/A</v>
      </c>
    </row>
    <row r="1731" spans="1:24" hidden="1" x14ac:dyDescent="0.25">
      <c r="A1731">
        <v>1730</v>
      </c>
      <c r="B1731" t="s">
        <v>1291</v>
      </c>
      <c r="C1731" t="s">
        <v>1292</v>
      </c>
      <c r="E1731">
        <v>10</v>
      </c>
      <c r="H1731" s="59">
        <v>13.230769230769234</v>
      </c>
      <c r="I1731" t="s">
        <v>1903</v>
      </c>
      <c r="J1731" s="65">
        <f t="shared" ref="J1731:J1794" si="464">H1731*24000*1.13</f>
        <v>358818.46153846162</v>
      </c>
      <c r="K1731" t="e">
        <f>1.05*VLOOKUP(B1731,'[1]Tổng hợp Nhập - Xuất - Tồn'!$A$5:$N$4327,12,0)/VLOOKUP(B1731,'[1]Tổng hợp Nhập - Xuất - Tồn'!$A$5:$N$4327,11,0)</f>
        <v>#N/A</v>
      </c>
      <c r="L1731" s="67" t="e">
        <f t="shared" si="455"/>
        <v>#N/A</v>
      </c>
      <c r="M1731" s="66" t="e">
        <f>VLOOKUP(B1731,[2]Pivot!$A$4:$C$3785,2,0)</f>
        <v>#N/A</v>
      </c>
      <c r="N1731" s="66" t="e">
        <f>VLOOKUP(B1731,[2]Pivot!$A$4:$C$3785,3,0)</f>
        <v>#N/A</v>
      </c>
      <c r="O1731" s="70" t="e">
        <f>VLOOKUP(B1731,[3]Pivot!$A$4:$D$4420,2,0)</f>
        <v>#N/A</v>
      </c>
      <c r="P1731" s="66" t="e">
        <f>VLOOKUP(B1731,[3]Pivot!$A$4:$E$4420,5,0)</f>
        <v>#N/A</v>
      </c>
      <c r="Q1731" s="66" t="e">
        <f>VLOOKUP(B1731,[3]Pivot!$A$4:$D$4420,3,0)</f>
        <v>#N/A</v>
      </c>
      <c r="R1731" s="66" t="e">
        <f>VLOOKUP(B1731,[3]Pivot!$A$4:$D$4420,4,0)</f>
        <v>#N/A</v>
      </c>
      <c r="S1731" t="e">
        <f>VLOOKUP(B1731,'[1]Tổng hợp Nhập - Xuất - Tồn'!$A$5:$N$4327,11,0)</f>
        <v>#N/A</v>
      </c>
      <c r="T1731" t="e">
        <f>VLOOKUP(B1731,'[1]Tổng hợp Nhập - Xuất - Tồn'!$A$7:$N$4327,13,0)</f>
        <v>#N/A</v>
      </c>
      <c r="U1731" s="66" t="e">
        <f t="shared" ref="U1731:U1794" si="465">IF(L1731&lt;=10%,Q1731,Q1731*(1-5%))</f>
        <v>#N/A</v>
      </c>
      <c r="V1731" s="73" t="e">
        <f t="shared" ref="V1731:V1794" si="466">U1731*24000*1/1.13</f>
        <v>#N/A</v>
      </c>
      <c r="W1731" s="73" t="e">
        <f t="shared" ref="W1731:W1794" si="467">V1731/24000</f>
        <v>#N/A</v>
      </c>
    </row>
    <row r="1732" spans="1:24" hidden="1" x14ac:dyDescent="0.25">
      <c r="A1732">
        <v>1731</v>
      </c>
      <c r="B1732" t="s">
        <v>1293</v>
      </c>
      <c r="C1732" t="s">
        <v>1294</v>
      </c>
      <c r="E1732">
        <v>15</v>
      </c>
      <c r="H1732" s="59">
        <v>22.161538461538466</v>
      </c>
      <c r="I1732" t="s">
        <v>1903</v>
      </c>
      <c r="J1732" s="65">
        <f t="shared" si="464"/>
        <v>601020.92307692324</v>
      </c>
      <c r="K1732" t="e">
        <f>1.05*VLOOKUP(B1732,'[1]Tổng hợp Nhập - Xuất - Tồn'!$A$5:$N$4327,12,0)/VLOOKUP(B1732,'[1]Tổng hợp Nhập - Xuất - Tồn'!$A$5:$N$4327,11,0)</f>
        <v>#N/A</v>
      </c>
      <c r="L1732" s="67" t="e">
        <f t="shared" ref="L1732:L1795" si="468">(J1732-K1732)/K1732</f>
        <v>#N/A</v>
      </c>
      <c r="M1732" s="66" t="e">
        <f>VLOOKUP(B1732,[2]Pivot!$A$4:$C$3785,2,0)</f>
        <v>#N/A</v>
      </c>
      <c r="N1732" s="66" t="e">
        <f>VLOOKUP(B1732,[2]Pivot!$A$4:$C$3785,3,0)</f>
        <v>#N/A</v>
      </c>
      <c r="O1732" s="70" t="e">
        <f>VLOOKUP(B1732,[3]Pivot!$A$4:$D$4420,2,0)</f>
        <v>#N/A</v>
      </c>
      <c r="P1732" s="66" t="e">
        <f>VLOOKUP(B1732,[3]Pivot!$A$4:$E$4420,5,0)</f>
        <v>#N/A</v>
      </c>
      <c r="Q1732" s="66" t="e">
        <f>VLOOKUP(B1732,[3]Pivot!$A$4:$D$4420,3,0)</f>
        <v>#N/A</v>
      </c>
      <c r="R1732" s="66" t="e">
        <f>VLOOKUP(B1732,[3]Pivot!$A$4:$D$4420,4,0)</f>
        <v>#N/A</v>
      </c>
      <c r="S1732" t="e">
        <f>VLOOKUP(B1732,'[1]Tổng hợp Nhập - Xuất - Tồn'!$A$5:$N$4327,11,0)</f>
        <v>#N/A</v>
      </c>
      <c r="T1732" t="e">
        <f>VLOOKUP(B1732,'[1]Tổng hợp Nhập - Xuất - Tồn'!$A$7:$N$4327,13,0)</f>
        <v>#N/A</v>
      </c>
      <c r="U1732" s="66" t="e">
        <f t="shared" si="465"/>
        <v>#N/A</v>
      </c>
      <c r="V1732" s="73" t="e">
        <f t="shared" si="466"/>
        <v>#N/A</v>
      </c>
      <c r="W1732" s="73" t="e">
        <f t="shared" si="467"/>
        <v>#N/A</v>
      </c>
    </row>
    <row r="1733" spans="1:24" hidden="1" x14ac:dyDescent="0.25">
      <c r="A1733">
        <v>1732</v>
      </c>
      <c r="B1733" t="s">
        <v>1295</v>
      </c>
      <c r="C1733" t="s">
        <v>1296</v>
      </c>
      <c r="E1733">
        <v>18</v>
      </c>
      <c r="H1733" s="59">
        <v>86.430769230769229</v>
      </c>
      <c r="I1733" t="s">
        <v>1903</v>
      </c>
      <c r="J1733" s="65">
        <f t="shared" si="464"/>
        <v>2344002.4615384615</v>
      </c>
      <c r="K1733" t="e">
        <f>1.05*VLOOKUP(B1733,'[1]Tổng hợp Nhập - Xuất - Tồn'!$A$5:$N$4327,12,0)/VLOOKUP(B1733,'[1]Tổng hợp Nhập - Xuất - Tồn'!$A$5:$N$4327,11,0)</f>
        <v>#N/A</v>
      </c>
      <c r="L1733" s="67" t="e">
        <f t="shared" si="468"/>
        <v>#N/A</v>
      </c>
      <c r="M1733" s="66" t="e">
        <f>VLOOKUP(B1733,[2]Pivot!$A$4:$C$3785,2,0)</f>
        <v>#N/A</v>
      </c>
      <c r="N1733" s="66" t="e">
        <f>VLOOKUP(B1733,[2]Pivot!$A$4:$C$3785,3,0)</f>
        <v>#N/A</v>
      </c>
      <c r="O1733" s="70" t="e">
        <f>VLOOKUP(B1733,[3]Pivot!$A$4:$D$4420,2,0)</f>
        <v>#N/A</v>
      </c>
      <c r="P1733" s="66" t="e">
        <f>VLOOKUP(B1733,[3]Pivot!$A$4:$E$4420,5,0)</f>
        <v>#N/A</v>
      </c>
      <c r="Q1733" s="66" t="e">
        <f>VLOOKUP(B1733,[3]Pivot!$A$4:$D$4420,3,0)</f>
        <v>#N/A</v>
      </c>
      <c r="R1733" s="66" t="e">
        <f>VLOOKUP(B1733,[3]Pivot!$A$4:$D$4420,4,0)</f>
        <v>#N/A</v>
      </c>
      <c r="S1733" t="e">
        <f>VLOOKUP(B1733,'[1]Tổng hợp Nhập - Xuất - Tồn'!$A$5:$N$4327,11,0)</f>
        <v>#N/A</v>
      </c>
      <c r="T1733" t="e">
        <f>VLOOKUP(B1733,'[1]Tổng hợp Nhập - Xuất - Tồn'!$A$7:$N$4327,13,0)</f>
        <v>#N/A</v>
      </c>
      <c r="U1733" s="66" t="e">
        <f t="shared" si="465"/>
        <v>#N/A</v>
      </c>
      <c r="V1733" s="73" t="e">
        <f t="shared" si="466"/>
        <v>#N/A</v>
      </c>
      <c r="W1733" s="73" t="e">
        <f t="shared" si="467"/>
        <v>#N/A</v>
      </c>
    </row>
    <row r="1734" spans="1:24" hidden="1" x14ac:dyDescent="0.25">
      <c r="A1734">
        <v>1733</v>
      </c>
      <c r="B1734" t="s">
        <v>728</v>
      </c>
      <c r="C1734" t="s">
        <v>729</v>
      </c>
      <c r="E1734">
        <v>4</v>
      </c>
      <c r="H1734" s="59">
        <v>60.553846153846152</v>
      </c>
      <c r="I1734" t="s">
        <v>1903</v>
      </c>
      <c r="J1734" s="65">
        <f t="shared" si="464"/>
        <v>1642220.3076923075</v>
      </c>
      <c r="K1734" t="e">
        <f>1.05*VLOOKUP(B1734,'[1]Tổng hợp Nhập - Xuất - Tồn'!$A$5:$N$4327,12,0)/VLOOKUP(B1734,'[1]Tổng hợp Nhập - Xuất - Tồn'!$A$5:$N$4327,11,0)</f>
        <v>#N/A</v>
      </c>
      <c r="L1734" s="67" t="e">
        <f t="shared" si="468"/>
        <v>#N/A</v>
      </c>
      <c r="M1734" s="66" t="e">
        <f>VLOOKUP(B1734,[2]Pivot!$A$4:$C$3785,2,0)</f>
        <v>#N/A</v>
      </c>
      <c r="N1734" s="66" t="e">
        <f>VLOOKUP(B1734,[2]Pivot!$A$4:$C$3785,3,0)</f>
        <v>#N/A</v>
      </c>
      <c r="O1734" s="70" t="e">
        <f>VLOOKUP(B1734,[3]Pivot!$A$4:$D$4420,2,0)</f>
        <v>#N/A</v>
      </c>
      <c r="P1734" s="66" t="e">
        <f>VLOOKUP(B1734,[3]Pivot!$A$4:$E$4420,5,0)</f>
        <v>#N/A</v>
      </c>
      <c r="Q1734" s="66" t="e">
        <f>VLOOKUP(B1734,[3]Pivot!$A$4:$D$4420,3,0)</f>
        <v>#N/A</v>
      </c>
      <c r="R1734" s="66" t="e">
        <f>VLOOKUP(B1734,[3]Pivot!$A$4:$D$4420,4,0)</f>
        <v>#N/A</v>
      </c>
      <c r="S1734" t="e">
        <f>VLOOKUP(B1734,'[1]Tổng hợp Nhập - Xuất - Tồn'!$A$5:$N$4327,11,0)</f>
        <v>#N/A</v>
      </c>
      <c r="T1734" t="e">
        <f>VLOOKUP(B1734,'[1]Tổng hợp Nhập - Xuất - Tồn'!$A$7:$N$4327,13,0)</f>
        <v>#N/A</v>
      </c>
      <c r="U1734" s="66" t="e">
        <f t="shared" si="465"/>
        <v>#N/A</v>
      </c>
      <c r="V1734" s="73" t="e">
        <f t="shared" si="466"/>
        <v>#N/A</v>
      </c>
      <c r="W1734" s="73" t="e">
        <f t="shared" si="467"/>
        <v>#N/A</v>
      </c>
    </row>
    <row r="1735" spans="1:24" hidden="1" x14ac:dyDescent="0.25">
      <c r="A1735">
        <v>1734</v>
      </c>
      <c r="B1735" t="s">
        <v>1297</v>
      </c>
      <c r="C1735" t="s">
        <v>1298</v>
      </c>
      <c r="E1735">
        <v>7</v>
      </c>
      <c r="H1735" s="59">
        <v>6.8923076923076936</v>
      </c>
      <c r="I1735" t="s">
        <v>1903</v>
      </c>
      <c r="J1735" s="65">
        <f t="shared" si="464"/>
        <v>186919.38461538465</v>
      </c>
      <c r="K1735" t="e">
        <f>1.05*VLOOKUP(B1735,'[1]Tổng hợp Nhập - Xuất - Tồn'!$A$5:$N$4327,12,0)/VLOOKUP(B1735,'[1]Tổng hợp Nhập - Xuất - Tồn'!$A$5:$N$4327,11,0)</f>
        <v>#N/A</v>
      </c>
      <c r="L1735" s="67" t="e">
        <f t="shared" si="468"/>
        <v>#N/A</v>
      </c>
      <c r="M1735" s="66" t="e">
        <f>VLOOKUP(B1735,[2]Pivot!$A$4:$C$3785,2,0)</f>
        <v>#N/A</v>
      </c>
      <c r="N1735" s="66" t="e">
        <f>VLOOKUP(B1735,[2]Pivot!$A$4:$C$3785,3,0)</f>
        <v>#N/A</v>
      </c>
      <c r="O1735" s="70" t="e">
        <f>VLOOKUP(B1735,[3]Pivot!$A$4:$D$4420,2,0)</f>
        <v>#N/A</v>
      </c>
      <c r="P1735" s="66" t="e">
        <f>VLOOKUP(B1735,[3]Pivot!$A$4:$E$4420,5,0)</f>
        <v>#N/A</v>
      </c>
      <c r="Q1735" s="66" t="e">
        <f>VLOOKUP(B1735,[3]Pivot!$A$4:$D$4420,3,0)</f>
        <v>#N/A</v>
      </c>
      <c r="R1735" s="66" t="e">
        <f>VLOOKUP(B1735,[3]Pivot!$A$4:$D$4420,4,0)</f>
        <v>#N/A</v>
      </c>
      <c r="S1735" t="e">
        <f>VLOOKUP(B1735,'[1]Tổng hợp Nhập - Xuất - Tồn'!$A$5:$N$4327,11,0)</f>
        <v>#N/A</v>
      </c>
      <c r="T1735" t="e">
        <f>VLOOKUP(B1735,'[1]Tổng hợp Nhập - Xuất - Tồn'!$A$7:$N$4327,13,0)</f>
        <v>#N/A</v>
      </c>
      <c r="U1735" s="66" t="e">
        <f t="shared" si="465"/>
        <v>#N/A</v>
      </c>
      <c r="V1735" s="73" t="e">
        <f t="shared" si="466"/>
        <v>#N/A</v>
      </c>
      <c r="W1735" s="73" t="e">
        <f t="shared" si="467"/>
        <v>#N/A</v>
      </c>
    </row>
    <row r="1736" spans="1:24" hidden="1" x14ac:dyDescent="0.25">
      <c r="A1736">
        <v>1735</v>
      </c>
      <c r="B1736" t="s">
        <v>732</v>
      </c>
      <c r="C1736" t="s">
        <v>733</v>
      </c>
      <c r="E1736">
        <v>46</v>
      </c>
      <c r="H1736" s="59">
        <v>1.4723076923076923</v>
      </c>
      <c r="I1736" t="s">
        <v>1903</v>
      </c>
      <c r="J1736" s="65">
        <f t="shared" si="464"/>
        <v>39928.984615384616</v>
      </c>
      <c r="K1736" t="e">
        <f>1.05*VLOOKUP(B1736,'[1]Tổng hợp Nhập - Xuất - Tồn'!$A$5:$N$4327,12,0)/VLOOKUP(B1736,'[1]Tổng hợp Nhập - Xuất - Tồn'!$A$5:$N$4327,11,0)</f>
        <v>#N/A</v>
      </c>
      <c r="L1736" s="67" t="e">
        <f t="shared" si="468"/>
        <v>#N/A</v>
      </c>
      <c r="M1736" s="66" t="e">
        <f>VLOOKUP(B1736,[2]Pivot!$A$4:$C$3785,2,0)</f>
        <v>#N/A</v>
      </c>
      <c r="N1736" s="66" t="e">
        <f>VLOOKUP(B1736,[2]Pivot!$A$4:$C$3785,3,0)</f>
        <v>#N/A</v>
      </c>
      <c r="O1736" s="70" t="e">
        <f>VLOOKUP(B1736,[3]Pivot!$A$4:$D$4420,2,0)</f>
        <v>#N/A</v>
      </c>
      <c r="P1736" s="66" t="e">
        <f>VLOOKUP(B1736,[3]Pivot!$A$4:$E$4420,5,0)</f>
        <v>#N/A</v>
      </c>
      <c r="Q1736" s="66" t="e">
        <f>VLOOKUP(B1736,[3]Pivot!$A$4:$D$4420,3,0)</f>
        <v>#N/A</v>
      </c>
      <c r="R1736" s="66" t="e">
        <f>VLOOKUP(B1736,[3]Pivot!$A$4:$D$4420,4,0)</f>
        <v>#N/A</v>
      </c>
      <c r="S1736" t="e">
        <f>VLOOKUP(B1736,'[1]Tổng hợp Nhập - Xuất - Tồn'!$A$5:$N$4327,11,0)</f>
        <v>#N/A</v>
      </c>
      <c r="T1736" t="e">
        <f>VLOOKUP(B1736,'[1]Tổng hợp Nhập - Xuất - Tồn'!$A$7:$N$4327,13,0)</f>
        <v>#N/A</v>
      </c>
      <c r="U1736" s="66" t="e">
        <f t="shared" si="465"/>
        <v>#N/A</v>
      </c>
      <c r="V1736" s="73" t="e">
        <f t="shared" si="466"/>
        <v>#N/A</v>
      </c>
      <c r="W1736" s="73" t="e">
        <f t="shared" si="467"/>
        <v>#N/A</v>
      </c>
    </row>
    <row r="1737" spans="1:24" hidden="1" x14ac:dyDescent="0.25">
      <c r="A1737">
        <v>1736</v>
      </c>
      <c r="B1737" t="s">
        <v>1299</v>
      </c>
      <c r="C1737" t="s">
        <v>733</v>
      </c>
      <c r="E1737">
        <v>251</v>
      </c>
      <c r="H1737" s="59">
        <v>3.2538461538461552</v>
      </c>
      <c r="I1737" t="s">
        <v>1903</v>
      </c>
      <c r="J1737" s="65">
        <f t="shared" si="464"/>
        <v>88244.307692307717</v>
      </c>
      <c r="K1737" t="e">
        <f>1.05*VLOOKUP(B1737,'[1]Tổng hợp Nhập - Xuất - Tồn'!$A$5:$N$4327,12,0)/VLOOKUP(B1737,'[1]Tổng hợp Nhập - Xuất - Tồn'!$A$5:$N$4327,11,0)</f>
        <v>#N/A</v>
      </c>
      <c r="L1737" s="67" t="e">
        <f t="shared" si="468"/>
        <v>#N/A</v>
      </c>
      <c r="M1737" s="66" t="e">
        <f>VLOOKUP(B1737,[2]Pivot!$A$4:$C$3785,2,0)</f>
        <v>#N/A</v>
      </c>
      <c r="N1737" s="66" t="e">
        <f>VLOOKUP(B1737,[2]Pivot!$A$4:$C$3785,3,0)</f>
        <v>#N/A</v>
      </c>
      <c r="O1737" s="70" t="e">
        <f>VLOOKUP(B1737,[3]Pivot!$A$4:$D$4420,2,0)</f>
        <v>#N/A</v>
      </c>
      <c r="P1737" s="66" t="e">
        <f>VLOOKUP(B1737,[3]Pivot!$A$4:$E$4420,5,0)</f>
        <v>#N/A</v>
      </c>
      <c r="Q1737" s="66" t="e">
        <f>VLOOKUP(B1737,[3]Pivot!$A$4:$D$4420,3,0)</f>
        <v>#N/A</v>
      </c>
      <c r="R1737" s="66" t="e">
        <f>VLOOKUP(B1737,[3]Pivot!$A$4:$D$4420,4,0)</f>
        <v>#N/A</v>
      </c>
      <c r="S1737" t="e">
        <f>VLOOKUP(B1737,'[1]Tổng hợp Nhập - Xuất - Tồn'!$A$5:$N$4327,11,0)</f>
        <v>#N/A</v>
      </c>
      <c r="T1737" t="e">
        <f>VLOOKUP(B1737,'[1]Tổng hợp Nhập - Xuất - Tồn'!$A$7:$N$4327,13,0)</f>
        <v>#N/A</v>
      </c>
      <c r="U1737" s="66" t="e">
        <f t="shared" si="465"/>
        <v>#N/A</v>
      </c>
      <c r="V1737" s="73" t="e">
        <f t="shared" si="466"/>
        <v>#N/A</v>
      </c>
      <c r="W1737" s="73" t="e">
        <f t="shared" si="467"/>
        <v>#N/A</v>
      </c>
    </row>
    <row r="1738" spans="1:24" x14ac:dyDescent="0.25">
      <c r="A1738">
        <v>1737</v>
      </c>
      <c r="B1738" t="s">
        <v>1300</v>
      </c>
      <c r="C1738" t="s">
        <v>733</v>
      </c>
      <c r="E1738">
        <v>299</v>
      </c>
      <c r="H1738" s="59">
        <v>3.273076923076923</v>
      </c>
      <c r="I1738" t="s">
        <v>1903</v>
      </c>
      <c r="J1738" s="78">
        <f t="shared" si="464"/>
        <v>88765.846153846142</v>
      </c>
      <c r="K1738" s="75">
        <f>1.05*VLOOKUP(B1738,'[1]Tổng hợp Nhập - Xuất - Tồn'!$A$5:$N$4327,12,0)/VLOOKUP(B1738,'[1]Tổng hợp Nhập - Xuất - Tồn'!$A$5:$N$4327,11,0)</f>
        <v>114859.90833333334</v>
      </c>
      <c r="L1738" s="67">
        <f t="shared" si="468"/>
        <v>-0.22718163855537812</v>
      </c>
      <c r="M1738" s="66">
        <f>VLOOKUP(B1738,[2]Pivot!$A$4:$C$3785,2,0)</f>
        <v>150000</v>
      </c>
      <c r="N1738" s="66">
        <f>VLOOKUP(B1738,[2]Pivot!$A$4:$C$3785,3,0)</f>
        <v>150000</v>
      </c>
      <c r="O1738" s="70">
        <f>VLOOKUP(B1738,[3]Pivot!$A$4:$D$4420,2,0)</f>
        <v>44229</v>
      </c>
      <c r="P1738" s="66" t="str">
        <f>VLOOKUP(B1738,[3]Pivot!$A$4:$E$4420,5,0)</f>
        <v>HTAUTOHN</v>
      </c>
      <c r="Q1738" s="66">
        <f>VLOOKUP(B1738,[3]Pivot!$A$4:$D$4420,3,0)</f>
        <v>96000</v>
      </c>
      <c r="R1738" s="66">
        <f>VLOOKUP(B1738,[3]Pivot!$A$4:$D$4420,4,0)</f>
        <v>6</v>
      </c>
      <c r="S1738">
        <f>VLOOKUP(B1738,'[1]Tổng hợp Nhập - Xuất - Tồn'!$A$5:$N$4327,11,0)</f>
        <v>18</v>
      </c>
      <c r="T1738">
        <f>VLOOKUP(B1738,'[1]Tổng hợp Nhập - Xuất - Tồn'!$A$7:$N$4327,13,0)</f>
        <v>0</v>
      </c>
      <c r="U1738" s="75">
        <f>IF(Q1738=0,K1738*(1-5%),IF(L1738&lt;=10%,Q1738,Q1738*(1-5%)))</f>
        <v>96000</v>
      </c>
      <c r="V1738" s="73">
        <f>U1738/24000*1/1.13</f>
        <v>3.5398230088495577</v>
      </c>
      <c r="W1738" s="66">
        <f t="shared" ref="W1738" si="469">V1738*24000</f>
        <v>84955.752212389387</v>
      </c>
      <c r="X1738" s="67">
        <f>(W1738-K1738)/K1738</f>
        <v>-0.26035329955304787</v>
      </c>
    </row>
    <row r="1739" spans="1:24" hidden="1" x14ac:dyDescent="0.25">
      <c r="A1739">
        <v>1738</v>
      </c>
      <c r="B1739" t="s">
        <v>734</v>
      </c>
      <c r="C1739" t="s">
        <v>733</v>
      </c>
      <c r="E1739">
        <v>4759</v>
      </c>
      <c r="H1739" s="59">
        <v>0.84769230769230774</v>
      </c>
      <c r="I1739" t="s">
        <v>1903</v>
      </c>
      <c r="J1739" s="65">
        <f t="shared" si="464"/>
        <v>22989.415384615386</v>
      </c>
      <c r="K1739" t="e">
        <f>1.05*VLOOKUP(B1739,'[1]Tổng hợp Nhập - Xuất - Tồn'!$A$5:$N$4327,12,0)/VLOOKUP(B1739,'[1]Tổng hợp Nhập - Xuất - Tồn'!$A$5:$N$4327,11,0)</f>
        <v>#N/A</v>
      </c>
      <c r="L1739" s="67" t="e">
        <f t="shared" si="468"/>
        <v>#N/A</v>
      </c>
      <c r="M1739" s="66" t="e">
        <f>VLOOKUP(B1739,[2]Pivot!$A$4:$C$3785,2,0)</f>
        <v>#N/A</v>
      </c>
      <c r="N1739" s="66" t="e">
        <f>VLOOKUP(B1739,[2]Pivot!$A$4:$C$3785,3,0)</f>
        <v>#N/A</v>
      </c>
      <c r="O1739" s="70" t="e">
        <f>VLOOKUP(B1739,[3]Pivot!$A$4:$D$4420,2,0)</f>
        <v>#N/A</v>
      </c>
      <c r="P1739" s="66" t="e">
        <f>VLOOKUP(B1739,[3]Pivot!$A$4:$E$4420,5,0)</f>
        <v>#N/A</v>
      </c>
      <c r="Q1739" s="66" t="e">
        <f>VLOOKUP(B1739,[3]Pivot!$A$4:$D$4420,3,0)</f>
        <v>#N/A</v>
      </c>
      <c r="R1739" s="66" t="e">
        <f>VLOOKUP(B1739,[3]Pivot!$A$4:$D$4420,4,0)</f>
        <v>#N/A</v>
      </c>
      <c r="S1739" t="e">
        <f>VLOOKUP(B1739,'[1]Tổng hợp Nhập - Xuất - Tồn'!$A$5:$N$4327,11,0)</f>
        <v>#N/A</v>
      </c>
      <c r="T1739" t="e">
        <f>VLOOKUP(B1739,'[1]Tổng hợp Nhập - Xuất - Tồn'!$A$7:$N$4327,13,0)</f>
        <v>#N/A</v>
      </c>
      <c r="U1739" s="66" t="e">
        <f t="shared" si="465"/>
        <v>#N/A</v>
      </c>
      <c r="V1739" s="73" t="e">
        <f t="shared" si="466"/>
        <v>#N/A</v>
      </c>
      <c r="W1739" s="73" t="e">
        <f t="shared" si="467"/>
        <v>#N/A</v>
      </c>
    </row>
    <row r="1740" spans="1:24" hidden="1" x14ac:dyDescent="0.25">
      <c r="A1740">
        <v>1739</v>
      </c>
      <c r="B1740" t="s">
        <v>736</v>
      </c>
      <c r="C1740" t="s">
        <v>733</v>
      </c>
      <c r="E1740">
        <v>900</v>
      </c>
      <c r="H1740" s="59">
        <v>1.1007692307692307</v>
      </c>
      <c r="I1740" t="s">
        <v>1903</v>
      </c>
      <c r="J1740" s="65">
        <f t="shared" si="464"/>
        <v>29852.861538461537</v>
      </c>
      <c r="K1740" t="e">
        <f>1.05*VLOOKUP(B1740,'[1]Tổng hợp Nhập - Xuất - Tồn'!$A$5:$N$4327,12,0)/VLOOKUP(B1740,'[1]Tổng hợp Nhập - Xuất - Tồn'!$A$5:$N$4327,11,0)</f>
        <v>#N/A</v>
      </c>
      <c r="L1740" s="67" t="e">
        <f t="shared" si="468"/>
        <v>#N/A</v>
      </c>
      <c r="M1740" s="66" t="e">
        <f>VLOOKUP(B1740,[2]Pivot!$A$4:$C$3785,2,0)</f>
        <v>#N/A</v>
      </c>
      <c r="N1740" s="66" t="e">
        <f>VLOOKUP(B1740,[2]Pivot!$A$4:$C$3785,3,0)</f>
        <v>#N/A</v>
      </c>
      <c r="O1740" s="70" t="e">
        <f>VLOOKUP(B1740,[3]Pivot!$A$4:$D$4420,2,0)</f>
        <v>#N/A</v>
      </c>
      <c r="P1740" s="66" t="e">
        <f>VLOOKUP(B1740,[3]Pivot!$A$4:$E$4420,5,0)</f>
        <v>#N/A</v>
      </c>
      <c r="Q1740" s="66" t="e">
        <f>VLOOKUP(B1740,[3]Pivot!$A$4:$D$4420,3,0)</f>
        <v>#N/A</v>
      </c>
      <c r="R1740" s="66" t="e">
        <f>VLOOKUP(B1740,[3]Pivot!$A$4:$D$4420,4,0)</f>
        <v>#N/A</v>
      </c>
      <c r="S1740" t="e">
        <f>VLOOKUP(B1740,'[1]Tổng hợp Nhập - Xuất - Tồn'!$A$5:$N$4327,11,0)</f>
        <v>#N/A</v>
      </c>
      <c r="T1740" t="e">
        <f>VLOOKUP(B1740,'[1]Tổng hợp Nhập - Xuất - Tồn'!$A$7:$N$4327,13,0)</f>
        <v>#N/A</v>
      </c>
      <c r="U1740" s="66" t="e">
        <f t="shared" si="465"/>
        <v>#N/A</v>
      </c>
      <c r="V1740" s="73" t="e">
        <f t="shared" si="466"/>
        <v>#N/A</v>
      </c>
      <c r="W1740" s="73" t="e">
        <f t="shared" si="467"/>
        <v>#N/A</v>
      </c>
    </row>
    <row r="1741" spans="1:24" x14ac:dyDescent="0.25">
      <c r="A1741">
        <v>1740</v>
      </c>
      <c r="B1741" t="s">
        <v>737</v>
      </c>
      <c r="C1741" t="s">
        <v>302</v>
      </c>
      <c r="E1741">
        <v>56</v>
      </c>
      <c r="H1741" s="59">
        <v>28.061538461538461</v>
      </c>
      <c r="I1741" t="s">
        <v>1903</v>
      </c>
      <c r="J1741" s="78">
        <f t="shared" si="464"/>
        <v>761028.92307692301</v>
      </c>
      <c r="K1741" s="75">
        <f>1.05*VLOOKUP(B1741,'[1]Tổng hợp Nhập - Xuất - Tồn'!$A$5:$N$4327,12,0)/VLOOKUP(B1741,'[1]Tổng hợp Nhập - Xuất - Tồn'!$A$5:$N$4327,11,0)</f>
        <v>789621.32307692314</v>
      </c>
      <c r="L1741" s="67">
        <f t="shared" si="468"/>
        <v>-3.6210268345570923E-2</v>
      </c>
      <c r="M1741" s="66">
        <f>VLOOKUP(B1741,[2]Pivot!$A$4:$C$3785,2,0)</f>
        <v>880000</v>
      </c>
      <c r="N1741" s="66">
        <f>VLOOKUP(B1741,[2]Pivot!$A$4:$C$3785,3,0)</f>
        <v>960000</v>
      </c>
      <c r="O1741" s="70">
        <f>VLOOKUP(B1741,[3]Pivot!$A$4:$D$4420,2,0)</f>
        <v>44618</v>
      </c>
      <c r="P1741" s="66" t="str">
        <f>VLOOKUP(B1741,[3]Pivot!$A$4:$E$4420,5,0)</f>
        <v>HTAUTOHN</v>
      </c>
      <c r="Q1741" s="66">
        <f>VLOOKUP(B1741,[3]Pivot!$A$4:$D$4420,3,0)</f>
        <v>655566</v>
      </c>
      <c r="R1741" s="66">
        <f>VLOOKUP(B1741,[3]Pivot!$A$4:$D$4420,4,0)</f>
        <v>2</v>
      </c>
      <c r="S1741">
        <f>VLOOKUP(B1741,'[1]Tổng hợp Nhập - Xuất - Tồn'!$A$5:$N$4327,11,0)</f>
        <v>26</v>
      </c>
      <c r="T1741">
        <f>VLOOKUP(B1741,'[1]Tổng hợp Nhập - Xuất - Tồn'!$A$7:$N$4327,13,0)</f>
        <v>8</v>
      </c>
      <c r="U1741" s="75">
        <f>IF(Q1741=0,K1741*(1-5%),IF(L1741&lt;=10%,Q1741,Q1741*(1-5%)))</f>
        <v>655566</v>
      </c>
      <c r="V1741" s="73">
        <f>U1741/24000*1/1.13</f>
        <v>24.172787610619469</v>
      </c>
      <c r="W1741" s="66">
        <f t="shared" ref="W1741" si="470">V1741*24000</f>
        <v>580146.90265486727</v>
      </c>
      <c r="X1741" s="67">
        <f>(W1741-K1741)/K1741</f>
        <v>-0.2652846551886357</v>
      </c>
    </row>
    <row r="1742" spans="1:24" hidden="1" x14ac:dyDescent="0.25">
      <c r="A1742">
        <v>1741</v>
      </c>
      <c r="B1742" t="s">
        <v>739</v>
      </c>
      <c r="C1742" t="s">
        <v>302</v>
      </c>
      <c r="E1742">
        <v>51</v>
      </c>
      <c r="H1742" s="59">
        <v>30.153846153846157</v>
      </c>
      <c r="I1742" t="s">
        <v>1903</v>
      </c>
      <c r="J1742" s="65">
        <f t="shared" si="464"/>
        <v>817772.30769230763</v>
      </c>
      <c r="K1742" t="e">
        <f>1.05*VLOOKUP(B1742,'[1]Tổng hợp Nhập - Xuất - Tồn'!$A$5:$N$4327,12,0)/VLOOKUP(B1742,'[1]Tổng hợp Nhập - Xuất - Tồn'!$A$5:$N$4327,11,0)</f>
        <v>#N/A</v>
      </c>
      <c r="L1742" s="67" t="e">
        <f t="shared" si="468"/>
        <v>#N/A</v>
      </c>
      <c r="M1742" s="66" t="e">
        <f>VLOOKUP(B1742,[2]Pivot!$A$4:$C$3785,2,0)</f>
        <v>#N/A</v>
      </c>
      <c r="N1742" s="66" t="e">
        <f>VLOOKUP(B1742,[2]Pivot!$A$4:$C$3785,3,0)</f>
        <v>#N/A</v>
      </c>
      <c r="O1742" s="70" t="e">
        <f>VLOOKUP(B1742,[3]Pivot!$A$4:$D$4420,2,0)</f>
        <v>#N/A</v>
      </c>
      <c r="P1742" s="66" t="e">
        <f>VLOOKUP(B1742,[3]Pivot!$A$4:$E$4420,5,0)</f>
        <v>#N/A</v>
      </c>
      <c r="Q1742" s="66" t="e">
        <f>VLOOKUP(B1742,[3]Pivot!$A$4:$D$4420,3,0)</f>
        <v>#N/A</v>
      </c>
      <c r="R1742" s="66" t="e">
        <f>VLOOKUP(B1742,[3]Pivot!$A$4:$D$4420,4,0)</f>
        <v>#N/A</v>
      </c>
      <c r="S1742" t="e">
        <f>VLOOKUP(B1742,'[1]Tổng hợp Nhập - Xuất - Tồn'!$A$5:$N$4327,11,0)</f>
        <v>#N/A</v>
      </c>
      <c r="T1742" t="e">
        <f>VLOOKUP(B1742,'[1]Tổng hợp Nhập - Xuất - Tồn'!$A$7:$N$4327,13,0)</f>
        <v>#N/A</v>
      </c>
      <c r="U1742" s="66" t="e">
        <f t="shared" si="465"/>
        <v>#N/A</v>
      </c>
      <c r="V1742" s="73" t="e">
        <f t="shared" si="466"/>
        <v>#N/A</v>
      </c>
      <c r="W1742" s="73" t="e">
        <f t="shared" si="467"/>
        <v>#N/A</v>
      </c>
    </row>
    <row r="1743" spans="1:24" hidden="1" x14ac:dyDescent="0.25">
      <c r="A1743">
        <v>1742</v>
      </c>
      <c r="B1743" t="s">
        <v>1301</v>
      </c>
      <c r="C1743" t="s">
        <v>1302</v>
      </c>
      <c r="E1743">
        <v>100</v>
      </c>
      <c r="H1743" s="59">
        <v>18.30769230769231</v>
      </c>
      <c r="I1743" t="s">
        <v>1903</v>
      </c>
      <c r="J1743" s="65">
        <f t="shared" si="464"/>
        <v>496504.61538461538</v>
      </c>
      <c r="K1743" t="e">
        <f>1.05*VLOOKUP(B1743,'[1]Tổng hợp Nhập - Xuất - Tồn'!$A$5:$N$4327,12,0)/VLOOKUP(B1743,'[1]Tổng hợp Nhập - Xuất - Tồn'!$A$5:$N$4327,11,0)</f>
        <v>#N/A</v>
      </c>
      <c r="L1743" s="67" t="e">
        <f t="shared" si="468"/>
        <v>#N/A</v>
      </c>
      <c r="M1743" s="66" t="e">
        <f>VLOOKUP(B1743,[2]Pivot!$A$4:$C$3785,2,0)</f>
        <v>#N/A</v>
      </c>
      <c r="N1743" s="66" t="e">
        <f>VLOOKUP(B1743,[2]Pivot!$A$4:$C$3785,3,0)</f>
        <v>#N/A</v>
      </c>
      <c r="O1743" s="70" t="e">
        <f>VLOOKUP(B1743,[3]Pivot!$A$4:$D$4420,2,0)</f>
        <v>#N/A</v>
      </c>
      <c r="P1743" s="66" t="e">
        <f>VLOOKUP(B1743,[3]Pivot!$A$4:$E$4420,5,0)</f>
        <v>#N/A</v>
      </c>
      <c r="Q1743" s="66" t="e">
        <f>VLOOKUP(B1743,[3]Pivot!$A$4:$D$4420,3,0)</f>
        <v>#N/A</v>
      </c>
      <c r="R1743" s="66" t="e">
        <f>VLOOKUP(B1743,[3]Pivot!$A$4:$D$4420,4,0)</f>
        <v>#N/A</v>
      </c>
      <c r="S1743" t="e">
        <f>VLOOKUP(B1743,'[1]Tổng hợp Nhập - Xuất - Tồn'!$A$5:$N$4327,11,0)</f>
        <v>#N/A</v>
      </c>
      <c r="T1743" t="e">
        <f>VLOOKUP(B1743,'[1]Tổng hợp Nhập - Xuất - Tồn'!$A$7:$N$4327,13,0)</f>
        <v>#N/A</v>
      </c>
      <c r="U1743" s="66" t="e">
        <f t="shared" si="465"/>
        <v>#N/A</v>
      </c>
      <c r="V1743" s="73" t="e">
        <f t="shared" si="466"/>
        <v>#N/A</v>
      </c>
      <c r="W1743" s="73" t="e">
        <f t="shared" si="467"/>
        <v>#N/A</v>
      </c>
    </row>
    <row r="1744" spans="1:24" hidden="1" x14ac:dyDescent="0.25">
      <c r="A1744">
        <v>1743</v>
      </c>
      <c r="B1744" t="s">
        <v>1303</v>
      </c>
      <c r="C1744" t="s">
        <v>1302</v>
      </c>
      <c r="E1744">
        <v>20</v>
      </c>
      <c r="H1744" s="59">
        <v>21.57692307692308</v>
      </c>
      <c r="I1744" t="s">
        <v>1903</v>
      </c>
      <c r="J1744" s="65">
        <f t="shared" si="464"/>
        <v>585166.15384615387</v>
      </c>
      <c r="K1744" t="e">
        <f>1.05*VLOOKUP(B1744,'[1]Tổng hợp Nhập - Xuất - Tồn'!$A$5:$N$4327,12,0)/VLOOKUP(B1744,'[1]Tổng hợp Nhập - Xuất - Tồn'!$A$5:$N$4327,11,0)</f>
        <v>#N/A</v>
      </c>
      <c r="L1744" s="67" t="e">
        <f t="shared" si="468"/>
        <v>#N/A</v>
      </c>
      <c r="M1744" s="66" t="e">
        <f>VLOOKUP(B1744,[2]Pivot!$A$4:$C$3785,2,0)</f>
        <v>#N/A</v>
      </c>
      <c r="N1744" s="66" t="e">
        <f>VLOOKUP(B1744,[2]Pivot!$A$4:$C$3785,3,0)</f>
        <v>#N/A</v>
      </c>
      <c r="O1744" s="70" t="e">
        <f>VLOOKUP(B1744,[3]Pivot!$A$4:$D$4420,2,0)</f>
        <v>#N/A</v>
      </c>
      <c r="P1744" s="66" t="e">
        <f>VLOOKUP(B1744,[3]Pivot!$A$4:$E$4420,5,0)</f>
        <v>#N/A</v>
      </c>
      <c r="Q1744" s="66" t="e">
        <f>VLOOKUP(B1744,[3]Pivot!$A$4:$D$4420,3,0)</f>
        <v>#N/A</v>
      </c>
      <c r="R1744" s="66" t="e">
        <f>VLOOKUP(B1744,[3]Pivot!$A$4:$D$4420,4,0)</f>
        <v>#N/A</v>
      </c>
      <c r="S1744" t="e">
        <f>VLOOKUP(B1744,'[1]Tổng hợp Nhập - Xuất - Tồn'!$A$5:$N$4327,11,0)</f>
        <v>#N/A</v>
      </c>
      <c r="T1744" t="e">
        <f>VLOOKUP(B1744,'[1]Tổng hợp Nhập - Xuất - Tồn'!$A$7:$N$4327,13,0)</f>
        <v>#N/A</v>
      </c>
      <c r="U1744" s="66" t="e">
        <f t="shared" si="465"/>
        <v>#N/A</v>
      </c>
      <c r="V1744" s="73" t="e">
        <f t="shared" si="466"/>
        <v>#N/A</v>
      </c>
      <c r="W1744" s="73" t="e">
        <f t="shared" si="467"/>
        <v>#N/A</v>
      </c>
    </row>
    <row r="1745" spans="1:23" hidden="1" x14ac:dyDescent="0.25">
      <c r="A1745">
        <v>1744</v>
      </c>
      <c r="B1745" t="s">
        <v>1304</v>
      </c>
      <c r="C1745" t="s">
        <v>1305</v>
      </c>
      <c r="E1745">
        <v>11</v>
      </c>
      <c r="H1745" s="59">
        <v>68.469230769230776</v>
      </c>
      <c r="I1745" t="s">
        <v>1903</v>
      </c>
      <c r="J1745" s="65">
        <f t="shared" si="464"/>
        <v>1856885.5384615385</v>
      </c>
      <c r="K1745" t="e">
        <f>1.05*VLOOKUP(B1745,'[1]Tổng hợp Nhập - Xuất - Tồn'!$A$5:$N$4327,12,0)/VLOOKUP(B1745,'[1]Tổng hợp Nhập - Xuất - Tồn'!$A$5:$N$4327,11,0)</f>
        <v>#N/A</v>
      </c>
      <c r="L1745" s="67" t="e">
        <f t="shared" si="468"/>
        <v>#N/A</v>
      </c>
      <c r="M1745" s="66" t="e">
        <f>VLOOKUP(B1745,[2]Pivot!$A$4:$C$3785,2,0)</f>
        <v>#N/A</v>
      </c>
      <c r="N1745" s="66" t="e">
        <f>VLOOKUP(B1745,[2]Pivot!$A$4:$C$3785,3,0)</f>
        <v>#N/A</v>
      </c>
      <c r="O1745" s="70" t="e">
        <f>VLOOKUP(B1745,[3]Pivot!$A$4:$D$4420,2,0)</f>
        <v>#N/A</v>
      </c>
      <c r="P1745" s="66" t="e">
        <f>VLOOKUP(B1745,[3]Pivot!$A$4:$E$4420,5,0)</f>
        <v>#N/A</v>
      </c>
      <c r="Q1745" s="66" t="e">
        <f>VLOOKUP(B1745,[3]Pivot!$A$4:$D$4420,3,0)</f>
        <v>#N/A</v>
      </c>
      <c r="R1745" s="66" t="e">
        <f>VLOOKUP(B1745,[3]Pivot!$A$4:$D$4420,4,0)</f>
        <v>#N/A</v>
      </c>
      <c r="S1745" t="e">
        <f>VLOOKUP(B1745,'[1]Tổng hợp Nhập - Xuất - Tồn'!$A$5:$N$4327,11,0)</f>
        <v>#N/A</v>
      </c>
      <c r="T1745" t="e">
        <f>VLOOKUP(B1745,'[1]Tổng hợp Nhập - Xuất - Tồn'!$A$7:$N$4327,13,0)</f>
        <v>#N/A</v>
      </c>
      <c r="U1745" s="66" t="e">
        <f t="shared" si="465"/>
        <v>#N/A</v>
      </c>
      <c r="V1745" s="73" t="e">
        <f t="shared" si="466"/>
        <v>#N/A</v>
      </c>
      <c r="W1745" s="73" t="e">
        <f t="shared" si="467"/>
        <v>#N/A</v>
      </c>
    </row>
    <row r="1746" spans="1:23" hidden="1" x14ac:dyDescent="0.25">
      <c r="A1746">
        <v>1745</v>
      </c>
      <c r="B1746" t="s">
        <v>1306</v>
      </c>
      <c r="C1746" t="s">
        <v>1305</v>
      </c>
      <c r="E1746">
        <v>5</v>
      </c>
      <c r="H1746" s="59">
        <v>50.584615384615383</v>
      </c>
      <c r="I1746" t="s">
        <v>1903</v>
      </c>
      <c r="J1746" s="65">
        <f t="shared" si="464"/>
        <v>1371854.769230769</v>
      </c>
      <c r="K1746" t="e">
        <f>1.05*VLOOKUP(B1746,'[1]Tổng hợp Nhập - Xuất - Tồn'!$A$5:$N$4327,12,0)/VLOOKUP(B1746,'[1]Tổng hợp Nhập - Xuất - Tồn'!$A$5:$N$4327,11,0)</f>
        <v>#N/A</v>
      </c>
      <c r="L1746" s="67" t="e">
        <f t="shared" si="468"/>
        <v>#N/A</v>
      </c>
      <c r="M1746" s="66" t="e">
        <f>VLOOKUP(B1746,[2]Pivot!$A$4:$C$3785,2,0)</f>
        <v>#N/A</v>
      </c>
      <c r="N1746" s="66" t="e">
        <f>VLOOKUP(B1746,[2]Pivot!$A$4:$C$3785,3,0)</f>
        <v>#N/A</v>
      </c>
      <c r="O1746" s="70" t="e">
        <f>VLOOKUP(B1746,[3]Pivot!$A$4:$D$4420,2,0)</f>
        <v>#N/A</v>
      </c>
      <c r="P1746" s="66" t="e">
        <f>VLOOKUP(B1746,[3]Pivot!$A$4:$E$4420,5,0)</f>
        <v>#N/A</v>
      </c>
      <c r="Q1746" s="66" t="e">
        <f>VLOOKUP(B1746,[3]Pivot!$A$4:$D$4420,3,0)</f>
        <v>#N/A</v>
      </c>
      <c r="R1746" s="66" t="e">
        <f>VLOOKUP(B1746,[3]Pivot!$A$4:$D$4420,4,0)</f>
        <v>#N/A</v>
      </c>
      <c r="S1746" t="e">
        <f>VLOOKUP(B1746,'[1]Tổng hợp Nhập - Xuất - Tồn'!$A$5:$N$4327,11,0)</f>
        <v>#N/A</v>
      </c>
      <c r="T1746" t="e">
        <f>VLOOKUP(B1746,'[1]Tổng hợp Nhập - Xuất - Tồn'!$A$7:$N$4327,13,0)</f>
        <v>#N/A</v>
      </c>
      <c r="U1746" s="66" t="e">
        <f t="shared" si="465"/>
        <v>#N/A</v>
      </c>
      <c r="V1746" s="73" t="e">
        <f t="shared" si="466"/>
        <v>#N/A</v>
      </c>
      <c r="W1746" s="73" t="e">
        <f t="shared" si="467"/>
        <v>#N/A</v>
      </c>
    </row>
    <row r="1747" spans="1:23" hidden="1" x14ac:dyDescent="0.25">
      <c r="A1747">
        <v>1746</v>
      </c>
      <c r="B1747" t="s">
        <v>742</v>
      </c>
      <c r="C1747" t="s">
        <v>743</v>
      </c>
      <c r="E1747">
        <v>82</v>
      </c>
      <c r="H1747" s="59">
        <v>10.192307692307692</v>
      </c>
      <c r="I1747" t="s">
        <v>1903</v>
      </c>
      <c r="J1747" s="65">
        <f t="shared" si="464"/>
        <v>276415.38461538457</v>
      </c>
      <c r="K1747" t="e">
        <f>1.05*VLOOKUP(B1747,'[1]Tổng hợp Nhập - Xuất - Tồn'!$A$5:$N$4327,12,0)/VLOOKUP(B1747,'[1]Tổng hợp Nhập - Xuất - Tồn'!$A$5:$N$4327,11,0)</f>
        <v>#N/A</v>
      </c>
      <c r="L1747" s="67" t="e">
        <f t="shared" si="468"/>
        <v>#N/A</v>
      </c>
      <c r="M1747" s="66" t="e">
        <f>VLOOKUP(B1747,[2]Pivot!$A$4:$C$3785,2,0)</f>
        <v>#N/A</v>
      </c>
      <c r="N1747" s="66" t="e">
        <f>VLOOKUP(B1747,[2]Pivot!$A$4:$C$3785,3,0)</f>
        <v>#N/A</v>
      </c>
      <c r="O1747" s="70" t="e">
        <f>VLOOKUP(B1747,[3]Pivot!$A$4:$D$4420,2,0)</f>
        <v>#N/A</v>
      </c>
      <c r="P1747" s="66" t="e">
        <f>VLOOKUP(B1747,[3]Pivot!$A$4:$E$4420,5,0)</f>
        <v>#N/A</v>
      </c>
      <c r="Q1747" s="66" t="e">
        <f>VLOOKUP(B1747,[3]Pivot!$A$4:$D$4420,3,0)</f>
        <v>#N/A</v>
      </c>
      <c r="R1747" s="66" t="e">
        <f>VLOOKUP(B1747,[3]Pivot!$A$4:$D$4420,4,0)</f>
        <v>#N/A</v>
      </c>
      <c r="S1747" t="e">
        <f>VLOOKUP(B1747,'[1]Tổng hợp Nhập - Xuất - Tồn'!$A$5:$N$4327,11,0)</f>
        <v>#N/A</v>
      </c>
      <c r="T1747" t="e">
        <f>VLOOKUP(B1747,'[1]Tổng hợp Nhập - Xuất - Tồn'!$A$7:$N$4327,13,0)</f>
        <v>#N/A</v>
      </c>
      <c r="U1747" s="66" t="e">
        <f t="shared" si="465"/>
        <v>#N/A</v>
      </c>
      <c r="V1747" s="73" t="e">
        <f t="shared" si="466"/>
        <v>#N/A</v>
      </c>
      <c r="W1747" s="73" t="e">
        <f t="shared" si="467"/>
        <v>#N/A</v>
      </c>
    </row>
    <row r="1748" spans="1:23" hidden="1" x14ac:dyDescent="0.25">
      <c r="A1748">
        <v>1747</v>
      </c>
      <c r="B1748" t="s">
        <v>744</v>
      </c>
      <c r="C1748" t="s">
        <v>745</v>
      </c>
      <c r="E1748">
        <v>71</v>
      </c>
      <c r="H1748" s="59">
        <v>11.619230769230773</v>
      </c>
      <c r="I1748" t="s">
        <v>1903</v>
      </c>
      <c r="J1748" s="65">
        <f t="shared" si="464"/>
        <v>315113.53846153856</v>
      </c>
      <c r="K1748" t="e">
        <f>1.05*VLOOKUP(B1748,'[1]Tổng hợp Nhập - Xuất - Tồn'!$A$5:$N$4327,12,0)/VLOOKUP(B1748,'[1]Tổng hợp Nhập - Xuất - Tồn'!$A$5:$N$4327,11,0)</f>
        <v>#N/A</v>
      </c>
      <c r="L1748" s="67" t="e">
        <f t="shared" si="468"/>
        <v>#N/A</v>
      </c>
      <c r="M1748" s="66" t="e">
        <f>VLOOKUP(B1748,[2]Pivot!$A$4:$C$3785,2,0)</f>
        <v>#N/A</v>
      </c>
      <c r="N1748" s="66" t="e">
        <f>VLOOKUP(B1748,[2]Pivot!$A$4:$C$3785,3,0)</f>
        <v>#N/A</v>
      </c>
      <c r="O1748" s="70" t="e">
        <f>VLOOKUP(B1748,[3]Pivot!$A$4:$D$4420,2,0)</f>
        <v>#N/A</v>
      </c>
      <c r="P1748" s="66" t="e">
        <f>VLOOKUP(B1748,[3]Pivot!$A$4:$E$4420,5,0)</f>
        <v>#N/A</v>
      </c>
      <c r="Q1748" s="66" t="e">
        <f>VLOOKUP(B1748,[3]Pivot!$A$4:$D$4420,3,0)</f>
        <v>#N/A</v>
      </c>
      <c r="R1748" s="66" t="e">
        <f>VLOOKUP(B1748,[3]Pivot!$A$4:$D$4420,4,0)</f>
        <v>#N/A</v>
      </c>
      <c r="S1748" t="e">
        <f>VLOOKUP(B1748,'[1]Tổng hợp Nhập - Xuất - Tồn'!$A$5:$N$4327,11,0)</f>
        <v>#N/A</v>
      </c>
      <c r="T1748" t="e">
        <f>VLOOKUP(B1748,'[1]Tổng hợp Nhập - Xuất - Tồn'!$A$7:$N$4327,13,0)</f>
        <v>#N/A</v>
      </c>
      <c r="U1748" s="66" t="e">
        <f t="shared" si="465"/>
        <v>#N/A</v>
      </c>
      <c r="V1748" s="73" t="e">
        <f t="shared" si="466"/>
        <v>#N/A</v>
      </c>
      <c r="W1748" s="73" t="e">
        <f t="shared" si="467"/>
        <v>#N/A</v>
      </c>
    </row>
    <row r="1749" spans="1:23" hidden="1" x14ac:dyDescent="0.25">
      <c r="A1749">
        <v>1748</v>
      </c>
      <c r="B1749" t="s">
        <v>1307</v>
      </c>
      <c r="C1749" t="s">
        <v>1308</v>
      </c>
      <c r="E1749">
        <v>800</v>
      </c>
      <c r="H1749" s="59">
        <v>6.0213230769230774</v>
      </c>
      <c r="I1749" t="s">
        <v>1903</v>
      </c>
      <c r="J1749" s="65">
        <f t="shared" si="464"/>
        <v>163298.28184615384</v>
      </c>
      <c r="K1749" t="e">
        <f>1.05*VLOOKUP(B1749,'[1]Tổng hợp Nhập - Xuất - Tồn'!$A$5:$N$4327,12,0)/VLOOKUP(B1749,'[1]Tổng hợp Nhập - Xuất - Tồn'!$A$5:$N$4327,11,0)</f>
        <v>#N/A</v>
      </c>
      <c r="L1749" s="67" t="e">
        <f t="shared" si="468"/>
        <v>#N/A</v>
      </c>
      <c r="M1749" s="66" t="e">
        <f>VLOOKUP(B1749,[2]Pivot!$A$4:$C$3785,2,0)</f>
        <v>#N/A</v>
      </c>
      <c r="N1749" s="66" t="e">
        <f>VLOOKUP(B1749,[2]Pivot!$A$4:$C$3785,3,0)</f>
        <v>#N/A</v>
      </c>
      <c r="O1749" s="70" t="e">
        <f>VLOOKUP(B1749,[3]Pivot!$A$4:$D$4420,2,0)</f>
        <v>#N/A</v>
      </c>
      <c r="P1749" s="66" t="e">
        <f>VLOOKUP(B1749,[3]Pivot!$A$4:$E$4420,5,0)</f>
        <v>#N/A</v>
      </c>
      <c r="Q1749" s="66" t="e">
        <f>VLOOKUP(B1749,[3]Pivot!$A$4:$D$4420,3,0)</f>
        <v>#N/A</v>
      </c>
      <c r="R1749" s="66" t="e">
        <f>VLOOKUP(B1749,[3]Pivot!$A$4:$D$4420,4,0)</f>
        <v>#N/A</v>
      </c>
      <c r="S1749" t="e">
        <f>VLOOKUP(B1749,'[1]Tổng hợp Nhập - Xuất - Tồn'!$A$5:$N$4327,11,0)</f>
        <v>#N/A</v>
      </c>
      <c r="T1749" t="e">
        <f>VLOOKUP(B1749,'[1]Tổng hợp Nhập - Xuất - Tồn'!$A$7:$N$4327,13,0)</f>
        <v>#N/A</v>
      </c>
      <c r="U1749" s="66" t="e">
        <f t="shared" si="465"/>
        <v>#N/A</v>
      </c>
      <c r="V1749" s="73" t="e">
        <f t="shared" si="466"/>
        <v>#N/A</v>
      </c>
      <c r="W1749" s="73" t="e">
        <f t="shared" si="467"/>
        <v>#N/A</v>
      </c>
    </row>
    <row r="1750" spans="1:23" hidden="1" x14ac:dyDescent="0.25">
      <c r="A1750">
        <v>1749</v>
      </c>
      <c r="B1750" t="s">
        <v>754</v>
      </c>
      <c r="C1750" t="s">
        <v>755</v>
      </c>
      <c r="E1750">
        <v>70</v>
      </c>
      <c r="H1750" s="59">
        <v>2.7315384615384617</v>
      </c>
      <c r="I1750" t="s">
        <v>1903</v>
      </c>
      <c r="J1750" s="65">
        <f t="shared" si="464"/>
        <v>74079.323076923072</v>
      </c>
      <c r="K1750" t="e">
        <f>1.05*VLOOKUP(B1750,'[1]Tổng hợp Nhập - Xuất - Tồn'!$A$5:$N$4327,12,0)/VLOOKUP(B1750,'[1]Tổng hợp Nhập - Xuất - Tồn'!$A$5:$N$4327,11,0)</f>
        <v>#N/A</v>
      </c>
      <c r="L1750" s="67" t="e">
        <f t="shared" si="468"/>
        <v>#N/A</v>
      </c>
      <c r="M1750" s="66" t="e">
        <f>VLOOKUP(B1750,[2]Pivot!$A$4:$C$3785,2,0)</f>
        <v>#N/A</v>
      </c>
      <c r="N1750" s="66" t="e">
        <f>VLOOKUP(B1750,[2]Pivot!$A$4:$C$3785,3,0)</f>
        <v>#N/A</v>
      </c>
      <c r="O1750" s="70" t="e">
        <f>VLOOKUP(B1750,[3]Pivot!$A$4:$D$4420,2,0)</f>
        <v>#N/A</v>
      </c>
      <c r="P1750" s="66" t="e">
        <f>VLOOKUP(B1750,[3]Pivot!$A$4:$E$4420,5,0)</f>
        <v>#N/A</v>
      </c>
      <c r="Q1750" s="66" t="e">
        <f>VLOOKUP(B1750,[3]Pivot!$A$4:$D$4420,3,0)</f>
        <v>#N/A</v>
      </c>
      <c r="R1750" s="66" t="e">
        <f>VLOOKUP(B1750,[3]Pivot!$A$4:$D$4420,4,0)</f>
        <v>#N/A</v>
      </c>
      <c r="S1750" t="e">
        <f>VLOOKUP(B1750,'[1]Tổng hợp Nhập - Xuất - Tồn'!$A$5:$N$4327,11,0)</f>
        <v>#N/A</v>
      </c>
      <c r="T1750" t="e">
        <f>VLOOKUP(B1750,'[1]Tổng hợp Nhập - Xuất - Tồn'!$A$7:$N$4327,13,0)</f>
        <v>#N/A</v>
      </c>
      <c r="U1750" s="66" t="e">
        <f t="shared" si="465"/>
        <v>#N/A</v>
      </c>
      <c r="V1750" s="73" t="e">
        <f t="shared" si="466"/>
        <v>#N/A</v>
      </c>
      <c r="W1750" s="73" t="e">
        <f t="shared" si="467"/>
        <v>#N/A</v>
      </c>
    </row>
    <row r="1751" spans="1:23" hidden="1" x14ac:dyDescent="0.25">
      <c r="A1751">
        <v>1750</v>
      </c>
      <c r="B1751" t="s">
        <v>1309</v>
      </c>
      <c r="C1751" t="s">
        <v>755</v>
      </c>
      <c r="E1751">
        <v>38</v>
      </c>
      <c r="H1751" s="59">
        <v>2.2161538461538464</v>
      </c>
      <c r="I1751" t="s">
        <v>1903</v>
      </c>
      <c r="J1751" s="65">
        <f t="shared" si="464"/>
        <v>60102.092307692306</v>
      </c>
      <c r="K1751" t="e">
        <f>1.05*VLOOKUP(B1751,'[1]Tổng hợp Nhập - Xuất - Tồn'!$A$5:$N$4327,12,0)/VLOOKUP(B1751,'[1]Tổng hợp Nhập - Xuất - Tồn'!$A$5:$N$4327,11,0)</f>
        <v>#N/A</v>
      </c>
      <c r="L1751" s="67" t="e">
        <f t="shared" si="468"/>
        <v>#N/A</v>
      </c>
      <c r="M1751" s="66" t="e">
        <f>VLOOKUP(B1751,[2]Pivot!$A$4:$C$3785,2,0)</f>
        <v>#N/A</v>
      </c>
      <c r="N1751" s="66" t="e">
        <f>VLOOKUP(B1751,[2]Pivot!$A$4:$C$3785,3,0)</f>
        <v>#N/A</v>
      </c>
      <c r="O1751" s="70" t="e">
        <f>VLOOKUP(B1751,[3]Pivot!$A$4:$D$4420,2,0)</f>
        <v>#N/A</v>
      </c>
      <c r="P1751" s="66" t="e">
        <f>VLOOKUP(B1751,[3]Pivot!$A$4:$E$4420,5,0)</f>
        <v>#N/A</v>
      </c>
      <c r="Q1751" s="66" t="e">
        <f>VLOOKUP(B1751,[3]Pivot!$A$4:$D$4420,3,0)</f>
        <v>#N/A</v>
      </c>
      <c r="R1751" s="66" t="e">
        <f>VLOOKUP(B1751,[3]Pivot!$A$4:$D$4420,4,0)</f>
        <v>#N/A</v>
      </c>
      <c r="S1751" t="e">
        <f>VLOOKUP(B1751,'[1]Tổng hợp Nhập - Xuất - Tồn'!$A$5:$N$4327,11,0)</f>
        <v>#N/A</v>
      </c>
      <c r="T1751" t="e">
        <f>VLOOKUP(B1751,'[1]Tổng hợp Nhập - Xuất - Tồn'!$A$7:$N$4327,13,0)</f>
        <v>#N/A</v>
      </c>
      <c r="U1751" s="66" t="e">
        <f t="shared" si="465"/>
        <v>#N/A</v>
      </c>
      <c r="V1751" s="73" t="e">
        <f t="shared" si="466"/>
        <v>#N/A</v>
      </c>
      <c r="W1751" s="73" t="e">
        <f t="shared" si="467"/>
        <v>#N/A</v>
      </c>
    </row>
    <row r="1752" spans="1:23" hidden="1" x14ac:dyDescent="0.25">
      <c r="A1752">
        <v>1751</v>
      </c>
      <c r="B1752" t="s">
        <v>1310</v>
      </c>
      <c r="C1752" t="s">
        <v>760</v>
      </c>
      <c r="E1752">
        <v>53</v>
      </c>
      <c r="H1752" s="59">
        <v>2.7315384615384617</v>
      </c>
      <c r="I1752" t="s">
        <v>1903</v>
      </c>
      <c r="J1752" s="65">
        <f t="shared" si="464"/>
        <v>74079.323076923072</v>
      </c>
      <c r="K1752" t="e">
        <f>1.05*VLOOKUP(B1752,'[1]Tổng hợp Nhập - Xuất - Tồn'!$A$5:$N$4327,12,0)/VLOOKUP(B1752,'[1]Tổng hợp Nhập - Xuất - Tồn'!$A$5:$N$4327,11,0)</f>
        <v>#N/A</v>
      </c>
      <c r="L1752" s="67" t="e">
        <f t="shared" si="468"/>
        <v>#N/A</v>
      </c>
      <c r="M1752" s="66" t="e">
        <f>VLOOKUP(B1752,[2]Pivot!$A$4:$C$3785,2,0)</f>
        <v>#N/A</v>
      </c>
      <c r="N1752" s="66" t="e">
        <f>VLOOKUP(B1752,[2]Pivot!$A$4:$C$3785,3,0)</f>
        <v>#N/A</v>
      </c>
      <c r="O1752" s="70" t="e">
        <f>VLOOKUP(B1752,[3]Pivot!$A$4:$D$4420,2,0)</f>
        <v>#N/A</v>
      </c>
      <c r="P1752" s="66" t="e">
        <f>VLOOKUP(B1752,[3]Pivot!$A$4:$E$4420,5,0)</f>
        <v>#N/A</v>
      </c>
      <c r="Q1752" s="66" t="e">
        <f>VLOOKUP(B1752,[3]Pivot!$A$4:$D$4420,3,0)</f>
        <v>#N/A</v>
      </c>
      <c r="R1752" s="66" t="e">
        <f>VLOOKUP(B1752,[3]Pivot!$A$4:$D$4420,4,0)</f>
        <v>#N/A</v>
      </c>
      <c r="S1752" t="e">
        <f>VLOOKUP(B1752,'[1]Tổng hợp Nhập - Xuất - Tồn'!$A$5:$N$4327,11,0)</f>
        <v>#N/A</v>
      </c>
      <c r="T1752" t="e">
        <f>VLOOKUP(B1752,'[1]Tổng hợp Nhập - Xuất - Tồn'!$A$7:$N$4327,13,0)</f>
        <v>#N/A</v>
      </c>
      <c r="U1752" s="66" t="e">
        <f t="shared" si="465"/>
        <v>#N/A</v>
      </c>
      <c r="V1752" s="73" t="e">
        <f t="shared" si="466"/>
        <v>#N/A</v>
      </c>
      <c r="W1752" s="73" t="e">
        <f t="shared" si="467"/>
        <v>#N/A</v>
      </c>
    </row>
    <row r="1753" spans="1:23" hidden="1" x14ac:dyDescent="0.25">
      <c r="A1753">
        <v>1752</v>
      </c>
      <c r="B1753" t="s">
        <v>1311</v>
      </c>
      <c r="C1753" t="s">
        <v>760</v>
      </c>
      <c r="E1753">
        <v>275</v>
      </c>
      <c r="H1753" s="59">
        <v>2.2161538461538464</v>
      </c>
      <c r="I1753" t="s">
        <v>1903</v>
      </c>
      <c r="J1753" s="65">
        <f t="shared" si="464"/>
        <v>60102.092307692306</v>
      </c>
      <c r="K1753" t="e">
        <f>1.05*VLOOKUP(B1753,'[1]Tổng hợp Nhập - Xuất - Tồn'!$A$5:$N$4327,12,0)/VLOOKUP(B1753,'[1]Tổng hợp Nhập - Xuất - Tồn'!$A$5:$N$4327,11,0)</f>
        <v>#N/A</v>
      </c>
      <c r="L1753" s="67" t="e">
        <f t="shared" si="468"/>
        <v>#N/A</v>
      </c>
      <c r="M1753" s="66" t="e">
        <f>VLOOKUP(B1753,[2]Pivot!$A$4:$C$3785,2,0)</f>
        <v>#N/A</v>
      </c>
      <c r="N1753" s="66" t="e">
        <f>VLOOKUP(B1753,[2]Pivot!$A$4:$C$3785,3,0)</f>
        <v>#N/A</v>
      </c>
      <c r="O1753" s="70" t="e">
        <f>VLOOKUP(B1753,[3]Pivot!$A$4:$D$4420,2,0)</f>
        <v>#N/A</v>
      </c>
      <c r="P1753" s="66" t="e">
        <f>VLOOKUP(B1753,[3]Pivot!$A$4:$E$4420,5,0)</f>
        <v>#N/A</v>
      </c>
      <c r="Q1753" s="66" t="e">
        <f>VLOOKUP(B1753,[3]Pivot!$A$4:$D$4420,3,0)</f>
        <v>#N/A</v>
      </c>
      <c r="R1753" s="66" t="e">
        <f>VLOOKUP(B1753,[3]Pivot!$A$4:$D$4420,4,0)</f>
        <v>#N/A</v>
      </c>
      <c r="S1753" t="e">
        <f>VLOOKUP(B1753,'[1]Tổng hợp Nhập - Xuất - Tồn'!$A$5:$N$4327,11,0)</f>
        <v>#N/A</v>
      </c>
      <c r="T1753" t="e">
        <f>VLOOKUP(B1753,'[1]Tổng hợp Nhập - Xuất - Tồn'!$A$7:$N$4327,13,0)</f>
        <v>#N/A</v>
      </c>
      <c r="U1753" s="66" t="e">
        <f t="shared" si="465"/>
        <v>#N/A</v>
      </c>
      <c r="V1753" s="73" t="e">
        <f t="shared" si="466"/>
        <v>#N/A</v>
      </c>
      <c r="W1753" s="73" t="e">
        <f t="shared" si="467"/>
        <v>#N/A</v>
      </c>
    </row>
    <row r="1754" spans="1:23" hidden="1" x14ac:dyDescent="0.25">
      <c r="A1754">
        <v>1753</v>
      </c>
      <c r="B1754" t="s">
        <v>1312</v>
      </c>
      <c r="C1754" t="s">
        <v>1313</v>
      </c>
      <c r="E1754">
        <v>2132</v>
      </c>
      <c r="H1754" s="59">
        <v>1.3092307692307692</v>
      </c>
      <c r="I1754" t="s">
        <v>1903</v>
      </c>
      <c r="J1754" s="65">
        <f t="shared" si="464"/>
        <v>35506.338461538457</v>
      </c>
      <c r="K1754" t="e">
        <f>1.05*VLOOKUP(B1754,'[1]Tổng hợp Nhập - Xuất - Tồn'!$A$5:$N$4327,12,0)/VLOOKUP(B1754,'[1]Tổng hợp Nhập - Xuất - Tồn'!$A$5:$N$4327,11,0)</f>
        <v>#N/A</v>
      </c>
      <c r="L1754" s="67" t="e">
        <f t="shared" si="468"/>
        <v>#N/A</v>
      </c>
      <c r="M1754" s="66" t="e">
        <f>VLOOKUP(B1754,[2]Pivot!$A$4:$C$3785,2,0)</f>
        <v>#N/A</v>
      </c>
      <c r="N1754" s="66" t="e">
        <f>VLOOKUP(B1754,[2]Pivot!$A$4:$C$3785,3,0)</f>
        <v>#N/A</v>
      </c>
      <c r="O1754" s="70" t="e">
        <f>VLOOKUP(B1754,[3]Pivot!$A$4:$D$4420,2,0)</f>
        <v>#N/A</v>
      </c>
      <c r="P1754" s="66" t="e">
        <f>VLOOKUP(B1754,[3]Pivot!$A$4:$E$4420,5,0)</f>
        <v>#N/A</v>
      </c>
      <c r="Q1754" s="66" t="e">
        <f>VLOOKUP(B1754,[3]Pivot!$A$4:$D$4420,3,0)</f>
        <v>#N/A</v>
      </c>
      <c r="R1754" s="66" t="e">
        <f>VLOOKUP(B1754,[3]Pivot!$A$4:$D$4420,4,0)</f>
        <v>#N/A</v>
      </c>
      <c r="S1754" t="e">
        <f>VLOOKUP(B1754,'[1]Tổng hợp Nhập - Xuất - Tồn'!$A$5:$N$4327,11,0)</f>
        <v>#N/A</v>
      </c>
      <c r="T1754" t="e">
        <f>VLOOKUP(B1754,'[1]Tổng hợp Nhập - Xuất - Tồn'!$A$7:$N$4327,13,0)</f>
        <v>#N/A</v>
      </c>
      <c r="U1754" s="66" t="e">
        <f t="shared" si="465"/>
        <v>#N/A</v>
      </c>
      <c r="V1754" s="73" t="e">
        <f t="shared" si="466"/>
        <v>#N/A</v>
      </c>
      <c r="W1754" s="73" t="e">
        <f t="shared" si="467"/>
        <v>#N/A</v>
      </c>
    </row>
    <row r="1755" spans="1:23" hidden="1" x14ac:dyDescent="0.25">
      <c r="A1755">
        <v>1754</v>
      </c>
      <c r="B1755" t="s">
        <v>1314</v>
      </c>
      <c r="C1755" t="s">
        <v>1315</v>
      </c>
      <c r="E1755">
        <v>5</v>
      </c>
      <c r="H1755" s="59">
        <v>1.7200000000000002</v>
      </c>
      <c r="I1755" t="s">
        <v>1903</v>
      </c>
      <c r="J1755" s="65">
        <f t="shared" si="464"/>
        <v>46646.400000000001</v>
      </c>
      <c r="K1755" t="e">
        <f>1.05*VLOOKUP(B1755,'[1]Tổng hợp Nhập - Xuất - Tồn'!$A$5:$N$4327,12,0)/VLOOKUP(B1755,'[1]Tổng hợp Nhập - Xuất - Tồn'!$A$5:$N$4327,11,0)</f>
        <v>#N/A</v>
      </c>
      <c r="L1755" s="67" t="e">
        <f t="shared" si="468"/>
        <v>#N/A</v>
      </c>
      <c r="M1755" s="66" t="e">
        <f>VLOOKUP(B1755,[2]Pivot!$A$4:$C$3785,2,0)</f>
        <v>#N/A</v>
      </c>
      <c r="N1755" s="66" t="e">
        <f>VLOOKUP(B1755,[2]Pivot!$A$4:$C$3785,3,0)</f>
        <v>#N/A</v>
      </c>
      <c r="O1755" s="70" t="e">
        <f>VLOOKUP(B1755,[3]Pivot!$A$4:$D$4420,2,0)</f>
        <v>#N/A</v>
      </c>
      <c r="P1755" s="66" t="e">
        <f>VLOOKUP(B1755,[3]Pivot!$A$4:$E$4420,5,0)</f>
        <v>#N/A</v>
      </c>
      <c r="Q1755" s="66" t="e">
        <f>VLOOKUP(B1755,[3]Pivot!$A$4:$D$4420,3,0)</f>
        <v>#N/A</v>
      </c>
      <c r="R1755" s="66" t="e">
        <f>VLOOKUP(B1755,[3]Pivot!$A$4:$D$4420,4,0)</f>
        <v>#N/A</v>
      </c>
      <c r="S1755" t="e">
        <f>VLOOKUP(B1755,'[1]Tổng hợp Nhập - Xuất - Tồn'!$A$5:$N$4327,11,0)</f>
        <v>#N/A</v>
      </c>
      <c r="T1755" t="e">
        <f>VLOOKUP(B1755,'[1]Tổng hợp Nhập - Xuất - Tồn'!$A$7:$N$4327,13,0)</f>
        <v>#N/A</v>
      </c>
      <c r="U1755" s="66" t="e">
        <f t="shared" si="465"/>
        <v>#N/A</v>
      </c>
      <c r="V1755" s="73" t="e">
        <f t="shared" si="466"/>
        <v>#N/A</v>
      </c>
      <c r="W1755" s="73" t="e">
        <f t="shared" si="467"/>
        <v>#N/A</v>
      </c>
    </row>
    <row r="1756" spans="1:23" hidden="1" x14ac:dyDescent="0.25">
      <c r="A1756">
        <v>1755</v>
      </c>
      <c r="B1756" t="s">
        <v>1316</v>
      </c>
      <c r="C1756" t="s">
        <v>1317</v>
      </c>
      <c r="E1756">
        <v>404</v>
      </c>
      <c r="H1756" s="59">
        <v>1.6369230769230769</v>
      </c>
      <c r="I1756" t="s">
        <v>1903</v>
      </c>
      <c r="J1756" s="65">
        <f t="shared" si="464"/>
        <v>44393.353846153841</v>
      </c>
      <c r="K1756" t="e">
        <f>1.05*VLOOKUP(B1756,'[1]Tổng hợp Nhập - Xuất - Tồn'!$A$5:$N$4327,12,0)/VLOOKUP(B1756,'[1]Tổng hợp Nhập - Xuất - Tồn'!$A$5:$N$4327,11,0)</f>
        <v>#N/A</v>
      </c>
      <c r="L1756" s="67" t="e">
        <f t="shared" si="468"/>
        <v>#N/A</v>
      </c>
      <c r="M1756" s="66" t="e">
        <f>VLOOKUP(B1756,[2]Pivot!$A$4:$C$3785,2,0)</f>
        <v>#N/A</v>
      </c>
      <c r="N1756" s="66" t="e">
        <f>VLOOKUP(B1756,[2]Pivot!$A$4:$C$3785,3,0)</f>
        <v>#N/A</v>
      </c>
      <c r="O1756" s="70" t="e">
        <f>VLOOKUP(B1756,[3]Pivot!$A$4:$D$4420,2,0)</f>
        <v>#N/A</v>
      </c>
      <c r="P1756" s="66" t="e">
        <f>VLOOKUP(B1756,[3]Pivot!$A$4:$E$4420,5,0)</f>
        <v>#N/A</v>
      </c>
      <c r="Q1756" s="66" t="e">
        <f>VLOOKUP(B1756,[3]Pivot!$A$4:$D$4420,3,0)</f>
        <v>#N/A</v>
      </c>
      <c r="R1756" s="66" t="e">
        <f>VLOOKUP(B1756,[3]Pivot!$A$4:$D$4420,4,0)</f>
        <v>#N/A</v>
      </c>
      <c r="S1756" t="e">
        <f>VLOOKUP(B1756,'[1]Tổng hợp Nhập - Xuất - Tồn'!$A$5:$N$4327,11,0)</f>
        <v>#N/A</v>
      </c>
      <c r="T1756" t="e">
        <f>VLOOKUP(B1756,'[1]Tổng hợp Nhập - Xuất - Tồn'!$A$7:$N$4327,13,0)</f>
        <v>#N/A</v>
      </c>
      <c r="U1756" s="66" t="e">
        <f t="shared" si="465"/>
        <v>#N/A</v>
      </c>
      <c r="V1756" s="73" t="e">
        <f t="shared" si="466"/>
        <v>#N/A</v>
      </c>
      <c r="W1756" s="73" t="e">
        <f t="shared" si="467"/>
        <v>#N/A</v>
      </c>
    </row>
    <row r="1757" spans="1:23" hidden="1" x14ac:dyDescent="0.25">
      <c r="A1757">
        <v>1756</v>
      </c>
      <c r="B1757" t="s">
        <v>1318</v>
      </c>
      <c r="C1757" t="s">
        <v>1319</v>
      </c>
      <c r="E1757">
        <v>407</v>
      </c>
      <c r="H1757" s="59">
        <v>1.6369230769230769</v>
      </c>
      <c r="I1757" t="s">
        <v>1903</v>
      </c>
      <c r="J1757" s="65">
        <f t="shared" si="464"/>
        <v>44393.353846153841</v>
      </c>
      <c r="K1757" t="e">
        <f>1.05*VLOOKUP(B1757,'[1]Tổng hợp Nhập - Xuất - Tồn'!$A$5:$N$4327,12,0)/VLOOKUP(B1757,'[1]Tổng hợp Nhập - Xuất - Tồn'!$A$5:$N$4327,11,0)</f>
        <v>#N/A</v>
      </c>
      <c r="L1757" s="67" t="e">
        <f t="shared" si="468"/>
        <v>#N/A</v>
      </c>
      <c r="M1757" s="66" t="e">
        <f>VLOOKUP(B1757,[2]Pivot!$A$4:$C$3785,2,0)</f>
        <v>#N/A</v>
      </c>
      <c r="N1757" s="66" t="e">
        <f>VLOOKUP(B1757,[2]Pivot!$A$4:$C$3785,3,0)</f>
        <v>#N/A</v>
      </c>
      <c r="O1757" s="70" t="e">
        <f>VLOOKUP(B1757,[3]Pivot!$A$4:$D$4420,2,0)</f>
        <v>#N/A</v>
      </c>
      <c r="P1757" s="66" t="e">
        <f>VLOOKUP(B1757,[3]Pivot!$A$4:$E$4420,5,0)</f>
        <v>#N/A</v>
      </c>
      <c r="Q1757" s="66" t="e">
        <f>VLOOKUP(B1757,[3]Pivot!$A$4:$D$4420,3,0)</f>
        <v>#N/A</v>
      </c>
      <c r="R1757" s="66" t="e">
        <f>VLOOKUP(B1757,[3]Pivot!$A$4:$D$4420,4,0)</f>
        <v>#N/A</v>
      </c>
      <c r="S1757" t="e">
        <f>VLOOKUP(B1757,'[1]Tổng hợp Nhập - Xuất - Tồn'!$A$5:$N$4327,11,0)</f>
        <v>#N/A</v>
      </c>
      <c r="T1757" t="e">
        <f>VLOOKUP(B1757,'[1]Tổng hợp Nhập - Xuất - Tồn'!$A$7:$N$4327,13,0)</f>
        <v>#N/A</v>
      </c>
      <c r="U1757" s="66" t="e">
        <f t="shared" si="465"/>
        <v>#N/A</v>
      </c>
      <c r="V1757" s="73" t="e">
        <f t="shared" si="466"/>
        <v>#N/A</v>
      </c>
      <c r="W1757" s="73" t="e">
        <f t="shared" si="467"/>
        <v>#N/A</v>
      </c>
    </row>
    <row r="1758" spans="1:23" hidden="1" x14ac:dyDescent="0.25">
      <c r="A1758">
        <v>1757</v>
      </c>
      <c r="B1758" t="s">
        <v>1320</v>
      </c>
      <c r="C1758" t="s">
        <v>1321</v>
      </c>
      <c r="E1758">
        <v>245</v>
      </c>
      <c r="H1758" s="59">
        <v>2.9961538461538471</v>
      </c>
      <c r="I1758" t="s">
        <v>1903</v>
      </c>
      <c r="J1758" s="65">
        <f t="shared" si="464"/>
        <v>81255.692307692327</v>
      </c>
      <c r="K1758" t="e">
        <f>1.05*VLOOKUP(B1758,'[1]Tổng hợp Nhập - Xuất - Tồn'!$A$5:$N$4327,12,0)/VLOOKUP(B1758,'[1]Tổng hợp Nhập - Xuất - Tồn'!$A$5:$N$4327,11,0)</f>
        <v>#N/A</v>
      </c>
      <c r="L1758" s="67" t="e">
        <f t="shared" si="468"/>
        <v>#N/A</v>
      </c>
      <c r="M1758" s="66" t="e">
        <f>VLOOKUP(B1758,[2]Pivot!$A$4:$C$3785,2,0)</f>
        <v>#N/A</v>
      </c>
      <c r="N1758" s="66" t="e">
        <f>VLOOKUP(B1758,[2]Pivot!$A$4:$C$3785,3,0)</f>
        <v>#N/A</v>
      </c>
      <c r="O1758" s="70" t="e">
        <f>VLOOKUP(B1758,[3]Pivot!$A$4:$D$4420,2,0)</f>
        <v>#N/A</v>
      </c>
      <c r="P1758" s="66" t="e">
        <f>VLOOKUP(B1758,[3]Pivot!$A$4:$E$4420,5,0)</f>
        <v>#N/A</v>
      </c>
      <c r="Q1758" s="66" t="e">
        <f>VLOOKUP(B1758,[3]Pivot!$A$4:$D$4420,3,0)</f>
        <v>#N/A</v>
      </c>
      <c r="R1758" s="66" t="e">
        <f>VLOOKUP(B1758,[3]Pivot!$A$4:$D$4420,4,0)</f>
        <v>#N/A</v>
      </c>
      <c r="S1758" t="e">
        <f>VLOOKUP(B1758,'[1]Tổng hợp Nhập - Xuất - Tồn'!$A$5:$N$4327,11,0)</f>
        <v>#N/A</v>
      </c>
      <c r="T1758" t="e">
        <f>VLOOKUP(B1758,'[1]Tổng hợp Nhập - Xuất - Tồn'!$A$7:$N$4327,13,0)</f>
        <v>#N/A</v>
      </c>
      <c r="U1758" s="66" t="e">
        <f t="shared" si="465"/>
        <v>#N/A</v>
      </c>
      <c r="V1758" s="73" t="e">
        <f t="shared" si="466"/>
        <v>#N/A</v>
      </c>
      <c r="W1758" s="73" t="e">
        <f t="shared" si="467"/>
        <v>#N/A</v>
      </c>
    </row>
    <row r="1759" spans="1:23" hidden="1" x14ac:dyDescent="0.25">
      <c r="A1759">
        <v>1758</v>
      </c>
      <c r="B1759" t="s">
        <v>1322</v>
      </c>
      <c r="C1759" t="s">
        <v>1323</v>
      </c>
      <c r="E1759">
        <v>116</v>
      </c>
      <c r="H1759" s="59">
        <v>4.7692307692307701</v>
      </c>
      <c r="I1759" t="s">
        <v>1903</v>
      </c>
      <c r="J1759" s="65">
        <f t="shared" si="464"/>
        <v>129341.53846153847</v>
      </c>
      <c r="K1759" t="e">
        <f>1.05*VLOOKUP(B1759,'[1]Tổng hợp Nhập - Xuất - Tồn'!$A$5:$N$4327,12,0)/VLOOKUP(B1759,'[1]Tổng hợp Nhập - Xuất - Tồn'!$A$5:$N$4327,11,0)</f>
        <v>#N/A</v>
      </c>
      <c r="L1759" s="67" t="e">
        <f t="shared" si="468"/>
        <v>#N/A</v>
      </c>
      <c r="M1759" s="66" t="e">
        <f>VLOOKUP(B1759,[2]Pivot!$A$4:$C$3785,2,0)</f>
        <v>#N/A</v>
      </c>
      <c r="N1759" s="66" t="e">
        <f>VLOOKUP(B1759,[2]Pivot!$A$4:$C$3785,3,0)</f>
        <v>#N/A</v>
      </c>
      <c r="O1759" s="70" t="e">
        <f>VLOOKUP(B1759,[3]Pivot!$A$4:$D$4420,2,0)</f>
        <v>#N/A</v>
      </c>
      <c r="P1759" s="66" t="e">
        <f>VLOOKUP(B1759,[3]Pivot!$A$4:$E$4420,5,0)</f>
        <v>#N/A</v>
      </c>
      <c r="Q1759" s="66" t="e">
        <f>VLOOKUP(B1759,[3]Pivot!$A$4:$D$4420,3,0)</f>
        <v>#N/A</v>
      </c>
      <c r="R1759" s="66" t="e">
        <f>VLOOKUP(B1759,[3]Pivot!$A$4:$D$4420,4,0)</f>
        <v>#N/A</v>
      </c>
      <c r="S1759" t="e">
        <f>VLOOKUP(B1759,'[1]Tổng hợp Nhập - Xuất - Tồn'!$A$5:$N$4327,11,0)</f>
        <v>#N/A</v>
      </c>
      <c r="T1759" t="e">
        <f>VLOOKUP(B1759,'[1]Tổng hợp Nhập - Xuất - Tồn'!$A$7:$N$4327,13,0)</f>
        <v>#N/A</v>
      </c>
      <c r="U1759" s="66" t="e">
        <f t="shared" si="465"/>
        <v>#N/A</v>
      </c>
      <c r="V1759" s="73" t="e">
        <f t="shared" si="466"/>
        <v>#N/A</v>
      </c>
      <c r="W1759" s="73" t="e">
        <f t="shared" si="467"/>
        <v>#N/A</v>
      </c>
    </row>
    <row r="1760" spans="1:23" hidden="1" x14ac:dyDescent="0.25">
      <c r="A1760">
        <v>1759</v>
      </c>
      <c r="B1760" t="s">
        <v>773</v>
      </c>
      <c r="C1760" t="s">
        <v>774</v>
      </c>
      <c r="E1760">
        <v>149</v>
      </c>
      <c r="H1760" s="59">
        <v>4.7692307692307701</v>
      </c>
      <c r="I1760" t="s">
        <v>1903</v>
      </c>
      <c r="J1760" s="65">
        <f t="shared" si="464"/>
        <v>129341.53846153847</v>
      </c>
      <c r="K1760" t="e">
        <f>1.05*VLOOKUP(B1760,'[1]Tổng hợp Nhập - Xuất - Tồn'!$A$5:$N$4327,12,0)/VLOOKUP(B1760,'[1]Tổng hợp Nhập - Xuất - Tồn'!$A$5:$N$4327,11,0)</f>
        <v>#N/A</v>
      </c>
      <c r="L1760" s="67" t="e">
        <f t="shared" si="468"/>
        <v>#N/A</v>
      </c>
      <c r="M1760" s="66" t="e">
        <f>VLOOKUP(B1760,[2]Pivot!$A$4:$C$3785,2,0)</f>
        <v>#N/A</v>
      </c>
      <c r="N1760" s="66" t="e">
        <f>VLOOKUP(B1760,[2]Pivot!$A$4:$C$3785,3,0)</f>
        <v>#N/A</v>
      </c>
      <c r="O1760" s="70" t="e">
        <f>VLOOKUP(B1760,[3]Pivot!$A$4:$D$4420,2,0)</f>
        <v>#N/A</v>
      </c>
      <c r="P1760" s="66" t="e">
        <f>VLOOKUP(B1760,[3]Pivot!$A$4:$E$4420,5,0)</f>
        <v>#N/A</v>
      </c>
      <c r="Q1760" s="66" t="e">
        <f>VLOOKUP(B1760,[3]Pivot!$A$4:$D$4420,3,0)</f>
        <v>#N/A</v>
      </c>
      <c r="R1760" s="66" t="e">
        <f>VLOOKUP(B1760,[3]Pivot!$A$4:$D$4420,4,0)</f>
        <v>#N/A</v>
      </c>
      <c r="S1760" t="e">
        <f>VLOOKUP(B1760,'[1]Tổng hợp Nhập - Xuất - Tồn'!$A$5:$N$4327,11,0)</f>
        <v>#N/A</v>
      </c>
      <c r="T1760" t="e">
        <f>VLOOKUP(B1760,'[1]Tổng hợp Nhập - Xuất - Tồn'!$A$7:$N$4327,13,0)</f>
        <v>#N/A</v>
      </c>
      <c r="U1760" s="66" t="e">
        <f t="shared" si="465"/>
        <v>#N/A</v>
      </c>
      <c r="V1760" s="73" t="e">
        <f t="shared" si="466"/>
        <v>#N/A</v>
      </c>
      <c r="W1760" s="73" t="e">
        <f t="shared" si="467"/>
        <v>#N/A</v>
      </c>
    </row>
    <row r="1761" spans="1:23" hidden="1" x14ac:dyDescent="0.25">
      <c r="A1761">
        <v>1760</v>
      </c>
      <c r="B1761" t="s">
        <v>1324</v>
      </c>
      <c r="C1761" t="s">
        <v>1325</v>
      </c>
      <c r="E1761">
        <v>200</v>
      </c>
      <c r="H1761" s="59">
        <v>1.3730769230769231</v>
      </c>
      <c r="I1761" t="s">
        <v>1903</v>
      </c>
      <c r="J1761" s="65">
        <f t="shared" si="464"/>
        <v>37237.846153846156</v>
      </c>
      <c r="K1761" t="e">
        <f>1.05*VLOOKUP(B1761,'[1]Tổng hợp Nhập - Xuất - Tồn'!$A$5:$N$4327,12,0)/VLOOKUP(B1761,'[1]Tổng hợp Nhập - Xuất - Tồn'!$A$5:$N$4327,11,0)</f>
        <v>#N/A</v>
      </c>
      <c r="L1761" s="67" t="e">
        <f t="shared" si="468"/>
        <v>#N/A</v>
      </c>
      <c r="M1761" s="66" t="e">
        <f>VLOOKUP(B1761,[2]Pivot!$A$4:$C$3785,2,0)</f>
        <v>#N/A</v>
      </c>
      <c r="N1761" s="66" t="e">
        <f>VLOOKUP(B1761,[2]Pivot!$A$4:$C$3785,3,0)</f>
        <v>#N/A</v>
      </c>
      <c r="O1761" s="70" t="e">
        <f>VLOOKUP(B1761,[3]Pivot!$A$4:$D$4420,2,0)</f>
        <v>#N/A</v>
      </c>
      <c r="P1761" s="66" t="e">
        <f>VLOOKUP(B1761,[3]Pivot!$A$4:$E$4420,5,0)</f>
        <v>#N/A</v>
      </c>
      <c r="Q1761" s="66" t="e">
        <f>VLOOKUP(B1761,[3]Pivot!$A$4:$D$4420,3,0)</f>
        <v>#N/A</v>
      </c>
      <c r="R1761" s="66" t="e">
        <f>VLOOKUP(B1761,[3]Pivot!$A$4:$D$4420,4,0)</f>
        <v>#N/A</v>
      </c>
      <c r="S1761" t="e">
        <f>VLOOKUP(B1761,'[1]Tổng hợp Nhập - Xuất - Tồn'!$A$5:$N$4327,11,0)</f>
        <v>#N/A</v>
      </c>
      <c r="T1761" t="e">
        <f>VLOOKUP(B1761,'[1]Tổng hợp Nhập - Xuất - Tồn'!$A$7:$N$4327,13,0)</f>
        <v>#N/A</v>
      </c>
      <c r="U1761" s="66" t="e">
        <f t="shared" si="465"/>
        <v>#N/A</v>
      </c>
      <c r="V1761" s="73" t="e">
        <f t="shared" si="466"/>
        <v>#N/A</v>
      </c>
      <c r="W1761" s="73" t="e">
        <f t="shared" si="467"/>
        <v>#N/A</v>
      </c>
    </row>
    <row r="1762" spans="1:23" hidden="1" x14ac:dyDescent="0.25">
      <c r="A1762">
        <v>1761</v>
      </c>
      <c r="B1762" t="s">
        <v>1326</v>
      </c>
      <c r="C1762" t="s">
        <v>1327</v>
      </c>
      <c r="E1762">
        <v>200</v>
      </c>
      <c r="H1762" s="59">
        <v>1.3730769230769231</v>
      </c>
      <c r="I1762" t="s">
        <v>1903</v>
      </c>
      <c r="J1762" s="65">
        <f t="shared" si="464"/>
        <v>37237.846153846156</v>
      </c>
      <c r="K1762" t="e">
        <f>1.05*VLOOKUP(B1762,'[1]Tổng hợp Nhập - Xuất - Tồn'!$A$5:$N$4327,12,0)/VLOOKUP(B1762,'[1]Tổng hợp Nhập - Xuất - Tồn'!$A$5:$N$4327,11,0)</f>
        <v>#N/A</v>
      </c>
      <c r="L1762" s="67" t="e">
        <f t="shared" si="468"/>
        <v>#N/A</v>
      </c>
      <c r="M1762" s="66" t="e">
        <f>VLOOKUP(B1762,[2]Pivot!$A$4:$C$3785,2,0)</f>
        <v>#N/A</v>
      </c>
      <c r="N1762" s="66" t="e">
        <f>VLOOKUP(B1762,[2]Pivot!$A$4:$C$3785,3,0)</f>
        <v>#N/A</v>
      </c>
      <c r="O1762" s="70" t="e">
        <f>VLOOKUP(B1762,[3]Pivot!$A$4:$D$4420,2,0)</f>
        <v>#N/A</v>
      </c>
      <c r="P1762" s="66" t="e">
        <f>VLOOKUP(B1762,[3]Pivot!$A$4:$E$4420,5,0)</f>
        <v>#N/A</v>
      </c>
      <c r="Q1762" s="66" t="e">
        <f>VLOOKUP(B1762,[3]Pivot!$A$4:$D$4420,3,0)</f>
        <v>#N/A</v>
      </c>
      <c r="R1762" s="66" t="e">
        <f>VLOOKUP(B1762,[3]Pivot!$A$4:$D$4420,4,0)</f>
        <v>#N/A</v>
      </c>
      <c r="S1762" t="e">
        <f>VLOOKUP(B1762,'[1]Tổng hợp Nhập - Xuất - Tồn'!$A$5:$N$4327,11,0)</f>
        <v>#N/A</v>
      </c>
      <c r="T1762" t="e">
        <f>VLOOKUP(B1762,'[1]Tổng hợp Nhập - Xuất - Tồn'!$A$7:$N$4327,13,0)</f>
        <v>#N/A</v>
      </c>
      <c r="U1762" s="66" t="e">
        <f t="shared" si="465"/>
        <v>#N/A</v>
      </c>
      <c r="V1762" s="73" t="e">
        <f t="shared" si="466"/>
        <v>#N/A</v>
      </c>
      <c r="W1762" s="73" t="e">
        <f t="shared" si="467"/>
        <v>#N/A</v>
      </c>
    </row>
    <row r="1763" spans="1:23" hidden="1" x14ac:dyDescent="0.25">
      <c r="A1763">
        <v>1762</v>
      </c>
      <c r="B1763" t="s">
        <v>775</v>
      </c>
      <c r="C1763" t="s">
        <v>776</v>
      </c>
      <c r="E1763">
        <v>181</v>
      </c>
      <c r="H1763" s="59">
        <v>6.1615384615384627</v>
      </c>
      <c r="I1763" t="s">
        <v>1903</v>
      </c>
      <c r="J1763" s="65">
        <f t="shared" si="464"/>
        <v>167100.92307692309</v>
      </c>
      <c r="K1763" t="e">
        <f>1.05*VLOOKUP(B1763,'[1]Tổng hợp Nhập - Xuất - Tồn'!$A$5:$N$4327,12,0)/VLOOKUP(B1763,'[1]Tổng hợp Nhập - Xuất - Tồn'!$A$5:$N$4327,11,0)</f>
        <v>#N/A</v>
      </c>
      <c r="L1763" s="67" t="e">
        <f t="shared" si="468"/>
        <v>#N/A</v>
      </c>
      <c r="M1763" s="66" t="e">
        <f>VLOOKUP(B1763,[2]Pivot!$A$4:$C$3785,2,0)</f>
        <v>#N/A</v>
      </c>
      <c r="N1763" s="66" t="e">
        <f>VLOOKUP(B1763,[2]Pivot!$A$4:$C$3785,3,0)</f>
        <v>#N/A</v>
      </c>
      <c r="O1763" s="70" t="e">
        <f>VLOOKUP(B1763,[3]Pivot!$A$4:$D$4420,2,0)</f>
        <v>#N/A</v>
      </c>
      <c r="P1763" s="66" t="e">
        <f>VLOOKUP(B1763,[3]Pivot!$A$4:$E$4420,5,0)</f>
        <v>#N/A</v>
      </c>
      <c r="Q1763" s="66" t="e">
        <f>VLOOKUP(B1763,[3]Pivot!$A$4:$D$4420,3,0)</f>
        <v>#N/A</v>
      </c>
      <c r="R1763" s="66" t="e">
        <f>VLOOKUP(B1763,[3]Pivot!$A$4:$D$4420,4,0)</f>
        <v>#N/A</v>
      </c>
      <c r="S1763" t="e">
        <f>VLOOKUP(B1763,'[1]Tổng hợp Nhập - Xuất - Tồn'!$A$5:$N$4327,11,0)</f>
        <v>#N/A</v>
      </c>
      <c r="T1763" t="e">
        <f>VLOOKUP(B1763,'[1]Tổng hợp Nhập - Xuất - Tồn'!$A$7:$N$4327,13,0)</f>
        <v>#N/A</v>
      </c>
      <c r="U1763" s="66" t="e">
        <f t="shared" si="465"/>
        <v>#N/A</v>
      </c>
      <c r="V1763" s="73" t="e">
        <f t="shared" si="466"/>
        <v>#N/A</v>
      </c>
      <c r="W1763" s="73" t="e">
        <f t="shared" si="467"/>
        <v>#N/A</v>
      </c>
    </row>
    <row r="1764" spans="1:23" hidden="1" x14ac:dyDescent="0.25">
      <c r="A1764">
        <v>1763</v>
      </c>
      <c r="B1764" t="s">
        <v>778</v>
      </c>
      <c r="C1764" t="s">
        <v>779</v>
      </c>
      <c r="E1764">
        <v>136</v>
      </c>
      <c r="H1764" s="59">
        <v>6.1615384615384627</v>
      </c>
      <c r="I1764" t="s">
        <v>1903</v>
      </c>
      <c r="J1764" s="65">
        <f t="shared" si="464"/>
        <v>167100.92307692309</v>
      </c>
      <c r="K1764" t="e">
        <f>1.05*VLOOKUP(B1764,'[1]Tổng hợp Nhập - Xuất - Tồn'!$A$5:$N$4327,12,0)/VLOOKUP(B1764,'[1]Tổng hợp Nhập - Xuất - Tồn'!$A$5:$N$4327,11,0)</f>
        <v>#N/A</v>
      </c>
      <c r="L1764" s="67" t="e">
        <f t="shared" si="468"/>
        <v>#N/A</v>
      </c>
      <c r="M1764" s="66" t="e">
        <f>VLOOKUP(B1764,[2]Pivot!$A$4:$C$3785,2,0)</f>
        <v>#N/A</v>
      </c>
      <c r="N1764" s="66" t="e">
        <f>VLOOKUP(B1764,[2]Pivot!$A$4:$C$3785,3,0)</f>
        <v>#N/A</v>
      </c>
      <c r="O1764" s="70" t="e">
        <f>VLOOKUP(B1764,[3]Pivot!$A$4:$D$4420,2,0)</f>
        <v>#N/A</v>
      </c>
      <c r="P1764" s="66" t="e">
        <f>VLOOKUP(B1764,[3]Pivot!$A$4:$E$4420,5,0)</f>
        <v>#N/A</v>
      </c>
      <c r="Q1764" s="66" t="e">
        <f>VLOOKUP(B1764,[3]Pivot!$A$4:$D$4420,3,0)</f>
        <v>#N/A</v>
      </c>
      <c r="R1764" s="66" t="e">
        <f>VLOOKUP(B1764,[3]Pivot!$A$4:$D$4420,4,0)</f>
        <v>#N/A</v>
      </c>
      <c r="S1764" t="e">
        <f>VLOOKUP(B1764,'[1]Tổng hợp Nhập - Xuất - Tồn'!$A$5:$N$4327,11,0)</f>
        <v>#N/A</v>
      </c>
      <c r="T1764" t="e">
        <f>VLOOKUP(B1764,'[1]Tổng hợp Nhập - Xuất - Tồn'!$A$7:$N$4327,13,0)</f>
        <v>#N/A</v>
      </c>
      <c r="U1764" s="66" t="e">
        <f t="shared" si="465"/>
        <v>#N/A</v>
      </c>
      <c r="V1764" s="73" t="e">
        <f t="shared" si="466"/>
        <v>#N/A</v>
      </c>
      <c r="W1764" s="73" t="e">
        <f t="shared" si="467"/>
        <v>#N/A</v>
      </c>
    </row>
    <row r="1765" spans="1:23" hidden="1" x14ac:dyDescent="0.25">
      <c r="A1765">
        <v>1764</v>
      </c>
      <c r="B1765" t="s">
        <v>1328</v>
      </c>
      <c r="C1765" t="s">
        <v>327</v>
      </c>
      <c r="E1765">
        <v>51</v>
      </c>
      <c r="H1765" s="59">
        <v>35.700000000000003</v>
      </c>
      <c r="I1765" t="s">
        <v>1903</v>
      </c>
      <c r="J1765" s="65">
        <f t="shared" si="464"/>
        <v>968184</v>
      </c>
      <c r="K1765" t="e">
        <f>1.05*VLOOKUP(B1765,'[1]Tổng hợp Nhập - Xuất - Tồn'!$A$5:$N$4327,12,0)/VLOOKUP(B1765,'[1]Tổng hợp Nhập - Xuất - Tồn'!$A$5:$N$4327,11,0)</f>
        <v>#N/A</v>
      </c>
      <c r="L1765" s="67" t="e">
        <f t="shared" si="468"/>
        <v>#N/A</v>
      </c>
      <c r="M1765" s="66" t="e">
        <f>VLOOKUP(B1765,[2]Pivot!$A$4:$C$3785,2,0)</f>
        <v>#N/A</v>
      </c>
      <c r="N1765" s="66" t="e">
        <f>VLOOKUP(B1765,[2]Pivot!$A$4:$C$3785,3,0)</f>
        <v>#N/A</v>
      </c>
      <c r="O1765" s="70" t="e">
        <f>VLOOKUP(B1765,[3]Pivot!$A$4:$D$4420,2,0)</f>
        <v>#N/A</v>
      </c>
      <c r="P1765" s="66" t="e">
        <f>VLOOKUP(B1765,[3]Pivot!$A$4:$E$4420,5,0)</f>
        <v>#N/A</v>
      </c>
      <c r="Q1765" s="66" t="e">
        <f>VLOOKUP(B1765,[3]Pivot!$A$4:$D$4420,3,0)</f>
        <v>#N/A</v>
      </c>
      <c r="R1765" s="66" t="e">
        <f>VLOOKUP(B1765,[3]Pivot!$A$4:$D$4420,4,0)</f>
        <v>#N/A</v>
      </c>
      <c r="S1765" t="e">
        <f>VLOOKUP(B1765,'[1]Tổng hợp Nhập - Xuất - Tồn'!$A$5:$N$4327,11,0)</f>
        <v>#N/A</v>
      </c>
      <c r="T1765" t="e">
        <f>VLOOKUP(B1765,'[1]Tổng hợp Nhập - Xuất - Tồn'!$A$7:$N$4327,13,0)</f>
        <v>#N/A</v>
      </c>
      <c r="U1765" s="66" t="e">
        <f t="shared" si="465"/>
        <v>#N/A</v>
      </c>
      <c r="V1765" s="73" t="e">
        <f t="shared" si="466"/>
        <v>#N/A</v>
      </c>
      <c r="W1765" s="73" t="e">
        <f t="shared" si="467"/>
        <v>#N/A</v>
      </c>
    </row>
    <row r="1766" spans="1:23" hidden="1" x14ac:dyDescent="0.25">
      <c r="A1766">
        <v>1765</v>
      </c>
      <c r="B1766" t="s">
        <v>1329</v>
      </c>
      <c r="C1766" t="s">
        <v>1330</v>
      </c>
      <c r="E1766">
        <v>70</v>
      </c>
      <c r="H1766" s="59">
        <v>14.223076923076926</v>
      </c>
      <c r="I1766" t="s">
        <v>1903</v>
      </c>
      <c r="J1766" s="65">
        <f t="shared" si="464"/>
        <v>385729.84615384624</v>
      </c>
      <c r="K1766" t="e">
        <f>1.05*VLOOKUP(B1766,'[1]Tổng hợp Nhập - Xuất - Tồn'!$A$5:$N$4327,12,0)/VLOOKUP(B1766,'[1]Tổng hợp Nhập - Xuất - Tồn'!$A$5:$N$4327,11,0)</f>
        <v>#N/A</v>
      </c>
      <c r="L1766" s="67" t="e">
        <f t="shared" si="468"/>
        <v>#N/A</v>
      </c>
      <c r="M1766" s="66" t="e">
        <f>VLOOKUP(B1766,[2]Pivot!$A$4:$C$3785,2,0)</f>
        <v>#N/A</v>
      </c>
      <c r="N1766" s="66" t="e">
        <f>VLOOKUP(B1766,[2]Pivot!$A$4:$C$3785,3,0)</f>
        <v>#N/A</v>
      </c>
      <c r="O1766" s="70" t="e">
        <f>VLOOKUP(B1766,[3]Pivot!$A$4:$D$4420,2,0)</f>
        <v>#N/A</v>
      </c>
      <c r="P1766" s="66" t="e">
        <f>VLOOKUP(B1766,[3]Pivot!$A$4:$E$4420,5,0)</f>
        <v>#N/A</v>
      </c>
      <c r="Q1766" s="66" t="e">
        <f>VLOOKUP(B1766,[3]Pivot!$A$4:$D$4420,3,0)</f>
        <v>#N/A</v>
      </c>
      <c r="R1766" s="66" t="e">
        <f>VLOOKUP(B1766,[3]Pivot!$A$4:$D$4420,4,0)</f>
        <v>#N/A</v>
      </c>
      <c r="S1766" t="e">
        <f>VLOOKUP(B1766,'[1]Tổng hợp Nhập - Xuất - Tồn'!$A$5:$N$4327,11,0)</f>
        <v>#N/A</v>
      </c>
      <c r="T1766" t="e">
        <f>VLOOKUP(B1766,'[1]Tổng hợp Nhập - Xuất - Tồn'!$A$7:$N$4327,13,0)</f>
        <v>#N/A</v>
      </c>
      <c r="U1766" s="66" t="e">
        <f t="shared" si="465"/>
        <v>#N/A</v>
      </c>
      <c r="V1766" s="73" t="e">
        <f t="shared" si="466"/>
        <v>#N/A</v>
      </c>
      <c r="W1766" s="73" t="e">
        <f t="shared" si="467"/>
        <v>#N/A</v>
      </c>
    </row>
    <row r="1767" spans="1:23" hidden="1" x14ac:dyDescent="0.25">
      <c r="A1767">
        <v>1766</v>
      </c>
      <c r="B1767" t="s">
        <v>1331</v>
      </c>
      <c r="C1767" t="s">
        <v>1332</v>
      </c>
      <c r="E1767">
        <v>46</v>
      </c>
      <c r="H1767" s="59">
        <v>2.8430769230769233</v>
      </c>
      <c r="I1767" t="s">
        <v>1903</v>
      </c>
      <c r="J1767" s="65">
        <f t="shared" si="464"/>
        <v>77104.24615384615</v>
      </c>
      <c r="K1767" t="e">
        <f>1.05*VLOOKUP(B1767,'[1]Tổng hợp Nhập - Xuất - Tồn'!$A$5:$N$4327,12,0)/VLOOKUP(B1767,'[1]Tổng hợp Nhập - Xuất - Tồn'!$A$5:$N$4327,11,0)</f>
        <v>#N/A</v>
      </c>
      <c r="L1767" s="67" t="e">
        <f t="shared" si="468"/>
        <v>#N/A</v>
      </c>
      <c r="M1767" s="66" t="e">
        <f>VLOOKUP(B1767,[2]Pivot!$A$4:$C$3785,2,0)</f>
        <v>#N/A</v>
      </c>
      <c r="N1767" s="66" t="e">
        <f>VLOOKUP(B1767,[2]Pivot!$A$4:$C$3785,3,0)</f>
        <v>#N/A</v>
      </c>
      <c r="O1767" s="70" t="e">
        <f>VLOOKUP(B1767,[3]Pivot!$A$4:$D$4420,2,0)</f>
        <v>#N/A</v>
      </c>
      <c r="P1767" s="66" t="e">
        <f>VLOOKUP(B1767,[3]Pivot!$A$4:$E$4420,5,0)</f>
        <v>#N/A</v>
      </c>
      <c r="Q1767" s="66" t="e">
        <f>VLOOKUP(B1767,[3]Pivot!$A$4:$D$4420,3,0)</f>
        <v>#N/A</v>
      </c>
      <c r="R1767" s="66" t="e">
        <f>VLOOKUP(B1767,[3]Pivot!$A$4:$D$4420,4,0)</f>
        <v>#N/A</v>
      </c>
      <c r="S1767" t="e">
        <f>VLOOKUP(B1767,'[1]Tổng hợp Nhập - Xuất - Tồn'!$A$5:$N$4327,11,0)</f>
        <v>#N/A</v>
      </c>
      <c r="T1767" t="e">
        <f>VLOOKUP(B1767,'[1]Tổng hợp Nhập - Xuất - Tồn'!$A$7:$N$4327,13,0)</f>
        <v>#N/A</v>
      </c>
      <c r="U1767" s="66" t="e">
        <f t="shared" si="465"/>
        <v>#N/A</v>
      </c>
      <c r="V1767" s="73" t="e">
        <f t="shared" si="466"/>
        <v>#N/A</v>
      </c>
      <c r="W1767" s="73" t="e">
        <f t="shared" si="467"/>
        <v>#N/A</v>
      </c>
    </row>
    <row r="1768" spans="1:23" hidden="1" x14ac:dyDescent="0.25">
      <c r="A1768">
        <v>1767</v>
      </c>
      <c r="B1768" t="s">
        <v>1333</v>
      </c>
      <c r="C1768" t="s">
        <v>1332</v>
      </c>
      <c r="E1768">
        <v>23</v>
      </c>
      <c r="H1768" s="59">
        <v>3.1015384615384609</v>
      </c>
      <c r="I1768" t="s">
        <v>1903</v>
      </c>
      <c r="J1768" s="65">
        <f t="shared" si="464"/>
        <v>84113.723076923052</v>
      </c>
      <c r="K1768" t="e">
        <f>1.05*VLOOKUP(B1768,'[1]Tổng hợp Nhập - Xuất - Tồn'!$A$5:$N$4327,12,0)/VLOOKUP(B1768,'[1]Tổng hợp Nhập - Xuất - Tồn'!$A$5:$N$4327,11,0)</f>
        <v>#N/A</v>
      </c>
      <c r="L1768" s="67" t="e">
        <f t="shared" si="468"/>
        <v>#N/A</v>
      </c>
      <c r="M1768" s="66" t="e">
        <f>VLOOKUP(B1768,[2]Pivot!$A$4:$C$3785,2,0)</f>
        <v>#N/A</v>
      </c>
      <c r="N1768" s="66" t="e">
        <f>VLOOKUP(B1768,[2]Pivot!$A$4:$C$3785,3,0)</f>
        <v>#N/A</v>
      </c>
      <c r="O1768" s="70" t="e">
        <f>VLOOKUP(B1768,[3]Pivot!$A$4:$D$4420,2,0)</f>
        <v>#N/A</v>
      </c>
      <c r="P1768" s="66" t="e">
        <f>VLOOKUP(B1768,[3]Pivot!$A$4:$E$4420,5,0)</f>
        <v>#N/A</v>
      </c>
      <c r="Q1768" s="66" t="e">
        <f>VLOOKUP(B1768,[3]Pivot!$A$4:$D$4420,3,0)</f>
        <v>#N/A</v>
      </c>
      <c r="R1768" s="66" t="e">
        <f>VLOOKUP(B1768,[3]Pivot!$A$4:$D$4420,4,0)</f>
        <v>#N/A</v>
      </c>
      <c r="S1768" t="e">
        <f>VLOOKUP(B1768,'[1]Tổng hợp Nhập - Xuất - Tồn'!$A$5:$N$4327,11,0)</f>
        <v>#N/A</v>
      </c>
      <c r="T1768" t="e">
        <f>VLOOKUP(B1768,'[1]Tổng hợp Nhập - Xuất - Tồn'!$A$7:$N$4327,13,0)</f>
        <v>#N/A</v>
      </c>
      <c r="U1768" s="66" t="e">
        <f t="shared" si="465"/>
        <v>#N/A</v>
      </c>
      <c r="V1768" s="73" t="e">
        <f t="shared" si="466"/>
        <v>#N/A</v>
      </c>
      <c r="W1768" s="73" t="e">
        <f t="shared" si="467"/>
        <v>#N/A</v>
      </c>
    </row>
    <row r="1769" spans="1:23" hidden="1" x14ac:dyDescent="0.25">
      <c r="A1769">
        <v>1768</v>
      </c>
      <c r="B1769" t="s">
        <v>1334</v>
      </c>
      <c r="C1769" t="s">
        <v>1335</v>
      </c>
      <c r="E1769">
        <v>46</v>
      </c>
      <c r="H1769" s="59">
        <v>2.8430769230769233</v>
      </c>
      <c r="I1769" t="s">
        <v>1903</v>
      </c>
      <c r="J1769" s="65">
        <f t="shared" si="464"/>
        <v>77104.24615384615</v>
      </c>
      <c r="K1769" t="e">
        <f>1.05*VLOOKUP(B1769,'[1]Tổng hợp Nhập - Xuất - Tồn'!$A$5:$N$4327,12,0)/VLOOKUP(B1769,'[1]Tổng hợp Nhập - Xuất - Tồn'!$A$5:$N$4327,11,0)</f>
        <v>#N/A</v>
      </c>
      <c r="L1769" s="67" t="e">
        <f t="shared" si="468"/>
        <v>#N/A</v>
      </c>
      <c r="M1769" s="66" t="e">
        <f>VLOOKUP(B1769,[2]Pivot!$A$4:$C$3785,2,0)</f>
        <v>#N/A</v>
      </c>
      <c r="N1769" s="66" t="e">
        <f>VLOOKUP(B1769,[2]Pivot!$A$4:$C$3785,3,0)</f>
        <v>#N/A</v>
      </c>
      <c r="O1769" s="70" t="e">
        <f>VLOOKUP(B1769,[3]Pivot!$A$4:$D$4420,2,0)</f>
        <v>#N/A</v>
      </c>
      <c r="P1769" s="66" t="e">
        <f>VLOOKUP(B1769,[3]Pivot!$A$4:$E$4420,5,0)</f>
        <v>#N/A</v>
      </c>
      <c r="Q1769" s="66" t="e">
        <f>VLOOKUP(B1769,[3]Pivot!$A$4:$D$4420,3,0)</f>
        <v>#N/A</v>
      </c>
      <c r="R1769" s="66" t="e">
        <f>VLOOKUP(B1769,[3]Pivot!$A$4:$D$4420,4,0)</f>
        <v>#N/A</v>
      </c>
      <c r="S1769" t="e">
        <f>VLOOKUP(B1769,'[1]Tổng hợp Nhập - Xuất - Tồn'!$A$5:$N$4327,11,0)</f>
        <v>#N/A</v>
      </c>
      <c r="T1769" t="e">
        <f>VLOOKUP(B1769,'[1]Tổng hợp Nhập - Xuất - Tồn'!$A$7:$N$4327,13,0)</f>
        <v>#N/A</v>
      </c>
      <c r="U1769" s="66" t="e">
        <f t="shared" si="465"/>
        <v>#N/A</v>
      </c>
      <c r="V1769" s="73" t="e">
        <f t="shared" si="466"/>
        <v>#N/A</v>
      </c>
      <c r="W1769" s="73" t="e">
        <f t="shared" si="467"/>
        <v>#N/A</v>
      </c>
    </row>
    <row r="1770" spans="1:23" hidden="1" x14ac:dyDescent="0.25">
      <c r="A1770">
        <v>1769</v>
      </c>
      <c r="B1770" t="s">
        <v>1336</v>
      </c>
      <c r="C1770" t="s">
        <v>1335</v>
      </c>
      <c r="E1770">
        <v>24</v>
      </c>
      <c r="H1770" s="59">
        <v>3.1015384615384609</v>
      </c>
      <c r="I1770" t="s">
        <v>1903</v>
      </c>
      <c r="J1770" s="65">
        <f t="shared" si="464"/>
        <v>84113.723076923052</v>
      </c>
      <c r="K1770" t="e">
        <f>1.05*VLOOKUP(B1770,'[1]Tổng hợp Nhập - Xuất - Tồn'!$A$5:$N$4327,12,0)/VLOOKUP(B1770,'[1]Tổng hợp Nhập - Xuất - Tồn'!$A$5:$N$4327,11,0)</f>
        <v>#N/A</v>
      </c>
      <c r="L1770" s="67" t="e">
        <f t="shared" si="468"/>
        <v>#N/A</v>
      </c>
      <c r="M1770" s="66" t="e">
        <f>VLOOKUP(B1770,[2]Pivot!$A$4:$C$3785,2,0)</f>
        <v>#N/A</v>
      </c>
      <c r="N1770" s="66" t="e">
        <f>VLOOKUP(B1770,[2]Pivot!$A$4:$C$3785,3,0)</f>
        <v>#N/A</v>
      </c>
      <c r="O1770" s="70" t="e">
        <f>VLOOKUP(B1770,[3]Pivot!$A$4:$D$4420,2,0)</f>
        <v>#N/A</v>
      </c>
      <c r="P1770" s="66" t="e">
        <f>VLOOKUP(B1770,[3]Pivot!$A$4:$E$4420,5,0)</f>
        <v>#N/A</v>
      </c>
      <c r="Q1770" s="66" t="e">
        <f>VLOOKUP(B1770,[3]Pivot!$A$4:$D$4420,3,0)</f>
        <v>#N/A</v>
      </c>
      <c r="R1770" s="66" t="e">
        <f>VLOOKUP(B1770,[3]Pivot!$A$4:$D$4420,4,0)</f>
        <v>#N/A</v>
      </c>
      <c r="S1770" t="e">
        <f>VLOOKUP(B1770,'[1]Tổng hợp Nhập - Xuất - Tồn'!$A$5:$N$4327,11,0)</f>
        <v>#N/A</v>
      </c>
      <c r="T1770" t="e">
        <f>VLOOKUP(B1770,'[1]Tổng hợp Nhập - Xuất - Tồn'!$A$7:$N$4327,13,0)</f>
        <v>#N/A</v>
      </c>
      <c r="U1770" s="66" t="e">
        <f t="shared" si="465"/>
        <v>#N/A</v>
      </c>
      <c r="V1770" s="73" t="e">
        <f t="shared" si="466"/>
        <v>#N/A</v>
      </c>
      <c r="W1770" s="73" t="e">
        <f t="shared" si="467"/>
        <v>#N/A</v>
      </c>
    </row>
    <row r="1771" spans="1:23" hidden="1" x14ac:dyDescent="0.25">
      <c r="A1771">
        <v>1770</v>
      </c>
      <c r="B1771" t="s">
        <v>801</v>
      </c>
      <c r="C1771" t="s">
        <v>802</v>
      </c>
      <c r="E1771">
        <v>39</v>
      </c>
      <c r="H1771" s="59">
        <v>6.7269230769230779</v>
      </c>
      <c r="I1771" t="s">
        <v>1903</v>
      </c>
      <c r="J1771" s="65">
        <f t="shared" si="464"/>
        <v>182434.15384615387</v>
      </c>
      <c r="K1771" t="e">
        <f>1.05*VLOOKUP(B1771,'[1]Tổng hợp Nhập - Xuất - Tồn'!$A$5:$N$4327,12,0)/VLOOKUP(B1771,'[1]Tổng hợp Nhập - Xuất - Tồn'!$A$5:$N$4327,11,0)</f>
        <v>#N/A</v>
      </c>
      <c r="L1771" s="67" t="e">
        <f t="shared" si="468"/>
        <v>#N/A</v>
      </c>
      <c r="M1771" s="66" t="e">
        <f>VLOOKUP(B1771,[2]Pivot!$A$4:$C$3785,2,0)</f>
        <v>#N/A</v>
      </c>
      <c r="N1771" s="66" t="e">
        <f>VLOOKUP(B1771,[2]Pivot!$A$4:$C$3785,3,0)</f>
        <v>#N/A</v>
      </c>
      <c r="O1771" s="70" t="e">
        <f>VLOOKUP(B1771,[3]Pivot!$A$4:$D$4420,2,0)</f>
        <v>#N/A</v>
      </c>
      <c r="P1771" s="66" t="e">
        <f>VLOOKUP(B1771,[3]Pivot!$A$4:$E$4420,5,0)</f>
        <v>#N/A</v>
      </c>
      <c r="Q1771" s="66" t="e">
        <f>VLOOKUP(B1771,[3]Pivot!$A$4:$D$4420,3,0)</f>
        <v>#N/A</v>
      </c>
      <c r="R1771" s="66" t="e">
        <f>VLOOKUP(B1771,[3]Pivot!$A$4:$D$4420,4,0)</f>
        <v>#N/A</v>
      </c>
      <c r="S1771" t="e">
        <f>VLOOKUP(B1771,'[1]Tổng hợp Nhập - Xuất - Tồn'!$A$5:$N$4327,11,0)</f>
        <v>#N/A</v>
      </c>
      <c r="T1771" t="e">
        <f>VLOOKUP(B1771,'[1]Tổng hợp Nhập - Xuất - Tồn'!$A$7:$N$4327,13,0)</f>
        <v>#N/A</v>
      </c>
      <c r="U1771" s="66" t="e">
        <f t="shared" si="465"/>
        <v>#N/A</v>
      </c>
      <c r="V1771" s="73" t="e">
        <f t="shared" si="466"/>
        <v>#N/A</v>
      </c>
      <c r="W1771" s="73" t="e">
        <f t="shared" si="467"/>
        <v>#N/A</v>
      </c>
    </row>
    <row r="1772" spans="1:23" hidden="1" x14ac:dyDescent="0.25">
      <c r="A1772">
        <v>1771</v>
      </c>
      <c r="B1772" t="s">
        <v>1337</v>
      </c>
      <c r="C1772" t="s">
        <v>802</v>
      </c>
      <c r="E1772">
        <v>3</v>
      </c>
      <c r="H1772" s="59">
        <v>4.9500000000000011</v>
      </c>
      <c r="I1772" t="s">
        <v>1903</v>
      </c>
      <c r="J1772" s="65">
        <f t="shared" si="464"/>
        <v>134244.00000000003</v>
      </c>
      <c r="K1772" t="e">
        <f>1.05*VLOOKUP(B1772,'[1]Tổng hợp Nhập - Xuất - Tồn'!$A$5:$N$4327,12,0)/VLOOKUP(B1772,'[1]Tổng hợp Nhập - Xuất - Tồn'!$A$5:$N$4327,11,0)</f>
        <v>#N/A</v>
      </c>
      <c r="L1772" s="67" t="e">
        <f t="shared" si="468"/>
        <v>#N/A</v>
      </c>
      <c r="M1772" s="66" t="e">
        <f>VLOOKUP(B1772,[2]Pivot!$A$4:$C$3785,2,0)</f>
        <v>#N/A</v>
      </c>
      <c r="N1772" s="66" t="e">
        <f>VLOOKUP(B1772,[2]Pivot!$A$4:$C$3785,3,0)</f>
        <v>#N/A</v>
      </c>
      <c r="O1772" s="70" t="e">
        <f>VLOOKUP(B1772,[3]Pivot!$A$4:$D$4420,2,0)</f>
        <v>#N/A</v>
      </c>
      <c r="P1772" s="66" t="e">
        <f>VLOOKUP(B1772,[3]Pivot!$A$4:$E$4420,5,0)</f>
        <v>#N/A</v>
      </c>
      <c r="Q1772" s="66" t="e">
        <f>VLOOKUP(B1772,[3]Pivot!$A$4:$D$4420,3,0)</f>
        <v>#N/A</v>
      </c>
      <c r="R1772" s="66" t="e">
        <f>VLOOKUP(B1772,[3]Pivot!$A$4:$D$4420,4,0)</f>
        <v>#N/A</v>
      </c>
      <c r="S1772" t="e">
        <f>VLOOKUP(B1772,'[1]Tổng hợp Nhập - Xuất - Tồn'!$A$5:$N$4327,11,0)</f>
        <v>#N/A</v>
      </c>
      <c r="T1772" t="e">
        <f>VLOOKUP(B1772,'[1]Tổng hợp Nhập - Xuất - Tồn'!$A$7:$N$4327,13,0)</f>
        <v>#N/A</v>
      </c>
      <c r="U1772" s="66" t="e">
        <f t="shared" si="465"/>
        <v>#N/A</v>
      </c>
      <c r="V1772" s="73" t="e">
        <f t="shared" si="466"/>
        <v>#N/A</v>
      </c>
      <c r="W1772" s="73" t="e">
        <f t="shared" si="467"/>
        <v>#N/A</v>
      </c>
    </row>
    <row r="1773" spans="1:23" hidden="1" x14ac:dyDescent="0.25">
      <c r="A1773">
        <v>1772</v>
      </c>
      <c r="B1773" t="s">
        <v>803</v>
      </c>
      <c r="C1773" t="s">
        <v>802</v>
      </c>
      <c r="E1773">
        <v>123</v>
      </c>
      <c r="H1773" s="59">
        <v>7.3615384615384629</v>
      </c>
      <c r="I1773" t="s">
        <v>1903</v>
      </c>
      <c r="J1773" s="65">
        <f t="shared" si="464"/>
        <v>199644.92307692312</v>
      </c>
      <c r="K1773" t="e">
        <f>1.05*VLOOKUP(B1773,'[1]Tổng hợp Nhập - Xuất - Tồn'!$A$5:$N$4327,12,0)/VLOOKUP(B1773,'[1]Tổng hợp Nhập - Xuất - Tồn'!$A$5:$N$4327,11,0)</f>
        <v>#N/A</v>
      </c>
      <c r="L1773" s="67" t="e">
        <f t="shared" si="468"/>
        <v>#N/A</v>
      </c>
      <c r="M1773" s="66" t="e">
        <f>VLOOKUP(B1773,[2]Pivot!$A$4:$C$3785,2,0)</f>
        <v>#N/A</v>
      </c>
      <c r="N1773" s="66" t="e">
        <f>VLOOKUP(B1773,[2]Pivot!$A$4:$C$3785,3,0)</f>
        <v>#N/A</v>
      </c>
      <c r="O1773" s="70" t="e">
        <f>VLOOKUP(B1773,[3]Pivot!$A$4:$D$4420,2,0)</f>
        <v>#N/A</v>
      </c>
      <c r="P1773" s="66" t="e">
        <f>VLOOKUP(B1773,[3]Pivot!$A$4:$E$4420,5,0)</f>
        <v>#N/A</v>
      </c>
      <c r="Q1773" s="66" t="e">
        <f>VLOOKUP(B1773,[3]Pivot!$A$4:$D$4420,3,0)</f>
        <v>#N/A</v>
      </c>
      <c r="R1773" s="66" t="e">
        <f>VLOOKUP(B1773,[3]Pivot!$A$4:$D$4420,4,0)</f>
        <v>#N/A</v>
      </c>
      <c r="S1773" t="e">
        <f>VLOOKUP(B1773,'[1]Tổng hợp Nhập - Xuất - Tồn'!$A$5:$N$4327,11,0)</f>
        <v>#N/A</v>
      </c>
      <c r="T1773" t="e">
        <f>VLOOKUP(B1773,'[1]Tổng hợp Nhập - Xuất - Tồn'!$A$7:$N$4327,13,0)</f>
        <v>#N/A</v>
      </c>
      <c r="U1773" s="66" t="e">
        <f t="shared" si="465"/>
        <v>#N/A</v>
      </c>
      <c r="V1773" s="73" t="e">
        <f t="shared" si="466"/>
        <v>#N/A</v>
      </c>
      <c r="W1773" s="73" t="e">
        <f t="shared" si="467"/>
        <v>#N/A</v>
      </c>
    </row>
    <row r="1774" spans="1:23" hidden="1" x14ac:dyDescent="0.25">
      <c r="A1774">
        <v>1773</v>
      </c>
      <c r="B1774" t="s">
        <v>804</v>
      </c>
      <c r="C1774" t="s">
        <v>805</v>
      </c>
      <c r="E1774">
        <v>50</v>
      </c>
      <c r="H1774" s="59">
        <v>6.7269230769230779</v>
      </c>
      <c r="I1774" t="s">
        <v>1903</v>
      </c>
      <c r="J1774" s="65">
        <f t="shared" si="464"/>
        <v>182434.15384615387</v>
      </c>
      <c r="K1774" t="e">
        <f>1.05*VLOOKUP(B1774,'[1]Tổng hợp Nhập - Xuất - Tồn'!$A$5:$N$4327,12,0)/VLOOKUP(B1774,'[1]Tổng hợp Nhập - Xuất - Tồn'!$A$5:$N$4327,11,0)</f>
        <v>#N/A</v>
      </c>
      <c r="L1774" s="67" t="e">
        <f t="shared" si="468"/>
        <v>#N/A</v>
      </c>
      <c r="M1774" s="66" t="e">
        <f>VLOOKUP(B1774,[2]Pivot!$A$4:$C$3785,2,0)</f>
        <v>#N/A</v>
      </c>
      <c r="N1774" s="66" t="e">
        <f>VLOOKUP(B1774,[2]Pivot!$A$4:$C$3785,3,0)</f>
        <v>#N/A</v>
      </c>
      <c r="O1774" s="70" t="e">
        <f>VLOOKUP(B1774,[3]Pivot!$A$4:$D$4420,2,0)</f>
        <v>#N/A</v>
      </c>
      <c r="P1774" s="66" t="e">
        <f>VLOOKUP(B1774,[3]Pivot!$A$4:$E$4420,5,0)</f>
        <v>#N/A</v>
      </c>
      <c r="Q1774" s="66" t="e">
        <f>VLOOKUP(B1774,[3]Pivot!$A$4:$D$4420,3,0)</f>
        <v>#N/A</v>
      </c>
      <c r="R1774" s="66" t="e">
        <f>VLOOKUP(B1774,[3]Pivot!$A$4:$D$4420,4,0)</f>
        <v>#N/A</v>
      </c>
      <c r="S1774" t="e">
        <f>VLOOKUP(B1774,'[1]Tổng hợp Nhập - Xuất - Tồn'!$A$5:$N$4327,11,0)</f>
        <v>#N/A</v>
      </c>
      <c r="T1774" t="e">
        <f>VLOOKUP(B1774,'[1]Tổng hợp Nhập - Xuất - Tồn'!$A$7:$N$4327,13,0)</f>
        <v>#N/A</v>
      </c>
      <c r="U1774" s="66" t="e">
        <f t="shared" si="465"/>
        <v>#N/A</v>
      </c>
      <c r="V1774" s="73" t="e">
        <f t="shared" si="466"/>
        <v>#N/A</v>
      </c>
      <c r="W1774" s="73" t="e">
        <f t="shared" si="467"/>
        <v>#N/A</v>
      </c>
    </row>
    <row r="1775" spans="1:23" hidden="1" x14ac:dyDescent="0.25">
      <c r="A1775">
        <v>1774</v>
      </c>
      <c r="B1775" t="s">
        <v>1338</v>
      </c>
      <c r="C1775" t="s">
        <v>805</v>
      </c>
      <c r="E1775">
        <v>10</v>
      </c>
      <c r="H1775" s="59">
        <v>4.9500000000000011</v>
      </c>
      <c r="I1775" t="s">
        <v>1903</v>
      </c>
      <c r="J1775" s="65">
        <f t="shared" si="464"/>
        <v>134244.00000000003</v>
      </c>
      <c r="K1775" t="e">
        <f>1.05*VLOOKUP(B1775,'[1]Tổng hợp Nhập - Xuất - Tồn'!$A$5:$N$4327,12,0)/VLOOKUP(B1775,'[1]Tổng hợp Nhập - Xuất - Tồn'!$A$5:$N$4327,11,0)</f>
        <v>#N/A</v>
      </c>
      <c r="L1775" s="67" t="e">
        <f t="shared" si="468"/>
        <v>#N/A</v>
      </c>
      <c r="M1775" s="66" t="e">
        <f>VLOOKUP(B1775,[2]Pivot!$A$4:$C$3785,2,0)</f>
        <v>#N/A</v>
      </c>
      <c r="N1775" s="66" t="e">
        <f>VLOOKUP(B1775,[2]Pivot!$A$4:$C$3785,3,0)</f>
        <v>#N/A</v>
      </c>
      <c r="O1775" s="70" t="e">
        <f>VLOOKUP(B1775,[3]Pivot!$A$4:$D$4420,2,0)</f>
        <v>#N/A</v>
      </c>
      <c r="P1775" s="66" t="e">
        <f>VLOOKUP(B1775,[3]Pivot!$A$4:$E$4420,5,0)</f>
        <v>#N/A</v>
      </c>
      <c r="Q1775" s="66" t="e">
        <f>VLOOKUP(B1775,[3]Pivot!$A$4:$D$4420,3,0)</f>
        <v>#N/A</v>
      </c>
      <c r="R1775" s="66" t="e">
        <f>VLOOKUP(B1775,[3]Pivot!$A$4:$D$4420,4,0)</f>
        <v>#N/A</v>
      </c>
      <c r="S1775" t="e">
        <f>VLOOKUP(B1775,'[1]Tổng hợp Nhập - Xuất - Tồn'!$A$5:$N$4327,11,0)</f>
        <v>#N/A</v>
      </c>
      <c r="T1775" t="e">
        <f>VLOOKUP(B1775,'[1]Tổng hợp Nhập - Xuất - Tồn'!$A$7:$N$4327,13,0)</f>
        <v>#N/A</v>
      </c>
      <c r="U1775" s="66" t="e">
        <f t="shared" si="465"/>
        <v>#N/A</v>
      </c>
      <c r="V1775" s="73" t="e">
        <f t="shared" si="466"/>
        <v>#N/A</v>
      </c>
      <c r="W1775" s="73" t="e">
        <f t="shared" si="467"/>
        <v>#N/A</v>
      </c>
    </row>
    <row r="1776" spans="1:23" hidden="1" x14ac:dyDescent="0.25">
      <c r="A1776">
        <v>1775</v>
      </c>
      <c r="B1776" t="s">
        <v>806</v>
      </c>
      <c r="C1776" t="s">
        <v>807</v>
      </c>
      <c r="E1776">
        <v>22</v>
      </c>
      <c r="H1776" s="59">
        <v>7.4884615384615394</v>
      </c>
      <c r="I1776" t="s">
        <v>1903</v>
      </c>
      <c r="J1776" s="65">
        <f t="shared" si="464"/>
        <v>203087.07692307691</v>
      </c>
      <c r="K1776" t="e">
        <f>1.05*VLOOKUP(B1776,'[1]Tổng hợp Nhập - Xuất - Tồn'!$A$5:$N$4327,12,0)/VLOOKUP(B1776,'[1]Tổng hợp Nhập - Xuất - Tồn'!$A$5:$N$4327,11,0)</f>
        <v>#N/A</v>
      </c>
      <c r="L1776" s="67" t="e">
        <f t="shared" si="468"/>
        <v>#N/A</v>
      </c>
      <c r="M1776" s="66" t="e">
        <f>VLOOKUP(B1776,[2]Pivot!$A$4:$C$3785,2,0)</f>
        <v>#N/A</v>
      </c>
      <c r="N1776" s="66" t="e">
        <f>VLOOKUP(B1776,[2]Pivot!$A$4:$C$3785,3,0)</f>
        <v>#N/A</v>
      </c>
      <c r="O1776" s="70" t="e">
        <f>VLOOKUP(B1776,[3]Pivot!$A$4:$D$4420,2,0)</f>
        <v>#N/A</v>
      </c>
      <c r="P1776" s="66" t="e">
        <f>VLOOKUP(B1776,[3]Pivot!$A$4:$E$4420,5,0)</f>
        <v>#N/A</v>
      </c>
      <c r="Q1776" s="66" t="e">
        <f>VLOOKUP(B1776,[3]Pivot!$A$4:$D$4420,3,0)</f>
        <v>#N/A</v>
      </c>
      <c r="R1776" s="66" t="e">
        <f>VLOOKUP(B1776,[3]Pivot!$A$4:$D$4420,4,0)</f>
        <v>#N/A</v>
      </c>
      <c r="S1776" t="e">
        <f>VLOOKUP(B1776,'[1]Tổng hợp Nhập - Xuất - Tồn'!$A$5:$N$4327,11,0)</f>
        <v>#N/A</v>
      </c>
      <c r="T1776" t="e">
        <f>VLOOKUP(B1776,'[1]Tổng hợp Nhập - Xuất - Tồn'!$A$7:$N$4327,13,0)</f>
        <v>#N/A</v>
      </c>
      <c r="U1776" s="66" t="e">
        <f t="shared" si="465"/>
        <v>#N/A</v>
      </c>
      <c r="V1776" s="73" t="e">
        <f t="shared" si="466"/>
        <v>#N/A</v>
      </c>
      <c r="W1776" s="73" t="e">
        <f t="shared" si="467"/>
        <v>#N/A</v>
      </c>
    </row>
    <row r="1777" spans="1:23" hidden="1" x14ac:dyDescent="0.25">
      <c r="A1777">
        <v>1776</v>
      </c>
      <c r="B1777" t="s">
        <v>808</v>
      </c>
      <c r="C1777" t="s">
        <v>805</v>
      </c>
      <c r="E1777">
        <v>25</v>
      </c>
      <c r="H1777" s="59">
        <v>7.3615384615384629</v>
      </c>
      <c r="I1777" t="s">
        <v>1903</v>
      </c>
      <c r="J1777" s="65">
        <f t="shared" si="464"/>
        <v>199644.92307692312</v>
      </c>
      <c r="K1777" t="e">
        <f>1.05*VLOOKUP(B1777,'[1]Tổng hợp Nhập - Xuất - Tồn'!$A$5:$N$4327,12,0)/VLOOKUP(B1777,'[1]Tổng hợp Nhập - Xuất - Tồn'!$A$5:$N$4327,11,0)</f>
        <v>#N/A</v>
      </c>
      <c r="L1777" s="67" t="e">
        <f t="shared" si="468"/>
        <v>#N/A</v>
      </c>
      <c r="M1777" s="66" t="e">
        <f>VLOOKUP(B1777,[2]Pivot!$A$4:$C$3785,2,0)</f>
        <v>#N/A</v>
      </c>
      <c r="N1777" s="66" t="e">
        <f>VLOOKUP(B1777,[2]Pivot!$A$4:$C$3785,3,0)</f>
        <v>#N/A</v>
      </c>
      <c r="O1777" s="70" t="e">
        <f>VLOOKUP(B1777,[3]Pivot!$A$4:$D$4420,2,0)</f>
        <v>#N/A</v>
      </c>
      <c r="P1777" s="66" t="e">
        <f>VLOOKUP(B1777,[3]Pivot!$A$4:$E$4420,5,0)</f>
        <v>#N/A</v>
      </c>
      <c r="Q1777" s="66" t="e">
        <f>VLOOKUP(B1777,[3]Pivot!$A$4:$D$4420,3,0)</f>
        <v>#N/A</v>
      </c>
      <c r="R1777" s="66" t="e">
        <f>VLOOKUP(B1777,[3]Pivot!$A$4:$D$4420,4,0)</f>
        <v>#N/A</v>
      </c>
      <c r="S1777" t="e">
        <f>VLOOKUP(B1777,'[1]Tổng hợp Nhập - Xuất - Tồn'!$A$5:$N$4327,11,0)</f>
        <v>#N/A</v>
      </c>
      <c r="T1777" t="e">
        <f>VLOOKUP(B1777,'[1]Tổng hợp Nhập - Xuất - Tồn'!$A$7:$N$4327,13,0)</f>
        <v>#N/A</v>
      </c>
      <c r="U1777" s="66" t="e">
        <f t="shared" si="465"/>
        <v>#N/A</v>
      </c>
      <c r="V1777" s="73" t="e">
        <f t="shared" si="466"/>
        <v>#N/A</v>
      </c>
      <c r="W1777" s="73" t="e">
        <f t="shared" si="467"/>
        <v>#N/A</v>
      </c>
    </row>
    <row r="1778" spans="1:23" hidden="1" x14ac:dyDescent="0.25">
      <c r="A1778">
        <v>1777</v>
      </c>
      <c r="B1778" t="s">
        <v>821</v>
      </c>
      <c r="C1778" t="s">
        <v>818</v>
      </c>
      <c r="E1778">
        <v>96</v>
      </c>
      <c r="H1778" s="59">
        <v>6.523076923076923</v>
      </c>
      <c r="I1778" t="s">
        <v>1903</v>
      </c>
      <c r="J1778" s="65">
        <f t="shared" si="464"/>
        <v>176905.84615384613</v>
      </c>
      <c r="K1778" t="e">
        <f>1.05*VLOOKUP(B1778,'[1]Tổng hợp Nhập - Xuất - Tồn'!$A$5:$N$4327,12,0)/VLOOKUP(B1778,'[1]Tổng hợp Nhập - Xuất - Tồn'!$A$5:$N$4327,11,0)</f>
        <v>#N/A</v>
      </c>
      <c r="L1778" s="67" t="e">
        <f t="shared" si="468"/>
        <v>#N/A</v>
      </c>
      <c r="M1778" s="66" t="e">
        <f>VLOOKUP(B1778,[2]Pivot!$A$4:$C$3785,2,0)</f>
        <v>#N/A</v>
      </c>
      <c r="N1778" s="66" t="e">
        <f>VLOOKUP(B1778,[2]Pivot!$A$4:$C$3785,3,0)</f>
        <v>#N/A</v>
      </c>
      <c r="O1778" s="70" t="e">
        <f>VLOOKUP(B1778,[3]Pivot!$A$4:$D$4420,2,0)</f>
        <v>#N/A</v>
      </c>
      <c r="P1778" s="66" t="e">
        <f>VLOOKUP(B1778,[3]Pivot!$A$4:$E$4420,5,0)</f>
        <v>#N/A</v>
      </c>
      <c r="Q1778" s="66" t="e">
        <f>VLOOKUP(B1778,[3]Pivot!$A$4:$D$4420,3,0)</f>
        <v>#N/A</v>
      </c>
      <c r="R1778" s="66" t="e">
        <f>VLOOKUP(B1778,[3]Pivot!$A$4:$D$4420,4,0)</f>
        <v>#N/A</v>
      </c>
      <c r="S1778" t="e">
        <f>VLOOKUP(B1778,'[1]Tổng hợp Nhập - Xuất - Tồn'!$A$5:$N$4327,11,0)</f>
        <v>#N/A</v>
      </c>
      <c r="T1778" t="e">
        <f>VLOOKUP(B1778,'[1]Tổng hợp Nhập - Xuất - Tồn'!$A$7:$N$4327,13,0)</f>
        <v>#N/A</v>
      </c>
      <c r="U1778" s="66" t="e">
        <f t="shared" si="465"/>
        <v>#N/A</v>
      </c>
      <c r="V1778" s="73" t="e">
        <f t="shared" si="466"/>
        <v>#N/A</v>
      </c>
      <c r="W1778" s="73" t="e">
        <f t="shared" si="467"/>
        <v>#N/A</v>
      </c>
    </row>
    <row r="1779" spans="1:23" hidden="1" x14ac:dyDescent="0.25">
      <c r="A1779">
        <v>1778</v>
      </c>
      <c r="B1779" t="s">
        <v>825</v>
      </c>
      <c r="C1779" t="s">
        <v>824</v>
      </c>
      <c r="E1779">
        <v>107</v>
      </c>
      <c r="H1779" s="59">
        <v>6.523076923076923</v>
      </c>
      <c r="I1779" t="s">
        <v>1903</v>
      </c>
      <c r="J1779" s="65">
        <f t="shared" si="464"/>
        <v>176905.84615384613</v>
      </c>
      <c r="K1779" t="e">
        <f>1.05*VLOOKUP(B1779,'[1]Tổng hợp Nhập - Xuất - Tồn'!$A$5:$N$4327,12,0)/VLOOKUP(B1779,'[1]Tổng hợp Nhập - Xuất - Tồn'!$A$5:$N$4327,11,0)</f>
        <v>#N/A</v>
      </c>
      <c r="L1779" s="67" t="e">
        <f t="shared" si="468"/>
        <v>#N/A</v>
      </c>
      <c r="M1779" s="66" t="e">
        <f>VLOOKUP(B1779,[2]Pivot!$A$4:$C$3785,2,0)</f>
        <v>#N/A</v>
      </c>
      <c r="N1779" s="66" t="e">
        <f>VLOOKUP(B1779,[2]Pivot!$A$4:$C$3785,3,0)</f>
        <v>#N/A</v>
      </c>
      <c r="O1779" s="70" t="e">
        <f>VLOOKUP(B1779,[3]Pivot!$A$4:$D$4420,2,0)</f>
        <v>#N/A</v>
      </c>
      <c r="P1779" s="66" t="e">
        <f>VLOOKUP(B1779,[3]Pivot!$A$4:$E$4420,5,0)</f>
        <v>#N/A</v>
      </c>
      <c r="Q1779" s="66" t="e">
        <f>VLOOKUP(B1779,[3]Pivot!$A$4:$D$4420,3,0)</f>
        <v>#N/A</v>
      </c>
      <c r="R1779" s="66" t="e">
        <f>VLOOKUP(B1779,[3]Pivot!$A$4:$D$4420,4,0)</f>
        <v>#N/A</v>
      </c>
      <c r="S1779" t="e">
        <f>VLOOKUP(B1779,'[1]Tổng hợp Nhập - Xuất - Tồn'!$A$5:$N$4327,11,0)</f>
        <v>#N/A</v>
      </c>
      <c r="T1779" t="e">
        <f>VLOOKUP(B1779,'[1]Tổng hợp Nhập - Xuất - Tồn'!$A$7:$N$4327,13,0)</f>
        <v>#N/A</v>
      </c>
      <c r="U1779" s="66" t="e">
        <f t="shared" si="465"/>
        <v>#N/A</v>
      </c>
      <c r="V1779" s="73" t="e">
        <f t="shared" si="466"/>
        <v>#N/A</v>
      </c>
      <c r="W1779" s="73" t="e">
        <f t="shared" si="467"/>
        <v>#N/A</v>
      </c>
    </row>
    <row r="1780" spans="1:23" hidden="1" x14ac:dyDescent="0.25">
      <c r="A1780">
        <v>1779</v>
      </c>
      <c r="B1780" t="s">
        <v>827</v>
      </c>
      <c r="C1780" t="s">
        <v>828</v>
      </c>
      <c r="E1780">
        <v>26</v>
      </c>
      <c r="H1780" s="59">
        <v>2.813076923076923</v>
      </c>
      <c r="I1780" t="s">
        <v>1903</v>
      </c>
      <c r="J1780" s="65">
        <f t="shared" si="464"/>
        <v>76290.646153846144</v>
      </c>
      <c r="K1780" t="e">
        <f>1.05*VLOOKUP(B1780,'[1]Tổng hợp Nhập - Xuất - Tồn'!$A$5:$N$4327,12,0)/VLOOKUP(B1780,'[1]Tổng hợp Nhập - Xuất - Tồn'!$A$5:$N$4327,11,0)</f>
        <v>#N/A</v>
      </c>
      <c r="L1780" s="67" t="e">
        <f t="shared" si="468"/>
        <v>#N/A</v>
      </c>
      <c r="M1780" s="66" t="e">
        <f>VLOOKUP(B1780,[2]Pivot!$A$4:$C$3785,2,0)</f>
        <v>#N/A</v>
      </c>
      <c r="N1780" s="66" t="e">
        <f>VLOOKUP(B1780,[2]Pivot!$A$4:$C$3785,3,0)</f>
        <v>#N/A</v>
      </c>
      <c r="O1780" s="70" t="e">
        <f>VLOOKUP(B1780,[3]Pivot!$A$4:$D$4420,2,0)</f>
        <v>#N/A</v>
      </c>
      <c r="P1780" s="66" t="e">
        <f>VLOOKUP(B1780,[3]Pivot!$A$4:$E$4420,5,0)</f>
        <v>#N/A</v>
      </c>
      <c r="Q1780" s="66" t="e">
        <f>VLOOKUP(B1780,[3]Pivot!$A$4:$D$4420,3,0)</f>
        <v>#N/A</v>
      </c>
      <c r="R1780" s="66" t="e">
        <f>VLOOKUP(B1780,[3]Pivot!$A$4:$D$4420,4,0)</f>
        <v>#N/A</v>
      </c>
      <c r="S1780" t="e">
        <f>VLOOKUP(B1780,'[1]Tổng hợp Nhập - Xuất - Tồn'!$A$5:$N$4327,11,0)</f>
        <v>#N/A</v>
      </c>
      <c r="T1780" t="e">
        <f>VLOOKUP(B1780,'[1]Tổng hợp Nhập - Xuất - Tồn'!$A$7:$N$4327,13,0)</f>
        <v>#N/A</v>
      </c>
      <c r="U1780" s="66" t="e">
        <f t="shared" si="465"/>
        <v>#N/A</v>
      </c>
      <c r="V1780" s="73" t="e">
        <f t="shared" si="466"/>
        <v>#N/A</v>
      </c>
      <c r="W1780" s="73" t="e">
        <f t="shared" si="467"/>
        <v>#N/A</v>
      </c>
    </row>
    <row r="1781" spans="1:23" hidden="1" x14ac:dyDescent="0.25">
      <c r="A1781">
        <v>1780</v>
      </c>
      <c r="B1781" t="s">
        <v>829</v>
      </c>
      <c r="C1781" t="s">
        <v>828</v>
      </c>
      <c r="E1781">
        <v>74</v>
      </c>
      <c r="H1781" s="59">
        <v>2.5476923076923077</v>
      </c>
      <c r="I1781" t="s">
        <v>1903</v>
      </c>
      <c r="J1781" s="65">
        <f t="shared" si="464"/>
        <v>69093.415384615379</v>
      </c>
      <c r="K1781" t="e">
        <f>1.05*VLOOKUP(B1781,'[1]Tổng hợp Nhập - Xuất - Tồn'!$A$5:$N$4327,12,0)/VLOOKUP(B1781,'[1]Tổng hợp Nhập - Xuất - Tồn'!$A$5:$N$4327,11,0)</f>
        <v>#N/A</v>
      </c>
      <c r="L1781" s="67" t="e">
        <f t="shared" si="468"/>
        <v>#N/A</v>
      </c>
      <c r="M1781" s="66" t="e">
        <f>VLOOKUP(B1781,[2]Pivot!$A$4:$C$3785,2,0)</f>
        <v>#N/A</v>
      </c>
      <c r="N1781" s="66" t="e">
        <f>VLOOKUP(B1781,[2]Pivot!$A$4:$C$3785,3,0)</f>
        <v>#N/A</v>
      </c>
      <c r="O1781" s="70" t="e">
        <f>VLOOKUP(B1781,[3]Pivot!$A$4:$D$4420,2,0)</f>
        <v>#N/A</v>
      </c>
      <c r="P1781" s="66" t="e">
        <f>VLOOKUP(B1781,[3]Pivot!$A$4:$E$4420,5,0)</f>
        <v>#N/A</v>
      </c>
      <c r="Q1781" s="66" t="e">
        <f>VLOOKUP(B1781,[3]Pivot!$A$4:$D$4420,3,0)</f>
        <v>#N/A</v>
      </c>
      <c r="R1781" s="66" t="e">
        <f>VLOOKUP(B1781,[3]Pivot!$A$4:$D$4420,4,0)</f>
        <v>#N/A</v>
      </c>
      <c r="S1781" t="e">
        <f>VLOOKUP(B1781,'[1]Tổng hợp Nhập - Xuất - Tồn'!$A$5:$N$4327,11,0)</f>
        <v>#N/A</v>
      </c>
      <c r="T1781" t="e">
        <f>VLOOKUP(B1781,'[1]Tổng hợp Nhập - Xuất - Tồn'!$A$7:$N$4327,13,0)</f>
        <v>#N/A</v>
      </c>
      <c r="U1781" s="66" t="e">
        <f t="shared" si="465"/>
        <v>#N/A</v>
      </c>
      <c r="V1781" s="73" t="e">
        <f t="shared" si="466"/>
        <v>#N/A</v>
      </c>
      <c r="W1781" s="73" t="e">
        <f t="shared" si="467"/>
        <v>#N/A</v>
      </c>
    </row>
    <row r="1782" spans="1:23" hidden="1" x14ac:dyDescent="0.25">
      <c r="A1782">
        <v>1781</v>
      </c>
      <c r="B1782" t="s">
        <v>830</v>
      </c>
      <c r="C1782" t="s">
        <v>831</v>
      </c>
      <c r="E1782">
        <v>39</v>
      </c>
      <c r="H1782" s="59">
        <v>2.813076923076923</v>
      </c>
      <c r="I1782" t="s">
        <v>1903</v>
      </c>
      <c r="J1782" s="65">
        <f t="shared" si="464"/>
        <v>76290.646153846144</v>
      </c>
      <c r="K1782" t="e">
        <f>1.05*VLOOKUP(B1782,'[1]Tổng hợp Nhập - Xuất - Tồn'!$A$5:$N$4327,12,0)/VLOOKUP(B1782,'[1]Tổng hợp Nhập - Xuất - Tồn'!$A$5:$N$4327,11,0)</f>
        <v>#N/A</v>
      </c>
      <c r="L1782" s="67" t="e">
        <f t="shared" si="468"/>
        <v>#N/A</v>
      </c>
      <c r="M1782" s="66" t="e">
        <f>VLOOKUP(B1782,[2]Pivot!$A$4:$C$3785,2,0)</f>
        <v>#N/A</v>
      </c>
      <c r="N1782" s="66" t="e">
        <f>VLOOKUP(B1782,[2]Pivot!$A$4:$C$3785,3,0)</f>
        <v>#N/A</v>
      </c>
      <c r="O1782" s="70" t="e">
        <f>VLOOKUP(B1782,[3]Pivot!$A$4:$D$4420,2,0)</f>
        <v>#N/A</v>
      </c>
      <c r="P1782" s="66" t="e">
        <f>VLOOKUP(B1782,[3]Pivot!$A$4:$E$4420,5,0)</f>
        <v>#N/A</v>
      </c>
      <c r="Q1782" s="66" t="e">
        <f>VLOOKUP(B1782,[3]Pivot!$A$4:$D$4420,3,0)</f>
        <v>#N/A</v>
      </c>
      <c r="R1782" s="66" t="e">
        <f>VLOOKUP(B1782,[3]Pivot!$A$4:$D$4420,4,0)</f>
        <v>#N/A</v>
      </c>
      <c r="S1782" t="e">
        <f>VLOOKUP(B1782,'[1]Tổng hợp Nhập - Xuất - Tồn'!$A$5:$N$4327,11,0)</f>
        <v>#N/A</v>
      </c>
      <c r="T1782" t="e">
        <f>VLOOKUP(B1782,'[1]Tổng hợp Nhập - Xuất - Tồn'!$A$7:$N$4327,13,0)</f>
        <v>#N/A</v>
      </c>
      <c r="U1782" s="66" t="e">
        <f t="shared" si="465"/>
        <v>#N/A</v>
      </c>
      <c r="V1782" s="73" t="e">
        <f t="shared" si="466"/>
        <v>#N/A</v>
      </c>
      <c r="W1782" s="73" t="e">
        <f t="shared" si="467"/>
        <v>#N/A</v>
      </c>
    </row>
    <row r="1783" spans="1:23" hidden="1" x14ac:dyDescent="0.25">
      <c r="A1783">
        <v>1782</v>
      </c>
      <c r="B1783" t="s">
        <v>832</v>
      </c>
      <c r="C1783" t="s">
        <v>831</v>
      </c>
      <c r="E1783">
        <v>66</v>
      </c>
      <c r="H1783" s="59">
        <v>2.5476923076923077</v>
      </c>
      <c r="I1783" t="s">
        <v>1903</v>
      </c>
      <c r="J1783" s="65">
        <f t="shared" si="464"/>
        <v>69093.415384615379</v>
      </c>
      <c r="K1783" t="e">
        <f>1.05*VLOOKUP(B1783,'[1]Tổng hợp Nhập - Xuất - Tồn'!$A$5:$N$4327,12,0)/VLOOKUP(B1783,'[1]Tổng hợp Nhập - Xuất - Tồn'!$A$5:$N$4327,11,0)</f>
        <v>#N/A</v>
      </c>
      <c r="L1783" s="67" t="e">
        <f t="shared" si="468"/>
        <v>#N/A</v>
      </c>
      <c r="M1783" s="66" t="e">
        <f>VLOOKUP(B1783,[2]Pivot!$A$4:$C$3785,2,0)</f>
        <v>#N/A</v>
      </c>
      <c r="N1783" s="66" t="e">
        <f>VLOOKUP(B1783,[2]Pivot!$A$4:$C$3785,3,0)</f>
        <v>#N/A</v>
      </c>
      <c r="O1783" s="70" t="e">
        <f>VLOOKUP(B1783,[3]Pivot!$A$4:$D$4420,2,0)</f>
        <v>#N/A</v>
      </c>
      <c r="P1783" s="66" t="e">
        <f>VLOOKUP(B1783,[3]Pivot!$A$4:$E$4420,5,0)</f>
        <v>#N/A</v>
      </c>
      <c r="Q1783" s="66" t="e">
        <f>VLOOKUP(B1783,[3]Pivot!$A$4:$D$4420,3,0)</f>
        <v>#N/A</v>
      </c>
      <c r="R1783" s="66" t="e">
        <f>VLOOKUP(B1783,[3]Pivot!$A$4:$D$4420,4,0)</f>
        <v>#N/A</v>
      </c>
      <c r="S1783" t="e">
        <f>VLOOKUP(B1783,'[1]Tổng hợp Nhập - Xuất - Tồn'!$A$5:$N$4327,11,0)</f>
        <v>#N/A</v>
      </c>
      <c r="T1783" t="e">
        <f>VLOOKUP(B1783,'[1]Tổng hợp Nhập - Xuất - Tồn'!$A$7:$N$4327,13,0)</f>
        <v>#N/A</v>
      </c>
      <c r="U1783" s="66" t="e">
        <f t="shared" si="465"/>
        <v>#N/A</v>
      </c>
      <c r="V1783" s="73" t="e">
        <f t="shared" si="466"/>
        <v>#N/A</v>
      </c>
      <c r="W1783" s="73" t="e">
        <f t="shared" si="467"/>
        <v>#N/A</v>
      </c>
    </row>
    <row r="1784" spans="1:23" hidden="1" x14ac:dyDescent="0.25">
      <c r="A1784">
        <v>1783</v>
      </c>
      <c r="B1784" t="s">
        <v>833</v>
      </c>
      <c r="C1784" t="s">
        <v>338</v>
      </c>
      <c r="E1784">
        <v>96</v>
      </c>
      <c r="H1784" s="59">
        <v>11.092307692307692</v>
      </c>
      <c r="I1784" t="s">
        <v>1903</v>
      </c>
      <c r="J1784" s="65">
        <f t="shared" si="464"/>
        <v>300823.38461538462</v>
      </c>
      <c r="K1784" t="e">
        <f>1.05*VLOOKUP(B1784,'[1]Tổng hợp Nhập - Xuất - Tồn'!$A$5:$N$4327,12,0)/VLOOKUP(B1784,'[1]Tổng hợp Nhập - Xuất - Tồn'!$A$5:$N$4327,11,0)</f>
        <v>#N/A</v>
      </c>
      <c r="L1784" s="67" t="e">
        <f t="shared" si="468"/>
        <v>#N/A</v>
      </c>
      <c r="M1784" s="66" t="e">
        <f>VLOOKUP(B1784,[2]Pivot!$A$4:$C$3785,2,0)</f>
        <v>#N/A</v>
      </c>
      <c r="N1784" s="66" t="e">
        <f>VLOOKUP(B1784,[2]Pivot!$A$4:$C$3785,3,0)</f>
        <v>#N/A</v>
      </c>
      <c r="O1784" s="70" t="e">
        <f>VLOOKUP(B1784,[3]Pivot!$A$4:$D$4420,2,0)</f>
        <v>#N/A</v>
      </c>
      <c r="P1784" s="66" t="e">
        <f>VLOOKUP(B1784,[3]Pivot!$A$4:$E$4420,5,0)</f>
        <v>#N/A</v>
      </c>
      <c r="Q1784" s="66" t="e">
        <f>VLOOKUP(B1784,[3]Pivot!$A$4:$D$4420,3,0)</f>
        <v>#N/A</v>
      </c>
      <c r="R1784" s="66" t="e">
        <f>VLOOKUP(B1784,[3]Pivot!$A$4:$D$4420,4,0)</f>
        <v>#N/A</v>
      </c>
      <c r="S1784" t="e">
        <f>VLOOKUP(B1784,'[1]Tổng hợp Nhập - Xuất - Tồn'!$A$5:$N$4327,11,0)</f>
        <v>#N/A</v>
      </c>
      <c r="T1784" t="e">
        <f>VLOOKUP(B1784,'[1]Tổng hợp Nhập - Xuất - Tồn'!$A$7:$N$4327,13,0)</f>
        <v>#N/A</v>
      </c>
      <c r="U1784" s="66" t="e">
        <f t="shared" si="465"/>
        <v>#N/A</v>
      </c>
      <c r="V1784" s="73" t="e">
        <f t="shared" si="466"/>
        <v>#N/A</v>
      </c>
      <c r="W1784" s="73" t="e">
        <f t="shared" si="467"/>
        <v>#N/A</v>
      </c>
    </row>
    <row r="1785" spans="1:23" hidden="1" x14ac:dyDescent="0.25">
      <c r="A1785">
        <v>1784</v>
      </c>
      <c r="B1785" t="s">
        <v>339</v>
      </c>
      <c r="C1785" t="s">
        <v>340</v>
      </c>
      <c r="E1785">
        <v>81</v>
      </c>
      <c r="H1785" s="59">
        <v>8.9653846153846146</v>
      </c>
      <c r="I1785" t="s">
        <v>1903</v>
      </c>
      <c r="J1785" s="65">
        <f t="shared" si="464"/>
        <v>243141.23076923072</v>
      </c>
      <c r="K1785" t="e">
        <f>1.05*VLOOKUP(B1785,'[1]Tổng hợp Nhập - Xuất - Tồn'!$A$5:$N$4327,12,0)/VLOOKUP(B1785,'[1]Tổng hợp Nhập - Xuất - Tồn'!$A$5:$N$4327,11,0)</f>
        <v>#N/A</v>
      </c>
      <c r="L1785" s="67" t="e">
        <f t="shared" si="468"/>
        <v>#N/A</v>
      </c>
      <c r="M1785" s="66" t="e">
        <f>VLOOKUP(B1785,[2]Pivot!$A$4:$C$3785,2,0)</f>
        <v>#N/A</v>
      </c>
      <c r="N1785" s="66" t="e">
        <f>VLOOKUP(B1785,[2]Pivot!$A$4:$C$3785,3,0)</f>
        <v>#N/A</v>
      </c>
      <c r="O1785" s="70" t="e">
        <f>VLOOKUP(B1785,[3]Pivot!$A$4:$D$4420,2,0)</f>
        <v>#N/A</v>
      </c>
      <c r="P1785" s="66" t="e">
        <f>VLOOKUP(B1785,[3]Pivot!$A$4:$E$4420,5,0)</f>
        <v>#N/A</v>
      </c>
      <c r="Q1785" s="66" t="e">
        <f>VLOOKUP(B1785,[3]Pivot!$A$4:$D$4420,3,0)</f>
        <v>#N/A</v>
      </c>
      <c r="R1785" s="66" t="e">
        <f>VLOOKUP(B1785,[3]Pivot!$A$4:$D$4420,4,0)</f>
        <v>#N/A</v>
      </c>
      <c r="S1785" t="e">
        <f>VLOOKUP(B1785,'[1]Tổng hợp Nhập - Xuất - Tồn'!$A$5:$N$4327,11,0)</f>
        <v>#N/A</v>
      </c>
      <c r="T1785" t="e">
        <f>VLOOKUP(B1785,'[1]Tổng hợp Nhập - Xuất - Tồn'!$A$7:$N$4327,13,0)</f>
        <v>#N/A</v>
      </c>
      <c r="U1785" s="66" t="e">
        <f t="shared" si="465"/>
        <v>#N/A</v>
      </c>
      <c r="V1785" s="73" t="e">
        <f t="shared" si="466"/>
        <v>#N/A</v>
      </c>
      <c r="W1785" s="73" t="e">
        <f t="shared" si="467"/>
        <v>#N/A</v>
      </c>
    </row>
    <row r="1786" spans="1:23" hidden="1" x14ac:dyDescent="0.25">
      <c r="A1786">
        <v>1785</v>
      </c>
      <c r="B1786" t="s">
        <v>1339</v>
      </c>
      <c r="C1786" t="s">
        <v>338</v>
      </c>
      <c r="E1786">
        <v>175</v>
      </c>
      <c r="H1786" s="59">
        <v>6.4692307692307693</v>
      </c>
      <c r="I1786" t="s">
        <v>1903</v>
      </c>
      <c r="J1786" s="65">
        <f t="shared" si="464"/>
        <v>175445.53846153844</v>
      </c>
      <c r="K1786" t="e">
        <f>1.05*VLOOKUP(B1786,'[1]Tổng hợp Nhập - Xuất - Tồn'!$A$5:$N$4327,12,0)/VLOOKUP(B1786,'[1]Tổng hợp Nhập - Xuất - Tồn'!$A$5:$N$4327,11,0)</f>
        <v>#N/A</v>
      </c>
      <c r="L1786" s="67" t="e">
        <f t="shared" si="468"/>
        <v>#N/A</v>
      </c>
      <c r="M1786" s="66" t="e">
        <f>VLOOKUP(B1786,[2]Pivot!$A$4:$C$3785,2,0)</f>
        <v>#N/A</v>
      </c>
      <c r="N1786" s="66" t="e">
        <f>VLOOKUP(B1786,[2]Pivot!$A$4:$C$3785,3,0)</f>
        <v>#N/A</v>
      </c>
      <c r="O1786" s="70" t="e">
        <f>VLOOKUP(B1786,[3]Pivot!$A$4:$D$4420,2,0)</f>
        <v>#N/A</v>
      </c>
      <c r="P1786" s="66" t="e">
        <f>VLOOKUP(B1786,[3]Pivot!$A$4:$E$4420,5,0)</f>
        <v>#N/A</v>
      </c>
      <c r="Q1786" s="66" t="e">
        <f>VLOOKUP(B1786,[3]Pivot!$A$4:$D$4420,3,0)</f>
        <v>#N/A</v>
      </c>
      <c r="R1786" s="66" t="e">
        <f>VLOOKUP(B1786,[3]Pivot!$A$4:$D$4420,4,0)</f>
        <v>#N/A</v>
      </c>
      <c r="S1786" t="e">
        <f>VLOOKUP(B1786,'[1]Tổng hợp Nhập - Xuất - Tồn'!$A$5:$N$4327,11,0)</f>
        <v>#N/A</v>
      </c>
      <c r="T1786" t="e">
        <f>VLOOKUP(B1786,'[1]Tổng hợp Nhập - Xuất - Tồn'!$A$7:$N$4327,13,0)</f>
        <v>#N/A</v>
      </c>
      <c r="U1786" s="66" t="e">
        <f t="shared" si="465"/>
        <v>#N/A</v>
      </c>
      <c r="V1786" s="73" t="e">
        <f t="shared" si="466"/>
        <v>#N/A</v>
      </c>
      <c r="W1786" s="73" t="e">
        <f t="shared" si="467"/>
        <v>#N/A</v>
      </c>
    </row>
    <row r="1787" spans="1:23" hidden="1" x14ac:dyDescent="0.25">
      <c r="A1787">
        <v>1786</v>
      </c>
      <c r="B1787" t="s">
        <v>834</v>
      </c>
      <c r="C1787" t="s">
        <v>343</v>
      </c>
      <c r="E1787">
        <v>96</v>
      </c>
      <c r="H1787" s="59">
        <v>11.092307692307692</v>
      </c>
      <c r="I1787" t="s">
        <v>1903</v>
      </c>
      <c r="J1787" s="65">
        <f t="shared" si="464"/>
        <v>300823.38461538462</v>
      </c>
      <c r="K1787" t="e">
        <f>1.05*VLOOKUP(B1787,'[1]Tổng hợp Nhập - Xuất - Tồn'!$A$5:$N$4327,12,0)/VLOOKUP(B1787,'[1]Tổng hợp Nhập - Xuất - Tồn'!$A$5:$N$4327,11,0)</f>
        <v>#N/A</v>
      </c>
      <c r="L1787" s="67" t="e">
        <f t="shared" si="468"/>
        <v>#N/A</v>
      </c>
      <c r="M1787" s="66" t="e">
        <f>VLOOKUP(B1787,[2]Pivot!$A$4:$C$3785,2,0)</f>
        <v>#N/A</v>
      </c>
      <c r="N1787" s="66" t="e">
        <f>VLOOKUP(B1787,[2]Pivot!$A$4:$C$3785,3,0)</f>
        <v>#N/A</v>
      </c>
      <c r="O1787" s="70" t="e">
        <f>VLOOKUP(B1787,[3]Pivot!$A$4:$D$4420,2,0)</f>
        <v>#N/A</v>
      </c>
      <c r="P1787" s="66" t="e">
        <f>VLOOKUP(B1787,[3]Pivot!$A$4:$E$4420,5,0)</f>
        <v>#N/A</v>
      </c>
      <c r="Q1787" s="66" t="e">
        <f>VLOOKUP(B1787,[3]Pivot!$A$4:$D$4420,3,0)</f>
        <v>#N/A</v>
      </c>
      <c r="R1787" s="66" t="e">
        <f>VLOOKUP(B1787,[3]Pivot!$A$4:$D$4420,4,0)</f>
        <v>#N/A</v>
      </c>
      <c r="S1787" t="e">
        <f>VLOOKUP(B1787,'[1]Tổng hợp Nhập - Xuất - Tồn'!$A$5:$N$4327,11,0)</f>
        <v>#N/A</v>
      </c>
      <c r="T1787" t="e">
        <f>VLOOKUP(B1787,'[1]Tổng hợp Nhập - Xuất - Tồn'!$A$7:$N$4327,13,0)</f>
        <v>#N/A</v>
      </c>
      <c r="U1787" s="66" t="e">
        <f t="shared" si="465"/>
        <v>#N/A</v>
      </c>
      <c r="V1787" s="73" t="e">
        <f t="shared" si="466"/>
        <v>#N/A</v>
      </c>
      <c r="W1787" s="73" t="e">
        <f t="shared" si="467"/>
        <v>#N/A</v>
      </c>
    </row>
    <row r="1788" spans="1:23" hidden="1" x14ac:dyDescent="0.25">
      <c r="A1788">
        <v>1787</v>
      </c>
      <c r="B1788" t="s">
        <v>344</v>
      </c>
      <c r="C1788" t="s">
        <v>345</v>
      </c>
      <c r="E1788">
        <v>67</v>
      </c>
      <c r="H1788" s="59">
        <v>8.9653846153846146</v>
      </c>
      <c r="I1788" t="s">
        <v>1903</v>
      </c>
      <c r="J1788" s="65">
        <f t="shared" si="464"/>
        <v>243141.23076923072</v>
      </c>
      <c r="K1788" t="e">
        <f>1.05*VLOOKUP(B1788,'[1]Tổng hợp Nhập - Xuất - Tồn'!$A$5:$N$4327,12,0)/VLOOKUP(B1788,'[1]Tổng hợp Nhập - Xuất - Tồn'!$A$5:$N$4327,11,0)</f>
        <v>#N/A</v>
      </c>
      <c r="L1788" s="67" t="e">
        <f t="shared" si="468"/>
        <v>#N/A</v>
      </c>
      <c r="M1788" s="66" t="e">
        <f>VLOOKUP(B1788,[2]Pivot!$A$4:$C$3785,2,0)</f>
        <v>#N/A</v>
      </c>
      <c r="N1788" s="66" t="e">
        <f>VLOOKUP(B1788,[2]Pivot!$A$4:$C$3785,3,0)</f>
        <v>#N/A</v>
      </c>
      <c r="O1788" s="70" t="e">
        <f>VLOOKUP(B1788,[3]Pivot!$A$4:$D$4420,2,0)</f>
        <v>#N/A</v>
      </c>
      <c r="P1788" s="66" t="e">
        <f>VLOOKUP(B1788,[3]Pivot!$A$4:$E$4420,5,0)</f>
        <v>#N/A</v>
      </c>
      <c r="Q1788" s="66" t="e">
        <f>VLOOKUP(B1788,[3]Pivot!$A$4:$D$4420,3,0)</f>
        <v>#N/A</v>
      </c>
      <c r="R1788" s="66" t="e">
        <f>VLOOKUP(B1788,[3]Pivot!$A$4:$D$4420,4,0)</f>
        <v>#N/A</v>
      </c>
      <c r="S1788" t="e">
        <f>VLOOKUP(B1788,'[1]Tổng hợp Nhập - Xuất - Tồn'!$A$5:$N$4327,11,0)</f>
        <v>#N/A</v>
      </c>
      <c r="T1788" t="e">
        <f>VLOOKUP(B1788,'[1]Tổng hợp Nhập - Xuất - Tồn'!$A$7:$N$4327,13,0)</f>
        <v>#N/A</v>
      </c>
      <c r="U1788" s="66" t="e">
        <f t="shared" si="465"/>
        <v>#N/A</v>
      </c>
      <c r="V1788" s="73" t="e">
        <f t="shared" si="466"/>
        <v>#N/A</v>
      </c>
      <c r="W1788" s="73" t="e">
        <f t="shared" si="467"/>
        <v>#N/A</v>
      </c>
    </row>
    <row r="1789" spans="1:23" hidden="1" x14ac:dyDescent="0.25">
      <c r="A1789">
        <v>1788</v>
      </c>
      <c r="B1789" t="s">
        <v>1340</v>
      </c>
      <c r="C1789" t="s">
        <v>343</v>
      </c>
      <c r="E1789">
        <v>100</v>
      </c>
      <c r="H1789" s="59">
        <v>6.4692307692307693</v>
      </c>
      <c r="I1789" t="s">
        <v>1903</v>
      </c>
      <c r="J1789" s="65">
        <f t="shared" si="464"/>
        <v>175445.53846153844</v>
      </c>
      <c r="K1789" t="e">
        <f>1.05*VLOOKUP(B1789,'[1]Tổng hợp Nhập - Xuất - Tồn'!$A$5:$N$4327,12,0)/VLOOKUP(B1789,'[1]Tổng hợp Nhập - Xuất - Tồn'!$A$5:$N$4327,11,0)</f>
        <v>#N/A</v>
      </c>
      <c r="L1789" s="67" t="e">
        <f t="shared" si="468"/>
        <v>#N/A</v>
      </c>
      <c r="M1789" s="66" t="e">
        <f>VLOOKUP(B1789,[2]Pivot!$A$4:$C$3785,2,0)</f>
        <v>#N/A</v>
      </c>
      <c r="N1789" s="66" t="e">
        <f>VLOOKUP(B1789,[2]Pivot!$A$4:$C$3785,3,0)</f>
        <v>#N/A</v>
      </c>
      <c r="O1789" s="70" t="e">
        <f>VLOOKUP(B1789,[3]Pivot!$A$4:$D$4420,2,0)</f>
        <v>#N/A</v>
      </c>
      <c r="P1789" s="66" t="e">
        <f>VLOOKUP(B1789,[3]Pivot!$A$4:$E$4420,5,0)</f>
        <v>#N/A</v>
      </c>
      <c r="Q1789" s="66" t="e">
        <f>VLOOKUP(B1789,[3]Pivot!$A$4:$D$4420,3,0)</f>
        <v>#N/A</v>
      </c>
      <c r="R1789" s="66" t="e">
        <f>VLOOKUP(B1789,[3]Pivot!$A$4:$D$4420,4,0)</f>
        <v>#N/A</v>
      </c>
      <c r="S1789" t="e">
        <f>VLOOKUP(B1789,'[1]Tổng hợp Nhập - Xuất - Tồn'!$A$5:$N$4327,11,0)</f>
        <v>#N/A</v>
      </c>
      <c r="T1789" t="e">
        <f>VLOOKUP(B1789,'[1]Tổng hợp Nhập - Xuất - Tồn'!$A$7:$N$4327,13,0)</f>
        <v>#N/A</v>
      </c>
      <c r="U1789" s="66" t="e">
        <f t="shared" si="465"/>
        <v>#N/A</v>
      </c>
      <c r="V1789" s="73" t="e">
        <f t="shared" si="466"/>
        <v>#N/A</v>
      </c>
      <c r="W1789" s="73" t="e">
        <f t="shared" si="467"/>
        <v>#N/A</v>
      </c>
    </row>
    <row r="1790" spans="1:23" hidden="1" x14ac:dyDescent="0.25">
      <c r="A1790">
        <v>1789</v>
      </c>
      <c r="B1790" t="s">
        <v>1341</v>
      </c>
      <c r="C1790" t="s">
        <v>1342</v>
      </c>
      <c r="E1790">
        <v>50</v>
      </c>
      <c r="H1790" s="59">
        <v>1.700769230769231</v>
      </c>
      <c r="I1790" t="s">
        <v>1903</v>
      </c>
      <c r="J1790" s="65">
        <f t="shared" si="464"/>
        <v>46124.86153846154</v>
      </c>
      <c r="K1790" t="e">
        <f>1.05*VLOOKUP(B1790,'[1]Tổng hợp Nhập - Xuất - Tồn'!$A$5:$N$4327,12,0)/VLOOKUP(B1790,'[1]Tổng hợp Nhập - Xuất - Tồn'!$A$5:$N$4327,11,0)</f>
        <v>#N/A</v>
      </c>
      <c r="L1790" s="67" t="e">
        <f t="shared" si="468"/>
        <v>#N/A</v>
      </c>
      <c r="M1790" s="66" t="e">
        <f>VLOOKUP(B1790,[2]Pivot!$A$4:$C$3785,2,0)</f>
        <v>#N/A</v>
      </c>
      <c r="N1790" s="66" t="e">
        <f>VLOOKUP(B1790,[2]Pivot!$A$4:$C$3785,3,0)</f>
        <v>#N/A</v>
      </c>
      <c r="O1790" s="70" t="e">
        <f>VLOOKUP(B1790,[3]Pivot!$A$4:$D$4420,2,0)</f>
        <v>#N/A</v>
      </c>
      <c r="P1790" s="66" t="e">
        <f>VLOOKUP(B1790,[3]Pivot!$A$4:$E$4420,5,0)</f>
        <v>#N/A</v>
      </c>
      <c r="Q1790" s="66" t="e">
        <f>VLOOKUP(B1790,[3]Pivot!$A$4:$D$4420,3,0)</f>
        <v>#N/A</v>
      </c>
      <c r="R1790" s="66" t="e">
        <f>VLOOKUP(B1790,[3]Pivot!$A$4:$D$4420,4,0)</f>
        <v>#N/A</v>
      </c>
      <c r="S1790" t="e">
        <f>VLOOKUP(B1790,'[1]Tổng hợp Nhập - Xuất - Tồn'!$A$5:$N$4327,11,0)</f>
        <v>#N/A</v>
      </c>
      <c r="T1790" t="e">
        <f>VLOOKUP(B1790,'[1]Tổng hợp Nhập - Xuất - Tồn'!$A$7:$N$4327,13,0)</f>
        <v>#N/A</v>
      </c>
      <c r="U1790" s="66" t="e">
        <f t="shared" si="465"/>
        <v>#N/A</v>
      </c>
      <c r="V1790" s="73" t="e">
        <f t="shared" si="466"/>
        <v>#N/A</v>
      </c>
      <c r="W1790" s="73" t="e">
        <f t="shared" si="467"/>
        <v>#N/A</v>
      </c>
    </row>
    <row r="1791" spans="1:23" hidden="1" x14ac:dyDescent="0.25">
      <c r="A1791">
        <v>1790</v>
      </c>
      <c r="B1791" t="s">
        <v>1343</v>
      </c>
      <c r="C1791" t="s">
        <v>1344</v>
      </c>
      <c r="E1791">
        <v>49</v>
      </c>
      <c r="H1791" s="59">
        <v>1.700769230769231</v>
      </c>
      <c r="I1791" t="s">
        <v>1903</v>
      </c>
      <c r="J1791" s="65">
        <f t="shared" si="464"/>
        <v>46124.86153846154</v>
      </c>
      <c r="K1791" t="e">
        <f>1.05*VLOOKUP(B1791,'[1]Tổng hợp Nhập - Xuất - Tồn'!$A$5:$N$4327,12,0)/VLOOKUP(B1791,'[1]Tổng hợp Nhập - Xuất - Tồn'!$A$5:$N$4327,11,0)</f>
        <v>#N/A</v>
      </c>
      <c r="L1791" s="67" t="e">
        <f t="shared" si="468"/>
        <v>#N/A</v>
      </c>
      <c r="M1791" s="66" t="e">
        <f>VLOOKUP(B1791,[2]Pivot!$A$4:$C$3785,2,0)</f>
        <v>#N/A</v>
      </c>
      <c r="N1791" s="66" t="e">
        <f>VLOOKUP(B1791,[2]Pivot!$A$4:$C$3785,3,0)</f>
        <v>#N/A</v>
      </c>
      <c r="O1791" s="70" t="e">
        <f>VLOOKUP(B1791,[3]Pivot!$A$4:$D$4420,2,0)</f>
        <v>#N/A</v>
      </c>
      <c r="P1791" s="66" t="e">
        <f>VLOOKUP(B1791,[3]Pivot!$A$4:$E$4420,5,0)</f>
        <v>#N/A</v>
      </c>
      <c r="Q1791" s="66" t="e">
        <f>VLOOKUP(B1791,[3]Pivot!$A$4:$D$4420,3,0)</f>
        <v>#N/A</v>
      </c>
      <c r="R1791" s="66" t="e">
        <f>VLOOKUP(B1791,[3]Pivot!$A$4:$D$4420,4,0)</f>
        <v>#N/A</v>
      </c>
      <c r="S1791" t="e">
        <f>VLOOKUP(B1791,'[1]Tổng hợp Nhập - Xuất - Tồn'!$A$5:$N$4327,11,0)</f>
        <v>#N/A</v>
      </c>
      <c r="T1791" t="e">
        <f>VLOOKUP(B1791,'[1]Tổng hợp Nhập - Xuất - Tồn'!$A$7:$N$4327,13,0)</f>
        <v>#N/A</v>
      </c>
      <c r="U1791" s="66" t="e">
        <f t="shared" si="465"/>
        <v>#N/A</v>
      </c>
      <c r="V1791" s="73" t="e">
        <f t="shared" si="466"/>
        <v>#N/A</v>
      </c>
      <c r="W1791" s="73" t="e">
        <f t="shared" si="467"/>
        <v>#N/A</v>
      </c>
    </row>
    <row r="1792" spans="1:23" hidden="1" x14ac:dyDescent="0.25">
      <c r="A1792">
        <v>1791</v>
      </c>
      <c r="B1792" t="s">
        <v>864</v>
      </c>
      <c r="C1792" t="s">
        <v>865</v>
      </c>
      <c r="E1792">
        <v>31</v>
      </c>
      <c r="H1792" s="59">
        <v>3.5076923076923077</v>
      </c>
      <c r="I1792" t="s">
        <v>1903</v>
      </c>
      <c r="J1792" s="65">
        <f t="shared" si="464"/>
        <v>95128.615384615376</v>
      </c>
      <c r="K1792" t="e">
        <f>1.05*VLOOKUP(B1792,'[1]Tổng hợp Nhập - Xuất - Tồn'!$A$5:$N$4327,12,0)/VLOOKUP(B1792,'[1]Tổng hợp Nhập - Xuất - Tồn'!$A$5:$N$4327,11,0)</f>
        <v>#N/A</v>
      </c>
      <c r="L1792" s="67" t="e">
        <f t="shared" si="468"/>
        <v>#N/A</v>
      </c>
      <c r="M1792" s="66" t="e">
        <f>VLOOKUP(B1792,[2]Pivot!$A$4:$C$3785,2,0)</f>
        <v>#N/A</v>
      </c>
      <c r="N1792" s="66" t="e">
        <f>VLOOKUP(B1792,[2]Pivot!$A$4:$C$3785,3,0)</f>
        <v>#N/A</v>
      </c>
      <c r="O1792" s="70" t="e">
        <f>VLOOKUP(B1792,[3]Pivot!$A$4:$D$4420,2,0)</f>
        <v>#N/A</v>
      </c>
      <c r="P1792" s="66" t="e">
        <f>VLOOKUP(B1792,[3]Pivot!$A$4:$E$4420,5,0)</f>
        <v>#N/A</v>
      </c>
      <c r="Q1792" s="66" t="e">
        <f>VLOOKUP(B1792,[3]Pivot!$A$4:$D$4420,3,0)</f>
        <v>#N/A</v>
      </c>
      <c r="R1792" s="66" t="e">
        <f>VLOOKUP(B1792,[3]Pivot!$A$4:$D$4420,4,0)</f>
        <v>#N/A</v>
      </c>
      <c r="S1792" t="e">
        <f>VLOOKUP(B1792,'[1]Tổng hợp Nhập - Xuất - Tồn'!$A$5:$N$4327,11,0)</f>
        <v>#N/A</v>
      </c>
      <c r="T1792" t="e">
        <f>VLOOKUP(B1792,'[1]Tổng hợp Nhập - Xuất - Tồn'!$A$7:$N$4327,13,0)</f>
        <v>#N/A</v>
      </c>
      <c r="U1792" s="66" t="e">
        <f t="shared" si="465"/>
        <v>#N/A</v>
      </c>
      <c r="V1792" s="73" t="e">
        <f t="shared" si="466"/>
        <v>#N/A</v>
      </c>
      <c r="W1792" s="73" t="e">
        <f t="shared" si="467"/>
        <v>#N/A</v>
      </c>
    </row>
    <row r="1793" spans="1:23" hidden="1" x14ac:dyDescent="0.25">
      <c r="A1793">
        <v>1792</v>
      </c>
      <c r="B1793" t="s">
        <v>1345</v>
      </c>
      <c r="C1793" t="s">
        <v>1346</v>
      </c>
      <c r="E1793">
        <v>17</v>
      </c>
      <c r="H1793" s="59">
        <v>3.5076923076923077</v>
      </c>
      <c r="I1793" t="s">
        <v>1903</v>
      </c>
      <c r="J1793" s="65">
        <f t="shared" si="464"/>
        <v>95128.615384615376</v>
      </c>
      <c r="K1793" t="e">
        <f>1.05*VLOOKUP(B1793,'[1]Tổng hợp Nhập - Xuất - Tồn'!$A$5:$N$4327,12,0)/VLOOKUP(B1793,'[1]Tổng hợp Nhập - Xuất - Tồn'!$A$5:$N$4327,11,0)</f>
        <v>#N/A</v>
      </c>
      <c r="L1793" s="67" t="e">
        <f t="shared" si="468"/>
        <v>#N/A</v>
      </c>
      <c r="M1793" s="66" t="e">
        <f>VLOOKUP(B1793,[2]Pivot!$A$4:$C$3785,2,0)</f>
        <v>#N/A</v>
      </c>
      <c r="N1793" s="66" t="e">
        <f>VLOOKUP(B1793,[2]Pivot!$A$4:$C$3785,3,0)</f>
        <v>#N/A</v>
      </c>
      <c r="O1793" s="70" t="e">
        <f>VLOOKUP(B1793,[3]Pivot!$A$4:$D$4420,2,0)</f>
        <v>#N/A</v>
      </c>
      <c r="P1793" s="66" t="e">
        <f>VLOOKUP(B1793,[3]Pivot!$A$4:$E$4420,5,0)</f>
        <v>#N/A</v>
      </c>
      <c r="Q1793" s="66" t="e">
        <f>VLOOKUP(B1793,[3]Pivot!$A$4:$D$4420,3,0)</f>
        <v>#N/A</v>
      </c>
      <c r="R1793" s="66" t="e">
        <f>VLOOKUP(B1793,[3]Pivot!$A$4:$D$4420,4,0)</f>
        <v>#N/A</v>
      </c>
      <c r="S1793" t="e">
        <f>VLOOKUP(B1793,'[1]Tổng hợp Nhập - Xuất - Tồn'!$A$5:$N$4327,11,0)</f>
        <v>#N/A</v>
      </c>
      <c r="T1793" t="e">
        <f>VLOOKUP(B1793,'[1]Tổng hợp Nhập - Xuất - Tồn'!$A$7:$N$4327,13,0)</f>
        <v>#N/A</v>
      </c>
      <c r="U1793" s="66" t="e">
        <f t="shared" si="465"/>
        <v>#N/A</v>
      </c>
      <c r="V1793" s="73" t="e">
        <f t="shared" si="466"/>
        <v>#N/A</v>
      </c>
      <c r="W1793" s="73" t="e">
        <f t="shared" si="467"/>
        <v>#N/A</v>
      </c>
    </row>
    <row r="1794" spans="1:23" hidden="1" x14ac:dyDescent="0.25">
      <c r="A1794">
        <v>1793</v>
      </c>
      <c r="B1794" t="s">
        <v>1347</v>
      </c>
      <c r="C1794" t="s">
        <v>902</v>
      </c>
      <c r="E1794">
        <v>9</v>
      </c>
      <c r="H1794" s="59">
        <v>11.076923076923077</v>
      </c>
      <c r="I1794" t="s">
        <v>1903</v>
      </c>
      <c r="J1794" s="65">
        <f t="shared" si="464"/>
        <v>300406.15384615376</v>
      </c>
      <c r="K1794" t="e">
        <f>1.05*VLOOKUP(B1794,'[1]Tổng hợp Nhập - Xuất - Tồn'!$A$5:$N$4327,12,0)/VLOOKUP(B1794,'[1]Tổng hợp Nhập - Xuất - Tồn'!$A$5:$N$4327,11,0)</f>
        <v>#N/A</v>
      </c>
      <c r="L1794" s="67" t="e">
        <f t="shared" si="468"/>
        <v>#N/A</v>
      </c>
      <c r="M1794" s="66" t="e">
        <f>VLOOKUP(B1794,[2]Pivot!$A$4:$C$3785,2,0)</f>
        <v>#N/A</v>
      </c>
      <c r="N1794" s="66" t="e">
        <f>VLOOKUP(B1794,[2]Pivot!$A$4:$C$3785,3,0)</f>
        <v>#N/A</v>
      </c>
      <c r="O1794" s="70" t="e">
        <f>VLOOKUP(B1794,[3]Pivot!$A$4:$D$4420,2,0)</f>
        <v>#N/A</v>
      </c>
      <c r="P1794" s="66" t="e">
        <f>VLOOKUP(B1794,[3]Pivot!$A$4:$E$4420,5,0)</f>
        <v>#N/A</v>
      </c>
      <c r="Q1794" s="66" t="e">
        <f>VLOOKUP(B1794,[3]Pivot!$A$4:$D$4420,3,0)</f>
        <v>#N/A</v>
      </c>
      <c r="R1794" s="66" t="e">
        <f>VLOOKUP(B1794,[3]Pivot!$A$4:$D$4420,4,0)</f>
        <v>#N/A</v>
      </c>
      <c r="S1794" t="e">
        <f>VLOOKUP(B1794,'[1]Tổng hợp Nhập - Xuất - Tồn'!$A$5:$N$4327,11,0)</f>
        <v>#N/A</v>
      </c>
      <c r="T1794" t="e">
        <f>VLOOKUP(B1794,'[1]Tổng hợp Nhập - Xuất - Tồn'!$A$7:$N$4327,13,0)</f>
        <v>#N/A</v>
      </c>
      <c r="U1794" s="66" t="e">
        <f t="shared" si="465"/>
        <v>#N/A</v>
      </c>
      <c r="V1794" s="73" t="e">
        <f t="shared" si="466"/>
        <v>#N/A</v>
      </c>
      <c r="W1794" s="73" t="e">
        <f t="shared" si="467"/>
        <v>#N/A</v>
      </c>
    </row>
    <row r="1795" spans="1:23" hidden="1" x14ac:dyDescent="0.25">
      <c r="A1795">
        <v>1794</v>
      </c>
      <c r="B1795" t="s">
        <v>901</v>
      </c>
      <c r="C1795" t="s">
        <v>902</v>
      </c>
      <c r="E1795">
        <v>3</v>
      </c>
      <c r="H1795" s="59">
        <v>12.403846153846157</v>
      </c>
      <c r="I1795" t="s">
        <v>1903</v>
      </c>
      <c r="J1795" s="65">
        <f t="shared" ref="J1795:J1858" si="471">H1795*24000*1.13</f>
        <v>336392.30769230775</v>
      </c>
      <c r="K1795" t="e">
        <f>1.05*VLOOKUP(B1795,'[1]Tổng hợp Nhập - Xuất - Tồn'!$A$5:$N$4327,12,0)/VLOOKUP(B1795,'[1]Tổng hợp Nhập - Xuất - Tồn'!$A$5:$N$4327,11,0)</f>
        <v>#N/A</v>
      </c>
      <c r="L1795" s="67" t="e">
        <f t="shared" si="468"/>
        <v>#N/A</v>
      </c>
      <c r="M1795" s="66" t="e">
        <f>VLOOKUP(B1795,[2]Pivot!$A$4:$C$3785,2,0)</f>
        <v>#N/A</v>
      </c>
      <c r="N1795" s="66" t="e">
        <f>VLOOKUP(B1795,[2]Pivot!$A$4:$C$3785,3,0)</f>
        <v>#N/A</v>
      </c>
      <c r="O1795" s="70" t="e">
        <f>VLOOKUP(B1795,[3]Pivot!$A$4:$D$4420,2,0)</f>
        <v>#N/A</v>
      </c>
      <c r="P1795" s="66" t="e">
        <f>VLOOKUP(B1795,[3]Pivot!$A$4:$E$4420,5,0)</f>
        <v>#N/A</v>
      </c>
      <c r="Q1795" s="66" t="e">
        <f>VLOOKUP(B1795,[3]Pivot!$A$4:$D$4420,3,0)</f>
        <v>#N/A</v>
      </c>
      <c r="R1795" s="66" t="e">
        <f>VLOOKUP(B1795,[3]Pivot!$A$4:$D$4420,4,0)</f>
        <v>#N/A</v>
      </c>
      <c r="S1795" t="e">
        <f>VLOOKUP(B1795,'[1]Tổng hợp Nhập - Xuất - Tồn'!$A$5:$N$4327,11,0)</f>
        <v>#N/A</v>
      </c>
      <c r="T1795" t="e">
        <f>VLOOKUP(B1795,'[1]Tổng hợp Nhập - Xuất - Tồn'!$A$7:$N$4327,13,0)</f>
        <v>#N/A</v>
      </c>
      <c r="U1795" s="66" t="e">
        <f t="shared" ref="U1795:U1858" si="472">IF(L1795&lt;=10%,Q1795,Q1795*(1-5%))</f>
        <v>#N/A</v>
      </c>
      <c r="V1795" s="73" t="e">
        <f t="shared" ref="V1795:V1858" si="473">U1795*24000*1/1.13</f>
        <v>#N/A</v>
      </c>
      <c r="W1795" s="73" t="e">
        <f t="shared" ref="W1795:W1858" si="474">V1795/24000</f>
        <v>#N/A</v>
      </c>
    </row>
    <row r="1796" spans="1:23" hidden="1" x14ac:dyDescent="0.25">
      <c r="A1796">
        <v>1795</v>
      </c>
      <c r="B1796" t="s">
        <v>1348</v>
      </c>
      <c r="C1796" t="s">
        <v>904</v>
      </c>
      <c r="E1796">
        <v>10</v>
      </c>
      <c r="H1796" s="59">
        <v>15.711538461538463</v>
      </c>
      <c r="I1796" t="s">
        <v>1903</v>
      </c>
      <c r="J1796" s="65">
        <f t="shared" si="471"/>
        <v>426096.92307692306</v>
      </c>
      <c r="K1796" t="e">
        <f>1.05*VLOOKUP(B1796,'[1]Tổng hợp Nhập - Xuất - Tồn'!$A$5:$N$4327,12,0)/VLOOKUP(B1796,'[1]Tổng hợp Nhập - Xuất - Tồn'!$A$5:$N$4327,11,0)</f>
        <v>#N/A</v>
      </c>
      <c r="L1796" s="67" t="e">
        <f t="shared" ref="L1796:L1859" si="475">(J1796-K1796)/K1796</f>
        <v>#N/A</v>
      </c>
      <c r="M1796" s="66" t="e">
        <f>VLOOKUP(B1796,[2]Pivot!$A$4:$C$3785,2,0)</f>
        <v>#N/A</v>
      </c>
      <c r="N1796" s="66" t="e">
        <f>VLOOKUP(B1796,[2]Pivot!$A$4:$C$3785,3,0)</f>
        <v>#N/A</v>
      </c>
      <c r="O1796" s="70" t="e">
        <f>VLOOKUP(B1796,[3]Pivot!$A$4:$D$4420,2,0)</f>
        <v>#N/A</v>
      </c>
      <c r="P1796" s="66" t="e">
        <f>VLOOKUP(B1796,[3]Pivot!$A$4:$E$4420,5,0)</f>
        <v>#N/A</v>
      </c>
      <c r="Q1796" s="66" t="e">
        <f>VLOOKUP(B1796,[3]Pivot!$A$4:$D$4420,3,0)</f>
        <v>#N/A</v>
      </c>
      <c r="R1796" s="66" t="e">
        <f>VLOOKUP(B1796,[3]Pivot!$A$4:$D$4420,4,0)</f>
        <v>#N/A</v>
      </c>
      <c r="S1796" t="e">
        <f>VLOOKUP(B1796,'[1]Tổng hợp Nhập - Xuất - Tồn'!$A$5:$N$4327,11,0)</f>
        <v>#N/A</v>
      </c>
      <c r="T1796" t="e">
        <f>VLOOKUP(B1796,'[1]Tổng hợp Nhập - Xuất - Tồn'!$A$7:$N$4327,13,0)</f>
        <v>#N/A</v>
      </c>
      <c r="U1796" s="66" t="e">
        <f t="shared" si="472"/>
        <v>#N/A</v>
      </c>
      <c r="V1796" s="73" t="e">
        <f t="shared" si="473"/>
        <v>#N/A</v>
      </c>
      <c r="W1796" s="73" t="e">
        <f t="shared" si="474"/>
        <v>#N/A</v>
      </c>
    </row>
    <row r="1797" spans="1:23" hidden="1" x14ac:dyDescent="0.25">
      <c r="A1797">
        <v>1796</v>
      </c>
      <c r="B1797" t="s">
        <v>1349</v>
      </c>
      <c r="C1797" t="s">
        <v>908</v>
      </c>
      <c r="E1797">
        <v>12</v>
      </c>
      <c r="H1797" s="59">
        <v>13.230769230769234</v>
      </c>
      <c r="I1797" t="s">
        <v>1903</v>
      </c>
      <c r="J1797" s="65">
        <f t="shared" si="471"/>
        <v>358818.46153846162</v>
      </c>
      <c r="K1797" t="e">
        <f>1.05*VLOOKUP(B1797,'[1]Tổng hợp Nhập - Xuất - Tồn'!$A$5:$N$4327,12,0)/VLOOKUP(B1797,'[1]Tổng hợp Nhập - Xuất - Tồn'!$A$5:$N$4327,11,0)</f>
        <v>#N/A</v>
      </c>
      <c r="L1797" s="67" t="e">
        <f t="shared" si="475"/>
        <v>#N/A</v>
      </c>
      <c r="M1797" s="66" t="e">
        <f>VLOOKUP(B1797,[2]Pivot!$A$4:$C$3785,2,0)</f>
        <v>#N/A</v>
      </c>
      <c r="N1797" s="66" t="e">
        <f>VLOOKUP(B1797,[2]Pivot!$A$4:$C$3785,3,0)</f>
        <v>#N/A</v>
      </c>
      <c r="O1797" s="70" t="e">
        <f>VLOOKUP(B1797,[3]Pivot!$A$4:$D$4420,2,0)</f>
        <v>#N/A</v>
      </c>
      <c r="P1797" s="66" t="e">
        <f>VLOOKUP(B1797,[3]Pivot!$A$4:$E$4420,5,0)</f>
        <v>#N/A</v>
      </c>
      <c r="Q1797" s="66" t="e">
        <f>VLOOKUP(B1797,[3]Pivot!$A$4:$D$4420,3,0)</f>
        <v>#N/A</v>
      </c>
      <c r="R1797" s="66" t="e">
        <f>VLOOKUP(B1797,[3]Pivot!$A$4:$D$4420,4,0)</f>
        <v>#N/A</v>
      </c>
      <c r="S1797" t="e">
        <f>VLOOKUP(B1797,'[1]Tổng hợp Nhập - Xuất - Tồn'!$A$5:$N$4327,11,0)</f>
        <v>#N/A</v>
      </c>
      <c r="T1797" t="e">
        <f>VLOOKUP(B1797,'[1]Tổng hợp Nhập - Xuất - Tồn'!$A$7:$N$4327,13,0)</f>
        <v>#N/A</v>
      </c>
      <c r="U1797" s="66" t="e">
        <f t="shared" si="472"/>
        <v>#N/A</v>
      </c>
      <c r="V1797" s="73" t="e">
        <f t="shared" si="473"/>
        <v>#N/A</v>
      </c>
      <c r="W1797" s="73" t="e">
        <f t="shared" si="474"/>
        <v>#N/A</v>
      </c>
    </row>
    <row r="1798" spans="1:23" hidden="1" x14ac:dyDescent="0.25">
      <c r="A1798">
        <v>1797</v>
      </c>
      <c r="B1798" t="s">
        <v>907</v>
      </c>
      <c r="C1798" t="s">
        <v>908</v>
      </c>
      <c r="E1798">
        <v>15</v>
      </c>
      <c r="H1798" s="59">
        <v>12.403846153846157</v>
      </c>
      <c r="I1798" t="s">
        <v>1903</v>
      </c>
      <c r="J1798" s="65">
        <f t="shared" si="471"/>
        <v>336392.30769230775</v>
      </c>
      <c r="K1798" t="e">
        <f>1.05*VLOOKUP(B1798,'[1]Tổng hợp Nhập - Xuất - Tồn'!$A$5:$N$4327,12,0)/VLOOKUP(B1798,'[1]Tổng hợp Nhập - Xuất - Tồn'!$A$5:$N$4327,11,0)</f>
        <v>#N/A</v>
      </c>
      <c r="L1798" s="67" t="e">
        <f t="shared" si="475"/>
        <v>#N/A</v>
      </c>
      <c r="M1798" s="66" t="e">
        <f>VLOOKUP(B1798,[2]Pivot!$A$4:$C$3785,2,0)</f>
        <v>#N/A</v>
      </c>
      <c r="N1798" s="66" t="e">
        <f>VLOOKUP(B1798,[2]Pivot!$A$4:$C$3785,3,0)</f>
        <v>#N/A</v>
      </c>
      <c r="O1798" s="70" t="e">
        <f>VLOOKUP(B1798,[3]Pivot!$A$4:$D$4420,2,0)</f>
        <v>#N/A</v>
      </c>
      <c r="P1798" s="66" t="e">
        <f>VLOOKUP(B1798,[3]Pivot!$A$4:$E$4420,5,0)</f>
        <v>#N/A</v>
      </c>
      <c r="Q1798" s="66" t="e">
        <f>VLOOKUP(B1798,[3]Pivot!$A$4:$D$4420,3,0)</f>
        <v>#N/A</v>
      </c>
      <c r="R1798" s="66" t="e">
        <f>VLOOKUP(B1798,[3]Pivot!$A$4:$D$4420,4,0)</f>
        <v>#N/A</v>
      </c>
      <c r="S1798" t="e">
        <f>VLOOKUP(B1798,'[1]Tổng hợp Nhập - Xuất - Tồn'!$A$5:$N$4327,11,0)</f>
        <v>#N/A</v>
      </c>
      <c r="T1798" t="e">
        <f>VLOOKUP(B1798,'[1]Tổng hợp Nhập - Xuất - Tồn'!$A$7:$N$4327,13,0)</f>
        <v>#N/A</v>
      </c>
      <c r="U1798" s="66" t="e">
        <f t="shared" si="472"/>
        <v>#N/A</v>
      </c>
      <c r="V1798" s="73" t="e">
        <f t="shared" si="473"/>
        <v>#N/A</v>
      </c>
      <c r="W1798" s="73" t="e">
        <f t="shared" si="474"/>
        <v>#N/A</v>
      </c>
    </row>
    <row r="1799" spans="1:23" hidden="1" x14ac:dyDescent="0.25">
      <c r="A1799">
        <v>1798</v>
      </c>
      <c r="B1799" t="s">
        <v>1350</v>
      </c>
      <c r="C1799" t="s">
        <v>1351</v>
      </c>
      <c r="E1799">
        <v>7</v>
      </c>
      <c r="H1799" s="59">
        <v>27.784615384615389</v>
      </c>
      <c r="I1799" t="s">
        <v>1903</v>
      </c>
      <c r="J1799" s="65">
        <f t="shared" si="471"/>
        <v>753518.76923076937</v>
      </c>
      <c r="K1799" t="e">
        <f>1.05*VLOOKUP(B1799,'[1]Tổng hợp Nhập - Xuất - Tồn'!$A$5:$N$4327,12,0)/VLOOKUP(B1799,'[1]Tổng hợp Nhập - Xuất - Tồn'!$A$5:$N$4327,11,0)</f>
        <v>#N/A</v>
      </c>
      <c r="L1799" s="67" t="e">
        <f t="shared" si="475"/>
        <v>#N/A</v>
      </c>
      <c r="M1799" s="66" t="e">
        <f>VLOOKUP(B1799,[2]Pivot!$A$4:$C$3785,2,0)</f>
        <v>#N/A</v>
      </c>
      <c r="N1799" s="66" t="e">
        <f>VLOOKUP(B1799,[2]Pivot!$A$4:$C$3785,3,0)</f>
        <v>#N/A</v>
      </c>
      <c r="O1799" s="70" t="e">
        <f>VLOOKUP(B1799,[3]Pivot!$A$4:$D$4420,2,0)</f>
        <v>#N/A</v>
      </c>
      <c r="P1799" s="66" t="e">
        <f>VLOOKUP(B1799,[3]Pivot!$A$4:$E$4420,5,0)</f>
        <v>#N/A</v>
      </c>
      <c r="Q1799" s="66" t="e">
        <f>VLOOKUP(B1799,[3]Pivot!$A$4:$D$4420,3,0)</f>
        <v>#N/A</v>
      </c>
      <c r="R1799" s="66" t="e">
        <f>VLOOKUP(B1799,[3]Pivot!$A$4:$D$4420,4,0)</f>
        <v>#N/A</v>
      </c>
      <c r="S1799" t="e">
        <f>VLOOKUP(B1799,'[1]Tổng hợp Nhập - Xuất - Tồn'!$A$5:$N$4327,11,0)</f>
        <v>#N/A</v>
      </c>
      <c r="T1799" t="e">
        <f>VLOOKUP(B1799,'[1]Tổng hợp Nhập - Xuất - Tồn'!$A$7:$N$4327,13,0)</f>
        <v>#N/A</v>
      </c>
      <c r="U1799" s="66" t="e">
        <f t="shared" si="472"/>
        <v>#N/A</v>
      </c>
      <c r="V1799" s="73" t="e">
        <f t="shared" si="473"/>
        <v>#N/A</v>
      </c>
      <c r="W1799" s="73" t="e">
        <f t="shared" si="474"/>
        <v>#N/A</v>
      </c>
    </row>
    <row r="1800" spans="1:23" hidden="1" x14ac:dyDescent="0.25">
      <c r="A1800">
        <v>1799</v>
      </c>
      <c r="B1800" t="s">
        <v>1352</v>
      </c>
      <c r="C1800" t="s">
        <v>1351</v>
      </c>
      <c r="E1800">
        <v>4</v>
      </c>
      <c r="H1800" s="59">
        <v>27.784615384615389</v>
      </c>
      <c r="I1800" t="s">
        <v>1903</v>
      </c>
      <c r="J1800" s="65">
        <f t="shared" si="471"/>
        <v>753518.76923076937</v>
      </c>
      <c r="K1800" t="e">
        <f>1.05*VLOOKUP(B1800,'[1]Tổng hợp Nhập - Xuất - Tồn'!$A$5:$N$4327,12,0)/VLOOKUP(B1800,'[1]Tổng hợp Nhập - Xuất - Tồn'!$A$5:$N$4327,11,0)</f>
        <v>#N/A</v>
      </c>
      <c r="L1800" s="67" t="e">
        <f t="shared" si="475"/>
        <v>#N/A</v>
      </c>
      <c r="M1800" s="66" t="e">
        <f>VLOOKUP(B1800,[2]Pivot!$A$4:$C$3785,2,0)</f>
        <v>#N/A</v>
      </c>
      <c r="N1800" s="66" t="e">
        <f>VLOOKUP(B1800,[2]Pivot!$A$4:$C$3785,3,0)</f>
        <v>#N/A</v>
      </c>
      <c r="O1800" s="70" t="e">
        <f>VLOOKUP(B1800,[3]Pivot!$A$4:$D$4420,2,0)</f>
        <v>#N/A</v>
      </c>
      <c r="P1800" s="66" t="e">
        <f>VLOOKUP(B1800,[3]Pivot!$A$4:$E$4420,5,0)</f>
        <v>#N/A</v>
      </c>
      <c r="Q1800" s="66" t="e">
        <f>VLOOKUP(B1800,[3]Pivot!$A$4:$D$4420,3,0)</f>
        <v>#N/A</v>
      </c>
      <c r="R1800" s="66" t="e">
        <f>VLOOKUP(B1800,[3]Pivot!$A$4:$D$4420,4,0)</f>
        <v>#N/A</v>
      </c>
      <c r="S1800" t="e">
        <f>VLOOKUP(B1800,'[1]Tổng hợp Nhập - Xuất - Tồn'!$A$5:$N$4327,11,0)</f>
        <v>#N/A</v>
      </c>
      <c r="T1800" t="e">
        <f>VLOOKUP(B1800,'[1]Tổng hợp Nhập - Xuất - Tồn'!$A$7:$N$4327,13,0)</f>
        <v>#N/A</v>
      </c>
      <c r="U1800" s="66" t="e">
        <f t="shared" si="472"/>
        <v>#N/A</v>
      </c>
      <c r="V1800" s="73" t="e">
        <f t="shared" si="473"/>
        <v>#N/A</v>
      </c>
      <c r="W1800" s="73" t="e">
        <f t="shared" si="474"/>
        <v>#N/A</v>
      </c>
    </row>
    <row r="1801" spans="1:23" hidden="1" x14ac:dyDescent="0.25">
      <c r="A1801">
        <v>1800</v>
      </c>
      <c r="B1801" t="s">
        <v>1353</v>
      </c>
      <c r="C1801" t="s">
        <v>1354</v>
      </c>
      <c r="E1801">
        <v>9</v>
      </c>
      <c r="H1801" s="59">
        <v>56.215384615384622</v>
      </c>
      <c r="I1801" t="s">
        <v>1903</v>
      </c>
      <c r="J1801" s="65">
        <f t="shared" si="471"/>
        <v>1524561.230769231</v>
      </c>
      <c r="K1801" t="e">
        <f>1.05*VLOOKUP(B1801,'[1]Tổng hợp Nhập - Xuất - Tồn'!$A$5:$N$4327,12,0)/VLOOKUP(B1801,'[1]Tổng hợp Nhập - Xuất - Tồn'!$A$5:$N$4327,11,0)</f>
        <v>#N/A</v>
      </c>
      <c r="L1801" s="67" t="e">
        <f t="shared" si="475"/>
        <v>#N/A</v>
      </c>
      <c r="M1801" s="66" t="e">
        <f>VLOOKUP(B1801,[2]Pivot!$A$4:$C$3785,2,0)</f>
        <v>#N/A</v>
      </c>
      <c r="N1801" s="66" t="e">
        <f>VLOOKUP(B1801,[2]Pivot!$A$4:$C$3785,3,0)</f>
        <v>#N/A</v>
      </c>
      <c r="O1801" s="70" t="e">
        <f>VLOOKUP(B1801,[3]Pivot!$A$4:$D$4420,2,0)</f>
        <v>#N/A</v>
      </c>
      <c r="P1801" s="66" t="e">
        <f>VLOOKUP(B1801,[3]Pivot!$A$4:$E$4420,5,0)</f>
        <v>#N/A</v>
      </c>
      <c r="Q1801" s="66" t="e">
        <f>VLOOKUP(B1801,[3]Pivot!$A$4:$D$4420,3,0)</f>
        <v>#N/A</v>
      </c>
      <c r="R1801" s="66" t="e">
        <f>VLOOKUP(B1801,[3]Pivot!$A$4:$D$4420,4,0)</f>
        <v>#N/A</v>
      </c>
      <c r="S1801" t="e">
        <f>VLOOKUP(B1801,'[1]Tổng hợp Nhập - Xuất - Tồn'!$A$5:$N$4327,11,0)</f>
        <v>#N/A</v>
      </c>
      <c r="T1801" t="e">
        <f>VLOOKUP(B1801,'[1]Tổng hợp Nhập - Xuất - Tồn'!$A$7:$N$4327,13,0)</f>
        <v>#N/A</v>
      </c>
      <c r="U1801" s="66" t="e">
        <f t="shared" si="472"/>
        <v>#N/A</v>
      </c>
      <c r="V1801" s="73" t="e">
        <f t="shared" si="473"/>
        <v>#N/A</v>
      </c>
      <c r="W1801" s="73" t="e">
        <f t="shared" si="474"/>
        <v>#N/A</v>
      </c>
    </row>
    <row r="1802" spans="1:23" hidden="1" x14ac:dyDescent="0.25">
      <c r="A1802">
        <v>1801</v>
      </c>
      <c r="B1802" t="s">
        <v>1355</v>
      </c>
      <c r="C1802" t="s">
        <v>1354</v>
      </c>
      <c r="E1802">
        <v>11</v>
      </c>
      <c r="H1802" s="59">
        <v>56.215384615384622</v>
      </c>
      <c r="I1802" t="s">
        <v>1903</v>
      </c>
      <c r="J1802" s="65">
        <f t="shared" si="471"/>
        <v>1524561.230769231</v>
      </c>
      <c r="K1802" t="e">
        <f>1.05*VLOOKUP(B1802,'[1]Tổng hợp Nhập - Xuất - Tồn'!$A$5:$N$4327,12,0)/VLOOKUP(B1802,'[1]Tổng hợp Nhập - Xuất - Tồn'!$A$5:$N$4327,11,0)</f>
        <v>#N/A</v>
      </c>
      <c r="L1802" s="67" t="e">
        <f t="shared" si="475"/>
        <v>#N/A</v>
      </c>
      <c r="M1802" s="66" t="e">
        <f>VLOOKUP(B1802,[2]Pivot!$A$4:$C$3785,2,0)</f>
        <v>#N/A</v>
      </c>
      <c r="N1802" s="66" t="e">
        <f>VLOOKUP(B1802,[2]Pivot!$A$4:$C$3785,3,0)</f>
        <v>#N/A</v>
      </c>
      <c r="O1802" s="70" t="e">
        <f>VLOOKUP(B1802,[3]Pivot!$A$4:$D$4420,2,0)</f>
        <v>#N/A</v>
      </c>
      <c r="P1802" s="66" t="e">
        <f>VLOOKUP(B1802,[3]Pivot!$A$4:$E$4420,5,0)</f>
        <v>#N/A</v>
      </c>
      <c r="Q1802" s="66" t="e">
        <f>VLOOKUP(B1802,[3]Pivot!$A$4:$D$4420,3,0)</f>
        <v>#N/A</v>
      </c>
      <c r="R1802" s="66" t="e">
        <f>VLOOKUP(B1802,[3]Pivot!$A$4:$D$4420,4,0)</f>
        <v>#N/A</v>
      </c>
      <c r="S1802" t="e">
        <f>VLOOKUP(B1802,'[1]Tổng hợp Nhập - Xuất - Tồn'!$A$5:$N$4327,11,0)</f>
        <v>#N/A</v>
      </c>
      <c r="T1802" t="e">
        <f>VLOOKUP(B1802,'[1]Tổng hợp Nhập - Xuất - Tồn'!$A$7:$N$4327,13,0)</f>
        <v>#N/A</v>
      </c>
      <c r="U1802" s="66" t="e">
        <f t="shared" si="472"/>
        <v>#N/A</v>
      </c>
      <c r="V1802" s="73" t="e">
        <f t="shared" si="473"/>
        <v>#N/A</v>
      </c>
      <c r="W1802" s="73" t="e">
        <f t="shared" si="474"/>
        <v>#N/A</v>
      </c>
    </row>
    <row r="1803" spans="1:23" hidden="1" x14ac:dyDescent="0.25">
      <c r="A1803">
        <v>1802</v>
      </c>
      <c r="B1803" t="s">
        <v>1356</v>
      </c>
      <c r="C1803" t="s">
        <v>926</v>
      </c>
      <c r="E1803">
        <v>5</v>
      </c>
      <c r="H1803" s="59">
        <v>57.723076923076931</v>
      </c>
      <c r="I1803" t="s">
        <v>1903</v>
      </c>
      <c r="J1803" s="65">
        <f t="shared" si="471"/>
        <v>1565449.846153846</v>
      </c>
      <c r="K1803" t="e">
        <f>1.05*VLOOKUP(B1803,'[1]Tổng hợp Nhập - Xuất - Tồn'!$A$5:$N$4327,12,0)/VLOOKUP(B1803,'[1]Tổng hợp Nhập - Xuất - Tồn'!$A$5:$N$4327,11,0)</f>
        <v>#N/A</v>
      </c>
      <c r="L1803" s="67" t="e">
        <f t="shared" si="475"/>
        <v>#N/A</v>
      </c>
      <c r="M1803" s="66" t="e">
        <f>VLOOKUP(B1803,[2]Pivot!$A$4:$C$3785,2,0)</f>
        <v>#N/A</v>
      </c>
      <c r="N1803" s="66" t="e">
        <f>VLOOKUP(B1803,[2]Pivot!$A$4:$C$3785,3,0)</f>
        <v>#N/A</v>
      </c>
      <c r="O1803" s="70" t="e">
        <f>VLOOKUP(B1803,[3]Pivot!$A$4:$D$4420,2,0)</f>
        <v>#N/A</v>
      </c>
      <c r="P1803" s="66" t="e">
        <f>VLOOKUP(B1803,[3]Pivot!$A$4:$E$4420,5,0)</f>
        <v>#N/A</v>
      </c>
      <c r="Q1803" s="66" t="e">
        <f>VLOOKUP(B1803,[3]Pivot!$A$4:$D$4420,3,0)</f>
        <v>#N/A</v>
      </c>
      <c r="R1803" s="66" t="e">
        <f>VLOOKUP(B1803,[3]Pivot!$A$4:$D$4420,4,0)</f>
        <v>#N/A</v>
      </c>
      <c r="S1803" t="e">
        <f>VLOOKUP(B1803,'[1]Tổng hợp Nhập - Xuất - Tồn'!$A$5:$N$4327,11,0)</f>
        <v>#N/A</v>
      </c>
      <c r="T1803" t="e">
        <f>VLOOKUP(B1803,'[1]Tổng hợp Nhập - Xuất - Tồn'!$A$7:$N$4327,13,0)</f>
        <v>#N/A</v>
      </c>
      <c r="U1803" s="66" t="e">
        <f t="shared" si="472"/>
        <v>#N/A</v>
      </c>
      <c r="V1803" s="73" t="e">
        <f t="shared" si="473"/>
        <v>#N/A</v>
      </c>
      <c r="W1803" s="73" t="e">
        <f t="shared" si="474"/>
        <v>#N/A</v>
      </c>
    </row>
    <row r="1804" spans="1:23" hidden="1" x14ac:dyDescent="0.25">
      <c r="A1804">
        <v>1803</v>
      </c>
      <c r="B1804" t="s">
        <v>925</v>
      </c>
      <c r="C1804" t="s">
        <v>926</v>
      </c>
      <c r="E1804">
        <v>128</v>
      </c>
      <c r="H1804" s="59">
        <v>20.346153846153847</v>
      </c>
      <c r="I1804" t="s">
        <v>1903</v>
      </c>
      <c r="J1804" s="65">
        <f t="shared" si="471"/>
        <v>551787.69230769225</v>
      </c>
      <c r="K1804" t="e">
        <f>1.05*VLOOKUP(B1804,'[1]Tổng hợp Nhập - Xuất - Tồn'!$A$5:$N$4327,12,0)/VLOOKUP(B1804,'[1]Tổng hợp Nhập - Xuất - Tồn'!$A$5:$N$4327,11,0)</f>
        <v>#N/A</v>
      </c>
      <c r="L1804" s="67" t="e">
        <f t="shared" si="475"/>
        <v>#N/A</v>
      </c>
      <c r="M1804" s="66" t="e">
        <f>VLOOKUP(B1804,[2]Pivot!$A$4:$C$3785,2,0)</f>
        <v>#N/A</v>
      </c>
      <c r="N1804" s="66" t="e">
        <f>VLOOKUP(B1804,[2]Pivot!$A$4:$C$3785,3,0)</f>
        <v>#N/A</v>
      </c>
      <c r="O1804" s="70" t="e">
        <f>VLOOKUP(B1804,[3]Pivot!$A$4:$D$4420,2,0)</f>
        <v>#N/A</v>
      </c>
      <c r="P1804" s="66" t="e">
        <f>VLOOKUP(B1804,[3]Pivot!$A$4:$E$4420,5,0)</f>
        <v>#N/A</v>
      </c>
      <c r="Q1804" s="66" t="e">
        <f>VLOOKUP(B1804,[3]Pivot!$A$4:$D$4420,3,0)</f>
        <v>#N/A</v>
      </c>
      <c r="R1804" s="66" t="e">
        <f>VLOOKUP(B1804,[3]Pivot!$A$4:$D$4420,4,0)</f>
        <v>#N/A</v>
      </c>
      <c r="S1804" t="e">
        <f>VLOOKUP(B1804,'[1]Tổng hợp Nhập - Xuất - Tồn'!$A$5:$N$4327,11,0)</f>
        <v>#N/A</v>
      </c>
      <c r="T1804" t="e">
        <f>VLOOKUP(B1804,'[1]Tổng hợp Nhập - Xuất - Tồn'!$A$7:$N$4327,13,0)</f>
        <v>#N/A</v>
      </c>
      <c r="U1804" s="66" t="e">
        <f t="shared" si="472"/>
        <v>#N/A</v>
      </c>
      <c r="V1804" s="73" t="e">
        <f t="shared" si="473"/>
        <v>#N/A</v>
      </c>
      <c r="W1804" s="73" t="e">
        <f t="shared" si="474"/>
        <v>#N/A</v>
      </c>
    </row>
    <row r="1805" spans="1:23" hidden="1" x14ac:dyDescent="0.25">
      <c r="A1805">
        <v>1804</v>
      </c>
      <c r="B1805" t="s">
        <v>1357</v>
      </c>
      <c r="C1805" t="s">
        <v>926</v>
      </c>
      <c r="E1805">
        <v>45</v>
      </c>
      <c r="H1805" s="59">
        <v>9.1730769230769234</v>
      </c>
      <c r="I1805" t="s">
        <v>1903</v>
      </c>
      <c r="J1805" s="65">
        <f t="shared" si="471"/>
        <v>248773.84615384613</v>
      </c>
      <c r="K1805" t="e">
        <f>1.05*VLOOKUP(B1805,'[1]Tổng hợp Nhập - Xuất - Tồn'!$A$5:$N$4327,12,0)/VLOOKUP(B1805,'[1]Tổng hợp Nhập - Xuất - Tồn'!$A$5:$N$4327,11,0)</f>
        <v>#N/A</v>
      </c>
      <c r="L1805" s="67" t="e">
        <f t="shared" si="475"/>
        <v>#N/A</v>
      </c>
      <c r="M1805" s="66" t="e">
        <f>VLOOKUP(B1805,[2]Pivot!$A$4:$C$3785,2,0)</f>
        <v>#N/A</v>
      </c>
      <c r="N1805" s="66" t="e">
        <f>VLOOKUP(B1805,[2]Pivot!$A$4:$C$3785,3,0)</f>
        <v>#N/A</v>
      </c>
      <c r="O1805" s="70" t="e">
        <f>VLOOKUP(B1805,[3]Pivot!$A$4:$D$4420,2,0)</f>
        <v>#N/A</v>
      </c>
      <c r="P1805" s="66" t="e">
        <f>VLOOKUP(B1805,[3]Pivot!$A$4:$E$4420,5,0)</f>
        <v>#N/A</v>
      </c>
      <c r="Q1805" s="66" t="e">
        <f>VLOOKUP(B1805,[3]Pivot!$A$4:$D$4420,3,0)</f>
        <v>#N/A</v>
      </c>
      <c r="R1805" s="66" t="e">
        <f>VLOOKUP(B1805,[3]Pivot!$A$4:$D$4420,4,0)</f>
        <v>#N/A</v>
      </c>
      <c r="S1805" t="e">
        <f>VLOOKUP(B1805,'[1]Tổng hợp Nhập - Xuất - Tồn'!$A$5:$N$4327,11,0)</f>
        <v>#N/A</v>
      </c>
      <c r="T1805" t="e">
        <f>VLOOKUP(B1805,'[1]Tổng hợp Nhập - Xuất - Tồn'!$A$7:$N$4327,13,0)</f>
        <v>#N/A</v>
      </c>
      <c r="U1805" s="66" t="e">
        <f t="shared" si="472"/>
        <v>#N/A</v>
      </c>
      <c r="V1805" s="73" t="e">
        <f t="shared" si="473"/>
        <v>#N/A</v>
      </c>
      <c r="W1805" s="73" t="e">
        <f t="shared" si="474"/>
        <v>#N/A</v>
      </c>
    </row>
    <row r="1806" spans="1:23" hidden="1" x14ac:dyDescent="0.25">
      <c r="A1806">
        <v>1805</v>
      </c>
      <c r="B1806" t="s">
        <v>1358</v>
      </c>
      <c r="C1806" t="s">
        <v>933</v>
      </c>
      <c r="E1806">
        <v>3</v>
      </c>
      <c r="H1806" s="59">
        <v>325.96153846153845</v>
      </c>
      <c r="I1806" t="s">
        <v>1903</v>
      </c>
      <c r="J1806" s="65">
        <f t="shared" si="471"/>
        <v>8840076.9230769221</v>
      </c>
      <c r="K1806" t="e">
        <f>1.05*VLOOKUP(B1806,'[1]Tổng hợp Nhập - Xuất - Tồn'!$A$5:$N$4327,12,0)/VLOOKUP(B1806,'[1]Tổng hợp Nhập - Xuất - Tồn'!$A$5:$N$4327,11,0)</f>
        <v>#N/A</v>
      </c>
      <c r="L1806" s="67" t="e">
        <f t="shared" si="475"/>
        <v>#N/A</v>
      </c>
      <c r="M1806" s="66" t="e">
        <f>VLOOKUP(B1806,[2]Pivot!$A$4:$C$3785,2,0)</f>
        <v>#N/A</v>
      </c>
      <c r="N1806" s="66" t="e">
        <f>VLOOKUP(B1806,[2]Pivot!$A$4:$C$3785,3,0)</f>
        <v>#N/A</v>
      </c>
      <c r="O1806" s="70" t="e">
        <f>VLOOKUP(B1806,[3]Pivot!$A$4:$D$4420,2,0)</f>
        <v>#N/A</v>
      </c>
      <c r="P1806" s="66" t="e">
        <f>VLOOKUP(B1806,[3]Pivot!$A$4:$E$4420,5,0)</f>
        <v>#N/A</v>
      </c>
      <c r="Q1806" s="66" t="e">
        <f>VLOOKUP(B1806,[3]Pivot!$A$4:$D$4420,3,0)</f>
        <v>#N/A</v>
      </c>
      <c r="R1806" s="66" t="e">
        <f>VLOOKUP(B1806,[3]Pivot!$A$4:$D$4420,4,0)</f>
        <v>#N/A</v>
      </c>
      <c r="S1806" t="e">
        <f>VLOOKUP(B1806,'[1]Tổng hợp Nhập - Xuất - Tồn'!$A$5:$N$4327,11,0)</f>
        <v>#N/A</v>
      </c>
      <c r="T1806" t="e">
        <f>VLOOKUP(B1806,'[1]Tổng hợp Nhập - Xuất - Tồn'!$A$7:$N$4327,13,0)</f>
        <v>#N/A</v>
      </c>
      <c r="U1806" s="66" t="e">
        <f t="shared" si="472"/>
        <v>#N/A</v>
      </c>
      <c r="V1806" s="73" t="e">
        <f t="shared" si="473"/>
        <v>#N/A</v>
      </c>
      <c r="W1806" s="73" t="e">
        <f t="shared" si="474"/>
        <v>#N/A</v>
      </c>
    </row>
    <row r="1807" spans="1:23" hidden="1" x14ac:dyDescent="0.25">
      <c r="A1807">
        <v>1806</v>
      </c>
      <c r="B1807" t="s">
        <v>1359</v>
      </c>
      <c r="C1807" t="s">
        <v>935</v>
      </c>
      <c r="E1807">
        <v>42</v>
      </c>
      <c r="H1807" s="59">
        <v>3.9261538461538463</v>
      </c>
      <c r="I1807" t="s">
        <v>1903</v>
      </c>
      <c r="J1807" s="65">
        <f t="shared" si="471"/>
        <v>106477.2923076923</v>
      </c>
      <c r="K1807" t="e">
        <f>1.05*VLOOKUP(B1807,'[1]Tổng hợp Nhập - Xuất - Tồn'!$A$5:$N$4327,12,0)/VLOOKUP(B1807,'[1]Tổng hợp Nhập - Xuất - Tồn'!$A$5:$N$4327,11,0)</f>
        <v>#N/A</v>
      </c>
      <c r="L1807" s="67" t="e">
        <f t="shared" si="475"/>
        <v>#N/A</v>
      </c>
      <c r="M1807" s="66" t="e">
        <f>VLOOKUP(B1807,[2]Pivot!$A$4:$C$3785,2,0)</f>
        <v>#N/A</v>
      </c>
      <c r="N1807" s="66" t="e">
        <f>VLOOKUP(B1807,[2]Pivot!$A$4:$C$3785,3,0)</f>
        <v>#N/A</v>
      </c>
      <c r="O1807" s="70" t="e">
        <f>VLOOKUP(B1807,[3]Pivot!$A$4:$D$4420,2,0)</f>
        <v>#N/A</v>
      </c>
      <c r="P1807" s="66" t="e">
        <f>VLOOKUP(B1807,[3]Pivot!$A$4:$E$4420,5,0)</f>
        <v>#N/A</v>
      </c>
      <c r="Q1807" s="66" t="e">
        <f>VLOOKUP(B1807,[3]Pivot!$A$4:$D$4420,3,0)</f>
        <v>#N/A</v>
      </c>
      <c r="R1807" s="66" t="e">
        <f>VLOOKUP(B1807,[3]Pivot!$A$4:$D$4420,4,0)</f>
        <v>#N/A</v>
      </c>
      <c r="S1807" t="e">
        <f>VLOOKUP(B1807,'[1]Tổng hợp Nhập - Xuất - Tồn'!$A$5:$N$4327,11,0)</f>
        <v>#N/A</v>
      </c>
      <c r="T1807" t="e">
        <f>VLOOKUP(B1807,'[1]Tổng hợp Nhập - Xuất - Tồn'!$A$7:$N$4327,13,0)</f>
        <v>#N/A</v>
      </c>
      <c r="U1807" s="66" t="e">
        <f t="shared" si="472"/>
        <v>#N/A</v>
      </c>
      <c r="V1807" s="73" t="e">
        <f t="shared" si="473"/>
        <v>#N/A</v>
      </c>
      <c r="W1807" s="73" t="e">
        <f t="shared" si="474"/>
        <v>#N/A</v>
      </c>
    </row>
    <row r="1808" spans="1:23" hidden="1" x14ac:dyDescent="0.25">
      <c r="A1808">
        <v>1807</v>
      </c>
      <c r="B1808" t="s">
        <v>1360</v>
      </c>
      <c r="C1808" t="s">
        <v>1361</v>
      </c>
      <c r="E1808">
        <v>119</v>
      </c>
      <c r="H1808" s="59">
        <v>2.0676923076923082</v>
      </c>
      <c r="I1808" t="s">
        <v>1903</v>
      </c>
      <c r="J1808" s="65">
        <f t="shared" si="471"/>
        <v>56075.815384615395</v>
      </c>
      <c r="K1808" t="e">
        <f>1.05*VLOOKUP(B1808,'[1]Tổng hợp Nhập - Xuất - Tồn'!$A$5:$N$4327,12,0)/VLOOKUP(B1808,'[1]Tổng hợp Nhập - Xuất - Tồn'!$A$5:$N$4327,11,0)</f>
        <v>#N/A</v>
      </c>
      <c r="L1808" s="67" t="e">
        <f t="shared" si="475"/>
        <v>#N/A</v>
      </c>
      <c r="M1808" s="66" t="e">
        <f>VLOOKUP(B1808,[2]Pivot!$A$4:$C$3785,2,0)</f>
        <v>#N/A</v>
      </c>
      <c r="N1808" s="66" t="e">
        <f>VLOOKUP(B1808,[2]Pivot!$A$4:$C$3785,3,0)</f>
        <v>#N/A</v>
      </c>
      <c r="O1808" s="70" t="e">
        <f>VLOOKUP(B1808,[3]Pivot!$A$4:$D$4420,2,0)</f>
        <v>#N/A</v>
      </c>
      <c r="P1808" s="66" t="e">
        <f>VLOOKUP(B1808,[3]Pivot!$A$4:$E$4420,5,0)</f>
        <v>#N/A</v>
      </c>
      <c r="Q1808" s="66" t="e">
        <f>VLOOKUP(B1808,[3]Pivot!$A$4:$D$4420,3,0)</f>
        <v>#N/A</v>
      </c>
      <c r="R1808" s="66" t="e">
        <f>VLOOKUP(B1808,[3]Pivot!$A$4:$D$4420,4,0)</f>
        <v>#N/A</v>
      </c>
      <c r="S1808" t="e">
        <f>VLOOKUP(B1808,'[1]Tổng hợp Nhập - Xuất - Tồn'!$A$5:$N$4327,11,0)</f>
        <v>#N/A</v>
      </c>
      <c r="T1808" t="e">
        <f>VLOOKUP(B1808,'[1]Tổng hợp Nhập - Xuất - Tồn'!$A$7:$N$4327,13,0)</f>
        <v>#N/A</v>
      </c>
      <c r="U1808" s="66" t="e">
        <f t="shared" si="472"/>
        <v>#N/A</v>
      </c>
      <c r="V1808" s="73" t="e">
        <f t="shared" si="473"/>
        <v>#N/A</v>
      </c>
      <c r="W1808" s="73" t="e">
        <f t="shared" si="474"/>
        <v>#N/A</v>
      </c>
    </row>
    <row r="1809" spans="1:23" hidden="1" x14ac:dyDescent="0.25">
      <c r="A1809">
        <v>1808</v>
      </c>
      <c r="B1809" t="s">
        <v>1362</v>
      </c>
      <c r="C1809" t="s">
        <v>1363</v>
      </c>
      <c r="E1809">
        <v>105</v>
      </c>
      <c r="H1809" s="59">
        <v>9.3538461538461544</v>
      </c>
      <c r="I1809" t="s">
        <v>1903</v>
      </c>
      <c r="J1809" s="65">
        <f t="shared" si="471"/>
        <v>253676.30769230769</v>
      </c>
      <c r="K1809" t="e">
        <f>1.05*VLOOKUP(B1809,'[1]Tổng hợp Nhập - Xuất - Tồn'!$A$5:$N$4327,12,0)/VLOOKUP(B1809,'[1]Tổng hợp Nhập - Xuất - Tồn'!$A$5:$N$4327,11,0)</f>
        <v>#N/A</v>
      </c>
      <c r="L1809" s="67" t="e">
        <f t="shared" si="475"/>
        <v>#N/A</v>
      </c>
      <c r="M1809" s="66" t="e">
        <f>VLOOKUP(B1809,[2]Pivot!$A$4:$C$3785,2,0)</f>
        <v>#N/A</v>
      </c>
      <c r="N1809" s="66" t="e">
        <f>VLOOKUP(B1809,[2]Pivot!$A$4:$C$3785,3,0)</f>
        <v>#N/A</v>
      </c>
      <c r="O1809" s="70" t="e">
        <f>VLOOKUP(B1809,[3]Pivot!$A$4:$D$4420,2,0)</f>
        <v>#N/A</v>
      </c>
      <c r="P1809" s="66" t="e">
        <f>VLOOKUP(B1809,[3]Pivot!$A$4:$E$4420,5,0)</f>
        <v>#N/A</v>
      </c>
      <c r="Q1809" s="66" t="e">
        <f>VLOOKUP(B1809,[3]Pivot!$A$4:$D$4420,3,0)</f>
        <v>#N/A</v>
      </c>
      <c r="R1809" s="66" t="e">
        <f>VLOOKUP(B1809,[3]Pivot!$A$4:$D$4420,4,0)</f>
        <v>#N/A</v>
      </c>
      <c r="S1809" t="e">
        <f>VLOOKUP(B1809,'[1]Tổng hợp Nhập - Xuất - Tồn'!$A$5:$N$4327,11,0)</f>
        <v>#N/A</v>
      </c>
      <c r="T1809" t="e">
        <f>VLOOKUP(B1809,'[1]Tổng hợp Nhập - Xuất - Tồn'!$A$7:$N$4327,13,0)</f>
        <v>#N/A</v>
      </c>
      <c r="U1809" s="66" t="e">
        <f t="shared" si="472"/>
        <v>#N/A</v>
      </c>
      <c r="V1809" s="73" t="e">
        <f t="shared" si="473"/>
        <v>#N/A</v>
      </c>
      <c r="W1809" s="73" t="e">
        <f t="shared" si="474"/>
        <v>#N/A</v>
      </c>
    </row>
    <row r="1810" spans="1:23" hidden="1" x14ac:dyDescent="0.25">
      <c r="A1810">
        <v>1809</v>
      </c>
      <c r="B1810" t="s">
        <v>1364</v>
      </c>
      <c r="C1810" t="s">
        <v>1365</v>
      </c>
      <c r="E1810">
        <v>8</v>
      </c>
      <c r="H1810" s="59">
        <v>54.000000000000007</v>
      </c>
      <c r="I1810" t="s">
        <v>1903</v>
      </c>
      <c r="J1810" s="65">
        <f t="shared" si="471"/>
        <v>1464480.0000000002</v>
      </c>
      <c r="K1810" t="e">
        <f>1.05*VLOOKUP(B1810,'[1]Tổng hợp Nhập - Xuất - Tồn'!$A$5:$N$4327,12,0)/VLOOKUP(B1810,'[1]Tổng hợp Nhập - Xuất - Tồn'!$A$5:$N$4327,11,0)</f>
        <v>#N/A</v>
      </c>
      <c r="L1810" s="67" t="e">
        <f t="shared" si="475"/>
        <v>#N/A</v>
      </c>
      <c r="M1810" s="66" t="e">
        <f>VLOOKUP(B1810,[2]Pivot!$A$4:$C$3785,2,0)</f>
        <v>#N/A</v>
      </c>
      <c r="N1810" s="66" t="e">
        <f>VLOOKUP(B1810,[2]Pivot!$A$4:$C$3785,3,0)</f>
        <v>#N/A</v>
      </c>
      <c r="O1810" s="70" t="e">
        <f>VLOOKUP(B1810,[3]Pivot!$A$4:$D$4420,2,0)</f>
        <v>#N/A</v>
      </c>
      <c r="P1810" s="66" t="e">
        <f>VLOOKUP(B1810,[3]Pivot!$A$4:$E$4420,5,0)</f>
        <v>#N/A</v>
      </c>
      <c r="Q1810" s="66" t="e">
        <f>VLOOKUP(B1810,[3]Pivot!$A$4:$D$4420,3,0)</f>
        <v>#N/A</v>
      </c>
      <c r="R1810" s="66" t="e">
        <f>VLOOKUP(B1810,[3]Pivot!$A$4:$D$4420,4,0)</f>
        <v>#N/A</v>
      </c>
      <c r="S1810" t="e">
        <f>VLOOKUP(B1810,'[1]Tổng hợp Nhập - Xuất - Tồn'!$A$5:$N$4327,11,0)</f>
        <v>#N/A</v>
      </c>
      <c r="T1810" t="e">
        <f>VLOOKUP(B1810,'[1]Tổng hợp Nhập - Xuất - Tồn'!$A$7:$N$4327,13,0)</f>
        <v>#N/A</v>
      </c>
      <c r="U1810" s="66" t="e">
        <f t="shared" si="472"/>
        <v>#N/A</v>
      </c>
      <c r="V1810" s="73" t="e">
        <f t="shared" si="473"/>
        <v>#N/A</v>
      </c>
      <c r="W1810" s="73" t="e">
        <f t="shared" si="474"/>
        <v>#N/A</v>
      </c>
    </row>
    <row r="1811" spans="1:23" hidden="1" x14ac:dyDescent="0.25">
      <c r="A1811">
        <v>1810</v>
      </c>
      <c r="B1811" t="s">
        <v>1366</v>
      </c>
      <c r="C1811" t="s">
        <v>1367</v>
      </c>
      <c r="E1811">
        <v>82</v>
      </c>
      <c r="H1811" s="59">
        <v>12.923076923076923</v>
      </c>
      <c r="I1811" t="s">
        <v>1903</v>
      </c>
      <c r="J1811" s="65">
        <f t="shared" si="471"/>
        <v>350473.84615384619</v>
      </c>
      <c r="K1811" t="e">
        <f>1.05*VLOOKUP(B1811,'[1]Tổng hợp Nhập - Xuất - Tồn'!$A$5:$N$4327,12,0)/VLOOKUP(B1811,'[1]Tổng hợp Nhập - Xuất - Tồn'!$A$5:$N$4327,11,0)</f>
        <v>#N/A</v>
      </c>
      <c r="L1811" s="67" t="e">
        <f t="shared" si="475"/>
        <v>#N/A</v>
      </c>
      <c r="M1811" s="66" t="e">
        <f>VLOOKUP(B1811,[2]Pivot!$A$4:$C$3785,2,0)</f>
        <v>#N/A</v>
      </c>
      <c r="N1811" s="66" t="e">
        <f>VLOOKUP(B1811,[2]Pivot!$A$4:$C$3785,3,0)</f>
        <v>#N/A</v>
      </c>
      <c r="O1811" s="70" t="e">
        <f>VLOOKUP(B1811,[3]Pivot!$A$4:$D$4420,2,0)</f>
        <v>#N/A</v>
      </c>
      <c r="P1811" s="66" t="e">
        <f>VLOOKUP(B1811,[3]Pivot!$A$4:$E$4420,5,0)</f>
        <v>#N/A</v>
      </c>
      <c r="Q1811" s="66" t="e">
        <f>VLOOKUP(B1811,[3]Pivot!$A$4:$D$4420,3,0)</f>
        <v>#N/A</v>
      </c>
      <c r="R1811" s="66" t="e">
        <f>VLOOKUP(B1811,[3]Pivot!$A$4:$D$4420,4,0)</f>
        <v>#N/A</v>
      </c>
      <c r="S1811" t="e">
        <f>VLOOKUP(B1811,'[1]Tổng hợp Nhập - Xuất - Tồn'!$A$5:$N$4327,11,0)</f>
        <v>#N/A</v>
      </c>
      <c r="T1811" t="e">
        <f>VLOOKUP(B1811,'[1]Tổng hợp Nhập - Xuất - Tồn'!$A$7:$N$4327,13,0)</f>
        <v>#N/A</v>
      </c>
      <c r="U1811" s="66" t="e">
        <f t="shared" si="472"/>
        <v>#N/A</v>
      </c>
      <c r="V1811" s="73" t="e">
        <f t="shared" si="473"/>
        <v>#N/A</v>
      </c>
      <c r="W1811" s="73" t="e">
        <f t="shared" si="474"/>
        <v>#N/A</v>
      </c>
    </row>
    <row r="1812" spans="1:23" hidden="1" x14ac:dyDescent="0.25">
      <c r="A1812">
        <v>1811</v>
      </c>
      <c r="B1812" t="s">
        <v>1368</v>
      </c>
      <c r="C1812" t="s">
        <v>1369</v>
      </c>
      <c r="E1812">
        <v>12</v>
      </c>
      <c r="H1812" s="59">
        <v>11.930769230769233</v>
      </c>
      <c r="I1812" t="s">
        <v>1903</v>
      </c>
      <c r="J1812" s="65">
        <f t="shared" si="471"/>
        <v>323562.46153846156</v>
      </c>
      <c r="K1812" t="e">
        <f>1.05*VLOOKUP(B1812,'[1]Tổng hợp Nhập - Xuất - Tồn'!$A$5:$N$4327,12,0)/VLOOKUP(B1812,'[1]Tổng hợp Nhập - Xuất - Tồn'!$A$5:$N$4327,11,0)</f>
        <v>#N/A</v>
      </c>
      <c r="L1812" s="67" t="e">
        <f t="shared" si="475"/>
        <v>#N/A</v>
      </c>
      <c r="M1812" s="66" t="e">
        <f>VLOOKUP(B1812,[2]Pivot!$A$4:$C$3785,2,0)</f>
        <v>#N/A</v>
      </c>
      <c r="N1812" s="66" t="e">
        <f>VLOOKUP(B1812,[2]Pivot!$A$4:$C$3785,3,0)</f>
        <v>#N/A</v>
      </c>
      <c r="O1812" s="70" t="e">
        <f>VLOOKUP(B1812,[3]Pivot!$A$4:$D$4420,2,0)</f>
        <v>#N/A</v>
      </c>
      <c r="P1812" s="66" t="e">
        <f>VLOOKUP(B1812,[3]Pivot!$A$4:$E$4420,5,0)</f>
        <v>#N/A</v>
      </c>
      <c r="Q1812" s="66" t="e">
        <f>VLOOKUP(B1812,[3]Pivot!$A$4:$D$4420,3,0)</f>
        <v>#N/A</v>
      </c>
      <c r="R1812" s="66" t="e">
        <f>VLOOKUP(B1812,[3]Pivot!$A$4:$D$4420,4,0)</f>
        <v>#N/A</v>
      </c>
      <c r="S1812" t="e">
        <f>VLOOKUP(B1812,'[1]Tổng hợp Nhập - Xuất - Tồn'!$A$5:$N$4327,11,0)</f>
        <v>#N/A</v>
      </c>
      <c r="T1812" t="e">
        <f>VLOOKUP(B1812,'[1]Tổng hợp Nhập - Xuất - Tồn'!$A$7:$N$4327,13,0)</f>
        <v>#N/A</v>
      </c>
      <c r="U1812" s="66" t="e">
        <f t="shared" si="472"/>
        <v>#N/A</v>
      </c>
      <c r="V1812" s="73" t="e">
        <f t="shared" si="473"/>
        <v>#N/A</v>
      </c>
      <c r="W1812" s="73" t="e">
        <f t="shared" si="474"/>
        <v>#N/A</v>
      </c>
    </row>
    <row r="1813" spans="1:23" hidden="1" x14ac:dyDescent="0.25">
      <c r="A1813">
        <v>1812</v>
      </c>
      <c r="B1813" t="s">
        <v>1370</v>
      </c>
      <c r="C1813" t="s">
        <v>381</v>
      </c>
      <c r="E1813">
        <v>7</v>
      </c>
      <c r="H1813" s="59">
        <v>202.56923076923073</v>
      </c>
      <c r="I1813" t="s">
        <v>1903</v>
      </c>
      <c r="J1813" s="65">
        <f t="shared" si="471"/>
        <v>5493677.5384615362</v>
      </c>
      <c r="K1813" t="e">
        <f>1.05*VLOOKUP(B1813,'[1]Tổng hợp Nhập - Xuất - Tồn'!$A$5:$N$4327,12,0)/VLOOKUP(B1813,'[1]Tổng hợp Nhập - Xuất - Tồn'!$A$5:$N$4327,11,0)</f>
        <v>#N/A</v>
      </c>
      <c r="L1813" s="67" t="e">
        <f t="shared" si="475"/>
        <v>#N/A</v>
      </c>
      <c r="M1813" s="66" t="e">
        <f>VLOOKUP(B1813,[2]Pivot!$A$4:$C$3785,2,0)</f>
        <v>#N/A</v>
      </c>
      <c r="N1813" s="66" t="e">
        <f>VLOOKUP(B1813,[2]Pivot!$A$4:$C$3785,3,0)</f>
        <v>#N/A</v>
      </c>
      <c r="O1813" s="70" t="e">
        <f>VLOOKUP(B1813,[3]Pivot!$A$4:$D$4420,2,0)</f>
        <v>#N/A</v>
      </c>
      <c r="P1813" s="66" t="e">
        <f>VLOOKUP(B1813,[3]Pivot!$A$4:$E$4420,5,0)</f>
        <v>#N/A</v>
      </c>
      <c r="Q1813" s="66" t="e">
        <f>VLOOKUP(B1813,[3]Pivot!$A$4:$D$4420,3,0)</f>
        <v>#N/A</v>
      </c>
      <c r="R1813" s="66" t="e">
        <f>VLOOKUP(B1813,[3]Pivot!$A$4:$D$4420,4,0)</f>
        <v>#N/A</v>
      </c>
      <c r="S1813" t="e">
        <f>VLOOKUP(B1813,'[1]Tổng hợp Nhập - Xuất - Tồn'!$A$5:$N$4327,11,0)</f>
        <v>#N/A</v>
      </c>
      <c r="T1813" t="e">
        <f>VLOOKUP(B1813,'[1]Tổng hợp Nhập - Xuất - Tồn'!$A$7:$N$4327,13,0)</f>
        <v>#N/A</v>
      </c>
      <c r="U1813" s="66" t="e">
        <f t="shared" si="472"/>
        <v>#N/A</v>
      </c>
      <c r="V1813" s="73" t="e">
        <f t="shared" si="473"/>
        <v>#N/A</v>
      </c>
      <c r="W1813" s="73" t="e">
        <f t="shared" si="474"/>
        <v>#N/A</v>
      </c>
    </row>
    <row r="1814" spans="1:23" hidden="1" x14ac:dyDescent="0.25">
      <c r="A1814">
        <v>1813</v>
      </c>
      <c r="B1814" t="s">
        <v>1371</v>
      </c>
      <c r="C1814" t="s">
        <v>381</v>
      </c>
      <c r="E1814">
        <v>21</v>
      </c>
      <c r="H1814" s="59">
        <v>202.56923076923073</v>
      </c>
      <c r="I1814" t="s">
        <v>1903</v>
      </c>
      <c r="J1814" s="65">
        <f t="shared" si="471"/>
        <v>5493677.5384615362</v>
      </c>
      <c r="K1814" t="e">
        <f>1.05*VLOOKUP(B1814,'[1]Tổng hợp Nhập - Xuất - Tồn'!$A$5:$N$4327,12,0)/VLOOKUP(B1814,'[1]Tổng hợp Nhập - Xuất - Tồn'!$A$5:$N$4327,11,0)</f>
        <v>#N/A</v>
      </c>
      <c r="L1814" s="67" t="e">
        <f t="shared" si="475"/>
        <v>#N/A</v>
      </c>
      <c r="M1814" s="66" t="e">
        <f>VLOOKUP(B1814,[2]Pivot!$A$4:$C$3785,2,0)</f>
        <v>#N/A</v>
      </c>
      <c r="N1814" s="66" t="e">
        <f>VLOOKUP(B1814,[2]Pivot!$A$4:$C$3785,3,0)</f>
        <v>#N/A</v>
      </c>
      <c r="O1814" s="70" t="e">
        <f>VLOOKUP(B1814,[3]Pivot!$A$4:$D$4420,2,0)</f>
        <v>#N/A</v>
      </c>
      <c r="P1814" s="66" t="e">
        <f>VLOOKUP(B1814,[3]Pivot!$A$4:$E$4420,5,0)</f>
        <v>#N/A</v>
      </c>
      <c r="Q1814" s="66" t="e">
        <f>VLOOKUP(B1814,[3]Pivot!$A$4:$D$4420,3,0)</f>
        <v>#N/A</v>
      </c>
      <c r="R1814" s="66" t="e">
        <f>VLOOKUP(B1814,[3]Pivot!$A$4:$D$4420,4,0)</f>
        <v>#N/A</v>
      </c>
      <c r="S1814" t="e">
        <f>VLOOKUP(B1814,'[1]Tổng hợp Nhập - Xuất - Tồn'!$A$5:$N$4327,11,0)</f>
        <v>#N/A</v>
      </c>
      <c r="T1814" t="e">
        <f>VLOOKUP(B1814,'[1]Tổng hợp Nhập - Xuất - Tồn'!$A$7:$N$4327,13,0)</f>
        <v>#N/A</v>
      </c>
      <c r="U1814" s="66" t="e">
        <f t="shared" si="472"/>
        <v>#N/A</v>
      </c>
      <c r="V1814" s="73" t="e">
        <f t="shared" si="473"/>
        <v>#N/A</v>
      </c>
      <c r="W1814" s="73" t="e">
        <f t="shared" si="474"/>
        <v>#N/A</v>
      </c>
    </row>
    <row r="1815" spans="1:23" hidden="1" x14ac:dyDescent="0.25">
      <c r="A1815">
        <v>1814</v>
      </c>
      <c r="B1815" t="s">
        <v>1372</v>
      </c>
      <c r="C1815" t="s">
        <v>970</v>
      </c>
      <c r="E1815">
        <v>8</v>
      </c>
      <c r="H1815" s="59">
        <v>202.56923076923073</v>
      </c>
      <c r="I1815" t="s">
        <v>1903</v>
      </c>
      <c r="J1815" s="65">
        <f t="shared" si="471"/>
        <v>5493677.5384615362</v>
      </c>
      <c r="K1815" t="e">
        <f>1.05*VLOOKUP(B1815,'[1]Tổng hợp Nhập - Xuất - Tồn'!$A$5:$N$4327,12,0)/VLOOKUP(B1815,'[1]Tổng hợp Nhập - Xuất - Tồn'!$A$5:$N$4327,11,0)</f>
        <v>#N/A</v>
      </c>
      <c r="L1815" s="67" t="e">
        <f t="shared" si="475"/>
        <v>#N/A</v>
      </c>
      <c r="M1815" s="66" t="e">
        <f>VLOOKUP(B1815,[2]Pivot!$A$4:$C$3785,2,0)</f>
        <v>#N/A</v>
      </c>
      <c r="N1815" s="66" t="e">
        <f>VLOOKUP(B1815,[2]Pivot!$A$4:$C$3785,3,0)</f>
        <v>#N/A</v>
      </c>
      <c r="O1815" s="70" t="e">
        <f>VLOOKUP(B1815,[3]Pivot!$A$4:$D$4420,2,0)</f>
        <v>#N/A</v>
      </c>
      <c r="P1815" s="66" t="e">
        <f>VLOOKUP(B1815,[3]Pivot!$A$4:$E$4420,5,0)</f>
        <v>#N/A</v>
      </c>
      <c r="Q1815" s="66" t="e">
        <f>VLOOKUP(B1815,[3]Pivot!$A$4:$D$4420,3,0)</f>
        <v>#N/A</v>
      </c>
      <c r="R1815" s="66" t="e">
        <f>VLOOKUP(B1815,[3]Pivot!$A$4:$D$4420,4,0)</f>
        <v>#N/A</v>
      </c>
      <c r="S1815" t="e">
        <f>VLOOKUP(B1815,'[1]Tổng hợp Nhập - Xuất - Tồn'!$A$5:$N$4327,11,0)</f>
        <v>#N/A</v>
      </c>
      <c r="T1815" t="e">
        <f>VLOOKUP(B1815,'[1]Tổng hợp Nhập - Xuất - Tồn'!$A$7:$N$4327,13,0)</f>
        <v>#N/A</v>
      </c>
      <c r="U1815" s="66" t="e">
        <f t="shared" si="472"/>
        <v>#N/A</v>
      </c>
      <c r="V1815" s="73" t="e">
        <f t="shared" si="473"/>
        <v>#N/A</v>
      </c>
      <c r="W1815" s="73" t="e">
        <f t="shared" si="474"/>
        <v>#N/A</v>
      </c>
    </row>
    <row r="1816" spans="1:23" hidden="1" x14ac:dyDescent="0.25">
      <c r="A1816">
        <v>1815</v>
      </c>
      <c r="B1816" t="s">
        <v>1373</v>
      </c>
      <c r="C1816" t="s">
        <v>970</v>
      </c>
      <c r="E1816">
        <v>23</v>
      </c>
      <c r="H1816" s="59">
        <v>202.56923076923073</v>
      </c>
      <c r="I1816" t="s">
        <v>1903</v>
      </c>
      <c r="J1816" s="65">
        <f t="shared" si="471"/>
        <v>5493677.5384615362</v>
      </c>
      <c r="K1816" t="e">
        <f>1.05*VLOOKUP(B1816,'[1]Tổng hợp Nhập - Xuất - Tồn'!$A$5:$N$4327,12,0)/VLOOKUP(B1816,'[1]Tổng hợp Nhập - Xuất - Tồn'!$A$5:$N$4327,11,0)</f>
        <v>#N/A</v>
      </c>
      <c r="L1816" s="67" t="e">
        <f t="shared" si="475"/>
        <v>#N/A</v>
      </c>
      <c r="M1816" s="66" t="e">
        <f>VLOOKUP(B1816,[2]Pivot!$A$4:$C$3785,2,0)</f>
        <v>#N/A</v>
      </c>
      <c r="N1816" s="66" t="e">
        <f>VLOOKUP(B1816,[2]Pivot!$A$4:$C$3785,3,0)</f>
        <v>#N/A</v>
      </c>
      <c r="O1816" s="70" t="e">
        <f>VLOOKUP(B1816,[3]Pivot!$A$4:$D$4420,2,0)</f>
        <v>#N/A</v>
      </c>
      <c r="P1816" s="66" t="e">
        <f>VLOOKUP(B1816,[3]Pivot!$A$4:$E$4420,5,0)</f>
        <v>#N/A</v>
      </c>
      <c r="Q1816" s="66" t="e">
        <f>VLOOKUP(B1816,[3]Pivot!$A$4:$D$4420,3,0)</f>
        <v>#N/A</v>
      </c>
      <c r="R1816" s="66" t="e">
        <f>VLOOKUP(B1816,[3]Pivot!$A$4:$D$4420,4,0)</f>
        <v>#N/A</v>
      </c>
      <c r="S1816" t="e">
        <f>VLOOKUP(B1816,'[1]Tổng hợp Nhập - Xuất - Tồn'!$A$5:$N$4327,11,0)</f>
        <v>#N/A</v>
      </c>
      <c r="T1816" t="e">
        <f>VLOOKUP(B1816,'[1]Tổng hợp Nhập - Xuất - Tồn'!$A$7:$N$4327,13,0)</f>
        <v>#N/A</v>
      </c>
      <c r="U1816" s="66" t="e">
        <f t="shared" si="472"/>
        <v>#N/A</v>
      </c>
      <c r="V1816" s="73" t="e">
        <f t="shared" si="473"/>
        <v>#N/A</v>
      </c>
      <c r="W1816" s="73" t="e">
        <f t="shared" si="474"/>
        <v>#N/A</v>
      </c>
    </row>
    <row r="1817" spans="1:23" hidden="1" x14ac:dyDescent="0.25">
      <c r="A1817">
        <v>1816</v>
      </c>
      <c r="B1817" t="s">
        <v>1374</v>
      </c>
      <c r="C1817" t="s">
        <v>1375</v>
      </c>
      <c r="E1817">
        <v>18</v>
      </c>
      <c r="H1817" s="59">
        <v>46.307692307692307</v>
      </c>
      <c r="I1817" t="s">
        <v>1903</v>
      </c>
      <c r="J1817" s="65">
        <f t="shared" si="471"/>
        <v>1255864.615384615</v>
      </c>
      <c r="K1817" t="e">
        <f>1.05*VLOOKUP(B1817,'[1]Tổng hợp Nhập - Xuất - Tồn'!$A$5:$N$4327,12,0)/VLOOKUP(B1817,'[1]Tổng hợp Nhập - Xuất - Tồn'!$A$5:$N$4327,11,0)</f>
        <v>#N/A</v>
      </c>
      <c r="L1817" s="67" t="e">
        <f t="shared" si="475"/>
        <v>#N/A</v>
      </c>
      <c r="M1817" s="66" t="e">
        <f>VLOOKUP(B1817,[2]Pivot!$A$4:$C$3785,2,0)</f>
        <v>#N/A</v>
      </c>
      <c r="N1817" s="66" t="e">
        <f>VLOOKUP(B1817,[2]Pivot!$A$4:$C$3785,3,0)</f>
        <v>#N/A</v>
      </c>
      <c r="O1817" s="70" t="e">
        <f>VLOOKUP(B1817,[3]Pivot!$A$4:$D$4420,2,0)</f>
        <v>#N/A</v>
      </c>
      <c r="P1817" s="66" t="e">
        <f>VLOOKUP(B1817,[3]Pivot!$A$4:$E$4420,5,0)</f>
        <v>#N/A</v>
      </c>
      <c r="Q1817" s="66" t="e">
        <f>VLOOKUP(B1817,[3]Pivot!$A$4:$D$4420,3,0)</f>
        <v>#N/A</v>
      </c>
      <c r="R1817" s="66" t="e">
        <f>VLOOKUP(B1817,[3]Pivot!$A$4:$D$4420,4,0)</f>
        <v>#N/A</v>
      </c>
      <c r="S1817" t="e">
        <f>VLOOKUP(B1817,'[1]Tổng hợp Nhập - Xuất - Tồn'!$A$5:$N$4327,11,0)</f>
        <v>#N/A</v>
      </c>
      <c r="T1817" t="e">
        <f>VLOOKUP(B1817,'[1]Tổng hợp Nhập - Xuất - Tồn'!$A$7:$N$4327,13,0)</f>
        <v>#N/A</v>
      </c>
      <c r="U1817" s="66" t="e">
        <f t="shared" si="472"/>
        <v>#N/A</v>
      </c>
      <c r="V1817" s="73" t="e">
        <f t="shared" si="473"/>
        <v>#N/A</v>
      </c>
      <c r="W1817" s="73" t="e">
        <f t="shared" si="474"/>
        <v>#N/A</v>
      </c>
    </row>
    <row r="1818" spans="1:23" hidden="1" x14ac:dyDescent="0.25">
      <c r="A1818">
        <v>1817</v>
      </c>
      <c r="B1818" t="s">
        <v>982</v>
      </c>
      <c r="C1818" t="s">
        <v>983</v>
      </c>
      <c r="E1818">
        <v>74</v>
      </c>
      <c r="H1818" s="59">
        <v>28.430769230769236</v>
      </c>
      <c r="I1818" t="s">
        <v>1903</v>
      </c>
      <c r="J1818" s="65">
        <f t="shared" si="471"/>
        <v>771042.4615384615</v>
      </c>
      <c r="K1818" t="e">
        <f>1.05*VLOOKUP(B1818,'[1]Tổng hợp Nhập - Xuất - Tồn'!$A$5:$N$4327,12,0)/VLOOKUP(B1818,'[1]Tổng hợp Nhập - Xuất - Tồn'!$A$5:$N$4327,11,0)</f>
        <v>#N/A</v>
      </c>
      <c r="L1818" s="67" t="e">
        <f t="shared" si="475"/>
        <v>#N/A</v>
      </c>
      <c r="M1818" s="66" t="e">
        <f>VLOOKUP(B1818,[2]Pivot!$A$4:$C$3785,2,0)</f>
        <v>#N/A</v>
      </c>
      <c r="N1818" s="66" t="e">
        <f>VLOOKUP(B1818,[2]Pivot!$A$4:$C$3785,3,0)</f>
        <v>#N/A</v>
      </c>
      <c r="O1818" s="70" t="e">
        <f>VLOOKUP(B1818,[3]Pivot!$A$4:$D$4420,2,0)</f>
        <v>#N/A</v>
      </c>
      <c r="P1818" s="66" t="e">
        <f>VLOOKUP(B1818,[3]Pivot!$A$4:$E$4420,5,0)</f>
        <v>#N/A</v>
      </c>
      <c r="Q1818" s="66" t="e">
        <f>VLOOKUP(B1818,[3]Pivot!$A$4:$D$4420,3,0)</f>
        <v>#N/A</v>
      </c>
      <c r="R1818" s="66" t="e">
        <f>VLOOKUP(B1818,[3]Pivot!$A$4:$D$4420,4,0)</f>
        <v>#N/A</v>
      </c>
      <c r="S1818" t="e">
        <f>VLOOKUP(B1818,'[1]Tổng hợp Nhập - Xuất - Tồn'!$A$5:$N$4327,11,0)</f>
        <v>#N/A</v>
      </c>
      <c r="T1818" t="e">
        <f>VLOOKUP(B1818,'[1]Tổng hợp Nhập - Xuất - Tồn'!$A$7:$N$4327,13,0)</f>
        <v>#N/A</v>
      </c>
      <c r="U1818" s="66" t="e">
        <f t="shared" si="472"/>
        <v>#N/A</v>
      </c>
      <c r="V1818" s="73" t="e">
        <f t="shared" si="473"/>
        <v>#N/A</v>
      </c>
      <c r="W1818" s="73" t="e">
        <f t="shared" si="474"/>
        <v>#N/A</v>
      </c>
    </row>
    <row r="1819" spans="1:23" hidden="1" x14ac:dyDescent="0.25">
      <c r="A1819">
        <v>1818</v>
      </c>
      <c r="B1819" t="s">
        <v>1376</v>
      </c>
      <c r="C1819" t="s">
        <v>1377</v>
      </c>
      <c r="E1819">
        <v>14</v>
      </c>
      <c r="H1819" s="59">
        <v>46.307692307692307</v>
      </c>
      <c r="I1819" t="s">
        <v>1903</v>
      </c>
      <c r="J1819" s="65">
        <f t="shared" si="471"/>
        <v>1255864.615384615</v>
      </c>
      <c r="K1819" t="e">
        <f>1.05*VLOOKUP(B1819,'[1]Tổng hợp Nhập - Xuất - Tồn'!$A$5:$N$4327,12,0)/VLOOKUP(B1819,'[1]Tổng hợp Nhập - Xuất - Tồn'!$A$5:$N$4327,11,0)</f>
        <v>#N/A</v>
      </c>
      <c r="L1819" s="67" t="e">
        <f t="shared" si="475"/>
        <v>#N/A</v>
      </c>
      <c r="M1819" s="66" t="e">
        <f>VLOOKUP(B1819,[2]Pivot!$A$4:$C$3785,2,0)</f>
        <v>#N/A</v>
      </c>
      <c r="N1819" s="66" t="e">
        <f>VLOOKUP(B1819,[2]Pivot!$A$4:$C$3785,3,0)</f>
        <v>#N/A</v>
      </c>
      <c r="O1819" s="70" t="e">
        <f>VLOOKUP(B1819,[3]Pivot!$A$4:$D$4420,2,0)</f>
        <v>#N/A</v>
      </c>
      <c r="P1819" s="66" t="e">
        <f>VLOOKUP(B1819,[3]Pivot!$A$4:$E$4420,5,0)</f>
        <v>#N/A</v>
      </c>
      <c r="Q1819" s="66" t="e">
        <f>VLOOKUP(B1819,[3]Pivot!$A$4:$D$4420,3,0)</f>
        <v>#N/A</v>
      </c>
      <c r="R1819" s="66" t="e">
        <f>VLOOKUP(B1819,[3]Pivot!$A$4:$D$4420,4,0)</f>
        <v>#N/A</v>
      </c>
      <c r="S1819" t="e">
        <f>VLOOKUP(B1819,'[1]Tổng hợp Nhập - Xuất - Tồn'!$A$5:$N$4327,11,0)</f>
        <v>#N/A</v>
      </c>
      <c r="T1819" t="e">
        <f>VLOOKUP(B1819,'[1]Tổng hợp Nhập - Xuất - Tồn'!$A$7:$N$4327,13,0)</f>
        <v>#N/A</v>
      </c>
      <c r="U1819" s="66" t="e">
        <f t="shared" si="472"/>
        <v>#N/A</v>
      </c>
      <c r="V1819" s="73" t="e">
        <f t="shared" si="473"/>
        <v>#N/A</v>
      </c>
      <c r="W1819" s="73" t="e">
        <f t="shared" si="474"/>
        <v>#N/A</v>
      </c>
    </row>
    <row r="1820" spans="1:23" hidden="1" x14ac:dyDescent="0.25">
      <c r="A1820">
        <v>1819</v>
      </c>
      <c r="B1820" t="s">
        <v>988</v>
      </c>
      <c r="C1820" t="s">
        <v>989</v>
      </c>
      <c r="E1820">
        <v>58</v>
      </c>
      <c r="H1820" s="59">
        <v>28.430769230769236</v>
      </c>
      <c r="I1820" t="s">
        <v>1903</v>
      </c>
      <c r="J1820" s="65">
        <f t="shared" si="471"/>
        <v>771042.4615384615</v>
      </c>
      <c r="K1820" t="e">
        <f>1.05*VLOOKUP(B1820,'[1]Tổng hợp Nhập - Xuất - Tồn'!$A$5:$N$4327,12,0)/VLOOKUP(B1820,'[1]Tổng hợp Nhập - Xuất - Tồn'!$A$5:$N$4327,11,0)</f>
        <v>#N/A</v>
      </c>
      <c r="L1820" s="67" t="e">
        <f t="shared" si="475"/>
        <v>#N/A</v>
      </c>
      <c r="M1820" s="66" t="e">
        <f>VLOOKUP(B1820,[2]Pivot!$A$4:$C$3785,2,0)</f>
        <v>#N/A</v>
      </c>
      <c r="N1820" s="66" t="e">
        <f>VLOOKUP(B1820,[2]Pivot!$A$4:$C$3785,3,0)</f>
        <v>#N/A</v>
      </c>
      <c r="O1820" s="70" t="e">
        <f>VLOOKUP(B1820,[3]Pivot!$A$4:$D$4420,2,0)</f>
        <v>#N/A</v>
      </c>
      <c r="P1820" s="66" t="e">
        <f>VLOOKUP(B1820,[3]Pivot!$A$4:$E$4420,5,0)</f>
        <v>#N/A</v>
      </c>
      <c r="Q1820" s="66" t="e">
        <f>VLOOKUP(B1820,[3]Pivot!$A$4:$D$4420,3,0)</f>
        <v>#N/A</v>
      </c>
      <c r="R1820" s="66" t="e">
        <f>VLOOKUP(B1820,[3]Pivot!$A$4:$D$4420,4,0)</f>
        <v>#N/A</v>
      </c>
      <c r="S1820" t="e">
        <f>VLOOKUP(B1820,'[1]Tổng hợp Nhập - Xuất - Tồn'!$A$5:$N$4327,11,0)</f>
        <v>#N/A</v>
      </c>
      <c r="T1820" t="e">
        <f>VLOOKUP(B1820,'[1]Tổng hợp Nhập - Xuất - Tồn'!$A$7:$N$4327,13,0)</f>
        <v>#N/A</v>
      </c>
      <c r="U1820" s="66" t="e">
        <f t="shared" si="472"/>
        <v>#N/A</v>
      </c>
      <c r="V1820" s="73" t="e">
        <f t="shared" si="473"/>
        <v>#N/A</v>
      </c>
      <c r="W1820" s="73" t="e">
        <f t="shared" si="474"/>
        <v>#N/A</v>
      </c>
    </row>
    <row r="1821" spans="1:23" hidden="1" x14ac:dyDescent="0.25">
      <c r="A1821">
        <v>1820</v>
      </c>
      <c r="B1821" t="s">
        <v>1378</v>
      </c>
      <c r="C1821" t="s">
        <v>1379</v>
      </c>
      <c r="E1821">
        <v>20</v>
      </c>
      <c r="H1821" s="59">
        <v>20.923076923076923</v>
      </c>
      <c r="I1821" t="s">
        <v>1903</v>
      </c>
      <c r="J1821" s="65">
        <f t="shared" si="471"/>
        <v>567433.84615384613</v>
      </c>
      <c r="K1821" t="e">
        <f>1.05*VLOOKUP(B1821,'[1]Tổng hợp Nhập - Xuất - Tồn'!$A$5:$N$4327,12,0)/VLOOKUP(B1821,'[1]Tổng hợp Nhập - Xuất - Tồn'!$A$5:$N$4327,11,0)</f>
        <v>#N/A</v>
      </c>
      <c r="L1821" s="67" t="e">
        <f t="shared" si="475"/>
        <v>#N/A</v>
      </c>
      <c r="M1821" s="66" t="e">
        <f>VLOOKUP(B1821,[2]Pivot!$A$4:$C$3785,2,0)</f>
        <v>#N/A</v>
      </c>
      <c r="N1821" s="66" t="e">
        <f>VLOOKUP(B1821,[2]Pivot!$A$4:$C$3785,3,0)</f>
        <v>#N/A</v>
      </c>
      <c r="O1821" s="70" t="e">
        <f>VLOOKUP(B1821,[3]Pivot!$A$4:$D$4420,2,0)</f>
        <v>#N/A</v>
      </c>
      <c r="P1821" s="66" t="e">
        <f>VLOOKUP(B1821,[3]Pivot!$A$4:$E$4420,5,0)</f>
        <v>#N/A</v>
      </c>
      <c r="Q1821" s="66" t="e">
        <f>VLOOKUP(B1821,[3]Pivot!$A$4:$D$4420,3,0)</f>
        <v>#N/A</v>
      </c>
      <c r="R1821" s="66" t="e">
        <f>VLOOKUP(B1821,[3]Pivot!$A$4:$D$4420,4,0)</f>
        <v>#N/A</v>
      </c>
      <c r="S1821" t="e">
        <f>VLOOKUP(B1821,'[1]Tổng hợp Nhập - Xuất - Tồn'!$A$5:$N$4327,11,0)</f>
        <v>#N/A</v>
      </c>
      <c r="T1821" t="e">
        <f>VLOOKUP(B1821,'[1]Tổng hợp Nhập - Xuất - Tồn'!$A$7:$N$4327,13,0)</f>
        <v>#N/A</v>
      </c>
      <c r="U1821" s="66" t="e">
        <f t="shared" si="472"/>
        <v>#N/A</v>
      </c>
      <c r="V1821" s="73" t="e">
        <f t="shared" si="473"/>
        <v>#N/A</v>
      </c>
      <c r="W1821" s="73" t="e">
        <f t="shared" si="474"/>
        <v>#N/A</v>
      </c>
    </row>
    <row r="1822" spans="1:23" hidden="1" x14ac:dyDescent="0.25">
      <c r="A1822">
        <v>1821</v>
      </c>
      <c r="B1822" t="s">
        <v>1380</v>
      </c>
      <c r="C1822" t="s">
        <v>1381</v>
      </c>
      <c r="E1822">
        <v>20</v>
      </c>
      <c r="H1822" s="59">
        <v>20.923076923076923</v>
      </c>
      <c r="I1822" t="s">
        <v>1903</v>
      </c>
      <c r="J1822" s="65">
        <f t="shared" si="471"/>
        <v>567433.84615384613</v>
      </c>
      <c r="K1822" t="e">
        <f>1.05*VLOOKUP(B1822,'[1]Tổng hợp Nhập - Xuất - Tồn'!$A$5:$N$4327,12,0)/VLOOKUP(B1822,'[1]Tổng hợp Nhập - Xuất - Tồn'!$A$5:$N$4327,11,0)</f>
        <v>#N/A</v>
      </c>
      <c r="L1822" s="67" t="e">
        <f t="shared" si="475"/>
        <v>#N/A</v>
      </c>
      <c r="M1822" s="66" t="e">
        <f>VLOOKUP(B1822,[2]Pivot!$A$4:$C$3785,2,0)</f>
        <v>#N/A</v>
      </c>
      <c r="N1822" s="66" t="e">
        <f>VLOOKUP(B1822,[2]Pivot!$A$4:$C$3785,3,0)</f>
        <v>#N/A</v>
      </c>
      <c r="O1822" s="70" t="e">
        <f>VLOOKUP(B1822,[3]Pivot!$A$4:$D$4420,2,0)</f>
        <v>#N/A</v>
      </c>
      <c r="P1822" s="66" t="e">
        <f>VLOOKUP(B1822,[3]Pivot!$A$4:$E$4420,5,0)</f>
        <v>#N/A</v>
      </c>
      <c r="Q1822" s="66" t="e">
        <f>VLOOKUP(B1822,[3]Pivot!$A$4:$D$4420,3,0)</f>
        <v>#N/A</v>
      </c>
      <c r="R1822" s="66" t="e">
        <f>VLOOKUP(B1822,[3]Pivot!$A$4:$D$4420,4,0)</f>
        <v>#N/A</v>
      </c>
      <c r="S1822" t="e">
        <f>VLOOKUP(B1822,'[1]Tổng hợp Nhập - Xuất - Tồn'!$A$5:$N$4327,11,0)</f>
        <v>#N/A</v>
      </c>
      <c r="T1822" t="e">
        <f>VLOOKUP(B1822,'[1]Tổng hợp Nhập - Xuất - Tồn'!$A$7:$N$4327,13,0)</f>
        <v>#N/A</v>
      </c>
      <c r="U1822" s="66" t="e">
        <f t="shared" si="472"/>
        <v>#N/A</v>
      </c>
      <c r="V1822" s="73" t="e">
        <f t="shared" si="473"/>
        <v>#N/A</v>
      </c>
      <c r="W1822" s="73" t="e">
        <f t="shared" si="474"/>
        <v>#N/A</v>
      </c>
    </row>
    <row r="1823" spans="1:23" hidden="1" x14ac:dyDescent="0.25">
      <c r="A1823">
        <v>1822</v>
      </c>
      <c r="B1823" t="s">
        <v>1024</v>
      </c>
      <c r="C1823" t="s">
        <v>1025</v>
      </c>
      <c r="E1823">
        <v>54</v>
      </c>
      <c r="H1823" s="59">
        <v>9.5923076923076938</v>
      </c>
      <c r="I1823" t="s">
        <v>1903</v>
      </c>
      <c r="J1823" s="65">
        <f t="shared" si="471"/>
        <v>260143.38461538462</v>
      </c>
      <c r="K1823" t="e">
        <f>1.05*VLOOKUP(B1823,'[1]Tổng hợp Nhập - Xuất - Tồn'!$A$5:$N$4327,12,0)/VLOOKUP(B1823,'[1]Tổng hợp Nhập - Xuất - Tồn'!$A$5:$N$4327,11,0)</f>
        <v>#N/A</v>
      </c>
      <c r="L1823" s="67" t="e">
        <f t="shared" si="475"/>
        <v>#N/A</v>
      </c>
      <c r="M1823" s="66" t="e">
        <f>VLOOKUP(B1823,[2]Pivot!$A$4:$C$3785,2,0)</f>
        <v>#N/A</v>
      </c>
      <c r="N1823" s="66" t="e">
        <f>VLOOKUP(B1823,[2]Pivot!$A$4:$C$3785,3,0)</f>
        <v>#N/A</v>
      </c>
      <c r="O1823" s="70" t="e">
        <f>VLOOKUP(B1823,[3]Pivot!$A$4:$D$4420,2,0)</f>
        <v>#N/A</v>
      </c>
      <c r="P1823" s="66" t="e">
        <f>VLOOKUP(B1823,[3]Pivot!$A$4:$E$4420,5,0)</f>
        <v>#N/A</v>
      </c>
      <c r="Q1823" s="66" t="e">
        <f>VLOOKUP(B1823,[3]Pivot!$A$4:$D$4420,3,0)</f>
        <v>#N/A</v>
      </c>
      <c r="R1823" s="66" t="e">
        <f>VLOOKUP(B1823,[3]Pivot!$A$4:$D$4420,4,0)</f>
        <v>#N/A</v>
      </c>
      <c r="S1823" t="e">
        <f>VLOOKUP(B1823,'[1]Tổng hợp Nhập - Xuất - Tồn'!$A$5:$N$4327,11,0)</f>
        <v>#N/A</v>
      </c>
      <c r="T1823" t="e">
        <f>VLOOKUP(B1823,'[1]Tổng hợp Nhập - Xuất - Tồn'!$A$7:$N$4327,13,0)</f>
        <v>#N/A</v>
      </c>
      <c r="U1823" s="66" t="e">
        <f t="shared" si="472"/>
        <v>#N/A</v>
      </c>
      <c r="V1823" s="73" t="e">
        <f t="shared" si="473"/>
        <v>#N/A</v>
      </c>
      <c r="W1823" s="73" t="e">
        <f t="shared" si="474"/>
        <v>#N/A</v>
      </c>
    </row>
    <row r="1824" spans="1:23" hidden="1" x14ac:dyDescent="0.25">
      <c r="A1824">
        <v>1823</v>
      </c>
      <c r="B1824" t="s">
        <v>1026</v>
      </c>
      <c r="C1824" t="s">
        <v>1027</v>
      </c>
      <c r="E1824">
        <v>94</v>
      </c>
      <c r="H1824" s="59">
        <v>9.5923076923076938</v>
      </c>
      <c r="I1824" t="s">
        <v>1903</v>
      </c>
      <c r="J1824" s="65">
        <f t="shared" si="471"/>
        <v>260143.38461538462</v>
      </c>
      <c r="K1824" t="e">
        <f>1.05*VLOOKUP(B1824,'[1]Tổng hợp Nhập - Xuất - Tồn'!$A$5:$N$4327,12,0)/VLOOKUP(B1824,'[1]Tổng hợp Nhập - Xuất - Tồn'!$A$5:$N$4327,11,0)</f>
        <v>#N/A</v>
      </c>
      <c r="L1824" s="67" t="e">
        <f t="shared" si="475"/>
        <v>#N/A</v>
      </c>
      <c r="M1824" s="66" t="e">
        <f>VLOOKUP(B1824,[2]Pivot!$A$4:$C$3785,2,0)</f>
        <v>#N/A</v>
      </c>
      <c r="N1824" s="66" t="e">
        <f>VLOOKUP(B1824,[2]Pivot!$A$4:$C$3785,3,0)</f>
        <v>#N/A</v>
      </c>
      <c r="O1824" s="70" t="e">
        <f>VLOOKUP(B1824,[3]Pivot!$A$4:$D$4420,2,0)</f>
        <v>#N/A</v>
      </c>
      <c r="P1824" s="66" t="e">
        <f>VLOOKUP(B1824,[3]Pivot!$A$4:$E$4420,5,0)</f>
        <v>#N/A</v>
      </c>
      <c r="Q1824" s="66" t="e">
        <f>VLOOKUP(B1824,[3]Pivot!$A$4:$D$4420,3,0)</f>
        <v>#N/A</v>
      </c>
      <c r="R1824" s="66" t="e">
        <f>VLOOKUP(B1824,[3]Pivot!$A$4:$D$4420,4,0)</f>
        <v>#N/A</v>
      </c>
      <c r="S1824" t="e">
        <f>VLOOKUP(B1824,'[1]Tổng hợp Nhập - Xuất - Tồn'!$A$5:$N$4327,11,0)</f>
        <v>#N/A</v>
      </c>
      <c r="T1824" t="e">
        <f>VLOOKUP(B1824,'[1]Tổng hợp Nhập - Xuất - Tồn'!$A$7:$N$4327,13,0)</f>
        <v>#N/A</v>
      </c>
      <c r="U1824" s="66" t="e">
        <f t="shared" si="472"/>
        <v>#N/A</v>
      </c>
      <c r="V1824" s="73" t="e">
        <f t="shared" si="473"/>
        <v>#N/A</v>
      </c>
      <c r="W1824" s="73" t="e">
        <f t="shared" si="474"/>
        <v>#N/A</v>
      </c>
    </row>
    <row r="1825" spans="1:23" hidden="1" x14ac:dyDescent="0.25">
      <c r="A1825">
        <v>1824</v>
      </c>
      <c r="B1825" t="s">
        <v>1382</v>
      </c>
      <c r="C1825" t="s">
        <v>1029</v>
      </c>
      <c r="E1825">
        <v>356</v>
      </c>
      <c r="H1825" s="59">
        <v>1.9292307692307689</v>
      </c>
      <c r="I1825" t="s">
        <v>1903</v>
      </c>
      <c r="J1825" s="65">
        <f t="shared" si="471"/>
        <v>52320.738461538451</v>
      </c>
      <c r="K1825" t="e">
        <f>1.05*VLOOKUP(B1825,'[1]Tổng hợp Nhập - Xuất - Tồn'!$A$5:$N$4327,12,0)/VLOOKUP(B1825,'[1]Tổng hợp Nhập - Xuất - Tồn'!$A$5:$N$4327,11,0)</f>
        <v>#N/A</v>
      </c>
      <c r="L1825" s="67" t="e">
        <f t="shared" si="475"/>
        <v>#N/A</v>
      </c>
      <c r="M1825" s="66" t="e">
        <f>VLOOKUP(B1825,[2]Pivot!$A$4:$C$3785,2,0)</f>
        <v>#N/A</v>
      </c>
      <c r="N1825" s="66" t="e">
        <f>VLOOKUP(B1825,[2]Pivot!$A$4:$C$3785,3,0)</f>
        <v>#N/A</v>
      </c>
      <c r="O1825" s="70" t="e">
        <f>VLOOKUP(B1825,[3]Pivot!$A$4:$D$4420,2,0)</f>
        <v>#N/A</v>
      </c>
      <c r="P1825" s="66" t="e">
        <f>VLOOKUP(B1825,[3]Pivot!$A$4:$E$4420,5,0)</f>
        <v>#N/A</v>
      </c>
      <c r="Q1825" s="66" t="e">
        <f>VLOOKUP(B1825,[3]Pivot!$A$4:$D$4420,3,0)</f>
        <v>#N/A</v>
      </c>
      <c r="R1825" s="66" t="e">
        <f>VLOOKUP(B1825,[3]Pivot!$A$4:$D$4420,4,0)</f>
        <v>#N/A</v>
      </c>
      <c r="S1825" t="e">
        <f>VLOOKUP(B1825,'[1]Tổng hợp Nhập - Xuất - Tồn'!$A$5:$N$4327,11,0)</f>
        <v>#N/A</v>
      </c>
      <c r="T1825" t="e">
        <f>VLOOKUP(B1825,'[1]Tổng hợp Nhập - Xuất - Tồn'!$A$7:$N$4327,13,0)</f>
        <v>#N/A</v>
      </c>
      <c r="U1825" s="66" t="e">
        <f t="shared" si="472"/>
        <v>#N/A</v>
      </c>
      <c r="V1825" s="73" t="e">
        <f t="shared" si="473"/>
        <v>#N/A</v>
      </c>
      <c r="W1825" s="73" t="e">
        <f t="shared" si="474"/>
        <v>#N/A</v>
      </c>
    </row>
    <row r="1826" spans="1:23" hidden="1" x14ac:dyDescent="0.25">
      <c r="A1826">
        <v>1825</v>
      </c>
      <c r="B1826" t="s">
        <v>1028</v>
      </c>
      <c r="C1826" t="s">
        <v>1029</v>
      </c>
      <c r="E1826">
        <v>136</v>
      </c>
      <c r="H1826" s="59">
        <v>5.1269230769230782</v>
      </c>
      <c r="I1826" t="s">
        <v>1903</v>
      </c>
      <c r="J1826" s="65">
        <f t="shared" si="471"/>
        <v>139042.15384615387</v>
      </c>
      <c r="K1826" t="e">
        <f>1.05*VLOOKUP(B1826,'[1]Tổng hợp Nhập - Xuất - Tồn'!$A$5:$N$4327,12,0)/VLOOKUP(B1826,'[1]Tổng hợp Nhập - Xuất - Tồn'!$A$5:$N$4327,11,0)</f>
        <v>#N/A</v>
      </c>
      <c r="L1826" s="67" t="e">
        <f t="shared" si="475"/>
        <v>#N/A</v>
      </c>
      <c r="M1826" s="66" t="e">
        <f>VLOOKUP(B1826,[2]Pivot!$A$4:$C$3785,2,0)</f>
        <v>#N/A</v>
      </c>
      <c r="N1826" s="66" t="e">
        <f>VLOOKUP(B1826,[2]Pivot!$A$4:$C$3785,3,0)</f>
        <v>#N/A</v>
      </c>
      <c r="O1826" s="70" t="e">
        <f>VLOOKUP(B1826,[3]Pivot!$A$4:$D$4420,2,0)</f>
        <v>#N/A</v>
      </c>
      <c r="P1826" s="66" t="e">
        <f>VLOOKUP(B1826,[3]Pivot!$A$4:$E$4420,5,0)</f>
        <v>#N/A</v>
      </c>
      <c r="Q1826" s="66" t="e">
        <f>VLOOKUP(B1826,[3]Pivot!$A$4:$D$4420,3,0)</f>
        <v>#N/A</v>
      </c>
      <c r="R1826" s="66" t="e">
        <f>VLOOKUP(B1826,[3]Pivot!$A$4:$D$4420,4,0)</f>
        <v>#N/A</v>
      </c>
      <c r="S1826" t="e">
        <f>VLOOKUP(B1826,'[1]Tổng hợp Nhập - Xuất - Tồn'!$A$5:$N$4327,11,0)</f>
        <v>#N/A</v>
      </c>
      <c r="T1826" t="e">
        <f>VLOOKUP(B1826,'[1]Tổng hợp Nhập - Xuất - Tồn'!$A$7:$N$4327,13,0)</f>
        <v>#N/A</v>
      </c>
      <c r="U1826" s="66" t="e">
        <f t="shared" si="472"/>
        <v>#N/A</v>
      </c>
      <c r="V1826" s="73" t="e">
        <f t="shared" si="473"/>
        <v>#N/A</v>
      </c>
      <c r="W1826" s="73" t="e">
        <f t="shared" si="474"/>
        <v>#N/A</v>
      </c>
    </row>
    <row r="1827" spans="1:23" hidden="1" x14ac:dyDescent="0.25">
      <c r="A1827">
        <v>1826</v>
      </c>
      <c r="B1827" t="s">
        <v>1032</v>
      </c>
      <c r="C1827" t="s">
        <v>1033</v>
      </c>
      <c r="E1827">
        <v>56</v>
      </c>
      <c r="H1827" s="59">
        <v>7.4730769230769241</v>
      </c>
      <c r="I1827" t="s">
        <v>1903</v>
      </c>
      <c r="J1827" s="65">
        <f t="shared" si="471"/>
        <v>202669.84615384616</v>
      </c>
      <c r="K1827" t="e">
        <f>1.05*VLOOKUP(B1827,'[1]Tổng hợp Nhập - Xuất - Tồn'!$A$5:$N$4327,12,0)/VLOOKUP(B1827,'[1]Tổng hợp Nhập - Xuất - Tồn'!$A$5:$N$4327,11,0)</f>
        <v>#N/A</v>
      </c>
      <c r="L1827" s="67" t="e">
        <f t="shared" si="475"/>
        <v>#N/A</v>
      </c>
      <c r="M1827" s="66" t="e">
        <f>VLOOKUP(B1827,[2]Pivot!$A$4:$C$3785,2,0)</f>
        <v>#N/A</v>
      </c>
      <c r="N1827" s="66" t="e">
        <f>VLOOKUP(B1827,[2]Pivot!$A$4:$C$3785,3,0)</f>
        <v>#N/A</v>
      </c>
      <c r="O1827" s="70" t="e">
        <f>VLOOKUP(B1827,[3]Pivot!$A$4:$D$4420,2,0)</f>
        <v>#N/A</v>
      </c>
      <c r="P1827" s="66" t="e">
        <f>VLOOKUP(B1827,[3]Pivot!$A$4:$E$4420,5,0)</f>
        <v>#N/A</v>
      </c>
      <c r="Q1827" s="66" t="e">
        <f>VLOOKUP(B1827,[3]Pivot!$A$4:$D$4420,3,0)</f>
        <v>#N/A</v>
      </c>
      <c r="R1827" s="66" t="e">
        <f>VLOOKUP(B1827,[3]Pivot!$A$4:$D$4420,4,0)</f>
        <v>#N/A</v>
      </c>
      <c r="S1827" t="e">
        <f>VLOOKUP(B1827,'[1]Tổng hợp Nhập - Xuất - Tồn'!$A$5:$N$4327,11,0)</f>
        <v>#N/A</v>
      </c>
      <c r="T1827" t="e">
        <f>VLOOKUP(B1827,'[1]Tổng hợp Nhập - Xuất - Tồn'!$A$7:$N$4327,13,0)</f>
        <v>#N/A</v>
      </c>
      <c r="U1827" s="66" t="e">
        <f t="shared" si="472"/>
        <v>#N/A</v>
      </c>
      <c r="V1827" s="73" t="e">
        <f t="shared" si="473"/>
        <v>#N/A</v>
      </c>
      <c r="W1827" s="73" t="e">
        <f t="shared" si="474"/>
        <v>#N/A</v>
      </c>
    </row>
    <row r="1828" spans="1:23" hidden="1" x14ac:dyDescent="0.25">
      <c r="A1828">
        <v>1827</v>
      </c>
      <c r="B1828" t="s">
        <v>1034</v>
      </c>
      <c r="C1828" t="s">
        <v>1029</v>
      </c>
      <c r="E1828">
        <v>13</v>
      </c>
      <c r="H1828" s="59">
        <v>5.1692307692307695</v>
      </c>
      <c r="I1828" t="s">
        <v>1903</v>
      </c>
      <c r="J1828" s="65">
        <f t="shared" si="471"/>
        <v>140189.53846153847</v>
      </c>
      <c r="K1828" t="e">
        <f>1.05*VLOOKUP(B1828,'[1]Tổng hợp Nhập - Xuất - Tồn'!$A$5:$N$4327,12,0)/VLOOKUP(B1828,'[1]Tổng hợp Nhập - Xuất - Tồn'!$A$5:$N$4327,11,0)</f>
        <v>#N/A</v>
      </c>
      <c r="L1828" s="67" t="e">
        <f t="shared" si="475"/>
        <v>#N/A</v>
      </c>
      <c r="M1828" s="66" t="e">
        <f>VLOOKUP(B1828,[2]Pivot!$A$4:$C$3785,2,0)</f>
        <v>#N/A</v>
      </c>
      <c r="N1828" s="66" t="e">
        <f>VLOOKUP(B1828,[2]Pivot!$A$4:$C$3785,3,0)</f>
        <v>#N/A</v>
      </c>
      <c r="O1828" s="70" t="e">
        <f>VLOOKUP(B1828,[3]Pivot!$A$4:$D$4420,2,0)</f>
        <v>#N/A</v>
      </c>
      <c r="P1828" s="66" t="e">
        <f>VLOOKUP(B1828,[3]Pivot!$A$4:$E$4420,5,0)</f>
        <v>#N/A</v>
      </c>
      <c r="Q1828" s="66" t="e">
        <f>VLOOKUP(B1828,[3]Pivot!$A$4:$D$4420,3,0)</f>
        <v>#N/A</v>
      </c>
      <c r="R1828" s="66" t="e">
        <f>VLOOKUP(B1828,[3]Pivot!$A$4:$D$4420,4,0)</f>
        <v>#N/A</v>
      </c>
      <c r="S1828" t="e">
        <f>VLOOKUP(B1828,'[1]Tổng hợp Nhập - Xuất - Tồn'!$A$5:$N$4327,11,0)</f>
        <v>#N/A</v>
      </c>
      <c r="T1828" t="e">
        <f>VLOOKUP(B1828,'[1]Tổng hợp Nhập - Xuất - Tồn'!$A$7:$N$4327,13,0)</f>
        <v>#N/A</v>
      </c>
      <c r="U1828" s="66" t="e">
        <f t="shared" si="472"/>
        <v>#N/A</v>
      </c>
      <c r="V1828" s="73" t="e">
        <f t="shared" si="473"/>
        <v>#N/A</v>
      </c>
      <c r="W1828" s="73" t="e">
        <f t="shared" si="474"/>
        <v>#N/A</v>
      </c>
    </row>
    <row r="1829" spans="1:23" hidden="1" x14ac:dyDescent="0.25">
      <c r="A1829">
        <v>1828</v>
      </c>
      <c r="B1829" t="s">
        <v>1383</v>
      </c>
      <c r="C1829" t="s">
        <v>1036</v>
      </c>
      <c r="E1829">
        <v>230</v>
      </c>
      <c r="H1829" s="59">
        <v>1.9292307692307689</v>
      </c>
      <c r="I1829" t="s">
        <v>1903</v>
      </c>
      <c r="J1829" s="65">
        <f t="shared" si="471"/>
        <v>52320.738461538451</v>
      </c>
      <c r="K1829" t="e">
        <f>1.05*VLOOKUP(B1829,'[1]Tổng hợp Nhập - Xuất - Tồn'!$A$5:$N$4327,12,0)/VLOOKUP(B1829,'[1]Tổng hợp Nhập - Xuất - Tồn'!$A$5:$N$4327,11,0)</f>
        <v>#N/A</v>
      </c>
      <c r="L1829" s="67" t="e">
        <f t="shared" si="475"/>
        <v>#N/A</v>
      </c>
      <c r="M1829" s="66" t="e">
        <f>VLOOKUP(B1829,[2]Pivot!$A$4:$C$3785,2,0)</f>
        <v>#N/A</v>
      </c>
      <c r="N1829" s="66" t="e">
        <f>VLOOKUP(B1829,[2]Pivot!$A$4:$C$3785,3,0)</f>
        <v>#N/A</v>
      </c>
      <c r="O1829" s="70" t="e">
        <f>VLOOKUP(B1829,[3]Pivot!$A$4:$D$4420,2,0)</f>
        <v>#N/A</v>
      </c>
      <c r="P1829" s="66" t="e">
        <f>VLOOKUP(B1829,[3]Pivot!$A$4:$E$4420,5,0)</f>
        <v>#N/A</v>
      </c>
      <c r="Q1829" s="66" t="e">
        <f>VLOOKUP(B1829,[3]Pivot!$A$4:$D$4420,3,0)</f>
        <v>#N/A</v>
      </c>
      <c r="R1829" s="66" t="e">
        <f>VLOOKUP(B1829,[3]Pivot!$A$4:$D$4420,4,0)</f>
        <v>#N/A</v>
      </c>
      <c r="S1829" t="e">
        <f>VLOOKUP(B1829,'[1]Tổng hợp Nhập - Xuất - Tồn'!$A$5:$N$4327,11,0)</f>
        <v>#N/A</v>
      </c>
      <c r="T1829" t="e">
        <f>VLOOKUP(B1829,'[1]Tổng hợp Nhập - Xuất - Tồn'!$A$7:$N$4327,13,0)</f>
        <v>#N/A</v>
      </c>
      <c r="U1829" s="66" t="e">
        <f t="shared" si="472"/>
        <v>#N/A</v>
      </c>
      <c r="V1829" s="73" t="e">
        <f t="shared" si="473"/>
        <v>#N/A</v>
      </c>
      <c r="W1829" s="73" t="e">
        <f t="shared" si="474"/>
        <v>#N/A</v>
      </c>
    </row>
    <row r="1830" spans="1:23" hidden="1" x14ac:dyDescent="0.25">
      <c r="A1830">
        <v>1829</v>
      </c>
      <c r="B1830" t="s">
        <v>1035</v>
      </c>
      <c r="C1830" t="s">
        <v>1036</v>
      </c>
      <c r="E1830">
        <v>104</v>
      </c>
      <c r="H1830" s="59">
        <v>5.1269230769230782</v>
      </c>
      <c r="I1830" t="s">
        <v>1903</v>
      </c>
      <c r="J1830" s="65">
        <f t="shared" si="471"/>
        <v>139042.15384615387</v>
      </c>
      <c r="K1830" t="e">
        <f>1.05*VLOOKUP(B1830,'[1]Tổng hợp Nhập - Xuất - Tồn'!$A$5:$N$4327,12,0)/VLOOKUP(B1830,'[1]Tổng hợp Nhập - Xuất - Tồn'!$A$5:$N$4327,11,0)</f>
        <v>#N/A</v>
      </c>
      <c r="L1830" s="67" t="e">
        <f t="shared" si="475"/>
        <v>#N/A</v>
      </c>
      <c r="M1830" s="66" t="e">
        <f>VLOOKUP(B1830,[2]Pivot!$A$4:$C$3785,2,0)</f>
        <v>#N/A</v>
      </c>
      <c r="N1830" s="66" t="e">
        <f>VLOOKUP(B1830,[2]Pivot!$A$4:$C$3785,3,0)</f>
        <v>#N/A</v>
      </c>
      <c r="O1830" s="70" t="e">
        <f>VLOOKUP(B1830,[3]Pivot!$A$4:$D$4420,2,0)</f>
        <v>#N/A</v>
      </c>
      <c r="P1830" s="66" t="e">
        <f>VLOOKUP(B1830,[3]Pivot!$A$4:$E$4420,5,0)</f>
        <v>#N/A</v>
      </c>
      <c r="Q1830" s="66" t="e">
        <f>VLOOKUP(B1830,[3]Pivot!$A$4:$D$4420,3,0)</f>
        <v>#N/A</v>
      </c>
      <c r="R1830" s="66" t="e">
        <f>VLOOKUP(B1830,[3]Pivot!$A$4:$D$4420,4,0)</f>
        <v>#N/A</v>
      </c>
      <c r="S1830" t="e">
        <f>VLOOKUP(B1830,'[1]Tổng hợp Nhập - Xuất - Tồn'!$A$5:$N$4327,11,0)</f>
        <v>#N/A</v>
      </c>
      <c r="T1830" t="e">
        <f>VLOOKUP(B1830,'[1]Tổng hợp Nhập - Xuất - Tồn'!$A$7:$N$4327,13,0)</f>
        <v>#N/A</v>
      </c>
      <c r="U1830" s="66" t="e">
        <f t="shared" si="472"/>
        <v>#N/A</v>
      </c>
      <c r="V1830" s="73" t="e">
        <f t="shared" si="473"/>
        <v>#N/A</v>
      </c>
      <c r="W1830" s="73" t="e">
        <f t="shared" si="474"/>
        <v>#N/A</v>
      </c>
    </row>
    <row r="1831" spans="1:23" hidden="1" x14ac:dyDescent="0.25">
      <c r="A1831">
        <v>1830</v>
      </c>
      <c r="B1831" t="s">
        <v>1037</v>
      </c>
      <c r="C1831" t="s">
        <v>1038</v>
      </c>
      <c r="E1831">
        <v>134</v>
      </c>
      <c r="H1831" s="59">
        <v>7.4730769230769241</v>
      </c>
      <c r="I1831" t="s">
        <v>1903</v>
      </c>
      <c r="J1831" s="65">
        <f t="shared" si="471"/>
        <v>202669.84615384616</v>
      </c>
      <c r="K1831" t="e">
        <f>1.05*VLOOKUP(B1831,'[1]Tổng hợp Nhập - Xuất - Tồn'!$A$5:$N$4327,12,0)/VLOOKUP(B1831,'[1]Tổng hợp Nhập - Xuất - Tồn'!$A$5:$N$4327,11,0)</f>
        <v>#N/A</v>
      </c>
      <c r="L1831" s="67" t="e">
        <f t="shared" si="475"/>
        <v>#N/A</v>
      </c>
      <c r="M1831" s="66" t="e">
        <f>VLOOKUP(B1831,[2]Pivot!$A$4:$C$3785,2,0)</f>
        <v>#N/A</v>
      </c>
      <c r="N1831" s="66" t="e">
        <f>VLOOKUP(B1831,[2]Pivot!$A$4:$C$3785,3,0)</f>
        <v>#N/A</v>
      </c>
      <c r="O1831" s="70" t="e">
        <f>VLOOKUP(B1831,[3]Pivot!$A$4:$D$4420,2,0)</f>
        <v>#N/A</v>
      </c>
      <c r="P1831" s="66" t="e">
        <f>VLOOKUP(B1831,[3]Pivot!$A$4:$E$4420,5,0)</f>
        <v>#N/A</v>
      </c>
      <c r="Q1831" s="66" t="e">
        <f>VLOOKUP(B1831,[3]Pivot!$A$4:$D$4420,3,0)</f>
        <v>#N/A</v>
      </c>
      <c r="R1831" s="66" t="e">
        <f>VLOOKUP(B1831,[3]Pivot!$A$4:$D$4420,4,0)</f>
        <v>#N/A</v>
      </c>
      <c r="S1831" t="e">
        <f>VLOOKUP(B1831,'[1]Tổng hợp Nhập - Xuất - Tồn'!$A$5:$N$4327,11,0)</f>
        <v>#N/A</v>
      </c>
      <c r="T1831" t="e">
        <f>VLOOKUP(B1831,'[1]Tổng hợp Nhập - Xuất - Tồn'!$A$7:$N$4327,13,0)</f>
        <v>#N/A</v>
      </c>
      <c r="U1831" s="66" t="e">
        <f t="shared" si="472"/>
        <v>#N/A</v>
      </c>
      <c r="V1831" s="73" t="e">
        <f t="shared" si="473"/>
        <v>#N/A</v>
      </c>
      <c r="W1831" s="73" t="e">
        <f t="shared" si="474"/>
        <v>#N/A</v>
      </c>
    </row>
    <row r="1832" spans="1:23" hidden="1" x14ac:dyDescent="0.25">
      <c r="A1832">
        <v>1831</v>
      </c>
      <c r="B1832" t="s">
        <v>1039</v>
      </c>
      <c r="C1832" t="s">
        <v>1036</v>
      </c>
      <c r="E1832">
        <v>27</v>
      </c>
      <c r="H1832" s="59">
        <v>5.1692307692307695</v>
      </c>
      <c r="I1832" t="s">
        <v>1903</v>
      </c>
      <c r="J1832" s="65">
        <f t="shared" si="471"/>
        <v>140189.53846153847</v>
      </c>
      <c r="K1832" t="e">
        <f>1.05*VLOOKUP(B1832,'[1]Tổng hợp Nhập - Xuất - Tồn'!$A$5:$N$4327,12,0)/VLOOKUP(B1832,'[1]Tổng hợp Nhập - Xuất - Tồn'!$A$5:$N$4327,11,0)</f>
        <v>#N/A</v>
      </c>
      <c r="L1832" s="67" t="e">
        <f t="shared" si="475"/>
        <v>#N/A</v>
      </c>
      <c r="M1832" s="66" t="e">
        <f>VLOOKUP(B1832,[2]Pivot!$A$4:$C$3785,2,0)</f>
        <v>#N/A</v>
      </c>
      <c r="N1832" s="66" t="e">
        <f>VLOOKUP(B1832,[2]Pivot!$A$4:$C$3785,3,0)</f>
        <v>#N/A</v>
      </c>
      <c r="O1832" s="70" t="e">
        <f>VLOOKUP(B1832,[3]Pivot!$A$4:$D$4420,2,0)</f>
        <v>#N/A</v>
      </c>
      <c r="P1832" s="66" t="e">
        <f>VLOOKUP(B1832,[3]Pivot!$A$4:$E$4420,5,0)</f>
        <v>#N/A</v>
      </c>
      <c r="Q1832" s="66" t="e">
        <f>VLOOKUP(B1832,[3]Pivot!$A$4:$D$4420,3,0)</f>
        <v>#N/A</v>
      </c>
      <c r="R1832" s="66" t="e">
        <f>VLOOKUP(B1832,[3]Pivot!$A$4:$D$4420,4,0)</f>
        <v>#N/A</v>
      </c>
      <c r="S1832" t="e">
        <f>VLOOKUP(B1832,'[1]Tổng hợp Nhập - Xuất - Tồn'!$A$5:$N$4327,11,0)</f>
        <v>#N/A</v>
      </c>
      <c r="T1832" t="e">
        <f>VLOOKUP(B1832,'[1]Tổng hợp Nhập - Xuất - Tồn'!$A$7:$N$4327,13,0)</f>
        <v>#N/A</v>
      </c>
      <c r="U1832" s="66" t="e">
        <f t="shared" si="472"/>
        <v>#N/A</v>
      </c>
      <c r="V1832" s="73" t="e">
        <f t="shared" si="473"/>
        <v>#N/A</v>
      </c>
      <c r="W1832" s="73" t="e">
        <f t="shared" si="474"/>
        <v>#N/A</v>
      </c>
    </row>
    <row r="1833" spans="1:23" hidden="1" x14ac:dyDescent="0.25">
      <c r="A1833">
        <v>1832</v>
      </c>
      <c r="B1833" t="s">
        <v>1384</v>
      </c>
      <c r="C1833" t="s">
        <v>1385</v>
      </c>
      <c r="E1833">
        <v>30</v>
      </c>
      <c r="H1833" s="59">
        <v>49.323076923076933</v>
      </c>
      <c r="I1833" t="s">
        <v>1903</v>
      </c>
      <c r="J1833" s="65">
        <f t="shared" si="471"/>
        <v>1337641.8461538465</v>
      </c>
      <c r="K1833" t="e">
        <f>1.05*VLOOKUP(B1833,'[1]Tổng hợp Nhập - Xuất - Tồn'!$A$5:$N$4327,12,0)/VLOOKUP(B1833,'[1]Tổng hợp Nhập - Xuất - Tồn'!$A$5:$N$4327,11,0)</f>
        <v>#N/A</v>
      </c>
      <c r="L1833" s="67" t="e">
        <f t="shared" si="475"/>
        <v>#N/A</v>
      </c>
      <c r="M1833" s="66" t="e">
        <f>VLOOKUP(B1833,[2]Pivot!$A$4:$C$3785,2,0)</f>
        <v>#N/A</v>
      </c>
      <c r="N1833" s="66" t="e">
        <f>VLOOKUP(B1833,[2]Pivot!$A$4:$C$3785,3,0)</f>
        <v>#N/A</v>
      </c>
      <c r="O1833" s="70" t="e">
        <f>VLOOKUP(B1833,[3]Pivot!$A$4:$D$4420,2,0)</f>
        <v>#N/A</v>
      </c>
      <c r="P1833" s="66" t="e">
        <f>VLOOKUP(B1833,[3]Pivot!$A$4:$E$4420,5,0)</f>
        <v>#N/A</v>
      </c>
      <c r="Q1833" s="66" t="e">
        <f>VLOOKUP(B1833,[3]Pivot!$A$4:$D$4420,3,0)</f>
        <v>#N/A</v>
      </c>
      <c r="R1833" s="66" t="e">
        <f>VLOOKUP(B1833,[3]Pivot!$A$4:$D$4420,4,0)</f>
        <v>#N/A</v>
      </c>
      <c r="S1833" t="e">
        <f>VLOOKUP(B1833,'[1]Tổng hợp Nhập - Xuất - Tồn'!$A$5:$N$4327,11,0)</f>
        <v>#N/A</v>
      </c>
      <c r="T1833" t="e">
        <f>VLOOKUP(B1833,'[1]Tổng hợp Nhập - Xuất - Tồn'!$A$7:$N$4327,13,0)</f>
        <v>#N/A</v>
      </c>
      <c r="U1833" s="66" t="e">
        <f t="shared" si="472"/>
        <v>#N/A</v>
      </c>
      <c r="V1833" s="73" t="e">
        <f t="shared" si="473"/>
        <v>#N/A</v>
      </c>
      <c r="W1833" s="73" t="e">
        <f t="shared" si="474"/>
        <v>#N/A</v>
      </c>
    </row>
    <row r="1834" spans="1:23" hidden="1" x14ac:dyDescent="0.25">
      <c r="A1834">
        <v>1833</v>
      </c>
      <c r="B1834" t="s">
        <v>1386</v>
      </c>
      <c r="C1834" t="s">
        <v>1387</v>
      </c>
      <c r="E1834">
        <v>36</v>
      </c>
      <c r="H1834" s="59">
        <v>16.246153846153852</v>
      </c>
      <c r="I1834" t="s">
        <v>1903</v>
      </c>
      <c r="J1834" s="65">
        <f t="shared" si="471"/>
        <v>440595.69230769243</v>
      </c>
      <c r="K1834" t="e">
        <f>1.05*VLOOKUP(B1834,'[1]Tổng hợp Nhập - Xuất - Tồn'!$A$5:$N$4327,12,0)/VLOOKUP(B1834,'[1]Tổng hợp Nhập - Xuất - Tồn'!$A$5:$N$4327,11,0)</f>
        <v>#N/A</v>
      </c>
      <c r="L1834" s="67" t="e">
        <f t="shared" si="475"/>
        <v>#N/A</v>
      </c>
      <c r="M1834" s="66" t="e">
        <f>VLOOKUP(B1834,[2]Pivot!$A$4:$C$3785,2,0)</f>
        <v>#N/A</v>
      </c>
      <c r="N1834" s="66" t="e">
        <f>VLOOKUP(B1834,[2]Pivot!$A$4:$C$3785,3,0)</f>
        <v>#N/A</v>
      </c>
      <c r="O1834" s="70" t="e">
        <f>VLOOKUP(B1834,[3]Pivot!$A$4:$D$4420,2,0)</f>
        <v>#N/A</v>
      </c>
      <c r="P1834" s="66" t="e">
        <f>VLOOKUP(B1834,[3]Pivot!$A$4:$E$4420,5,0)</f>
        <v>#N/A</v>
      </c>
      <c r="Q1834" s="66" t="e">
        <f>VLOOKUP(B1834,[3]Pivot!$A$4:$D$4420,3,0)</f>
        <v>#N/A</v>
      </c>
      <c r="R1834" s="66" t="e">
        <f>VLOOKUP(B1834,[3]Pivot!$A$4:$D$4420,4,0)</f>
        <v>#N/A</v>
      </c>
      <c r="S1834" t="e">
        <f>VLOOKUP(B1834,'[1]Tổng hợp Nhập - Xuất - Tồn'!$A$5:$N$4327,11,0)</f>
        <v>#N/A</v>
      </c>
      <c r="T1834" t="e">
        <f>VLOOKUP(B1834,'[1]Tổng hợp Nhập - Xuất - Tồn'!$A$7:$N$4327,13,0)</f>
        <v>#N/A</v>
      </c>
      <c r="U1834" s="66" t="e">
        <f t="shared" si="472"/>
        <v>#N/A</v>
      </c>
      <c r="V1834" s="73" t="e">
        <f t="shared" si="473"/>
        <v>#N/A</v>
      </c>
      <c r="W1834" s="73" t="e">
        <f t="shared" si="474"/>
        <v>#N/A</v>
      </c>
    </row>
    <row r="1835" spans="1:23" hidden="1" x14ac:dyDescent="0.25">
      <c r="A1835">
        <v>1834</v>
      </c>
      <c r="B1835" t="s">
        <v>1388</v>
      </c>
      <c r="C1835" t="s">
        <v>1389</v>
      </c>
      <c r="E1835">
        <v>10</v>
      </c>
      <c r="H1835" s="59">
        <v>69.138461538461542</v>
      </c>
      <c r="I1835" t="s">
        <v>1903</v>
      </c>
      <c r="J1835" s="65">
        <f t="shared" si="471"/>
        <v>1875035.0769230768</v>
      </c>
      <c r="K1835" t="e">
        <f>1.05*VLOOKUP(B1835,'[1]Tổng hợp Nhập - Xuất - Tồn'!$A$5:$N$4327,12,0)/VLOOKUP(B1835,'[1]Tổng hợp Nhập - Xuất - Tồn'!$A$5:$N$4327,11,0)</f>
        <v>#N/A</v>
      </c>
      <c r="L1835" s="67" t="e">
        <f t="shared" si="475"/>
        <v>#N/A</v>
      </c>
      <c r="M1835" s="66" t="e">
        <f>VLOOKUP(B1835,[2]Pivot!$A$4:$C$3785,2,0)</f>
        <v>#N/A</v>
      </c>
      <c r="N1835" s="66" t="e">
        <f>VLOOKUP(B1835,[2]Pivot!$A$4:$C$3785,3,0)</f>
        <v>#N/A</v>
      </c>
      <c r="O1835" s="70" t="e">
        <f>VLOOKUP(B1835,[3]Pivot!$A$4:$D$4420,2,0)</f>
        <v>#N/A</v>
      </c>
      <c r="P1835" s="66" t="e">
        <f>VLOOKUP(B1835,[3]Pivot!$A$4:$E$4420,5,0)</f>
        <v>#N/A</v>
      </c>
      <c r="Q1835" s="66" t="e">
        <f>VLOOKUP(B1835,[3]Pivot!$A$4:$D$4420,3,0)</f>
        <v>#N/A</v>
      </c>
      <c r="R1835" s="66" t="e">
        <f>VLOOKUP(B1835,[3]Pivot!$A$4:$D$4420,4,0)</f>
        <v>#N/A</v>
      </c>
      <c r="S1835" t="e">
        <f>VLOOKUP(B1835,'[1]Tổng hợp Nhập - Xuất - Tồn'!$A$5:$N$4327,11,0)</f>
        <v>#N/A</v>
      </c>
      <c r="T1835" t="e">
        <f>VLOOKUP(B1835,'[1]Tổng hợp Nhập - Xuất - Tồn'!$A$7:$N$4327,13,0)</f>
        <v>#N/A</v>
      </c>
      <c r="U1835" s="66" t="e">
        <f t="shared" si="472"/>
        <v>#N/A</v>
      </c>
      <c r="V1835" s="73" t="e">
        <f t="shared" si="473"/>
        <v>#N/A</v>
      </c>
      <c r="W1835" s="73" t="e">
        <f t="shared" si="474"/>
        <v>#N/A</v>
      </c>
    </row>
    <row r="1836" spans="1:23" hidden="1" x14ac:dyDescent="0.25">
      <c r="A1836">
        <v>1835</v>
      </c>
      <c r="B1836" t="s">
        <v>1390</v>
      </c>
      <c r="C1836" t="s">
        <v>1391</v>
      </c>
      <c r="E1836">
        <v>19</v>
      </c>
      <c r="H1836" s="59">
        <v>42.969230769230769</v>
      </c>
      <c r="I1836" t="s">
        <v>1903</v>
      </c>
      <c r="J1836" s="65">
        <f t="shared" si="471"/>
        <v>1165325.5384615385</v>
      </c>
      <c r="K1836" t="e">
        <f>1.05*VLOOKUP(B1836,'[1]Tổng hợp Nhập - Xuất - Tồn'!$A$5:$N$4327,12,0)/VLOOKUP(B1836,'[1]Tổng hợp Nhập - Xuất - Tồn'!$A$5:$N$4327,11,0)</f>
        <v>#N/A</v>
      </c>
      <c r="L1836" s="67" t="e">
        <f t="shared" si="475"/>
        <v>#N/A</v>
      </c>
      <c r="M1836" s="66" t="e">
        <f>VLOOKUP(B1836,[2]Pivot!$A$4:$C$3785,2,0)</f>
        <v>#N/A</v>
      </c>
      <c r="N1836" s="66" t="e">
        <f>VLOOKUP(B1836,[2]Pivot!$A$4:$C$3785,3,0)</f>
        <v>#N/A</v>
      </c>
      <c r="O1836" s="70" t="e">
        <f>VLOOKUP(B1836,[3]Pivot!$A$4:$D$4420,2,0)</f>
        <v>#N/A</v>
      </c>
      <c r="P1836" s="66" t="e">
        <f>VLOOKUP(B1836,[3]Pivot!$A$4:$E$4420,5,0)</f>
        <v>#N/A</v>
      </c>
      <c r="Q1836" s="66" t="e">
        <f>VLOOKUP(B1836,[3]Pivot!$A$4:$D$4420,3,0)</f>
        <v>#N/A</v>
      </c>
      <c r="R1836" s="66" t="e">
        <f>VLOOKUP(B1836,[3]Pivot!$A$4:$D$4420,4,0)</f>
        <v>#N/A</v>
      </c>
      <c r="S1836" t="e">
        <f>VLOOKUP(B1836,'[1]Tổng hợp Nhập - Xuất - Tồn'!$A$5:$N$4327,11,0)</f>
        <v>#N/A</v>
      </c>
      <c r="T1836" t="e">
        <f>VLOOKUP(B1836,'[1]Tổng hợp Nhập - Xuất - Tồn'!$A$7:$N$4327,13,0)</f>
        <v>#N/A</v>
      </c>
      <c r="U1836" s="66" t="e">
        <f t="shared" si="472"/>
        <v>#N/A</v>
      </c>
      <c r="V1836" s="73" t="e">
        <f t="shared" si="473"/>
        <v>#N/A</v>
      </c>
      <c r="W1836" s="73" t="e">
        <f t="shared" si="474"/>
        <v>#N/A</v>
      </c>
    </row>
    <row r="1837" spans="1:23" hidden="1" x14ac:dyDescent="0.25">
      <c r="A1837">
        <v>1836</v>
      </c>
      <c r="B1837" t="s">
        <v>1392</v>
      </c>
      <c r="C1837" t="s">
        <v>1393</v>
      </c>
      <c r="E1837">
        <v>45</v>
      </c>
      <c r="H1837" s="59">
        <v>21.33461538461539</v>
      </c>
      <c r="I1837" t="s">
        <v>1903</v>
      </c>
      <c r="J1837" s="65">
        <f t="shared" si="471"/>
        <v>578594.76923076937</v>
      </c>
      <c r="K1837" t="e">
        <f>1.05*VLOOKUP(B1837,'[1]Tổng hợp Nhập - Xuất - Tồn'!$A$5:$N$4327,12,0)/VLOOKUP(B1837,'[1]Tổng hợp Nhập - Xuất - Tồn'!$A$5:$N$4327,11,0)</f>
        <v>#N/A</v>
      </c>
      <c r="L1837" s="67" t="e">
        <f t="shared" si="475"/>
        <v>#N/A</v>
      </c>
      <c r="M1837" s="66" t="e">
        <f>VLOOKUP(B1837,[2]Pivot!$A$4:$C$3785,2,0)</f>
        <v>#N/A</v>
      </c>
      <c r="N1837" s="66" t="e">
        <f>VLOOKUP(B1837,[2]Pivot!$A$4:$C$3785,3,0)</f>
        <v>#N/A</v>
      </c>
      <c r="O1837" s="70" t="e">
        <f>VLOOKUP(B1837,[3]Pivot!$A$4:$D$4420,2,0)</f>
        <v>#N/A</v>
      </c>
      <c r="P1837" s="66" t="e">
        <f>VLOOKUP(B1837,[3]Pivot!$A$4:$E$4420,5,0)</f>
        <v>#N/A</v>
      </c>
      <c r="Q1837" s="66" t="e">
        <f>VLOOKUP(B1837,[3]Pivot!$A$4:$D$4420,3,0)</f>
        <v>#N/A</v>
      </c>
      <c r="R1837" s="66" t="e">
        <f>VLOOKUP(B1837,[3]Pivot!$A$4:$D$4420,4,0)</f>
        <v>#N/A</v>
      </c>
      <c r="S1837" t="e">
        <f>VLOOKUP(B1837,'[1]Tổng hợp Nhập - Xuất - Tồn'!$A$5:$N$4327,11,0)</f>
        <v>#N/A</v>
      </c>
      <c r="T1837" t="e">
        <f>VLOOKUP(B1837,'[1]Tổng hợp Nhập - Xuất - Tồn'!$A$7:$N$4327,13,0)</f>
        <v>#N/A</v>
      </c>
      <c r="U1837" s="66" t="e">
        <f t="shared" si="472"/>
        <v>#N/A</v>
      </c>
      <c r="V1837" s="73" t="e">
        <f t="shared" si="473"/>
        <v>#N/A</v>
      </c>
      <c r="W1837" s="73" t="e">
        <f t="shared" si="474"/>
        <v>#N/A</v>
      </c>
    </row>
    <row r="1838" spans="1:23" hidden="1" x14ac:dyDescent="0.25">
      <c r="A1838">
        <v>1837</v>
      </c>
      <c r="B1838" t="s">
        <v>1394</v>
      </c>
      <c r="C1838" t="s">
        <v>1395</v>
      </c>
      <c r="E1838">
        <v>5</v>
      </c>
      <c r="H1838" s="59">
        <v>20.342307692307696</v>
      </c>
      <c r="I1838" t="s">
        <v>1903</v>
      </c>
      <c r="J1838" s="65">
        <f t="shared" si="471"/>
        <v>551683.38461538462</v>
      </c>
      <c r="K1838" t="e">
        <f>1.05*VLOOKUP(B1838,'[1]Tổng hợp Nhập - Xuất - Tồn'!$A$5:$N$4327,12,0)/VLOOKUP(B1838,'[1]Tổng hợp Nhập - Xuất - Tồn'!$A$5:$N$4327,11,0)</f>
        <v>#N/A</v>
      </c>
      <c r="L1838" s="67" t="e">
        <f t="shared" si="475"/>
        <v>#N/A</v>
      </c>
      <c r="M1838" s="66" t="e">
        <f>VLOOKUP(B1838,[2]Pivot!$A$4:$C$3785,2,0)</f>
        <v>#N/A</v>
      </c>
      <c r="N1838" s="66" t="e">
        <f>VLOOKUP(B1838,[2]Pivot!$A$4:$C$3785,3,0)</f>
        <v>#N/A</v>
      </c>
      <c r="O1838" s="70" t="e">
        <f>VLOOKUP(B1838,[3]Pivot!$A$4:$D$4420,2,0)</f>
        <v>#N/A</v>
      </c>
      <c r="P1838" s="66" t="e">
        <f>VLOOKUP(B1838,[3]Pivot!$A$4:$E$4420,5,0)</f>
        <v>#N/A</v>
      </c>
      <c r="Q1838" s="66" t="e">
        <f>VLOOKUP(B1838,[3]Pivot!$A$4:$D$4420,3,0)</f>
        <v>#N/A</v>
      </c>
      <c r="R1838" s="66" t="e">
        <f>VLOOKUP(B1838,[3]Pivot!$A$4:$D$4420,4,0)</f>
        <v>#N/A</v>
      </c>
      <c r="S1838" t="e">
        <f>VLOOKUP(B1838,'[1]Tổng hợp Nhập - Xuất - Tồn'!$A$5:$N$4327,11,0)</f>
        <v>#N/A</v>
      </c>
      <c r="T1838" t="e">
        <f>VLOOKUP(B1838,'[1]Tổng hợp Nhập - Xuất - Tồn'!$A$7:$N$4327,13,0)</f>
        <v>#N/A</v>
      </c>
      <c r="U1838" s="66" t="e">
        <f t="shared" si="472"/>
        <v>#N/A</v>
      </c>
      <c r="V1838" s="73" t="e">
        <f t="shared" si="473"/>
        <v>#N/A</v>
      </c>
      <c r="W1838" s="73" t="e">
        <f t="shared" si="474"/>
        <v>#N/A</v>
      </c>
    </row>
    <row r="1839" spans="1:23" hidden="1" x14ac:dyDescent="0.25">
      <c r="A1839">
        <v>1838</v>
      </c>
      <c r="B1839" t="s">
        <v>1396</v>
      </c>
      <c r="C1839" t="s">
        <v>1397</v>
      </c>
      <c r="E1839">
        <v>112</v>
      </c>
      <c r="H1839" s="59">
        <v>13.384615384615385</v>
      </c>
      <c r="I1839" t="s">
        <v>1903</v>
      </c>
      <c r="J1839" s="65">
        <f t="shared" si="471"/>
        <v>362990.76923076919</v>
      </c>
      <c r="K1839" t="e">
        <f>1.05*VLOOKUP(B1839,'[1]Tổng hợp Nhập - Xuất - Tồn'!$A$5:$N$4327,12,0)/VLOOKUP(B1839,'[1]Tổng hợp Nhập - Xuất - Tồn'!$A$5:$N$4327,11,0)</f>
        <v>#N/A</v>
      </c>
      <c r="L1839" s="67" t="e">
        <f t="shared" si="475"/>
        <v>#N/A</v>
      </c>
      <c r="M1839" s="66" t="e">
        <f>VLOOKUP(B1839,[2]Pivot!$A$4:$C$3785,2,0)</f>
        <v>#N/A</v>
      </c>
      <c r="N1839" s="66" t="e">
        <f>VLOOKUP(B1839,[2]Pivot!$A$4:$C$3785,3,0)</f>
        <v>#N/A</v>
      </c>
      <c r="O1839" s="70" t="e">
        <f>VLOOKUP(B1839,[3]Pivot!$A$4:$D$4420,2,0)</f>
        <v>#N/A</v>
      </c>
      <c r="P1839" s="66" t="e">
        <f>VLOOKUP(B1839,[3]Pivot!$A$4:$E$4420,5,0)</f>
        <v>#N/A</v>
      </c>
      <c r="Q1839" s="66" t="e">
        <f>VLOOKUP(B1839,[3]Pivot!$A$4:$D$4420,3,0)</f>
        <v>#N/A</v>
      </c>
      <c r="R1839" s="66" t="e">
        <f>VLOOKUP(B1839,[3]Pivot!$A$4:$D$4420,4,0)</f>
        <v>#N/A</v>
      </c>
      <c r="S1839" t="e">
        <f>VLOOKUP(B1839,'[1]Tổng hợp Nhập - Xuất - Tồn'!$A$5:$N$4327,11,0)</f>
        <v>#N/A</v>
      </c>
      <c r="T1839" t="e">
        <f>VLOOKUP(B1839,'[1]Tổng hợp Nhập - Xuất - Tồn'!$A$7:$N$4327,13,0)</f>
        <v>#N/A</v>
      </c>
      <c r="U1839" s="66" t="e">
        <f t="shared" si="472"/>
        <v>#N/A</v>
      </c>
      <c r="V1839" s="73" t="e">
        <f t="shared" si="473"/>
        <v>#N/A</v>
      </c>
      <c r="W1839" s="73" t="e">
        <f t="shared" si="474"/>
        <v>#N/A</v>
      </c>
    </row>
    <row r="1840" spans="1:23" hidden="1" x14ac:dyDescent="0.25">
      <c r="A1840">
        <v>1839</v>
      </c>
      <c r="B1840" t="s">
        <v>1398</v>
      </c>
      <c r="C1840" t="s">
        <v>1397</v>
      </c>
      <c r="E1840">
        <v>47</v>
      </c>
      <c r="H1840" s="59">
        <v>9.9230769230769234</v>
      </c>
      <c r="I1840" t="s">
        <v>1903</v>
      </c>
      <c r="J1840" s="65">
        <f t="shared" si="471"/>
        <v>269113.84615384613</v>
      </c>
      <c r="K1840" t="e">
        <f>1.05*VLOOKUP(B1840,'[1]Tổng hợp Nhập - Xuất - Tồn'!$A$5:$N$4327,12,0)/VLOOKUP(B1840,'[1]Tổng hợp Nhập - Xuất - Tồn'!$A$5:$N$4327,11,0)</f>
        <v>#N/A</v>
      </c>
      <c r="L1840" s="67" t="e">
        <f t="shared" si="475"/>
        <v>#N/A</v>
      </c>
      <c r="M1840" s="66" t="e">
        <f>VLOOKUP(B1840,[2]Pivot!$A$4:$C$3785,2,0)</f>
        <v>#N/A</v>
      </c>
      <c r="N1840" s="66" t="e">
        <f>VLOOKUP(B1840,[2]Pivot!$A$4:$C$3785,3,0)</f>
        <v>#N/A</v>
      </c>
      <c r="O1840" s="70" t="e">
        <f>VLOOKUP(B1840,[3]Pivot!$A$4:$D$4420,2,0)</f>
        <v>#N/A</v>
      </c>
      <c r="P1840" s="66" t="e">
        <f>VLOOKUP(B1840,[3]Pivot!$A$4:$E$4420,5,0)</f>
        <v>#N/A</v>
      </c>
      <c r="Q1840" s="66" t="e">
        <f>VLOOKUP(B1840,[3]Pivot!$A$4:$D$4420,3,0)</f>
        <v>#N/A</v>
      </c>
      <c r="R1840" s="66" t="e">
        <f>VLOOKUP(B1840,[3]Pivot!$A$4:$D$4420,4,0)</f>
        <v>#N/A</v>
      </c>
      <c r="S1840" t="e">
        <f>VLOOKUP(B1840,'[1]Tổng hợp Nhập - Xuất - Tồn'!$A$5:$N$4327,11,0)</f>
        <v>#N/A</v>
      </c>
      <c r="T1840" t="e">
        <f>VLOOKUP(B1840,'[1]Tổng hợp Nhập - Xuất - Tồn'!$A$7:$N$4327,13,0)</f>
        <v>#N/A</v>
      </c>
      <c r="U1840" s="66" t="e">
        <f t="shared" si="472"/>
        <v>#N/A</v>
      </c>
      <c r="V1840" s="73" t="e">
        <f t="shared" si="473"/>
        <v>#N/A</v>
      </c>
      <c r="W1840" s="73" t="e">
        <f t="shared" si="474"/>
        <v>#N/A</v>
      </c>
    </row>
    <row r="1841" spans="1:23" hidden="1" x14ac:dyDescent="0.25">
      <c r="A1841">
        <v>1840</v>
      </c>
      <c r="B1841" t="s">
        <v>1399</v>
      </c>
      <c r="C1841" t="s">
        <v>1400</v>
      </c>
      <c r="E1841">
        <v>35</v>
      </c>
      <c r="H1841" s="59">
        <v>34.130769230769225</v>
      </c>
      <c r="I1841" t="s">
        <v>1903</v>
      </c>
      <c r="J1841" s="65">
        <f t="shared" si="471"/>
        <v>925626.46153846127</v>
      </c>
      <c r="K1841" t="e">
        <f>1.05*VLOOKUP(B1841,'[1]Tổng hợp Nhập - Xuất - Tồn'!$A$5:$N$4327,12,0)/VLOOKUP(B1841,'[1]Tổng hợp Nhập - Xuất - Tồn'!$A$5:$N$4327,11,0)</f>
        <v>#N/A</v>
      </c>
      <c r="L1841" s="67" t="e">
        <f t="shared" si="475"/>
        <v>#N/A</v>
      </c>
      <c r="M1841" s="66" t="e">
        <f>VLOOKUP(B1841,[2]Pivot!$A$4:$C$3785,2,0)</f>
        <v>#N/A</v>
      </c>
      <c r="N1841" s="66" t="e">
        <f>VLOOKUP(B1841,[2]Pivot!$A$4:$C$3785,3,0)</f>
        <v>#N/A</v>
      </c>
      <c r="O1841" s="70" t="e">
        <f>VLOOKUP(B1841,[3]Pivot!$A$4:$D$4420,2,0)</f>
        <v>#N/A</v>
      </c>
      <c r="P1841" s="66" t="e">
        <f>VLOOKUP(B1841,[3]Pivot!$A$4:$E$4420,5,0)</f>
        <v>#N/A</v>
      </c>
      <c r="Q1841" s="66" t="e">
        <f>VLOOKUP(B1841,[3]Pivot!$A$4:$D$4420,3,0)</f>
        <v>#N/A</v>
      </c>
      <c r="R1841" s="66" t="e">
        <f>VLOOKUP(B1841,[3]Pivot!$A$4:$D$4420,4,0)</f>
        <v>#N/A</v>
      </c>
      <c r="S1841" t="e">
        <f>VLOOKUP(B1841,'[1]Tổng hợp Nhập - Xuất - Tồn'!$A$5:$N$4327,11,0)</f>
        <v>#N/A</v>
      </c>
      <c r="T1841" t="e">
        <f>VLOOKUP(B1841,'[1]Tổng hợp Nhập - Xuất - Tồn'!$A$7:$N$4327,13,0)</f>
        <v>#N/A</v>
      </c>
      <c r="U1841" s="66" t="e">
        <f t="shared" si="472"/>
        <v>#N/A</v>
      </c>
      <c r="V1841" s="73" t="e">
        <f t="shared" si="473"/>
        <v>#N/A</v>
      </c>
      <c r="W1841" s="73" t="e">
        <f t="shared" si="474"/>
        <v>#N/A</v>
      </c>
    </row>
    <row r="1842" spans="1:23" hidden="1" x14ac:dyDescent="0.25">
      <c r="A1842">
        <v>1841</v>
      </c>
      <c r="B1842" t="s">
        <v>1401</v>
      </c>
      <c r="C1842" t="s">
        <v>1402</v>
      </c>
      <c r="E1842">
        <v>72</v>
      </c>
      <c r="H1842" s="59">
        <v>20.942307692307693</v>
      </c>
      <c r="I1842" t="s">
        <v>1903</v>
      </c>
      <c r="J1842" s="65">
        <f t="shared" si="471"/>
        <v>567955.38461538462</v>
      </c>
      <c r="K1842" t="e">
        <f>1.05*VLOOKUP(B1842,'[1]Tổng hợp Nhập - Xuất - Tồn'!$A$5:$N$4327,12,0)/VLOOKUP(B1842,'[1]Tổng hợp Nhập - Xuất - Tồn'!$A$5:$N$4327,11,0)</f>
        <v>#N/A</v>
      </c>
      <c r="L1842" s="67" t="e">
        <f t="shared" si="475"/>
        <v>#N/A</v>
      </c>
      <c r="M1842" s="66" t="e">
        <f>VLOOKUP(B1842,[2]Pivot!$A$4:$C$3785,2,0)</f>
        <v>#N/A</v>
      </c>
      <c r="N1842" s="66" t="e">
        <f>VLOOKUP(B1842,[2]Pivot!$A$4:$C$3785,3,0)</f>
        <v>#N/A</v>
      </c>
      <c r="O1842" s="70" t="e">
        <f>VLOOKUP(B1842,[3]Pivot!$A$4:$D$4420,2,0)</f>
        <v>#N/A</v>
      </c>
      <c r="P1842" s="66" t="e">
        <f>VLOOKUP(B1842,[3]Pivot!$A$4:$E$4420,5,0)</f>
        <v>#N/A</v>
      </c>
      <c r="Q1842" s="66" t="e">
        <f>VLOOKUP(B1842,[3]Pivot!$A$4:$D$4420,3,0)</f>
        <v>#N/A</v>
      </c>
      <c r="R1842" s="66" t="e">
        <f>VLOOKUP(B1842,[3]Pivot!$A$4:$D$4420,4,0)</f>
        <v>#N/A</v>
      </c>
      <c r="S1842" t="e">
        <f>VLOOKUP(B1842,'[1]Tổng hợp Nhập - Xuất - Tồn'!$A$5:$N$4327,11,0)</f>
        <v>#N/A</v>
      </c>
      <c r="T1842" t="e">
        <f>VLOOKUP(B1842,'[1]Tổng hợp Nhập - Xuất - Tồn'!$A$7:$N$4327,13,0)</f>
        <v>#N/A</v>
      </c>
      <c r="U1842" s="66" t="e">
        <f t="shared" si="472"/>
        <v>#N/A</v>
      </c>
      <c r="V1842" s="73" t="e">
        <f t="shared" si="473"/>
        <v>#N/A</v>
      </c>
      <c r="W1842" s="73" t="e">
        <f t="shared" si="474"/>
        <v>#N/A</v>
      </c>
    </row>
    <row r="1843" spans="1:23" hidden="1" x14ac:dyDescent="0.25">
      <c r="A1843">
        <v>1842</v>
      </c>
      <c r="B1843" t="s">
        <v>1072</v>
      </c>
      <c r="C1843" t="s">
        <v>1073</v>
      </c>
      <c r="E1843">
        <v>75</v>
      </c>
      <c r="H1843" s="59">
        <v>7.2769230769230777</v>
      </c>
      <c r="I1843" t="s">
        <v>1903</v>
      </c>
      <c r="J1843" s="65">
        <f t="shared" si="471"/>
        <v>197350.15384615384</v>
      </c>
      <c r="K1843" t="e">
        <f>1.05*VLOOKUP(B1843,'[1]Tổng hợp Nhập - Xuất - Tồn'!$A$5:$N$4327,12,0)/VLOOKUP(B1843,'[1]Tổng hợp Nhập - Xuất - Tồn'!$A$5:$N$4327,11,0)</f>
        <v>#N/A</v>
      </c>
      <c r="L1843" s="67" t="e">
        <f t="shared" si="475"/>
        <v>#N/A</v>
      </c>
      <c r="M1843" s="66" t="e">
        <f>VLOOKUP(B1843,[2]Pivot!$A$4:$C$3785,2,0)</f>
        <v>#N/A</v>
      </c>
      <c r="N1843" s="66" t="e">
        <f>VLOOKUP(B1843,[2]Pivot!$A$4:$C$3785,3,0)</f>
        <v>#N/A</v>
      </c>
      <c r="O1843" s="70" t="e">
        <f>VLOOKUP(B1843,[3]Pivot!$A$4:$D$4420,2,0)</f>
        <v>#N/A</v>
      </c>
      <c r="P1843" s="66" t="e">
        <f>VLOOKUP(B1843,[3]Pivot!$A$4:$E$4420,5,0)</f>
        <v>#N/A</v>
      </c>
      <c r="Q1843" s="66" t="e">
        <f>VLOOKUP(B1843,[3]Pivot!$A$4:$D$4420,3,0)</f>
        <v>#N/A</v>
      </c>
      <c r="R1843" s="66" t="e">
        <f>VLOOKUP(B1843,[3]Pivot!$A$4:$D$4420,4,0)</f>
        <v>#N/A</v>
      </c>
      <c r="S1843" t="e">
        <f>VLOOKUP(B1843,'[1]Tổng hợp Nhập - Xuất - Tồn'!$A$5:$N$4327,11,0)</f>
        <v>#N/A</v>
      </c>
      <c r="T1843" t="e">
        <f>VLOOKUP(B1843,'[1]Tổng hợp Nhập - Xuất - Tồn'!$A$7:$N$4327,13,0)</f>
        <v>#N/A</v>
      </c>
      <c r="U1843" s="66" t="e">
        <f t="shared" si="472"/>
        <v>#N/A</v>
      </c>
      <c r="V1843" s="73" t="e">
        <f t="shared" si="473"/>
        <v>#N/A</v>
      </c>
      <c r="W1843" s="73" t="e">
        <f t="shared" si="474"/>
        <v>#N/A</v>
      </c>
    </row>
    <row r="1844" spans="1:23" hidden="1" x14ac:dyDescent="0.25">
      <c r="A1844">
        <v>1843</v>
      </c>
      <c r="B1844" t="s">
        <v>1078</v>
      </c>
      <c r="C1844" t="s">
        <v>1079</v>
      </c>
      <c r="E1844">
        <v>86</v>
      </c>
      <c r="H1844" s="59">
        <v>9.0961538461538467</v>
      </c>
      <c r="I1844" t="s">
        <v>1903</v>
      </c>
      <c r="J1844" s="65">
        <f t="shared" si="471"/>
        <v>246687.69230769228</v>
      </c>
      <c r="K1844" t="e">
        <f>1.05*VLOOKUP(B1844,'[1]Tổng hợp Nhập - Xuất - Tồn'!$A$5:$N$4327,12,0)/VLOOKUP(B1844,'[1]Tổng hợp Nhập - Xuất - Tồn'!$A$5:$N$4327,11,0)</f>
        <v>#N/A</v>
      </c>
      <c r="L1844" s="67" t="e">
        <f t="shared" si="475"/>
        <v>#N/A</v>
      </c>
      <c r="M1844" s="66" t="e">
        <f>VLOOKUP(B1844,[2]Pivot!$A$4:$C$3785,2,0)</f>
        <v>#N/A</v>
      </c>
      <c r="N1844" s="66" t="e">
        <f>VLOOKUP(B1844,[2]Pivot!$A$4:$C$3785,3,0)</f>
        <v>#N/A</v>
      </c>
      <c r="O1844" s="70" t="e">
        <f>VLOOKUP(B1844,[3]Pivot!$A$4:$D$4420,2,0)</f>
        <v>#N/A</v>
      </c>
      <c r="P1844" s="66" t="e">
        <f>VLOOKUP(B1844,[3]Pivot!$A$4:$E$4420,5,0)</f>
        <v>#N/A</v>
      </c>
      <c r="Q1844" s="66" t="e">
        <f>VLOOKUP(B1844,[3]Pivot!$A$4:$D$4420,3,0)</f>
        <v>#N/A</v>
      </c>
      <c r="R1844" s="66" t="e">
        <f>VLOOKUP(B1844,[3]Pivot!$A$4:$D$4420,4,0)</f>
        <v>#N/A</v>
      </c>
      <c r="S1844" t="e">
        <f>VLOOKUP(B1844,'[1]Tổng hợp Nhập - Xuất - Tồn'!$A$5:$N$4327,11,0)</f>
        <v>#N/A</v>
      </c>
      <c r="T1844" t="e">
        <f>VLOOKUP(B1844,'[1]Tổng hợp Nhập - Xuất - Tồn'!$A$7:$N$4327,13,0)</f>
        <v>#N/A</v>
      </c>
      <c r="U1844" s="66" t="e">
        <f t="shared" si="472"/>
        <v>#N/A</v>
      </c>
      <c r="V1844" s="73" t="e">
        <f t="shared" si="473"/>
        <v>#N/A</v>
      </c>
      <c r="W1844" s="73" t="e">
        <f t="shared" si="474"/>
        <v>#N/A</v>
      </c>
    </row>
    <row r="1845" spans="1:23" hidden="1" x14ac:dyDescent="0.25">
      <c r="A1845">
        <v>1844</v>
      </c>
      <c r="B1845" t="s">
        <v>1083</v>
      </c>
      <c r="C1845" t="s">
        <v>1084</v>
      </c>
      <c r="E1845">
        <v>87</v>
      </c>
      <c r="H1845" s="59">
        <v>7.2769230769230777</v>
      </c>
      <c r="I1845" t="s">
        <v>1903</v>
      </c>
      <c r="J1845" s="65">
        <f t="shared" si="471"/>
        <v>197350.15384615384</v>
      </c>
      <c r="K1845" t="e">
        <f>1.05*VLOOKUP(B1845,'[1]Tổng hợp Nhập - Xuất - Tồn'!$A$5:$N$4327,12,0)/VLOOKUP(B1845,'[1]Tổng hợp Nhập - Xuất - Tồn'!$A$5:$N$4327,11,0)</f>
        <v>#N/A</v>
      </c>
      <c r="L1845" s="67" t="e">
        <f t="shared" si="475"/>
        <v>#N/A</v>
      </c>
      <c r="M1845" s="66" t="e">
        <f>VLOOKUP(B1845,[2]Pivot!$A$4:$C$3785,2,0)</f>
        <v>#N/A</v>
      </c>
      <c r="N1845" s="66" t="e">
        <f>VLOOKUP(B1845,[2]Pivot!$A$4:$C$3785,3,0)</f>
        <v>#N/A</v>
      </c>
      <c r="O1845" s="70" t="e">
        <f>VLOOKUP(B1845,[3]Pivot!$A$4:$D$4420,2,0)</f>
        <v>#N/A</v>
      </c>
      <c r="P1845" s="66" t="e">
        <f>VLOOKUP(B1845,[3]Pivot!$A$4:$E$4420,5,0)</f>
        <v>#N/A</v>
      </c>
      <c r="Q1845" s="66" t="e">
        <f>VLOOKUP(B1845,[3]Pivot!$A$4:$D$4420,3,0)</f>
        <v>#N/A</v>
      </c>
      <c r="R1845" s="66" t="e">
        <f>VLOOKUP(B1845,[3]Pivot!$A$4:$D$4420,4,0)</f>
        <v>#N/A</v>
      </c>
      <c r="S1845" t="e">
        <f>VLOOKUP(B1845,'[1]Tổng hợp Nhập - Xuất - Tồn'!$A$5:$N$4327,11,0)</f>
        <v>#N/A</v>
      </c>
      <c r="T1845" t="e">
        <f>VLOOKUP(B1845,'[1]Tổng hợp Nhập - Xuất - Tồn'!$A$7:$N$4327,13,0)</f>
        <v>#N/A</v>
      </c>
      <c r="U1845" s="66" t="e">
        <f t="shared" si="472"/>
        <v>#N/A</v>
      </c>
      <c r="V1845" s="73" t="e">
        <f t="shared" si="473"/>
        <v>#N/A</v>
      </c>
      <c r="W1845" s="73" t="e">
        <f t="shared" si="474"/>
        <v>#N/A</v>
      </c>
    </row>
    <row r="1846" spans="1:23" hidden="1" x14ac:dyDescent="0.25">
      <c r="A1846">
        <v>1845</v>
      </c>
      <c r="B1846" t="s">
        <v>1085</v>
      </c>
      <c r="C1846" t="s">
        <v>1086</v>
      </c>
      <c r="E1846">
        <v>148</v>
      </c>
      <c r="H1846" s="59">
        <v>9.0961538461538467</v>
      </c>
      <c r="I1846" t="s">
        <v>1903</v>
      </c>
      <c r="J1846" s="65">
        <f t="shared" si="471"/>
        <v>246687.69230769228</v>
      </c>
      <c r="K1846" t="e">
        <f>1.05*VLOOKUP(B1846,'[1]Tổng hợp Nhập - Xuất - Tồn'!$A$5:$N$4327,12,0)/VLOOKUP(B1846,'[1]Tổng hợp Nhập - Xuất - Tồn'!$A$5:$N$4327,11,0)</f>
        <v>#N/A</v>
      </c>
      <c r="L1846" s="67" t="e">
        <f t="shared" si="475"/>
        <v>#N/A</v>
      </c>
      <c r="M1846" s="66" t="e">
        <f>VLOOKUP(B1846,[2]Pivot!$A$4:$C$3785,2,0)</f>
        <v>#N/A</v>
      </c>
      <c r="N1846" s="66" t="e">
        <f>VLOOKUP(B1846,[2]Pivot!$A$4:$C$3785,3,0)</f>
        <v>#N/A</v>
      </c>
      <c r="O1846" s="70" t="e">
        <f>VLOOKUP(B1846,[3]Pivot!$A$4:$D$4420,2,0)</f>
        <v>#N/A</v>
      </c>
      <c r="P1846" s="66" t="e">
        <f>VLOOKUP(B1846,[3]Pivot!$A$4:$E$4420,5,0)</f>
        <v>#N/A</v>
      </c>
      <c r="Q1846" s="66" t="e">
        <f>VLOOKUP(B1846,[3]Pivot!$A$4:$D$4420,3,0)</f>
        <v>#N/A</v>
      </c>
      <c r="R1846" s="66" t="e">
        <f>VLOOKUP(B1846,[3]Pivot!$A$4:$D$4420,4,0)</f>
        <v>#N/A</v>
      </c>
      <c r="S1846" t="e">
        <f>VLOOKUP(B1846,'[1]Tổng hợp Nhập - Xuất - Tồn'!$A$5:$N$4327,11,0)</f>
        <v>#N/A</v>
      </c>
      <c r="T1846" t="e">
        <f>VLOOKUP(B1846,'[1]Tổng hợp Nhập - Xuất - Tồn'!$A$7:$N$4327,13,0)</f>
        <v>#N/A</v>
      </c>
      <c r="U1846" s="66" t="e">
        <f t="shared" si="472"/>
        <v>#N/A</v>
      </c>
      <c r="V1846" s="73" t="e">
        <f t="shared" si="473"/>
        <v>#N/A</v>
      </c>
      <c r="W1846" s="73" t="e">
        <f t="shared" si="474"/>
        <v>#N/A</v>
      </c>
    </row>
    <row r="1847" spans="1:23" hidden="1" x14ac:dyDescent="0.25">
      <c r="A1847">
        <v>1846</v>
      </c>
      <c r="B1847" t="s">
        <v>1403</v>
      </c>
      <c r="C1847" t="s">
        <v>1404</v>
      </c>
      <c r="E1847">
        <v>4</v>
      </c>
      <c r="H1847" s="59">
        <v>107.10000000000002</v>
      </c>
      <c r="I1847" t="s">
        <v>1903</v>
      </c>
      <c r="J1847" s="65">
        <f t="shared" si="471"/>
        <v>2904552.0000000005</v>
      </c>
      <c r="K1847" t="e">
        <f>1.05*VLOOKUP(B1847,'[1]Tổng hợp Nhập - Xuất - Tồn'!$A$5:$N$4327,12,0)/VLOOKUP(B1847,'[1]Tổng hợp Nhập - Xuất - Tồn'!$A$5:$N$4327,11,0)</f>
        <v>#N/A</v>
      </c>
      <c r="L1847" s="67" t="e">
        <f t="shared" si="475"/>
        <v>#N/A</v>
      </c>
      <c r="M1847" s="66" t="e">
        <f>VLOOKUP(B1847,[2]Pivot!$A$4:$C$3785,2,0)</f>
        <v>#N/A</v>
      </c>
      <c r="N1847" s="66" t="e">
        <f>VLOOKUP(B1847,[2]Pivot!$A$4:$C$3785,3,0)</f>
        <v>#N/A</v>
      </c>
      <c r="O1847" s="70" t="e">
        <f>VLOOKUP(B1847,[3]Pivot!$A$4:$D$4420,2,0)</f>
        <v>#N/A</v>
      </c>
      <c r="P1847" s="66" t="e">
        <f>VLOOKUP(B1847,[3]Pivot!$A$4:$E$4420,5,0)</f>
        <v>#N/A</v>
      </c>
      <c r="Q1847" s="66" t="e">
        <f>VLOOKUP(B1847,[3]Pivot!$A$4:$D$4420,3,0)</f>
        <v>#N/A</v>
      </c>
      <c r="R1847" s="66" t="e">
        <f>VLOOKUP(B1847,[3]Pivot!$A$4:$D$4420,4,0)</f>
        <v>#N/A</v>
      </c>
      <c r="S1847" t="e">
        <f>VLOOKUP(B1847,'[1]Tổng hợp Nhập - Xuất - Tồn'!$A$5:$N$4327,11,0)</f>
        <v>#N/A</v>
      </c>
      <c r="T1847" t="e">
        <f>VLOOKUP(B1847,'[1]Tổng hợp Nhập - Xuất - Tồn'!$A$7:$N$4327,13,0)</f>
        <v>#N/A</v>
      </c>
      <c r="U1847" s="66" t="e">
        <f t="shared" si="472"/>
        <v>#N/A</v>
      </c>
      <c r="V1847" s="73" t="e">
        <f t="shared" si="473"/>
        <v>#N/A</v>
      </c>
      <c r="W1847" s="73" t="e">
        <f t="shared" si="474"/>
        <v>#N/A</v>
      </c>
    </row>
    <row r="1848" spans="1:23" hidden="1" x14ac:dyDescent="0.25">
      <c r="A1848">
        <v>1847</v>
      </c>
      <c r="B1848" t="s">
        <v>1405</v>
      </c>
      <c r="C1848" t="s">
        <v>1404</v>
      </c>
      <c r="E1848">
        <v>7</v>
      </c>
      <c r="H1848" s="59">
        <v>90.461538461538481</v>
      </c>
      <c r="I1848" t="s">
        <v>1903</v>
      </c>
      <c r="J1848" s="65">
        <f t="shared" si="471"/>
        <v>2453316.9230769235</v>
      </c>
      <c r="K1848" t="e">
        <f>1.05*VLOOKUP(B1848,'[1]Tổng hợp Nhập - Xuất - Tồn'!$A$5:$N$4327,12,0)/VLOOKUP(B1848,'[1]Tổng hợp Nhập - Xuất - Tồn'!$A$5:$N$4327,11,0)</f>
        <v>#N/A</v>
      </c>
      <c r="L1848" s="67" t="e">
        <f t="shared" si="475"/>
        <v>#N/A</v>
      </c>
      <c r="M1848" s="66" t="e">
        <f>VLOOKUP(B1848,[2]Pivot!$A$4:$C$3785,2,0)</f>
        <v>#N/A</v>
      </c>
      <c r="N1848" s="66" t="e">
        <f>VLOOKUP(B1848,[2]Pivot!$A$4:$C$3785,3,0)</f>
        <v>#N/A</v>
      </c>
      <c r="O1848" s="70" t="e">
        <f>VLOOKUP(B1848,[3]Pivot!$A$4:$D$4420,2,0)</f>
        <v>#N/A</v>
      </c>
      <c r="P1848" s="66" t="e">
        <f>VLOOKUP(B1848,[3]Pivot!$A$4:$E$4420,5,0)</f>
        <v>#N/A</v>
      </c>
      <c r="Q1848" s="66" t="e">
        <f>VLOOKUP(B1848,[3]Pivot!$A$4:$D$4420,3,0)</f>
        <v>#N/A</v>
      </c>
      <c r="R1848" s="66" t="e">
        <f>VLOOKUP(B1848,[3]Pivot!$A$4:$D$4420,4,0)</f>
        <v>#N/A</v>
      </c>
      <c r="S1848" t="e">
        <f>VLOOKUP(B1848,'[1]Tổng hợp Nhập - Xuất - Tồn'!$A$5:$N$4327,11,0)</f>
        <v>#N/A</v>
      </c>
      <c r="T1848" t="e">
        <f>VLOOKUP(B1848,'[1]Tổng hợp Nhập - Xuất - Tồn'!$A$7:$N$4327,13,0)</f>
        <v>#N/A</v>
      </c>
      <c r="U1848" s="66" t="e">
        <f t="shared" si="472"/>
        <v>#N/A</v>
      </c>
      <c r="V1848" s="73" t="e">
        <f t="shared" si="473"/>
        <v>#N/A</v>
      </c>
      <c r="W1848" s="73" t="e">
        <f t="shared" si="474"/>
        <v>#N/A</v>
      </c>
    </row>
    <row r="1849" spans="1:23" hidden="1" x14ac:dyDescent="0.25">
      <c r="A1849">
        <v>1848</v>
      </c>
      <c r="B1849" t="s">
        <v>1406</v>
      </c>
      <c r="C1849" t="s">
        <v>1404</v>
      </c>
      <c r="E1849">
        <v>41</v>
      </c>
      <c r="H1849" s="59">
        <v>104.48461538461541</v>
      </c>
      <c r="I1849" t="s">
        <v>1903</v>
      </c>
      <c r="J1849" s="65">
        <f t="shared" si="471"/>
        <v>2833622.7692307699</v>
      </c>
      <c r="K1849" t="e">
        <f>1.05*VLOOKUP(B1849,'[1]Tổng hợp Nhập - Xuất - Tồn'!$A$5:$N$4327,12,0)/VLOOKUP(B1849,'[1]Tổng hợp Nhập - Xuất - Tồn'!$A$5:$N$4327,11,0)</f>
        <v>#N/A</v>
      </c>
      <c r="L1849" s="67" t="e">
        <f t="shared" si="475"/>
        <v>#N/A</v>
      </c>
      <c r="M1849" s="66" t="e">
        <f>VLOOKUP(B1849,[2]Pivot!$A$4:$C$3785,2,0)</f>
        <v>#N/A</v>
      </c>
      <c r="N1849" s="66" t="e">
        <f>VLOOKUP(B1849,[2]Pivot!$A$4:$C$3785,3,0)</f>
        <v>#N/A</v>
      </c>
      <c r="O1849" s="70" t="e">
        <f>VLOOKUP(B1849,[3]Pivot!$A$4:$D$4420,2,0)</f>
        <v>#N/A</v>
      </c>
      <c r="P1849" s="66" t="e">
        <f>VLOOKUP(B1849,[3]Pivot!$A$4:$E$4420,5,0)</f>
        <v>#N/A</v>
      </c>
      <c r="Q1849" s="66" t="e">
        <f>VLOOKUP(B1849,[3]Pivot!$A$4:$D$4420,3,0)</f>
        <v>#N/A</v>
      </c>
      <c r="R1849" s="66" t="e">
        <f>VLOOKUP(B1849,[3]Pivot!$A$4:$D$4420,4,0)</f>
        <v>#N/A</v>
      </c>
      <c r="S1849" t="e">
        <f>VLOOKUP(B1849,'[1]Tổng hợp Nhập - Xuất - Tồn'!$A$5:$N$4327,11,0)</f>
        <v>#N/A</v>
      </c>
      <c r="T1849" t="e">
        <f>VLOOKUP(B1849,'[1]Tổng hợp Nhập - Xuất - Tồn'!$A$7:$N$4327,13,0)</f>
        <v>#N/A</v>
      </c>
      <c r="U1849" s="66" t="e">
        <f t="shared" si="472"/>
        <v>#N/A</v>
      </c>
      <c r="V1849" s="73" t="e">
        <f t="shared" si="473"/>
        <v>#N/A</v>
      </c>
      <c r="W1849" s="73" t="e">
        <f t="shared" si="474"/>
        <v>#N/A</v>
      </c>
    </row>
    <row r="1850" spans="1:23" hidden="1" x14ac:dyDescent="0.25">
      <c r="A1850">
        <v>1849</v>
      </c>
      <c r="B1850" t="s">
        <v>1407</v>
      </c>
      <c r="C1850" t="s">
        <v>1408</v>
      </c>
      <c r="E1850">
        <v>13</v>
      </c>
      <c r="H1850" s="59">
        <v>20.792307692307691</v>
      </c>
      <c r="I1850" t="s">
        <v>1903</v>
      </c>
      <c r="J1850" s="65">
        <f t="shared" si="471"/>
        <v>563887.38461538451</v>
      </c>
      <c r="K1850" t="e">
        <f>1.05*VLOOKUP(B1850,'[1]Tổng hợp Nhập - Xuất - Tồn'!$A$5:$N$4327,12,0)/VLOOKUP(B1850,'[1]Tổng hợp Nhập - Xuất - Tồn'!$A$5:$N$4327,11,0)</f>
        <v>#N/A</v>
      </c>
      <c r="L1850" s="67" t="e">
        <f t="shared" si="475"/>
        <v>#N/A</v>
      </c>
      <c r="M1850" s="66" t="e">
        <f>VLOOKUP(B1850,[2]Pivot!$A$4:$C$3785,2,0)</f>
        <v>#N/A</v>
      </c>
      <c r="N1850" s="66" t="e">
        <f>VLOOKUP(B1850,[2]Pivot!$A$4:$C$3785,3,0)</f>
        <v>#N/A</v>
      </c>
      <c r="O1850" s="70" t="e">
        <f>VLOOKUP(B1850,[3]Pivot!$A$4:$D$4420,2,0)</f>
        <v>#N/A</v>
      </c>
      <c r="P1850" s="66" t="e">
        <f>VLOOKUP(B1850,[3]Pivot!$A$4:$E$4420,5,0)</f>
        <v>#N/A</v>
      </c>
      <c r="Q1850" s="66" t="e">
        <f>VLOOKUP(B1850,[3]Pivot!$A$4:$D$4420,3,0)</f>
        <v>#N/A</v>
      </c>
      <c r="R1850" s="66" t="e">
        <f>VLOOKUP(B1850,[3]Pivot!$A$4:$D$4420,4,0)</f>
        <v>#N/A</v>
      </c>
      <c r="S1850" t="e">
        <f>VLOOKUP(B1850,'[1]Tổng hợp Nhập - Xuất - Tồn'!$A$5:$N$4327,11,0)</f>
        <v>#N/A</v>
      </c>
      <c r="T1850" t="e">
        <f>VLOOKUP(B1850,'[1]Tổng hợp Nhập - Xuất - Tồn'!$A$7:$N$4327,13,0)</f>
        <v>#N/A</v>
      </c>
      <c r="U1850" s="66" t="e">
        <f t="shared" si="472"/>
        <v>#N/A</v>
      </c>
      <c r="V1850" s="73" t="e">
        <f t="shared" si="473"/>
        <v>#N/A</v>
      </c>
      <c r="W1850" s="73" t="e">
        <f t="shared" si="474"/>
        <v>#N/A</v>
      </c>
    </row>
    <row r="1851" spans="1:23" hidden="1" x14ac:dyDescent="0.25">
      <c r="A1851">
        <v>1850</v>
      </c>
      <c r="B1851" t="s">
        <v>1409</v>
      </c>
      <c r="C1851" t="s">
        <v>1410</v>
      </c>
      <c r="E1851">
        <v>13</v>
      </c>
      <c r="H1851" s="59">
        <v>41.176923076923075</v>
      </c>
      <c r="I1851" t="s">
        <v>1903</v>
      </c>
      <c r="J1851" s="65">
        <f t="shared" si="471"/>
        <v>1116718.1538461535</v>
      </c>
      <c r="K1851" t="e">
        <f>1.05*VLOOKUP(B1851,'[1]Tổng hợp Nhập - Xuất - Tồn'!$A$5:$N$4327,12,0)/VLOOKUP(B1851,'[1]Tổng hợp Nhập - Xuất - Tồn'!$A$5:$N$4327,11,0)</f>
        <v>#N/A</v>
      </c>
      <c r="L1851" s="67" t="e">
        <f t="shared" si="475"/>
        <v>#N/A</v>
      </c>
      <c r="M1851" s="66" t="e">
        <f>VLOOKUP(B1851,[2]Pivot!$A$4:$C$3785,2,0)</f>
        <v>#N/A</v>
      </c>
      <c r="N1851" s="66" t="e">
        <f>VLOOKUP(B1851,[2]Pivot!$A$4:$C$3785,3,0)</f>
        <v>#N/A</v>
      </c>
      <c r="O1851" s="70" t="e">
        <f>VLOOKUP(B1851,[3]Pivot!$A$4:$D$4420,2,0)</f>
        <v>#N/A</v>
      </c>
      <c r="P1851" s="66" t="e">
        <f>VLOOKUP(B1851,[3]Pivot!$A$4:$E$4420,5,0)</f>
        <v>#N/A</v>
      </c>
      <c r="Q1851" s="66" t="e">
        <f>VLOOKUP(B1851,[3]Pivot!$A$4:$D$4420,3,0)</f>
        <v>#N/A</v>
      </c>
      <c r="R1851" s="66" t="e">
        <f>VLOOKUP(B1851,[3]Pivot!$A$4:$D$4420,4,0)</f>
        <v>#N/A</v>
      </c>
      <c r="S1851" t="e">
        <f>VLOOKUP(B1851,'[1]Tổng hợp Nhập - Xuất - Tồn'!$A$5:$N$4327,11,0)</f>
        <v>#N/A</v>
      </c>
      <c r="T1851" t="e">
        <f>VLOOKUP(B1851,'[1]Tổng hợp Nhập - Xuất - Tồn'!$A$7:$N$4327,13,0)</f>
        <v>#N/A</v>
      </c>
      <c r="U1851" s="66" t="e">
        <f t="shared" si="472"/>
        <v>#N/A</v>
      </c>
      <c r="V1851" s="73" t="e">
        <f t="shared" si="473"/>
        <v>#N/A</v>
      </c>
      <c r="W1851" s="73" t="e">
        <f t="shared" si="474"/>
        <v>#N/A</v>
      </c>
    </row>
    <row r="1852" spans="1:23" hidden="1" x14ac:dyDescent="0.25">
      <c r="A1852">
        <v>1851</v>
      </c>
      <c r="B1852" t="s">
        <v>1411</v>
      </c>
      <c r="C1852" t="s">
        <v>1412</v>
      </c>
      <c r="E1852">
        <v>39</v>
      </c>
      <c r="H1852" s="59">
        <v>62.461538461538467</v>
      </c>
      <c r="I1852" t="s">
        <v>1903</v>
      </c>
      <c r="J1852" s="65">
        <f t="shared" si="471"/>
        <v>1693956.923076923</v>
      </c>
      <c r="K1852" t="e">
        <f>1.05*VLOOKUP(B1852,'[1]Tổng hợp Nhập - Xuất - Tồn'!$A$5:$N$4327,12,0)/VLOOKUP(B1852,'[1]Tổng hợp Nhập - Xuất - Tồn'!$A$5:$N$4327,11,0)</f>
        <v>#N/A</v>
      </c>
      <c r="L1852" s="67" t="e">
        <f t="shared" si="475"/>
        <v>#N/A</v>
      </c>
      <c r="M1852" s="66" t="e">
        <f>VLOOKUP(B1852,[2]Pivot!$A$4:$C$3785,2,0)</f>
        <v>#N/A</v>
      </c>
      <c r="N1852" s="66" t="e">
        <f>VLOOKUP(B1852,[2]Pivot!$A$4:$C$3785,3,0)</f>
        <v>#N/A</v>
      </c>
      <c r="O1852" s="70" t="e">
        <f>VLOOKUP(B1852,[3]Pivot!$A$4:$D$4420,2,0)</f>
        <v>#N/A</v>
      </c>
      <c r="P1852" s="66" t="e">
        <f>VLOOKUP(B1852,[3]Pivot!$A$4:$E$4420,5,0)</f>
        <v>#N/A</v>
      </c>
      <c r="Q1852" s="66" t="e">
        <f>VLOOKUP(B1852,[3]Pivot!$A$4:$D$4420,3,0)</f>
        <v>#N/A</v>
      </c>
      <c r="R1852" s="66" t="e">
        <f>VLOOKUP(B1852,[3]Pivot!$A$4:$D$4420,4,0)</f>
        <v>#N/A</v>
      </c>
      <c r="S1852" t="e">
        <f>VLOOKUP(B1852,'[1]Tổng hợp Nhập - Xuất - Tồn'!$A$5:$N$4327,11,0)</f>
        <v>#N/A</v>
      </c>
      <c r="T1852" t="e">
        <f>VLOOKUP(B1852,'[1]Tổng hợp Nhập - Xuất - Tồn'!$A$7:$N$4327,13,0)</f>
        <v>#N/A</v>
      </c>
      <c r="U1852" s="66" t="e">
        <f t="shared" si="472"/>
        <v>#N/A</v>
      </c>
      <c r="V1852" s="73" t="e">
        <f t="shared" si="473"/>
        <v>#N/A</v>
      </c>
      <c r="W1852" s="73" t="e">
        <f t="shared" si="474"/>
        <v>#N/A</v>
      </c>
    </row>
    <row r="1853" spans="1:23" hidden="1" x14ac:dyDescent="0.25">
      <c r="A1853">
        <v>1852</v>
      </c>
      <c r="B1853" t="s">
        <v>1101</v>
      </c>
      <c r="C1853" t="s">
        <v>1102</v>
      </c>
      <c r="E1853">
        <v>3</v>
      </c>
      <c r="H1853" s="59">
        <v>69.300000000000011</v>
      </c>
      <c r="I1853" t="s">
        <v>1903</v>
      </c>
      <c r="J1853" s="65">
        <f t="shared" si="471"/>
        <v>1879416</v>
      </c>
      <c r="K1853" t="e">
        <f>1.05*VLOOKUP(B1853,'[1]Tổng hợp Nhập - Xuất - Tồn'!$A$5:$N$4327,12,0)/VLOOKUP(B1853,'[1]Tổng hợp Nhập - Xuất - Tồn'!$A$5:$N$4327,11,0)</f>
        <v>#N/A</v>
      </c>
      <c r="L1853" s="67" t="e">
        <f t="shared" si="475"/>
        <v>#N/A</v>
      </c>
      <c r="M1853" s="66" t="e">
        <f>VLOOKUP(B1853,[2]Pivot!$A$4:$C$3785,2,0)</f>
        <v>#N/A</v>
      </c>
      <c r="N1853" s="66" t="e">
        <f>VLOOKUP(B1853,[2]Pivot!$A$4:$C$3785,3,0)</f>
        <v>#N/A</v>
      </c>
      <c r="O1853" s="70" t="e">
        <f>VLOOKUP(B1853,[3]Pivot!$A$4:$D$4420,2,0)</f>
        <v>#N/A</v>
      </c>
      <c r="P1853" s="66" t="e">
        <f>VLOOKUP(B1853,[3]Pivot!$A$4:$E$4420,5,0)</f>
        <v>#N/A</v>
      </c>
      <c r="Q1853" s="66" t="e">
        <f>VLOOKUP(B1853,[3]Pivot!$A$4:$D$4420,3,0)</f>
        <v>#N/A</v>
      </c>
      <c r="R1853" s="66" t="e">
        <f>VLOOKUP(B1853,[3]Pivot!$A$4:$D$4420,4,0)</f>
        <v>#N/A</v>
      </c>
      <c r="S1853" t="e">
        <f>VLOOKUP(B1853,'[1]Tổng hợp Nhập - Xuất - Tồn'!$A$5:$N$4327,11,0)</f>
        <v>#N/A</v>
      </c>
      <c r="T1853" t="e">
        <f>VLOOKUP(B1853,'[1]Tổng hợp Nhập - Xuất - Tồn'!$A$7:$N$4327,13,0)</f>
        <v>#N/A</v>
      </c>
      <c r="U1853" s="66" t="e">
        <f t="shared" si="472"/>
        <v>#N/A</v>
      </c>
      <c r="V1853" s="73" t="e">
        <f t="shared" si="473"/>
        <v>#N/A</v>
      </c>
      <c r="W1853" s="73" t="e">
        <f t="shared" si="474"/>
        <v>#N/A</v>
      </c>
    </row>
    <row r="1854" spans="1:23" hidden="1" x14ac:dyDescent="0.25">
      <c r="A1854">
        <v>1853</v>
      </c>
      <c r="B1854" t="s">
        <v>1413</v>
      </c>
      <c r="C1854" t="s">
        <v>1414</v>
      </c>
      <c r="E1854">
        <v>25</v>
      </c>
      <c r="H1854" s="59">
        <v>51.307692307692307</v>
      </c>
      <c r="I1854" t="s">
        <v>1903</v>
      </c>
      <c r="J1854" s="65">
        <f t="shared" si="471"/>
        <v>1391464.615384615</v>
      </c>
      <c r="K1854" t="e">
        <f>1.05*VLOOKUP(B1854,'[1]Tổng hợp Nhập - Xuất - Tồn'!$A$5:$N$4327,12,0)/VLOOKUP(B1854,'[1]Tổng hợp Nhập - Xuất - Tồn'!$A$5:$N$4327,11,0)</f>
        <v>#N/A</v>
      </c>
      <c r="L1854" s="67" t="e">
        <f t="shared" si="475"/>
        <v>#N/A</v>
      </c>
      <c r="M1854" s="66" t="e">
        <f>VLOOKUP(B1854,[2]Pivot!$A$4:$C$3785,2,0)</f>
        <v>#N/A</v>
      </c>
      <c r="N1854" s="66" t="e">
        <f>VLOOKUP(B1854,[2]Pivot!$A$4:$C$3785,3,0)</f>
        <v>#N/A</v>
      </c>
      <c r="O1854" s="70" t="e">
        <f>VLOOKUP(B1854,[3]Pivot!$A$4:$D$4420,2,0)</f>
        <v>#N/A</v>
      </c>
      <c r="P1854" s="66" t="e">
        <f>VLOOKUP(B1854,[3]Pivot!$A$4:$E$4420,5,0)</f>
        <v>#N/A</v>
      </c>
      <c r="Q1854" s="66" t="e">
        <f>VLOOKUP(B1854,[3]Pivot!$A$4:$D$4420,3,0)</f>
        <v>#N/A</v>
      </c>
      <c r="R1854" s="66" t="e">
        <f>VLOOKUP(B1854,[3]Pivot!$A$4:$D$4420,4,0)</f>
        <v>#N/A</v>
      </c>
      <c r="S1854" t="e">
        <f>VLOOKUP(B1854,'[1]Tổng hợp Nhập - Xuất - Tồn'!$A$5:$N$4327,11,0)</f>
        <v>#N/A</v>
      </c>
      <c r="T1854" t="e">
        <f>VLOOKUP(B1854,'[1]Tổng hợp Nhập - Xuất - Tồn'!$A$7:$N$4327,13,0)</f>
        <v>#N/A</v>
      </c>
      <c r="U1854" s="66" t="e">
        <f t="shared" si="472"/>
        <v>#N/A</v>
      </c>
      <c r="V1854" s="73" t="e">
        <f t="shared" si="473"/>
        <v>#N/A</v>
      </c>
      <c r="W1854" s="73" t="e">
        <f t="shared" si="474"/>
        <v>#N/A</v>
      </c>
    </row>
    <row r="1855" spans="1:23" hidden="1" x14ac:dyDescent="0.25">
      <c r="A1855">
        <v>1854</v>
      </c>
      <c r="B1855" t="s">
        <v>1415</v>
      </c>
      <c r="C1855" t="s">
        <v>1416</v>
      </c>
      <c r="E1855">
        <v>81</v>
      </c>
      <c r="H1855" s="59">
        <v>45.546153846153857</v>
      </c>
      <c r="I1855" t="s">
        <v>1903</v>
      </c>
      <c r="J1855" s="65">
        <f t="shared" si="471"/>
        <v>1235211.6923076925</v>
      </c>
      <c r="K1855" t="e">
        <f>1.05*VLOOKUP(B1855,'[1]Tổng hợp Nhập - Xuất - Tồn'!$A$5:$N$4327,12,0)/VLOOKUP(B1855,'[1]Tổng hợp Nhập - Xuất - Tồn'!$A$5:$N$4327,11,0)</f>
        <v>#N/A</v>
      </c>
      <c r="L1855" s="67" t="e">
        <f t="shared" si="475"/>
        <v>#N/A</v>
      </c>
      <c r="M1855" s="66" t="e">
        <f>VLOOKUP(B1855,[2]Pivot!$A$4:$C$3785,2,0)</f>
        <v>#N/A</v>
      </c>
      <c r="N1855" s="66" t="e">
        <f>VLOOKUP(B1855,[2]Pivot!$A$4:$C$3785,3,0)</f>
        <v>#N/A</v>
      </c>
      <c r="O1855" s="70" t="e">
        <f>VLOOKUP(B1855,[3]Pivot!$A$4:$D$4420,2,0)</f>
        <v>#N/A</v>
      </c>
      <c r="P1855" s="66" t="e">
        <f>VLOOKUP(B1855,[3]Pivot!$A$4:$E$4420,5,0)</f>
        <v>#N/A</v>
      </c>
      <c r="Q1855" s="66" t="e">
        <f>VLOOKUP(B1855,[3]Pivot!$A$4:$D$4420,3,0)</f>
        <v>#N/A</v>
      </c>
      <c r="R1855" s="66" t="e">
        <f>VLOOKUP(B1855,[3]Pivot!$A$4:$D$4420,4,0)</f>
        <v>#N/A</v>
      </c>
      <c r="S1855" t="e">
        <f>VLOOKUP(B1855,'[1]Tổng hợp Nhập - Xuất - Tồn'!$A$5:$N$4327,11,0)</f>
        <v>#N/A</v>
      </c>
      <c r="T1855" t="e">
        <f>VLOOKUP(B1855,'[1]Tổng hợp Nhập - Xuất - Tồn'!$A$7:$N$4327,13,0)</f>
        <v>#N/A</v>
      </c>
      <c r="U1855" s="66" t="e">
        <f t="shared" si="472"/>
        <v>#N/A</v>
      </c>
      <c r="V1855" s="73" t="e">
        <f t="shared" si="473"/>
        <v>#N/A</v>
      </c>
      <c r="W1855" s="73" t="e">
        <f t="shared" si="474"/>
        <v>#N/A</v>
      </c>
    </row>
    <row r="1856" spans="1:23" hidden="1" x14ac:dyDescent="0.25">
      <c r="A1856">
        <v>1855</v>
      </c>
      <c r="B1856" t="s">
        <v>1417</v>
      </c>
      <c r="C1856" t="s">
        <v>1416</v>
      </c>
      <c r="E1856">
        <v>26</v>
      </c>
      <c r="H1856" s="59">
        <v>78.184615384615398</v>
      </c>
      <c r="I1856" t="s">
        <v>1903</v>
      </c>
      <c r="J1856" s="65">
        <f t="shared" si="471"/>
        <v>2120366.7692307695</v>
      </c>
      <c r="K1856" t="e">
        <f>1.05*VLOOKUP(B1856,'[1]Tổng hợp Nhập - Xuất - Tồn'!$A$5:$N$4327,12,0)/VLOOKUP(B1856,'[1]Tổng hợp Nhập - Xuất - Tồn'!$A$5:$N$4327,11,0)</f>
        <v>#N/A</v>
      </c>
      <c r="L1856" s="67" t="e">
        <f t="shared" si="475"/>
        <v>#N/A</v>
      </c>
      <c r="M1856" s="66" t="e">
        <f>VLOOKUP(B1856,[2]Pivot!$A$4:$C$3785,2,0)</f>
        <v>#N/A</v>
      </c>
      <c r="N1856" s="66" t="e">
        <f>VLOOKUP(B1856,[2]Pivot!$A$4:$C$3785,3,0)</f>
        <v>#N/A</v>
      </c>
      <c r="O1856" s="70" t="e">
        <f>VLOOKUP(B1856,[3]Pivot!$A$4:$D$4420,2,0)</f>
        <v>#N/A</v>
      </c>
      <c r="P1856" s="66" t="e">
        <f>VLOOKUP(B1856,[3]Pivot!$A$4:$E$4420,5,0)</f>
        <v>#N/A</v>
      </c>
      <c r="Q1856" s="66" t="e">
        <f>VLOOKUP(B1856,[3]Pivot!$A$4:$D$4420,3,0)</f>
        <v>#N/A</v>
      </c>
      <c r="R1856" s="66" t="e">
        <f>VLOOKUP(B1856,[3]Pivot!$A$4:$D$4420,4,0)</f>
        <v>#N/A</v>
      </c>
      <c r="S1856" t="e">
        <f>VLOOKUP(B1856,'[1]Tổng hợp Nhập - Xuất - Tồn'!$A$5:$N$4327,11,0)</f>
        <v>#N/A</v>
      </c>
      <c r="T1856" t="e">
        <f>VLOOKUP(B1856,'[1]Tổng hợp Nhập - Xuất - Tồn'!$A$7:$N$4327,13,0)</f>
        <v>#N/A</v>
      </c>
      <c r="U1856" s="66" t="e">
        <f t="shared" si="472"/>
        <v>#N/A</v>
      </c>
      <c r="V1856" s="73" t="e">
        <f t="shared" si="473"/>
        <v>#N/A</v>
      </c>
      <c r="W1856" s="73" t="e">
        <f t="shared" si="474"/>
        <v>#N/A</v>
      </c>
    </row>
    <row r="1857" spans="1:23" hidden="1" x14ac:dyDescent="0.25">
      <c r="A1857">
        <v>1856</v>
      </c>
      <c r="B1857" t="s">
        <v>1418</v>
      </c>
      <c r="C1857" t="s">
        <v>1419</v>
      </c>
      <c r="E1857">
        <v>25</v>
      </c>
      <c r="H1857" s="59">
        <v>48.830769230769228</v>
      </c>
      <c r="I1857" t="s">
        <v>1903</v>
      </c>
      <c r="J1857" s="65">
        <f t="shared" si="471"/>
        <v>1324290.4615384613</v>
      </c>
      <c r="K1857" t="e">
        <f>1.05*VLOOKUP(B1857,'[1]Tổng hợp Nhập - Xuất - Tồn'!$A$5:$N$4327,12,0)/VLOOKUP(B1857,'[1]Tổng hợp Nhập - Xuất - Tồn'!$A$5:$N$4327,11,0)</f>
        <v>#N/A</v>
      </c>
      <c r="L1857" s="67" t="e">
        <f t="shared" si="475"/>
        <v>#N/A</v>
      </c>
      <c r="M1857" s="66" t="e">
        <f>VLOOKUP(B1857,[2]Pivot!$A$4:$C$3785,2,0)</f>
        <v>#N/A</v>
      </c>
      <c r="N1857" s="66" t="e">
        <f>VLOOKUP(B1857,[2]Pivot!$A$4:$C$3785,3,0)</f>
        <v>#N/A</v>
      </c>
      <c r="O1857" s="70" t="e">
        <f>VLOOKUP(B1857,[3]Pivot!$A$4:$D$4420,2,0)</f>
        <v>#N/A</v>
      </c>
      <c r="P1857" s="66" t="e">
        <f>VLOOKUP(B1857,[3]Pivot!$A$4:$E$4420,5,0)</f>
        <v>#N/A</v>
      </c>
      <c r="Q1857" s="66" t="e">
        <f>VLOOKUP(B1857,[3]Pivot!$A$4:$D$4420,3,0)</f>
        <v>#N/A</v>
      </c>
      <c r="R1857" s="66" t="e">
        <f>VLOOKUP(B1857,[3]Pivot!$A$4:$D$4420,4,0)</f>
        <v>#N/A</v>
      </c>
      <c r="S1857" t="e">
        <f>VLOOKUP(B1857,'[1]Tổng hợp Nhập - Xuất - Tồn'!$A$5:$N$4327,11,0)</f>
        <v>#N/A</v>
      </c>
      <c r="T1857" t="e">
        <f>VLOOKUP(B1857,'[1]Tổng hợp Nhập - Xuất - Tồn'!$A$7:$N$4327,13,0)</f>
        <v>#N/A</v>
      </c>
      <c r="U1857" s="66" t="e">
        <f t="shared" si="472"/>
        <v>#N/A</v>
      </c>
      <c r="V1857" s="73" t="e">
        <f t="shared" si="473"/>
        <v>#N/A</v>
      </c>
      <c r="W1857" s="73" t="e">
        <f t="shared" si="474"/>
        <v>#N/A</v>
      </c>
    </row>
    <row r="1858" spans="1:23" hidden="1" x14ac:dyDescent="0.25">
      <c r="A1858">
        <v>1857</v>
      </c>
      <c r="B1858" t="s">
        <v>1420</v>
      </c>
      <c r="C1858" t="s">
        <v>1421</v>
      </c>
      <c r="E1858">
        <v>36</v>
      </c>
      <c r="H1858" s="59">
        <v>45.546153846153857</v>
      </c>
      <c r="I1858" t="s">
        <v>1903</v>
      </c>
      <c r="J1858" s="65">
        <f t="shared" si="471"/>
        <v>1235211.6923076925</v>
      </c>
      <c r="K1858" t="e">
        <f>1.05*VLOOKUP(B1858,'[1]Tổng hợp Nhập - Xuất - Tồn'!$A$5:$N$4327,12,0)/VLOOKUP(B1858,'[1]Tổng hợp Nhập - Xuất - Tồn'!$A$5:$N$4327,11,0)</f>
        <v>#N/A</v>
      </c>
      <c r="L1858" s="67" t="e">
        <f t="shared" si="475"/>
        <v>#N/A</v>
      </c>
      <c r="M1858" s="66" t="e">
        <f>VLOOKUP(B1858,[2]Pivot!$A$4:$C$3785,2,0)</f>
        <v>#N/A</v>
      </c>
      <c r="N1858" s="66" t="e">
        <f>VLOOKUP(B1858,[2]Pivot!$A$4:$C$3785,3,0)</f>
        <v>#N/A</v>
      </c>
      <c r="O1858" s="70" t="e">
        <f>VLOOKUP(B1858,[3]Pivot!$A$4:$D$4420,2,0)</f>
        <v>#N/A</v>
      </c>
      <c r="P1858" s="66" t="e">
        <f>VLOOKUP(B1858,[3]Pivot!$A$4:$E$4420,5,0)</f>
        <v>#N/A</v>
      </c>
      <c r="Q1858" s="66" t="e">
        <f>VLOOKUP(B1858,[3]Pivot!$A$4:$D$4420,3,0)</f>
        <v>#N/A</v>
      </c>
      <c r="R1858" s="66" t="e">
        <f>VLOOKUP(B1858,[3]Pivot!$A$4:$D$4420,4,0)</f>
        <v>#N/A</v>
      </c>
      <c r="S1858" t="e">
        <f>VLOOKUP(B1858,'[1]Tổng hợp Nhập - Xuất - Tồn'!$A$5:$N$4327,11,0)</f>
        <v>#N/A</v>
      </c>
      <c r="T1858" t="e">
        <f>VLOOKUP(B1858,'[1]Tổng hợp Nhập - Xuất - Tồn'!$A$7:$N$4327,13,0)</f>
        <v>#N/A</v>
      </c>
      <c r="U1858" s="66" t="e">
        <f t="shared" si="472"/>
        <v>#N/A</v>
      </c>
      <c r="V1858" s="73" t="e">
        <f t="shared" si="473"/>
        <v>#N/A</v>
      </c>
      <c r="W1858" s="73" t="e">
        <f t="shared" si="474"/>
        <v>#N/A</v>
      </c>
    </row>
    <row r="1859" spans="1:23" hidden="1" x14ac:dyDescent="0.25">
      <c r="A1859">
        <v>1858</v>
      </c>
      <c r="B1859" t="s">
        <v>1422</v>
      </c>
      <c r="C1859" t="s">
        <v>1421</v>
      </c>
      <c r="E1859">
        <v>29</v>
      </c>
      <c r="H1859" s="59">
        <v>78.184615384615398</v>
      </c>
      <c r="I1859" t="s">
        <v>1903</v>
      </c>
      <c r="J1859" s="65">
        <f t="shared" ref="J1859:J1894" si="476">H1859*24000*1.13</f>
        <v>2120366.7692307695</v>
      </c>
      <c r="K1859" t="e">
        <f>1.05*VLOOKUP(B1859,'[1]Tổng hợp Nhập - Xuất - Tồn'!$A$5:$N$4327,12,0)/VLOOKUP(B1859,'[1]Tổng hợp Nhập - Xuất - Tồn'!$A$5:$N$4327,11,0)</f>
        <v>#N/A</v>
      </c>
      <c r="L1859" s="67" t="e">
        <f t="shared" si="475"/>
        <v>#N/A</v>
      </c>
      <c r="M1859" s="66" t="e">
        <f>VLOOKUP(B1859,[2]Pivot!$A$4:$C$3785,2,0)</f>
        <v>#N/A</v>
      </c>
      <c r="N1859" s="66" t="e">
        <f>VLOOKUP(B1859,[2]Pivot!$A$4:$C$3785,3,0)</f>
        <v>#N/A</v>
      </c>
      <c r="O1859" s="70" t="e">
        <f>VLOOKUP(B1859,[3]Pivot!$A$4:$D$4420,2,0)</f>
        <v>#N/A</v>
      </c>
      <c r="P1859" s="66" t="e">
        <f>VLOOKUP(B1859,[3]Pivot!$A$4:$E$4420,5,0)</f>
        <v>#N/A</v>
      </c>
      <c r="Q1859" s="66" t="e">
        <f>VLOOKUP(B1859,[3]Pivot!$A$4:$D$4420,3,0)</f>
        <v>#N/A</v>
      </c>
      <c r="R1859" s="66" t="e">
        <f>VLOOKUP(B1859,[3]Pivot!$A$4:$D$4420,4,0)</f>
        <v>#N/A</v>
      </c>
      <c r="S1859" t="e">
        <f>VLOOKUP(B1859,'[1]Tổng hợp Nhập - Xuất - Tồn'!$A$5:$N$4327,11,0)</f>
        <v>#N/A</v>
      </c>
      <c r="T1859" t="e">
        <f>VLOOKUP(B1859,'[1]Tổng hợp Nhập - Xuất - Tồn'!$A$7:$N$4327,13,0)</f>
        <v>#N/A</v>
      </c>
      <c r="U1859" s="66" t="e">
        <f t="shared" ref="U1859:U1894" si="477">IF(L1859&lt;=10%,Q1859,Q1859*(1-5%))</f>
        <v>#N/A</v>
      </c>
      <c r="V1859" s="73" t="e">
        <f t="shared" ref="V1859:V1894" si="478">U1859*24000*1/1.13</f>
        <v>#N/A</v>
      </c>
      <c r="W1859" s="73" t="e">
        <f t="shared" ref="W1859:W1894" si="479">V1859/24000</f>
        <v>#N/A</v>
      </c>
    </row>
    <row r="1860" spans="1:23" hidden="1" x14ac:dyDescent="0.25">
      <c r="A1860">
        <v>1859</v>
      </c>
      <c r="B1860" t="s">
        <v>1423</v>
      </c>
      <c r="C1860" t="s">
        <v>1424</v>
      </c>
      <c r="E1860">
        <v>47</v>
      </c>
      <c r="H1860" s="59">
        <v>48.484615384615395</v>
      </c>
      <c r="I1860" t="s">
        <v>1903</v>
      </c>
      <c r="J1860" s="65">
        <f t="shared" si="476"/>
        <v>1314902.7692307695</v>
      </c>
      <c r="K1860" t="e">
        <f>1.05*VLOOKUP(B1860,'[1]Tổng hợp Nhập - Xuất - Tồn'!$A$5:$N$4327,12,0)/VLOOKUP(B1860,'[1]Tổng hợp Nhập - Xuất - Tồn'!$A$5:$N$4327,11,0)</f>
        <v>#N/A</v>
      </c>
      <c r="L1860" s="67" t="e">
        <f t="shared" ref="L1860:L1894" si="480">(J1860-K1860)/K1860</f>
        <v>#N/A</v>
      </c>
      <c r="M1860" s="66" t="e">
        <f>VLOOKUP(B1860,[2]Pivot!$A$4:$C$3785,2,0)</f>
        <v>#N/A</v>
      </c>
      <c r="N1860" s="66" t="e">
        <f>VLOOKUP(B1860,[2]Pivot!$A$4:$C$3785,3,0)</f>
        <v>#N/A</v>
      </c>
      <c r="O1860" s="70" t="e">
        <f>VLOOKUP(B1860,[3]Pivot!$A$4:$D$4420,2,0)</f>
        <v>#N/A</v>
      </c>
      <c r="P1860" s="66" t="e">
        <f>VLOOKUP(B1860,[3]Pivot!$A$4:$E$4420,5,0)</f>
        <v>#N/A</v>
      </c>
      <c r="Q1860" s="66" t="e">
        <f>VLOOKUP(B1860,[3]Pivot!$A$4:$D$4420,3,0)</f>
        <v>#N/A</v>
      </c>
      <c r="R1860" s="66" t="e">
        <f>VLOOKUP(B1860,[3]Pivot!$A$4:$D$4420,4,0)</f>
        <v>#N/A</v>
      </c>
      <c r="S1860" t="e">
        <f>VLOOKUP(B1860,'[1]Tổng hợp Nhập - Xuất - Tồn'!$A$5:$N$4327,11,0)</f>
        <v>#N/A</v>
      </c>
      <c r="T1860" t="e">
        <f>VLOOKUP(B1860,'[1]Tổng hợp Nhập - Xuất - Tồn'!$A$7:$N$4327,13,0)</f>
        <v>#N/A</v>
      </c>
      <c r="U1860" s="66" t="e">
        <f t="shared" si="477"/>
        <v>#N/A</v>
      </c>
      <c r="V1860" s="73" t="e">
        <f t="shared" si="478"/>
        <v>#N/A</v>
      </c>
      <c r="W1860" s="73" t="e">
        <f t="shared" si="479"/>
        <v>#N/A</v>
      </c>
    </row>
    <row r="1861" spans="1:23" hidden="1" x14ac:dyDescent="0.25">
      <c r="A1861">
        <v>1860</v>
      </c>
      <c r="B1861" t="s">
        <v>1425</v>
      </c>
      <c r="C1861" t="s">
        <v>1426</v>
      </c>
      <c r="E1861">
        <v>3</v>
      </c>
      <c r="H1861" s="59">
        <v>360.46153846153851</v>
      </c>
      <c r="I1861" t="s">
        <v>1903</v>
      </c>
      <c r="J1861" s="65">
        <f t="shared" si="476"/>
        <v>9775716.9230769239</v>
      </c>
      <c r="K1861" t="e">
        <f>1.05*VLOOKUP(B1861,'[1]Tổng hợp Nhập - Xuất - Tồn'!$A$5:$N$4327,12,0)/VLOOKUP(B1861,'[1]Tổng hợp Nhập - Xuất - Tồn'!$A$5:$N$4327,11,0)</f>
        <v>#N/A</v>
      </c>
      <c r="L1861" s="67" t="e">
        <f t="shared" si="480"/>
        <v>#N/A</v>
      </c>
      <c r="M1861" s="66" t="e">
        <f>VLOOKUP(B1861,[2]Pivot!$A$4:$C$3785,2,0)</f>
        <v>#N/A</v>
      </c>
      <c r="N1861" s="66" t="e">
        <f>VLOOKUP(B1861,[2]Pivot!$A$4:$C$3785,3,0)</f>
        <v>#N/A</v>
      </c>
      <c r="O1861" s="70" t="e">
        <f>VLOOKUP(B1861,[3]Pivot!$A$4:$D$4420,2,0)</f>
        <v>#N/A</v>
      </c>
      <c r="P1861" s="66" t="e">
        <f>VLOOKUP(B1861,[3]Pivot!$A$4:$E$4420,5,0)</f>
        <v>#N/A</v>
      </c>
      <c r="Q1861" s="66" t="e">
        <f>VLOOKUP(B1861,[3]Pivot!$A$4:$D$4420,3,0)</f>
        <v>#N/A</v>
      </c>
      <c r="R1861" s="66" t="e">
        <f>VLOOKUP(B1861,[3]Pivot!$A$4:$D$4420,4,0)</f>
        <v>#N/A</v>
      </c>
      <c r="S1861" t="e">
        <f>VLOOKUP(B1861,'[1]Tổng hợp Nhập - Xuất - Tồn'!$A$5:$N$4327,11,0)</f>
        <v>#N/A</v>
      </c>
      <c r="T1861" t="e">
        <f>VLOOKUP(B1861,'[1]Tổng hợp Nhập - Xuất - Tồn'!$A$7:$N$4327,13,0)</f>
        <v>#N/A</v>
      </c>
      <c r="U1861" s="66" t="e">
        <f t="shared" si="477"/>
        <v>#N/A</v>
      </c>
      <c r="V1861" s="73" t="e">
        <f t="shared" si="478"/>
        <v>#N/A</v>
      </c>
      <c r="W1861" s="73" t="e">
        <f t="shared" si="479"/>
        <v>#N/A</v>
      </c>
    </row>
    <row r="1862" spans="1:23" hidden="1" x14ac:dyDescent="0.25">
      <c r="A1862">
        <v>1861</v>
      </c>
      <c r="B1862" t="s">
        <v>1427</v>
      </c>
      <c r="C1862" t="s">
        <v>1426</v>
      </c>
      <c r="E1862">
        <v>3</v>
      </c>
      <c r="H1862" s="59">
        <v>174.90000000000003</v>
      </c>
      <c r="I1862" t="s">
        <v>1903</v>
      </c>
      <c r="J1862" s="65">
        <f t="shared" si="476"/>
        <v>4743288.0000000009</v>
      </c>
      <c r="K1862" t="e">
        <f>1.05*VLOOKUP(B1862,'[1]Tổng hợp Nhập - Xuất - Tồn'!$A$5:$N$4327,12,0)/VLOOKUP(B1862,'[1]Tổng hợp Nhập - Xuất - Tồn'!$A$5:$N$4327,11,0)</f>
        <v>#N/A</v>
      </c>
      <c r="L1862" s="67" t="e">
        <f t="shared" si="480"/>
        <v>#N/A</v>
      </c>
      <c r="M1862" s="66" t="e">
        <f>VLOOKUP(B1862,[2]Pivot!$A$4:$C$3785,2,0)</f>
        <v>#N/A</v>
      </c>
      <c r="N1862" s="66" t="e">
        <f>VLOOKUP(B1862,[2]Pivot!$A$4:$C$3785,3,0)</f>
        <v>#N/A</v>
      </c>
      <c r="O1862" s="70" t="e">
        <f>VLOOKUP(B1862,[3]Pivot!$A$4:$D$4420,2,0)</f>
        <v>#N/A</v>
      </c>
      <c r="P1862" s="66" t="e">
        <f>VLOOKUP(B1862,[3]Pivot!$A$4:$E$4420,5,0)</f>
        <v>#N/A</v>
      </c>
      <c r="Q1862" s="66" t="e">
        <f>VLOOKUP(B1862,[3]Pivot!$A$4:$D$4420,3,0)</f>
        <v>#N/A</v>
      </c>
      <c r="R1862" s="66" t="e">
        <f>VLOOKUP(B1862,[3]Pivot!$A$4:$D$4420,4,0)</f>
        <v>#N/A</v>
      </c>
      <c r="S1862" t="e">
        <f>VLOOKUP(B1862,'[1]Tổng hợp Nhập - Xuất - Tồn'!$A$5:$N$4327,11,0)</f>
        <v>#N/A</v>
      </c>
      <c r="T1862" t="e">
        <f>VLOOKUP(B1862,'[1]Tổng hợp Nhập - Xuất - Tồn'!$A$7:$N$4327,13,0)</f>
        <v>#N/A</v>
      </c>
      <c r="U1862" s="66" t="e">
        <f t="shared" si="477"/>
        <v>#N/A</v>
      </c>
      <c r="V1862" s="73" t="e">
        <f t="shared" si="478"/>
        <v>#N/A</v>
      </c>
      <c r="W1862" s="73" t="e">
        <f t="shared" si="479"/>
        <v>#N/A</v>
      </c>
    </row>
    <row r="1863" spans="1:23" hidden="1" x14ac:dyDescent="0.25">
      <c r="A1863">
        <v>1862</v>
      </c>
      <c r="B1863" t="s">
        <v>1428</v>
      </c>
      <c r="C1863" t="s">
        <v>1426</v>
      </c>
      <c r="E1863">
        <v>3</v>
      </c>
      <c r="H1863" s="59">
        <v>85.207692307692312</v>
      </c>
      <c r="I1863" t="s">
        <v>1903</v>
      </c>
      <c r="J1863" s="65">
        <f t="shared" si="476"/>
        <v>2310832.6153846155</v>
      </c>
      <c r="K1863" t="e">
        <f>1.05*VLOOKUP(B1863,'[1]Tổng hợp Nhập - Xuất - Tồn'!$A$5:$N$4327,12,0)/VLOOKUP(B1863,'[1]Tổng hợp Nhập - Xuất - Tồn'!$A$5:$N$4327,11,0)</f>
        <v>#N/A</v>
      </c>
      <c r="L1863" s="67" t="e">
        <f t="shared" si="480"/>
        <v>#N/A</v>
      </c>
      <c r="M1863" s="66" t="e">
        <f>VLOOKUP(B1863,[2]Pivot!$A$4:$C$3785,2,0)</f>
        <v>#N/A</v>
      </c>
      <c r="N1863" s="66" t="e">
        <f>VLOOKUP(B1863,[2]Pivot!$A$4:$C$3785,3,0)</f>
        <v>#N/A</v>
      </c>
      <c r="O1863" s="70" t="e">
        <f>VLOOKUP(B1863,[3]Pivot!$A$4:$D$4420,2,0)</f>
        <v>#N/A</v>
      </c>
      <c r="P1863" s="66" t="e">
        <f>VLOOKUP(B1863,[3]Pivot!$A$4:$E$4420,5,0)</f>
        <v>#N/A</v>
      </c>
      <c r="Q1863" s="66" t="e">
        <f>VLOOKUP(B1863,[3]Pivot!$A$4:$D$4420,3,0)</f>
        <v>#N/A</v>
      </c>
      <c r="R1863" s="66" t="e">
        <f>VLOOKUP(B1863,[3]Pivot!$A$4:$D$4420,4,0)</f>
        <v>#N/A</v>
      </c>
      <c r="S1863" t="e">
        <f>VLOOKUP(B1863,'[1]Tổng hợp Nhập - Xuất - Tồn'!$A$5:$N$4327,11,0)</f>
        <v>#N/A</v>
      </c>
      <c r="T1863" t="e">
        <f>VLOOKUP(B1863,'[1]Tổng hợp Nhập - Xuất - Tồn'!$A$7:$N$4327,13,0)</f>
        <v>#N/A</v>
      </c>
      <c r="U1863" s="66" t="e">
        <f t="shared" si="477"/>
        <v>#N/A</v>
      </c>
      <c r="V1863" s="73" t="e">
        <f t="shared" si="478"/>
        <v>#N/A</v>
      </c>
      <c r="W1863" s="73" t="e">
        <f t="shared" si="479"/>
        <v>#N/A</v>
      </c>
    </row>
    <row r="1864" spans="1:23" hidden="1" x14ac:dyDescent="0.25">
      <c r="A1864">
        <v>1863</v>
      </c>
      <c r="B1864" t="s">
        <v>1429</v>
      </c>
      <c r="C1864" t="s">
        <v>1426</v>
      </c>
      <c r="E1864">
        <v>8</v>
      </c>
      <c r="H1864" s="59">
        <v>96.623076923076923</v>
      </c>
      <c r="I1864" t="s">
        <v>1903</v>
      </c>
      <c r="J1864" s="65">
        <f t="shared" si="476"/>
        <v>2620417.8461538455</v>
      </c>
      <c r="K1864" t="e">
        <f>1.05*VLOOKUP(B1864,'[1]Tổng hợp Nhập - Xuất - Tồn'!$A$5:$N$4327,12,0)/VLOOKUP(B1864,'[1]Tổng hợp Nhập - Xuất - Tồn'!$A$5:$N$4327,11,0)</f>
        <v>#N/A</v>
      </c>
      <c r="L1864" s="67" t="e">
        <f t="shared" si="480"/>
        <v>#N/A</v>
      </c>
      <c r="M1864" s="66" t="e">
        <f>VLOOKUP(B1864,[2]Pivot!$A$4:$C$3785,2,0)</f>
        <v>#N/A</v>
      </c>
      <c r="N1864" s="66" t="e">
        <f>VLOOKUP(B1864,[2]Pivot!$A$4:$C$3785,3,0)</f>
        <v>#N/A</v>
      </c>
      <c r="O1864" s="70" t="e">
        <f>VLOOKUP(B1864,[3]Pivot!$A$4:$D$4420,2,0)</f>
        <v>#N/A</v>
      </c>
      <c r="P1864" s="66" t="e">
        <f>VLOOKUP(B1864,[3]Pivot!$A$4:$E$4420,5,0)</f>
        <v>#N/A</v>
      </c>
      <c r="Q1864" s="66" t="e">
        <f>VLOOKUP(B1864,[3]Pivot!$A$4:$D$4420,3,0)</f>
        <v>#N/A</v>
      </c>
      <c r="R1864" s="66" t="e">
        <f>VLOOKUP(B1864,[3]Pivot!$A$4:$D$4420,4,0)</f>
        <v>#N/A</v>
      </c>
      <c r="S1864" t="e">
        <f>VLOOKUP(B1864,'[1]Tổng hợp Nhập - Xuất - Tồn'!$A$5:$N$4327,11,0)</f>
        <v>#N/A</v>
      </c>
      <c r="T1864" t="e">
        <f>VLOOKUP(B1864,'[1]Tổng hợp Nhập - Xuất - Tồn'!$A$7:$N$4327,13,0)</f>
        <v>#N/A</v>
      </c>
      <c r="U1864" s="66" t="e">
        <f t="shared" si="477"/>
        <v>#N/A</v>
      </c>
      <c r="V1864" s="73" t="e">
        <f t="shared" si="478"/>
        <v>#N/A</v>
      </c>
      <c r="W1864" s="73" t="e">
        <f t="shared" si="479"/>
        <v>#N/A</v>
      </c>
    </row>
    <row r="1865" spans="1:23" hidden="1" x14ac:dyDescent="0.25">
      <c r="A1865">
        <v>1864</v>
      </c>
      <c r="B1865" t="s">
        <v>1430</v>
      </c>
      <c r="C1865" t="s">
        <v>1426</v>
      </c>
      <c r="E1865">
        <v>5</v>
      </c>
      <c r="H1865" s="59">
        <v>97.438461538461539</v>
      </c>
      <c r="I1865" t="s">
        <v>1903</v>
      </c>
      <c r="J1865" s="65">
        <f t="shared" si="476"/>
        <v>2642531.0769230765</v>
      </c>
      <c r="K1865" t="e">
        <f>1.05*VLOOKUP(B1865,'[1]Tổng hợp Nhập - Xuất - Tồn'!$A$5:$N$4327,12,0)/VLOOKUP(B1865,'[1]Tổng hợp Nhập - Xuất - Tồn'!$A$5:$N$4327,11,0)</f>
        <v>#N/A</v>
      </c>
      <c r="L1865" s="67" t="e">
        <f t="shared" si="480"/>
        <v>#N/A</v>
      </c>
      <c r="M1865" s="66" t="e">
        <f>VLOOKUP(B1865,[2]Pivot!$A$4:$C$3785,2,0)</f>
        <v>#N/A</v>
      </c>
      <c r="N1865" s="66" t="e">
        <f>VLOOKUP(B1865,[2]Pivot!$A$4:$C$3785,3,0)</f>
        <v>#N/A</v>
      </c>
      <c r="O1865" s="70" t="e">
        <f>VLOOKUP(B1865,[3]Pivot!$A$4:$D$4420,2,0)</f>
        <v>#N/A</v>
      </c>
      <c r="P1865" s="66" t="e">
        <f>VLOOKUP(B1865,[3]Pivot!$A$4:$E$4420,5,0)</f>
        <v>#N/A</v>
      </c>
      <c r="Q1865" s="66" t="e">
        <f>VLOOKUP(B1865,[3]Pivot!$A$4:$D$4420,3,0)</f>
        <v>#N/A</v>
      </c>
      <c r="R1865" s="66" t="e">
        <f>VLOOKUP(B1865,[3]Pivot!$A$4:$D$4420,4,0)</f>
        <v>#N/A</v>
      </c>
      <c r="S1865" t="e">
        <f>VLOOKUP(B1865,'[1]Tổng hợp Nhập - Xuất - Tồn'!$A$5:$N$4327,11,0)</f>
        <v>#N/A</v>
      </c>
      <c r="T1865" t="e">
        <f>VLOOKUP(B1865,'[1]Tổng hợp Nhập - Xuất - Tồn'!$A$7:$N$4327,13,0)</f>
        <v>#N/A</v>
      </c>
      <c r="U1865" s="66" t="e">
        <f t="shared" si="477"/>
        <v>#N/A</v>
      </c>
      <c r="V1865" s="73" t="e">
        <f t="shared" si="478"/>
        <v>#N/A</v>
      </c>
      <c r="W1865" s="73" t="e">
        <f t="shared" si="479"/>
        <v>#N/A</v>
      </c>
    </row>
    <row r="1866" spans="1:23" hidden="1" x14ac:dyDescent="0.25">
      <c r="A1866">
        <v>1865</v>
      </c>
      <c r="B1866" t="s">
        <v>1431</v>
      </c>
      <c r="C1866" t="s">
        <v>1432</v>
      </c>
      <c r="E1866">
        <v>9</v>
      </c>
      <c r="H1866" s="59">
        <v>39.45384615384615</v>
      </c>
      <c r="I1866" t="s">
        <v>1903</v>
      </c>
      <c r="J1866" s="65">
        <f t="shared" si="476"/>
        <v>1069988.3076923075</v>
      </c>
      <c r="K1866" t="e">
        <f>1.05*VLOOKUP(B1866,'[1]Tổng hợp Nhập - Xuất - Tồn'!$A$5:$N$4327,12,0)/VLOOKUP(B1866,'[1]Tổng hợp Nhập - Xuất - Tồn'!$A$5:$N$4327,11,0)</f>
        <v>#N/A</v>
      </c>
      <c r="L1866" s="67" t="e">
        <f t="shared" si="480"/>
        <v>#N/A</v>
      </c>
      <c r="M1866" s="66" t="e">
        <f>VLOOKUP(B1866,[2]Pivot!$A$4:$C$3785,2,0)</f>
        <v>#N/A</v>
      </c>
      <c r="N1866" s="66" t="e">
        <f>VLOOKUP(B1866,[2]Pivot!$A$4:$C$3785,3,0)</f>
        <v>#N/A</v>
      </c>
      <c r="O1866" s="70" t="e">
        <f>VLOOKUP(B1866,[3]Pivot!$A$4:$D$4420,2,0)</f>
        <v>#N/A</v>
      </c>
      <c r="P1866" s="66" t="e">
        <f>VLOOKUP(B1866,[3]Pivot!$A$4:$E$4420,5,0)</f>
        <v>#N/A</v>
      </c>
      <c r="Q1866" s="66" t="e">
        <f>VLOOKUP(B1866,[3]Pivot!$A$4:$D$4420,3,0)</f>
        <v>#N/A</v>
      </c>
      <c r="R1866" s="66" t="e">
        <f>VLOOKUP(B1866,[3]Pivot!$A$4:$D$4420,4,0)</f>
        <v>#N/A</v>
      </c>
      <c r="S1866" t="e">
        <f>VLOOKUP(B1866,'[1]Tổng hợp Nhập - Xuất - Tồn'!$A$5:$N$4327,11,0)</f>
        <v>#N/A</v>
      </c>
      <c r="T1866" t="e">
        <f>VLOOKUP(B1866,'[1]Tổng hợp Nhập - Xuất - Tồn'!$A$7:$N$4327,13,0)</f>
        <v>#N/A</v>
      </c>
      <c r="U1866" s="66" t="e">
        <f t="shared" si="477"/>
        <v>#N/A</v>
      </c>
      <c r="V1866" s="73" t="e">
        <f t="shared" si="478"/>
        <v>#N/A</v>
      </c>
      <c r="W1866" s="73" t="e">
        <f t="shared" si="479"/>
        <v>#N/A</v>
      </c>
    </row>
    <row r="1867" spans="1:23" hidden="1" x14ac:dyDescent="0.25">
      <c r="A1867">
        <v>1866</v>
      </c>
      <c r="B1867" t="s">
        <v>1433</v>
      </c>
      <c r="C1867" t="s">
        <v>1432</v>
      </c>
      <c r="E1867">
        <v>27</v>
      </c>
      <c r="H1867" s="59">
        <v>46.2</v>
      </c>
      <c r="I1867" t="s">
        <v>1903</v>
      </c>
      <c r="J1867" s="65">
        <f t="shared" si="476"/>
        <v>1252943.9999999998</v>
      </c>
      <c r="K1867" t="e">
        <f>1.05*VLOOKUP(B1867,'[1]Tổng hợp Nhập - Xuất - Tồn'!$A$5:$N$4327,12,0)/VLOOKUP(B1867,'[1]Tổng hợp Nhập - Xuất - Tồn'!$A$5:$N$4327,11,0)</f>
        <v>#N/A</v>
      </c>
      <c r="L1867" s="67" t="e">
        <f t="shared" si="480"/>
        <v>#N/A</v>
      </c>
      <c r="M1867" s="66" t="e">
        <f>VLOOKUP(B1867,[2]Pivot!$A$4:$C$3785,2,0)</f>
        <v>#N/A</v>
      </c>
      <c r="N1867" s="66" t="e">
        <f>VLOOKUP(B1867,[2]Pivot!$A$4:$C$3785,3,0)</f>
        <v>#N/A</v>
      </c>
      <c r="O1867" s="70" t="e">
        <f>VLOOKUP(B1867,[3]Pivot!$A$4:$D$4420,2,0)</f>
        <v>#N/A</v>
      </c>
      <c r="P1867" s="66" t="e">
        <f>VLOOKUP(B1867,[3]Pivot!$A$4:$E$4420,5,0)</f>
        <v>#N/A</v>
      </c>
      <c r="Q1867" s="66" t="e">
        <f>VLOOKUP(B1867,[3]Pivot!$A$4:$D$4420,3,0)</f>
        <v>#N/A</v>
      </c>
      <c r="R1867" s="66" t="e">
        <f>VLOOKUP(B1867,[3]Pivot!$A$4:$D$4420,4,0)</f>
        <v>#N/A</v>
      </c>
      <c r="S1867" t="e">
        <f>VLOOKUP(B1867,'[1]Tổng hợp Nhập - Xuất - Tồn'!$A$5:$N$4327,11,0)</f>
        <v>#N/A</v>
      </c>
      <c r="T1867" t="e">
        <f>VLOOKUP(B1867,'[1]Tổng hợp Nhập - Xuất - Tồn'!$A$7:$N$4327,13,0)</f>
        <v>#N/A</v>
      </c>
      <c r="U1867" s="66" t="e">
        <f t="shared" si="477"/>
        <v>#N/A</v>
      </c>
      <c r="V1867" s="73" t="e">
        <f t="shared" si="478"/>
        <v>#N/A</v>
      </c>
      <c r="W1867" s="73" t="e">
        <f t="shared" si="479"/>
        <v>#N/A</v>
      </c>
    </row>
    <row r="1868" spans="1:23" hidden="1" x14ac:dyDescent="0.25">
      <c r="A1868">
        <v>1867</v>
      </c>
      <c r="B1868" t="s">
        <v>1434</v>
      </c>
      <c r="C1868" t="s">
        <v>1435</v>
      </c>
      <c r="E1868">
        <v>9</v>
      </c>
      <c r="H1868" s="59">
        <v>30.800000000000004</v>
      </c>
      <c r="I1868" t="s">
        <v>1903</v>
      </c>
      <c r="J1868" s="65">
        <f t="shared" si="476"/>
        <v>835296</v>
      </c>
      <c r="K1868" t="e">
        <f>1.05*VLOOKUP(B1868,'[1]Tổng hợp Nhập - Xuất - Tồn'!$A$5:$N$4327,12,0)/VLOOKUP(B1868,'[1]Tổng hợp Nhập - Xuất - Tồn'!$A$5:$N$4327,11,0)</f>
        <v>#N/A</v>
      </c>
      <c r="L1868" s="67" t="e">
        <f t="shared" si="480"/>
        <v>#N/A</v>
      </c>
      <c r="M1868" s="66" t="e">
        <f>VLOOKUP(B1868,[2]Pivot!$A$4:$C$3785,2,0)</f>
        <v>#N/A</v>
      </c>
      <c r="N1868" s="66" t="e">
        <f>VLOOKUP(B1868,[2]Pivot!$A$4:$C$3785,3,0)</f>
        <v>#N/A</v>
      </c>
      <c r="O1868" s="70" t="e">
        <f>VLOOKUP(B1868,[3]Pivot!$A$4:$D$4420,2,0)</f>
        <v>#N/A</v>
      </c>
      <c r="P1868" s="66" t="e">
        <f>VLOOKUP(B1868,[3]Pivot!$A$4:$E$4420,5,0)</f>
        <v>#N/A</v>
      </c>
      <c r="Q1868" s="66" t="e">
        <f>VLOOKUP(B1868,[3]Pivot!$A$4:$D$4420,3,0)</f>
        <v>#N/A</v>
      </c>
      <c r="R1868" s="66" t="e">
        <f>VLOOKUP(B1868,[3]Pivot!$A$4:$D$4420,4,0)</f>
        <v>#N/A</v>
      </c>
      <c r="S1868" t="e">
        <f>VLOOKUP(B1868,'[1]Tổng hợp Nhập - Xuất - Tồn'!$A$5:$N$4327,11,0)</f>
        <v>#N/A</v>
      </c>
      <c r="T1868" t="e">
        <f>VLOOKUP(B1868,'[1]Tổng hợp Nhập - Xuất - Tồn'!$A$7:$N$4327,13,0)</f>
        <v>#N/A</v>
      </c>
      <c r="U1868" s="66" t="e">
        <f t="shared" si="477"/>
        <v>#N/A</v>
      </c>
      <c r="V1868" s="73" t="e">
        <f t="shared" si="478"/>
        <v>#N/A</v>
      </c>
      <c r="W1868" s="73" t="e">
        <f t="shared" si="479"/>
        <v>#N/A</v>
      </c>
    </row>
    <row r="1869" spans="1:23" hidden="1" x14ac:dyDescent="0.25">
      <c r="A1869">
        <v>1868</v>
      </c>
      <c r="B1869" t="s">
        <v>1436</v>
      </c>
      <c r="C1869" t="s">
        <v>1437</v>
      </c>
      <c r="E1869">
        <v>4</v>
      </c>
      <c r="H1869" s="59">
        <v>163.48461538461538</v>
      </c>
      <c r="I1869" t="s">
        <v>1903</v>
      </c>
      <c r="J1869" s="65">
        <f t="shared" si="476"/>
        <v>4433702.769230769</v>
      </c>
      <c r="K1869" t="e">
        <f>1.05*VLOOKUP(B1869,'[1]Tổng hợp Nhập - Xuất - Tồn'!$A$5:$N$4327,12,0)/VLOOKUP(B1869,'[1]Tổng hợp Nhập - Xuất - Tồn'!$A$5:$N$4327,11,0)</f>
        <v>#N/A</v>
      </c>
      <c r="L1869" s="67" t="e">
        <f t="shared" si="480"/>
        <v>#N/A</v>
      </c>
      <c r="M1869" s="66" t="e">
        <f>VLOOKUP(B1869,[2]Pivot!$A$4:$C$3785,2,0)</f>
        <v>#N/A</v>
      </c>
      <c r="N1869" s="66" t="e">
        <f>VLOOKUP(B1869,[2]Pivot!$A$4:$C$3785,3,0)</f>
        <v>#N/A</v>
      </c>
      <c r="O1869" s="70" t="e">
        <f>VLOOKUP(B1869,[3]Pivot!$A$4:$D$4420,2,0)</f>
        <v>#N/A</v>
      </c>
      <c r="P1869" s="66" t="e">
        <f>VLOOKUP(B1869,[3]Pivot!$A$4:$E$4420,5,0)</f>
        <v>#N/A</v>
      </c>
      <c r="Q1869" s="66" t="e">
        <f>VLOOKUP(B1869,[3]Pivot!$A$4:$D$4420,3,0)</f>
        <v>#N/A</v>
      </c>
      <c r="R1869" s="66" t="e">
        <f>VLOOKUP(B1869,[3]Pivot!$A$4:$D$4420,4,0)</f>
        <v>#N/A</v>
      </c>
      <c r="S1869" t="e">
        <f>VLOOKUP(B1869,'[1]Tổng hợp Nhập - Xuất - Tồn'!$A$5:$N$4327,11,0)</f>
        <v>#N/A</v>
      </c>
      <c r="T1869" t="e">
        <f>VLOOKUP(B1869,'[1]Tổng hợp Nhập - Xuất - Tồn'!$A$7:$N$4327,13,0)</f>
        <v>#N/A</v>
      </c>
      <c r="U1869" s="66" t="e">
        <f t="shared" si="477"/>
        <v>#N/A</v>
      </c>
      <c r="V1869" s="73" t="e">
        <f t="shared" si="478"/>
        <v>#N/A</v>
      </c>
      <c r="W1869" s="73" t="e">
        <f t="shared" si="479"/>
        <v>#N/A</v>
      </c>
    </row>
    <row r="1870" spans="1:23" hidden="1" x14ac:dyDescent="0.25">
      <c r="A1870">
        <v>1869</v>
      </c>
      <c r="B1870" t="s">
        <v>1438</v>
      </c>
      <c r="C1870" t="s">
        <v>1439</v>
      </c>
      <c r="E1870">
        <v>4</v>
      </c>
      <c r="H1870" s="59">
        <v>168.64615384615385</v>
      </c>
      <c r="I1870" t="s">
        <v>1903</v>
      </c>
      <c r="J1870" s="65">
        <f t="shared" si="476"/>
        <v>4573683.692307692</v>
      </c>
      <c r="K1870" t="e">
        <f>1.05*VLOOKUP(B1870,'[1]Tổng hợp Nhập - Xuất - Tồn'!$A$5:$N$4327,12,0)/VLOOKUP(B1870,'[1]Tổng hợp Nhập - Xuất - Tồn'!$A$5:$N$4327,11,0)</f>
        <v>#N/A</v>
      </c>
      <c r="L1870" s="67" t="e">
        <f t="shared" si="480"/>
        <v>#N/A</v>
      </c>
      <c r="M1870" s="66" t="e">
        <f>VLOOKUP(B1870,[2]Pivot!$A$4:$C$3785,2,0)</f>
        <v>#N/A</v>
      </c>
      <c r="N1870" s="66" t="e">
        <f>VLOOKUP(B1870,[2]Pivot!$A$4:$C$3785,3,0)</f>
        <v>#N/A</v>
      </c>
      <c r="O1870" s="70" t="e">
        <f>VLOOKUP(B1870,[3]Pivot!$A$4:$D$4420,2,0)</f>
        <v>#N/A</v>
      </c>
      <c r="P1870" s="66" t="e">
        <f>VLOOKUP(B1870,[3]Pivot!$A$4:$E$4420,5,0)</f>
        <v>#N/A</v>
      </c>
      <c r="Q1870" s="66" t="e">
        <f>VLOOKUP(B1870,[3]Pivot!$A$4:$D$4420,3,0)</f>
        <v>#N/A</v>
      </c>
      <c r="R1870" s="66" t="e">
        <f>VLOOKUP(B1870,[3]Pivot!$A$4:$D$4420,4,0)</f>
        <v>#N/A</v>
      </c>
      <c r="S1870" t="e">
        <f>VLOOKUP(B1870,'[1]Tổng hợp Nhập - Xuất - Tồn'!$A$5:$N$4327,11,0)</f>
        <v>#N/A</v>
      </c>
      <c r="T1870" t="e">
        <f>VLOOKUP(B1870,'[1]Tổng hợp Nhập - Xuất - Tồn'!$A$7:$N$4327,13,0)</f>
        <v>#N/A</v>
      </c>
      <c r="U1870" s="66" t="e">
        <f t="shared" si="477"/>
        <v>#N/A</v>
      </c>
      <c r="V1870" s="73" t="e">
        <f t="shared" si="478"/>
        <v>#N/A</v>
      </c>
      <c r="W1870" s="73" t="e">
        <f t="shared" si="479"/>
        <v>#N/A</v>
      </c>
    </row>
    <row r="1871" spans="1:23" hidden="1" x14ac:dyDescent="0.25">
      <c r="A1871">
        <v>1870</v>
      </c>
      <c r="B1871" t="s">
        <v>1116</v>
      </c>
      <c r="C1871" t="s">
        <v>1117</v>
      </c>
      <c r="E1871">
        <v>108</v>
      </c>
      <c r="H1871" s="59">
        <v>12.23076923076923</v>
      </c>
      <c r="I1871" t="s">
        <v>1903</v>
      </c>
      <c r="J1871" s="65">
        <f t="shared" si="476"/>
        <v>331698.46153846144</v>
      </c>
      <c r="K1871" t="e">
        <f>1.05*VLOOKUP(B1871,'[1]Tổng hợp Nhập - Xuất - Tồn'!$A$5:$N$4327,12,0)/VLOOKUP(B1871,'[1]Tổng hợp Nhập - Xuất - Tồn'!$A$5:$N$4327,11,0)</f>
        <v>#N/A</v>
      </c>
      <c r="L1871" s="67" t="e">
        <f t="shared" si="480"/>
        <v>#N/A</v>
      </c>
      <c r="M1871" s="66" t="e">
        <f>VLOOKUP(B1871,[2]Pivot!$A$4:$C$3785,2,0)</f>
        <v>#N/A</v>
      </c>
      <c r="N1871" s="66" t="e">
        <f>VLOOKUP(B1871,[2]Pivot!$A$4:$C$3785,3,0)</f>
        <v>#N/A</v>
      </c>
      <c r="O1871" s="70" t="e">
        <f>VLOOKUP(B1871,[3]Pivot!$A$4:$D$4420,2,0)</f>
        <v>#N/A</v>
      </c>
      <c r="P1871" s="66" t="e">
        <f>VLOOKUP(B1871,[3]Pivot!$A$4:$E$4420,5,0)</f>
        <v>#N/A</v>
      </c>
      <c r="Q1871" s="66" t="e">
        <f>VLOOKUP(B1871,[3]Pivot!$A$4:$D$4420,3,0)</f>
        <v>#N/A</v>
      </c>
      <c r="R1871" s="66" t="e">
        <f>VLOOKUP(B1871,[3]Pivot!$A$4:$D$4420,4,0)</f>
        <v>#N/A</v>
      </c>
      <c r="S1871" t="e">
        <f>VLOOKUP(B1871,'[1]Tổng hợp Nhập - Xuất - Tồn'!$A$5:$N$4327,11,0)</f>
        <v>#N/A</v>
      </c>
      <c r="T1871" t="e">
        <f>VLOOKUP(B1871,'[1]Tổng hợp Nhập - Xuất - Tồn'!$A$7:$N$4327,13,0)</f>
        <v>#N/A</v>
      </c>
      <c r="U1871" s="66" t="e">
        <f t="shared" si="477"/>
        <v>#N/A</v>
      </c>
      <c r="V1871" s="73" t="e">
        <f t="shared" si="478"/>
        <v>#N/A</v>
      </c>
      <c r="W1871" s="73" t="e">
        <f t="shared" si="479"/>
        <v>#N/A</v>
      </c>
    </row>
    <row r="1872" spans="1:23" hidden="1" x14ac:dyDescent="0.25">
      <c r="A1872">
        <v>1871</v>
      </c>
      <c r="B1872" t="s">
        <v>1440</v>
      </c>
      <c r="C1872" t="s">
        <v>1441</v>
      </c>
      <c r="E1872">
        <v>20</v>
      </c>
      <c r="H1872" s="59">
        <v>19.092307692307688</v>
      </c>
      <c r="I1872" t="s">
        <v>1903</v>
      </c>
      <c r="J1872" s="65">
        <f t="shared" si="476"/>
        <v>517783.38461538445</v>
      </c>
      <c r="K1872" t="e">
        <f>1.05*VLOOKUP(B1872,'[1]Tổng hợp Nhập - Xuất - Tồn'!$A$5:$N$4327,12,0)/VLOOKUP(B1872,'[1]Tổng hợp Nhập - Xuất - Tồn'!$A$5:$N$4327,11,0)</f>
        <v>#N/A</v>
      </c>
      <c r="L1872" s="67" t="e">
        <f t="shared" si="480"/>
        <v>#N/A</v>
      </c>
      <c r="M1872" s="66" t="e">
        <f>VLOOKUP(B1872,[2]Pivot!$A$4:$C$3785,2,0)</f>
        <v>#N/A</v>
      </c>
      <c r="N1872" s="66" t="e">
        <f>VLOOKUP(B1872,[2]Pivot!$A$4:$C$3785,3,0)</f>
        <v>#N/A</v>
      </c>
      <c r="O1872" s="70" t="e">
        <f>VLOOKUP(B1872,[3]Pivot!$A$4:$D$4420,2,0)</f>
        <v>#N/A</v>
      </c>
      <c r="P1872" s="66" t="e">
        <f>VLOOKUP(B1872,[3]Pivot!$A$4:$E$4420,5,0)</f>
        <v>#N/A</v>
      </c>
      <c r="Q1872" s="66" t="e">
        <f>VLOOKUP(B1872,[3]Pivot!$A$4:$D$4420,3,0)</f>
        <v>#N/A</v>
      </c>
      <c r="R1872" s="66" t="e">
        <f>VLOOKUP(B1872,[3]Pivot!$A$4:$D$4420,4,0)</f>
        <v>#N/A</v>
      </c>
      <c r="S1872" t="e">
        <f>VLOOKUP(B1872,'[1]Tổng hợp Nhập - Xuất - Tồn'!$A$5:$N$4327,11,0)</f>
        <v>#N/A</v>
      </c>
      <c r="T1872" t="e">
        <f>VLOOKUP(B1872,'[1]Tổng hợp Nhập - Xuất - Tồn'!$A$7:$N$4327,13,0)</f>
        <v>#N/A</v>
      </c>
      <c r="U1872" s="66" t="e">
        <f t="shared" si="477"/>
        <v>#N/A</v>
      </c>
      <c r="V1872" s="73" t="e">
        <f t="shared" si="478"/>
        <v>#N/A</v>
      </c>
      <c r="W1872" s="73" t="e">
        <f t="shared" si="479"/>
        <v>#N/A</v>
      </c>
    </row>
    <row r="1873" spans="1:24" hidden="1" x14ac:dyDescent="0.25">
      <c r="A1873">
        <v>1872</v>
      </c>
      <c r="B1873" t="s">
        <v>1442</v>
      </c>
      <c r="C1873" t="s">
        <v>1443</v>
      </c>
      <c r="E1873">
        <v>94</v>
      </c>
      <c r="H1873" s="59">
        <v>14.676923076923076</v>
      </c>
      <c r="I1873" t="s">
        <v>1903</v>
      </c>
      <c r="J1873" s="65">
        <f t="shared" si="476"/>
        <v>398038.15384615376</v>
      </c>
      <c r="K1873" t="e">
        <f>1.05*VLOOKUP(B1873,'[1]Tổng hợp Nhập - Xuất - Tồn'!$A$5:$N$4327,12,0)/VLOOKUP(B1873,'[1]Tổng hợp Nhập - Xuất - Tồn'!$A$5:$N$4327,11,0)</f>
        <v>#N/A</v>
      </c>
      <c r="L1873" s="67" t="e">
        <f t="shared" si="480"/>
        <v>#N/A</v>
      </c>
      <c r="M1873" s="66" t="e">
        <f>VLOOKUP(B1873,[2]Pivot!$A$4:$C$3785,2,0)</f>
        <v>#N/A</v>
      </c>
      <c r="N1873" s="66" t="e">
        <f>VLOOKUP(B1873,[2]Pivot!$A$4:$C$3785,3,0)</f>
        <v>#N/A</v>
      </c>
      <c r="O1873" s="70" t="e">
        <f>VLOOKUP(B1873,[3]Pivot!$A$4:$D$4420,2,0)</f>
        <v>#N/A</v>
      </c>
      <c r="P1873" s="66" t="e">
        <f>VLOOKUP(B1873,[3]Pivot!$A$4:$E$4420,5,0)</f>
        <v>#N/A</v>
      </c>
      <c r="Q1873" s="66" t="e">
        <f>VLOOKUP(B1873,[3]Pivot!$A$4:$D$4420,3,0)</f>
        <v>#N/A</v>
      </c>
      <c r="R1873" s="66" t="e">
        <f>VLOOKUP(B1873,[3]Pivot!$A$4:$D$4420,4,0)</f>
        <v>#N/A</v>
      </c>
      <c r="S1873" t="e">
        <f>VLOOKUP(B1873,'[1]Tổng hợp Nhập - Xuất - Tồn'!$A$5:$N$4327,11,0)</f>
        <v>#N/A</v>
      </c>
      <c r="T1873" t="e">
        <f>VLOOKUP(B1873,'[1]Tổng hợp Nhập - Xuất - Tồn'!$A$7:$N$4327,13,0)</f>
        <v>#N/A</v>
      </c>
      <c r="U1873" s="66" t="e">
        <f t="shared" si="477"/>
        <v>#N/A</v>
      </c>
      <c r="V1873" s="73" t="e">
        <f t="shared" si="478"/>
        <v>#N/A</v>
      </c>
      <c r="W1873" s="73" t="e">
        <f t="shared" si="479"/>
        <v>#N/A</v>
      </c>
    </row>
    <row r="1874" spans="1:24" hidden="1" x14ac:dyDescent="0.25">
      <c r="A1874">
        <v>1873</v>
      </c>
      <c r="B1874" t="s">
        <v>1444</v>
      </c>
      <c r="C1874" t="s">
        <v>1125</v>
      </c>
      <c r="E1874">
        <v>30</v>
      </c>
      <c r="H1874" s="59">
        <v>4.9538461538461531</v>
      </c>
      <c r="I1874" t="s">
        <v>1903</v>
      </c>
      <c r="J1874" s="65">
        <f t="shared" si="476"/>
        <v>134348.30769230766</v>
      </c>
      <c r="K1874" t="e">
        <f>1.05*VLOOKUP(B1874,'[1]Tổng hợp Nhập - Xuất - Tồn'!$A$5:$N$4327,12,0)/VLOOKUP(B1874,'[1]Tổng hợp Nhập - Xuất - Tồn'!$A$5:$N$4327,11,0)</f>
        <v>#N/A</v>
      </c>
      <c r="L1874" s="67" t="e">
        <f t="shared" si="480"/>
        <v>#N/A</v>
      </c>
      <c r="M1874" s="66" t="e">
        <f>VLOOKUP(B1874,[2]Pivot!$A$4:$C$3785,2,0)</f>
        <v>#N/A</v>
      </c>
      <c r="N1874" s="66" t="e">
        <f>VLOOKUP(B1874,[2]Pivot!$A$4:$C$3785,3,0)</f>
        <v>#N/A</v>
      </c>
      <c r="O1874" s="70" t="e">
        <f>VLOOKUP(B1874,[3]Pivot!$A$4:$D$4420,2,0)</f>
        <v>#N/A</v>
      </c>
      <c r="P1874" s="66" t="e">
        <f>VLOOKUP(B1874,[3]Pivot!$A$4:$E$4420,5,0)</f>
        <v>#N/A</v>
      </c>
      <c r="Q1874" s="66" t="e">
        <f>VLOOKUP(B1874,[3]Pivot!$A$4:$D$4420,3,0)</f>
        <v>#N/A</v>
      </c>
      <c r="R1874" s="66" t="e">
        <f>VLOOKUP(B1874,[3]Pivot!$A$4:$D$4420,4,0)</f>
        <v>#N/A</v>
      </c>
      <c r="S1874" t="e">
        <f>VLOOKUP(B1874,'[1]Tổng hợp Nhập - Xuất - Tồn'!$A$5:$N$4327,11,0)</f>
        <v>#N/A</v>
      </c>
      <c r="T1874" t="e">
        <f>VLOOKUP(B1874,'[1]Tổng hợp Nhập - Xuất - Tồn'!$A$7:$N$4327,13,0)</f>
        <v>#N/A</v>
      </c>
      <c r="U1874" s="66" t="e">
        <f t="shared" si="477"/>
        <v>#N/A</v>
      </c>
      <c r="V1874" s="73" t="e">
        <f t="shared" si="478"/>
        <v>#N/A</v>
      </c>
      <c r="W1874" s="73" t="e">
        <f t="shared" si="479"/>
        <v>#N/A</v>
      </c>
    </row>
    <row r="1875" spans="1:24" hidden="1" x14ac:dyDescent="0.25">
      <c r="A1875">
        <v>1874</v>
      </c>
      <c r="B1875" t="s">
        <v>1445</v>
      </c>
      <c r="C1875" t="s">
        <v>1446</v>
      </c>
      <c r="E1875">
        <v>3000</v>
      </c>
      <c r="H1875" s="59">
        <v>12.207692307692311</v>
      </c>
      <c r="I1875" t="s">
        <v>1903</v>
      </c>
      <c r="J1875" s="65">
        <f t="shared" si="476"/>
        <v>331072.61538461543</v>
      </c>
      <c r="K1875" t="e">
        <f>1.05*VLOOKUP(B1875,'[1]Tổng hợp Nhập - Xuất - Tồn'!$A$5:$N$4327,12,0)/VLOOKUP(B1875,'[1]Tổng hợp Nhập - Xuất - Tồn'!$A$5:$N$4327,11,0)</f>
        <v>#N/A</v>
      </c>
      <c r="L1875" s="67" t="e">
        <f t="shared" si="480"/>
        <v>#N/A</v>
      </c>
      <c r="M1875" s="66" t="e">
        <f>VLOOKUP(B1875,[2]Pivot!$A$4:$C$3785,2,0)</f>
        <v>#N/A</v>
      </c>
      <c r="N1875" s="66" t="e">
        <f>VLOOKUP(B1875,[2]Pivot!$A$4:$C$3785,3,0)</f>
        <v>#N/A</v>
      </c>
      <c r="O1875" s="70" t="e">
        <f>VLOOKUP(B1875,[3]Pivot!$A$4:$D$4420,2,0)</f>
        <v>#N/A</v>
      </c>
      <c r="P1875" s="66" t="e">
        <f>VLOOKUP(B1875,[3]Pivot!$A$4:$E$4420,5,0)</f>
        <v>#N/A</v>
      </c>
      <c r="Q1875" s="66" t="e">
        <f>VLOOKUP(B1875,[3]Pivot!$A$4:$D$4420,3,0)</f>
        <v>#N/A</v>
      </c>
      <c r="R1875" s="66" t="e">
        <f>VLOOKUP(B1875,[3]Pivot!$A$4:$D$4420,4,0)</f>
        <v>#N/A</v>
      </c>
      <c r="S1875" t="e">
        <f>VLOOKUP(B1875,'[1]Tổng hợp Nhập - Xuất - Tồn'!$A$5:$N$4327,11,0)</f>
        <v>#N/A</v>
      </c>
      <c r="T1875" t="e">
        <f>VLOOKUP(B1875,'[1]Tổng hợp Nhập - Xuất - Tồn'!$A$7:$N$4327,13,0)</f>
        <v>#N/A</v>
      </c>
      <c r="U1875" s="66" t="e">
        <f t="shared" si="477"/>
        <v>#N/A</v>
      </c>
      <c r="V1875" s="73" t="e">
        <f t="shared" si="478"/>
        <v>#N/A</v>
      </c>
      <c r="W1875" s="73" t="e">
        <f t="shared" si="479"/>
        <v>#N/A</v>
      </c>
    </row>
    <row r="1876" spans="1:24" hidden="1" x14ac:dyDescent="0.25">
      <c r="A1876">
        <v>1875</v>
      </c>
      <c r="B1876" t="s">
        <v>1447</v>
      </c>
      <c r="C1876" t="s">
        <v>1448</v>
      </c>
      <c r="E1876">
        <v>238</v>
      </c>
      <c r="H1876" s="59">
        <v>1.6869230769230772</v>
      </c>
      <c r="I1876" t="s">
        <v>1903</v>
      </c>
      <c r="J1876" s="65">
        <f t="shared" si="476"/>
        <v>45749.353846153848</v>
      </c>
      <c r="K1876" t="e">
        <f>1.05*VLOOKUP(B1876,'[1]Tổng hợp Nhập - Xuất - Tồn'!$A$5:$N$4327,12,0)/VLOOKUP(B1876,'[1]Tổng hợp Nhập - Xuất - Tồn'!$A$5:$N$4327,11,0)</f>
        <v>#N/A</v>
      </c>
      <c r="L1876" s="67" t="e">
        <f t="shared" si="480"/>
        <v>#N/A</v>
      </c>
      <c r="M1876" s="66" t="e">
        <f>VLOOKUP(B1876,[2]Pivot!$A$4:$C$3785,2,0)</f>
        <v>#N/A</v>
      </c>
      <c r="N1876" s="66" t="e">
        <f>VLOOKUP(B1876,[2]Pivot!$A$4:$C$3785,3,0)</f>
        <v>#N/A</v>
      </c>
      <c r="O1876" s="70" t="e">
        <f>VLOOKUP(B1876,[3]Pivot!$A$4:$D$4420,2,0)</f>
        <v>#N/A</v>
      </c>
      <c r="P1876" s="66" t="e">
        <f>VLOOKUP(B1876,[3]Pivot!$A$4:$E$4420,5,0)</f>
        <v>#N/A</v>
      </c>
      <c r="Q1876" s="66" t="e">
        <f>VLOOKUP(B1876,[3]Pivot!$A$4:$D$4420,3,0)</f>
        <v>#N/A</v>
      </c>
      <c r="R1876" s="66" t="e">
        <f>VLOOKUP(B1876,[3]Pivot!$A$4:$D$4420,4,0)</f>
        <v>#N/A</v>
      </c>
      <c r="S1876" t="e">
        <f>VLOOKUP(B1876,'[1]Tổng hợp Nhập - Xuất - Tồn'!$A$5:$N$4327,11,0)</f>
        <v>#N/A</v>
      </c>
      <c r="T1876" t="e">
        <f>VLOOKUP(B1876,'[1]Tổng hợp Nhập - Xuất - Tồn'!$A$7:$N$4327,13,0)</f>
        <v>#N/A</v>
      </c>
      <c r="U1876" s="66" t="e">
        <f t="shared" si="477"/>
        <v>#N/A</v>
      </c>
      <c r="V1876" s="73" t="e">
        <f t="shared" si="478"/>
        <v>#N/A</v>
      </c>
      <c r="W1876" s="73" t="e">
        <f t="shared" si="479"/>
        <v>#N/A</v>
      </c>
    </row>
    <row r="1877" spans="1:24" x14ac:dyDescent="0.25">
      <c r="A1877">
        <v>1876</v>
      </c>
      <c r="B1877" t="s">
        <v>1449</v>
      </c>
      <c r="C1877" t="s">
        <v>1441</v>
      </c>
      <c r="E1877">
        <v>53</v>
      </c>
      <c r="H1877" s="59">
        <v>12.599999999999998</v>
      </c>
      <c r="I1877" t="s">
        <v>1903</v>
      </c>
      <c r="J1877" s="78">
        <f t="shared" si="476"/>
        <v>341711.99999999988</v>
      </c>
      <c r="K1877" s="75">
        <f>1.05*VLOOKUP(B1877,'[1]Tổng hợp Nhập - Xuất - Tồn'!$A$5:$N$4327,12,0)/VLOOKUP(B1877,'[1]Tổng hợp Nhập - Xuất - Tồn'!$A$5:$N$4327,11,0)</f>
        <v>322511.24791666667</v>
      </c>
      <c r="L1877" s="67">
        <f t="shared" si="480"/>
        <v>5.9535139339681173E-2</v>
      </c>
      <c r="M1877" s="66">
        <f>VLOOKUP(B1877,[2]Pivot!$A$4:$C$3785,2,0)</f>
        <v>380000</v>
      </c>
      <c r="N1877" s="66">
        <f>VLOOKUP(B1877,[2]Pivot!$A$4:$C$3785,3,0)</f>
        <v>420000</v>
      </c>
      <c r="O1877" s="70">
        <f>VLOOKUP(B1877,[3]Pivot!$A$4:$D$4420,2,0)</f>
        <v>44768</v>
      </c>
      <c r="P1877" s="66" t="str">
        <f>VLOOKUP(B1877,[3]Pivot!$A$4:$E$4420,5,0)</f>
        <v>NK-IDAM</v>
      </c>
      <c r="Q1877" s="66">
        <f>VLOOKUP(B1877,[3]Pivot!$A$4:$D$4420,3,0)</f>
        <v>287000</v>
      </c>
      <c r="R1877" s="66">
        <f>VLOOKUP(B1877,[3]Pivot!$A$4:$D$4420,4,0)</f>
        <v>5</v>
      </c>
      <c r="S1877">
        <f>VLOOKUP(B1877,'[1]Tổng hợp Nhập - Xuất - Tồn'!$A$5:$N$4327,11,0)</f>
        <v>144</v>
      </c>
      <c r="T1877">
        <f>VLOOKUP(B1877,'[1]Tổng hợp Nhập - Xuất - Tồn'!$A$7:$N$4327,13,0)</f>
        <v>36</v>
      </c>
      <c r="U1877" s="75">
        <f>IF(Q1877=0,K1877*(1-5%),IF(L1877&lt;=10%,Q1877,Q1877*(1-5%)))</f>
        <v>287000</v>
      </c>
      <c r="V1877" s="73">
        <f>U1877/24000*1/1.13</f>
        <v>10.582595870206491</v>
      </c>
      <c r="W1877" s="66">
        <f t="shared" ref="W1877" si="481">V1877*24000</f>
        <v>253982.3008849558</v>
      </c>
      <c r="X1877" s="67">
        <f>(W1877-K1877)/K1877</f>
        <v>-0.21248544810262865</v>
      </c>
    </row>
    <row r="1878" spans="1:24" hidden="1" x14ac:dyDescent="0.25">
      <c r="A1878">
        <v>1877</v>
      </c>
      <c r="B1878" t="s">
        <v>454</v>
      </c>
      <c r="C1878" t="s">
        <v>455</v>
      </c>
      <c r="E1878">
        <v>119</v>
      </c>
      <c r="H1878" s="59">
        <v>27.459615384615386</v>
      </c>
      <c r="I1878" t="s">
        <v>1903</v>
      </c>
      <c r="J1878" s="65">
        <f t="shared" si="476"/>
        <v>744704.76923076913</v>
      </c>
      <c r="K1878" t="e">
        <f>1.05*VLOOKUP(B1878,'[1]Tổng hợp Nhập - Xuất - Tồn'!$A$5:$N$4327,12,0)/VLOOKUP(B1878,'[1]Tổng hợp Nhập - Xuất - Tồn'!$A$5:$N$4327,11,0)</f>
        <v>#N/A</v>
      </c>
      <c r="L1878" s="67" t="e">
        <f t="shared" si="480"/>
        <v>#N/A</v>
      </c>
      <c r="M1878" s="66" t="e">
        <f>VLOOKUP(B1878,[2]Pivot!$A$4:$C$3785,2,0)</f>
        <v>#N/A</v>
      </c>
      <c r="N1878" s="66" t="e">
        <f>VLOOKUP(B1878,[2]Pivot!$A$4:$C$3785,3,0)</f>
        <v>#N/A</v>
      </c>
      <c r="O1878" s="70" t="e">
        <f>VLOOKUP(B1878,[3]Pivot!$A$4:$D$4420,2,0)</f>
        <v>#N/A</v>
      </c>
      <c r="P1878" s="66" t="e">
        <f>VLOOKUP(B1878,[3]Pivot!$A$4:$E$4420,5,0)</f>
        <v>#N/A</v>
      </c>
      <c r="Q1878" s="66" t="e">
        <f>VLOOKUP(B1878,[3]Pivot!$A$4:$D$4420,3,0)</f>
        <v>#N/A</v>
      </c>
      <c r="R1878" s="66" t="e">
        <f>VLOOKUP(B1878,[3]Pivot!$A$4:$D$4420,4,0)</f>
        <v>#N/A</v>
      </c>
      <c r="S1878" t="e">
        <f>VLOOKUP(B1878,'[1]Tổng hợp Nhập - Xuất - Tồn'!$A$5:$N$4327,11,0)</f>
        <v>#N/A</v>
      </c>
      <c r="T1878" t="e">
        <f>VLOOKUP(B1878,'[1]Tổng hợp Nhập - Xuất - Tồn'!$A$7:$N$4327,13,0)</f>
        <v>#N/A</v>
      </c>
      <c r="U1878" s="66" t="e">
        <f t="shared" si="477"/>
        <v>#N/A</v>
      </c>
      <c r="V1878" s="73" t="e">
        <f t="shared" si="478"/>
        <v>#N/A</v>
      </c>
      <c r="W1878" s="73" t="e">
        <f t="shared" si="479"/>
        <v>#N/A</v>
      </c>
    </row>
    <row r="1879" spans="1:24" hidden="1" x14ac:dyDescent="0.25">
      <c r="A1879">
        <v>1878</v>
      </c>
      <c r="B1879" t="s">
        <v>1143</v>
      </c>
      <c r="C1879" t="s">
        <v>445</v>
      </c>
      <c r="E1879">
        <v>3000</v>
      </c>
      <c r="H1879" s="59">
        <v>0.89230769230769236</v>
      </c>
      <c r="I1879" t="s">
        <v>1903</v>
      </c>
      <c r="J1879" s="65">
        <f t="shared" si="476"/>
        <v>24199.384615384613</v>
      </c>
      <c r="K1879" t="e">
        <f>1.05*VLOOKUP(B1879,'[1]Tổng hợp Nhập - Xuất - Tồn'!$A$5:$N$4327,12,0)/VLOOKUP(B1879,'[1]Tổng hợp Nhập - Xuất - Tồn'!$A$5:$N$4327,11,0)</f>
        <v>#N/A</v>
      </c>
      <c r="L1879" s="67" t="e">
        <f t="shared" si="480"/>
        <v>#N/A</v>
      </c>
      <c r="M1879" s="66" t="e">
        <f>VLOOKUP(B1879,[2]Pivot!$A$4:$C$3785,2,0)</f>
        <v>#N/A</v>
      </c>
      <c r="N1879" s="66" t="e">
        <f>VLOOKUP(B1879,[2]Pivot!$A$4:$C$3785,3,0)</f>
        <v>#N/A</v>
      </c>
      <c r="O1879" s="70" t="e">
        <f>VLOOKUP(B1879,[3]Pivot!$A$4:$D$4420,2,0)</f>
        <v>#N/A</v>
      </c>
      <c r="P1879" s="66" t="e">
        <f>VLOOKUP(B1879,[3]Pivot!$A$4:$E$4420,5,0)</f>
        <v>#N/A</v>
      </c>
      <c r="Q1879" s="66" t="e">
        <f>VLOOKUP(B1879,[3]Pivot!$A$4:$D$4420,3,0)</f>
        <v>#N/A</v>
      </c>
      <c r="R1879" s="66" t="e">
        <f>VLOOKUP(B1879,[3]Pivot!$A$4:$D$4420,4,0)</f>
        <v>#N/A</v>
      </c>
      <c r="S1879" t="e">
        <f>VLOOKUP(B1879,'[1]Tổng hợp Nhập - Xuất - Tồn'!$A$5:$N$4327,11,0)</f>
        <v>#N/A</v>
      </c>
      <c r="T1879" t="e">
        <f>VLOOKUP(B1879,'[1]Tổng hợp Nhập - Xuất - Tồn'!$A$7:$N$4327,13,0)</f>
        <v>#N/A</v>
      </c>
      <c r="U1879" s="66" t="e">
        <f t="shared" si="477"/>
        <v>#N/A</v>
      </c>
      <c r="V1879" s="73" t="e">
        <f t="shared" si="478"/>
        <v>#N/A</v>
      </c>
      <c r="W1879" s="73" t="e">
        <f t="shared" si="479"/>
        <v>#N/A</v>
      </c>
    </row>
    <row r="1880" spans="1:24" hidden="1" x14ac:dyDescent="0.25">
      <c r="A1880">
        <v>1879</v>
      </c>
      <c r="B1880" t="s">
        <v>1450</v>
      </c>
      <c r="C1880" t="s">
        <v>1451</v>
      </c>
      <c r="E1880">
        <v>115</v>
      </c>
      <c r="H1880" s="59">
        <v>9.5923076923076938</v>
      </c>
      <c r="I1880" t="s">
        <v>1903</v>
      </c>
      <c r="J1880" s="65">
        <f t="shared" si="476"/>
        <v>260143.38461538462</v>
      </c>
      <c r="K1880" t="e">
        <f>1.05*VLOOKUP(B1880,'[1]Tổng hợp Nhập - Xuất - Tồn'!$A$5:$N$4327,12,0)/VLOOKUP(B1880,'[1]Tổng hợp Nhập - Xuất - Tồn'!$A$5:$N$4327,11,0)</f>
        <v>#N/A</v>
      </c>
      <c r="L1880" s="67" t="e">
        <f t="shared" si="480"/>
        <v>#N/A</v>
      </c>
      <c r="M1880" s="66" t="e">
        <f>VLOOKUP(B1880,[2]Pivot!$A$4:$C$3785,2,0)</f>
        <v>#N/A</v>
      </c>
      <c r="N1880" s="66" t="e">
        <f>VLOOKUP(B1880,[2]Pivot!$A$4:$C$3785,3,0)</f>
        <v>#N/A</v>
      </c>
      <c r="O1880" s="70" t="e">
        <f>VLOOKUP(B1880,[3]Pivot!$A$4:$D$4420,2,0)</f>
        <v>#N/A</v>
      </c>
      <c r="P1880" s="66" t="e">
        <f>VLOOKUP(B1880,[3]Pivot!$A$4:$E$4420,5,0)</f>
        <v>#N/A</v>
      </c>
      <c r="Q1880" s="66" t="e">
        <f>VLOOKUP(B1880,[3]Pivot!$A$4:$D$4420,3,0)</f>
        <v>#N/A</v>
      </c>
      <c r="R1880" s="66" t="e">
        <f>VLOOKUP(B1880,[3]Pivot!$A$4:$D$4420,4,0)</f>
        <v>#N/A</v>
      </c>
      <c r="S1880" t="e">
        <f>VLOOKUP(B1880,'[1]Tổng hợp Nhập - Xuất - Tồn'!$A$5:$N$4327,11,0)</f>
        <v>#N/A</v>
      </c>
      <c r="T1880" t="e">
        <f>VLOOKUP(B1880,'[1]Tổng hợp Nhập - Xuất - Tồn'!$A$7:$N$4327,13,0)</f>
        <v>#N/A</v>
      </c>
      <c r="U1880" s="66" t="e">
        <f t="shared" si="477"/>
        <v>#N/A</v>
      </c>
      <c r="V1880" s="73" t="e">
        <f t="shared" si="478"/>
        <v>#N/A</v>
      </c>
      <c r="W1880" s="73" t="e">
        <f t="shared" si="479"/>
        <v>#N/A</v>
      </c>
    </row>
    <row r="1881" spans="1:24" hidden="1" x14ac:dyDescent="0.25">
      <c r="A1881">
        <v>1880</v>
      </c>
      <c r="B1881" t="s">
        <v>1164</v>
      </c>
      <c r="C1881" t="s">
        <v>1165</v>
      </c>
      <c r="E1881">
        <v>13</v>
      </c>
      <c r="H1881" s="59">
        <v>23.307692307692314</v>
      </c>
      <c r="I1881" t="s">
        <v>1903</v>
      </c>
      <c r="J1881" s="65">
        <f t="shared" si="476"/>
        <v>632104.61538461549</v>
      </c>
      <c r="K1881" t="e">
        <f>1.05*VLOOKUP(B1881,'[1]Tổng hợp Nhập - Xuất - Tồn'!$A$5:$N$4327,12,0)/VLOOKUP(B1881,'[1]Tổng hợp Nhập - Xuất - Tồn'!$A$5:$N$4327,11,0)</f>
        <v>#N/A</v>
      </c>
      <c r="L1881" s="67" t="e">
        <f t="shared" si="480"/>
        <v>#N/A</v>
      </c>
      <c r="M1881" s="66" t="e">
        <f>VLOOKUP(B1881,[2]Pivot!$A$4:$C$3785,2,0)</f>
        <v>#N/A</v>
      </c>
      <c r="N1881" s="66" t="e">
        <f>VLOOKUP(B1881,[2]Pivot!$A$4:$C$3785,3,0)</f>
        <v>#N/A</v>
      </c>
      <c r="O1881" s="70" t="e">
        <f>VLOOKUP(B1881,[3]Pivot!$A$4:$D$4420,2,0)</f>
        <v>#N/A</v>
      </c>
      <c r="P1881" s="66" t="e">
        <f>VLOOKUP(B1881,[3]Pivot!$A$4:$E$4420,5,0)</f>
        <v>#N/A</v>
      </c>
      <c r="Q1881" s="66" t="e">
        <f>VLOOKUP(B1881,[3]Pivot!$A$4:$D$4420,3,0)</f>
        <v>#N/A</v>
      </c>
      <c r="R1881" s="66" t="e">
        <f>VLOOKUP(B1881,[3]Pivot!$A$4:$D$4420,4,0)</f>
        <v>#N/A</v>
      </c>
      <c r="S1881" t="e">
        <f>VLOOKUP(B1881,'[1]Tổng hợp Nhập - Xuất - Tồn'!$A$5:$N$4327,11,0)</f>
        <v>#N/A</v>
      </c>
      <c r="T1881" t="e">
        <f>VLOOKUP(B1881,'[1]Tổng hợp Nhập - Xuất - Tồn'!$A$7:$N$4327,13,0)</f>
        <v>#N/A</v>
      </c>
      <c r="U1881" s="66" t="e">
        <f t="shared" si="477"/>
        <v>#N/A</v>
      </c>
      <c r="V1881" s="73" t="e">
        <f t="shared" si="478"/>
        <v>#N/A</v>
      </c>
      <c r="W1881" s="73" t="e">
        <f t="shared" si="479"/>
        <v>#N/A</v>
      </c>
    </row>
    <row r="1882" spans="1:24" hidden="1" x14ac:dyDescent="0.25">
      <c r="A1882">
        <v>1881</v>
      </c>
      <c r="B1882" t="s">
        <v>1166</v>
      </c>
      <c r="C1882" t="s">
        <v>1165</v>
      </c>
      <c r="E1882">
        <v>84</v>
      </c>
      <c r="H1882" s="59">
        <v>24.461538461538467</v>
      </c>
      <c r="I1882" t="s">
        <v>1903</v>
      </c>
      <c r="J1882" s="65">
        <f t="shared" si="476"/>
        <v>663396.92307692324</v>
      </c>
      <c r="K1882" t="e">
        <f>1.05*VLOOKUP(B1882,'[1]Tổng hợp Nhập - Xuất - Tồn'!$A$5:$N$4327,12,0)/VLOOKUP(B1882,'[1]Tổng hợp Nhập - Xuất - Tồn'!$A$5:$N$4327,11,0)</f>
        <v>#N/A</v>
      </c>
      <c r="L1882" s="67" t="e">
        <f t="shared" si="480"/>
        <v>#N/A</v>
      </c>
      <c r="M1882" s="66" t="e">
        <f>VLOOKUP(B1882,[2]Pivot!$A$4:$C$3785,2,0)</f>
        <v>#N/A</v>
      </c>
      <c r="N1882" s="66" t="e">
        <f>VLOOKUP(B1882,[2]Pivot!$A$4:$C$3785,3,0)</f>
        <v>#N/A</v>
      </c>
      <c r="O1882" s="70" t="e">
        <f>VLOOKUP(B1882,[3]Pivot!$A$4:$D$4420,2,0)</f>
        <v>#N/A</v>
      </c>
      <c r="P1882" s="66" t="e">
        <f>VLOOKUP(B1882,[3]Pivot!$A$4:$E$4420,5,0)</f>
        <v>#N/A</v>
      </c>
      <c r="Q1882" s="66" t="e">
        <f>VLOOKUP(B1882,[3]Pivot!$A$4:$D$4420,3,0)</f>
        <v>#N/A</v>
      </c>
      <c r="R1882" s="66" t="e">
        <f>VLOOKUP(B1882,[3]Pivot!$A$4:$D$4420,4,0)</f>
        <v>#N/A</v>
      </c>
      <c r="S1882" t="e">
        <f>VLOOKUP(B1882,'[1]Tổng hợp Nhập - Xuất - Tồn'!$A$5:$N$4327,11,0)</f>
        <v>#N/A</v>
      </c>
      <c r="T1882" t="e">
        <f>VLOOKUP(B1882,'[1]Tổng hợp Nhập - Xuất - Tồn'!$A$7:$N$4327,13,0)</f>
        <v>#N/A</v>
      </c>
      <c r="U1882" s="66" t="e">
        <f t="shared" si="477"/>
        <v>#N/A</v>
      </c>
      <c r="V1882" s="73" t="e">
        <f t="shared" si="478"/>
        <v>#N/A</v>
      </c>
      <c r="W1882" s="73" t="e">
        <f t="shared" si="479"/>
        <v>#N/A</v>
      </c>
    </row>
    <row r="1883" spans="1:24" hidden="1" x14ac:dyDescent="0.25">
      <c r="A1883">
        <v>1882</v>
      </c>
      <c r="B1883" t="s">
        <v>1452</v>
      </c>
      <c r="C1883" t="s">
        <v>1453</v>
      </c>
      <c r="E1883">
        <v>343</v>
      </c>
      <c r="H1883" s="59">
        <v>0.74307692307692319</v>
      </c>
      <c r="I1883" t="s">
        <v>1903</v>
      </c>
      <c r="J1883" s="65">
        <f t="shared" si="476"/>
        <v>20152.246153846154</v>
      </c>
      <c r="K1883" t="e">
        <f>1.05*VLOOKUP(B1883,'[1]Tổng hợp Nhập - Xuất - Tồn'!$A$5:$N$4327,12,0)/VLOOKUP(B1883,'[1]Tổng hợp Nhập - Xuất - Tồn'!$A$5:$N$4327,11,0)</f>
        <v>#N/A</v>
      </c>
      <c r="L1883" s="67" t="e">
        <f t="shared" si="480"/>
        <v>#N/A</v>
      </c>
      <c r="M1883" s="66" t="e">
        <f>VLOOKUP(B1883,[2]Pivot!$A$4:$C$3785,2,0)</f>
        <v>#N/A</v>
      </c>
      <c r="N1883" s="66" t="e">
        <f>VLOOKUP(B1883,[2]Pivot!$A$4:$C$3785,3,0)</f>
        <v>#N/A</v>
      </c>
      <c r="O1883" s="70" t="e">
        <f>VLOOKUP(B1883,[3]Pivot!$A$4:$D$4420,2,0)</f>
        <v>#N/A</v>
      </c>
      <c r="P1883" s="66" t="e">
        <f>VLOOKUP(B1883,[3]Pivot!$A$4:$E$4420,5,0)</f>
        <v>#N/A</v>
      </c>
      <c r="Q1883" s="66" t="e">
        <f>VLOOKUP(B1883,[3]Pivot!$A$4:$D$4420,3,0)</f>
        <v>#N/A</v>
      </c>
      <c r="R1883" s="66" t="e">
        <f>VLOOKUP(B1883,[3]Pivot!$A$4:$D$4420,4,0)</f>
        <v>#N/A</v>
      </c>
      <c r="S1883" t="e">
        <f>VLOOKUP(B1883,'[1]Tổng hợp Nhập - Xuất - Tồn'!$A$5:$N$4327,11,0)</f>
        <v>#N/A</v>
      </c>
      <c r="T1883" t="e">
        <f>VLOOKUP(B1883,'[1]Tổng hợp Nhập - Xuất - Tồn'!$A$7:$N$4327,13,0)</f>
        <v>#N/A</v>
      </c>
      <c r="U1883" s="66" t="e">
        <f t="shared" si="477"/>
        <v>#N/A</v>
      </c>
      <c r="V1883" s="73" t="e">
        <f t="shared" si="478"/>
        <v>#N/A</v>
      </c>
      <c r="W1883" s="73" t="e">
        <f t="shared" si="479"/>
        <v>#N/A</v>
      </c>
    </row>
    <row r="1884" spans="1:24" hidden="1" x14ac:dyDescent="0.25">
      <c r="A1884">
        <v>1883</v>
      </c>
      <c r="B1884" t="s">
        <v>1454</v>
      </c>
      <c r="C1884" t="s">
        <v>1455</v>
      </c>
      <c r="E1884">
        <v>209</v>
      </c>
      <c r="H1884" s="59">
        <v>4.092307692307692</v>
      </c>
      <c r="I1884" t="s">
        <v>1903</v>
      </c>
      <c r="J1884" s="65">
        <f t="shared" si="476"/>
        <v>110983.3846153846</v>
      </c>
      <c r="K1884" t="e">
        <f>1.05*VLOOKUP(B1884,'[1]Tổng hợp Nhập - Xuất - Tồn'!$A$5:$N$4327,12,0)/VLOOKUP(B1884,'[1]Tổng hợp Nhập - Xuất - Tồn'!$A$5:$N$4327,11,0)</f>
        <v>#N/A</v>
      </c>
      <c r="L1884" s="67" t="e">
        <f t="shared" si="480"/>
        <v>#N/A</v>
      </c>
      <c r="M1884" s="66" t="e">
        <f>VLOOKUP(B1884,[2]Pivot!$A$4:$C$3785,2,0)</f>
        <v>#N/A</v>
      </c>
      <c r="N1884" s="66" t="e">
        <f>VLOOKUP(B1884,[2]Pivot!$A$4:$C$3785,3,0)</f>
        <v>#N/A</v>
      </c>
      <c r="O1884" s="70" t="e">
        <f>VLOOKUP(B1884,[3]Pivot!$A$4:$D$4420,2,0)</f>
        <v>#N/A</v>
      </c>
      <c r="P1884" s="66" t="e">
        <f>VLOOKUP(B1884,[3]Pivot!$A$4:$E$4420,5,0)</f>
        <v>#N/A</v>
      </c>
      <c r="Q1884" s="66" t="e">
        <f>VLOOKUP(B1884,[3]Pivot!$A$4:$D$4420,3,0)</f>
        <v>#N/A</v>
      </c>
      <c r="R1884" s="66" t="e">
        <f>VLOOKUP(B1884,[3]Pivot!$A$4:$D$4420,4,0)</f>
        <v>#N/A</v>
      </c>
      <c r="S1884" t="e">
        <f>VLOOKUP(B1884,'[1]Tổng hợp Nhập - Xuất - Tồn'!$A$5:$N$4327,11,0)</f>
        <v>#N/A</v>
      </c>
      <c r="T1884" t="e">
        <f>VLOOKUP(B1884,'[1]Tổng hợp Nhập - Xuất - Tồn'!$A$7:$N$4327,13,0)</f>
        <v>#N/A</v>
      </c>
      <c r="U1884" s="66" t="e">
        <f t="shared" si="477"/>
        <v>#N/A</v>
      </c>
      <c r="V1884" s="73" t="e">
        <f t="shared" si="478"/>
        <v>#N/A</v>
      </c>
      <c r="W1884" s="73" t="e">
        <f t="shared" si="479"/>
        <v>#N/A</v>
      </c>
    </row>
    <row r="1885" spans="1:24" hidden="1" x14ac:dyDescent="0.25">
      <c r="A1885">
        <v>1884</v>
      </c>
      <c r="B1885" t="s">
        <v>1456</v>
      </c>
      <c r="C1885" t="s">
        <v>1455</v>
      </c>
      <c r="E1885">
        <v>209</v>
      </c>
      <c r="H1885" s="59">
        <v>4.092307692307692</v>
      </c>
      <c r="I1885" t="s">
        <v>1903</v>
      </c>
      <c r="J1885" s="65">
        <f t="shared" si="476"/>
        <v>110983.3846153846</v>
      </c>
      <c r="K1885" t="e">
        <f>1.05*VLOOKUP(B1885,'[1]Tổng hợp Nhập - Xuất - Tồn'!$A$5:$N$4327,12,0)/VLOOKUP(B1885,'[1]Tổng hợp Nhập - Xuất - Tồn'!$A$5:$N$4327,11,0)</f>
        <v>#N/A</v>
      </c>
      <c r="L1885" s="67" t="e">
        <f t="shared" si="480"/>
        <v>#N/A</v>
      </c>
      <c r="M1885" s="66" t="e">
        <f>VLOOKUP(B1885,[2]Pivot!$A$4:$C$3785,2,0)</f>
        <v>#N/A</v>
      </c>
      <c r="N1885" s="66" t="e">
        <f>VLOOKUP(B1885,[2]Pivot!$A$4:$C$3785,3,0)</f>
        <v>#N/A</v>
      </c>
      <c r="O1885" s="70" t="e">
        <f>VLOOKUP(B1885,[3]Pivot!$A$4:$D$4420,2,0)</f>
        <v>#N/A</v>
      </c>
      <c r="P1885" s="66" t="e">
        <f>VLOOKUP(B1885,[3]Pivot!$A$4:$E$4420,5,0)</f>
        <v>#N/A</v>
      </c>
      <c r="Q1885" s="66" t="e">
        <f>VLOOKUP(B1885,[3]Pivot!$A$4:$D$4420,3,0)</f>
        <v>#N/A</v>
      </c>
      <c r="R1885" s="66" t="e">
        <f>VLOOKUP(B1885,[3]Pivot!$A$4:$D$4420,4,0)</f>
        <v>#N/A</v>
      </c>
      <c r="S1885" t="e">
        <f>VLOOKUP(B1885,'[1]Tổng hợp Nhập - Xuất - Tồn'!$A$5:$N$4327,11,0)</f>
        <v>#N/A</v>
      </c>
      <c r="T1885" t="e">
        <f>VLOOKUP(B1885,'[1]Tổng hợp Nhập - Xuất - Tồn'!$A$7:$N$4327,13,0)</f>
        <v>#N/A</v>
      </c>
      <c r="U1885" s="66" t="e">
        <f t="shared" si="477"/>
        <v>#N/A</v>
      </c>
      <c r="V1885" s="73" t="e">
        <f t="shared" si="478"/>
        <v>#N/A</v>
      </c>
      <c r="W1885" s="73" t="e">
        <f t="shared" si="479"/>
        <v>#N/A</v>
      </c>
    </row>
    <row r="1886" spans="1:24" hidden="1" x14ac:dyDescent="0.25">
      <c r="A1886">
        <v>1885</v>
      </c>
      <c r="B1886" t="s">
        <v>1457</v>
      </c>
      <c r="C1886" t="s">
        <v>1458</v>
      </c>
      <c r="E1886">
        <v>144</v>
      </c>
      <c r="H1886" s="59">
        <v>5.7184615384615372</v>
      </c>
      <c r="I1886" t="s">
        <v>1903</v>
      </c>
      <c r="J1886" s="65">
        <f t="shared" si="476"/>
        <v>155084.67692307686</v>
      </c>
      <c r="K1886" t="e">
        <f>1.05*VLOOKUP(B1886,'[1]Tổng hợp Nhập - Xuất - Tồn'!$A$5:$N$4327,12,0)/VLOOKUP(B1886,'[1]Tổng hợp Nhập - Xuất - Tồn'!$A$5:$N$4327,11,0)</f>
        <v>#N/A</v>
      </c>
      <c r="L1886" s="67" t="e">
        <f t="shared" si="480"/>
        <v>#N/A</v>
      </c>
      <c r="M1886" s="66" t="e">
        <f>VLOOKUP(B1886,[2]Pivot!$A$4:$C$3785,2,0)</f>
        <v>#N/A</v>
      </c>
      <c r="N1886" s="66" t="e">
        <f>VLOOKUP(B1886,[2]Pivot!$A$4:$C$3785,3,0)</f>
        <v>#N/A</v>
      </c>
      <c r="O1886" s="70" t="e">
        <f>VLOOKUP(B1886,[3]Pivot!$A$4:$D$4420,2,0)</f>
        <v>#N/A</v>
      </c>
      <c r="P1886" s="66" t="e">
        <f>VLOOKUP(B1886,[3]Pivot!$A$4:$E$4420,5,0)</f>
        <v>#N/A</v>
      </c>
      <c r="Q1886" s="66" t="e">
        <f>VLOOKUP(B1886,[3]Pivot!$A$4:$D$4420,3,0)</f>
        <v>#N/A</v>
      </c>
      <c r="R1886" s="66" t="e">
        <f>VLOOKUP(B1886,[3]Pivot!$A$4:$D$4420,4,0)</f>
        <v>#N/A</v>
      </c>
      <c r="S1886" t="e">
        <f>VLOOKUP(B1886,'[1]Tổng hợp Nhập - Xuất - Tồn'!$A$5:$N$4327,11,0)</f>
        <v>#N/A</v>
      </c>
      <c r="T1886" t="e">
        <f>VLOOKUP(B1886,'[1]Tổng hợp Nhập - Xuất - Tồn'!$A$7:$N$4327,13,0)</f>
        <v>#N/A</v>
      </c>
      <c r="U1886" s="66" t="e">
        <f t="shared" si="477"/>
        <v>#N/A</v>
      </c>
      <c r="V1886" s="73" t="e">
        <f t="shared" si="478"/>
        <v>#N/A</v>
      </c>
      <c r="W1886" s="73" t="e">
        <f t="shared" si="479"/>
        <v>#N/A</v>
      </c>
    </row>
    <row r="1887" spans="1:24" hidden="1" x14ac:dyDescent="0.25">
      <c r="A1887">
        <v>1886</v>
      </c>
      <c r="B1887" t="s">
        <v>1459</v>
      </c>
      <c r="C1887" t="s">
        <v>1460</v>
      </c>
      <c r="E1887">
        <v>74</v>
      </c>
      <c r="H1887" s="59">
        <v>5.7184615384615372</v>
      </c>
      <c r="I1887" t="s">
        <v>1903</v>
      </c>
      <c r="J1887" s="65">
        <f t="shared" si="476"/>
        <v>155084.67692307686</v>
      </c>
      <c r="K1887" t="e">
        <f>1.05*VLOOKUP(B1887,'[1]Tổng hợp Nhập - Xuất - Tồn'!$A$5:$N$4327,12,0)/VLOOKUP(B1887,'[1]Tổng hợp Nhập - Xuất - Tồn'!$A$5:$N$4327,11,0)</f>
        <v>#N/A</v>
      </c>
      <c r="L1887" s="67" t="e">
        <f t="shared" si="480"/>
        <v>#N/A</v>
      </c>
      <c r="M1887" s="66" t="e">
        <f>VLOOKUP(B1887,[2]Pivot!$A$4:$C$3785,2,0)</f>
        <v>#N/A</v>
      </c>
      <c r="N1887" s="66" t="e">
        <f>VLOOKUP(B1887,[2]Pivot!$A$4:$C$3785,3,0)</f>
        <v>#N/A</v>
      </c>
      <c r="O1887" s="70" t="e">
        <f>VLOOKUP(B1887,[3]Pivot!$A$4:$D$4420,2,0)</f>
        <v>#N/A</v>
      </c>
      <c r="P1887" s="66" t="e">
        <f>VLOOKUP(B1887,[3]Pivot!$A$4:$E$4420,5,0)</f>
        <v>#N/A</v>
      </c>
      <c r="Q1887" s="66" t="e">
        <f>VLOOKUP(B1887,[3]Pivot!$A$4:$D$4420,3,0)</f>
        <v>#N/A</v>
      </c>
      <c r="R1887" s="66" t="e">
        <f>VLOOKUP(B1887,[3]Pivot!$A$4:$D$4420,4,0)</f>
        <v>#N/A</v>
      </c>
      <c r="S1887" t="e">
        <f>VLOOKUP(B1887,'[1]Tổng hợp Nhập - Xuất - Tồn'!$A$5:$N$4327,11,0)</f>
        <v>#N/A</v>
      </c>
      <c r="T1887" t="e">
        <f>VLOOKUP(B1887,'[1]Tổng hợp Nhập - Xuất - Tồn'!$A$7:$N$4327,13,0)</f>
        <v>#N/A</v>
      </c>
      <c r="U1887" s="66" t="e">
        <f t="shared" si="477"/>
        <v>#N/A</v>
      </c>
      <c r="V1887" s="73" t="e">
        <f t="shared" si="478"/>
        <v>#N/A</v>
      </c>
      <c r="W1887" s="73" t="e">
        <f t="shared" si="479"/>
        <v>#N/A</v>
      </c>
    </row>
    <row r="1888" spans="1:24" hidden="1" x14ac:dyDescent="0.25">
      <c r="A1888">
        <v>1887</v>
      </c>
      <c r="B1888" t="s">
        <v>1461</v>
      </c>
      <c r="C1888" t="s">
        <v>1462</v>
      </c>
      <c r="E1888">
        <v>146</v>
      </c>
      <c r="H1888" s="59">
        <v>6.9299999999999988</v>
      </c>
      <c r="I1888" t="s">
        <v>1903</v>
      </c>
      <c r="J1888" s="65">
        <f t="shared" si="476"/>
        <v>187941.59999999995</v>
      </c>
      <c r="K1888" t="e">
        <f>1.05*VLOOKUP(B1888,'[1]Tổng hợp Nhập - Xuất - Tồn'!$A$5:$N$4327,12,0)/VLOOKUP(B1888,'[1]Tổng hợp Nhập - Xuất - Tồn'!$A$5:$N$4327,11,0)</f>
        <v>#N/A</v>
      </c>
      <c r="L1888" s="67" t="e">
        <f t="shared" si="480"/>
        <v>#N/A</v>
      </c>
      <c r="M1888" s="66" t="e">
        <f>VLOOKUP(B1888,[2]Pivot!$A$4:$C$3785,2,0)</f>
        <v>#N/A</v>
      </c>
      <c r="N1888" s="66" t="e">
        <f>VLOOKUP(B1888,[2]Pivot!$A$4:$C$3785,3,0)</f>
        <v>#N/A</v>
      </c>
      <c r="O1888" s="70" t="e">
        <f>VLOOKUP(B1888,[3]Pivot!$A$4:$D$4420,2,0)</f>
        <v>#N/A</v>
      </c>
      <c r="P1888" s="66" t="e">
        <f>VLOOKUP(B1888,[3]Pivot!$A$4:$E$4420,5,0)</f>
        <v>#N/A</v>
      </c>
      <c r="Q1888" s="66" t="e">
        <f>VLOOKUP(B1888,[3]Pivot!$A$4:$D$4420,3,0)</f>
        <v>#N/A</v>
      </c>
      <c r="R1888" s="66" t="e">
        <f>VLOOKUP(B1888,[3]Pivot!$A$4:$D$4420,4,0)</f>
        <v>#N/A</v>
      </c>
      <c r="S1888" t="e">
        <f>VLOOKUP(B1888,'[1]Tổng hợp Nhập - Xuất - Tồn'!$A$5:$N$4327,11,0)</f>
        <v>#N/A</v>
      </c>
      <c r="T1888" t="e">
        <f>VLOOKUP(B1888,'[1]Tổng hợp Nhập - Xuất - Tồn'!$A$7:$N$4327,13,0)</f>
        <v>#N/A</v>
      </c>
      <c r="U1888" s="66" t="e">
        <f t="shared" si="477"/>
        <v>#N/A</v>
      </c>
      <c r="V1888" s="73" t="e">
        <f t="shared" si="478"/>
        <v>#N/A</v>
      </c>
      <c r="W1888" s="73" t="e">
        <f t="shared" si="479"/>
        <v>#N/A</v>
      </c>
    </row>
    <row r="1889" spans="1:23" hidden="1" x14ac:dyDescent="0.25">
      <c r="A1889">
        <v>1888</v>
      </c>
      <c r="B1889" t="s">
        <v>1463</v>
      </c>
      <c r="C1889" t="s">
        <v>1464</v>
      </c>
      <c r="E1889">
        <v>29</v>
      </c>
      <c r="H1889" s="59">
        <v>6.7361538461538446</v>
      </c>
      <c r="I1889" t="s">
        <v>1903</v>
      </c>
      <c r="J1889" s="65">
        <f t="shared" si="476"/>
        <v>182684.49230769227</v>
      </c>
      <c r="K1889" t="e">
        <f>1.05*VLOOKUP(B1889,'[1]Tổng hợp Nhập - Xuất - Tồn'!$A$5:$N$4327,12,0)/VLOOKUP(B1889,'[1]Tổng hợp Nhập - Xuất - Tồn'!$A$5:$N$4327,11,0)</f>
        <v>#N/A</v>
      </c>
      <c r="L1889" s="67" t="e">
        <f t="shared" si="480"/>
        <v>#N/A</v>
      </c>
      <c r="M1889" s="66" t="e">
        <f>VLOOKUP(B1889,[2]Pivot!$A$4:$C$3785,2,0)</f>
        <v>#N/A</v>
      </c>
      <c r="N1889" s="66" t="e">
        <f>VLOOKUP(B1889,[2]Pivot!$A$4:$C$3785,3,0)</f>
        <v>#N/A</v>
      </c>
      <c r="O1889" s="70" t="e">
        <f>VLOOKUP(B1889,[3]Pivot!$A$4:$D$4420,2,0)</f>
        <v>#N/A</v>
      </c>
      <c r="P1889" s="66" t="e">
        <f>VLOOKUP(B1889,[3]Pivot!$A$4:$E$4420,5,0)</f>
        <v>#N/A</v>
      </c>
      <c r="Q1889" s="66" t="e">
        <f>VLOOKUP(B1889,[3]Pivot!$A$4:$D$4420,3,0)</f>
        <v>#N/A</v>
      </c>
      <c r="R1889" s="66" t="e">
        <f>VLOOKUP(B1889,[3]Pivot!$A$4:$D$4420,4,0)</f>
        <v>#N/A</v>
      </c>
      <c r="S1889" t="e">
        <f>VLOOKUP(B1889,'[1]Tổng hợp Nhập - Xuất - Tồn'!$A$5:$N$4327,11,0)</f>
        <v>#N/A</v>
      </c>
      <c r="T1889" t="e">
        <f>VLOOKUP(B1889,'[1]Tổng hợp Nhập - Xuất - Tồn'!$A$7:$N$4327,13,0)</f>
        <v>#N/A</v>
      </c>
      <c r="U1889" s="66" t="e">
        <f t="shared" si="477"/>
        <v>#N/A</v>
      </c>
      <c r="V1889" s="73" t="e">
        <f t="shared" si="478"/>
        <v>#N/A</v>
      </c>
      <c r="W1889" s="73" t="e">
        <f t="shared" si="479"/>
        <v>#N/A</v>
      </c>
    </row>
    <row r="1890" spans="1:23" hidden="1" x14ac:dyDescent="0.25">
      <c r="A1890">
        <v>1889</v>
      </c>
      <c r="B1890" t="s">
        <v>1465</v>
      </c>
      <c r="C1890" t="s">
        <v>1466</v>
      </c>
      <c r="E1890">
        <v>3</v>
      </c>
      <c r="H1890" s="59">
        <v>76.915384615384639</v>
      </c>
      <c r="I1890" t="s">
        <v>1903</v>
      </c>
      <c r="J1890" s="65">
        <f t="shared" si="476"/>
        <v>2085945.230769231</v>
      </c>
      <c r="K1890" t="e">
        <f>1.05*VLOOKUP(B1890,'[1]Tổng hợp Nhập - Xuất - Tồn'!$A$5:$N$4327,12,0)/VLOOKUP(B1890,'[1]Tổng hợp Nhập - Xuất - Tồn'!$A$5:$N$4327,11,0)</f>
        <v>#N/A</v>
      </c>
      <c r="L1890" s="67" t="e">
        <f t="shared" si="480"/>
        <v>#N/A</v>
      </c>
      <c r="M1890" s="66" t="e">
        <f>VLOOKUP(B1890,[2]Pivot!$A$4:$C$3785,2,0)</f>
        <v>#N/A</v>
      </c>
      <c r="N1890" s="66" t="e">
        <f>VLOOKUP(B1890,[2]Pivot!$A$4:$C$3785,3,0)</f>
        <v>#N/A</v>
      </c>
      <c r="O1890" s="70" t="e">
        <f>VLOOKUP(B1890,[3]Pivot!$A$4:$D$4420,2,0)</f>
        <v>#N/A</v>
      </c>
      <c r="P1890" s="66" t="e">
        <f>VLOOKUP(B1890,[3]Pivot!$A$4:$E$4420,5,0)</f>
        <v>#N/A</v>
      </c>
      <c r="Q1890" s="66" t="e">
        <f>VLOOKUP(B1890,[3]Pivot!$A$4:$D$4420,3,0)</f>
        <v>#N/A</v>
      </c>
      <c r="R1890" s="66" t="e">
        <f>VLOOKUP(B1890,[3]Pivot!$A$4:$D$4420,4,0)</f>
        <v>#N/A</v>
      </c>
      <c r="S1890" t="e">
        <f>VLOOKUP(B1890,'[1]Tổng hợp Nhập - Xuất - Tồn'!$A$5:$N$4327,11,0)</f>
        <v>#N/A</v>
      </c>
      <c r="T1890" t="e">
        <f>VLOOKUP(B1890,'[1]Tổng hợp Nhập - Xuất - Tồn'!$A$7:$N$4327,13,0)</f>
        <v>#N/A</v>
      </c>
      <c r="U1890" s="66" t="e">
        <f t="shared" si="477"/>
        <v>#N/A</v>
      </c>
      <c r="V1890" s="73" t="e">
        <f t="shared" si="478"/>
        <v>#N/A</v>
      </c>
      <c r="W1890" s="73" t="e">
        <f t="shared" si="479"/>
        <v>#N/A</v>
      </c>
    </row>
    <row r="1891" spans="1:23" hidden="1" x14ac:dyDescent="0.25">
      <c r="A1891">
        <v>1890</v>
      </c>
      <c r="B1891" t="s">
        <v>1467</v>
      </c>
      <c r="C1891" t="s">
        <v>1468</v>
      </c>
      <c r="E1891">
        <v>170</v>
      </c>
      <c r="H1891" s="59">
        <v>10.509230769230772</v>
      </c>
      <c r="I1891" t="s">
        <v>1903</v>
      </c>
      <c r="J1891" s="65">
        <f t="shared" si="476"/>
        <v>285010.33846153849</v>
      </c>
      <c r="K1891" t="e">
        <f>1.05*VLOOKUP(B1891,'[1]Tổng hợp Nhập - Xuất - Tồn'!$A$5:$N$4327,12,0)/VLOOKUP(B1891,'[1]Tổng hợp Nhập - Xuất - Tồn'!$A$5:$N$4327,11,0)</f>
        <v>#N/A</v>
      </c>
      <c r="L1891" s="67" t="e">
        <f t="shared" si="480"/>
        <v>#N/A</v>
      </c>
      <c r="M1891" s="66" t="e">
        <f>VLOOKUP(B1891,[2]Pivot!$A$4:$C$3785,2,0)</f>
        <v>#N/A</v>
      </c>
      <c r="N1891" s="66" t="e">
        <f>VLOOKUP(B1891,[2]Pivot!$A$4:$C$3785,3,0)</f>
        <v>#N/A</v>
      </c>
      <c r="O1891" s="70" t="e">
        <f>VLOOKUP(B1891,[3]Pivot!$A$4:$D$4420,2,0)</f>
        <v>#N/A</v>
      </c>
      <c r="P1891" s="66" t="e">
        <f>VLOOKUP(B1891,[3]Pivot!$A$4:$E$4420,5,0)</f>
        <v>#N/A</v>
      </c>
      <c r="Q1891" s="66" t="e">
        <f>VLOOKUP(B1891,[3]Pivot!$A$4:$D$4420,3,0)</f>
        <v>#N/A</v>
      </c>
      <c r="R1891" s="66" t="e">
        <f>VLOOKUP(B1891,[3]Pivot!$A$4:$D$4420,4,0)</f>
        <v>#N/A</v>
      </c>
      <c r="S1891" t="e">
        <f>VLOOKUP(B1891,'[1]Tổng hợp Nhập - Xuất - Tồn'!$A$5:$N$4327,11,0)</f>
        <v>#N/A</v>
      </c>
      <c r="T1891" t="e">
        <f>VLOOKUP(B1891,'[1]Tổng hợp Nhập - Xuất - Tồn'!$A$7:$N$4327,13,0)</f>
        <v>#N/A</v>
      </c>
      <c r="U1891" s="66" t="e">
        <f t="shared" si="477"/>
        <v>#N/A</v>
      </c>
      <c r="V1891" s="73" t="e">
        <f t="shared" si="478"/>
        <v>#N/A</v>
      </c>
      <c r="W1891" s="73" t="e">
        <f t="shared" si="479"/>
        <v>#N/A</v>
      </c>
    </row>
    <row r="1892" spans="1:23" hidden="1" x14ac:dyDescent="0.25">
      <c r="A1892">
        <v>1891</v>
      </c>
      <c r="B1892" t="s">
        <v>1469</v>
      </c>
      <c r="C1892" t="s">
        <v>1470</v>
      </c>
      <c r="E1892">
        <v>171</v>
      </c>
      <c r="H1892" s="59">
        <v>10.509230769230772</v>
      </c>
      <c r="I1892" t="s">
        <v>1903</v>
      </c>
      <c r="J1892" s="65">
        <f t="shared" si="476"/>
        <v>285010.33846153849</v>
      </c>
      <c r="K1892" t="e">
        <f>1.05*VLOOKUP(B1892,'[1]Tổng hợp Nhập - Xuất - Tồn'!$A$5:$N$4327,12,0)/VLOOKUP(B1892,'[1]Tổng hợp Nhập - Xuất - Tồn'!$A$5:$N$4327,11,0)</f>
        <v>#N/A</v>
      </c>
      <c r="L1892" s="67" t="e">
        <f t="shared" si="480"/>
        <v>#N/A</v>
      </c>
      <c r="M1892" s="66" t="e">
        <f>VLOOKUP(B1892,[2]Pivot!$A$4:$C$3785,2,0)</f>
        <v>#N/A</v>
      </c>
      <c r="N1892" s="66" t="e">
        <f>VLOOKUP(B1892,[2]Pivot!$A$4:$C$3785,3,0)</f>
        <v>#N/A</v>
      </c>
      <c r="O1892" s="70" t="e">
        <f>VLOOKUP(B1892,[3]Pivot!$A$4:$D$4420,2,0)</f>
        <v>#N/A</v>
      </c>
      <c r="P1892" s="66" t="e">
        <f>VLOOKUP(B1892,[3]Pivot!$A$4:$E$4420,5,0)</f>
        <v>#N/A</v>
      </c>
      <c r="Q1892" s="66" t="e">
        <f>VLOOKUP(B1892,[3]Pivot!$A$4:$D$4420,3,0)</f>
        <v>#N/A</v>
      </c>
      <c r="R1892" s="66" t="e">
        <f>VLOOKUP(B1892,[3]Pivot!$A$4:$D$4420,4,0)</f>
        <v>#N/A</v>
      </c>
      <c r="S1892" t="e">
        <f>VLOOKUP(B1892,'[1]Tổng hợp Nhập - Xuất - Tồn'!$A$5:$N$4327,11,0)</f>
        <v>#N/A</v>
      </c>
      <c r="T1892" t="e">
        <f>VLOOKUP(B1892,'[1]Tổng hợp Nhập - Xuất - Tồn'!$A$7:$N$4327,13,0)</f>
        <v>#N/A</v>
      </c>
      <c r="U1892" s="66" t="e">
        <f t="shared" si="477"/>
        <v>#N/A</v>
      </c>
      <c r="V1892" s="73" t="e">
        <f t="shared" si="478"/>
        <v>#N/A</v>
      </c>
      <c r="W1892" s="73" t="e">
        <f t="shared" si="479"/>
        <v>#N/A</v>
      </c>
    </row>
    <row r="1893" spans="1:23" hidden="1" x14ac:dyDescent="0.25">
      <c r="A1893">
        <v>1892</v>
      </c>
      <c r="B1893" t="s">
        <v>1471</v>
      </c>
      <c r="C1893" t="s">
        <v>1472</v>
      </c>
      <c r="E1893">
        <v>89</v>
      </c>
      <c r="H1893" s="59">
        <v>11.07</v>
      </c>
      <c r="I1893" t="s">
        <v>1903</v>
      </c>
      <c r="J1893" s="65">
        <f t="shared" si="476"/>
        <v>300218.39999999997</v>
      </c>
      <c r="K1893" t="e">
        <f>1.05*VLOOKUP(B1893,'[1]Tổng hợp Nhập - Xuất - Tồn'!$A$5:$N$4327,12,0)/VLOOKUP(B1893,'[1]Tổng hợp Nhập - Xuất - Tồn'!$A$5:$N$4327,11,0)</f>
        <v>#N/A</v>
      </c>
      <c r="L1893" s="67" t="e">
        <f t="shared" si="480"/>
        <v>#N/A</v>
      </c>
      <c r="M1893" s="66" t="e">
        <f>VLOOKUP(B1893,[2]Pivot!$A$4:$C$3785,2,0)</f>
        <v>#N/A</v>
      </c>
      <c r="N1893" s="66" t="e">
        <f>VLOOKUP(B1893,[2]Pivot!$A$4:$C$3785,3,0)</f>
        <v>#N/A</v>
      </c>
      <c r="O1893" s="70" t="e">
        <f>VLOOKUP(B1893,[3]Pivot!$A$4:$D$4420,2,0)</f>
        <v>#N/A</v>
      </c>
      <c r="P1893" s="66" t="e">
        <f>VLOOKUP(B1893,[3]Pivot!$A$4:$E$4420,5,0)</f>
        <v>#N/A</v>
      </c>
      <c r="Q1893" s="66" t="e">
        <f>VLOOKUP(B1893,[3]Pivot!$A$4:$D$4420,3,0)</f>
        <v>#N/A</v>
      </c>
      <c r="R1893" s="66" t="e">
        <f>VLOOKUP(B1893,[3]Pivot!$A$4:$D$4420,4,0)</f>
        <v>#N/A</v>
      </c>
      <c r="S1893" t="e">
        <f>VLOOKUP(B1893,'[1]Tổng hợp Nhập - Xuất - Tồn'!$A$5:$N$4327,11,0)</f>
        <v>#N/A</v>
      </c>
      <c r="T1893" t="e">
        <f>VLOOKUP(B1893,'[1]Tổng hợp Nhập - Xuất - Tồn'!$A$7:$N$4327,13,0)</f>
        <v>#N/A</v>
      </c>
      <c r="U1893" s="66" t="e">
        <f t="shared" si="477"/>
        <v>#N/A</v>
      </c>
      <c r="V1893" s="73" t="e">
        <f t="shared" si="478"/>
        <v>#N/A</v>
      </c>
      <c r="W1893" s="73" t="e">
        <f t="shared" si="479"/>
        <v>#N/A</v>
      </c>
    </row>
    <row r="1894" spans="1:23" hidden="1" x14ac:dyDescent="0.25">
      <c r="A1894">
        <v>1893</v>
      </c>
      <c r="B1894" t="s">
        <v>1473</v>
      </c>
      <c r="C1894" t="s">
        <v>1474</v>
      </c>
      <c r="E1894">
        <v>60</v>
      </c>
      <c r="H1894" s="59">
        <v>11.07</v>
      </c>
      <c r="I1894" t="s">
        <v>1903</v>
      </c>
      <c r="J1894" s="65">
        <f t="shared" si="476"/>
        <v>300218.39999999997</v>
      </c>
      <c r="K1894" t="e">
        <f>1.05*VLOOKUP(B1894,'[1]Tổng hợp Nhập - Xuất - Tồn'!$A$5:$N$4327,12,0)/VLOOKUP(B1894,'[1]Tổng hợp Nhập - Xuất - Tồn'!$A$5:$N$4327,11,0)</f>
        <v>#N/A</v>
      </c>
      <c r="L1894" s="67" t="e">
        <f t="shared" si="480"/>
        <v>#N/A</v>
      </c>
      <c r="M1894" s="66" t="e">
        <f>VLOOKUP(B1894,[2]Pivot!$A$4:$C$3785,2,0)</f>
        <v>#N/A</v>
      </c>
      <c r="N1894" s="66" t="e">
        <f>VLOOKUP(B1894,[2]Pivot!$A$4:$C$3785,3,0)</f>
        <v>#N/A</v>
      </c>
      <c r="O1894" s="70" t="e">
        <f>VLOOKUP(B1894,[3]Pivot!$A$4:$D$4420,2,0)</f>
        <v>#N/A</v>
      </c>
      <c r="P1894" s="66" t="e">
        <f>VLOOKUP(B1894,[3]Pivot!$A$4:$E$4420,5,0)</f>
        <v>#N/A</v>
      </c>
      <c r="Q1894" s="66" t="e">
        <f>VLOOKUP(B1894,[3]Pivot!$A$4:$D$4420,3,0)</f>
        <v>#N/A</v>
      </c>
      <c r="R1894" s="66" t="e">
        <f>VLOOKUP(B1894,[3]Pivot!$A$4:$D$4420,4,0)</f>
        <v>#N/A</v>
      </c>
      <c r="S1894" t="e">
        <f>VLOOKUP(B1894,'[1]Tổng hợp Nhập - Xuất - Tồn'!$A$5:$N$4327,11,0)</f>
        <v>#N/A</v>
      </c>
      <c r="T1894" t="e">
        <f>VLOOKUP(B1894,'[1]Tổng hợp Nhập - Xuất - Tồn'!$A$7:$N$4327,13,0)</f>
        <v>#N/A</v>
      </c>
      <c r="U1894" s="66" t="e">
        <f t="shared" si="477"/>
        <v>#N/A</v>
      </c>
      <c r="V1894" s="73" t="e">
        <f t="shared" si="478"/>
        <v>#N/A</v>
      </c>
      <c r="W1894" s="73" t="e">
        <f t="shared" si="479"/>
        <v>#N/A</v>
      </c>
    </row>
  </sheetData>
  <autoFilter ref="A1:W1894" xr:uid="{00000000-0001-0000-0000-000000000000}">
    <filterColumn colId="12">
      <customFilters>
        <customFilter operator="greaterThanOrEqual" val="1"/>
      </customFilters>
    </filterColumn>
    <filterColumn colId="16">
      <customFilters>
        <customFilter operator="greaterThanOrEqual" val="1"/>
      </customFilters>
    </filterColumn>
    <filterColumn colId="18">
      <customFilters>
        <customFilter operator="greaterThanOrEqual" val="1"/>
      </customFilters>
    </filterColumn>
  </autoFilter>
  <conditionalFormatting sqref="X3:X1894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B002-F77D-40F6-AEF4-92A6DA296020}">
  <dimension ref="A1:B1"/>
  <sheetViews>
    <sheetView workbookViewId="0">
      <selection activeCell="C1" sqref="C1"/>
    </sheetView>
  </sheetViews>
  <sheetFormatPr defaultRowHeight="15" x14ac:dyDescent="0.25"/>
  <sheetData>
    <row r="1" spans="1:2" x14ac:dyDescent="0.25">
      <c r="A1" t="s">
        <v>1926</v>
      </c>
      <c r="B1" t="s">
        <v>1925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5C53-7BBB-4724-B862-B3EBE8FCC14C}">
  <dimension ref="A1:G306"/>
  <sheetViews>
    <sheetView topLeftCell="A288" workbookViewId="0">
      <selection activeCell="G6" sqref="G6:G305"/>
    </sheetView>
  </sheetViews>
  <sheetFormatPr defaultRowHeight="15" x14ac:dyDescent="0.25"/>
  <cols>
    <col min="1" max="1" width="4" bestFit="1" customWidth="1"/>
    <col min="2" max="2" width="14.85546875" customWidth="1"/>
    <col min="3" max="3" width="15" bestFit="1" customWidth="1"/>
    <col min="4" max="4" width="37.42578125" bestFit="1" customWidth="1"/>
    <col min="5" max="5" width="24.5703125" bestFit="1" customWidth="1"/>
    <col min="6" max="6" width="10.85546875" bestFit="1" customWidth="1"/>
    <col min="7" max="7" width="19" bestFit="1" customWidth="1"/>
  </cols>
  <sheetData>
    <row r="1" spans="1:7" x14ac:dyDescent="0.25">
      <c r="B1" t="s">
        <v>1488</v>
      </c>
      <c r="G1" s="40"/>
    </row>
    <row r="2" spans="1:7" x14ac:dyDescent="0.25">
      <c r="B2" s="8" t="s">
        <v>1489</v>
      </c>
      <c r="C2" s="8"/>
      <c r="G2" s="40"/>
    </row>
    <row r="3" spans="1:7" x14ac:dyDescent="0.25">
      <c r="B3" s="41" t="s">
        <v>1490</v>
      </c>
      <c r="C3" s="8"/>
      <c r="G3" s="40"/>
    </row>
    <row r="4" spans="1:7" x14ac:dyDescent="0.25">
      <c r="G4" s="40"/>
    </row>
    <row r="5" spans="1:7" x14ac:dyDescent="0.25">
      <c r="A5" s="42" t="s">
        <v>1477</v>
      </c>
      <c r="B5" s="81" t="s">
        <v>1491</v>
      </c>
      <c r="C5" s="81"/>
      <c r="D5" s="43" t="s">
        <v>1492</v>
      </c>
      <c r="E5" s="43" t="s">
        <v>1493</v>
      </c>
      <c r="F5" s="43" t="s">
        <v>1494</v>
      </c>
      <c r="G5" s="44" t="s">
        <v>1495</v>
      </c>
    </row>
    <row r="6" spans="1:7" x14ac:dyDescent="0.25">
      <c r="A6" s="45">
        <v>1</v>
      </c>
      <c r="B6" s="46" t="s">
        <v>1496</v>
      </c>
      <c r="C6" s="2" t="str">
        <f t="shared" ref="C6:C16" si="0">LEFT(B6,5)&amp;"-"&amp;RIGHT(B6,5)</f>
        <v>04111-BZ109</v>
      </c>
      <c r="D6" s="2" t="s">
        <v>13</v>
      </c>
      <c r="E6" s="2" t="s">
        <v>1497</v>
      </c>
      <c r="F6" s="47">
        <v>90.75</v>
      </c>
      <c r="G6" s="38"/>
    </row>
    <row r="7" spans="1:7" x14ac:dyDescent="0.25">
      <c r="A7" s="45">
        <v>2</v>
      </c>
      <c r="B7" s="46" t="s">
        <v>1498</v>
      </c>
      <c r="C7" s="2" t="str">
        <f t="shared" si="0"/>
        <v>04152-YZZA4</v>
      </c>
      <c r="D7" s="2" t="s">
        <v>17</v>
      </c>
      <c r="E7" s="2" t="s">
        <v>1499</v>
      </c>
      <c r="F7" s="47">
        <v>10.446428571428569</v>
      </c>
      <c r="G7" s="38"/>
    </row>
    <row r="8" spans="1:7" x14ac:dyDescent="0.25">
      <c r="A8" s="45">
        <v>3</v>
      </c>
      <c r="B8" s="48" t="s">
        <v>1500</v>
      </c>
      <c r="C8" s="2" t="str">
        <f t="shared" si="0"/>
        <v>04313-0K070</v>
      </c>
      <c r="D8" s="2" t="s">
        <v>20</v>
      </c>
      <c r="E8" s="2" t="s">
        <v>1501</v>
      </c>
      <c r="F8" s="47">
        <v>11.5</v>
      </c>
      <c r="G8" s="38"/>
    </row>
    <row r="9" spans="1:7" x14ac:dyDescent="0.25">
      <c r="A9" s="45">
        <v>4</v>
      </c>
      <c r="B9" s="48" t="s">
        <v>1502</v>
      </c>
      <c r="C9" s="2" t="str">
        <f t="shared" si="0"/>
        <v>04371-0K110</v>
      </c>
      <c r="D9" s="2" t="s">
        <v>23</v>
      </c>
      <c r="E9" s="2" t="s">
        <v>1503</v>
      </c>
      <c r="F9" s="47">
        <v>30.5</v>
      </c>
      <c r="G9" s="38"/>
    </row>
    <row r="10" spans="1:7" x14ac:dyDescent="0.25">
      <c r="A10" s="45">
        <v>5</v>
      </c>
      <c r="B10" s="48" t="s">
        <v>1504</v>
      </c>
      <c r="C10" s="2" t="str">
        <f t="shared" si="0"/>
        <v>04371-22010</v>
      </c>
      <c r="D10" s="2" t="s">
        <v>25</v>
      </c>
      <c r="E10" s="2" t="s">
        <v>1505</v>
      </c>
      <c r="F10" s="47">
        <v>20.625</v>
      </c>
      <c r="G10" s="38"/>
    </row>
    <row r="11" spans="1:7" x14ac:dyDescent="0.25">
      <c r="A11" s="45">
        <v>6</v>
      </c>
      <c r="B11" s="46" t="s">
        <v>1506</v>
      </c>
      <c r="C11" s="2" t="str">
        <f t="shared" si="0"/>
        <v>04371-37120</v>
      </c>
      <c r="D11" s="2" t="s">
        <v>28</v>
      </c>
      <c r="E11" s="2">
        <v>0</v>
      </c>
      <c r="F11" s="47">
        <v>34.299999999999997</v>
      </c>
      <c r="G11" s="38"/>
    </row>
    <row r="12" spans="1:7" x14ac:dyDescent="0.25">
      <c r="A12" s="45">
        <v>7</v>
      </c>
      <c r="B12" s="48" t="s">
        <v>1507</v>
      </c>
      <c r="C12" s="2" t="str">
        <f t="shared" si="0"/>
        <v>04465-0K360</v>
      </c>
      <c r="D12" s="2" t="s">
        <v>30</v>
      </c>
      <c r="E12" s="2" t="s">
        <v>1508</v>
      </c>
      <c r="F12" s="47">
        <v>53.9</v>
      </c>
      <c r="G12" s="38"/>
    </row>
    <row r="13" spans="1:7" x14ac:dyDescent="0.25">
      <c r="A13" s="45">
        <v>8</v>
      </c>
      <c r="B13" s="48" t="s">
        <v>1509</v>
      </c>
      <c r="C13" s="2" t="str">
        <f t="shared" si="0"/>
        <v>04465-0K420</v>
      </c>
      <c r="D13" s="2" t="s">
        <v>30</v>
      </c>
      <c r="E13" s="2" t="s">
        <v>1510</v>
      </c>
      <c r="F13" s="47">
        <v>49.5</v>
      </c>
      <c r="G13" s="38"/>
    </row>
    <row r="14" spans="1:7" x14ac:dyDescent="0.25">
      <c r="A14" s="45">
        <v>9</v>
      </c>
      <c r="B14" s="46" t="s">
        <v>1511</v>
      </c>
      <c r="C14" s="2" t="str">
        <f t="shared" si="0"/>
        <v>04465-0K590</v>
      </c>
      <c r="D14" s="2" t="s">
        <v>33</v>
      </c>
      <c r="E14" s="2" t="s">
        <v>1512</v>
      </c>
      <c r="F14" s="47">
        <v>68.999999999999986</v>
      </c>
      <c r="G14" s="38"/>
    </row>
    <row r="15" spans="1:7" x14ac:dyDescent="0.25">
      <c r="A15" s="45">
        <v>10</v>
      </c>
      <c r="B15" s="46" t="s">
        <v>1513</v>
      </c>
      <c r="C15" s="2" t="str">
        <f t="shared" si="0"/>
        <v>04465-28520</v>
      </c>
      <c r="D15" s="2" t="s">
        <v>30</v>
      </c>
      <c r="E15" s="2" t="s">
        <v>1514</v>
      </c>
      <c r="F15" s="47">
        <v>98</v>
      </c>
      <c r="G15" s="38"/>
    </row>
    <row r="16" spans="1:7" x14ac:dyDescent="0.25">
      <c r="A16" s="45">
        <v>11</v>
      </c>
      <c r="B16" s="46" t="s">
        <v>1515</v>
      </c>
      <c r="C16" s="2" t="str">
        <f t="shared" si="0"/>
        <v>04465-YZZQ7</v>
      </c>
      <c r="D16" s="2" t="s">
        <v>38</v>
      </c>
      <c r="E16" s="2" t="s">
        <v>1512</v>
      </c>
      <c r="F16" s="47">
        <v>41.75</v>
      </c>
      <c r="G16" s="38"/>
    </row>
    <row r="17" spans="1:7" x14ac:dyDescent="0.25">
      <c r="A17" s="45">
        <v>12</v>
      </c>
      <c r="B17" s="46" t="s">
        <v>1516</v>
      </c>
      <c r="C17" s="2" t="s">
        <v>39</v>
      </c>
      <c r="D17" s="2" t="s">
        <v>40</v>
      </c>
      <c r="E17" s="2" t="s">
        <v>1517</v>
      </c>
      <c r="F17" s="47">
        <v>38.5</v>
      </c>
      <c r="G17" s="38"/>
    </row>
    <row r="18" spans="1:7" x14ac:dyDescent="0.25">
      <c r="A18" s="45">
        <v>13</v>
      </c>
      <c r="B18" s="46" t="s">
        <v>1518</v>
      </c>
      <c r="C18" s="2" t="str">
        <f>LEFT(B18,5)&amp;"-"&amp;RIGHT(B18,5)</f>
        <v>04465-YZZR1</v>
      </c>
      <c r="D18" s="2" t="s">
        <v>42</v>
      </c>
      <c r="E18" s="2" t="s">
        <v>1519</v>
      </c>
      <c r="F18" s="47">
        <v>51.5</v>
      </c>
      <c r="G18" s="38"/>
    </row>
    <row r="19" spans="1:7" x14ac:dyDescent="0.25">
      <c r="A19" s="45">
        <v>14</v>
      </c>
      <c r="B19" s="48" t="s">
        <v>1520</v>
      </c>
      <c r="C19" s="48" t="s">
        <v>43</v>
      </c>
      <c r="D19" s="2" t="s">
        <v>38</v>
      </c>
      <c r="E19" s="2" t="s">
        <v>1508</v>
      </c>
      <c r="F19" s="47">
        <v>43.457142857142856</v>
      </c>
      <c r="G19" s="38"/>
    </row>
    <row r="20" spans="1:7" x14ac:dyDescent="0.25">
      <c r="A20" s="45">
        <v>15</v>
      </c>
      <c r="B20" s="46" t="s">
        <v>1521</v>
      </c>
      <c r="C20" s="2" t="str">
        <f t="shared" ref="C20:C83" si="1">LEFT(B20,5)&amp;"-"&amp;RIGHT(B20,5)</f>
        <v>04465-YZZR6</v>
      </c>
      <c r="D20" s="2" t="s">
        <v>42</v>
      </c>
      <c r="E20" s="2" t="s">
        <v>1522</v>
      </c>
      <c r="F20" s="47">
        <v>53.764285714285712</v>
      </c>
      <c r="G20" s="38"/>
    </row>
    <row r="21" spans="1:7" x14ac:dyDescent="0.25">
      <c r="A21" s="45">
        <v>16</v>
      </c>
      <c r="B21" s="46" t="s">
        <v>1523</v>
      </c>
      <c r="C21" s="2" t="str">
        <f t="shared" si="1"/>
        <v>04465-YZZR7</v>
      </c>
      <c r="D21" s="2" t="s">
        <v>38</v>
      </c>
      <c r="E21" s="2" t="s">
        <v>1524</v>
      </c>
      <c r="F21" s="47">
        <v>56.25</v>
      </c>
      <c r="G21" s="38"/>
    </row>
    <row r="22" spans="1:7" x14ac:dyDescent="0.25">
      <c r="A22" s="45">
        <v>17</v>
      </c>
      <c r="B22" s="46" t="s">
        <v>1525</v>
      </c>
      <c r="C22" s="2" t="str">
        <f t="shared" si="1"/>
        <v>04465-YZZR8</v>
      </c>
      <c r="D22" s="2" t="s">
        <v>49</v>
      </c>
      <c r="E22" s="2" t="s">
        <v>1526</v>
      </c>
      <c r="F22" s="47">
        <v>13.392857142857142</v>
      </c>
      <c r="G22" s="38"/>
    </row>
    <row r="23" spans="1:7" x14ac:dyDescent="0.25">
      <c r="A23" s="45">
        <v>18</v>
      </c>
      <c r="B23" s="46" t="s">
        <v>1527</v>
      </c>
      <c r="C23" s="2" t="str">
        <f t="shared" si="1"/>
        <v>04465-YZZS2</v>
      </c>
      <c r="D23" s="2" t="s">
        <v>51</v>
      </c>
      <c r="E23" s="2" t="s">
        <v>1528</v>
      </c>
      <c r="F23" s="47">
        <v>17.142857142857142</v>
      </c>
      <c r="G23" s="38"/>
    </row>
    <row r="24" spans="1:7" x14ac:dyDescent="0.25">
      <c r="A24" s="45">
        <v>19</v>
      </c>
      <c r="B24" s="48" t="s">
        <v>1529</v>
      </c>
      <c r="C24" s="2" t="str">
        <f t="shared" si="1"/>
        <v>04465-YZZS3</v>
      </c>
      <c r="D24" s="2" t="s">
        <v>51</v>
      </c>
      <c r="E24" s="2" t="s">
        <v>1530</v>
      </c>
      <c r="F24" s="47">
        <v>14.732142857142858</v>
      </c>
      <c r="G24" s="38"/>
    </row>
    <row r="25" spans="1:7" x14ac:dyDescent="0.25">
      <c r="A25" s="45">
        <v>20</v>
      </c>
      <c r="B25" s="48" t="s">
        <v>1531</v>
      </c>
      <c r="C25" s="2" t="str">
        <f t="shared" si="1"/>
        <v>04465-YZZS4</v>
      </c>
      <c r="D25" s="2" t="s">
        <v>51</v>
      </c>
      <c r="E25" s="2" t="s">
        <v>1532</v>
      </c>
      <c r="F25" s="47">
        <v>13.125</v>
      </c>
      <c r="G25" s="38"/>
    </row>
    <row r="26" spans="1:7" x14ac:dyDescent="0.25">
      <c r="A26" s="45">
        <v>21</v>
      </c>
      <c r="B26" s="48" t="s">
        <v>1533</v>
      </c>
      <c r="C26" s="2" t="str">
        <f t="shared" si="1"/>
        <v>04465-YZZS5</v>
      </c>
      <c r="D26" s="2" t="s">
        <v>57</v>
      </c>
      <c r="E26" s="2" t="s">
        <v>1534</v>
      </c>
      <c r="F26" s="47">
        <v>15.675000000000001</v>
      </c>
      <c r="G26" s="38"/>
    </row>
    <row r="27" spans="1:7" x14ac:dyDescent="0.25">
      <c r="A27" s="45">
        <v>22</v>
      </c>
      <c r="B27" s="49" t="s">
        <v>1535</v>
      </c>
      <c r="C27" s="2" t="str">
        <f t="shared" si="1"/>
        <v>04465-YZZS8</v>
      </c>
      <c r="D27" s="2" t="s">
        <v>30</v>
      </c>
      <c r="E27" s="2" t="s">
        <v>1536</v>
      </c>
      <c r="F27" s="47">
        <v>18.75</v>
      </c>
      <c r="G27" s="38"/>
    </row>
    <row r="28" spans="1:7" x14ac:dyDescent="0.25">
      <c r="A28" s="45">
        <v>23</v>
      </c>
      <c r="B28" s="50" t="s">
        <v>1537</v>
      </c>
      <c r="C28" s="2" t="str">
        <f t="shared" si="1"/>
        <v>04465-YZZZ1</v>
      </c>
      <c r="D28" s="2" t="s">
        <v>51</v>
      </c>
      <c r="E28" s="2" t="s">
        <v>1538</v>
      </c>
      <c r="F28" s="47">
        <v>13.5</v>
      </c>
      <c r="G28" s="38"/>
    </row>
    <row r="29" spans="1:7" x14ac:dyDescent="0.25">
      <c r="A29" s="45">
        <v>24</v>
      </c>
      <c r="B29" s="50" t="s">
        <v>1539</v>
      </c>
      <c r="C29" s="2" t="str">
        <f t="shared" si="1"/>
        <v>04466-0K010</v>
      </c>
      <c r="D29" s="2" t="s">
        <v>61</v>
      </c>
      <c r="E29" s="2" t="s">
        <v>1512</v>
      </c>
      <c r="F29" s="47">
        <v>42.053571428571431</v>
      </c>
      <c r="G29" s="38"/>
    </row>
    <row r="30" spans="1:7" x14ac:dyDescent="0.25">
      <c r="A30" s="45">
        <v>25</v>
      </c>
      <c r="B30" s="46" t="s">
        <v>1540</v>
      </c>
      <c r="C30" s="2" t="str">
        <f t="shared" si="1"/>
        <v>04466-YZZAH</v>
      </c>
      <c r="D30" s="2" t="s">
        <v>30</v>
      </c>
      <c r="E30" s="2" t="s">
        <v>1541</v>
      </c>
      <c r="F30" s="47">
        <v>62.571428571428577</v>
      </c>
      <c r="G30" s="38"/>
    </row>
    <row r="31" spans="1:7" x14ac:dyDescent="0.25">
      <c r="A31" s="45">
        <v>26</v>
      </c>
      <c r="B31" s="46" t="s">
        <v>1542</v>
      </c>
      <c r="C31" s="2" t="str">
        <f t="shared" si="1"/>
        <v>04474-37173</v>
      </c>
      <c r="D31" s="2" t="s">
        <v>1543</v>
      </c>
      <c r="E31" s="2" t="s">
        <v>1544</v>
      </c>
      <c r="F31" s="47">
        <v>25.25</v>
      </c>
      <c r="G31" s="38"/>
    </row>
    <row r="32" spans="1:7" x14ac:dyDescent="0.25">
      <c r="A32" s="45">
        <v>27</v>
      </c>
      <c r="B32" s="46" t="s">
        <v>1545</v>
      </c>
      <c r="C32" s="2" t="str">
        <f t="shared" si="1"/>
        <v>04495-YZZD1</v>
      </c>
      <c r="D32" s="2" t="s">
        <v>67</v>
      </c>
      <c r="E32" s="2" t="s">
        <v>1534</v>
      </c>
      <c r="F32" s="47">
        <v>14.732142857142858</v>
      </c>
      <c r="G32" s="38"/>
    </row>
    <row r="33" spans="1:7" x14ac:dyDescent="0.25">
      <c r="A33" s="45">
        <v>28</v>
      </c>
      <c r="B33" s="46" t="s">
        <v>1546</v>
      </c>
      <c r="C33" s="2" t="str">
        <f t="shared" si="1"/>
        <v>04495-YZZD2</v>
      </c>
      <c r="D33" s="2" t="s">
        <v>69</v>
      </c>
      <c r="E33" s="2" t="s">
        <v>1536</v>
      </c>
      <c r="F33" s="47">
        <v>16.5</v>
      </c>
      <c r="G33" s="38"/>
    </row>
    <row r="34" spans="1:7" x14ac:dyDescent="0.25">
      <c r="A34" s="45">
        <v>29</v>
      </c>
      <c r="B34" s="46" t="s">
        <v>1547</v>
      </c>
      <c r="C34" s="2" t="str">
        <f t="shared" si="1"/>
        <v>04495-YZZD3</v>
      </c>
      <c r="D34" s="2" t="s">
        <v>69</v>
      </c>
      <c r="E34" s="2" t="s">
        <v>1548</v>
      </c>
      <c r="F34" s="47">
        <v>8.4642857142857135</v>
      </c>
      <c r="G34" s="38"/>
    </row>
    <row r="35" spans="1:7" x14ac:dyDescent="0.25">
      <c r="A35" s="45">
        <v>30</v>
      </c>
      <c r="B35" s="48" t="s">
        <v>1549</v>
      </c>
      <c r="C35" s="2" t="str">
        <f t="shared" si="1"/>
        <v>04495-YZZQ1</v>
      </c>
      <c r="D35" s="2" t="s">
        <v>72</v>
      </c>
      <c r="E35" s="2" t="s">
        <v>1550</v>
      </c>
      <c r="F35" s="47">
        <v>11</v>
      </c>
      <c r="G35" s="38"/>
    </row>
    <row r="36" spans="1:7" x14ac:dyDescent="0.25">
      <c r="A36" s="45">
        <v>31</v>
      </c>
      <c r="B36" s="51" t="s">
        <v>1551</v>
      </c>
      <c r="C36" s="2" t="str">
        <f t="shared" si="1"/>
        <v>04495-YZZZ1</v>
      </c>
      <c r="D36" s="2" t="s">
        <v>74</v>
      </c>
      <c r="E36" s="2" t="s">
        <v>1552</v>
      </c>
      <c r="F36" s="47">
        <v>11</v>
      </c>
      <c r="G36" s="38"/>
    </row>
    <row r="37" spans="1:7" x14ac:dyDescent="0.25">
      <c r="A37" s="45">
        <v>32</v>
      </c>
      <c r="B37" s="51" t="s">
        <v>1553</v>
      </c>
      <c r="C37" s="2" t="str">
        <f t="shared" si="1"/>
        <v>04495-YZZZ2</v>
      </c>
      <c r="D37" s="2" t="s">
        <v>74</v>
      </c>
      <c r="E37" s="2" t="s">
        <v>1538</v>
      </c>
      <c r="F37" s="47">
        <v>16.607142857142858</v>
      </c>
      <c r="G37" s="38"/>
    </row>
    <row r="38" spans="1:7" x14ac:dyDescent="0.25">
      <c r="A38" s="45">
        <v>33</v>
      </c>
      <c r="B38" s="48" t="s">
        <v>1554</v>
      </c>
      <c r="C38" s="2" t="str">
        <f t="shared" si="1"/>
        <v>04906-37212</v>
      </c>
      <c r="D38" s="2" t="s">
        <v>1555</v>
      </c>
      <c r="E38" s="2" t="s">
        <v>1556</v>
      </c>
      <c r="F38" s="47">
        <v>5.5</v>
      </c>
      <c r="G38" s="38"/>
    </row>
    <row r="39" spans="1:7" x14ac:dyDescent="0.25">
      <c r="A39" s="45">
        <v>34</v>
      </c>
      <c r="B39" s="46" t="s">
        <v>1557</v>
      </c>
      <c r="C39" s="2" t="str">
        <f t="shared" si="1"/>
        <v>08889-80090</v>
      </c>
      <c r="D39" s="2" t="s">
        <v>496</v>
      </c>
      <c r="E39" s="2" t="s">
        <v>1558</v>
      </c>
      <c r="F39" s="47">
        <v>7.75</v>
      </c>
      <c r="G39" s="38"/>
    </row>
    <row r="40" spans="1:7" x14ac:dyDescent="0.25">
      <c r="A40" s="45">
        <v>35</v>
      </c>
      <c r="B40" s="2" t="s">
        <v>1559</v>
      </c>
      <c r="C40" s="2" t="str">
        <f t="shared" si="1"/>
        <v>08889-80100</v>
      </c>
      <c r="D40" s="2" t="s">
        <v>79</v>
      </c>
      <c r="E40" s="2" t="s">
        <v>1560</v>
      </c>
      <c r="F40" s="47">
        <v>2.5178571428571428</v>
      </c>
      <c r="G40" s="38"/>
    </row>
    <row r="41" spans="1:7" x14ac:dyDescent="0.25">
      <c r="A41" s="45">
        <v>36</v>
      </c>
      <c r="B41" s="46" t="s">
        <v>1561</v>
      </c>
      <c r="C41" s="2" t="str">
        <f t="shared" si="1"/>
        <v>08889-80280</v>
      </c>
      <c r="D41" s="2" t="s">
        <v>498</v>
      </c>
      <c r="E41" s="2" t="s">
        <v>1560</v>
      </c>
      <c r="F41" s="47">
        <v>6.5</v>
      </c>
      <c r="G41" s="38"/>
    </row>
    <row r="42" spans="1:7" x14ac:dyDescent="0.25">
      <c r="A42" s="45">
        <v>37</v>
      </c>
      <c r="B42" s="48" t="s">
        <v>1562</v>
      </c>
      <c r="C42" s="2" t="str">
        <f t="shared" si="1"/>
        <v>08889-80290</v>
      </c>
      <c r="D42" s="2" t="s">
        <v>81</v>
      </c>
      <c r="E42" s="2" t="s">
        <v>1560</v>
      </c>
      <c r="F42" s="47">
        <v>1.9821428571428572</v>
      </c>
      <c r="G42" s="38"/>
    </row>
    <row r="43" spans="1:7" x14ac:dyDescent="0.25">
      <c r="A43" s="45">
        <v>38</v>
      </c>
      <c r="B43" s="49" t="s">
        <v>1563</v>
      </c>
      <c r="C43" s="2" t="str">
        <f t="shared" si="1"/>
        <v>11463-E0140</v>
      </c>
      <c r="D43" s="2" t="s">
        <v>83</v>
      </c>
      <c r="E43" s="2" t="s">
        <v>1544</v>
      </c>
      <c r="F43" s="47">
        <v>122.67857142857143</v>
      </c>
      <c r="G43" s="38"/>
    </row>
    <row r="44" spans="1:7" x14ac:dyDescent="0.25">
      <c r="A44" s="45">
        <v>39</v>
      </c>
      <c r="B44" s="51" t="s">
        <v>1564</v>
      </c>
      <c r="C44" s="2" t="str">
        <f t="shared" si="1"/>
        <v>12361-0W020</v>
      </c>
      <c r="D44" s="2" t="s">
        <v>85</v>
      </c>
      <c r="E44" s="2" t="s">
        <v>1565</v>
      </c>
      <c r="F44" s="47">
        <v>11</v>
      </c>
      <c r="G44" s="38"/>
    </row>
    <row r="45" spans="1:7" x14ac:dyDescent="0.25">
      <c r="A45" s="45">
        <v>40</v>
      </c>
      <c r="B45" s="46" t="s">
        <v>1566</v>
      </c>
      <c r="C45" s="2" t="str">
        <f t="shared" si="1"/>
        <v>12361-BZ030</v>
      </c>
      <c r="D45" s="2" t="s">
        <v>87</v>
      </c>
      <c r="E45" s="2" t="s">
        <v>1567</v>
      </c>
      <c r="F45" s="47">
        <v>18.571428571428569</v>
      </c>
      <c r="G45" s="38"/>
    </row>
    <row r="46" spans="1:7" x14ac:dyDescent="0.25">
      <c r="A46" s="45">
        <v>41</v>
      </c>
      <c r="B46" s="49" t="s">
        <v>1568</v>
      </c>
      <c r="C46" s="2" t="str">
        <f t="shared" si="1"/>
        <v>12361-BZ132</v>
      </c>
      <c r="D46" s="2" t="s">
        <v>89</v>
      </c>
      <c r="E46" s="2" t="s">
        <v>1550</v>
      </c>
      <c r="F46" s="47">
        <v>22.071428571428577</v>
      </c>
      <c r="G46" s="38"/>
    </row>
    <row r="47" spans="1:7" x14ac:dyDescent="0.25">
      <c r="A47" s="45">
        <v>42</v>
      </c>
      <c r="B47" s="51" t="s">
        <v>1569</v>
      </c>
      <c r="C47" s="2" t="str">
        <f t="shared" si="1"/>
        <v>12361-BZ152</v>
      </c>
      <c r="D47" s="2" t="s">
        <v>89</v>
      </c>
      <c r="E47" s="2" t="s">
        <v>1526</v>
      </c>
      <c r="F47" s="47">
        <v>22.071428571428577</v>
      </c>
      <c r="G47" s="38"/>
    </row>
    <row r="48" spans="1:7" x14ac:dyDescent="0.25">
      <c r="A48" s="45">
        <v>43</v>
      </c>
      <c r="B48" s="46" t="s">
        <v>1570</v>
      </c>
      <c r="C48" s="2" t="str">
        <f t="shared" si="1"/>
        <v>12362-BZ131</v>
      </c>
      <c r="D48" s="2" t="s">
        <v>92</v>
      </c>
      <c r="E48" s="2" t="s">
        <v>1526</v>
      </c>
      <c r="F48" s="47">
        <v>22.071428571428577</v>
      </c>
      <c r="G48" s="38"/>
    </row>
    <row r="49" spans="1:7" x14ac:dyDescent="0.25">
      <c r="A49" s="45">
        <v>44</v>
      </c>
      <c r="B49" s="46" t="s">
        <v>1571</v>
      </c>
      <c r="C49" s="2" t="str">
        <f t="shared" si="1"/>
        <v>12362-BZ141</v>
      </c>
      <c r="D49" s="2" t="s">
        <v>92</v>
      </c>
      <c r="E49" s="2" t="s">
        <v>1526</v>
      </c>
      <c r="F49" s="47">
        <v>22.071428571428577</v>
      </c>
      <c r="G49" s="38"/>
    </row>
    <row r="50" spans="1:7" x14ac:dyDescent="0.25">
      <c r="A50" s="45">
        <v>45</v>
      </c>
      <c r="B50" s="48" t="s">
        <v>1572</v>
      </c>
      <c r="C50" s="2" t="str">
        <f t="shared" si="1"/>
        <v>12371-BZ111</v>
      </c>
      <c r="D50" s="2" t="s">
        <v>95</v>
      </c>
      <c r="E50" s="2" t="s">
        <v>1526</v>
      </c>
      <c r="F50" s="47">
        <v>25.928571428571434</v>
      </c>
      <c r="G50" s="38"/>
    </row>
    <row r="51" spans="1:7" x14ac:dyDescent="0.25">
      <c r="A51" s="45">
        <v>46</v>
      </c>
      <c r="B51" s="48" t="s">
        <v>1573</v>
      </c>
      <c r="C51" s="2" t="str">
        <f t="shared" si="1"/>
        <v>12371-BZ121</v>
      </c>
      <c r="D51" s="2" t="s">
        <v>95</v>
      </c>
      <c r="E51" s="2" t="s">
        <v>1550</v>
      </c>
      <c r="F51" s="47">
        <v>25.928571428571434</v>
      </c>
      <c r="G51" s="38"/>
    </row>
    <row r="52" spans="1:7" x14ac:dyDescent="0.25">
      <c r="A52" s="45">
        <v>47</v>
      </c>
      <c r="B52" s="2" t="s">
        <v>1574</v>
      </c>
      <c r="C52" s="2" t="str">
        <f t="shared" si="1"/>
        <v>13011-0C010</v>
      </c>
      <c r="D52" s="2" t="s">
        <v>98</v>
      </c>
      <c r="E52" s="2" t="s">
        <v>1517</v>
      </c>
      <c r="F52" s="47">
        <v>24.214285714285719</v>
      </c>
      <c r="G52" s="38"/>
    </row>
    <row r="53" spans="1:7" x14ac:dyDescent="0.25">
      <c r="A53" s="45">
        <v>48</v>
      </c>
      <c r="B53" s="48" t="s">
        <v>1575</v>
      </c>
      <c r="C53" s="2" t="str">
        <f t="shared" si="1"/>
        <v>13011-0C030</v>
      </c>
      <c r="D53" s="2" t="s">
        <v>98</v>
      </c>
      <c r="E53" s="2" t="s">
        <v>1517</v>
      </c>
      <c r="F53" s="47">
        <v>31.928571428571434</v>
      </c>
      <c r="G53" s="38"/>
    </row>
    <row r="54" spans="1:7" x14ac:dyDescent="0.25">
      <c r="A54" s="45">
        <v>49</v>
      </c>
      <c r="B54" s="2" t="s">
        <v>1576</v>
      </c>
      <c r="C54" s="2" t="str">
        <f t="shared" si="1"/>
        <v>13011-0L020</v>
      </c>
      <c r="D54" s="2" t="s">
        <v>98</v>
      </c>
      <c r="E54" s="2" t="s">
        <v>1577</v>
      </c>
      <c r="F54" s="47">
        <v>36.446428571428569</v>
      </c>
      <c r="G54" s="38"/>
    </row>
    <row r="55" spans="1:7" x14ac:dyDescent="0.25">
      <c r="A55" s="45">
        <v>50</v>
      </c>
      <c r="B55" s="2" t="s">
        <v>1578</v>
      </c>
      <c r="C55" s="2" t="str">
        <f t="shared" si="1"/>
        <v>13011-0L030</v>
      </c>
      <c r="D55" s="2" t="s">
        <v>98</v>
      </c>
      <c r="E55" s="2" t="s">
        <v>1579</v>
      </c>
      <c r="F55" s="47">
        <v>45.75</v>
      </c>
      <c r="G55" s="38"/>
    </row>
    <row r="56" spans="1:7" x14ac:dyDescent="0.25">
      <c r="A56" s="45">
        <v>51</v>
      </c>
      <c r="B56" s="2" t="s">
        <v>1580</v>
      </c>
      <c r="C56" s="2" t="str">
        <f t="shared" si="1"/>
        <v>13011-0L070</v>
      </c>
      <c r="D56" s="2" t="s">
        <v>98</v>
      </c>
      <c r="E56" s="2" t="s">
        <v>1581</v>
      </c>
      <c r="F56" s="47">
        <v>61.749999999999993</v>
      </c>
      <c r="G56" s="38"/>
    </row>
    <row r="57" spans="1:7" x14ac:dyDescent="0.25">
      <c r="A57" s="45">
        <v>52</v>
      </c>
      <c r="B57" s="2" t="s">
        <v>1582</v>
      </c>
      <c r="C57" s="2" t="str">
        <f t="shared" si="1"/>
        <v>13011-13110</v>
      </c>
      <c r="D57" s="2" t="s">
        <v>98</v>
      </c>
      <c r="E57" s="2" t="s">
        <v>1505</v>
      </c>
      <c r="F57" s="47">
        <v>93.214285714285708</v>
      </c>
      <c r="G57" s="38"/>
    </row>
    <row r="58" spans="1:7" x14ac:dyDescent="0.25">
      <c r="A58" s="45">
        <v>53</v>
      </c>
      <c r="B58" s="46" t="s">
        <v>1583</v>
      </c>
      <c r="C58" s="2" t="str">
        <f t="shared" si="1"/>
        <v>13011-75240</v>
      </c>
      <c r="D58" s="2" t="s">
        <v>98</v>
      </c>
      <c r="E58" s="2" t="s">
        <v>1584</v>
      </c>
      <c r="F58" s="47">
        <v>68.999999999999986</v>
      </c>
      <c r="G58" s="38"/>
    </row>
    <row r="59" spans="1:7" x14ac:dyDescent="0.25">
      <c r="A59" s="45">
        <v>54</v>
      </c>
      <c r="B59" s="48" t="s">
        <v>1585</v>
      </c>
      <c r="C59" s="2" t="str">
        <f t="shared" si="1"/>
        <v>13011-BZ010</v>
      </c>
      <c r="D59" s="2" t="s">
        <v>98</v>
      </c>
      <c r="E59" s="2" t="s">
        <v>1567</v>
      </c>
      <c r="F59" s="47">
        <v>22</v>
      </c>
      <c r="G59" s="38"/>
    </row>
    <row r="60" spans="1:7" x14ac:dyDescent="0.25">
      <c r="A60" s="45">
        <v>55</v>
      </c>
      <c r="B60" s="48" t="s">
        <v>1586</v>
      </c>
      <c r="C60" s="2" t="str">
        <f t="shared" si="1"/>
        <v>13011-BZ110</v>
      </c>
      <c r="D60" s="2" t="s">
        <v>98</v>
      </c>
      <c r="E60" s="2" t="s">
        <v>1550</v>
      </c>
      <c r="F60" s="47">
        <v>25.25</v>
      </c>
      <c r="G60" s="38"/>
    </row>
    <row r="61" spans="1:7" x14ac:dyDescent="0.25">
      <c r="A61" s="45">
        <v>56</v>
      </c>
      <c r="B61" s="48" t="s">
        <v>1587</v>
      </c>
      <c r="C61" s="2" t="str">
        <f t="shared" si="1"/>
        <v>13101-BZ100</v>
      </c>
      <c r="D61" s="2" t="s">
        <v>109</v>
      </c>
      <c r="E61" s="2" t="s">
        <v>1567</v>
      </c>
      <c r="F61" s="47">
        <v>30.803571428571427</v>
      </c>
      <c r="G61" s="38"/>
    </row>
    <row r="62" spans="1:7" x14ac:dyDescent="0.25">
      <c r="A62" s="45">
        <v>57</v>
      </c>
      <c r="B62" s="48" t="s">
        <v>1588</v>
      </c>
      <c r="C62" s="2" t="str">
        <f t="shared" si="1"/>
        <v>13103-BZ020</v>
      </c>
      <c r="D62" s="2" t="s">
        <v>111</v>
      </c>
      <c r="E62" s="2" t="s">
        <v>1526</v>
      </c>
      <c r="F62" s="47">
        <v>23.035714285714285</v>
      </c>
      <c r="G62" s="38"/>
    </row>
    <row r="63" spans="1:7" x14ac:dyDescent="0.25">
      <c r="A63" s="45">
        <v>58</v>
      </c>
      <c r="B63" s="46" t="s">
        <v>1589</v>
      </c>
      <c r="C63" s="2" t="str">
        <f t="shared" si="1"/>
        <v>13103-BZ030</v>
      </c>
      <c r="D63" s="2" t="s">
        <v>111</v>
      </c>
      <c r="E63" s="2" t="s">
        <v>1567</v>
      </c>
      <c r="F63" s="47">
        <v>23.035714285714285</v>
      </c>
      <c r="G63" s="38"/>
    </row>
    <row r="64" spans="1:7" x14ac:dyDescent="0.25">
      <c r="A64" s="45">
        <v>59</v>
      </c>
      <c r="B64" s="46" t="s">
        <v>1590</v>
      </c>
      <c r="C64" s="2" t="str">
        <f t="shared" si="1"/>
        <v>13201-BZ010</v>
      </c>
      <c r="D64" s="2" t="s">
        <v>114</v>
      </c>
      <c r="E64" s="2" t="s">
        <v>1526</v>
      </c>
      <c r="F64" s="47">
        <v>14.857142857142856</v>
      </c>
      <c r="G64" s="38"/>
    </row>
    <row r="65" spans="1:7" x14ac:dyDescent="0.25">
      <c r="A65" s="45">
        <v>60</v>
      </c>
      <c r="B65" s="48" t="s">
        <v>1591</v>
      </c>
      <c r="C65" s="2" t="str">
        <f t="shared" si="1"/>
        <v>13201-BZ060</v>
      </c>
      <c r="D65" s="2" t="s">
        <v>114</v>
      </c>
      <c r="E65" s="2" t="s">
        <v>1592</v>
      </c>
      <c r="F65" s="47">
        <v>20</v>
      </c>
      <c r="G65" s="38"/>
    </row>
    <row r="66" spans="1:7" x14ac:dyDescent="0.25">
      <c r="A66" s="45">
        <v>61</v>
      </c>
      <c r="B66" s="48" t="s">
        <v>1593</v>
      </c>
      <c r="C66" s="2" t="str">
        <f t="shared" si="1"/>
        <v>13211-78190</v>
      </c>
      <c r="D66" s="2" t="s">
        <v>117</v>
      </c>
      <c r="E66" s="2" t="s">
        <v>1565</v>
      </c>
      <c r="F66" s="47">
        <v>32.678571428571431</v>
      </c>
      <c r="G66" s="38"/>
    </row>
    <row r="67" spans="1:7" x14ac:dyDescent="0.25">
      <c r="A67" s="45">
        <v>62</v>
      </c>
      <c r="B67" s="48" t="s">
        <v>1594</v>
      </c>
      <c r="C67" s="2" t="str">
        <f t="shared" si="1"/>
        <v>13470-BZ031</v>
      </c>
      <c r="D67" s="2" t="s">
        <v>119</v>
      </c>
      <c r="E67" s="2" t="s">
        <v>1550</v>
      </c>
      <c r="F67" s="47">
        <v>20.75</v>
      </c>
      <c r="G67" s="38"/>
    </row>
    <row r="68" spans="1:7" x14ac:dyDescent="0.25">
      <c r="A68" s="45">
        <v>63</v>
      </c>
      <c r="B68" s="48" t="s">
        <v>1595</v>
      </c>
      <c r="C68" s="2" t="str">
        <f t="shared" si="1"/>
        <v>13568-39016</v>
      </c>
      <c r="D68" s="2" t="s">
        <v>121</v>
      </c>
      <c r="E68" s="2" t="s">
        <v>1596</v>
      </c>
      <c r="F68" s="47">
        <v>31.534285714285716</v>
      </c>
      <c r="G68" s="38"/>
    </row>
    <row r="69" spans="1:7" x14ac:dyDescent="0.25">
      <c r="A69" s="45">
        <v>64</v>
      </c>
      <c r="B69" s="48" t="s">
        <v>1597</v>
      </c>
      <c r="C69" s="2" t="str">
        <f t="shared" si="1"/>
        <v>13568-YZZ01</v>
      </c>
      <c r="D69" s="2" t="s">
        <v>124</v>
      </c>
      <c r="E69" s="2" t="s">
        <v>1505</v>
      </c>
      <c r="F69" s="47">
        <v>29.7</v>
      </c>
      <c r="G69" s="38"/>
    </row>
    <row r="70" spans="1:7" x14ac:dyDescent="0.25">
      <c r="A70" s="45">
        <v>65</v>
      </c>
      <c r="B70" s="48" t="s">
        <v>1598</v>
      </c>
      <c r="C70" s="2" t="str">
        <f t="shared" si="1"/>
        <v>13711-BZ061</v>
      </c>
      <c r="D70" s="2" t="s">
        <v>126</v>
      </c>
      <c r="E70" s="2" t="s">
        <v>1599</v>
      </c>
      <c r="F70" s="47">
        <v>3.528571428571428</v>
      </c>
      <c r="G70" s="38"/>
    </row>
    <row r="71" spans="1:7" x14ac:dyDescent="0.25">
      <c r="A71" s="45">
        <v>66</v>
      </c>
      <c r="B71" s="48" t="s">
        <v>1600</v>
      </c>
      <c r="C71" s="2" t="str">
        <f t="shared" si="1"/>
        <v>13715-BZ060</v>
      </c>
      <c r="D71" s="2" t="s">
        <v>128</v>
      </c>
      <c r="E71" s="2" t="s">
        <v>1550</v>
      </c>
      <c r="F71" s="47">
        <v>4.2499999999999991</v>
      </c>
      <c r="G71" s="38"/>
    </row>
    <row r="72" spans="1:7" x14ac:dyDescent="0.25">
      <c r="A72" s="45">
        <v>67</v>
      </c>
      <c r="B72" s="48" t="s">
        <v>1601</v>
      </c>
      <c r="C72" s="2" t="str">
        <f t="shared" si="1"/>
        <v>13751-54010</v>
      </c>
      <c r="D72" s="2" t="s">
        <v>130</v>
      </c>
      <c r="E72" s="2" t="s">
        <v>1602</v>
      </c>
      <c r="F72" s="47">
        <v>10</v>
      </c>
      <c r="G72" s="38"/>
    </row>
    <row r="73" spans="1:7" x14ac:dyDescent="0.25">
      <c r="A73" s="45">
        <v>68</v>
      </c>
      <c r="B73" s="48" t="s">
        <v>1603</v>
      </c>
      <c r="C73" s="2" t="str">
        <f t="shared" si="1"/>
        <v>16031-0Y030</v>
      </c>
      <c r="D73" s="2" t="s">
        <v>132</v>
      </c>
      <c r="E73" s="2" t="s">
        <v>1534</v>
      </c>
      <c r="F73" s="47">
        <v>20.75</v>
      </c>
      <c r="G73" s="38"/>
    </row>
    <row r="74" spans="1:7" x14ac:dyDescent="0.25">
      <c r="A74" s="45">
        <v>69</v>
      </c>
      <c r="B74" s="48" t="s">
        <v>1604</v>
      </c>
      <c r="C74" s="2" t="str">
        <f t="shared" si="1"/>
        <v>16360-BZ080</v>
      </c>
      <c r="D74" s="2" t="s">
        <v>135</v>
      </c>
      <c r="E74" s="2" t="s">
        <v>1526</v>
      </c>
      <c r="F74" s="47">
        <v>38</v>
      </c>
      <c r="G74" s="38"/>
    </row>
    <row r="75" spans="1:7" x14ac:dyDescent="0.25">
      <c r="A75" s="45">
        <v>70</v>
      </c>
      <c r="B75" s="46" t="s">
        <v>1605</v>
      </c>
      <c r="C75" s="2" t="str">
        <f t="shared" si="1"/>
        <v>16360-BZ210</v>
      </c>
      <c r="D75" s="2" t="s">
        <v>135</v>
      </c>
      <c r="E75" s="2" t="s">
        <v>1526</v>
      </c>
      <c r="F75" s="47">
        <v>44.5</v>
      </c>
      <c r="G75" s="38"/>
    </row>
    <row r="76" spans="1:7" x14ac:dyDescent="0.25">
      <c r="A76" s="45">
        <v>71</v>
      </c>
      <c r="B76" s="48" t="s">
        <v>1606</v>
      </c>
      <c r="C76" s="2" t="str">
        <f t="shared" si="1"/>
        <v>16363-0Y050</v>
      </c>
      <c r="D76" s="2" t="s">
        <v>561</v>
      </c>
      <c r="E76" s="2" t="s">
        <v>1607</v>
      </c>
      <c r="F76" s="47">
        <v>38</v>
      </c>
      <c r="G76" s="38"/>
    </row>
    <row r="77" spans="1:7" x14ac:dyDescent="0.25">
      <c r="A77" s="45">
        <v>72</v>
      </c>
      <c r="B77" s="48" t="s">
        <v>1608</v>
      </c>
      <c r="C77" s="2" t="str">
        <f t="shared" si="1"/>
        <v>16400-0L150</v>
      </c>
      <c r="D77" s="2" t="s">
        <v>138</v>
      </c>
      <c r="E77" s="2" t="s">
        <v>1609</v>
      </c>
      <c r="F77" s="47">
        <v>184.28571428571431</v>
      </c>
      <c r="G77" s="38"/>
    </row>
    <row r="78" spans="1:7" x14ac:dyDescent="0.25">
      <c r="A78" s="45">
        <v>73</v>
      </c>
      <c r="B78" s="48" t="s">
        <v>1610</v>
      </c>
      <c r="C78" s="2" t="str">
        <f t="shared" si="1"/>
        <v>16400-0L441</v>
      </c>
      <c r="D78" s="2" t="s">
        <v>138</v>
      </c>
      <c r="E78" s="2" t="s">
        <v>1512</v>
      </c>
      <c r="F78" s="47">
        <v>108.21428571428571</v>
      </c>
      <c r="G78" s="38"/>
    </row>
    <row r="79" spans="1:7" x14ac:dyDescent="0.25">
      <c r="A79" s="45">
        <v>74</v>
      </c>
      <c r="B79" s="48" t="s">
        <v>1611</v>
      </c>
      <c r="C79" s="2" t="str">
        <f t="shared" si="1"/>
        <v>16400-BZ440</v>
      </c>
      <c r="D79" s="2" t="s">
        <v>138</v>
      </c>
      <c r="E79" s="2" t="s">
        <v>1526</v>
      </c>
      <c r="F79" s="47">
        <v>77.5</v>
      </c>
      <c r="G79" s="38"/>
    </row>
    <row r="80" spans="1:7" x14ac:dyDescent="0.25">
      <c r="A80" s="45">
        <v>75</v>
      </c>
      <c r="B80" s="48" t="s">
        <v>1612</v>
      </c>
      <c r="C80" s="2" t="str">
        <f t="shared" si="1"/>
        <v>16400-BZ450</v>
      </c>
      <c r="D80" s="2" t="s">
        <v>138</v>
      </c>
      <c r="E80" s="2" t="s">
        <v>1526</v>
      </c>
      <c r="F80" s="47">
        <v>97.499999999999986</v>
      </c>
      <c r="G80" s="38"/>
    </row>
    <row r="81" spans="1:7" x14ac:dyDescent="0.25">
      <c r="A81" s="45">
        <v>76</v>
      </c>
      <c r="B81" s="48" t="s">
        <v>1613</v>
      </c>
      <c r="C81" s="2" t="str">
        <f t="shared" si="1"/>
        <v>16400-BZ670</v>
      </c>
      <c r="D81" s="2" t="s">
        <v>138</v>
      </c>
      <c r="E81" s="2" t="s">
        <v>1614</v>
      </c>
      <c r="F81" s="47">
        <v>77.5</v>
      </c>
      <c r="G81" s="38"/>
    </row>
    <row r="82" spans="1:7" x14ac:dyDescent="0.25">
      <c r="A82" s="45">
        <v>77</v>
      </c>
      <c r="B82" s="2" t="s">
        <v>1615</v>
      </c>
      <c r="C82" s="2" t="str">
        <f t="shared" si="1"/>
        <v>16400-BZA20</v>
      </c>
      <c r="D82" s="2" t="s">
        <v>138</v>
      </c>
      <c r="E82" s="2" t="s">
        <v>1534</v>
      </c>
      <c r="F82" s="47">
        <v>44.75</v>
      </c>
      <c r="G82" s="38"/>
    </row>
    <row r="83" spans="1:7" x14ac:dyDescent="0.25">
      <c r="A83" s="45">
        <v>78</v>
      </c>
      <c r="B83" s="48" t="s">
        <v>1616</v>
      </c>
      <c r="C83" s="2" t="str">
        <f t="shared" si="1"/>
        <v>16401-BZ010</v>
      </c>
      <c r="D83" s="2" t="s">
        <v>1617</v>
      </c>
      <c r="E83" s="2" t="s">
        <v>1497</v>
      </c>
      <c r="F83" s="47">
        <v>3.7</v>
      </c>
      <c r="G83" s="38"/>
    </row>
    <row r="84" spans="1:7" x14ac:dyDescent="0.25">
      <c r="A84" s="45">
        <v>79</v>
      </c>
      <c r="B84" s="48" t="s">
        <v>1618</v>
      </c>
      <c r="C84" s="2" t="str">
        <f t="shared" ref="C84:C91" si="2">LEFT(B84,5)&amp;"-"&amp;RIGHT(B84,5)</f>
        <v>17080-0L120</v>
      </c>
      <c r="D84" s="2" t="s">
        <v>145</v>
      </c>
      <c r="E84" s="2" t="s">
        <v>1581</v>
      </c>
      <c r="F84" s="47">
        <v>95.428571428571431</v>
      </c>
      <c r="G84" s="38"/>
    </row>
    <row r="85" spans="1:7" x14ac:dyDescent="0.25">
      <c r="A85" s="45">
        <v>80</v>
      </c>
      <c r="B85" s="48" t="s">
        <v>1619</v>
      </c>
      <c r="C85" s="2" t="str">
        <f t="shared" si="2"/>
        <v>17080-0L210</v>
      </c>
      <c r="D85" s="2" t="s">
        <v>145</v>
      </c>
      <c r="E85" s="2" t="s">
        <v>1581</v>
      </c>
      <c r="F85" s="47">
        <v>95.428571428571431</v>
      </c>
      <c r="G85" s="38"/>
    </row>
    <row r="86" spans="1:7" x14ac:dyDescent="0.25">
      <c r="A86" s="45">
        <v>81</v>
      </c>
      <c r="B86" s="48" t="s">
        <v>1620</v>
      </c>
      <c r="C86" s="2" t="str">
        <f t="shared" si="2"/>
        <v>17700-0C220</v>
      </c>
      <c r="D86" s="2" t="s">
        <v>148</v>
      </c>
      <c r="E86" s="2" t="s">
        <v>1621</v>
      </c>
      <c r="F86" s="47">
        <v>72.857142857142847</v>
      </c>
      <c r="G86" s="38"/>
    </row>
    <row r="87" spans="1:7" x14ac:dyDescent="0.25">
      <c r="A87" s="45">
        <v>82</v>
      </c>
      <c r="B87" s="48" t="s">
        <v>1622</v>
      </c>
      <c r="C87" s="2" t="str">
        <f t="shared" si="2"/>
        <v>17700-0L320</v>
      </c>
      <c r="D87" s="2" t="s">
        <v>148</v>
      </c>
      <c r="E87" s="2" t="s">
        <v>1512</v>
      </c>
      <c r="F87" s="47">
        <v>108.85714285714285</v>
      </c>
      <c r="G87" s="38"/>
    </row>
    <row r="88" spans="1:7" x14ac:dyDescent="0.25">
      <c r="A88" s="45">
        <v>83</v>
      </c>
      <c r="B88" s="48" t="s">
        <v>1623</v>
      </c>
      <c r="C88" s="2" t="str">
        <f t="shared" si="2"/>
        <v>17700-0M120</v>
      </c>
      <c r="D88" s="2" t="s">
        <v>148</v>
      </c>
      <c r="E88" s="2" t="s">
        <v>1624</v>
      </c>
      <c r="F88" s="47">
        <v>62.285714285714278</v>
      </c>
      <c r="G88" s="38"/>
    </row>
    <row r="89" spans="1:7" x14ac:dyDescent="0.25">
      <c r="A89" s="45">
        <v>84</v>
      </c>
      <c r="B89" s="48" t="s">
        <v>1625</v>
      </c>
      <c r="C89" s="2" t="str">
        <f t="shared" si="2"/>
        <v>17700-BZ190</v>
      </c>
      <c r="D89" s="2" t="s">
        <v>148</v>
      </c>
      <c r="E89" s="2" t="s">
        <v>1526</v>
      </c>
      <c r="F89" s="47">
        <v>23.003571428571433</v>
      </c>
      <c r="G89" s="38"/>
    </row>
    <row r="90" spans="1:7" x14ac:dyDescent="0.25">
      <c r="A90" s="45">
        <v>85</v>
      </c>
      <c r="B90" s="51" t="s">
        <v>1626</v>
      </c>
      <c r="C90" s="2" t="str">
        <f t="shared" si="2"/>
        <v>17801-0L050</v>
      </c>
      <c r="D90" s="2" t="s">
        <v>153</v>
      </c>
      <c r="E90" s="2" t="s">
        <v>1627</v>
      </c>
      <c r="F90" s="47">
        <v>15.321428571428569</v>
      </c>
      <c r="G90" s="38"/>
    </row>
    <row r="91" spans="1:7" x14ac:dyDescent="0.25">
      <c r="A91" s="45">
        <v>86</v>
      </c>
      <c r="B91" s="48" t="s">
        <v>1628</v>
      </c>
      <c r="C91" s="2" t="str">
        <f t="shared" si="2"/>
        <v>17801-31120</v>
      </c>
      <c r="D91" s="2" t="s">
        <v>155</v>
      </c>
      <c r="E91" s="2" t="s">
        <v>1514</v>
      </c>
      <c r="F91" s="47">
        <v>23.5</v>
      </c>
      <c r="G91" s="38"/>
    </row>
    <row r="92" spans="1:7" x14ac:dyDescent="0.25">
      <c r="A92" s="45">
        <v>87</v>
      </c>
      <c r="B92" s="48" t="s">
        <v>1629</v>
      </c>
      <c r="C92" s="2" t="s">
        <v>156</v>
      </c>
      <c r="D92" s="2" t="s">
        <v>153</v>
      </c>
      <c r="E92" s="2" t="s">
        <v>1630</v>
      </c>
      <c r="F92" s="47">
        <v>31.803571428571423</v>
      </c>
      <c r="G92" s="38"/>
    </row>
    <row r="93" spans="1:7" x14ac:dyDescent="0.25">
      <c r="A93" s="45">
        <v>88</v>
      </c>
      <c r="B93" s="48" t="s">
        <v>1631</v>
      </c>
      <c r="C93" s="2" t="str">
        <f t="shared" ref="C93:C132" si="3">LEFT(B93,5)&amp;"-"&amp;RIGHT(B93,5)</f>
        <v>17801-BZ150</v>
      </c>
      <c r="D93" s="2" t="s">
        <v>153</v>
      </c>
      <c r="E93" s="2" t="s">
        <v>1614</v>
      </c>
      <c r="F93" s="47">
        <v>11.275</v>
      </c>
      <c r="G93" s="38"/>
    </row>
    <row r="94" spans="1:7" x14ac:dyDescent="0.25">
      <c r="A94" s="45">
        <v>89</v>
      </c>
      <c r="B94" s="2" t="s">
        <v>1632</v>
      </c>
      <c r="C94" s="2" t="str">
        <f t="shared" si="3"/>
        <v>17801-YZZA1</v>
      </c>
      <c r="D94" s="2" t="s">
        <v>153</v>
      </c>
      <c r="E94" s="2" t="s">
        <v>1517</v>
      </c>
      <c r="F94" s="47">
        <v>13.696428571428569</v>
      </c>
      <c r="G94" s="38"/>
    </row>
    <row r="95" spans="1:7" x14ac:dyDescent="0.25">
      <c r="A95" s="45">
        <v>90</v>
      </c>
      <c r="B95" s="48" t="s">
        <v>1633</v>
      </c>
      <c r="C95" s="2" t="str">
        <f t="shared" si="3"/>
        <v>17801-YZZT1</v>
      </c>
      <c r="D95" s="2" t="s">
        <v>160</v>
      </c>
      <c r="E95" s="2" t="s">
        <v>1526</v>
      </c>
      <c r="F95" s="47">
        <v>5.625</v>
      </c>
      <c r="G95" s="38"/>
    </row>
    <row r="96" spans="1:7" x14ac:dyDescent="0.25">
      <c r="A96" s="45">
        <v>91</v>
      </c>
      <c r="B96" s="48" t="s">
        <v>1634</v>
      </c>
      <c r="C96" s="2" t="str">
        <f t="shared" si="3"/>
        <v>17801-YZZT2</v>
      </c>
      <c r="D96" s="2" t="s">
        <v>162</v>
      </c>
      <c r="E96" s="2" t="s">
        <v>1635</v>
      </c>
      <c r="F96" s="47">
        <v>6.5</v>
      </c>
      <c r="G96" s="38"/>
    </row>
    <row r="97" spans="1:7" x14ac:dyDescent="0.25">
      <c r="A97" s="45">
        <v>92</v>
      </c>
      <c r="B97" s="48" t="s">
        <v>1636</v>
      </c>
      <c r="C97" s="2" t="str">
        <f t="shared" si="3"/>
        <v>17801-YZZT3</v>
      </c>
      <c r="D97" s="2" t="s">
        <v>162</v>
      </c>
      <c r="E97" s="2" t="s">
        <v>1534</v>
      </c>
      <c r="F97" s="47">
        <v>4.7</v>
      </c>
      <c r="G97" s="38"/>
    </row>
    <row r="98" spans="1:7" x14ac:dyDescent="0.25">
      <c r="A98" s="45">
        <v>93</v>
      </c>
      <c r="B98" s="48" t="s">
        <v>1637</v>
      </c>
      <c r="C98" s="2" t="str">
        <f t="shared" si="3"/>
        <v>17801-YZZT4</v>
      </c>
      <c r="D98" s="2" t="s">
        <v>153</v>
      </c>
      <c r="E98" s="2">
        <v>0</v>
      </c>
      <c r="F98" s="47">
        <v>3.1071428571428572</v>
      </c>
      <c r="G98" s="38"/>
    </row>
    <row r="99" spans="1:7" x14ac:dyDescent="0.25">
      <c r="A99" s="45">
        <v>94</v>
      </c>
      <c r="B99" s="51" t="s">
        <v>1638</v>
      </c>
      <c r="C99" s="2" t="str">
        <f t="shared" si="3"/>
        <v>17801-YZZZ1</v>
      </c>
      <c r="D99" s="2" t="s">
        <v>166</v>
      </c>
      <c r="E99" s="2" t="s">
        <v>1639</v>
      </c>
      <c r="F99" s="47">
        <v>3.1607142857142856</v>
      </c>
      <c r="G99" s="38"/>
    </row>
    <row r="100" spans="1:7" x14ac:dyDescent="0.25">
      <c r="A100" s="45">
        <v>95</v>
      </c>
      <c r="B100" s="48" t="s">
        <v>1640</v>
      </c>
      <c r="C100" s="2" t="str">
        <f t="shared" si="3"/>
        <v>19070-BZ031</v>
      </c>
      <c r="D100" s="2" t="s">
        <v>594</v>
      </c>
      <c r="E100" s="2" t="s">
        <v>1497</v>
      </c>
      <c r="F100" s="47">
        <v>19.285714285714285</v>
      </c>
      <c r="G100" s="38"/>
    </row>
    <row r="101" spans="1:7" x14ac:dyDescent="0.25">
      <c r="A101" s="45">
        <v>96</v>
      </c>
      <c r="B101" s="52" t="s">
        <v>1641</v>
      </c>
      <c r="C101" s="2" t="str">
        <f t="shared" si="3"/>
        <v>23300-BZ010</v>
      </c>
      <c r="D101" s="2" t="s">
        <v>168</v>
      </c>
      <c r="E101" s="2" t="s">
        <v>1614</v>
      </c>
      <c r="F101" s="47">
        <v>16.749999999999996</v>
      </c>
      <c r="G101" s="38"/>
    </row>
    <row r="102" spans="1:7" x14ac:dyDescent="0.25">
      <c r="A102" s="45">
        <v>97</v>
      </c>
      <c r="B102" s="48" t="s">
        <v>1642</v>
      </c>
      <c r="C102" s="2" t="str">
        <f t="shared" si="3"/>
        <v>23390-51070</v>
      </c>
      <c r="D102" s="2" t="s">
        <v>170</v>
      </c>
      <c r="E102" s="2" t="s">
        <v>1630</v>
      </c>
      <c r="F102" s="47">
        <v>28.75</v>
      </c>
      <c r="G102" s="38"/>
    </row>
    <row r="103" spans="1:7" x14ac:dyDescent="0.25">
      <c r="A103" s="45">
        <v>98</v>
      </c>
      <c r="B103" s="48" t="s">
        <v>1643</v>
      </c>
      <c r="C103" s="2" t="str">
        <f t="shared" si="3"/>
        <v>27415-0L030</v>
      </c>
      <c r="D103" s="2" t="s">
        <v>172</v>
      </c>
      <c r="E103" s="2" t="s">
        <v>1581</v>
      </c>
      <c r="F103" s="47">
        <v>41.25</v>
      </c>
      <c r="G103" s="38"/>
    </row>
    <row r="104" spans="1:7" x14ac:dyDescent="0.25">
      <c r="A104" s="45">
        <v>99</v>
      </c>
      <c r="B104" s="48" t="s">
        <v>1644</v>
      </c>
      <c r="C104" s="2" t="str">
        <f t="shared" si="3"/>
        <v>27415-30020</v>
      </c>
      <c r="D104" s="2" t="s">
        <v>174</v>
      </c>
      <c r="E104" s="2" t="s">
        <v>1645</v>
      </c>
      <c r="F104" s="47">
        <v>44.196428571428569</v>
      </c>
      <c r="G104" s="38"/>
    </row>
    <row r="105" spans="1:7" x14ac:dyDescent="0.25">
      <c r="A105" s="45">
        <v>100</v>
      </c>
      <c r="B105" s="48" t="s">
        <v>1646</v>
      </c>
      <c r="C105" s="2" t="str">
        <f t="shared" si="3"/>
        <v>28100-BZ020</v>
      </c>
      <c r="D105" s="2" t="s">
        <v>176</v>
      </c>
      <c r="E105" s="2" t="s">
        <v>1497</v>
      </c>
      <c r="F105" s="47">
        <v>82</v>
      </c>
      <c r="G105" s="38"/>
    </row>
    <row r="106" spans="1:7" x14ac:dyDescent="0.25">
      <c r="A106" s="45">
        <v>101</v>
      </c>
      <c r="B106" s="48" t="s">
        <v>1647</v>
      </c>
      <c r="C106" s="2" t="str">
        <f t="shared" si="3"/>
        <v>28142-70020</v>
      </c>
      <c r="D106" s="2" t="s">
        <v>178</v>
      </c>
      <c r="E106" s="2" t="s">
        <v>1648</v>
      </c>
      <c r="F106" s="47">
        <v>2</v>
      </c>
      <c r="G106" s="38"/>
    </row>
    <row r="107" spans="1:7" x14ac:dyDescent="0.25">
      <c r="A107" s="45">
        <v>102</v>
      </c>
      <c r="B107" s="48" t="s">
        <v>1649</v>
      </c>
      <c r="C107" s="2" t="str">
        <f t="shared" si="3"/>
        <v>28800-YZZH1</v>
      </c>
      <c r="D107" s="2" t="s">
        <v>181</v>
      </c>
      <c r="E107" s="2">
        <v>0</v>
      </c>
      <c r="F107" s="47">
        <v>48.314285714285717</v>
      </c>
      <c r="G107" s="38"/>
    </row>
    <row r="108" spans="1:7" x14ac:dyDescent="0.25">
      <c r="A108" s="45">
        <v>103</v>
      </c>
      <c r="B108" s="48" t="s">
        <v>1650</v>
      </c>
      <c r="C108" s="2" t="str">
        <f t="shared" si="3"/>
        <v>28800-YZZH2</v>
      </c>
      <c r="D108" s="2" t="s">
        <v>183</v>
      </c>
      <c r="E108" s="2">
        <v>0</v>
      </c>
      <c r="F108" s="47">
        <v>48.314285714285717</v>
      </c>
      <c r="G108" s="38"/>
    </row>
    <row r="109" spans="1:7" x14ac:dyDescent="0.25">
      <c r="A109" s="45">
        <v>104</v>
      </c>
      <c r="B109" s="48" t="s">
        <v>1651</v>
      </c>
      <c r="C109" s="2" t="str">
        <f t="shared" si="3"/>
        <v>28800-YZZH3</v>
      </c>
      <c r="D109" s="2" t="s">
        <v>185</v>
      </c>
      <c r="E109" s="2">
        <v>0</v>
      </c>
      <c r="F109" s="47">
        <v>48.314285714285717</v>
      </c>
      <c r="G109" s="38"/>
    </row>
    <row r="110" spans="1:7" x14ac:dyDescent="0.25">
      <c r="A110" s="45">
        <v>105</v>
      </c>
      <c r="B110" s="48" t="s">
        <v>1652</v>
      </c>
      <c r="C110" s="2" t="str">
        <f t="shared" si="3"/>
        <v>28800-YZZH4</v>
      </c>
      <c r="D110" s="2" t="s">
        <v>187</v>
      </c>
      <c r="E110" s="2">
        <v>0</v>
      </c>
      <c r="F110" s="47">
        <v>49.671428571428571</v>
      </c>
      <c r="G110" s="38"/>
    </row>
    <row r="111" spans="1:7" x14ac:dyDescent="0.25">
      <c r="A111" s="45">
        <v>106</v>
      </c>
      <c r="B111" s="48" t="s">
        <v>1653</v>
      </c>
      <c r="C111" s="2" t="str">
        <f t="shared" si="3"/>
        <v>28800-YZZH5</v>
      </c>
      <c r="D111" s="2" t="s">
        <v>189</v>
      </c>
      <c r="E111" s="2">
        <v>0</v>
      </c>
      <c r="F111" s="47">
        <v>57.162857142857142</v>
      </c>
      <c r="G111" s="38"/>
    </row>
    <row r="112" spans="1:7" x14ac:dyDescent="0.25">
      <c r="A112" s="45">
        <v>107</v>
      </c>
      <c r="B112" s="48" t="s">
        <v>1654</v>
      </c>
      <c r="C112" s="2" t="str">
        <f t="shared" si="3"/>
        <v>28800-YZZH6</v>
      </c>
      <c r="D112" s="2" t="s">
        <v>191</v>
      </c>
      <c r="E112" s="2">
        <v>0</v>
      </c>
      <c r="F112" s="47">
        <v>74.371428571428567</v>
      </c>
      <c r="G112" s="38"/>
    </row>
    <row r="113" spans="1:7" x14ac:dyDescent="0.25">
      <c r="A113" s="45">
        <v>108</v>
      </c>
      <c r="B113" s="48" t="s">
        <v>1655</v>
      </c>
      <c r="C113" s="2" t="str">
        <f t="shared" si="3"/>
        <v>28800-YZZH7</v>
      </c>
      <c r="D113" s="2" t="s">
        <v>193</v>
      </c>
      <c r="E113" s="2">
        <v>0</v>
      </c>
      <c r="F113" s="47">
        <v>93.751428571428576</v>
      </c>
      <c r="G113" s="38"/>
    </row>
    <row r="114" spans="1:7" x14ac:dyDescent="0.25">
      <c r="A114" s="45">
        <v>109</v>
      </c>
      <c r="B114" s="48" t="s">
        <v>1656</v>
      </c>
      <c r="C114" s="2" t="str">
        <f t="shared" si="3"/>
        <v>28800-YZZH8</v>
      </c>
      <c r="D114" s="2" t="s">
        <v>195</v>
      </c>
      <c r="E114" s="2">
        <v>0</v>
      </c>
      <c r="F114" s="47">
        <v>93.751428571428576</v>
      </c>
      <c r="G114" s="38"/>
    </row>
    <row r="115" spans="1:7" x14ac:dyDescent="0.25">
      <c r="A115" s="45">
        <v>110</v>
      </c>
      <c r="B115" s="48" t="s">
        <v>1657</v>
      </c>
      <c r="C115" s="2" t="str">
        <f t="shared" si="3"/>
        <v>28800-YZZH9</v>
      </c>
      <c r="D115" s="2" t="s">
        <v>197</v>
      </c>
      <c r="E115" s="2">
        <v>0</v>
      </c>
      <c r="F115" s="47">
        <v>108.02857142857142</v>
      </c>
      <c r="G115" s="38"/>
    </row>
    <row r="116" spans="1:7" x14ac:dyDescent="0.25">
      <c r="A116" s="45">
        <v>111</v>
      </c>
      <c r="B116" s="48" t="s">
        <v>1658</v>
      </c>
      <c r="C116" s="2" t="str">
        <f t="shared" si="3"/>
        <v>28800-YZZWQ</v>
      </c>
      <c r="D116" s="2" t="s">
        <v>199</v>
      </c>
      <c r="E116" s="2" t="s">
        <v>1621</v>
      </c>
      <c r="F116" s="47">
        <v>107.21428571428571</v>
      </c>
      <c r="G116" s="38"/>
    </row>
    <row r="117" spans="1:7" x14ac:dyDescent="0.25">
      <c r="A117" s="45">
        <v>112</v>
      </c>
      <c r="B117" s="48" t="s">
        <v>1659</v>
      </c>
      <c r="C117" s="2" t="str">
        <f t="shared" si="3"/>
        <v>28800-YZZWR</v>
      </c>
      <c r="D117" s="2" t="s">
        <v>201</v>
      </c>
      <c r="E117" s="2" t="s">
        <v>1512</v>
      </c>
      <c r="F117" s="47">
        <v>143.31428571428572</v>
      </c>
      <c r="G117" s="38"/>
    </row>
    <row r="118" spans="1:7" x14ac:dyDescent="0.25">
      <c r="A118" s="45">
        <v>113</v>
      </c>
      <c r="B118" s="48" t="s">
        <v>1660</v>
      </c>
      <c r="C118" s="2" t="str">
        <f t="shared" si="3"/>
        <v>28800-YZZWS</v>
      </c>
      <c r="D118" s="2" t="s">
        <v>203</v>
      </c>
      <c r="E118" s="2" t="s">
        <v>1534</v>
      </c>
      <c r="F118" s="47">
        <v>44.014285714285712</v>
      </c>
      <c r="G118" s="38"/>
    </row>
    <row r="119" spans="1:7" x14ac:dyDescent="0.25">
      <c r="A119" s="45">
        <v>114</v>
      </c>
      <c r="B119" s="2" t="s">
        <v>1661</v>
      </c>
      <c r="C119" s="2" t="str">
        <f t="shared" si="3"/>
        <v>28800-YZZXK</v>
      </c>
      <c r="D119" s="2" t="s">
        <v>205</v>
      </c>
      <c r="E119" s="2" t="s">
        <v>1662</v>
      </c>
      <c r="F119" s="47">
        <v>254.05714285714285</v>
      </c>
      <c r="G119" s="38"/>
    </row>
    <row r="120" spans="1:7" x14ac:dyDescent="0.25">
      <c r="A120" s="45">
        <v>115</v>
      </c>
      <c r="B120" s="48" t="s">
        <v>1663</v>
      </c>
      <c r="C120" s="2" t="str">
        <f t="shared" si="3"/>
        <v>31210-0B050</v>
      </c>
      <c r="D120" s="2" t="s">
        <v>207</v>
      </c>
      <c r="E120" s="2" t="s">
        <v>1664</v>
      </c>
      <c r="F120" s="47">
        <v>40.982142857142854</v>
      </c>
      <c r="G120" s="38"/>
    </row>
    <row r="121" spans="1:7" x14ac:dyDescent="0.25">
      <c r="A121" s="45">
        <v>116</v>
      </c>
      <c r="B121" s="48" t="s">
        <v>1665</v>
      </c>
      <c r="C121" s="2" t="str">
        <f t="shared" si="3"/>
        <v>31210-0D230</v>
      </c>
      <c r="D121" s="2" t="s">
        <v>207</v>
      </c>
      <c r="E121" s="2" t="s">
        <v>1666</v>
      </c>
      <c r="F121" s="47">
        <v>19.75</v>
      </c>
      <c r="G121" s="38"/>
    </row>
    <row r="122" spans="1:7" x14ac:dyDescent="0.25">
      <c r="A122" s="45">
        <v>117</v>
      </c>
      <c r="B122" s="46" t="s">
        <v>1667</v>
      </c>
      <c r="C122" s="2" t="str">
        <f t="shared" si="3"/>
        <v>31210-0K040</v>
      </c>
      <c r="D122" s="2" t="s">
        <v>207</v>
      </c>
      <c r="E122" s="2" t="s">
        <v>1668</v>
      </c>
      <c r="F122" s="47">
        <v>58.5</v>
      </c>
      <c r="G122" s="38"/>
    </row>
    <row r="123" spans="1:7" x14ac:dyDescent="0.25">
      <c r="A123" s="45">
        <v>118</v>
      </c>
      <c r="B123" s="48" t="s">
        <v>1669</v>
      </c>
      <c r="C123" s="2" t="str">
        <f t="shared" si="3"/>
        <v>31210-0K070</v>
      </c>
      <c r="D123" s="2" t="s">
        <v>207</v>
      </c>
      <c r="E123" s="2" t="s">
        <v>1579</v>
      </c>
      <c r="F123" s="47">
        <v>58.5</v>
      </c>
      <c r="G123" s="38"/>
    </row>
    <row r="124" spans="1:7" x14ac:dyDescent="0.25">
      <c r="A124" s="45">
        <v>119</v>
      </c>
      <c r="B124" s="48" t="s">
        <v>1670</v>
      </c>
      <c r="C124" s="2" t="str">
        <f t="shared" si="3"/>
        <v>31210-0K101</v>
      </c>
      <c r="D124" s="2" t="s">
        <v>207</v>
      </c>
      <c r="E124" s="2" t="s">
        <v>1645</v>
      </c>
      <c r="F124" s="47">
        <v>42</v>
      </c>
      <c r="G124" s="38"/>
    </row>
    <row r="125" spans="1:7" x14ac:dyDescent="0.25">
      <c r="A125" s="45">
        <v>120</v>
      </c>
      <c r="B125" s="48" t="s">
        <v>1671</v>
      </c>
      <c r="C125" s="2" t="str">
        <f t="shared" si="3"/>
        <v>31210-0K131</v>
      </c>
      <c r="D125" s="2" t="s">
        <v>207</v>
      </c>
      <c r="E125" s="2" t="s">
        <v>1672</v>
      </c>
      <c r="F125" s="47">
        <v>54.321428571428562</v>
      </c>
      <c r="G125" s="38"/>
    </row>
    <row r="126" spans="1:7" x14ac:dyDescent="0.25">
      <c r="A126" s="45">
        <v>121</v>
      </c>
      <c r="B126" s="46" t="s">
        <v>1673</v>
      </c>
      <c r="C126" s="2" t="str">
        <f t="shared" si="3"/>
        <v>31210-0K190</v>
      </c>
      <c r="D126" s="2" t="s">
        <v>207</v>
      </c>
      <c r="E126" s="2" t="s">
        <v>1581</v>
      </c>
      <c r="F126" s="47">
        <v>58.5</v>
      </c>
      <c r="G126" s="38"/>
    </row>
    <row r="127" spans="1:7" x14ac:dyDescent="0.25">
      <c r="A127" s="45">
        <v>122</v>
      </c>
      <c r="B127" s="48" t="s">
        <v>1674</v>
      </c>
      <c r="C127" s="2" t="str">
        <f t="shared" si="3"/>
        <v>31210-0K260</v>
      </c>
      <c r="D127" s="2" t="s">
        <v>207</v>
      </c>
      <c r="E127" s="2" t="s">
        <v>1675</v>
      </c>
      <c r="F127" s="47">
        <v>38.999999999999993</v>
      </c>
      <c r="G127" s="38"/>
    </row>
    <row r="128" spans="1:7" x14ac:dyDescent="0.25">
      <c r="A128" s="45">
        <v>123</v>
      </c>
      <c r="B128" s="46" t="s">
        <v>1676</v>
      </c>
      <c r="C128" s="2" t="str">
        <f t="shared" si="3"/>
        <v>31210-0K320</v>
      </c>
      <c r="D128" s="2" t="s">
        <v>207</v>
      </c>
      <c r="E128" s="2" t="s">
        <v>1508</v>
      </c>
      <c r="F128" s="47">
        <v>47.142857142857146</v>
      </c>
      <c r="G128" s="38"/>
    </row>
    <row r="129" spans="1:7" x14ac:dyDescent="0.25">
      <c r="A129" s="45">
        <v>124</v>
      </c>
      <c r="B129" s="48" t="s">
        <v>1677</v>
      </c>
      <c r="C129" s="2" t="str">
        <f t="shared" si="3"/>
        <v>31210-12100</v>
      </c>
      <c r="D129" s="2" t="s">
        <v>207</v>
      </c>
      <c r="E129" s="2" t="s">
        <v>1678</v>
      </c>
      <c r="F129" s="47">
        <v>32.035714285714285</v>
      </c>
      <c r="G129" s="38"/>
    </row>
    <row r="130" spans="1:7" x14ac:dyDescent="0.25">
      <c r="A130" s="45">
        <v>125</v>
      </c>
      <c r="B130" s="2" t="s">
        <v>1679</v>
      </c>
      <c r="C130" s="2" t="str">
        <f t="shared" si="3"/>
        <v>31210-26172</v>
      </c>
      <c r="D130" s="2" t="s">
        <v>207</v>
      </c>
      <c r="E130" s="2" t="s">
        <v>1680</v>
      </c>
      <c r="F130" s="47">
        <v>145.99999999999997</v>
      </c>
      <c r="G130" s="38"/>
    </row>
    <row r="131" spans="1:7" x14ac:dyDescent="0.25">
      <c r="A131" s="45">
        <v>126</v>
      </c>
      <c r="B131" s="48" t="s">
        <v>1681</v>
      </c>
      <c r="C131" s="2" t="str">
        <f t="shared" si="3"/>
        <v>31210-36320</v>
      </c>
      <c r="D131" s="2" t="s">
        <v>207</v>
      </c>
      <c r="E131" s="2" t="s">
        <v>1682</v>
      </c>
      <c r="F131" s="47">
        <v>200</v>
      </c>
      <c r="G131" s="38"/>
    </row>
    <row r="132" spans="1:7" x14ac:dyDescent="0.25">
      <c r="A132" s="45">
        <v>127</v>
      </c>
      <c r="B132" s="48" t="s">
        <v>1683</v>
      </c>
      <c r="C132" s="2" t="str">
        <f t="shared" si="3"/>
        <v>31210-60162</v>
      </c>
      <c r="D132" s="2" t="s">
        <v>207</v>
      </c>
      <c r="E132" s="2" t="s">
        <v>1684</v>
      </c>
      <c r="F132" s="47">
        <v>223.41428571428571</v>
      </c>
      <c r="G132" s="38"/>
    </row>
    <row r="133" spans="1:7" x14ac:dyDescent="0.25">
      <c r="A133" s="45">
        <v>128</v>
      </c>
      <c r="B133" s="48" t="s">
        <v>1685</v>
      </c>
      <c r="C133" s="48" t="s">
        <v>216</v>
      </c>
      <c r="D133" s="2" t="s">
        <v>217</v>
      </c>
      <c r="E133" s="2" t="s">
        <v>1645</v>
      </c>
      <c r="F133" s="47">
        <v>48.214285714285715</v>
      </c>
      <c r="G133" s="38"/>
    </row>
    <row r="134" spans="1:7" x14ac:dyDescent="0.25">
      <c r="A134" s="45">
        <v>129</v>
      </c>
      <c r="B134" s="48" t="s">
        <v>1686</v>
      </c>
      <c r="C134" s="2" t="str">
        <f>LEFT(B134,5)&amp;"-"&amp;RIGHT(B134,5)</f>
        <v>31230-52052</v>
      </c>
      <c r="D134" s="2" t="s">
        <v>219</v>
      </c>
      <c r="E134" s="2" t="s">
        <v>1687</v>
      </c>
      <c r="F134" s="47">
        <v>38.25</v>
      </c>
      <c r="G134" s="38"/>
    </row>
    <row r="135" spans="1:7" x14ac:dyDescent="0.25">
      <c r="A135" s="45">
        <v>130</v>
      </c>
      <c r="B135" s="48" t="s">
        <v>1688</v>
      </c>
      <c r="C135" s="2" t="str">
        <f>LEFT(B135,5)&amp;"-"&amp;RIGHT(B135,5)</f>
        <v>31230-60190</v>
      </c>
      <c r="D135" s="2" t="s">
        <v>219</v>
      </c>
      <c r="E135" s="2" t="s">
        <v>1630</v>
      </c>
      <c r="F135" s="47">
        <v>70.571428571428569</v>
      </c>
      <c r="G135" s="38"/>
    </row>
    <row r="136" spans="1:7" x14ac:dyDescent="0.25">
      <c r="A136" s="45">
        <v>131</v>
      </c>
      <c r="B136" s="48" t="s">
        <v>1689</v>
      </c>
      <c r="C136" s="48" t="s">
        <v>222</v>
      </c>
      <c r="D136" s="2" t="s">
        <v>217</v>
      </c>
      <c r="E136" s="2" t="s">
        <v>1579</v>
      </c>
      <c r="F136" s="47">
        <v>81.964285714285708</v>
      </c>
      <c r="G136" s="38"/>
    </row>
    <row r="137" spans="1:7" x14ac:dyDescent="0.25">
      <c r="A137" s="45">
        <v>132</v>
      </c>
      <c r="B137" s="48" t="s">
        <v>1690</v>
      </c>
      <c r="C137" s="48" t="s">
        <v>223</v>
      </c>
      <c r="D137" s="2" t="s">
        <v>217</v>
      </c>
      <c r="E137" s="2" t="s">
        <v>1609</v>
      </c>
      <c r="F137" s="47">
        <v>70.95</v>
      </c>
      <c r="G137" s="38"/>
    </row>
    <row r="138" spans="1:7" x14ac:dyDescent="0.25">
      <c r="A138" s="45">
        <v>133</v>
      </c>
      <c r="B138" s="48" t="s">
        <v>1691</v>
      </c>
      <c r="C138" s="2" t="str">
        <f t="shared" ref="C138:C158" si="4">LEFT(B138,5)&amp;"-"&amp;RIGHT(B138,5)</f>
        <v>31250-0A011</v>
      </c>
      <c r="D138" s="2" t="s">
        <v>225</v>
      </c>
      <c r="E138" s="2" t="s">
        <v>1692</v>
      </c>
      <c r="F138" s="47">
        <v>34.499999999999993</v>
      </c>
      <c r="G138" s="38"/>
    </row>
    <row r="139" spans="1:7" x14ac:dyDescent="0.25">
      <c r="A139" s="45">
        <v>134</v>
      </c>
      <c r="B139" s="48" t="s">
        <v>1693</v>
      </c>
      <c r="C139" s="2" t="str">
        <f t="shared" si="4"/>
        <v>31250-0B021</v>
      </c>
      <c r="D139" s="2" t="s">
        <v>225</v>
      </c>
      <c r="E139" s="2" t="s">
        <v>1519</v>
      </c>
      <c r="F139" s="47">
        <v>36.249999999999993</v>
      </c>
      <c r="G139" s="38"/>
    </row>
    <row r="140" spans="1:7" x14ac:dyDescent="0.25">
      <c r="A140" s="45">
        <v>135</v>
      </c>
      <c r="B140" s="48" t="s">
        <v>1694</v>
      </c>
      <c r="C140" s="2" t="str">
        <f t="shared" si="4"/>
        <v>31250-0K260</v>
      </c>
      <c r="D140" s="2" t="s">
        <v>225</v>
      </c>
      <c r="E140" s="2" t="s">
        <v>1675</v>
      </c>
      <c r="F140" s="47">
        <v>58.5</v>
      </c>
      <c r="G140" s="38"/>
    </row>
    <row r="141" spans="1:7" x14ac:dyDescent="0.25">
      <c r="A141" s="45">
        <v>136</v>
      </c>
      <c r="B141" s="48" t="s">
        <v>1695</v>
      </c>
      <c r="C141" s="2" t="str">
        <f t="shared" si="4"/>
        <v>31250-0K291</v>
      </c>
      <c r="D141" s="2" t="s">
        <v>225</v>
      </c>
      <c r="E141" s="2" t="s">
        <v>1696</v>
      </c>
      <c r="F141" s="47">
        <v>54.321428571428562</v>
      </c>
      <c r="G141" s="38"/>
    </row>
    <row r="142" spans="1:7" x14ac:dyDescent="0.25">
      <c r="A142" s="45">
        <v>137</v>
      </c>
      <c r="B142" s="48" t="s">
        <v>1697</v>
      </c>
      <c r="C142" s="2" t="str">
        <f t="shared" si="4"/>
        <v>31250-0K301</v>
      </c>
      <c r="D142" s="2" t="s">
        <v>225</v>
      </c>
      <c r="E142" s="2" t="s">
        <v>1510</v>
      </c>
      <c r="F142" s="47">
        <v>54.321428571428562</v>
      </c>
      <c r="G142" s="38"/>
    </row>
    <row r="143" spans="1:7" x14ac:dyDescent="0.25">
      <c r="A143" s="45">
        <v>138</v>
      </c>
      <c r="B143" s="48" t="s">
        <v>1698</v>
      </c>
      <c r="C143" s="2" t="str">
        <f t="shared" si="4"/>
        <v>31250-0K320</v>
      </c>
      <c r="D143" s="2" t="s">
        <v>225</v>
      </c>
      <c r="E143" s="2" t="s">
        <v>1508</v>
      </c>
      <c r="F143" s="47">
        <v>62.678571428571431</v>
      </c>
      <c r="G143" s="38"/>
    </row>
    <row r="144" spans="1:7" x14ac:dyDescent="0.25">
      <c r="A144" s="45">
        <v>139</v>
      </c>
      <c r="B144" s="48" t="s">
        <v>1699</v>
      </c>
      <c r="C144" s="2" t="str">
        <f t="shared" si="4"/>
        <v>31250-YZZ09</v>
      </c>
      <c r="D144" s="2" t="s">
        <v>231</v>
      </c>
      <c r="E144" s="2" t="s">
        <v>1550</v>
      </c>
      <c r="F144" s="47">
        <v>20.625</v>
      </c>
      <c r="G144" s="38"/>
    </row>
    <row r="145" spans="1:7" x14ac:dyDescent="0.25">
      <c r="A145" s="45">
        <v>140</v>
      </c>
      <c r="B145" s="48" t="s">
        <v>1700</v>
      </c>
      <c r="C145" s="2" t="str">
        <f t="shared" si="4"/>
        <v>31250-YZZ10</v>
      </c>
      <c r="D145" s="2" t="s">
        <v>233</v>
      </c>
      <c r="E145" s="2" t="s">
        <v>1534</v>
      </c>
      <c r="F145" s="47">
        <v>20.625</v>
      </c>
      <c r="G145" s="38"/>
    </row>
    <row r="146" spans="1:7" x14ac:dyDescent="0.25">
      <c r="A146" s="45">
        <v>141</v>
      </c>
      <c r="B146" s="48" t="s">
        <v>1701</v>
      </c>
      <c r="C146" s="2" t="str">
        <f t="shared" si="4"/>
        <v>31250-YZZ11</v>
      </c>
      <c r="D146" s="2" t="s">
        <v>231</v>
      </c>
      <c r="E146" s="2">
        <v>0</v>
      </c>
      <c r="F146" s="47">
        <v>20.625</v>
      </c>
      <c r="G146" s="38"/>
    </row>
    <row r="147" spans="1:7" x14ac:dyDescent="0.25">
      <c r="A147" s="45">
        <v>142</v>
      </c>
      <c r="B147" s="48" t="s">
        <v>1702</v>
      </c>
      <c r="C147" s="2" t="str">
        <f t="shared" si="4"/>
        <v>31340-BZ020</v>
      </c>
      <c r="D147" s="2" t="s">
        <v>236</v>
      </c>
      <c r="E147" s="2" t="s">
        <v>1567</v>
      </c>
      <c r="F147" s="47">
        <v>11.839285714285712</v>
      </c>
      <c r="G147" s="38"/>
    </row>
    <row r="148" spans="1:7" x14ac:dyDescent="0.25">
      <c r="A148" s="45">
        <v>143</v>
      </c>
      <c r="B148" s="48" t="s">
        <v>1703</v>
      </c>
      <c r="C148" s="2" t="str">
        <f t="shared" si="4"/>
        <v>33820-0W160</v>
      </c>
      <c r="D148" s="2" t="s">
        <v>238</v>
      </c>
      <c r="E148" s="2" t="s">
        <v>1565</v>
      </c>
      <c r="F148" s="47">
        <v>30.803571428571427</v>
      </c>
      <c r="G148" s="38"/>
    </row>
    <row r="149" spans="1:7" x14ac:dyDescent="0.25">
      <c r="A149" s="45">
        <v>144</v>
      </c>
      <c r="B149" s="48" t="s">
        <v>1704</v>
      </c>
      <c r="C149" s="2" t="str">
        <f t="shared" si="4"/>
        <v>33820-BZ010</v>
      </c>
      <c r="D149" s="2" t="s">
        <v>240</v>
      </c>
      <c r="E149" s="2" t="s">
        <v>1567</v>
      </c>
      <c r="F149" s="47">
        <v>16.25</v>
      </c>
      <c r="G149" s="38"/>
    </row>
    <row r="150" spans="1:7" x14ac:dyDescent="0.25">
      <c r="A150" s="45">
        <v>145</v>
      </c>
      <c r="B150" s="48" t="s">
        <v>1705</v>
      </c>
      <c r="C150" s="2" t="str">
        <f t="shared" si="4"/>
        <v>35168-B1050</v>
      </c>
      <c r="D150" s="2" t="s">
        <v>242</v>
      </c>
      <c r="E150" s="2" t="s">
        <v>1534</v>
      </c>
      <c r="F150" s="47">
        <v>13.75</v>
      </c>
      <c r="G150" s="38"/>
    </row>
    <row r="151" spans="1:7" x14ac:dyDescent="0.25">
      <c r="A151" s="45">
        <v>146</v>
      </c>
      <c r="B151" s="2" t="s">
        <v>1706</v>
      </c>
      <c r="C151" s="2" t="str">
        <f t="shared" si="4"/>
        <v>42311-F1030</v>
      </c>
      <c r="D151" s="2" t="s">
        <v>244</v>
      </c>
      <c r="E151" s="2">
        <v>0</v>
      </c>
      <c r="F151" s="47">
        <v>79.599999999999994</v>
      </c>
      <c r="G151" s="38"/>
    </row>
    <row r="152" spans="1:7" x14ac:dyDescent="0.25">
      <c r="A152" s="45">
        <v>147</v>
      </c>
      <c r="B152" s="48" t="s">
        <v>1707</v>
      </c>
      <c r="C152" s="2" t="str">
        <f t="shared" si="4"/>
        <v>43330-09110</v>
      </c>
      <c r="D152" s="2" t="s">
        <v>246</v>
      </c>
      <c r="E152" s="2" t="s">
        <v>1519</v>
      </c>
      <c r="F152" s="47">
        <v>14</v>
      </c>
      <c r="G152" s="38"/>
    </row>
    <row r="153" spans="1:7" x14ac:dyDescent="0.25">
      <c r="A153" s="45">
        <v>148</v>
      </c>
      <c r="B153" s="52" t="s">
        <v>1708</v>
      </c>
      <c r="C153" s="2" t="str">
        <f t="shared" si="4"/>
        <v>43512-0K020</v>
      </c>
      <c r="D153" s="2" t="s">
        <v>248</v>
      </c>
      <c r="E153" s="2" t="s">
        <v>1609</v>
      </c>
      <c r="F153" s="47">
        <v>26</v>
      </c>
      <c r="G153" s="38"/>
    </row>
    <row r="154" spans="1:7" x14ac:dyDescent="0.25">
      <c r="A154" s="45">
        <v>149</v>
      </c>
      <c r="B154" s="48" t="s">
        <v>1709</v>
      </c>
      <c r="C154" s="2" t="str">
        <f t="shared" si="4"/>
        <v>43512-0K060</v>
      </c>
      <c r="D154" s="2" t="s">
        <v>248</v>
      </c>
      <c r="E154" s="2" t="s">
        <v>1579</v>
      </c>
      <c r="F154" s="47">
        <v>129.10714285714286</v>
      </c>
      <c r="G154" s="38"/>
    </row>
    <row r="155" spans="1:7" x14ac:dyDescent="0.25">
      <c r="A155" s="45">
        <v>150</v>
      </c>
      <c r="B155" s="48" t="s">
        <v>1710</v>
      </c>
      <c r="C155" s="2" t="str">
        <f t="shared" si="4"/>
        <v>43512-0K300</v>
      </c>
      <c r="D155" s="2" t="s">
        <v>248</v>
      </c>
      <c r="E155" s="2" t="s">
        <v>1621</v>
      </c>
      <c r="F155" s="47">
        <v>50.5</v>
      </c>
      <c r="G155" s="38"/>
    </row>
    <row r="156" spans="1:7" x14ac:dyDescent="0.25">
      <c r="A156" s="45">
        <v>151</v>
      </c>
      <c r="B156" s="2" t="s">
        <v>1711</v>
      </c>
      <c r="C156" s="2" t="str">
        <f t="shared" si="4"/>
        <v>43512-BZ170</v>
      </c>
      <c r="D156" s="2" t="s">
        <v>248</v>
      </c>
      <c r="E156" s="2" t="s">
        <v>1614</v>
      </c>
      <c r="F156" s="47">
        <v>23.303571428571427</v>
      </c>
      <c r="G156" s="38"/>
    </row>
    <row r="157" spans="1:7" x14ac:dyDescent="0.25">
      <c r="A157" s="45">
        <v>152</v>
      </c>
      <c r="B157" s="48" t="s">
        <v>1712</v>
      </c>
      <c r="C157" s="2" t="str">
        <f t="shared" si="4"/>
        <v>43512-BZ180</v>
      </c>
      <c r="D157" s="2" t="s">
        <v>253</v>
      </c>
      <c r="E157" s="2" t="s">
        <v>1526</v>
      </c>
      <c r="F157" s="47">
        <v>21.357142857142854</v>
      </c>
      <c r="G157" s="38"/>
    </row>
    <row r="158" spans="1:7" x14ac:dyDescent="0.25">
      <c r="A158" s="45">
        <v>153</v>
      </c>
      <c r="B158" s="2" t="s">
        <v>1713</v>
      </c>
      <c r="C158" s="2" t="str">
        <f t="shared" si="4"/>
        <v>43560-BZ050</v>
      </c>
      <c r="D158" s="2" t="s">
        <v>255</v>
      </c>
      <c r="E158" s="2" t="s">
        <v>1534</v>
      </c>
      <c r="F158" s="47">
        <v>19.5</v>
      </c>
      <c r="G158" s="38"/>
    </row>
    <row r="159" spans="1:7" x14ac:dyDescent="0.25">
      <c r="A159" s="45">
        <v>154</v>
      </c>
      <c r="B159" s="48" t="s">
        <v>1714</v>
      </c>
      <c r="C159" s="2" t="s">
        <v>256</v>
      </c>
      <c r="D159" s="2" t="s">
        <v>257</v>
      </c>
      <c r="E159" s="2" t="s">
        <v>1534</v>
      </c>
      <c r="F159" s="47">
        <v>82</v>
      </c>
      <c r="G159" s="38"/>
    </row>
    <row r="160" spans="1:7" x14ac:dyDescent="0.25">
      <c r="A160" s="45">
        <v>155</v>
      </c>
      <c r="B160" s="48" t="s">
        <v>1715</v>
      </c>
      <c r="C160" s="2" t="str">
        <f t="shared" ref="C160:C218" si="5">LEFT(B160,5)&amp;"-"&amp;RIGHT(B160,5)</f>
        <v>45503-0K040</v>
      </c>
      <c r="D160" s="2" t="s">
        <v>259</v>
      </c>
      <c r="E160" s="2" t="s">
        <v>1627</v>
      </c>
      <c r="F160" s="47">
        <v>39.678571428571431</v>
      </c>
      <c r="G160" s="38"/>
    </row>
    <row r="161" spans="1:7" x14ac:dyDescent="0.25">
      <c r="A161" s="45">
        <v>156</v>
      </c>
      <c r="B161" s="48" t="s">
        <v>1716</v>
      </c>
      <c r="C161" s="2" t="str">
        <f t="shared" si="5"/>
        <v>45503-bz220</v>
      </c>
      <c r="D161" s="2" t="s">
        <v>259</v>
      </c>
      <c r="E161" s="2" t="s">
        <v>1614</v>
      </c>
      <c r="F161" s="47">
        <v>33.428571428571431</v>
      </c>
      <c r="G161" s="38"/>
    </row>
    <row r="162" spans="1:7" x14ac:dyDescent="0.25">
      <c r="A162" s="45">
        <v>157</v>
      </c>
      <c r="B162" s="2" t="s">
        <v>1717</v>
      </c>
      <c r="C162" s="2" t="str">
        <f t="shared" si="5"/>
        <v>47570-B0010</v>
      </c>
      <c r="D162" s="2" t="s">
        <v>262</v>
      </c>
      <c r="E162" s="2" t="s">
        <v>1497</v>
      </c>
      <c r="F162" s="47">
        <v>46.071428571428569</v>
      </c>
      <c r="G162" s="38"/>
    </row>
    <row r="163" spans="1:7" x14ac:dyDescent="0.25">
      <c r="A163" s="45">
        <v>158</v>
      </c>
      <c r="B163" s="49" t="s">
        <v>1718</v>
      </c>
      <c r="C163" s="2" t="str">
        <f t="shared" si="5"/>
        <v>47731-BZ010</v>
      </c>
      <c r="D163" s="2" t="s">
        <v>264</v>
      </c>
      <c r="E163" s="2" t="s">
        <v>1526</v>
      </c>
      <c r="F163" s="47">
        <v>9.5178571428571406</v>
      </c>
      <c r="G163" s="38"/>
    </row>
    <row r="164" spans="1:7" x14ac:dyDescent="0.25">
      <c r="A164" s="45">
        <v>159</v>
      </c>
      <c r="B164" s="2" t="s">
        <v>1719</v>
      </c>
      <c r="C164" s="2" t="str">
        <f t="shared" si="5"/>
        <v>48500-09020</v>
      </c>
      <c r="D164" s="2" t="s">
        <v>266</v>
      </c>
      <c r="E164" s="2" t="s">
        <v>1505</v>
      </c>
      <c r="F164" s="47">
        <v>14.732142857142858</v>
      </c>
      <c r="G164" s="38"/>
    </row>
    <row r="165" spans="1:7" x14ac:dyDescent="0.25">
      <c r="A165" s="45">
        <v>160</v>
      </c>
      <c r="B165" s="48" t="s">
        <v>1720</v>
      </c>
      <c r="C165" s="2" t="str">
        <f t="shared" si="5"/>
        <v>48510-09J90</v>
      </c>
      <c r="D165" s="2" t="s">
        <v>268</v>
      </c>
      <c r="E165" s="2" t="s">
        <v>1721</v>
      </c>
      <c r="F165" s="47">
        <v>116.78571428571429</v>
      </c>
      <c r="G165" s="38"/>
    </row>
    <row r="166" spans="1:7" x14ac:dyDescent="0.25">
      <c r="A166" s="45">
        <v>161</v>
      </c>
      <c r="B166" s="48" t="s">
        <v>1722</v>
      </c>
      <c r="C166" s="2" t="str">
        <f t="shared" si="5"/>
        <v>48510-09X22</v>
      </c>
      <c r="D166" s="2" t="s">
        <v>270</v>
      </c>
      <c r="E166" s="2" t="s">
        <v>1522</v>
      </c>
      <c r="F166" s="47">
        <v>41.5</v>
      </c>
      <c r="G166" s="38"/>
    </row>
    <row r="167" spans="1:7" x14ac:dyDescent="0.25">
      <c r="A167" s="45">
        <v>162</v>
      </c>
      <c r="B167" s="2" t="s">
        <v>1723</v>
      </c>
      <c r="C167" s="2" t="str">
        <f t="shared" si="5"/>
        <v>48510-0D853</v>
      </c>
      <c r="D167" s="2" t="s">
        <v>268</v>
      </c>
      <c r="E167" s="2" t="s">
        <v>1687</v>
      </c>
      <c r="F167" s="47">
        <v>119.9</v>
      </c>
      <c r="G167" s="38"/>
    </row>
    <row r="168" spans="1:7" x14ac:dyDescent="0.25">
      <c r="A168" s="45">
        <v>163</v>
      </c>
      <c r="B168" s="48" t="s">
        <v>1724</v>
      </c>
      <c r="C168" s="2" t="str">
        <f t="shared" si="5"/>
        <v>48510-8Z197</v>
      </c>
      <c r="D168" s="2" t="s">
        <v>270</v>
      </c>
      <c r="E168" s="2" t="s">
        <v>1510</v>
      </c>
      <c r="F168" s="47">
        <v>30.8</v>
      </c>
      <c r="G168" s="38"/>
    </row>
    <row r="169" spans="1:7" x14ac:dyDescent="0.25">
      <c r="A169" s="45">
        <v>164</v>
      </c>
      <c r="B169" s="48" t="s">
        <v>1725</v>
      </c>
      <c r="C169" s="2" t="str">
        <f t="shared" si="5"/>
        <v>48510-8Z244</v>
      </c>
      <c r="D169" s="2" t="s">
        <v>274</v>
      </c>
      <c r="E169" s="2" t="s">
        <v>1512</v>
      </c>
      <c r="F169" s="47">
        <v>29.25</v>
      </c>
      <c r="G169" s="38"/>
    </row>
    <row r="170" spans="1:7" x14ac:dyDescent="0.25">
      <c r="A170" s="45">
        <v>165</v>
      </c>
      <c r="B170" s="49" t="s">
        <v>1726</v>
      </c>
      <c r="C170" s="2" t="str">
        <f t="shared" si="5"/>
        <v>48510-8Z265</v>
      </c>
      <c r="D170" s="2" t="s">
        <v>274</v>
      </c>
      <c r="E170" s="2" t="s">
        <v>1621</v>
      </c>
      <c r="F170" s="47">
        <v>19.5</v>
      </c>
      <c r="G170" s="38"/>
    </row>
    <row r="171" spans="1:7" x14ac:dyDescent="0.25">
      <c r="A171" s="45">
        <v>166</v>
      </c>
      <c r="B171" s="48" t="s">
        <v>1727</v>
      </c>
      <c r="C171" s="2" t="str">
        <f t="shared" si="5"/>
        <v>48510-BZ740</v>
      </c>
      <c r="D171" s="2" t="s">
        <v>276</v>
      </c>
      <c r="E171" s="2" t="s">
        <v>1526</v>
      </c>
      <c r="F171" s="47">
        <v>45.75</v>
      </c>
      <c r="G171" s="38"/>
    </row>
    <row r="172" spans="1:7" x14ac:dyDescent="0.25">
      <c r="A172" s="45">
        <v>167</v>
      </c>
      <c r="B172" s="48" t="s">
        <v>1728</v>
      </c>
      <c r="C172" s="2" t="str">
        <f t="shared" si="5"/>
        <v>48510-BZ860</v>
      </c>
      <c r="D172" s="2" t="s">
        <v>278</v>
      </c>
      <c r="E172" s="2" t="s">
        <v>1532</v>
      </c>
      <c r="F172" s="47">
        <v>24.910714285714285</v>
      </c>
      <c r="G172" s="38"/>
    </row>
    <row r="173" spans="1:7" x14ac:dyDescent="0.25">
      <c r="A173" s="45">
        <v>168</v>
      </c>
      <c r="B173" s="48" t="s">
        <v>1729</v>
      </c>
      <c r="C173" s="2" t="str">
        <f t="shared" si="5"/>
        <v>48510-BZA70</v>
      </c>
      <c r="D173" s="2" t="s">
        <v>280</v>
      </c>
      <c r="E173" s="2" t="s">
        <v>1635</v>
      </c>
      <c r="F173" s="47">
        <v>47</v>
      </c>
      <c r="G173" s="38"/>
    </row>
    <row r="174" spans="1:7" x14ac:dyDescent="0.25">
      <c r="A174" s="45">
        <v>169</v>
      </c>
      <c r="B174" s="48" t="s">
        <v>1730</v>
      </c>
      <c r="C174" s="2" t="str">
        <f t="shared" si="5"/>
        <v>48520-09Q22</v>
      </c>
      <c r="D174" s="2" t="s">
        <v>270</v>
      </c>
      <c r="E174" s="2" t="s">
        <v>1522</v>
      </c>
      <c r="F174" s="47">
        <v>41.5</v>
      </c>
      <c r="G174" s="38"/>
    </row>
    <row r="175" spans="1:7" x14ac:dyDescent="0.25">
      <c r="A175" s="45">
        <v>170</v>
      </c>
      <c r="B175" s="48" t="s">
        <v>1731</v>
      </c>
      <c r="C175" s="2" t="str">
        <f t="shared" si="5"/>
        <v>48520-8Z072</v>
      </c>
      <c r="D175" s="2" t="s">
        <v>270</v>
      </c>
      <c r="E175" s="2" t="s">
        <v>1732</v>
      </c>
      <c r="F175" s="47">
        <v>29.975000000000001</v>
      </c>
      <c r="G175" s="38"/>
    </row>
    <row r="176" spans="1:7" x14ac:dyDescent="0.25">
      <c r="A176" s="45">
        <v>171</v>
      </c>
      <c r="B176" s="48" t="s">
        <v>1733</v>
      </c>
      <c r="C176" s="2" t="str">
        <f t="shared" si="5"/>
        <v>48520-8Z125</v>
      </c>
      <c r="D176" s="2" t="s">
        <v>704</v>
      </c>
      <c r="E176" s="2" t="s">
        <v>1621</v>
      </c>
      <c r="F176" s="47">
        <v>19.5</v>
      </c>
      <c r="G176" s="38"/>
    </row>
    <row r="177" spans="1:7" x14ac:dyDescent="0.25">
      <c r="A177" s="45">
        <v>172</v>
      </c>
      <c r="B177" s="48" t="s">
        <v>1734</v>
      </c>
      <c r="C177" s="2" t="str">
        <f t="shared" si="5"/>
        <v>48520-BZ860</v>
      </c>
      <c r="D177" s="2" t="s">
        <v>284</v>
      </c>
      <c r="E177" s="2" t="s">
        <v>1532</v>
      </c>
      <c r="F177" s="47">
        <v>24.910714285714285</v>
      </c>
      <c r="G177" s="38"/>
    </row>
    <row r="178" spans="1:7" x14ac:dyDescent="0.25">
      <c r="A178" s="45">
        <v>173</v>
      </c>
      <c r="B178" s="48" t="s">
        <v>1735</v>
      </c>
      <c r="C178" s="2" t="str">
        <f t="shared" si="5"/>
        <v>48530-bz090</v>
      </c>
      <c r="D178" s="2" t="s">
        <v>286</v>
      </c>
      <c r="E178" s="2" t="s">
        <v>1614</v>
      </c>
      <c r="F178" s="47">
        <v>22.767857142857142</v>
      </c>
      <c r="G178" s="38"/>
    </row>
    <row r="179" spans="1:7" x14ac:dyDescent="0.25">
      <c r="A179" s="45">
        <v>174</v>
      </c>
      <c r="B179" s="48" t="s">
        <v>1736</v>
      </c>
      <c r="C179" s="2" t="str">
        <f t="shared" si="5"/>
        <v>48530-BZ160</v>
      </c>
      <c r="D179" s="2" t="s">
        <v>286</v>
      </c>
      <c r="E179" s="2" t="s">
        <v>1534</v>
      </c>
      <c r="F179" s="47">
        <v>21.696428571428573</v>
      </c>
      <c r="G179" s="38"/>
    </row>
    <row r="180" spans="1:7" x14ac:dyDescent="0.25">
      <c r="A180" s="45">
        <v>175</v>
      </c>
      <c r="B180" s="49" t="s">
        <v>1737</v>
      </c>
      <c r="C180" s="2" t="str">
        <f t="shared" si="5"/>
        <v>48530-YZZA1</v>
      </c>
      <c r="D180" s="2" t="s">
        <v>289</v>
      </c>
      <c r="E180" s="2" t="s">
        <v>1614</v>
      </c>
      <c r="F180" s="47">
        <v>17.875</v>
      </c>
      <c r="G180" s="38"/>
    </row>
    <row r="181" spans="1:7" x14ac:dyDescent="0.25">
      <c r="A181" s="45">
        <v>176</v>
      </c>
      <c r="B181" s="2" t="s">
        <v>1738</v>
      </c>
      <c r="C181" s="2" t="str">
        <f t="shared" si="5"/>
        <v>48530-YZZA2</v>
      </c>
      <c r="D181" s="2" t="s">
        <v>289</v>
      </c>
      <c r="E181" s="2" t="s">
        <v>1534</v>
      </c>
      <c r="F181" s="47">
        <v>18.482142857142858</v>
      </c>
      <c r="G181" s="38"/>
    </row>
    <row r="182" spans="1:7" x14ac:dyDescent="0.25">
      <c r="A182" s="45">
        <v>177</v>
      </c>
      <c r="B182" s="48" t="s">
        <v>1739</v>
      </c>
      <c r="C182" s="2" t="str">
        <f t="shared" si="5"/>
        <v>48531-09070</v>
      </c>
      <c r="D182" s="2" t="s">
        <v>292</v>
      </c>
      <c r="E182" s="2" t="s">
        <v>1740</v>
      </c>
      <c r="F182" s="47">
        <v>13.928571428571429</v>
      </c>
      <c r="G182" s="38"/>
    </row>
    <row r="183" spans="1:7" x14ac:dyDescent="0.25">
      <c r="A183" s="45">
        <v>178</v>
      </c>
      <c r="B183" s="48" t="s">
        <v>1741</v>
      </c>
      <c r="C183" s="2" t="str">
        <f t="shared" si="5"/>
        <v>48531-8Z006</v>
      </c>
      <c r="D183" s="2" t="s">
        <v>270</v>
      </c>
      <c r="E183" s="2" t="s">
        <v>1508</v>
      </c>
      <c r="F183" s="47">
        <v>25.024999999999999</v>
      </c>
      <c r="G183" s="38"/>
    </row>
    <row r="184" spans="1:7" x14ac:dyDescent="0.25">
      <c r="A184" s="45">
        <v>179</v>
      </c>
      <c r="B184" s="48" t="s">
        <v>1742</v>
      </c>
      <c r="C184" s="2" t="str">
        <f t="shared" si="5"/>
        <v>48531-BZ493</v>
      </c>
      <c r="D184" s="2" t="s">
        <v>286</v>
      </c>
      <c r="E184" s="2" t="s">
        <v>1526</v>
      </c>
      <c r="F184" s="47">
        <v>23</v>
      </c>
      <c r="G184" s="38"/>
    </row>
    <row r="185" spans="1:7" x14ac:dyDescent="0.25">
      <c r="A185" s="45">
        <v>180</v>
      </c>
      <c r="B185" s="46" t="s">
        <v>1743</v>
      </c>
      <c r="C185" s="2" t="str">
        <f t="shared" si="5"/>
        <v>48531-YZZ01</v>
      </c>
      <c r="D185" s="2" t="s">
        <v>296</v>
      </c>
      <c r="E185" s="2" t="s">
        <v>1526</v>
      </c>
      <c r="F185" s="47">
        <v>16.25</v>
      </c>
      <c r="G185" s="38"/>
    </row>
    <row r="186" spans="1:7" x14ac:dyDescent="0.25">
      <c r="A186" s="45">
        <v>181</v>
      </c>
      <c r="B186" s="48" t="s">
        <v>1744</v>
      </c>
      <c r="C186" s="2" t="str">
        <f t="shared" si="5"/>
        <v>48531-YZZ02</v>
      </c>
      <c r="D186" s="2" t="s">
        <v>286</v>
      </c>
      <c r="E186" s="2" t="s">
        <v>1528</v>
      </c>
      <c r="F186" s="47">
        <v>17.142857142857142</v>
      </c>
      <c r="G186" s="38"/>
    </row>
    <row r="187" spans="1:7" x14ac:dyDescent="0.25">
      <c r="A187" s="45">
        <v>182</v>
      </c>
      <c r="B187" s="48" t="s">
        <v>1745</v>
      </c>
      <c r="C187" s="2" t="str">
        <f t="shared" si="5"/>
        <v>48531-YZZ04</v>
      </c>
      <c r="D187" s="2" t="s">
        <v>286</v>
      </c>
      <c r="E187" s="2">
        <v>0</v>
      </c>
      <c r="F187" s="47">
        <v>14.764285714285714</v>
      </c>
      <c r="G187" s="38"/>
    </row>
    <row r="188" spans="1:7" x14ac:dyDescent="0.25">
      <c r="A188" s="45">
        <v>183</v>
      </c>
      <c r="B188" s="48" t="s">
        <v>1746</v>
      </c>
      <c r="C188" s="2" t="str">
        <f t="shared" si="5"/>
        <v>48609-0K020</v>
      </c>
      <c r="D188" s="2" t="s">
        <v>300</v>
      </c>
      <c r="E188" s="2" t="s">
        <v>1645</v>
      </c>
      <c r="F188" s="47">
        <v>12.857142857142859</v>
      </c>
      <c r="G188" s="38"/>
    </row>
    <row r="189" spans="1:7" x14ac:dyDescent="0.25">
      <c r="A189" s="45">
        <v>184</v>
      </c>
      <c r="B189" s="48" t="s">
        <v>1747</v>
      </c>
      <c r="C189" s="2" t="str">
        <f t="shared" si="5"/>
        <v>48609-BZ070</v>
      </c>
      <c r="D189" s="2" t="s">
        <v>725</v>
      </c>
      <c r="E189" s="2" t="s">
        <v>1526</v>
      </c>
      <c r="F189" s="47">
        <v>12.857142857142858</v>
      </c>
      <c r="G189" s="38"/>
    </row>
    <row r="190" spans="1:7" x14ac:dyDescent="0.25">
      <c r="A190" s="45">
        <v>185</v>
      </c>
      <c r="B190" s="48" t="s">
        <v>1748</v>
      </c>
      <c r="C190" s="2" t="str">
        <f t="shared" si="5"/>
        <v>48820-0K030</v>
      </c>
      <c r="D190" s="2" t="s">
        <v>302</v>
      </c>
      <c r="E190" s="2" t="s">
        <v>1579</v>
      </c>
      <c r="F190" s="47">
        <v>66.999999999999986</v>
      </c>
      <c r="G190" s="38"/>
    </row>
    <row r="191" spans="1:7" x14ac:dyDescent="0.25">
      <c r="A191" s="45">
        <v>186</v>
      </c>
      <c r="B191" s="46" t="s">
        <v>1749</v>
      </c>
      <c r="C191" s="2" t="str">
        <f t="shared" si="5"/>
        <v>52105-BZ070</v>
      </c>
      <c r="D191" s="2" t="s">
        <v>304</v>
      </c>
      <c r="E191" s="2" t="s">
        <v>1635</v>
      </c>
      <c r="F191" s="47">
        <v>71.499999999999986</v>
      </c>
      <c r="G191" s="38" t="s">
        <v>1750</v>
      </c>
    </row>
    <row r="192" spans="1:7" x14ac:dyDescent="0.25">
      <c r="A192" s="45">
        <v>187</v>
      </c>
      <c r="B192" s="48" t="s">
        <v>1751</v>
      </c>
      <c r="C192" s="2" t="str">
        <f t="shared" si="5"/>
        <v>52119-0K951</v>
      </c>
      <c r="D192" s="2" t="s">
        <v>306</v>
      </c>
      <c r="E192" s="2" t="s">
        <v>1517</v>
      </c>
      <c r="F192" s="47">
        <v>116.07142857142856</v>
      </c>
      <c r="G192" s="38" t="s">
        <v>1750</v>
      </c>
    </row>
    <row r="193" spans="1:7" x14ac:dyDescent="0.25">
      <c r="A193" s="45">
        <v>188</v>
      </c>
      <c r="B193" s="48" t="s">
        <v>1752</v>
      </c>
      <c r="C193" s="2" t="str">
        <f t="shared" si="5"/>
        <v>52119-0K997</v>
      </c>
      <c r="D193" s="2" t="s">
        <v>308</v>
      </c>
      <c r="E193" s="2" t="s">
        <v>1581</v>
      </c>
      <c r="F193" s="47">
        <v>118.39285714285712</v>
      </c>
      <c r="G193" s="38"/>
    </row>
    <row r="194" spans="1:7" x14ac:dyDescent="0.25">
      <c r="A194" s="45">
        <v>189</v>
      </c>
      <c r="B194" s="48" t="s">
        <v>1753</v>
      </c>
      <c r="C194" s="2" t="str">
        <f t="shared" si="5"/>
        <v>52119-0M939</v>
      </c>
      <c r="D194" s="2" t="s">
        <v>308</v>
      </c>
      <c r="E194" s="2" t="s">
        <v>1645</v>
      </c>
      <c r="F194" s="47">
        <v>116.07142857142856</v>
      </c>
      <c r="G194" s="38" t="s">
        <v>1750</v>
      </c>
    </row>
    <row r="195" spans="1:7" x14ac:dyDescent="0.25">
      <c r="A195" s="45">
        <v>190</v>
      </c>
      <c r="B195" s="48" t="s">
        <v>1754</v>
      </c>
      <c r="C195" s="2" t="str">
        <f t="shared" si="5"/>
        <v>52119-0m954</v>
      </c>
      <c r="D195" s="2" t="s">
        <v>311</v>
      </c>
      <c r="E195" s="2" t="s">
        <v>1512</v>
      </c>
      <c r="F195" s="47">
        <v>118.39285714285712</v>
      </c>
      <c r="G195" s="38"/>
    </row>
    <row r="196" spans="1:7" x14ac:dyDescent="0.25">
      <c r="A196" s="45">
        <v>191</v>
      </c>
      <c r="B196" s="2" t="s">
        <v>1755</v>
      </c>
      <c r="C196" s="2" t="str">
        <f t="shared" si="5"/>
        <v>52119-0M965</v>
      </c>
      <c r="D196" s="2" t="s">
        <v>311</v>
      </c>
      <c r="E196" s="2" t="s">
        <v>1621</v>
      </c>
      <c r="F196" s="47">
        <v>118.39285714285712</v>
      </c>
      <c r="G196" s="38"/>
    </row>
    <row r="197" spans="1:7" x14ac:dyDescent="0.25">
      <c r="A197" s="45">
        <v>192</v>
      </c>
      <c r="B197" s="2" t="s">
        <v>1756</v>
      </c>
      <c r="C197" s="2" t="str">
        <f t="shared" si="5"/>
        <v>52119-0U922</v>
      </c>
      <c r="D197" s="2" t="s">
        <v>308</v>
      </c>
      <c r="E197" s="2" t="s">
        <v>1757</v>
      </c>
      <c r="F197" s="47">
        <v>90.5</v>
      </c>
      <c r="G197" s="38"/>
    </row>
    <row r="198" spans="1:7" x14ac:dyDescent="0.25">
      <c r="A198" s="45">
        <v>193</v>
      </c>
      <c r="B198" s="48" t="s">
        <v>1758</v>
      </c>
      <c r="C198" s="2" t="str">
        <f t="shared" si="5"/>
        <v>52119-BZ330</v>
      </c>
      <c r="D198" s="2" t="s">
        <v>306</v>
      </c>
      <c r="E198" s="2" t="s">
        <v>1592</v>
      </c>
      <c r="F198" s="47">
        <v>53</v>
      </c>
      <c r="G198" s="38" t="s">
        <v>1750</v>
      </c>
    </row>
    <row r="199" spans="1:7" x14ac:dyDescent="0.25">
      <c r="A199" s="45">
        <v>194</v>
      </c>
      <c r="B199" s="48" t="s">
        <v>1759</v>
      </c>
      <c r="C199" s="2" t="str">
        <f t="shared" si="5"/>
        <v>52119-BZA70</v>
      </c>
      <c r="D199" s="2" t="s">
        <v>306</v>
      </c>
      <c r="E199" s="2" t="s">
        <v>1550</v>
      </c>
      <c r="F199" s="47">
        <v>58.5</v>
      </c>
      <c r="G199" s="38" t="s">
        <v>1750</v>
      </c>
    </row>
    <row r="200" spans="1:7" x14ac:dyDescent="0.25">
      <c r="A200" s="45">
        <v>195</v>
      </c>
      <c r="B200" s="48" t="s">
        <v>1760</v>
      </c>
      <c r="C200" s="2" t="str">
        <f t="shared" si="5"/>
        <v>52119-BZB00</v>
      </c>
      <c r="D200" s="2" t="s">
        <v>306</v>
      </c>
      <c r="E200" s="2" t="s">
        <v>1526</v>
      </c>
      <c r="F200" s="47">
        <v>52</v>
      </c>
      <c r="G200" s="38" t="s">
        <v>1750</v>
      </c>
    </row>
    <row r="201" spans="1:7" x14ac:dyDescent="0.25">
      <c r="A201" s="45">
        <v>196</v>
      </c>
      <c r="B201" s="46" t="s">
        <v>1761</v>
      </c>
      <c r="C201" s="2" t="str">
        <f t="shared" si="5"/>
        <v>52119-BZL10</v>
      </c>
      <c r="D201" s="2" t="s">
        <v>306</v>
      </c>
      <c r="E201" s="2" t="s">
        <v>1534</v>
      </c>
      <c r="F201" s="47">
        <v>46.5</v>
      </c>
      <c r="G201" s="38" t="s">
        <v>1750</v>
      </c>
    </row>
    <row r="202" spans="1:7" x14ac:dyDescent="0.25">
      <c r="A202" s="45">
        <v>197</v>
      </c>
      <c r="B202" s="48" t="s">
        <v>1762</v>
      </c>
      <c r="C202" s="2" t="str">
        <f t="shared" si="5"/>
        <v>52119-BZM40</v>
      </c>
      <c r="D202" s="2" t="s">
        <v>306</v>
      </c>
      <c r="E202" s="2" t="s">
        <v>1528</v>
      </c>
      <c r="F202" s="47">
        <v>79.5</v>
      </c>
      <c r="G202" s="38"/>
    </row>
    <row r="203" spans="1:7" x14ac:dyDescent="0.25">
      <c r="A203" s="45">
        <v>198</v>
      </c>
      <c r="B203" s="48" t="s">
        <v>1763</v>
      </c>
      <c r="C203" s="2" t="str">
        <f t="shared" si="5"/>
        <v>52159-0K939</v>
      </c>
      <c r="D203" s="2" t="s">
        <v>320</v>
      </c>
      <c r="E203" s="2" t="s">
        <v>1645</v>
      </c>
      <c r="F203" s="47">
        <v>102.42857142857144</v>
      </c>
      <c r="G203" s="38" t="s">
        <v>1750</v>
      </c>
    </row>
    <row r="204" spans="1:7" x14ac:dyDescent="0.25">
      <c r="A204" s="45">
        <v>199</v>
      </c>
      <c r="B204" s="48" t="s">
        <v>1764</v>
      </c>
      <c r="C204" s="2" t="str">
        <f t="shared" si="5"/>
        <v>52159-0M911</v>
      </c>
      <c r="D204" s="2" t="s">
        <v>320</v>
      </c>
      <c r="E204" s="2" t="s">
        <v>1621</v>
      </c>
      <c r="F204" s="47">
        <v>102.42857142857144</v>
      </c>
      <c r="G204" s="38" t="s">
        <v>1750</v>
      </c>
    </row>
    <row r="205" spans="1:7" x14ac:dyDescent="0.25">
      <c r="A205" s="45">
        <v>200</v>
      </c>
      <c r="B205" s="48" t="s">
        <v>1765</v>
      </c>
      <c r="C205" s="2" t="str">
        <f t="shared" si="5"/>
        <v>52159-BZJ70</v>
      </c>
      <c r="D205" s="2" t="s">
        <v>323</v>
      </c>
      <c r="E205" s="2" t="s">
        <v>1614</v>
      </c>
      <c r="F205" s="47">
        <v>78</v>
      </c>
      <c r="G205" s="38"/>
    </row>
    <row r="206" spans="1:7" x14ac:dyDescent="0.25">
      <c r="A206" s="45">
        <v>201</v>
      </c>
      <c r="B206" s="48" t="s">
        <v>1766</v>
      </c>
      <c r="C206" s="2" t="str">
        <f t="shared" si="5"/>
        <v>53100-0KB90</v>
      </c>
      <c r="D206" s="2" t="s">
        <v>325</v>
      </c>
      <c r="E206" s="2" t="s">
        <v>1621</v>
      </c>
      <c r="F206" s="47">
        <v>44.571428571428562</v>
      </c>
      <c r="G206" s="38"/>
    </row>
    <row r="207" spans="1:7" x14ac:dyDescent="0.25">
      <c r="A207" s="45">
        <v>202</v>
      </c>
      <c r="B207" s="48" t="s">
        <v>1767</v>
      </c>
      <c r="C207" s="2" t="str">
        <f t="shared" si="5"/>
        <v>53112-BZ260</v>
      </c>
      <c r="D207" s="2" t="s">
        <v>327</v>
      </c>
      <c r="E207" s="2" t="s">
        <v>1534</v>
      </c>
      <c r="F207" s="47">
        <v>16.499999999999996</v>
      </c>
      <c r="G207" s="38"/>
    </row>
    <row r="208" spans="1:7" x14ac:dyDescent="0.25">
      <c r="A208" s="45">
        <v>203</v>
      </c>
      <c r="B208" s="48" t="s">
        <v>1768</v>
      </c>
      <c r="C208" s="2" t="str">
        <f t="shared" si="5"/>
        <v>53201-BZ070</v>
      </c>
      <c r="D208" s="2" t="s">
        <v>329</v>
      </c>
      <c r="E208" s="2" t="s">
        <v>1526</v>
      </c>
      <c r="F208" s="47">
        <v>45</v>
      </c>
      <c r="G208" s="38"/>
    </row>
    <row r="209" spans="1:7" x14ac:dyDescent="0.25">
      <c r="A209" s="45">
        <v>204</v>
      </c>
      <c r="B209" s="48" t="s">
        <v>1769</v>
      </c>
      <c r="C209" s="2" t="str">
        <f t="shared" si="5"/>
        <v>53201-BZ160</v>
      </c>
      <c r="D209" s="2" t="s">
        <v>329</v>
      </c>
      <c r="E209" s="2" t="s">
        <v>1497</v>
      </c>
      <c r="F209" s="47">
        <v>55</v>
      </c>
      <c r="G209" s="38"/>
    </row>
    <row r="210" spans="1:7" x14ac:dyDescent="0.25">
      <c r="A210" s="45">
        <v>205</v>
      </c>
      <c r="B210" s="48" t="s">
        <v>1770</v>
      </c>
      <c r="C210" s="2" t="str">
        <f t="shared" si="5"/>
        <v>53201-BZ210</v>
      </c>
      <c r="D210" s="2" t="s">
        <v>332</v>
      </c>
      <c r="E210" s="2" t="s">
        <v>1592</v>
      </c>
      <c r="F210" s="47">
        <v>45</v>
      </c>
      <c r="G210" s="38"/>
    </row>
    <row r="211" spans="1:7" x14ac:dyDescent="0.25">
      <c r="A211" s="45">
        <v>206</v>
      </c>
      <c r="B211" s="48" t="s">
        <v>1771</v>
      </c>
      <c r="C211" s="2" t="str">
        <f t="shared" si="5"/>
        <v>53301-BZ220</v>
      </c>
      <c r="D211" s="2" t="s">
        <v>334</v>
      </c>
      <c r="E211" s="2" t="s">
        <v>1526</v>
      </c>
      <c r="F211" s="47">
        <v>74.499999999999986</v>
      </c>
      <c r="G211" s="38"/>
    </row>
    <row r="212" spans="1:7" x14ac:dyDescent="0.25">
      <c r="A212" s="45">
        <v>207</v>
      </c>
      <c r="B212" s="48" t="s">
        <v>1772</v>
      </c>
      <c r="C212" s="2" t="str">
        <f t="shared" si="5"/>
        <v>53812-KK010</v>
      </c>
      <c r="D212" s="2" t="s">
        <v>336</v>
      </c>
      <c r="E212" s="2" t="s">
        <v>1508</v>
      </c>
      <c r="F212" s="47">
        <v>41.25</v>
      </c>
      <c r="G212" s="38"/>
    </row>
    <row r="213" spans="1:7" x14ac:dyDescent="0.25">
      <c r="A213" s="45">
        <v>208</v>
      </c>
      <c r="B213" s="48" t="s">
        <v>1773</v>
      </c>
      <c r="C213" s="2" t="str">
        <f t="shared" si="5"/>
        <v>53875-BZ011</v>
      </c>
      <c r="D213" s="2" t="s">
        <v>338</v>
      </c>
      <c r="E213" s="2" t="s">
        <v>1567</v>
      </c>
      <c r="F213" s="47">
        <v>8.3571428571428577</v>
      </c>
      <c r="G213" s="38"/>
    </row>
    <row r="214" spans="1:7" x14ac:dyDescent="0.25">
      <c r="A214" s="45">
        <v>209</v>
      </c>
      <c r="B214" s="48" t="s">
        <v>1774</v>
      </c>
      <c r="C214" s="2" t="str">
        <f t="shared" si="5"/>
        <v>53875-BZ190</v>
      </c>
      <c r="D214" s="2" t="s">
        <v>340</v>
      </c>
      <c r="E214" s="2" t="s">
        <v>1526</v>
      </c>
      <c r="F214" s="47">
        <v>9.0000000000000018</v>
      </c>
      <c r="G214" s="38"/>
    </row>
    <row r="215" spans="1:7" x14ac:dyDescent="0.25">
      <c r="A215" s="45">
        <v>210</v>
      </c>
      <c r="B215" s="48" t="s">
        <v>1775</v>
      </c>
      <c r="C215" s="2" t="str">
        <f t="shared" si="5"/>
        <v>53875-BZ270</v>
      </c>
      <c r="D215" s="2" t="s">
        <v>338</v>
      </c>
      <c r="E215" s="2" t="s">
        <v>1635</v>
      </c>
      <c r="F215" s="47">
        <v>9.2142857142857153</v>
      </c>
      <c r="G215" s="38"/>
    </row>
    <row r="216" spans="1:7" x14ac:dyDescent="0.25">
      <c r="A216" s="45">
        <v>211</v>
      </c>
      <c r="B216" s="48" t="s">
        <v>1776</v>
      </c>
      <c r="C216" s="2" t="str">
        <f t="shared" si="5"/>
        <v>53876-BZ011</v>
      </c>
      <c r="D216" s="2" t="s">
        <v>343</v>
      </c>
      <c r="E216" s="2" t="s">
        <v>1567</v>
      </c>
      <c r="F216" s="47">
        <v>8.3571428571428577</v>
      </c>
      <c r="G216" s="38"/>
    </row>
    <row r="217" spans="1:7" x14ac:dyDescent="0.25">
      <c r="A217" s="45">
        <v>212</v>
      </c>
      <c r="B217" s="48" t="s">
        <v>1777</v>
      </c>
      <c r="C217" s="2" t="str">
        <f t="shared" si="5"/>
        <v>53876-BZ190</v>
      </c>
      <c r="D217" s="2" t="s">
        <v>345</v>
      </c>
      <c r="E217" s="2" t="s">
        <v>1526</v>
      </c>
      <c r="F217" s="47">
        <v>9.0000000000000018</v>
      </c>
      <c r="G217" s="38"/>
    </row>
    <row r="218" spans="1:7" x14ac:dyDescent="0.25">
      <c r="A218" s="45">
        <v>213</v>
      </c>
      <c r="B218" s="48" t="s">
        <v>1778</v>
      </c>
      <c r="C218" s="2" t="str">
        <f t="shared" si="5"/>
        <v>53876-BZ270</v>
      </c>
      <c r="D218" s="2" t="s">
        <v>343</v>
      </c>
      <c r="E218" s="2" t="s">
        <v>1614</v>
      </c>
      <c r="F218" s="47">
        <v>9.2142857142857153</v>
      </c>
      <c r="G218" s="38"/>
    </row>
    <row r="219" spans="1:7" x14ac:dyDescent="0.25">
      <c r="A219" s="45">
        <v>214</v>
      </c>
      <c r="B219" s="48" t="s">
        <v>1779</v>
      </c>
      <c r="C219" s="2" t="s">
        <v>347</v>
      </c>
      <c r="D219" s="2" t="s">
        <v>348</v>
      </c>
      <c r="E219" s="2" t="s">
        <v>1517</v>
      </c>
      <c r="F219" s="47">
        <v>31.714285714285719</v>
      </c>
      <c r="G219" s="38"/>
    </row>
    <row r="220" spans="1:7" x14ac:dyDescent="0.25">
      <c r="A220" s="45">
        <v>215</v>
      </c>
      <c r="B220" s="48" t="s">
        <v>1780</v>
      </c>
      <c r="C220" s="2" t="str">
        <f t="shared" ref="C220:C264" si="6">LEFT(B220,5)&amp;"-"&amp;RIGHT(B220,5)</f>
        <v>56101-0D470</v>
      </c>
      <c r="D220" s="2" t="s">
        <v>350</v>
      </c>
      <c r="E220" s="2" t="s">
        <v>1624</v>
      </c>
      <c r="F220" s="47">
        <v>136.28571428571431</v>
      </c>
      <c r="G220" s="38"/>
    </row>
    <row r="221" spans="1:7" x14ac:dyDescent="0.25">
      <c r="A221" s="45">
        <v>216</v>
      </c>
      <c r="B221" s="48" t="s">
        <v>1781</v>
      </c>
      <c r="C221" s="2" t="str">
        <f t="shared" si="6"/>
        <v>56101-0K190</v>
      </c>
      <c r="D221" s="2" t="s">
        <v>350</v>
      </c>
      <c r="E221" s="2" t="s">
        <v>1782</v>
      </c>
      <c r="F221" s="47">
        <v>76.5</v>
      </c>
      <c r="G221" s="38"/>
    </row>
    <row r="222" spans="1:7" x14ac:dyDescent="0.25">
      <c r="A222" s="45">
        <v>217</v>
      </c>
      <c r="B222" s="48" t="s">
        <v>1783</v>
      </c>
      <c r="C222" s="2" t="str">
        <f t="shared" si="6"/>
        <v>56101-0K200</v>
      </c>
      <c r="D222" s="2" t="s">
        <v>350</v>
      </c>
      <c r="E222" s="2" t="s">
        <v>1581</v>
      </c>
      <c r="F222" s="47">
        <v>111.42857142857144</v>
      </c>
      <c r="G222" s="38"/>
    </row>
    <row r="223" spans="1:7" x14ac:dyDescent="0.25">
      <c r="A223" s="45">
        <v>218</v>
      </c>
      <c r="B223" s="48" t="s">
        <v>1784</v>
      </c>
      <c r="C223" s="2" t="str">
        <f t="shared" si="6"/>
        <v>56101-0K460</v>
      </c>
      <c r="D223" s="2" t="s">
        <v>350</v>
      </c>
      <c r="E223" s="2" t="s">
        <v>1512</v>
      </c>
      <c r="F223" s="47">
        <v>111.42857142857144</v>
      </c>
      <c r="G223" s="38"/>
    </row>
    <row r="224" spans="1:7" x14ac:dyDescent="0.25">
      <c r="A224" s="45">
        <v>219</v>
      </c>
      <c r="B224" s="46" t="s">
        <v>1785</v>
      </c>
      <c r="C224" s="2" t="str">
        <f t="shared" si="6"/>
        <v>56111-0b011</v>
      </c>
      <c r="D224" s="2" t="s">
        <v>350</v>
      </c>
      <c r="E224" s="2" t="s">
        <v>1740</v>
      </c>
      <c r="F224" s="47">
        <v>56</v>
      </c>
      <c r="G224" s="38"/>
    </row>
    <row r="225" spans="1:7" x14ac:dyDescent="0.25">
      <c r="A225" s="45">
        <v>220</v>
      </c>
      <c r="B225" s="46" t="s">
        <v>1786</v>
      </c>
      <c r="C225" s="2" t="str">
        <f t="shared" si="6"/>
        <v>56111-0W700</v>
      </c>
      <c r="D225" s="2" t="s">
        <v>350</v>
      </c>
      <c r="E225" s="2" t="s">
        <v>1565</v>
      </c>
      <c r="F225" s="47">
        <v>58.928571428571431</v>
      </c>
      <c r="G225" s="38"/>
    </row>
    <row r="226" spans="1:7" x14ac:dyDescent="0.25">
      <c r="A226" s="45">
        <v>221</v>
      </c>
      <c r="B226" s="2" t="s">
        <v>1787</v>
      </c>
      <c r="C226" s="2" t="str">
        <f t="shared" si="6"/>
        <v>56111-BZ200</v>
      </c>
      <c r="D226" s="2" t="s">
        <v>350</v>
      </c>
      <c r="E226" s="2" t="s">
        <v>1497</v>
      </c>
      <c r="F226" s="47">
        <v>74.499999999999986</v>
      </c>
      <c r="G226" s="38"/>
    </row>
    <row r="227" spans="1:7" x14ac:dyDescent="0.25">
      <c r="A227" s="45">
        <v>222</v>
      </c>
      <c r="B227" s="48" t="s">
        <v>1788</v>
      </c>
      <c r="C227" s="2" t="str">
        <f t="shared" si="6"/>
        <v>56111-BZ330</v>
      </c>
      <c r="D227" s="2" t="s">
        <v>358</v>
      </c>
      <c r="E227" s="2" t="s">
        <v>1614</v>
      </c>
      <c r="F227" s="47">
        <v>47.75</v>
      </c>
      <c r="G227" s="38"/>
    </row>
    <row r="228" spans="1:7" x14ac:dyDescent="0.25">
      <c r="A228" s="45">
        <v>223</v>
      </c>
      <c r="B228" s="48" t="s">
        <v>1789</v>
      </c>
      <c r="C228" s="2" t="str">
        <f t="shared" si="6"/>
        <v>57113-BZ020</v>
      </c>
      <c r="D228" s="2" t="s">
        <v>360</v>
      </c>
      <c r="E228" s="2" t="s">
        <v>1497</v>
      </c>
      <c r="F228" s="47">
        <v>7.25</v>
      </c>
      <c r="G228" s="38"/>
    </row>
    <row r="229" spans="1:7" x14ac:dyDescent="0.25">
      <c r="A229" s="45">
        <v>224</v>
      </c>
      <c r="B229" s="48" t="s">
        <v>1790</v>
      </c>
      <c r="C229" s="2" t="str">
        <f t="shared" si="6"/>
        <v>63111-0K020</v>
      </c>
      <c r="D229" s="2" t="s">
        <v>362</v>
      </c>
      <c r="E229" s="2" t="s">
        <v>1579</v>
      </c>
      <c r="F229" s="47">
        <v>42</v>
      </c>
      <c r="G229" s="38"/>
    </row>
    <row r="230" spans="1:7" x14ac:dyDescent="0.25">
      <c r="A230" s="45">
        <v>225</v>
      </c>
      <c r="B230" s="52" t="s">
        <v>1791</v>
      </c>
      <c r="C230" s="2" t="str">
        <f t="shared" si="6"/>
        <v>63111-KK010</v>
      </c>
      <c r="D230" s="2" t="s">
        <v>364</v>
      </c>
      <c r="E230" s="2" t="s">
        <v>1508</v>
      </c>
      <c r="F230" s="47">
        <v>35.892857142857146</v>
      </c>
      <c r="G230" s="38"/>
    </row>
    <row r="231" spans="1:7" x14ac:dyDescent="0.25">
      <c r="A231" s="45">
        <v>226</v>
      </c>
      <c r="B231" s="49" t="s">
        <v>1792</v>
      </c>
      <c r="C231" s="2" t="str">
        <f t="shared" si="6"/>
        <v>63111-KK020</v>
      </c>
      <c r="D231" s="2" t="s">
        <v>364</v>
      </c>
      <c r="E231" s="2" t="s">
        <v>1510</v>
      </c>
      <c r="F231" s="47">
        <v>31.107142857142854</v>
      </c>
      <c r="G231" s="38"/>
    </row>
    <row r="232" spans="1:7" x14ac:dyDescent="0.25">
      <c r="A232" s="45">
        <v>227</v>
      </c>
      <c r="B232" s="48" t="s">
        <v>1793</v>
      </c>
      <c r="C232" s="2" t="str">
        <f t="shared" si="6"/>
        <v>67001-BZ520</v>
      </c>
      <c r="D232" s="2" t="s">
        <v>367</v>
      </c>
      <c r="E232" s="2" t="s">
        <v>1526</v>
      </c>
      <c r="F232" s="47">
        <v>120.71428571428569</v>
      </c>
      <c r="G232" s="38"/>
    </row>
    <row r="233" spans="1:7" x14ac:dyDescent="0.25">
      <c r="A233" s="45">
        <v>228</v>
      </c>
      <c r="B233" s="48" t="s">
        <v>1794</v>
      </c>
      <c r="C233" s="2" t="str">
        <f t="shared" si="6"/>
        <v>67005-BZA50</v>
      </c>
      <c r="D233" s="2" t="s">
        <v>369</v>
      </c>
      <c r="E233" s="2" t="s">
        <v>1534</v>
      </c>
      <c r="F233" s="47">
        <v>70.285714285714292</v>
      </c>
      <c r="G233" s="38"/>
    </row>
    <row r="234" spans="1:7" x14ac:dyDescent="0.25">
      <c r="A234" s="45">
        <v>229</v>
      </c>
      <c r="B234" s="48" t="s">
        <v>1795</v>
      </c>
      <c r="C234" s="2" t="str">
        <f t="shared" si="6"/>
        <v>67005-BZD50</v>
      </c>
      <c r="D234" s="2" t="s">
        <v>369</v>
      </c>
      <c r="E234" s="2" t="s">
        <v>1614</v>
      </c>
      <c r="F234" s="47">
        <v>114.5</v>
      </c>
      <c r="G234" s="38"/>
    </row>
    <row r="235" spans="1:7" x14ac:dyDescent="0.25">
      <c r="A235" s="45">
        <v>230</v>
      </c>
      <c r="B235" s="48" t="s">
        <v>1796</v>
      </c>
      <c r="C235" s="2" t="str">
        <f t="shared" si="6"/>
        <v>68105-0K040</v>
      </c>
      <c r="D235" s="2" t="s">
        <v>372</v>
      </c>
      <c r="E235" s="2" t="s">
        <v>1609</v>
      </c>
      <c r="F235" s="47">
        <v>74.499999999999986</v>
      </c>
      <c r="G235" s="38"/>
    </row>
    <row r="236" spans="1:7" x14ac:dyDescent="0.25">
      <c r="A236" s="45">
        <v>231</v>
      </c>
      <c r="B236" s="46" t="s">
        <v>1797</v>
      </c>
      <c r="C236" s="2" t="str">
        <f t="shared" si="6"/>
        <v>68105-BZ211</v>
      </c>
      <c r="D236" s="2" t="s">
        <v>372</v>
      </c>
      <c r="E236" s="2" t="s">
        <v>1526</v>
      </c>
      <c r="F236" s="47">
        <v>52.5</v>
      </c>
      <c r="G236" s="38"/>
    </row>
    <row r="237" spans="1:7" x14ac:dyDescent="0.25">
      <c r="A237" s="45">
        <v>232</v>
      </c>
      <c r="B237" s="2" t="s">
        <v>1798</v>
      </c>
      <c r="C237" s="2" t="str">
        <f t="shared" si="6"/>
        <v>68131-BZ520</v>
      </c>
      <c r="D237" s="2" t="s">
        <v>375</v>
      </c>
      <c r="E237" s="2" t="s">
        <v>1534</v>
      </c>
      <c r="F237" s="47">
        <v>21.75</v>
      </c>
      <c r="G237" s="38"/>
    </row>
    <row r="238" spans="1:7" x14ac:dyDescent="0.25">
      <c r="A238" s="45">
        <v>233</v>
      </c>
      <c r="B238" s="48" t="s">
        <v>1799</v>
      </c>
      <c r="C238" s="2" t="str">
        <f t="shared" si="6"/>
        <v>68160-BZ011</v>
      </c>
      <c r="D238" s="2" t="s">
        <v>377</v>
      </c>
      <c r="E238" s="2" t="s">
        <v>1592</v>
      </c>
      <c r="F238" s="47">
        <v>3.9</v>
      </c>
      <c r="G238" s="38"/>
    </row>
    <row r="239" spans="1:7" x14ac:dyDescent="0.25">
      <c r="A239" s="45">
        <v>234</v>
      </c>
      <c r="B239" s="48" t="s">
        <v>1800</v>
      </c>
      <c r="C239" s="2" t="str">
        <f t="shared" si="6"/>
        <v>69801-BZ010</v>
      </c>
      <c r="D239" s="2" t="s">
        <v>379</v>
      </c>
      <c r="E239" s="2" t="s">
        <v>1567</v>
      </c>
      <c r="F239" s="47">
        <v>11.25</v>
      </c>
      <c r="G239" s="38"/>
    </row>
    <row r="240" spans="1:7" x14ac:dyDescent="0.25">
      <c r="A240" s="45">
        <v>235</v>
      </c>
      <c r="B240" s="48" t="s">
        <v>1801</v>
      </c>
      <c r="C240" s="2" t="str">
        <f t="shared" si="6"/>
        <v>81110-0K460</v>
      </c>
      <c r="D240" s="2" t="s">
        <v>381</v>
      </c>
      <c r="E240" s="2" t="s">
        <v>1672</v>
      </c>
      <c r="F240" s="47">
        <v>84.107142857142861</v>
      </c>
      <c r="G240" s="38"/>
    </row>
    <row r="241" spans="1:7" x14ac:dyDescent="0.25">
      <c r="A241" s="45">
        <v>236</v>
      </c>
      <c r="B241" s="48" t="s">
        <v>1802</v>
      </c>
      <c r="C241" s="2" t="str">
        <f t="shared" si="6"/>
        <v>81110-60P70</v>
      </c>
      <c r="D241" s="2" t="s">
        <v>383</v>
      </c>
      <c r="E241" s="2" t="s">
        <v>1803</v>
      </c>
      <c r="F241" s="47">
        <v>21.160714285714285</v>
      </c>
      <c r="G241" s="38"/>
    </row>
    <row r="242" spans="1:7" x14ac:dyDescent="0.25">
      <c r="A242" s="45">
        <v>237</v>
      </c>
      <c r="B242" s="48" t="s">
        <v>1804</v>
      </c>
      <c r="C242" s="2" t="str">
        <f t="shared" si="6"/>
        <v>81130-0K180</v>
      </c>
      <c r="D242" s="2" t="s">
        <v>385</v>
      </c>
      <c r="E242" s="2" t="s">
        <v>1782</v>
      </c>
      <c r="F242" s="47">
        <v>49.553571428571431</v>
      </c>
      <c r="G242" s="38"/>
    </row>
    <row r="243" spans="1:7" x14ac:dyDescent="0.25">
      <c r="A243" s="45">
        <v>238</v>
      </c>
      <c r="B243" s="48" t="s">
        <v>1805</v>
      </c>
      <c r="C243" s="2" t="str">
        <f t="shared" si="6"/>
        <v>81130-BZ260</v>
      </c>
      <c r="D243" s="2" t="s">
        <v>387</v>
      </c>
      <c r="E243" s="2" t="s">
        <v>1635</v>
      </c>
      <c r="F243" s="47">
        <v>43.75</v>
      </c>
      <c r="G243" s="38"/>
    </row>
    <row r="244" spans="1:7" x14ac:dyDescent="0.25">
      <c r="A244" s="45">
        <v>239</v>
      </c>
      <c r="B244" s="48" t="s">
        <v>1806</v>
      </c>
      <c r="C244" s="2" t="str">
        <f t="shared" si="6"/>
        <v>81130-BZ400</v>
      </c>
      <c r="D244" s="2" t="s">
        <v>387</v>
      </c>
      <c r="E244" s="2" t="s">
        <v>1534</v>
      </c>
      <c r="F244" s="47">
        <v>82.5</v>
      </c>
      <c r="G244" s="38"/>
    </row>
    <row r="245" spans="1:7" x14ac:dyDescent="0.25">
      <c r="A245" s="45">
        <v>240</v>
      </c>
      <c r="B245" s="48" t="s">
        <v>1807</v>
      </c>
      <c r="C245" s="2" t="str">
        <f t="shared" si="6"/>
        <v>81170-0K180</v>
      </c>
      <c r="D245" s="2" t="s">
        <v>385</v>
      </c>
      <c r="E245" s="2" t="s">
        <v>1782</v>
      </c>
      <c r="F245" s="47">
        <v>49.553571428571431</v>
      </c>
      <c r="G245" s="38"/>
    </row>
    <row r="246" spans="1:7" x14ac:dyDescent="0.25">
      <c r="A246" s="45">
        <v>241</v>
      </c>
      <c r="B246" s="48" t="s">
        <v>1808</v>
      </c>
      <c r="C246" s="2" t="str">
        <f t="shared" si="6"/>
        <v>81170-0K270</v>
      </c>
      <c r="D246" s="2" t="s">
        <v>385</v>
      </c>
      <c r="E246" s="2" t="s">
        <v>1672</v>
      </c>
      <c r="F246" s="47">
        <v>98.035714285714292</v>
      </c>
      <c r="G246" s="38"/>
    </row>
    <row r="247" spans="1:7" x14ac:dyDescent="0.25">
      <c r="A247" s="45">
        <v>242</v>
      </c>
      <c r="B247" s="48" t="s">
        <v>1809</v>
      </c>
      <c r="C247" s="2" t="str">
        <f t="shared" si="6"/>
        <v>81170-BZ260</v>
      </c>
      <c r="D247" s="2" t="s">
        <v>392</v>
      </c>
      <c r="E247" s="2" t="s">
        <v>1614</v>
      </c>
      <c r="F247" s="47">
        <v>43.75</v>
      </c>
      <c r="G247" s="38"/>
    </row>
    <row r="248" spans="1:7" x14ac:dyDescent="0.25">
      <c r="A248" s="45">
        <v>243</v>
      </c>
      <c r="B248" s="48" t="s">
        <v>1810</v>
      </c>
      <c r="C248" s="2" t="str">
        <f t="shared" si="6"/>
        <v>81170-BZ400</v>
      </c>
      <c r="D248" s="2" t="s">
        <v>392</v>
      </c>
      <c r="E248" s="2" t="s">
        <v>1534</v>
      </c>
      <c r="F248" s="47">
        <v>82.5</v>
      </c>
      <c r="G248" s="38"/>
    </row>
    <row r="249" spans="1:7" x14ac:dyDescent="0.25">
      <c r="A249" s="45">
        <v>244</v>
      </c>
      <c r="B249" s="48" t="s">
        <v>1811</v>
      </c>
      <c r="C249" s="2" t="str">
        <f t="shared" si="6"/>
        <v>81510-0K010</v>
      </c>
      <c r="D249" s="2" t="s">
        <v>395</v>
      </c>
      <c r="E249" s="2" t="s">
        <v>1621</v>
      </c>
      <c r="F249" s="47">
        <v>13</v>
      </c>
      <c r="G249" s="38"/>
    </row>
    <row r="250" spans="1:7" x14ac:dyDescent="0.25">
      <c r="A250" s="45">
        <v>245</v>
      </c>
      <c r="B250" s="48" t="s">
        <v>1812</v>
      </c>
      <c r="C250" s="2" t="str">
        <f t="shared" si="6"/>
        <v>81520-0K010</v>
      </c>
      <c r="D250" s="2" t="s">
        <v>397</v>
      </c>
      <c r="E250" s="2" t="s">
        <v>1627</v>
      </c>
      <c r="F250" s="47">
        <v>13</v>
      </c>
      <c r="G250" s="38"/>
    </row>
    <row r="251" spans="1:7" x14ac:dyDescent="0.25">
      <c r="A251" s="45">
        <v>246</v>
      </c>
      <c r="B251" s="48" t="s">
        <v>1813</v>
      </c>
      <c r="C251" s="2" t="str">
        <f t="shared" si="6"/>
        <v>81550-0K190</v>
      </c>
      <c r="D251" s="2" t="s">
        <v>399</v>
      </c>
      <c r="E251" s="2" t="s">
        <v>1672</v>
      </c>
      <c r="F251" s="47">
        <v>25.714285714285715</v>
      </c>
      <c r="G251" s="38"/>
    </row>
    <row r="252" spans="1:7" x14ac:dyDescent="0.25">
      <c r="A252" s="45">
        <v>247</v>
      </c>
      <c r="B252" s="46" t="s">
        <v>1814</v>
      </c>
      <c r="C252" s="2" t="str">
        <f t="shared" si="6"/>
        <v>81550-BZ350</v>
      </c>
      <c r="D252" s="2" t="s">
        <v>401</v>
      </c>
      <c r="E252" s="2" t="s">
        <v>1614</v>
      </c>
      <c r="F252" s="47">
        <v>29.732142857142858</v>
      </c>
      <c r="G252" s="38"/>
    </row>
    <row r="253" spans="1:7" x14ac:dyDescent="0.25">
      <c r="A253" s="45">
        <v>248</v>
      </c>
      <c r="B253" s="48" t="s">
        <v>1815</v>
      </c>
      <c r="C253" s="2" t="str">
        <f t="shared" si="6"/>
        <v>81560-0K200</v>
      </c>
      <c r="D253" s="2" t="s">
        <v>399</v>
      </c>
      <c r="E253" s="2" t="s">
        <v>1816</v>
      </c>
      <c r="F253" s="47">
        <v>24.910714285714285</v>
      </c>
      <c r="G253" s="38"/>
    </row>
    <row r="254" spans="1:7" x14ac:dyDescent="0.25">
      <c r="A254" s="45">
        <v>249</v>
      </c>
      <c r="B254" s="48" t="s">
        <v>1817</v>
      </c>
      <c r="C254" s="2" t="str">
        <f t="shared" si="6"/>
        <v>81560-BZ340</v>
      </c>
      <c r="D254" s="2" t="s">
        <v>404</v>
      </c>
      <c r="E254" s="2" t="s">
        <v>1614</v>
      </c>
      <c r="F254" s="47">
        <v>27.75</v>
      </c>
      <c r="G254" s="38"/>
    </row>
    <row r="255" spans="1:7" x14ac:dyDescent="0.25">
      <c r="A255" s="45">
        <v>250</v>
      </c>
      <c r="B255" s="49" t="s">
        <v>1818</v>
      </c>
      <c r="C255" s="2" t="str">
        <f t="shared" si="6"/>
        <v>82641-BZ020</v>
      </c>
      <c r="D255" s="2" t="s">
        <v>406</v>
      </c>
      <c r="E255" s="2" t="s">
        <v>1534</v>
      </c>
      <c r="F255" s="47">
        <v>23.303571428571427</v>
      </c>
      <c r="G255" s="38"/>
    </row>
    <row r="256" spans="1:7" x14ac:dyDescent="0.25">
      <c r="A256" s="45">
        <v>251</v>
      </c>
      <c r="B256" s="48" t="s">
        <v>1819</v>
      </c>
      <c r="C256" s="2" t="str">
        <f t="shared" si="6"/>
        <v>83710-0W071</v>
      </c>
      <c r="D256" s="2" t="s">
        <v>408</v>
      </c>
      <c r="E256" s="2" t="s">
        <v>1565</v>
      </c>
      <c r="F256" s="47">
        <v>13.371428571428572</v>
      </c>
      <c r="G256" s="38"/>
    </row>
    <row r="257" spans="1:7" x14ac:dyDescent="0.25">
      <c r="A257" s="45">
        <v>252</v>
      </c>
      <c r="B257" s="51" t="s">
        <v>1820</v>
      </c>
      <c r="C257" s="2" t="str">
        <f t="shared" si="6"/>
        <v>84140-BZ011</v>
      </c>
      <c r="D257" s="2" t="s">
        <v>410</v>
      </c>
      <c r="E257" s="2" t="s">
        <v>1550</v>
      </c>
      <c r="F257" s="47">
        <v>13</v>
      </c>
      <c r="G257" s="38"/>
    </row>
    <row r="258" spans="1:7" x14ac:dyDescent="0.25">
      <c r="A258" s="45">
        <v>253</v>
      </c>
      <c r="B258" s="48" t="s">
        <v>1821</v>
      </c>
      <c r="C258" s="2" t="str">
        <f t="shared" si="6"/>
        <v>84340-B2060</v>
      </c>
      <c r="D258" s="2" t="s">
        <v>412</v>
      </c>
      <c r="E258" s="2" t="s">
        <v>1530</v>
      </c>
      <c r="F258" s="47">
        <v>11.75</v>
      </c>
      <c r="G258" s="38"/>
    </row>
    <row r="259" spans="1:7" x14ac:dyDescent="0.25">
      <c r="A259" s="45">
        <v>254</v>
      </c>
      <c r="B259" s="2" t="s">
        <v>1822</v>
      </c>
      <c r="C259" s="2" t="str">
        <f t="shared" si="6"/>
        <v>85212-52250</v>
      </c>
      <c r="D259" s="2" t="s">
        <v>414</v>
      </c>
      <c r="E259" s="2" t="s">
        <v>1823</v>
      </c>
      <c r="F259" s="47">
        <v>35.625</v>
      </c>
      <c r="G259" s="38"/>
    </row>
    <row r="260" spans="1:7" x14ac:dyDescent="0.25">
      <c r="A260" s="45">
        <v>255</v>
      </c>
      <c r="B260" s="46" t="s">
        <v>1824</v>
      </c>
      <c r="C260" s="2" t="str">
        <f t="shared" si="6"/>
        <v>85214-B1070</v>
      </c>
      <c r="D260" s="2" t="s">
        <v>416</v>
      </c>
      <c r="E260" s="2" t="s">
        <v>1528</v>
      </c>
      <c r="F260" s="47">
        <v>7.7678571428571432</v>
      </c>
      <c r="G260" s="38"/>
    </row>
    <row r="261" spans="1:7" x14ac:dyDescent="0.25">
      <c r="A261" s="45">
        <v>256</v>
      </c>
      <c r="B261" s="2" t="s">
        <v>1825</v>
      </c>
      <c r="C261" s="2" t="str">
        <f t="shared" si="6"/>
        <v>85214-B2290</v>
      </c>
      <c r="D261" s="2" t="s">
        <v>416</v>
      </c>
      <c r="E261" s="2" t="s">
        <v>1528</v>
      </c>
      <c r="F261" s="47">
        <v>10.446428571428571</v>
      </c>
      <c r="G261" s="38"/>
    </row>
    <row r="262" spans="1:7" x14ac:dyDescent="0.25">
      <c r="A262" s="45">
        <v>257</v>
      </c>
      <c r="B262" s="51" t="s">
        <v>1826</v>
      </c>
      <c r="C262" s="2" t="str">
        <f t="shared" si="6"/>
        <v>85220-YZZD3</v>
      </c>
      <c r="D262" s="2" t="s">
        <v>419</v>
      </c>
      <c r="E262" s="2" t="s">
        <v>1827</v>
      </c>
      <c r="F262" s="47">
        <v>6.6964285714285712</v>
      </c>
      <c r="G262" s="38"/>
    </row>
    <row r="263" spans="1:7" x14ac:dyDescent="0.25">
      <c r="A263" s="45">
        <v>258</v>
      </c>
      <c r="B263" s="53" t="s">
        <v>1828</v>
      </c>
      <c r="C263" s="2" t="str">
        <f t="shared" si="6"/>
        <v>85222-42130</v>
      </c>
      <c r="D263" s="2" t="s">
        <v>422</v>
      </c>
      <c r="E263" s="2" t="s">
        <v>1510</v>
      </c>
      <c r="F263" s="47">
        <v>12.375</v>
      </c>
      <c r="G263" s="38"/>
    </row>
    <row r="264" spans="1:7" x14ac:dyDescent="0.25">
      <c r="A264" s="45">
        <v>259</v>
      </c>
      <c r="B264" s="51" t="s">
        <v>1829</v>
      </c>
      <c r="C264" s="2" t="str">
        <f t="shared" si="6"/>
        <v>85242-BZ050</v>
      </c>
      <c r="D264" s="2" t="s">
        <v>424</v>
      </c>
      <c r="E264" s="2" t="s">
        <v>1497</v>
      </c>
      <c r="F264" s="47">
        <v>7.8571428571428559</v>
      </c>
      <c r="G264" s="38"/>
    </row>
    <row r="265" spans="1:7" x14ac:dyDescent="0.25">
      <c r="A265" s="45">
        <v>260</v>
      </c>
      <c r="B265" s="51" t="s">
        <v>1830</v>
      </c>
      <c r="C265" s="2" t="s">
        <v>425</v>
      </c>
      <c r="D265" s="2" t="s">
        <v>426</v>
      </c>
      <c r="E265" s="2" t="s">
        <v>1831</v>
      </c>
      <c r="F265" s="47">
        <v>13.842857142857143</v>
      </c>
      <c r="G265" s="38"/>
    </row>
    <row r="266" spans="1:7" x14ac:dyDescent="0.25">
      <c r="A266" s="45">
        <v>261</v>
      </c>
      <c r="B266" s="51" t="s">
        <v>1832</v>
      </c>
      <c r="C266" s="2" t="str">
        <f t="shared" ref="C266:C292" si="7">LEFT(B266,5)&amp;"-"&amp;RIGHT(B266,5)</f>
        <v>87139-0D160</v>
      </c>
      <c r="D266" s="2" t="s">
        <v>426</v>
      </c>
      <c r="E266" s="2" t="s">
        <v>1687</v>
      </c>
      <c r="F266" s="47">
        <v>6.364285714285713</v>
      </c>
      <c r="G266" s="38"/>
    </row>
    <row r="267" spans="1:7" x14ac:dyDescent="0.25">
      <c r="A267" s="45">
        <v>262</v>
      </c>
      <c r="B267" s="49" t="s">
        <v>1833</v>
      </c>
      <c r="C267" s="2" t="str">
        <f t="shared" si="7"/>
        <v>87139-YZZ45</v>
      </c>
      <c r="D267" s="2" t="s">
        <v>429</v>
      </c>
      <c r="E267" s="2" t="s">
        <v>1816</v>
      </c>
      <c r="F267" s="47">
        <v>21.985714285714284</v>
      </c>
      <c r="G267" s="38"/>
    </row>
    <row r="268" spans="1:7" x14ac:dyDescent="0.25">
      <c r="A268" s="45">
        <v>263</v>
      </c>
      <c r="B268" s="50" t="s">
        <v>1834</v>
      </c>
      <c r="C268" s="2" t="str">
        <f t="shared" si="7"/>
        <v>87139-YZZ49</v>
      </c>
      <c r="D268" s="2" t="s">
        <v>429</v>
      </c>
      <c r="E268" s="2" t="s">
        <v>1835</v>
      </c>
      <c r="F268" s="47">
        <v>23.071428571428573</v>
      </c>
      <c r="G268" s="38"/>
    </row>
    <row r="269" spans="1:7" x14ac:dyDescent="0.25">
      <c r="A269" s="45">
        <v>264</v>
      </c>
      <c r="B269" s="48" t="s">
        <v>1836</v>
      </c>
      <c r="C269" s="2" t="str">
        <f t="shared" si="7"/>
        <v>87910-BZE60</v>
      </c>
      <c r="D269" s="2" t="s">
        <v>433</v>
      </c>
      <c r="E269" s="2" t="s">
        <v>1614</v>
      </c>
      <c r="F269" s="47">
        <v>57.5</v>
      </c>
      <c r="G269" s="38"/>
    </row>
    <row r="270" spans="1:7" x14ac:dyDescent="0.25">
      <c r="A270" s="45">
        <v>265</v>
      </c>
      <c r="B270" s="48" t="s">
        <v>1837</v>
      </c>
      <c r="C270" s="2" t="str">
        <f t="shared" si="7"/>
        <v>87915-BZ500</v>
      </c>
      <c r="D270" s="2" t="s">
        <v>435</v>
      </c>
      <c r="E270" s="2" t="s">
        <v>1534</v>
      </c>
      <c r="F270" s="47">
        <v>2.5999999999999996</v>
      </c>
      <c r="G270" s="38"/>
    </row>
    <row r="271" spans="1:7" x14ac:dyDescent="0.25">
      <c r="A271" s="45">
        <v>266</v>
      </c>
      <c r="B271" s="48" t="s">
        <v>1838</v>
      </c>
      <c r="C271" s="2" t="str">
        <f t="shared" si="7"/>
        <v>87945-BZ550</v>
      </c>
      <c r="D271" s="2" t="s">
        <v>437</v>
      </c>
      <c r="E271" s="2" t="s">
        <v>1534</v>
      </c>
      <c r="F271" s="47">
        <v>2.5999999999999996</v>
      </c>
      <c r="G271" s="38"/>
    </row>
    <row r="272" spans="1:7" x14ac:dyDescent="0.25">
      <c r="A272" s="45">
        <v>267</v>
      </c>
      <c r="B272" s="48" t="s">
        <v>1839</v>
      </c>
      <c r="C272" s="2" t="str">
        <f t="shared" si="7"/>
        <v>89465-BZ070</v>
      </c>
      <c r="D272" s="2" t="s">
        <v>439</v>
      </c>
      <c r="E272" s="2" t="s">
        <v>1497</v>
      </c>
      <c r="F272" s="47">
        <v>30.5</v>
      </c>
      <c r="G272" s="38"/>
    </row>
    <row r="273" spans="1:7" x14ac:dyDescent="0.25">
      <c r="A273" s="45">
        <v>268</v>
      </c>
      <c r="B273" s="48" t="s">
        <v>1840</v>
      </c>
      <c r="C273" s="2" t="str">
        <f t="shared" si="7"/>
        <v>89751-BZ030</v>
      </c>
      <c r="D273" s="2" t="s">
        <v>1841</v>
      </c>
      <c r="E273" s="2" t="s">
        <v>1532</v>
      </c>
      <c r="F273" s="47">
        <v>1.75</v>
      </c>
      <c r="G273" s="38"/>
    </row>
    <row r="274" spans="1:7" x14ac:dyDescent="0.25">
      <c r="A274" s="45">
        <v>269</v>
      </c>
      <c r="B274" s="48" t="s">
        <v>1842</v>
      </c>
      <c r="C274" s="2" t="str">
        <f t="shared" si="7"/>
        <v>89752-BZ200</v>
      </c>
      <c r="D274" s="2" t="s">
        <v>441</v>
      </c>
      <c r="E274" s="2" t="s">
        <v>1534</v>
      </c>
      <c r="F274" s="47">
        <v>2.8392857142857144</v>
      </c>
      <c r="G274" s="38"/>
    </row>
    <row r="275" spans="1:7" x14ac:dyDescent="0.25">
      <c r="A275" s="45">
        <v>270</v>
      </c>
      <c r="B275" s="48" t="s">
        <v>1843</v>
      </c>
      <c r="C275" s="2" t="str">
        <f t="shared" si="7"/>
        <v>90033-11039</v>
      </c>
      <c r="D275" s="2" t="s">
        <v>443</v>
      </c>
      <c r="E275" s="2" t="s">
        <v>1844</v>
      </c>
      <c r="F275" s="47">
        <v>15.553571428571427</v>
      </c>
      <c r="G275" s="38"/>
    </row>
    <row r="276" spans="1:7" x14ac:dyDescent="0.25">
      <c r="A276" s="45">
        <v>271</v>
      </c>
      <c r="B276" s="48" t="s">
        <v>1845</v>
      </c>
      <c r="C276" s="2" t="str">
        <f t="shared" si="7"/>
        <v>90038-12006</v>
      </c>
      <c r="D276" s="2" t="s">
        <v>445</v>
      </c>
      <c r="E276" s="2" t="s">
        <v>1846</v>
      </c>
      <c r="F276" s="47">
        <v>2.0499999999999998</v>
      </c>
      <c r="G276" s="38"/>
    </row>
    <row r="277" spans="1:7" x14ac:dyDescent="0.25">
      <c r="A277" s="45">
        <v>272</v>
      </c>
      <c r="B277" s="48" t="s">
        <v>1847</v>
      </c>
      <c r="C277" s="2" t="str">
        <f t="shared" si="7"/>
        <v>90043-85149</v>
      </c>
      <c r="D277" s="2" t="s">
        <v>447</v>
      </c>
      <c r="E277" s="2" t="s">
        <v>1567</v>
      </c>
      <c r="F277" s="47">
        <v>4.7142857142857144</v>
      </c>
      <c r="G277" s="38"/>
    </row>
    <row r="278" spans="1:7" x14ac:dyDescent="0.25">
      <c r="A278" s="45">
        <v>273</v>
      </c>
      <c r="B278" s="48" t="s">
        <v>1848</v>
      </c>
      <c r="C278" s="2" t="str">
        <f t="shared" si="7"/>
        <v>9004A-30057</v>
      </c>
      <c r="D278" s="2" t="s">
        <v>1110</v>
      </c>
      <c r="E278" s="2" t="s">
        <v>1497</v>
      </c>
      <c r="F278" s="47">
        <v>0.95</v>
      </c>
      <c r="G278" s="38"/>
    </row>
    <row r="279" spans="1:7" x14ac:dyDescent="0.25">
      <c r="A279" s="45">
        <v>274</v>
      </c>
      <c r="B279" s="51" t="s">
        <v>1849</v>
      </c>
      <c r="C279" s="2" t="str">
        <f t="shared" si="7"/>
        <v>9004A-31057</v>
      </c>
      <c r="D279" s="2" t="s">
        <v>1114</v>
      </c>
      <c r="E279" s="2" t="s">
        <v>1526</v>
      </c>
      <c r="F279" s="47">
        <v>2</v>
      </c>
      <c r="G279" s="38"/>
    </row>
    <row r="280" spans="1:7" x14ac:dyDescent="0.25">
      <c r="A280" s="45">
        <v>275</v>
      </c>
      <c r="B280" s="48" t="s">
        <v>1850</v>
      </c>
      <c r="C280" s="2" t="str">
        <f t="shared" si="7"/>
        <v>9004A-91019</v>
      </c>
      <c r="D280" s="2" t="s">
        <v>449</v>
      </c>
      <c r="E280" s="2" t="s">
        <v>1567</v>
      </c>
      <c r="F280" s="47">
        <v>4.3999999999999995</v>
      </c>
      <c r="G280" s="38"/>
    </row>
    <row r="281" spans="1:7" x14ac:dyDescent="0.25">
      <c r="A281" s="45">
        <v>276</v>
      </c>
      <c r="B281" s="46" t="s">
        <v>1851</v>
      </c>
      <c r="C281" s="2" t="str">
        <f t="shared" si="7"/>
        <v>90080-91161</v>
      </c>
      <c r="D281" s="2" t="s">
        <v>1129</v>
      </c>
      <c r="E281" s="2" t="s">
        <v>1692</v>
      </c>
      <c r="F281" s="47">
        <v>0.88</v>
      </c>
      <c r="G281" s="38"/>
    </row>
    <row r="282" spans="1:7" x14ac:dyDescent="0.25">
      <c r="A282" s="45">
        <v>277</v>
      </c>
      <c r="B282" s="46" t="s">
        <v>1852</v>
      </c>
      <c r="C282" s="2" t="str">
        <f t="shared" si="7"/>
        <v>90080-91202</v>
      </c>
      <c r="D282" s="2" t="s">
        <v>1131</v>
      </c>
      <c r="E282" s="2" t="s">
        <v>1853</v>
      </c>
      <c r="F282" s="47">
        <v>9.2499999999999982</v>
      </c>
      <c r="G282" s="38"/>
    </row>
    <row r="283" spans="1:7" x14ac:dyDescent="0.25">
      <c r="A283" s="45">
        <v>278</v>
      </c>
      <c r="B283" s="48" t="s">
        <v>1854</v>
      </c>
      <c r="C283" s="2" t="str">
        <f t="shared" si="7"/>
        <v>90082-93003</v>
      </c>
      <c r="D283" s="2" t="s">
        <v>451</v>
      </c>
      <c r="E283" s="2" t="s">
        <v>1855</v>
      </c>
      <c r="F283" s="47">
        <v>1.5</v>
      </c>
      <c r="G283" s="38"/>
    </row>
    <row r="284" spans="1:7" x14ac:dyDescent="0.25">
      <c r="A284" s="45">
        <v>279</v>
      </c>
      <c r="B284" s="54" t="s">
        <v>1856</v>
      </c>
      <c r="C284" s="2" t="str">
        <f t="shared" si="7"/>
        <v>90116-10191</v>
      </c>
      <c r="D284" s="2" t="s">
        <v>453</v>
      </c>
      <c r="E284" s="2" t="s">
        <v>1857</v>
      </c>
      <c r="F284" s="47">
        <v>1.1499999999999999</v>
      </c>
      <c r="G284" s="38"/>
    </row>
    <row r="285" spans="1:7" x14ac:dyDescent="0.25">
      <c r="A285" s="45">
        <v>280</v>
      </c>
      <c r="B285" s="48" t="s">
        <v>1858</v>
      </c>
      <c r="C285" s="2" t="str">
        <f t="shared" si="7"/>
        <v>90366-T0008</v>
      </c>
      <c r="D285" s="2" t="s">
        <v>455</v>
      </c>
      <c r="E285" s="2" t="s">
        <v>1609</v>
      </c>
      <c r="F285" s="47">
        <v>25.303571428571423</v>
      </c>
      <c r="G285" s="38"/>
    </row>
    <row r="286" spans="1:7" x14ac:dyDescent="0.25">
      <c r="A286" s="45">
        <v>281</v>
      </c>
      <c r="B286" s="48" t="s">
        <v>1859</v>
      </c>
      <c r="C286" s="2" t="str">
        <f t="shared" si="7"/>
        <v>90915-YZZZ1</v>
      </c>
      <c r="D286" s="2" t="s">
        <v>457</v>
      </c>
      <c r="E286" s="2" t="s">
        <v>1519</v>
      </c>
      <c r="F286" s="47">
        <v>1.6607142857142858</v>
      </c>
      <c r="G286" s="38"/>
    </row>
    <row r="287" spans="1:7" x14ac:dyDescent="0.25">
      <c r="A287" s="45">
        <v>282</v>
      </c>
      <c r="B287" s="48" t="s">
        <v>1860</v>
      </c>
      <c r="C287" s="2" t="str">
        <f t="shared" si="7"/>
        <v>90915-YZZZ2</v>
      </c>
      <c r="D287" s="2" t="s">
        <v>457</v>
      </c>
      <c r="E287" s="2" t="s">
        <v>1861</v>
      </c>
      <c r="F287" s="47">
        <v>1.9821428571428572</v>
      </c>
      <c r="G287" s="38"/>
    </row>
    <row r="288" spans="1:7" x14ac:dyDescent="0.25">
      <c r="A288" s="45">
        <v>283</v>
      </c>
      <c r="B288" s="48" t="s">
        <v>1862</v>
      </c>
      <c r="C288" s="2" t="str">
        <f t="shared" si="7"/>
        <v>90916-03089</v>
      </c>
      <c r="D288" s="2" t="s">
        <v>460</v>
      </c>
      <c r="E288" s="2" t="s">
        <v>1630</v>
      </c>
      <c r="F288" s="47">
        <v>12.925000000000001</v>
      </c>
      <c r="G288" s="38"/>
    </row>
    <row r="289" spans="1:7" x14ac:dyDescent="0.25">
      <c r="A289" s="45">
        <v>284</v>
      </c>
      <c r="B289" s="48" t="s">
        <v>1863</v>
      </c>
      <c r="C289" s="2" t="str">
        <f t="shared" si="7"/>
        <v>90916-T2014</v>
      </c>
      <c r="D289" s="2" t="s">
        <v>1864</v>
      </c>
      <c r="E289" s="2" t="s">
        <v>1865</v>
      </c>
      <c r="F289" s="47">
        <v>10.25</v>
      </c>
      <c r="G289" s="38"/>
    </row>
    <row r="290" spans="1:7" x14ac:dyDescent="0.25">
      <c r="A290" s="45">
        <v>285</v>
      </c>
      <c r="B290" s="48" t="s">
        <v>1866</v>
      </c>
      <c r="C290" s="2" t="str">
        <f t="shared" si="7"/>
        <v>90916-T2026</v>
      </c>
      <c r="D290" s="2" t="s">
        <v>449</v>
      </c>
      <c r="E290" s="2" t="s">
        <v>1867</v>
      </c>
      <c r="F290" s="47">
        <v>11.374999999999998</v>
      </c>
      <c r="G290" s="38"/>
    </row>
    <row r="291" spans="1:7" x14ac:dyDescent="0.25">
      <c r="A291" s="45">
        <v>286</v>
      </c>
      <c r="B291" s="55" t="s">
        <v>1868</v>
      </c>
      <c r="C291" s="2" t="str">
        <f t="shared" si="7"/>
        <v>90916-T2028</v>
      </c>
      <c r="D291" s="2" t="s">
        <v>462</v>
      </c>
      <c r="E291" s="2" t="s">
        <v>1869</v>
      </c>
      <c r="F291" s="47">
        <v>27.225000000000001</v>
      </c>
      <c r="G291" s="38"/>
    </row>
    <row r="292" spans="1:7" x14ac:dyDescent="0.25">
      <c r="A292" s="45">
        <v>287</v>
      </c>
      <c r="B292" s="46" t="s">
        <v>1870</v>
      </c>
      <c r="C292" s="2" t="str">
        <f t="shared" si="7"/>
        <v>90919-01059</v>
      </c>
      <c r="D292" s="2" t="s">
        <v>1154</v>
      </c>
      <c r="E292" s="2" t="s">
        <v>1519</v>
      </c>
      <c r="F292" s="47">
        <v>0.82499999999999996</v>
      </c>
      <c r="G292" s="38"/>
    </row>
    <row r="293" spans="1:7" x14ac:dyDescent="0.25">
      <c r="A293" s="45">
        <v>288</v>
      </c>
      <c r="B293" s="48" t="s">
        <v>1871</v>
      </c>
      <c r="C293" s="48" t="s">
        <v>1157</v>
      </c>
      <c r="D293" s="2" t="s">
        <v>1158</v>
      </c>
      <c r="E293" s="2" t="s">
        <v>1872</v>
      </c>
      <c r="F293" s="47">
        <v>0.88</v>
      </c>
      <c r="G293" s="38"/>
    </row>
    <row r="294" spans="1:7" x14ac:dyDescent="0.25">
      <c r="A294" s="45">
        <v>289</v>
      </c>
      <c r="B294" s="48" t="s">
        <v>1873</v>
      </c>
      <c r="C294" s="2" t="str">
        <f t="shared" ref="C294:C305" si="8">LEFT(B294,5)&amp;"-"&amp;RIGHT(B294,5)</f>
        <v>90919-T1002</v>
      </c>
      <c r="D294" s="2" t="s">
        <v>1874</v>
      </c>
      <c r="E294" s="2" t="s">
        <v>1522</v>
      </c>
      <c r="F294" s="47">
        <v>0.88</v>
      </c>
      <c r="G294" s="38"/>
    </row>
    <row r="295" spans="1:7" x14ac:dyDescent="0.25">
      <c r="A295" s="45">
        <v>290</v>
      </c>
      <c r="B295" s="48" t="s">
        <v>1875</v>
      </c>
      <c r="C295" s="2" t="str">
        <f t="shared" si="8"/>
        <v>90919-T1004</v>
      </c>
      <c r="D295" s="2" t="s">
        <v>1876</v>
      </c>
      <c r="E295" s="2" t="s">
        <v>1517</v>
      </c>
      <c r="F295" s="47">
        <v>0.88</v>
      </c>
      <c r="G295" s="38"/>
    </row>
    <row r="296" spans="1:7" x14ac:dyDescent="0.25">
      <c r="A296" s="45">
        <v>291</v>
      </c>
      <c r="B296" s="56" t="s">
        <v>1877</v>
      </c>
      <c r="C296" s="2" t="str">
        <f t="shared" si="8"/>
        <v>99332-51030</v>
      </c>
      <c r="D296" s="2" t="s">
        <v>464</v>
      </c>
      <c r="E296" s="2" t="s">
        <v>1878</v>
      </c>
      <c r="F296" s="47">
        <v>3.9</v>
      </c>
      <c r="G296" s="38"/>
    </row>
    <row r="297" spans="1:7" x14ac:dyDescent="0.25">
      <c r="A297" s="45">
        <v>292</v>
      </c>
      <c r="B297" s="48" t="s">
        <v>1879</v>
      </c>
      <c r="C297" s="2" t="str">
        <f t="shared" si="8"/>
        <v>DBL12-07002</v>
      </c>
      <c r="D297" s="2" t="s">
        <v>466</v>
      </c>
      <c r="E297" s="2" t="s">
        <v>1844</v>
      </c>
      <c r="F297" s="47">
        <v>79.75</v>
      </c>
      <c r="G297" s="38"/>
    </row>
    <row r="298" spans="1:7" x14ac:dyDescent="0.25">
      <c r="A298" s="45">
        <v>293</v>
      </c>
      <c r="B298" s="48" t="s">
        <v>1880</v>
      </c>
      <c r="C298" s="2" t="str">
        <f t="shared" si="8"/>
        <v>EFJ10-06100</v>
      </c>
      <c r="D298" s="2" t="s">
        <v>468</v>
      </c>
      <c r="E298" s="2" t="s">
        <v>1544</v>
      </c>
      <c r="F298" s="47">
        <v>14.196428571428571</v>
      </c>
      <c r="G298" s="38"/>
    </row>
    <row r="299" spans="1:7" x14ac:dyDescent="0.25">
      <c r="A299" s="45">
        <v>294</v>
      </c>
      <c r="B299" s="48" t="s">
        <v>1881</v>
      </c>
      <c r="C299" s="2" t="str">
        <f t="shared" si="8"/>
        <v>EFJ10-06110</v>
      </c>
      <c r="D299" s="2" t="s">
        <v>468</v>
      </c>
      <c r="E299" s="2" t="s">
        <v>1544</v>
      </c>
      <c r="F299" s="47">
        <v>14.196428571428571</v>
      </c>
      <c r="G299" s="38"/>
    </row>
    <row r="300" spans="1:7" x14ac:dyDescent="0.25">
      <c r="A300" s="45">
        <v>295</v>
      </c>
      <c r="B300" s="48" t="s">
        <v>1882</v>
      </c>
      <c r="C300" s="2" t="str">
        <f t="shared" si="8"/>
        <v>KKL21-33001</v>
      </c>
      <c r="D300" s="2" t="s">
        <v>471</v>
      </c>
      <c r="E300" s="2">
        <v>0</v>
      </c>
      <c r="F300" s="47">
        <v>4.3842857142857135</v>
      </c>
      <c r="G300" s="38"/>
    </row>
    <row r="301" spans="1:7" x14ac:dyDescent="0.25">
      <c r="A301" s="45">
        <v>296</v>
      </c>
      <c r="B301" s="48" t="s">
        <v>1883</v>
      </c>
      <c r="C301" s="2" t="str">
        <f t="shared" si="8"/>
        <v>KKL21-33002</v>
      </c>
      <c r="D301" s="2" t="s">
        <v>471</v>
      </c>
      <c r="E301" s="2">
        <v>0</v>
      </c>
      <c r="F301" s="47">
        <v>4.3842857142857135</v>
      </c>
      <c r="G301" s="38"/>
    </row>
    <row r="302" spans="1:7" x14ac:dyDescent="0.25">
      <c r="A302" s="45">
        <v>297</v>
      </c>
      <c r="B302" s="48" t="s">
        <v>1884</v>
      </c>
      <c r="C302" s="2" t="str">
        <f t="shared" si="8"/>
        <v>KKL21-33003</v>
      </c>
      <c r="D302" s="2" t="s">
        <v>471</v>
      </c>
      <c r="E302" s="2">
        <v>0</v>
      </c>
      <c r="F302" s="47">
        <v>4.3842857142857135</v>
      </c>
      <c r="G302" s="38"/>
    </row>
    <row r="303" spans="1:7" x14ac:dyDescent="0.25">
      <c r="A303" s="45">
        <v>298</v>
      </c>
      <c r="B303" s="48" t="s">
        <v>1885</v>
      </c>
      <c r="C303" s="2" t="str">
        <f t="shared" si="8"/>
        <v>PZ035-0K092</v>
      </c>
      <c r="D303" s="2" t="s">
        <v>475</v>
      </c>
      <c r="E303" s="2" t="s">
        <v>1581</v>
      </c>
      <c r="F303" s="47">
        <v>9.3785714285714263</v>
      </c>
      <c r="G303" s="38"/>
    </row>
    <row r="304" spans="1:7" x14ac:dyDescent="0.25">
      <c r="A304" s="45">
        <v>299</v>
      </c>
      <c r="B304" s="48" t="s">
        <v>1886</v>
      </c>
      <c r="C304" s="2" t="str">
        <f t="shared" si="8"/>
        <v>PZ044-0K503</v>
      </c>
      <c r="D304" s="2" t="s">
        <v>477</v>
      </c>
      <c r="E304" s="2" t="s">
        <v>1609</v>
      </c>
      <c r="F304" s="47">
        <v>10.1</v>
      </c>
      <c r="G304" s="38"/>
    </row>
    <row r="305" spans="1:7" x14ac:dyDescent="0.25">
      <c r="A305" s="45">
        <v>300</v>
      </c>
      <c r="B305" s="48" t="s">
        <v>1887</v>
      </c>
      <c r="C305" s="2" t="str">
        <f t="shared" si="8"/>
        <v>S1304-E0281</v>
      </c>
      <c r="D305" s="2" t="s">
        <v>479</v>
      </c>
      <c r="E305" s="2" t="s">
        <v>1565</v>
      </c>
      <c r="F305" s="47">
        <v>15</v>
      </c>
      <c r="G305" s="38"/>
    </row>
    <row r="306" spans="1:7" x14ac:dyDescent="0.25">
      <c r="G306" s="40"/>
    </row>
  </sheetData>
  <mergeCells count="1">
    <mergeCell ref="B5:C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CCBBE-87B9-4B05-8D4B-C877D0C338F8}">
  <dimension ref="B2:E282"/>
  <sheetViews>
    <sheetView topLeftCell="A274" workbookViewId="0">
      <selection activeCell="B280" sqref="B280:E282"/>
    </sheetView>
  </sheetViews>
  <sheetFormatPr defaultRowHeight="15" x14ac:dyDescent="0.25"/>
  <cols>
    <col min="1" max="1" width="2.5703125" customWidth="1"/>
    <col min="2" max="2" width="17" style="36" customWidth="1"/>
    <col min="3" max="3" width="37.42578125" style="36" bestFit="1" customWidth="1"/>
    <col min="4" max="4" width="13.7109375" style="37" customWidth="1"/>
    <col min="5" max="5" width="28.140625" customWidth="1"/>
  </cols>
  <sheetData>
    <row r="2" spans="2:5" s="33" customFormat="1" ht="31.5" x14ac:dyDescent="0.25">
      <c r="B2" s="30" t="s">
        <v>1478</v>
      </c>
      <c r="C2" s="30" t="s">
        <v>1479</v>
      </c>
      <c r="D2" s="31" t="s">
        <v>1482</v>
      </c>
      <c r="E2" s="32" t="s">
        <v>1483</v>
      </c>
    </row>
    <row r="3" spans="2:5" x14ac:dyDescent="0.25">
      <c r="B3" s="34" t="s">
        <v>12</v>
      </c>
      <c r="C3" s="34" t="s">
        <v>13</v>
      </c>
      <c r="D3" s="35">
        <v>89.32</v>
      </c>
      <c r="E3" s="3"/>
    </row>
    <row r="4" spans="2:5" x14ac:dyDescent="0.25">
      <c r="B4" s="34" t="s">
        <v>16</v>
      </c>
      <c r="C4" s="34" t="s">
        <v>17</v>
      </c>
      <c r="D4" s="35">
        <v>10.15</v>
      </c>
      <c r="E4" s="3"/>
    </row>
    <row r="5" spans="2:5" x14ac:dyDescent="0.25">
      <c r="B5" s="34" t="s">
        <v>19</v>
      </c>
      <c r="C5" s="34" t="s">
        <v>20</v>
      </c>
      <c r="D5" s="35">
        <v>11.24</v>
      </c>
      <c r="E5" s="3"/>
    </row>
    <row r="6" spans="2:5" x14ac:dyDescent="0.25">
      <c r="B6" s="34" t="s">
        <v>22</v>
      </c>
      <c r="C6" s="34" t="s">
        <v>23</v>
      </c>
      <c r="D6" s="35">
        <v>29.81</v>
      </c>
      <c r="E6" s="3"/>
    </row>
    <row r="7" spans="2:5" x14ac:dyDescent="0.25">
      <c r="B7" s="34" t="s">
        <v>24</v>
      </c>
      <c r="C7" s="34" t="s">
        <v>25</v>
      </c>
      <c r="D7" s="35">
        <v>20.3</v>
      </c>
      <c r="E7" s="3"/>
    </row>
    <row r="8" spans="2:5" x14ac:dyDescent="0.25">
      <c r="B8" s="34" t="s">
        <v>27</v>
      </c>
      <c r="C8" s="34" t="s">
        <v>28</v>
      </c>
      <c r="D8" s="35">
        <v>33.53</v>
      </c>
      <c r="E8" s="3"/>
    </row>
    <row r="9" spans="2:5" x14ac:dyDescent="0.25">
      <c r="B9" s="34" t="s">
        <v>29</v>
      </c>
      <c r="C9" s="34" t="s">
        <v>30</v>
      </c>
      <c r="D9" s="35">
        <v>53.05</v>
      </c>
      <c r="E9" s="3"/>
    </row>
    <row r="10" spans="2:5" x14ac:dyDescent="0.25">
      <c r="B10" s="34" t="s">
        <v>31</v>
      </c>
      <c r="C10" s="34" t="s">
        <v>30</v>
      </c>
      <c r="D10" s="35">
        <v>48.72</v>
      </c>
      <c r="E10" s="3"/>
    </row>
    <row r="11" spans="2:5" x14ac:dyDescent="0.25">
      <c r="B11" s="34" t="s">
        <v>32</v>
      </c>
      <c r="C11" s="34" t="s">
        <v>33</v>
      </c>
      <c r="D11" s="35">
        <v>67.44</v>
      </c>
      <c r="E11" s="3"/>
    </row>
    <row r="12" spans="2:5" x14ac:dyDescent="0.25">
      <c r="B12" s="34" t="s">
        <v>35</v>
      </c>
      <c r="C12" s="34" t="s">
        <v>30</v>
      </c>
      <c r="D12" s="35">
        <v>95.79</v>
      </c>
      <c r="E12" s="3"/>
    </row>
    <row r="13" spans="2:5" x14ac:dyDescent="0.25">
      <c r="B13" s="34" t="s">
        <v>37</v>
      </c>
      <c r="C13" s="34" t="s">
        <v>38</v>
      </c>
      <c r="D13" s="35">
        <v>40.81</v>
      </c>
      <c r="E13" s="3"/>
    </row>
    <row r="14" spans="2:5" x14ac:dyDescent="0.25">
      <c r="B14" s="34" t="s">
        <v>39</v>
      </c>
      <c r="C14" s="34" t="s">
        <v>40</v>
      </c>
      <c r="D14" s="35">
        <v>37.89</v>
      </c>
      <c r="E14" s="3"/>
    </row>
    <row r="15" spans="2:5" x14ac:dyDescent="0.25">
      <c r="B15" s="34" t="s">
        <v>41</v>
      </c>
      <c r="C15" s="34" t="s">
        <v>42</v>
      </c>
      <c r="D15" s="35">
        <v>50.34</v>
      </c>
      <c r="E15" s="3"/>
    </row>
    <row r="16" spans="2:5" x14ac:dyDescent="0.25">
      <c r="B16" s="34" t="s">
        <v>43</v>
      </c>
      <c r="C16" s="34" t="s">
        <v>38</v>
      </c>
      <c r="D16" s="35">
        <v>42.81</v>
      </c>
      <c r="E16" s="3"/>
    </row>
    <row r="17" spans="2:5" x14ac:dyDescent="0.25">
      <c r="B17" s="34" t="s">
        <v>44</v>
      </c>
      <c r="C17" s="34" t="s">
        <v>42</v>
      </c>
      <c r="D17" s="35">
        <v>52.97</v>
      </c>
      <c r="E17" s="3"/>
    </row>
    <row r="18" spans="2:5" x14ac:dyDescent="0.25">
      <c r="B18" s="34" t="s">
        <v>46</v>
      </c>
      <c r="C18" s="34" t="s">
        <v>38</v>
      </c>
      <c r="D18" s="35">
        <v>55.26</v>
      </c>
      <c r="E18" s="3"/>
    </row>
    <row r="19" spans="2:5" x14ac:dyDescent="0.25">
      <c r="B19" s="34" t="s">
        <v>48</v>
      </c>
      <c r="C19" s="34" t="s">
        <v>49</v>
      </c>
      <c r="D19" s="35">
        <v>13.16</v>
      </c>
      <c r="E19" s="3"/>
    </row>
    <row r="20" spans="2:5" x14ac:dyDescent="0.25">
      <c r="B20" s="34" t="s">
        <v>50</v>
      </c>
      <c r="C20" s="34" t="s">
        <v>51</v>
      </c>
      <c r="D20" s="35">
        <v>16.84</v>
      </c>
      <c r="E20" s="3"/>
    </row>
    <row r="21" spans="2:5" x14ac:dyDescent="0.25">
      <c r="B21" s="34" t="s">
        <v>53</v>
      </c>
      <c r="C21" s="34" t="s">
        <v>51</v>
      </c>
      <c r="D21" s="35">
        <v>14.47</v>
      </c>
      <c r="E21" s="3"/>
    </row>
    <row r="22" spans="2:5" x14ac:dyDescent="0.25">
      <c r="B22" s="34" t="s">
        <v>55</v>
      </c>
      <c r="C22" s="34" t="s">
        <v>51</v>
      </c>
      <c r="D22" s="35">
        <v>12.89</v>
      </c>
      <c r="E22" s="3"/>
    </row>
    <row r="23" spans="2:5" x14ac:dyDescent="0.25">
      <c r="B23" s="34" t="s">
        <v>56</v>
      </c>
      <c r="C23" s="34" t="s">
        <v>57</v>
      </c>
      <c r="D23" s="35">
        <v>15.43</v>
      </c>
      <c r="E23" s="3"/>
    </row>
    <row r="24" spans="2:5" x14ac:dyDescent="0.25">
      <c r="B24" s="34" t="s">
        <v>58</v>
      </c>
      <c r="C24" s="34" t="s">
        <v>30</v>
      </c>
      <c r="D24" s="35">
        <v>18.420000000000002</v>
      </c>
      <c r="E24" s="3"/>
    </row>
    <row r="25" spans="2:5" x14ac:dyDescent="0.25">
      <c r="B25" s="34" t="s">
        <v>59</v>
      </c>
      <c r="C25" s="34" t="s">
        <v>51</v>
      </c>
      <c r="D25" s="35">
        <v>13.2</v>
      </c>
      <c r="E25" s="3"/>
    </row>
    <row r="26" spans="2:5" x14ac:dyDescent="0.25">
      <c r="B26" s="34" t="s">
        <v>60</v>
      </c>
      <c r="C26" s="34" t="s">
        <v>61</v>
      </c>
      <c r="D26" s="35">
        <v>41.32</v>
      </c>
      <c r="E26" s="3"/>
    </row>
    <row r="27" spans="2:5" x14ac:dyDescent="0.25">
      <c r="B27" s="34" t="s">
        <v>62</v>
      </c>
      <c r="C27" s="34" t="s">
        <v>30</v>
      </c>
      <c r="D27" s="35">
        <v>60.38</v>
      </c>
      <c r="E27" s="3"/>
    </row>
    <row r="28" spans="2:5" x14ac:dyDescent="0.25">
      <c r="B28" s="34" t="s">
        <v>63</v>
      </c>
      <c r="C28" s="34" t="s">
        <v>64</v>
      </c>
      <c r="D28" s="35">
        <v>24.68</v>
      </c>
      <c r="E28" s="3"/>
    </row>
    <row r="29" spans="2:5" x14ac:dyDescent="0.25">
      <c r="B29" s="34" t="s">
        <v>66</v>
      </c>
      <c r="C29" s="34" t="s">
        <v>67</v>
      </c>
      <c r="D29" s="35">
        <v>14.47</v>
      </c>
      <c r="E29" s="3"/>
    </row>
    <row r="30" spans="2:5" x14ac:dyDescent="0.25">
      <c r="B30" s="34" t="s">
        <v>68</v>
      </c>
      <c r="C30" s="34" t="s">
        <v>69</v>
      </c>
      <c r="D30" s="35">
        <v>16.239999999999998</v>
      </c>
      <c r="E30" s="3"/>
    </row>
    <row r="31" spans="2:5" x14ac:dyDescent="0.25">
      <c r="B31" s="34" t="s">
        <v>70</v>
      </c>
      <c r="C31" s="34" t="s">
        <v>69</v>
      </c>
      <c r="D31" s="35">
        <v>8.32</v>
      </c>
      <c r="E31" s="3"/>
    </row>
    <row r="32" spans="2:5" x14ac:dyDescent="0.25">
      <c r="B32" s="34" t="s">
        <v>71</v>
      </c>
      <c r="C32" s="34" t="s">
        <v>72</v>
      </c>
      <c r="D32" s="35">
        <v>10.83</v>
      </c>
      <c r="E32" s="3"/>
    </row>
    <row r="33" spans="2:5" x14ac:dyDescent="0.25">
      <c r="B33" s="34" t="s">
        <v>73</v>
      </c>
      <c r="C33" s="34" t="s">
        <v>74</v>
      </c>
      <c r="D33" s="35">
        <v>10.83</v>
      </c>
      <c r="E33" s="3"/>
    </row>
    <row r="34" spans="2:5" x14ac:dyDescent="0.25">
      <c r="B34" s="34" t="s">
        <v>75</v>
      </c>
      <c r="C34" s="34" t="s">
        <v>74</v>
      </c>
      <c r="D34" s="35">
        <v>16.32</v>
      </c>
      <c r="E34" s="3"/>
    </row>
    <row r="35" spans="2:5" x14ac:dyDescent="0.25">
      <c r="B35" s="34" t="s">
        <v>76</v>
      </c>
      <c r="C35" s="34" t="s">
        <v>77</v>
      </c>
      <c r="D35" s="35">
        <v>5.38</v>
      </c>
      <c r="E35" s="3"/>
    </row>
    <row r="36" spans="2:5" x14ac:dyDescent="0.25">
      <c r="B36" s="34" t="s">
        <v>78</v>
      </c>
      <c r="C36" s="34" t="s">
        <v>79</v>
      </c>
      <c r="D36" s="35">
        <v>2.4700000000000002</v>
      </c>
      <c r="E36" s="3"/>
    </row>
    <row r="37" spans="2:5" x14ac:dyDescent="0.25">
      <c r="B37" s="34" t="s">
        <v>80</v>
      </c>
      <c r="C37" s="34" t="s">
        <v>81</v>
      </c>
      <c r="D37" s="35">
        <v>1.95</v>
      </c>
      <c r="E37" s="3"/>
    </row>
    <row r="38" spans="2:5" x14ac:dyDescent="0.25">
      <c r="B38" s="34" t="s">
        <v>82</v>
      </c>
      <c r="C38" s="34" t="s">
        <v>83</v>
      </c>
      <c r="D38" s="35">
        <v>120.53</v>
      </c>
      <c r="E38" s="3"/>
    </row>
    <row r="39" spans="2:5" x14ac:dyDescent="0.25">
      <c r="B39" s="34" t="s">
        <v>84</v>
      </c>
      <c r="C39" s="34" t="s">
        <v>85</v>
      </c>
      <c r="D39" s="35">
        <v>10.75</v>
      </c>
      <c r="E39" s="3"/>
    </row>
    <row r="40" spans="2:5" x14ac:dyDescent="0.25">
      <c r="B40" s="34" t="s">
        <v>86</v>
      </c>
      <c r="C40" s="34" t="s">
        <v>87</v>
      </c>
      <c r="D40" s="35">
        <v>18.05</v>
      </c>
      <c r="E40" s="3"/>
    </row>
    <row r="41" spans="2:5" x14ac:dyDescent="0.25">
      <c r="B41" s="34" t="s">
        <v>88</v>
      </c>
      <c r="C41" s="34" t="s">
        <v>89</v>
      </c>
      <c r="D41" s="35">
        <v>21.3</v>
      </c>
      <c r="E41" s="3"/>
    </row>
    <row r="42" spans="2:5" x14ac:dyDescent="0.25">
      <c r="B42" s="34" t="s">
        <v>90</v>
      </c>
      <c r="C42" s="34" t="s">
        <v>89</v>
      </c>
      <c r="D42" s="35">
        <v>21.3</v>
      </c>
      <c r="E42" s="3"/>
    </row>
    <row r="43" spans="2:5" x14ac:dyDescent="0.25">
      <c r="B43" s="34" t="s">
        <v>91</v>
      </c>
      <c r="C43" s="34" t="s">
        <v>92</v>
      </c>
      <c r="D43" s="35">
        <v>21.3</v>
      </c>
      <c r="E43" s="3"/>
    </row>
    <row r="44" spans="2:5" x14ac:dyDescent="0.25">
      <c r="B44" s="34" t="s">
        <v>93</v>
      </c>
      <c r="C44" s="34" t="s">
        <v>92</v>
      </c>
      <c r="D44" s="35">
        <v>21.3</v>
      </c>
      <c r="E44" s="3"/>
    </row>
    <row r="45" spans="2:5" x14ac:dyDescent="0.25">
      <c r="B45" s="34" t="s">
        <v>94</v>
      </c>
      <c r="C45" s="34" t="s">
        <v>95</v>
      </c>
      <c r="D45" s="35">
        <v>25.02</v>
      </c>
      <c r="E45" s="3"/>
    </row>
    <row r="46" spans="2:5" x14ac:dyDescent="0.25">
      <c r="B46" s="34" t="s">
        <v>96</v>
      </c>
      <c r="C46" s="34" t="s">
        <v>95</v>
      </c>
      <c r="D46" s="35">
        <v>25.02</v>
      </c>
      <c r="E46" s="3"/>
    </row>
    <row r="47" spans="2:5" x14ac:dyDescent="0.25">
      <c r="B47" s="34" t="s">
        <v>97</v>
      </c>
      <c r="C47" s="34" t="s">
        <v>98</v>
      </c>
      <c r="D47" s="35">
        <v>23.36</v>
      </c>
      <c r="E47" s="3"/>
    </row>
    <row r="48" spans="2:5" x14ac:dyDescent="0.25">
      <c r="B48" s="34" t="s">
        <v>100</v>
      </c>
      <c r="C48" s="34" t="s">
        <v>98</v>
      </c>
      <c r="D48" s="35">
        <v>35.409999999999997</v>
      </c>
      <c r="E48" s="3"/>
    </row>
    <row r="49" spans="2:5" x14ac:dyDescent="0.25">
      <c r="B49" s="34" t="s">
        <v>102</v>
      </c>
      <c r="C49" s="34" t="s">
        <v>98</v>
      </c>
      <c r="D49" s="35">
        <v>44.72</v>
      </c>
      <c r="E49" s="3"/>
    </row>
    <row r="50" spans="2:5" x14ac:dyDescent="0.25">
      <c r="B50" s="34" t="s">
        <v>103</v>
      </c>
      <c r="C50" s="34" t="s">
        <v>98</v>
      </c>
      <c r="D50" s="35">
        <v>60</v>
      </c>
      <c r="E50" s="3"/>
    </row>
    <row r="51" spans="2:5" x14ac:dyDescent="0.25">
      <c r="B51" s="34" t="s">
        <v>104</v>
      </c>
      <c r="C51" s="34" t="s">
        <v>98</v>
      </c>
      <c r="D51" s="35">
        <v>91.58</v>
      </c>
      <c r="E51" s="3"/>
    </row>
    <row r="52" spans="2:5" x14ac:dyDescent="0.25">
      <c r="B52" s="34" t="s">
        <v>105</v>
      </c>
      <c r="C52" s="34" t="s">
        <v>98</v>
      </c>
      <c r="D52" s="35">
        <v>67.44</v>
      </c>
      <c r="E52" s="3"/>
    </row>
    <row r="53" spans="2:5" x14ac:dyDescent="0.25">
      <c r="B53" s="34" t="s">
        <v>106</v>
      </c>
      <c r="C53" s="34" t="s">
        <v>98</v>
      </c>
      <c r="D53" s="35">
        <v>21.5</v>
      </c>
      <c r="E53" s="3"/>
    </row>
    <row r="54" spans="2:5" x14ac:dyDescent="0.25">
      <c r="B54" s="34" t="s">
        <v>107</v>
      </c>
      <c r="C54" s="34" t="s">
        <v>98</v>
      </c>
      <c r="D54" s="35">
        <v>24.68</v>
      </c>
      <c r="E54" s="3"/>
    </row>
    <row r="55" spans="2:5" x14ac:dyDescent="0.25">
      <c r="B55" s="34" t="s">
        <v>108</v>
      </c>
      <c r="C55" s="34" t="s">
        <v>109</v>
      </c>
      <c r="D55" s="35">
        <v>30.26</v>
      </c>
      <c r="E55" s="3"/>
    </row>
    <row r="56" spans="2:5" x14ac:dyDescent="0.25">
      <c r="B56" s="34" t="s">
        <v>110</v>
      </c>
      <c r="C56" s="34" t="s">
        <v>111</v>
      </c>
      <c r="D56" s="35">
        <v>22.63</v>
      </c>
      <c r="E56" s="3"/>
    </row>
    <row r="57" spans="2:5" x14ac:dyDescent="0.25">
      <c r="B57" s="34" t="s">
        <v>112</v>
      </c>
      <c r="C57" s="34" t="s">
        <v>111</v>
      </c>
      <c r="D57" s="35">
        <v>22.63</v>
      </c>
      <c r="E57" s="3"/>
    </row>
    <row r="58" spans="2:5" x14ac:dyDescent="0.25">
      <c r="B58" s="34" t="s">
        <v>113</v>
      </c>
      <c r="C58" s="34" t="s">
        <v>114</v>
      </c>
      <c r="D58" s="35">
        <v>14.44</v>
      </c>
      <c r="E58" s="3"/>
    </row>
    <row r="59" spans="2:5" x14ac:dyDescent="0.25">
      <c r="B59" s="34" t="s">
        <v>115</v>
      </c>
      <c r="C59" s="34" t="s">
        <v>114</v>
      </c>
      <c r="D59" s="35">
        <v>19.55</v>
      </c>
      <c r="E59" s="3"/>
    </row>
    <row r="60" spans="2:5" x14ac:dyDescent="0.25">
      <c r="B60" s="34" t="s">
        <v>116</v>
      </c>
      <c r="C60" s="34" t="s">
        <v>117</v>
      </c>
      <c r="D60" s="35">
        <v>32.11</v>
      </c>
      <c r="E60" s="3"/>
    </row>
    <row r="61" spans="2:5" x14ac:dyDescent="0.25">
      <c r="B61" s="34" t="s">
        <v>118</v>
      </c>
      <c r="C61" s="34" t="s">
        <v>119</v>
      </c>
      <c r="D61" s="35">
        <v>20.28</v>
      </c>
      <c r="E61" s="3"/>
    </row>
    <row r="62" spans="2:5" x14ac:dyDescent="0.25">
      <c r="B62" s="34" t="s">
        <v>120</v>
      </c>
      <c r="C62" s="34" t="s">
        <v>121</v>
      </c>
      <c r="D62" s="35">
        <v>31.07</v>
      </c>
      <c r="E62" s="3"/>
    </row>
    <row r="63" spans="2:5" x14ac:dyDescent="0.25">
      <c r="B63" s="34" t="s">
        <v>123</v>
      </c>
      <c r="C63" s="34" t="s">
        <v>124</v>
      </c>
      <c r="D63" s="35">
        <v>29.23</v>
      </c>
      <c r="E63" s="3"/>
    </row>
    <row r="64" spans="2:5" x14ac:dyDescent="0.25">
      <c r="B64" s="34" t="s">
        <v>125</v>
      </c>
      <c r="C64" s="34" t="s">
        <v>126</v>
      </c>
      <c r="D64" s="35">
        <v>3.43</v>
      </c>
      <c r="E64" s="3"/>
    </row>
    <row r="65" spans="2:5" x14ac:dyDescent="0.25">
      <c r="B65" s="34" t="s">
        <v>127</v>
      </c>
      <c r="C65" s="34" t="s">
        <v>128</v>
      </c>
      <c r="D65" s="35">
        <v>4.1500000000000004</v>
      </c>
      <c r="E65" s="3"/>
    </row>
    <row r="66" spans="2:5" x14ac:dyDescent="0.25">
      <c r="B66" s="34" t="s">
        <v>129</v>
      </c>
      <c r="C66" s="34" t="s">
        <v>130</v>
      </c>
      <c r="D66" s="35">
        <v>9.77</v>
      </c>
      <c r="E66" s="3"/>
    </row>
    <row r="67" spans="2:5" x14ac:dyDescent="0.25">
      <c r="B67" s="34" t="s">
        <v>131</v>
      </c>
      <c r="C67" s="34" t="s">
        <v>132</v>
      </c>
      <c r="D67" s="35">
        <v>20.28</v>
      </c>
      <c r="E67" s="3"/>
    </row>
    <row r="68" spans="2:5" x14ac:dyDescent="0.25">
      <c r="B68" s="34" t="s">
        <v>134</v>
      </c>
      <c r="C68" s="34" t="s">
        <v>135</v>
      </c>
      <c r="D68" s="35">
        <v>37.14</v>
      </c>
      <c r="E68" s="3"/>
    </row>
    <row r="69" spans="2:5" x14ac:dyDescent="0.25">
      <c r="B69" s="34" t="s">
        <v>136</v>
      </c>
      <c r="C69" s="34" t="s">
        <v>135</v>
      </c>
      <c r="D69" s="35">
        <v>43.5</v>
      </c>
      <c r="E69" s="3"/>
    </row>
    <row r="70" spans="2:5" x14ac:dyDescent="0.25">
      <c r="B70" s="34" t="s">
        <v>137</v>
      </c>
      <c r="C70" s="34" t="s">
        <v>138</v>
      </c>
      <c r="D70" s="35">
        <v>177.82</v>
      </c>
      <c r="E70" s="3"/>
    </row>
    <row r="71" spans="2:5" x14ac:dyDescent="0.25">
      <c r="B71" s="34" t="s">
        <v>139</v>
      </c>
      <c r="C71" s="34" t="s">
        <v>138</v>
      </c>
      <c r="D71" s="35">
        <v>106.32</v>
      </c>
      <c r="E71" s="3"/>
    </row>
    <row r="72" spans="2:5" x14ac:dyDescent="0.25">
      <c r="B72" s="34" t="s">
        <v>140</v>
      </c>
      <c r="C72" s="34" t="s">
        <v>138</v>
      </c>
      <c r="D72" s="35">
        <v>75.75</v>
      </c>
      <c r="E72" s="3"/>
    </row>
    <row r="73" spans="2:5" x14ac:dyDescent="0.25">
      <c r="B73" s="34" t="s">
        <v>141</v>
      </c>
      <c r="C73" s="34" t="s">
        <v>138</v>
      </c>
      <c r="D73" s="35">
        <v>94.74</v>
      </c>
      <c r="E73" s="3"/>
    </row>
    <row r="74" spans="2:5" x14ac:dyDescent="0.25">
      <c r="B74" s="34" t="s">
        <v>142</v>
      </c>
      <c r="C74" s="34" t="s">
        <v>138</v>
      </c>
      <c r="D74" s="35">
        <v>75.75</v>
      </c>
      <c r="E74" s="3"/>
    </row>
    <row r="75" spans="2:5" x14ac:dyDescent="0.25">
      <c r="B75" s="34" t="s">
        <v>143</v>
      </c>
      <c r="C75" s="34" t="s">
        <v>138</v>
      </c>
      <c r="D75" s="35">
        <v>43.74</v>
      </c>
      <c r="E75" s="3"/>
    </row>
    <row r="76" spans="2:5" x14ac:dyDescent="0.25">
      <c r="B76" s="34" t="s">
        <v>144</v>
      </c>
      <c r="C76" s="34" t="s">
        <v>145</v>
      </c>
      <c r="D76" s="35">
        <v>87.89</v>
      </c>
      <c r="E76" s="3"/>
    </row>
    <row r="77" spans="2:5" x14ac:dyDescent="0.25">
      <c r="B77" s="34" t="s">
        <v>146</v>
      </c>
      <c r="C77" s="34" t="s">
        <v>145</v>
      </c>
      <c r="D77" s="35">
        <v>87.89</v>
      </c>
      <c r="E77" s="3"/>
    </row>
    <row r="78" spans="2:5" x14ac:dyDescent="0.25">
      <c r="B78" s="34" t="s">
        <v>147</v>
      </c>
      <c r="C78" s="34" t="s">
        <v>148</v>
      </c>
      <c r="D78" s="35">
        <v>67.11</v>
      </c>
      <c r="E78" s="3"/>
    </row>
    <row r="79" spans="2:5" x14ac:dyDescent="0.25">
      <c r="B79" s="34" t="s">
        <v>149</v>
      </c>
      <c r="C79" s="34" t="s">
        <v>148</v>
      </c>
      <c r="D79" s="35">
        <v>100.26</v>
      </c>
      <c r="E79" s="3"/>
    </row>
    <row r="80" spans="2:5" x14ac:dyDescent="0.25">
      <c r="B80" s="34" t="s">
        <v>150</v>
      </c>
      <c r="C80" s="34" t="s">
        <v>148</v>
      </c>
      <c r="D80" s="35">
        <v>57.37</v>
      </c>
      <c r="E80" s="3"/>
    </row>
    <row r="81" spans="2:5" x14ac:dyDescent="0.25">
      <c r="B81" s="34" t="s">
        <v>151</v>
      </c>
      <c r="C81" s="34" t="s">
        <v>148</v>
      </c>
      <c r="D81" s="35">
        <v>22.09</v>
      </c>
      <c r="E81" s="3"/>
    </row>
    <row r="82" spans="2:5" x14ac:dyDescent="0.25">
      <c r="B82" s="34" t="s">
        <v>152</v>
      </c>
      <c r="C82" s="34" t="s">
        <v>153</v>
      </c>
      <c r="D82" s="35">
        <v>14.89</v>
      </c>
      <c r="E82" s="3"/>
    </row>
    <row r="83" spans="2:5" x14ac:dyDescent="0.25">
      <c r="B83" s="34" t="s">
        <v>154</v>
      </c>
      <c r="C83" s="34" t="s">
        <v>155</v>
      </c>
      <c r="D83" s="35">
        <v>22.97</v>
      </c>
      <c r="E83" s="3"/>
    </row>
    <row r="84" spans="2:5" x14ac:dyDescent="0.25">
      <c r="B84" s="34" t="s">
        <v>156</v>
      </c>
      <c r="C84" s="34" t="s">
        <v>153</v>
      </c>
      <c r="D84" s="35">
        <v>30.9</v>
      </c>
      <c r="E84" s="3"/>
    </row>
    <row r="85" spans="2:5" x14ac:dyDescent="0.25">
      <c r="B85" s="34" t="s">
        <v>157</v>
      </c>
      <c r="C85" s="34" t="s">
        <v>153</v>
      </c>
      <c r="D85" s="35">
        <v>11.1</v>
      </c>
      <c r="E85" s="3"/>
    </row>
    <row r="86" spans="2:5" x14ac:dyDescent="0.25">
      <c r="B86" s="34" t="s">
        <v>158</v>
      </c>
      <c r="C86" s="34" t="s">
        <v>153</v>
      </c>
      <c r="D86" s="35">
        <v>14.42</v>
      </c>
      <c r="E86" s="3"/>
    </row>
    <row r="87" spans="2:5" x14ac:dyDescent="0.25">
      <c r="B87" s="34" t="s">
        <v>159</v>
      </c>
      <c r="C87" s="34" t="s">
        <v>160</v>
      </c>
      <c r="D87" s="35">
        <v>5.53</v>
      </c>
      <c r="E87" s="3"/>
    </row>
    <row r="88" spans="2:5" x14ac:dyDescent="0.25">
      <c r="B88" s="34" t="s">
        <v>161</v>
      </c>
      <c r="C88" s="34" t="s">
        <v>162</v>
      </c>
      <c r="D88" s="35">
        <v>6.35</v>
      </c>
      <c r="E88" s="3"/>
    </row>
    <row r="89" spans="2:5" x14ac:dyDescent="0.25">
      <c r="B89" s="34" t="s">
        <v>163</v>
      </c>
      <c r="C89" s="34" t="s">
        <v>162</v>
      </c>
      <c r="D89" s="35">
        <v>4.59</v>
      </c>
      <c r="E89" s="3"/>
    </row>
    <row r="90" spans="2:5" x14ac:dyDescent="0.25">
      <c r="B90" s="34" t="s">
        <v>164</v>
      </c>
      <c r="C90" s="34" t="s">
        <v>153</v>
      </c>
      <c r="D90" s="35">
        <v>3.05</v>
      </c>
      <c r="E90" s="3"/>
    </row>
    <row r="91" spans="2:5" x14ac:dyDescent="0.25">
      <c r="B91" s="34" t="s">
        <v>165</v>
      </c>
      <c r="C91" s="34" t="s">
        <v>166</v>
      </c>
      <c r="D91" s="35">
        <v>3.11</v>
      </c>
      <c r="E91" s="3"/>
    </row>
    <row r="92" spans="2:5" x14ac:dyDescent="0.25">
      <c r="B92" s="34" t="s">
        <v>167</v>
      </c>
      <c r="C92" s="34" t="s">
        <v>168</v>
      </c>
      <c r="D92" s="35">
        <v>16.37</v>
      </c>
      <c r="E92" s="3"/>
    </row>
    <row r="93" spans="2:5" x14ac:dyDescent="0.25">
      <c r="B93" s="34" t="s">
        <v>169</v>
      </c>
      <c r="C93" s="34" t="s">
        <v>170</v>
      </c>
      <c r="D93" s="35">
        <v>28.1</v>
      </c>
      <c r="E93" s="3"/>
    </row>
    <row r="94" spans="2:5" x14ac:dyDescent="0.25">
      <c r="B94" s="34" t="s">
        <v>171</v>
      </c>
      <c r="C94" s="34" t="s">
        <v>172</v>
      </c>
      <c r="D94" s="35">
        <v>40.32</v>
      </c>
      <c r="E94" s="3"/>
    </row>
    <row r="95" spans="2:5" x14ac:dyDescent="0.25">
      <c r="B95" s="34" t="s">
        <v>173</v>
      </c>
      <c r="C95" s="34" t="s">
        <v>174</v>
      </c>
      <c r="D95" s="35">
        <v>43.42</v>
      </c>
      <c r="E95" s="3"/>
    </row>
    <row r="96" spans="2:5" x14ac:dyDescent="0.25">
      <c r="B96" s="34" t="s">
        <v>175</v>
      </c>
      <c r="C96" s="34" t="s">
        <v>176</v>
      </c>
      <c r="D96" s="35">
        <v>80.150000000000006</v>
      </c>
      <c r="E96" s="3"/>
    </row>
    <row r="97" spans="2:5" x14ac:dyDescent="0.25">
      <c r="B97" s="34" t="s">
        <v>177</v>
      </c>
      <c r="C97" s="34" t="s">
        <v>178</v>
      </c>
      <c r="D97" s="35">
        <v>1.95</v>
      </c>
      <c r="E97" s="3"/>
    </row>
    <row r="98" spans="2:5" x14ac:dyDescent="0.25">
      <c r="B98" s="34" t="s">
        <v>180</v>
      </c>
      <c r="C98" s="34" t="s">
        <v>181</v>
      </c>
      <c r="D98" s="35">
        <v>52.69</v>
      </c>
      <c r="E98" s="3"/>
    </row>
    <row r="99" spans="2:5" x14ac:dyDescent="0.25">
      <c r="B99" s="34" t="s">
        <v>182</v>
      </c>
      <c r="C99" s="34" t="s">
        <v>183</v>
      </c>
      <c r="D99" s="35">
        <v>52.69</v>
      </c>
      <c r="E99" s="3"/>
    </row>
    <row r="100" spans="2:5" x14ac:dyDescent="0.25">
      <c r="B100" s="34" t="s">
        <v>184</v>
      </c>
      <c r="C100" s="34" t="s">
        <v>185</v>
      </c>
      <c r="D100" s="35">
        <v>52.97</v>
      </c>
      <c r="E100" s="3"/>
    </row>
    <row r="101" spans="2:5" x14ac:dyDescent="0.25">
      <c r="B101" s="34" t="s">
        <v>186</v>
      </c>
      <c r="C101" s="34" t="s">
        <v>187</v>
      </c>
      <c r="D101" s="35">
        <v>52.97</v>
      </c>
      <c r="E101" s="3"/>
    </row>
    <row r="102" spans="2:5" x14ac:dyDescent="0.25">
      <c r="B102" s="34" t="s">
        <v>188</v>
      </c>
      <c r="C102" s="34" t="s">
        <v>189</v>
      </c>
      <c r="D102" s="35">
        <v>57.8</v>
      </c>
      <c r="E102" s="3"/>
    </row>
    <row r="103" spans="2:5" x14ac:dyDescent="0.25">
      <c r="B103" s="34" t="s">
        <v>190</v>
      </c>
      <c r="C103" s="34" t="s">
        <v>191</v>
      </c>
      <c r="D103" s="35">
        <v>77.94</v>
      </c>
      <c r="E103" s="3"/>
    </row>
    <row r="104" spans="2:5" x14ac:dyDescent="0.25">
      <c r="B104" s="34" t="s">
        <v>192</v>
      </c>
      <c r="C104" s="34" t="s">
        <v>193</v>
      </c>
      <c r="D104" s="35">
        <v>94.79</v>
      </c>
      <c r="E104" s="3"/>
    </row>
    <row r="105" spans="2:5" x14ac:dyDescent="0.25">
      <c r="B105" s="34" t="s">
        <v>194</v>
      </c>
      <c r="C105" s="34" t="s">
        <v>195</v>
      </c>
      <c r="D105" s="35">
        <v>94.79</v>
      </c>
      <c r="E105" s="3"/>
    </row>
    <row r="106" spans="2:5" x14ac:dyDescent="0.25">
      <c r="B106" s="34" t="s">
        <v>196</v>
      </c>
      <c r="C106" s="34" t="s">
        <v>197</v>
      </c>
      <c r="D106" s="35">
        <v>109.23</v>
      </c>
      <c r="E106" s="3"/>
    </row>
    <row r="107" spans="2:5" x14ac:dyDescent="0.25">
      <c r="B107" s="34" t="s">
        <v>198</v>
      </c>
      <c r="C107" s="34" t="s">
        <v>199</v>
      </c>
      <c r="D107" s="35">
        <v>111.43</v>
      </c>
      <c r="E107" s="3"/>
    </row>
    <row r="108" spans="2:5" x14ac:dyDescent="0.25">
      <c r="B108" s="34" t="s">
        <v>200</v>
      </c>
      <c r="C108" s="34" t="s">
        <v>201</v>
      </c>
      <c r="D108" s="35">
        <v>144.9</v>
      </c>
      <c r="E108" s="3"/>
    </row>
    <row r="109" spans="2:5" x14ac:dyDescent="0.25">
      <c r="B109" s="34" t="s">
        <v>202</v>
      </c>
      <c r="C109" s="34" t="s">
        <v>203</v>
      </c>
      <c r="D109" s="35">
        <v>45.74</v>
      </c>
      <c r="E109" s="3"/>
    </row>
    <row r="110" spans="2:5" x14ac:dyDescent="0.25">
      <c r="B110" s="34" t="s">
        <v>204</v>
      </c>
      <c r="C110" s="34" t="s">
        <v>205</v>
      </c>
      <c r="D110" s="35">
        <v>228.72</v>
      </c>
      <c r="E110" s="3"/>
    </row>
    <row r="111" spans="2:5" x14ac:dyDescent="0.25">
      <c r="B111" s="34" t="s">
        <v>206</v>
      </c>
      <c r="C111" s="34" t="s">
        <v>207</v>
      </c>
      <c r="D111" s="35">
        <v>40.26</v>
      </c>
      <c r="E111" s="3"/>
    </row>
    <row r="112" spans="2:5" x14ac:dyDescent="0.25">
      <c r="B112" s="34" t="s">
        <v>208</v>
      </c>
      <c r="C112" s="34" t="s">
        <v>207</v>
      </c>
      <c r="D112" s="35">
        <v>19.3</v>
      </c>
      <c r="E112" s="3"/>
    </row>
    <row r="113" spans="2:5" x14ac:dyDescent="0.25">
      <c r="B113" s="34" t="s">
        <v>209</v>
      </c>
      <c r="C113" s="34" t="s">
        <v>207</v>
      </c>
      <c r="D113" s="35">
        <v>57.18</v>
      </c>
      <c r="E113" s="3"/>
    </row>
    <row r="114" spans="2:5" x14ac:dyDescent="0.25">
      <c r="B114" s="34" t="s">
        <v>210</v>
      </c>
      <c r="C114" s="34" t="s">
        <v>207</v>
      </c>
      <c r="D114" s="35">
        <v>37.89</v>
      </c>
      <c r="E114" s="3"/>
    </row>
    <row r="115" spans="2:5" x14ac:dyDescent="0.25">
      <c r="B115" s="34" t="s">
        <v>211</v>
      </c>
      <c r="C115" s="34" t="s">
        <v>207</v>
      </c>
      <c r="D115" s="35">
        <v>31.56</v>
      </c>
      <c r="E115" s="3"/>
    </row>
    <row r="116" spans="2:5" x14ac:dyDescent="0.25">
      <c r="B116" s="34" t="s">
        <v>213</v>
      </c>
      <c r="C116" s="34" t="s">
        <v>207</v>
      </c>
      <c r="D116" s="35">
        <v>142.71</v>
      </c>
      <c r="E116" s="3"/>
    </row>
    <row r="117" spans="2:5" x14ac:dyDescent="0.25">
      <c r="B117" s="34" t="s">
        <v>214</v>
      </c>
      <c r="C117" s="34" t="s">
        <v>207</v>
      </c>
      <c r="D117" s="35">
        <v>195.49</v>
      </c>
      <c r="E117" s="3"/>
    </row>
    <row r="118" spans="2:5" x14ac:dyDescent="0.25">
      <c r="B118" s="34" t="s">
        <v>215</v>
      </c>
      <c r="C118" s="34" t="s">
        <v>207</v>
      </c>
      <c r="D118" s="35">
        <v>220.1</v>
      </c>
      <c r="E118" s="3"/>
    </row>
    <row r="119" spans="2:5" x14ac:dyDescent="0.25">
      <c r="B119" s="34" t="s">
        <v>216</v>
      </c>
      <c r="C119" s="34" t="s">
        <v>217</v>
      </c>
      <c r="D119" s="35">
        <v>47.37</v>
      </c>
      <c r="E119" s="3"/>
    </row>
    <row r="120" spans="2:5" x14ac:dyDescent="0.25">
      <c r="B120" s="34" t="s">
        <v>218</v>
      </c>
      <c r="C120" s="34" t="s">
        <v>219</v>
      </c>
      <c r="D120" s="35">
        <v>37.39</v>
      </c>
      <c r="E120" s="3"/>
    </row>
    <row r="121" spans="2:5" x14ac:dyDescent="0.25">
      <c r="B121" s="34" t="s">
        <v>221</v>
      </c>
      <c r="C121" s="34" t="s">
        <v>219</v>
      </c>
      <c r="D121" s="35">
        <v>68.569999999999993</v>
      </c>
      <c r="E121" s="3"/>
    </row>
    <row r="122" spans="2:5" x14ac:dyDescent="0.25">
      <c r="B122" s="34" t="s">
        <v>222</v>
      </c>
      <c r="C122" s="34" t="s">
        <v>217</v>
      </c>
      <c r="D122" s="35">
        <v>80.53</v>
      </c>
      <c r="E122" s="3"/>
    </row>
    <row r="123" spans="2:5" x14ac:dyDescent="0.25">
      <c r="B123" s="34" t="s">
        <v>223</v>
      </c>
      <c r="C123" s="34" t="s">
        <v>217</v>
      </c>
      <c r="D123" s="35">
        <v>69.83</v>
      </c>
      <c r="E123" s="3"/>
    </row>
    <row r="124" spans="2:5" x14ac:dyDescent="0.25">
      <c r="B124" s="34" t="s">
        <v>224</v>
      </c>
      <c r="C124" s="34" t="s">
        <v>225</v>
      </c>
      <c r="D124" s="35">
        <v>33.72</v>
      </c>
      <c r="E124" s="3"/>
    </row>
    <row r="125" spans="2:5" x14ac:dyDescent="0.25">
      <c r="B125" s="34" t="s">
        <v>227</v>
      </c>
      <c r="C125" s="34" t="s">
        <v>225</v>
      </c>
      <c r="D125" s="35">
        <v>35.43</v>
      </c>
      <c r="E125" s="3"/>
    </row>
    <row r="126" spans="2:5" x14ac:dyDescent="0.25">
      <c r="B126" s="34" t="s">
        <v>228</v>
      </c>
      <c r="C126" s="34" t="s">
        <v>225</v>
      </c>
      <c r="D126" s="35">
        <v>52.78</v>
      </c>
      <c r="E126" s="3"/>
    </row>
    <row r="127" spans="2:5" x14ac:dyDescent="0.25">
      <c r="B127" s="34" t="s">
        <v>229</v>
      </c>
      <c r="C127" s="34" t="s">
        <v>225</v>
      </c>
      <c r="D127" s="35">
        <v>52.78</v>
      </c>
      <c r="E127" s="3"/>
    </row>
    <row r="128" spans="2:5" x14ac:dyDescent="0.25">
      <c r="B128" s="34" t="s">
        <v>230</v>
      </c>
      <c r="C128" s="34" t="s">
        <v>231</v>
      </c>
      <c r="D128" s="35">
        <v>20.260000000000002</v>
      </c>
      <c r="E128" s="3"/>
    </row>
    <row r="129" spans="2:5" x14ac:dyDescent="0.25">
      <c r="B129" s="34" t="s">
        <v>232</v>
      </c>
      <c r="C129" s="34" t="s">
        <v>233</v>
      </c>
      <c r="D129" s="35">
        <v>20.260000000000002</v>
      </c>
      <c r="E129" s="3"/>
    </row>
    <row r="130" spans="2:5" x14ac:dyDescent="0.25">
      <c r="B130" s="34" t="s">
        <v>234</v>
      </c>
      <c r="C130" s="34" t="s">
        <v>231</v>
      </c>
      <c r="D130" s="35">
        <v>20.260000000000002</v>
      </c>
      <c r="E130" s="3"/>
    </row>
    <row r="131" spans="2:5" x14ac:dyDescent="0.25">
      <c r="B131" s="34" t="s">
        <v>235</v>
      </c>
      <c r="C131" s="34" t="s">
        <v>236</v>
      </c>
      <c r="D131" s="35">
        <v>11.5</v>
      </c>
      <c r="E131" s="3"/>
    </row>
    <row r="132" spans="2:5" x14ac:dyDescent="0.25">
      <c r="B132" s="34" t="s">
        <v>237</v>
      </c>
      <c r="C132" s="34" t="s">
        <v>238</v>
      </c>
      <c r="D132" s="35">
        <v>30.26</v>
      </c>
      <c r="E132" s="3"/>
    </row>
    <row r="133" spans="2:5" x14ac:dyDescent="0.25">
      <c r="B133" s="34" t="s">
        <v>239</v>
      </c>
      <c r="C133" s="34" t="s">
        <v>240</v>
      </c>
      <c r="D133" s="35">
        <v>15.88</v>
      </c>
      <c r="E133" s="3"/>
    </row>
    <row r="134" spans="2:5" x14ac:dyDescent="0.25">
      <c r="B134" s="34" t="s">
        <v>241</v>
      </c>
      <c r="C134" s="34" t="s">
        <v>242</v>
      </c>
      <c r="D134" s="35">
        <v>13.44</v>
      </c>
      <c r="E134" s="3"/>
    </row>
    <row r="135" spans="2:5" x14ac:dyDescent="0.25">
      <c r="B135" s="34" t="s">
        <v>243</v>
      </c>
      <c r="C135" s="34" t="s">
        <v>244</v>
      </c>
      <c r="D135" s="35">
        <v>77.8</v>
      </c>
      <c r="E135" s="3"/>
    </row>
    <row r="136" spans="2:5" x14ac:dyDescent="0.25">
      <c r="B136" s="34" t="s">
        <v>245</v>
      </c>
      <c r="C136" s="34" t="s">
        <v>246</v>
      </c>
      <c r="D136" s="35">
        <v>13.68</v>
      </c>
      <c r="E136" s="3"/>
    </row>
    <row r="137" spans="2:5" x14ac:dyDescent="0.25">
      <c r="B137" s="34" t="s">
        <v>247</v>
      </c>
      <c r="C137" s="34" t="s">
        <v>248</v>
      </c>
      <c r="D137" s="35">
        <v>25.41</v>
      </c>
      <c r="E137" s="3"/>
    </row>
    <row r="138" spans="2:5" x14ac:dyDescent="0.25">
      <c r="B138" s="34" t="s">
        <v>249</v>
      </c>
      <c r="C138" s="34" t="s">
        <v>248</v>
      </c>
      <c r="D138" s="35">
        <v>126.84</v>
      </c>
      <c r="E138" s="3"/>
    </row>
    <row r="139" spans="2:5" x14ac:dyDescent="0.25">
      <c r="B139" s="34" t="s">
        <v>250</v>
      </c>
      <c r="C139" s="34" t="s">
        <v>248</v>
      </c>
      <c r="D139" s="35">
        <v>49.36</v>
      </c>
      <c r="E139" s="3"/>
    </row>
    <row r="140" spans="2:5" x14ac:dyDescent="0.25">
      <c r="B140" s="34" t="s">
        <v>251</v>
      </c>
      <c r="C140" s="34" t="s">
        <v>248</v>
      </c>
      <c r="D140" s="35">
        <v>22.89</v>
      </c>
      <c r="E140" s="3"/>
    </row>
    <row r="141" spans="2:5" x14ac:dyDescent="0.25">
      <c r="B141" s="34" t="s">
        <v>252</v>
      </c>
      <c r="C141" s="34" t="s">
        <v>253</v>
      </c>
      <c r="D141" s="35">
        <v>20.75</v>
      </c>
      <c r="E141" s="3"/>
    </row>
    <row r="142" spans="2:5" x14ac:dyDescent="0.25">
      <c r="B142" s="34" t="s">
        <v>254</v>
      </c>
      <c r="C142" s="34" t="s">
        <v>255</v>
      </c>
      <c r="D142" s="35">
        <v>19.059999999999999</v>
      </c>
      <c r="E142" s="3"/>
    </row>
    <row r="143" spans="2:5" x14ac:dyDescent="0.25">
      <c r="B143" s="34" t="s">
        <v>256</v>
      </c>
      <c r="C143" s="34" t="s">
        <v>257</v>
      </c>
      <c r="D143" s="35">
        <v>80.150000000000006</v>
      </c>
      <c r="E143" s="3"/>
    </row>
    <row r="144" spans="2:5" x14ac:dyDescent="0.25">
      <c r="B144" s="34" t="s">
        <v>258</v>
      </c>
      <c r="C144" s="34" t="s">
        <v>259</v>
      </c>
      <c r="D144" s="35">
        <v>37.97</v>
      </c>
      <c r="E144" s="3"/>
    </row>
    <row r="145" spans="2:5" x14ac:dyDescent="0.25">
      <c r="B145" s="34" t="s">
        <v>260</v>
      </c>
      <c r="C145" s="34" t="s">
        <v>259</v>
      </c>
      <c r="D145" s="35">
        <v>32.26</v>
      </c>
      <c r="E145" s="3"/>
    </row>
    <row r="146" spans="2:5" x14ac:dyDescent="0.25">
      <c r="B146" s="34" t="s">
        <v>261</v>
      </c>
      <c r="C146" s="34" t="s">
        <v>262</v>
      </c>
      <c r="D146" s="35">
        <v>45.26</v>
      </c>
      <c r="E146" s="3"/>
    </row>
    <row r="147" spans="2:5" x14ac:dyDescent="0.25">
      <c r="B147" s="34" t="s">
        <v>263</v>
      </c>
      <c r="C147" s="34" t="s">
        <v>264</v>
      </c>
      <c r="D147" s="35">
        <v>9.25</v>
      </c>
      <c r="E147" s="3"/>
    </row>
    <row r="148" spans="2:5" x14ac:dyDescent="0.25">
      <c r="B148" s="34" t="s">
        <v>265</v>
      </c>
      <c r="C148" s="34" t="s">
        <v>266</v>
      </c>
      <c r="D148" s="35">
        <v>14.47</v>
      </c>
      <c r="E148" s="3"/>
    </row>
    <row r="149" spans="2:5" x14ac:dyDescent="0.25">
      <c r="B149" s="34" t="s">
        <v>267</v>
      </c>
      <c r="C149" s="34" t="s">
        <v>268</v>
      </c>
      <c r="D149" s="35">
        <v>114.74</v>
      </c>
      <c r="E149" s="3"/>
    </row>
    <row r="150" spans="2:5" x14ac:dyDescent="0.25">
      <c r="B150" s="34" t="s">
        <v>269</v>
      </c>
      <c r="C150" s="34" t="s">
        <v>270</v>
      </c>
      <c r="D150" s="35">
        <v>40.56</v>
      </c>
      <c r="E150" s="3"/>
    </row>
    <row r="151" spans="2:5" x14ac:dyDescent="0.25">
      <c r="B151" s="34" t="s">
        <v>271</v>
      </c>
      <c r="C151" s="34" t="s">
        <v>268</v>
      </c>
      <c r="D151" s="35">
        <v>118.02</v>
      </c>
      <c r="E151" s="3"/>
    </row>
    <row r="152" spans="2:5" x14ac:dyDescent="0.25">
      <c r="B152" s="34" t="s">
        <v>272</v>
      </c>
      <c r="C152" s="34" t="s">
        <v>270</v>
      </c>
      <c r="D152" s="35">
        <v>30.32</v>
      </c>
      <c r="E152" s="3"/>
    </row>
    <row r="153" spans="2:5" x14ac:dyDescent="0.25">
      <c r="B153" s="34" t="s">
        <v>273</v>
      </c>
      <c r="C153" s="34" t="s">
        <v>274</v>
      </c>
      <c r="D153" s="35">
        <v>28.59</v>
      </c>
      <c r="E153" s="3"/>
    </row>
    <row r="154" spans="2:5" x14ac:dyDescent="0.25">
      <c r="B154" s="34" t="s">
        <v>275</v>
      </c>
      <c r="C154" s="34" t="s">
        <v>276</v>
      </c>
      <c r="D154" s="35">
        <v>44.72</v>
      </c>
      <c r="E154" s="3"/>
    </row>
    <row r="155" spans="2:5" x14ac:dyDescent="0.25">
      <c r="B155" s="34" t="s">
        <v>277</v>
      </c>
      <c r="C155" s="34" t="s">
        <v>278</v>
      </c>
      <c r="D155" s="35">
        <v>24.47</v>
      </c>
      <c r="E155" s="3"/>
    </row>
    <row r="156" spans="2:5" x14ac:dyDescent="0.25">
      <c r="B156" s="34" t="s">
        <v>279</v>
      </c>
      <c r="C156" s="34" t="s">
        <v>280</v>
      </c>
      <c r="D156" s="35">
        <v>45.94</v>
      </c>
      <c r="E156" s="3"/>
    </row>
    <row r="157" spans="2:5" x14ac:dyDescent="0.25">
      <c r="B157" s="34" t="s">
        <v>281</v>
      </c>
      <c r="C157" s="34" t="s">
        <v>270</v>
      </c>
      <c r="D157" s="35">
        <v>40.56</v>
      </c>
      <c r="E157" s="3"/>
    </row>
    <row r="158" spans="2:5" x14ac:dyDescent="0.25">
      <c r="B158" s="34" t="s">
        <v>282</v>
      </c>
      <c r="C158" s="34" t="s">
        <v>270</v>
      </c>
      <c r="D158" s="35">
        <v>29.5</v>
      </c>
      <c r="E158" s="3"/>
    </row>
    <row r="159" spans="2:5" x14ac:dyDescent="0.25">
      <c r="B159" s="34" t="s">
        <v>283</v>
      </c>
      <c r="C159" s="34" t="s">
        <v>284</v>
      </c>
      <c r="D159" s="35">
        <v>24.47</v>
      </c>
      <c r="E159" s="3"/>
    </row>
    <row r="160" spans="2:5" x14ac:dyDescent="0.25">
      <c r="B160" s="34" t="s">
        <v>285</v>
      </c>
      <c r="C160" s="34" t="s">
        <v>286</v>
      </c>
      <c r="D160" s="35">
        <v>22.37</v>
      </c>
      <c r="E160" s="3"/>
    </row>
    <row r="161" spans="2:5" x14ac:dyDescent="0.25">
      <c r="B161" s="34" t="s">
        <v>287</v>
      </c>
      <c r="C161" s="34" t="s">
        <v>286</v>
      </c>
      <c r="D161" s="35">
        <v>21.32</v>
      </c>
      <c r="E161" s="3"/>
    </row>
    <row r="162" spans="2:5" x14ac:dyDescent="0.25">
      <c r="B162" s="34" t="s">
        <v>288</v>
      </c>
      <c r="C162" s="34" t="s">
        <v>289</v>
      </c>
      <c r="D162" s="35">
        <v>17.59</v>
      </c>
      <c r="E162" s="3"/>
    </row>
    <row r="163" spans="2:5" x14ac:dyDescent="0.25">
      <c r="B163" s="34" t="s">
        <v>290</v>
      </c>
      <c r="C163" s="34" t="s">
        <v>289</v>
      </c>
      <c r="D163" s="35">
        <v>18.16</v>
      </c>
      <c r="E163" s="3"/>
    </row>
    <row r="164" spans="2:5" x14ac:dyDescent="0.25">
      <c r="B164" s="34" t="s">
        <v>291</v>
      </c>
      <c r="C164" s="34" t="s">
        <v>292</v>
      </c>
      <c r="D164" s="35">
        <v>13.68</v>
      </c>
      <c r="E164" s="3"/>
    </row>
    <row r="165" spans="2:5" x14ac:dyDescent="0.25">
      <c r="B165" s="34" t="s">
        <v>293</v>
      </c>
      <c r="C165" s="34" t="s">
        <v>270</v>
      </c>
      <c r="D165" s="35">
        <v>24.63</v>
      </c>
      <c r="E165" s="3"/>
    </row>
    <row r="166" spans="2:5" x14ac:dyDescent="0.25">
      <c r="B166" s="34" t="s">
        <v>294</v>
      </c>
      <c r="C166" s="34" t="s">
        <v>286</v>
      </c>
      <c r="D166" s="35">
        <v>22.48</v>
      </c>
      <c r="E166" s="3"/>
    </row>
    <row r="167" spans="2:5" x14ac:dyDescent="0.25">
      <c r="B167" s="34" t="s">
        <v>295</v>
      </c>
      <c r="C167" s="34" t="s">
        <v>296</v>
      </c>
      <c r="D167" s="35">
        <v>15.88</v>
      </c>
      <c r="E167" s="3"/>
    </row>
    <row r="168" spans="2:5" x14ac:dyDescent="0.25">
      <c r="B168" s="34" t="s">
        <v>297</v>
      </c>
      <c r="C168" s="34" t="s">
        <v>286</v>
      </c>
      <c r="D168" s="35">
        <v>16.84</v>
      </c>
      <c r="E168" s="3"/>
    </row>
    <row r="169" spans="2:5" x14ac:dyDescent="0.25">
      <c r="B169" s="34" t="s">
        <v>298</v>
      </c>
      <c r="C169" s="34" t="s">
        <v>286</v>
      </c>
      <c r="D169" s="35">
        <v>14.55</v>
      </c>
      <c r="E169" s="3"/>
    </row>
    <row r="170" spans="2:5" x14ac:dyDescent="0.25">
      <c r="B170" s="34" t="s">
        <v>299</v>
      </c>
      <c r="C170" s="34" t="s">
        <v>300</v>
      </c>
      <c r="D170" s="35">
        <v>12.41</v>
      </c>
      <c r="E170" s="3"/>
    </row>
    <row r="171" spans="2:5" x14ac:dyDescent="0.25">
      <c r="B171" s="34" t="s">
        <v>301</v>
      </c>
      <c r="C171" s="34" t="s">
        <v>302</v>
      </c>
      <c r="D171" s="35">
        <v>65.489999999999995</v>
      </c>
      <c r="E171" s="3"/>
    </row>
    <row r="172" spans="2:5" x14ac:dyDescent="0.25">
      <c r="B172" s="34" t="s">
        <v>303</v>
      </c>
      <c r="C172" s="34" t="s">
        <v>304</v>
      </c>
      <c r="D172" s="35">
        <v>69.47</v>
      </c>
      <c r="E172" s="3" t="s">
        <v>1484</v>
      </c>
    </row>
    <row r="173" spans="2:5" x14ac:dyDescent="0.25">
      <c r="B173" s="34" t="s">
        <v>305</v>
      </c>
      <c r="C173" s="34" t="s">
        <v>306</v>
      </c>
      <c r="D173" s="35">
        <v>112.78</v>
      </c>
      <c r="E173" s="3" t="s">
        <v>1484</v>
      </c>
    </row>
    <row r="174" spans="2:5" x14ac:dyDescent="0.25">
      <c r="B174" s="34" t="s">
        <v>307</v>
      </c>
      <c r="C174" s="34" t="s">
        <v>308</v>
      </c>
      <c r="D174" s="35">
        <v>115.04</v>
      </c>
      <c r="E174" s="3"/>
    </row>
    <row r="175" spans="2:5" x14ac:dyDescent="0.25">
      <c r="B175" s="34" t="s">
        <v>309</v>
      </c>
      <c r="C175" s="34" t="s">
        <v>308</v>
      </c>
      <c r="D175" s="35">
        <v>112.78</v>
      </c>
      <c r="E175" s="3" t="s">
        <v>1484</v>
      </c>
    </row>
    <row r="176" spans="2:5" x14ac:dyDescent="0.25">
      <c r="B176" s="34" t="s">
        <v>310</v>
      </c>
      <c r="C176" s="34" t="s">
        <v>311</v>
      </c>
      <c r="D176" s="35">
        <v>115.04</v>
      </c>
      <c r="E176" s="3"/>
    </row>
    <row r="177" spans="2:5" x14ac:dyDescent="0.25">
      <c r="B177" s="34" t="s">
        <v>312</v>
      </c>
      <c r="C177" s="34" t="s">
        <v>311</v>
      </c>
      <c r="D177" s="35">
        <v>115.04</v>
      </c>
      <c r="E177" s="3"/>
    </row>
    <row r="178" spans="2:5" x14ac:dyDescent="0.25">
      <c r="B178" s="34" t="s">
        <v>313</v>
      </c>
      <c r="C178" s="34" t="s">
        <v>308</v>
      </c>
      <c r="D178" s="35">
        <v>88.46</v>
      </c>
      <c r="E178" s="3"/>
    </row>
    <row r="179" spans="2:5" x14ac:dyDescent="0.25">
      <c r="B179" s="34" t="s">
        <v>314</v>
      </c>
      <c r="C179" s="34" t="s">
        <v>306</v>
      </c>
      <c r="D179" s="35">
        <v>51.8</v>
      </c>
      <c r="E179" s="3" t="s">
        <v>1484</v>
      </c>
    </row>
    <row r="180" spans="2:5" x14ac:dyDescent="0.25">
      <c r="B180" s="34" t="s">
        <v>315</v>
      </c>
      <c r="C180" s="34" t="s">
        <v>306</v>
      </c>
      <c r="D180" s="35">
        <v>57.18</v>
      </c>
      <c r="E180" s="3" t="s">
        <v>1484</v>
      </c>
    </row>
    <row r="181" spans="2:5" x14ac:dyDescent="0.25">
      <c r="B181" s="34" t="s">
        <v>316</v>
      </c>
      <c r="C181" s="34" t="s">
        <v>306</v>
      </c>
      <c r="D181" s="35">
        <v>50.83</v>
      </c>
      <c r="E181" s="3" t="s">
        <v>1484</v>
      </c>
    </row>
    <row r="182" spans="2:5" x14ac:dyDescent="0.25">
      <c r="B182" s="34" t="s">
        <v>317</v>
      </c>
      <c r="C182" s="34" t="s">
        <v>306</v>
      </c>
      <c r="D182" s="35">
        <v>45.45</v>
      </c>
      <c r="E182" s="3" t="s">
        <v>1484</v>
      </c>
    </row>
    <row r="183" spans="2:5" x14ac:dyDescent="0.25">
      <c r="B183" s="34" t="s">
        <v>318</v>
      </c>
      <c r="C183" s="34" t="s">
        <v>306</v>
      </c>
      <c r="D183" s="35">
        <v>77.709999999999994</v>
      </c>
      <c r="E183" s="3"/>
    </row>
    <row r="184" spans="2:5" x14ac:dyDescent="0.25">
      <c r="B184" s="34" t="s">
        <v>319</v>
      </c>
      <c r="C184" s="34" t="s">
        <v>320</v>
      </c>
      <c r="D184" s="35">
        <v>98.83</v>
      </c>
      <c r="E184" s="3" t="s">
        <v>1484</v>
      </c>
    </row>
    <row r="185" spans="2:5" x14ac:dyDescent="0.25">
      <c r="B185" s="34" t="s">
        <v>321</v>
      </c>
      <c r="C185" s="34" t="s">
        <v>320</v>
      </c>
      <c r="D185" s="35">
        <v>98.83</v>
      </c>
      <c r="E185" s="3" t="s">
        <v>1484</v>
      </c>
    </row>
    <row r="186" spans="2:5" x14ac:dyDescent="0.25">
      <c r="B186" s="34" t="s">
        <v>322</v>
      </c>
      <c r="C186" s="34" t="s">
        <v>323</v>
      </c>
      <c r="D186" s="35">
        <v>76.239999999999995</v>
      </c>
      <c r="E186" s="3"/>
    </row>
    <row r="187" spans="2:5" x14ac:dyDescent="0.25">
      <c r="B187" s="34" t="s">
        <v>324</v>
      </c>
      <c r="C187" s="34" t="s">
        <v>325</v>
      </c>
      <c r="D187" s="35">
        <v>43.31</v>
      </c>
      <c r="E187" s="3"/>
    </row>
    <row r="188" spans="2:5" x14ac:dyDescent="0.25">
      <c r="B188" s="34" t="s">
        <v>326</v>
      </c>
      <c r="C188" s="34" t="s">
        <v>327</v>
      </c>
      <c r="D188" s="35">
        <v>16.13</v>
      </c>
      <c r="E188" s="3"/>
    </row>
    <row r="189" spans="2:5" x14ac:dyDescent="0.25">
      <c r="B189" s="34" t="s">
        <v>328</v>
      </c>
      <c r="C189" s="34" t="s">
        <v>329</v>
      </c>
      <c r="D189" s="35">
        <v>43.98</v>
      </c>
      <c r="E189" s="3"/>
    </row>
    <row r="190" spans="2:5" x14ac:dyDescent="0.25">
      <c r="B190" s="34" t="s">
        <v>330</v>
      </c>
      <c r="C190" s="34" t="s">
        <v>329</v>
      </c>
      <c r="D190" s="35">
        <v>53.76</v>
      </c>
      <c r="E190" s="3"/>
    </row>
    <row r="191" spans="2:5" x14ac:dyDescent="0.25">
      <c r="B191" s="34" t="s">
        <v>331</v>
      </c>
      <c r="C191" s="34" t="s">
        <v>332</v>
      </c>
      <c r="D191" s="35">
        <v>43.98</v>
      </c>
      <c r="E191" s="3"/>
    </row>
    <row r="192" spans="2:5" x14ac:dyDescent="0.25">
      <c r="B192" s="34" t="s">
        <v>333</v>
      </c>
      <c r="C192" s="34" t="s">
        <v>334</v>
      </c>
      <c r="D192" s="35">
        <v>72.819999999999993</v>
      </c>
      <c r="E192" s="3"/>
    </row>
    <row r="193" spans="2:5" x14ac:dyDescent="0.25">
      <c r="B193" s="34" t="s">
        <v>335</v>
      </c>
      <c r="C193" s="34" t="s">
        <v>336</v>
      </c>
      <c r="D193" s="35">
        <v>40.32</v>
      </c>
      <c r="E193" s="3"/>
    </row>
    <row r="194" spans="2:5" x14ac:dyDescent="0.25">
      <c r="B194" s="34" t="s">
        <v>337</v>
      </c>
      <c r="C194" s="34" t="s">
        <v>338</v>
      </c>
      <c r="D194" s="35">
        <v>8.06</v>
      </c>
      <c r="E194" s="3"/>
    </row>
    <row r="195" spans="2:5" x14ac:dyDescent="0.25">
      <c r="B195" s="34" t="s">
        <v>339</v>
      </c>
      <c r="C195" s="34" t="s">
        <v>340</v>
      </c>
      <c r="D195" s="35">
        <v>8.68</v>
      </c>
      <c r="E195" s="3"/>
    </row>
    <row r="196" spans="2:5" x14ac:dyDescent="0.25">
      <c r="B196" s="34" t="s">
        <v>341</v>
      </c>
      <c r="C196" s="34" t="s">
        <v>338</v>
      </c>
      <c r="D196" s="35">
        <v>8.89</v>
      </c>
      <c r="E196" s="3"/>
    </row>
    <row r="197" spans="2:5" x14ac:dyDescent="0.25">
      <c r="B197" s="34" t="s">
        <v>342</v>
      </c>
      <c r="C197" s="34" t="s">
        <v>343</v>
      </c>
      <c r="D197" s="35">
        <v>8.06</v>
      </c>
      <c r="E197" s="3"/>
    </row>
    <row r="198" spans="2:5" x14ac:dyDescent="0.25">
      <c r="B198" s="34" t="s">
        <v>344</v>
      </c>
      <c r="C198" s="34" t="s">
        <v>345</v>
      </c>
      <c r="D198" s="35">
        <v>8.68</v>
      </c>
      <c r="E198" s="3"/>
    </row>
    <row r="199" spans="2:5" x14ac:dyDescent="0.25">
      <c r="B199" s="34" t="s">
        <v>346</v>
      </c>
      <c r="C199" s="34" t="s">
        <v>343</v>
      </c>
      <c r="D199" s="35">
        <v>8.89</v>
      </c>
      <c r="E199" s="3"/>
    </row>
    <row r="200" spans="2:5" x14ac:dyDescent="0.25">
      <c r="B200" s="34" t="s">
        <v>347</v>
      </c>
      <c r="C200" s="34" t="s">
        <v>348</v>
      </c>
      <c r="D200" s="35">
        <v>30.6</v>
      </c>
      <c r="E200" s="3"/>
    </row>
    <row r="201" spans="2:5" x14ac:dyDescent="0.25">
      <c r="B201" s="34" t="s">
        <v>349</v>
      </c>
      <c r="C201" s="34" t="s">
        <v>350</v>
      </c>
      <c r="D201" s="35">
        <v>131.5</v>
      </c>
      <c r="E201" s="3"/>
    </row>
    <row r="202" spans="2:5" x14ac:dyDescent="0.25">
      <c r="B202" s="34" t="s">
        <v>351</v>
      </c>
      <c r="C202" s="34" t="s">
        <v>350</v>
      </c>
      <c r="D202" s="35">
        <v>74.77</v>
      </c>
      <c r="E202" s="3"/>
    </row>
    <row r="203" spans="2:5" x14ac:dyDescent="0.25">
      <c r="B203" s="34" t="s">
        <v>352</v>
      </c>
      <c r="C203" s="34" t="s">
        <v>350</v>
      </c>
      <c r="D203" s="35">
        <v>107.52</v>
      </c>
      <c r="E203" s="3"/>
    </row>
    <row r="204" spans="2:5" x14ac:dyDescent="0.25">
      <c r="B204" s="34" t="s">
        <v>353</v>
      </c>
      <c r="C204" s="34" t="s">
        <v>350</v>
      </c>
      <c r="D204" s="35">
        <v>107.52</v>
      </c>
      <c r="E204" s="3"/>
    </row>
    <row r="205" spans="2:5" x14ac:dyDescent="0.25">
      <c r="B205" s="34" t="s">
        <v>354</v>
      </c>
      <c r="C205" s="34" t="s">
        <v>350</v>
      </c>
      <c r="D205" s="35">
        <v>54.74</v>
      </c>
      <c r="E205" s="3"/>
    </row>
    <row r="206" spans="2:5" x14ac:dyDescent="0.25">
      <c r="B206" s="34" t="s">
        <v>355</v>
      </c>
      <c r="C206" s="34" t="s">
        <v>350</v>
      </c>
      <c r="D206" s="35">
        <v>57.89</v>
      </c>
      <c r="E206" s="3"/>
    </row>
    <row r="207" spans="2:5" x14ac:dyDescent="0.25">
      <c r="B207" s="34" t="s">
        <v>356</v>
      </c>
      <c r="C207" s="34" t="s">
        <v>350</v>
      </c>
      <c r="D207" s="35">
        <v>72.819999999999993</v>
      </c>
      <c r="E207" s="3"/>
    </row>
    <row r="208" spans="2:5" x14ac:dyDescent="0.25">
      <c r="B208" s="34" t="s">
        <v>357</v>
      </c>
      <c r="C208" s="34" t="s">
        <v>358</v>
      </c>
      <c r="D208" s="35">
        <v>46.67</v>
      </c>
      <c r="E208" s="3"/>
    </row>
    <row r="209" spans="2:5" x14ac:dyDescent="0.25">
      <c r="B209" s="34" t="s">
        <v>359</v>
      </c>
      <c r="C209" s="34" t="s">
        <v>360</v>
      </c>
      <c r="D209" s="35">
        <v>7.09</v>
      </c>
      <c r="E209" s="3"/>
    </row>
    <row r="210" spans="2:5" x14ac:dyDescent="0.25">
      <c r="B210" s="34" t="s">
        <v>361</v>
      </c>
      <c r="C210" s="34" t="s">
        <v>362</v>
      </c>
      <c r="D210" s="35">
        <v>41.05</v>
      </c>
      <c r="E210" s="3"/>
    </row>
    <row r="211" spans="2:5" x14ac:dyDescent="0.25">
      <c r="B211" s="34" t="s">
        <v>363</v>
      </c>
      <c r="C211" s="34" t="s">
        <v>364</v>
      </c>
      <c r="D211" s="35">
        <v>35.26</v>
      </c>
      <c r="E211" s="3"/>
    </row>
    <row r="212" spans="2:5" x14ac:dyDescent="0.25">
      <c r="B212" s="34" t="s">
        <v>365</v>
      </c>
      <c r="C212" s="34" t="s">
        <v>364</v>
      </c>
      <c r="D212" s="35">
        <v>30.23</v>
      </c>
      <c r="E212" s="3"/>
    </row>
    <row r="213" spans="2:5" x14ac:dyDescent="0.25">
      <c r="B213" s="34" t="s">
        <v>366</v>
      </c>
      <c r="C213" s="34" t="s">
        <v>367</v>
      </c>
      <c r="D213" s="35">
        <v>117.29</v>
      </c>
      <c r="E213" s="3"/>
    </row>
    <row r="214" spans="2:5" x14ac:dyDescent="0.25">
      <c r="B214" s="34" t="s">
        <v>368</v>
      </c>
      <c r="C214" s="34" t="s">
        <v>369</v>
      </c>
      <c r="D214" s="35">
        <v>67.819999999999993</v>
      </c>
      <c r="E214" s="3"/>
    </row>
    <row r="215" spans="2:5" x14ac:dyDescent="0.25">
      <c r="B215" s="34" t="s">
        <v>370</v>
      </c>
      <c r="C215" s="34" t="s">
        <v>369</v>
      </c>
      <c r="D215" s="35">
        <v>111.92</v>
      </c>
      <c r="E215" s="3"/>
    </row>
    <row r="216" spans="2:5" x14ac:dyDescent="0.25">
      <c r="B216" s="34" t="s">
        <v>371</v>
      </c>
      <c r="C216" s="34" t="s">
        <v>372</v>
      </c>
      <c r="D216" s="35">
        <v>72.819999999999993</v>
      </c>
      <c r="E216" s="3"/>
    </row>
    <row r="217" spans="2:5" x14ac:dyDescent="0.25">
      <c r="B217" s="34" t="s">
        <v>373</v>
      </c>
      <c r="C217" s="34" t="s">
        <v>372</v>
      </c>
      <c r="D217" s="35">
        <v>51.32</v>
      </c>
      <c r="E217" s="3"/>
    </row>
    <row r="218" spans="2:5" x14ac:dyDescent="0.25">
      <c r="B218" s="34" t="s">
        <v>374</v>
      </c>
      <c r="C218" s="34" t="s">
        <v>375</v>
      </c>
      <c r="D218" s="35">
        <v>21.26</v>
      </c>
      <c r="E218" s="3"/>
    </row>
    <row r="219" spans="2:5" x14ac:dyDescent="0.25">
      <c r="B219" s="34" t="s">
        <v>376</v>
      </c>
      <c r="C219" s="34" t="s">
        <v>377</v>
      </c>
      <c r="D219" s="35">
        <v>3.81</v>
      </c>
      <c r="E219" s="3"/>
    </row>
    <row r="220" spans="2:5" x14ac:dyDescent="0.25">
      <c r="B220" s="34" t="s">
        <v>378</v>
      </c>
      <c r="C220" s="34" t="s">
        <v>379</v>
      </c>
      <c r="D220" s="35">
        <v>11</v>
      </c>
      <c r="E220" s="3"/>
    </row>
    <row r="221" spans="2:5" x14ac:dyDescent="0.25">
      <c r="B221" s="34" t="s">
        <v>380</v>
      </c>
      <c r="C221" s="34" t="s">
        <v>381</v>
      </c>
      <c r="D221" s="35">
        <v>82.63</v>
      </c>
      <c r="E221" s="3"/>
    </row>
    <row r="222" spans="2:5" x14ac:dyDescent="0.25">
      <c r="B222" s="34" t="s">
        <v>382</v>
      </c>
      <c r="C222" s="34" t="s">
        <v>383</v>
      </c>
      <c r="D222" s="35">
        <v>20.79</v>
      </c>
      <c r="E222" s="3"/>
    </row>
    <row r="223" spans="2:5" x14ac:dyDescent="0.25">
      <c r="B223" s="34" t="s">
        <v>384</v>
      </c>
      <c r="C223" s="34" t="s">
        <v>385</v>
      </c>
      <c r="D223" s="35">
        <v>48.68</v>
      </c>
      <c r="E223" s="3"/>
    </row>
    <row r="224" spans="2:5" x14ac:dyDescent="0.25">
      <c r="B224" s="34" t="s">
        <v>386</v>
      </c>
      <c r="C224" s="34" t="s">
        <v>387</v>
      </c>
      <c r="D224" s="35">
        <v>42.76</v>
      </c>
      <c r="E224" s="3"/>
    </row>
    <row r="225" spans="2:5" x14ac:dyDescent="0.25">
      <c r="B225" s="34" t="s">
        <v>388</v>
      </c>
      <c r="C225" s="34" t="s">
        <v>387</v>
      </c>
      <c r="D225" s="35">
        <v>80.64</v>
      </c>
      <c r="E225" s="3"/>
    </row>
    <row r="226" spans="2:5" x14ac:dyDescent="0.25">
      <c r="B226" s="34" t="s">
        <v>389</v>
      </c>
      <c r="C226" s="34" t="s">
        <v>385</v>
      </c>
      <c r="D226" s="35">
        <v>48.68</v>
      </c>
      <c r="E226" s="3"/>
    </row>
    <row r="227" spans="2:5" x14ac:dyDescent="0.25">
      <c r="B227" s="34" t="s">
        <v>390</v>
      </c>
      <c r="C227" s="34" t="s">
        <v>385</v>
      </c>
      <c r="D227" s="35">
        <v>96.32</v>
      </c>
      <c r="E227" s="3"/>
    </row>
    <row r="228" spans="2:5" x14ac:dyDescent="0.25">
      <c r="B228" s="34" t="s">
        <v>391</v>
      </c>
      <c r="C228" s="34" t="s">
        <v>392</v>
      </c>
      <c r="D228" s="35">
        <v>42.76</v>
      </c>
      <c r="E228" s="3"/>
    </row>
    <row r="229" spans="2:5" x14ac:dyDescent="0.25">
      <c r="B229" s="34" t="s">
        <v>393</v>
      </c>
      <c r="C229" s="34" t="s">
        <v>392</v>
      </c>
      <c r="D229" s="35">
        <v>80.64</v>
      </c>
      <c r="E229" s="3"/>
    </row>
    <row r="230" spans="2:5" x14ac:dyDescent="0.25">
      <c r="B230" s="34" t="s">
        <v>394</v>
      </c>
      <c r="C230" s="34" t="s">
        <v>395</v>
      </c>
      <c r="D230" s="35">
        <v>12.71</v>
      </c>
      <c r="E230" s="3"/>
    </row>
    <row r="231" spans="2:5" x14ac:dyDescent="0.25">
      <c r="B231" s="34" t="s">
        <v>396</v>
      </c>
      <c r="C231" s="34" t="s">
        <v>397</v>
      </c>
      <c r="D231" s="35">
        <v>12.71</v>
      </c>
      <c r="E231" s="3"/>
    </row>
    <row r="232" spans="2:5" x14ac:dyDescent="0.25">
      <c r="B232" s="34" t="s">
        <v>398</v>
      </c>
      <c r="C232" s="34" t="s">
        <v>399</v>
      </c>
      <c r="D232" s="35">
        <v>25.26</v>
      </c>
      <c r="E232" s="3"/>
    </row>
    <row r="233" spans="2:5" x14ac:dyDescent="0.25">
      <c r="B233" s="34" t="s">
        <v>400</v>
      </c>
      <c r="C233" s="34" t="s">
        <v>401</v>
      </c>
      <c r="D233" s="35">
        <v>29.21</v>
      </c>
      <c r="E233" s="3"/>
    </row>
    <row r="234" spans="2:5" x14ac:dyDescent="0.25">
      <c r="B234" s="34" t="s">
        <v>402</v>
      </c>
      <c r="C234" s="34" t="s">
        <v>399</v>
      </c>
      <c r="D234" s="35">
        <v>24.47</v>
      </c>
      <c r="E234" s="3"/>
    </row>
    <row r="235" spans="2:5" x14ac:dyDescent="0.25">
      <c r="B235" s="34" t="s">
        <v>403</v>
      </c>
      <c r="C235" s="34" t="s">
        <v>404</v>
      </c>
      <c r="D235" s="35">
        <v>27.12</v>
      </c>
      <c r="E235" s="3"/>
    </row>
    <row r="236" spans="2:5" x14ac:dyDescent="0.25">
      <c r="B236" s="34" t="s">
        <v>405</v>
      </c>
      <c r="C236" s="34" t="s">
        <v>406</v>
      </c>
      <c r="D236" s="35">
        <v>22.89</v>
      </c>
      <c r="E236" s="3"/>
    </row>
    <row r="237" spans="2:5" x14ac:dyDescent="0.25">
      <c r="B237" s="34" t="s">
        <v>407</v>
      </c>
      <c r="C237" s="34" t="s">
        <v>408</v>
      </c>
      <c r="D237" s="35">
        <v>13.17</v>
      </c>
      <c r="E237" s="3"/>
    </row>
    <row r="238" spans="2:5" x14ac:dyDescent="0.25">
      <c r="B238" s="34" t="s">
        <v>409</v>
      </c>
      <c r="C238" s="34" t="s">
        <v>410</v>
      </c>
      <c r="D238" s="35">
        <v>12.71</v>
      </c>
      <c r="E238" s="3"/>
    </row>
    <row r="239" spans="2:5" x14ac:dyDescent="0.25">
      <c r="B239" s="34" t="s">
        <v>411</v>
      </c>
      <c r="C239" s="34" t="s">
        <v>412</v>
      </c>
      <c r="D239" s="35">
        <v>11.48</v>
      </c>
      <c r="E239" s="3"/>
    </row>
    <row r="240" spans="2:5" x14ac:dyDescent="0.25">
      <c r="B240" s="34" t="s">
        <v>413</v>
      </c>
      <c r="C240" s="34" t="s">
        <v>414</v>
      </c>
      <c r="D240" s="35">
        <v>35</v>
      </c>
      <c r="E240" s="3"/>
    </row>
    <row r="241" spans="2:5" x14ac:dyDescent="0.25">
      <c r="B241" s="34" t="s">
        <v>415</v>
      </c>
      <c r="C241" s="34" t="s">
        <v>416</v>
      </c>
      <c r="D241" s="35">
        <v>7.63</v>
      </c>
      <c r="E241" s="3"/>
    </row>
    <row r="242" spans="2:5" x14ac:dyDescent="0.25">
      <c r="B242" s="34" t="s">
        <v>417</v>
      </c>
      <c r="C242" s="34" t="s">
        <v>416</v>
      </c>
      <c r="D242" s="35">
        <v>10.26</v>
      </c>
      <c r="E242" s="3"/>
    </row>
    <row r="243" spans="2:5" x14ac:dyDescent="0.25">
      <c r="B243" s="34" t="s">
        <v>418</v>
      </c>
      <c r="C243" s="34" t="s">
        <v>419</v>
      </c>
      <c r="D243" s="35">
        <v>6.58</v>
      </c>
      <c r="E243" s="3"/>
    </row>
    <row r="244" spans="2:5" x14ac:dyDescent="0.25">
      <c r="B244" s="34" t="s">
        <v>421</v>
      </c>
      <c r="C244" s="34" t="s">
        <v>422</v>
      </c>
      <c r="D244" s="35">
        <v>12.18</v>
      </c>
      <c r="E244" s="3"/>
    </row>
    <row r="245" spans="2:5" x14ac:dyDescent="0.25">
      <c r="B245" s="34" t="s">
        <v>423</v>
      </c>
      <c r="C245" s="34" t="s">
        <v>424</v>
      </c>
      <c r="D245" s="35">
        <v>7.24</v>
      </c>
      <c r="E245" s="3"/>
    </row>
    <row r="246" spans="2:5" x14ac:dyDescent="0.25">
      <c r="B246" s="34" t="s">
        <v>425</v>
      </c>
      <c r="C246" s="34" t="s">
        <v>426</v>
      </c>
      <c r="D246" s="35">
        <v>12.46</v>
      </c>
      <c r="E246" s="3"/>
    </row>
    <row r="247" spans="2:5" x14ac:dyDescent="0.25">
      <c r="B247" s="34" t="s">
        <v>427</v>
      </c>
      <c r="C247" s="34" t="s">
        <v>426</v>
      </c>
      <c r="D247" s="35">
        <v>6.39</v>
      </c>
      <c r="E247" s="3"/>
    </row>
    <row r="248" spans="2:5" x14ac:dyDescent="0.25">
      <c r="B248" s="34" t="s">
        <v>428</v>
      </c>
      <c r="C248" s="34" t="s">
        <v>429</v>
      </c>
      <c r="D248" s="35">
        <v>19.79</v>
      </c>
      <c r="E248" s="3"/>
    </row>
    <row r="249" spans="2:5" x14ac:dyDescent="0.25">
      <c r="B249" s="34" t="s">
        <v>430</v>
      </c>
      <c r="C249" s="34" t="s">
        <v>429</v>
      </c>
      <c r="D249" s="35">
        <v>20.77</v>
      </c>
      <c r="E249" s="3"/>
    </row>
    <row r="250" spans="2:5" x14ac:dyDescent="0.25">
      <c r="B250" s="34" t="s">
        <v>432</v>
      </c>
      <c r="C250" s="34" t="s">
        <v>433</v>
      </c>
      <c r="D250" s="35">
        <v>56.2</v>
      </c>
      <c r="E250" s="3"/>
    </row>
    <row r="251" spans="2:5" x14ac:dyDescent="0.25">
      <c r="B251" s="34" t="s">
        <v>434</v>
      </c>
      <c r="C251" s="34" t="s">
        <v>435</v>
      </c>
      <c r="D251" s="35">
        <v>2.5299999999999998</v>
      </c>
      <c r="E251" s="3"/>
    </row>
    <row r="252" spans="2:5" x14ac:dyDescent="0.25">
      <c r="B252" s="34" t="s">
        <v>436</v>
      </c>
      <c r="C252" s="34" t="s">
        <v>437</v>
      </c>
      <c r="D252" s="35">
        <v>2.5299999999999998</v>
      </c>
      <c r="E252" s="3"/>
    </row>
    <row r="253" spans="2:5" x14ac:dyDescent="0.25">
      <c r="B253" s="34" t="s">
        <v>438</v>
      </c>
      <c r="C253" s="34" t="s">
        <v>439</v>
      </c>
      <c r="D253" s="35">
        <v>29.81</v>
      </c>
      <c r="E253" s="3"/>
    </row>
    <row r="254" spans="2:5" x14ac:dyDescent="0.25">
      <c r="B254" s="34" t="s">
        <v>440</v>
      </c>
      <c r="C254" s="34" t="s">
        <v>441</v>
      </c>
      <c r="D254" s="35">
        <v>2.79</v>
      </c>
      <c r="E254" s="3"/>
    </row>
    <row r="255" spans="2:5" x14ac:dyDescent="0.25">
      <c r="B255" s="34" t="s">
        <v>442</v>
      </c>
      <c r="C255" s="34" t="s">
        <v>443</v>
      </c>
      <c r="D255" s="35">
        <v>15.11</v>
      </c>
      <c r="E255" s="3"/>
    </row>
    <row r="256" spans="2:5" x14ac:dyDescent="0.25">
      <c r="B256" s="34" t="s">
        <v>444</v>
      </c>
      <c r="C256" s="34" t="s">
        <v>445</v>
      </c>
      <c r="D256" s="35">
        <v>2</v>
      </c>
      <c r="E256" s="3"/>
    </row>
    <row r="257" spans="2:5" x14ac:dyDescent="0.25">
      <c r="B257" s="34" t="s">
        <v>446</v>
      </c>
      <c r="C257" s="34" t="s">
        <v>447</v>
      </c>
      <c r="D257" s="35">
        <v>4.51</v>
      </c>
      <c r="E257" s="3"/>
    </row>
    <row r="258" spans="2:5" x14ac:dyDescent="0.25">
      <c r="B258" s="34" t="s">
        <v>448</v>
      </c>
      <c r="C258" s="34" t="s">
        <v>449</v>
      </c>
      <c r="D258" s="35">
        <v>4.3</v>
      </c>
      <c r="E258" s="3"/>
    </row>
    <row r="259" spans="2:5" x14ac:dyDescent="0.25">
      <c r="B259" s="34" t="s">
        <v>450</v>
      </c>
      <c r="C259" s="34" t="s">
        <v>451</v>
      </c>
      <c r="D259" s="35">
        <v>1.47</v>
      </c>
      <c r="E259" s="3"/>
    </row>
    <row r="260" spans="2:5" x14ac:dyDescent="0.25">
      <c r="B260" s="34" t="s">
        <v>452</v>
      </c>
      <c r="C260" s="34" t="s">
        <v>453</v>
      </c>
      <c r="D260" s="35">
        <v>1.1200000000000001</v>
      </c>
      <c r="E260" s="3"/>
    </row>
    <row r="261" spans="2:5" x14ac:dyDescent="0.25">
      <c r="B261" s="34" t="s">
        <v>454</v>
      </c>
      <c r="C261" s="34" t="s">
        <v>455</v>
      </c>
      <c r="D261" s="35">
        <v>24.59</v>
      </c>
      <c r="E261" s="3"/>
    </row>
    <row r="262" spans="2:5" x14ac:dyDescent="0.25">
      <c r="B262" s="34" t="s">
        <v>456</v>
      </c>
      <c r="C262" s="34" t="s">
        <v>457</v>
      </c>
      <c r="D262" s="35">
        <v>1.63</v>
      </c>
      <c r="E262" s="3"/>
    </row>
    <row r="263" spans="2:5" x14ac:dyDescent="0.25">
      <c r="B263" s="34" t="s">
        <v>458</v>
      </c>
      <c r="C263" s="34" t="s">
        <v>457</v>
      </c>
      <c r="D263" s="35">
        <v>1.95</v>
      </c>
      <c r="E263" s="3"/>
    </row>
    <row r="264" spans="2:5" x14ac:dyDescent="0.25">
      <c r="B264" s="34" t="s">
        <v>459</v>
      </c>
      <c r="C264" s="34" t="s">
        <v>460</v>
      </c>
      <c r="D264" s="35">
        <v>12.72</v>
      </c>
      <c r="E264" s="3"/>
    </row>
    <row r="265" spans="2:5" x14ac:dyDescent="0.25">
      <c r="B265" s="34" t="s">
        <v>461</v>
      </c>
      <c r="C265" s="34" t="s">
        <v>462</v>
      </c>
      <c r="D265" s="35">
        <v>26.8</v>
      </c>
      <c r="E265" s="3"/>
    </row>
    <row r="266" spans="2:5" x14ac:dyDescent="0.25">
      <c r="B266" s="34" t="s">
        <v>463</v>
      </c>
      <c r="C266" s="34" t="s">
        <v>464</v>
      </c>
      <c r="D266" s="35">
        <v>3.81</v>
      </c>
      <c r="E266" s="3"/>
    </row>
    <row r="267" spans="2:5" x14ac:dyDescent="0.25">
      <c r="B267" s="34" t="s">
        <v>465</v>
      </c>
      <c r="C267" s="34" t="s">
        <v>466</v>
      </c>
      <c r="D267" s="35">
        <v>78.5</v>
      </c>
      <c r="E267" s="3"/>
    </row>
    <row r="268" spans="2:5" x14ac:dyDescent="0.25">
      <c r="B268" s="34" t="s">
        <v>467</v>
      </c>
      <c r="C268" s="34" t="s">
        <v>468</v>
      </c>
      <c r="D268" s="35">
        <v>13.95</v>
      </c>
      <c r="E268" s="3"/>
    </row>
    <row r="269" spans="2:5" x14ac:dyDescent="0.25">
      <c r="B269" s="34" t="s">
        <v>469</v>
      </c>
      <c r="C269" s="34" t="s">
        <v>468</v>
      </c>
      <c r="D269" s="35">
        <v>13.95</v>
      </c>
      <c r="E269" s="3"/>
    </row>
    <row r="270" spans="2:5" x14ac:dyDescent="0.25">
      <c r="B270" s="34" t="s">
        <v>470</v>
      </c>
      <c r="C270" s="34" t="s">
        <v>471</v>
      </c>
      <c r="D270" s="35">
        <v>3.85</v>
      </c>
      <c r="E270" s="3"/>
    </row>
    <row r="271" spans="2:5" x14ac:dyDescent="0.25">
      <c r="B271" s="34" t="s">
        <v>472</v>
      </c>
      <c r="C271" s="34" t="s">
        <v>471</v>
      </c>
      <c r="D271" s="35">
        <v>3.85</v>
      </c>
      <c r="E271" s="3"/>
    </row>
    <row r="272" spans="2:5" x14ac:dyDescent="0.25">
      <c r="B272" s="34" t="s">
        <v>473</v>
      </c>
      <c r="C272" s="34" t="s">
        <v>471</v>
      </c>
      <c r="D272" s="35">
        <v>3.85</v>
      </c>
      <c r="E272" s="3"/>
    </row>
    <row r="273" spans="2:5" x14ac:dyDescent="0.25">
      <c r="B273" s="34" t="s">
        <v>474</v>
      </c>
      <c r="C273" s="34" t="s">
        <v>475</v>
      </c>
      <c r="D273" s="35">
        <v>9.11</v>
      </c>
      <c r="E273" s="3"/>
    </row>
    <row r="274" spans="2:5" x14ac:dyDescent="0.25">
      <c r="B274" s="34" t="s">
        <v>476</v>
      </c>
      <c r="C274" s="34" t="s">
        <v>477</v>
      </c>
      <c r="D274" s="35">
        <v>9.8699999999999992</v>
      </c>
      <c r="E274" s="3"/>
    </row>
    <row r="275" spans="2:5" x14ac:dyDescent="0.25">
      <c r="B275" s="34" t="s">
        <v>478</v>
      </c>
      <c r="C275" s="34" t="s">
        <v>479</v>
      </c>
      <c r="D275" s="35">
        <v>14.66</v>
      </c>
      <c r="E275" s="3"/>
    </row>
    <row r="279" spans="2:5" ht="31.5" x14ac:dyDescent="0.25">
      <c r="B279" s="30" t="s">
        <v>1478</v>
      </c>
      <c r="C279" s="30" t="s">
        <v>1479</v>
      </c>
      <c r="D279" s="31" t="s">
        <v>1482</v>
      </c>
      <c r="E279" s="39" t="s">
        <v>1480</v>
      </c>
    </row>
    <row r="280" spans="2:5" x14ac:dyDescent="0.25">
      <c r="B280" s="3" t="s">
        <v>1087</v>
      </c>
      <c r="C280" s="3" t="s">
        <v>1088</v>
      </c>
      <c r="D280" s="35">
        <v>29.61</v>
      </c>
      <c r="E280" s="38">
        <v>550</v>
      </c>
    </row>
    <row r="281" spans="2:5" x14ac:dyDescent="0.25">
      <c r="B281" s="3" t="s">
        <v>1485</v>
      </c>
      <c r="C281" s="3" t="s">
        <v>1486</v>
      </c>
      <c r="D281" s="35">
        <v>171.43</v>
      </c>
      <c r="E281" s="38">
        <v>25</v>
      </c>
    </row>
    <row r="282" spans="2:5" x14ac:dyDescent="0.25">
      <c r="B282" s="3" t="s">
        <v>1487</v>
      </c>
      <c r="C282" s="3" t="s">
        <v>372</v>
      </c>
      <c r="D282" s="35">
        <v>35.36</v>
      </c>
      <c r="E282" s="38">
        <v>24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0FA4-5927-4C99-9609-75B2DD706598}">
  <sheetPr>
    <tabColor rgb="FFFF0000"/>
  </sheetPr>
  <dimension ref="A1:E276"/>
  <sheetViews>
    <sheetView showGridLines="0" zoomScale="130" zoomScaleNormal="130" zoomScaleSheetLayoutView="55" workbookViewId="0">
      <pane ySplit="3" topLeftCell="A264" activePane="bottomLeft" state="frozen"/>
      <selection pane="bottomLeft" activeCell="B4" sqref="B4:E276"/>
    </sheetView>
  </sheetViews>
  <sheetFormatPr defaultRowHeight="15" x14ac:dyDescent="0.25"/>
  <cols>
    <col min="1" max="1" width="5.5703125" style="14" customWidth="1"/>
    <col min="2" max="2" width="15.85546875" style="14" customWidth="1"/>
    <col min="3" max="3" width="25.42578125" style="14" customWidth="1"/>
    <col min="4" max="4" width="14.85546875" style="28" bestFit="1" customWidth="1"/>
    <col min="5" max="5" width="14.28515625" style="29" customWidth="1"/>
    <col min="6" max="256" width="9.140625" style="14"/>
    <col min="257" max="257" width="5.5703125" style="14" customWidth="1"/>
    <col min="258" max="258" width="15.85546875" style="14" customWidth="1"/>
    <col min="259" max="259" width="25.42578125" style="14" customWidth="1"/>
    <col min="260" max="260" width="14.85546875" style="14" bestFit="1" customWidth="1"/>
    <col min="261" max="261" width="14.28515625" style="14" customWidth="1"/>
    <col min="262" max="512" width="9.140625" style="14"/>
    <col min="513" max="513" width="5.5703125" style="14" customWidth="1"/>
    <col min="514" max="514" width="15.85546875" style="14" customWidth="1"/>
    <col min="515" max="515" width="25.42578125" style="14" customWidth="1"/>
    <col min="516" max="516" width="14.85546875" style="14" bestFit="1" customWidth="1"/>
    <col min="517" max="517" width="14.28515625" style="14" customWidth="1"/>
    <col min="518" max="768" width="9.140625" style="14"/>
    <col min="769" max="769" width="5.5703125" style="14" customWidth="1"/>
    <col min="770" max="770" width="15.85546875" style="14" customWidth="1"/>
    <col min="771" max="771" width="25.42578125" style="14" customWidth="1"/>
    <col min="772" max="772" width="14.85546875" style="14" bestFit="1" customWidth="1"/>
    <col min="773" max="773" width="14.28515625" style="14" customWidth="1"/>
    <col min="774" max="1024" width="9.140625" style="14"/>
    <col min="1025" max="1025" width="5.5703125" style="14" customWidth="1"/>
    <col min="1026" max="1026" width="15.85546875" style="14" customWidth="1"/>
    <col min="1027" max="1027" width="25.42578125" style="14" customWidth="1"/>
    <col min="1028" max="1028" width="14.85546875" style="14" bestFit="1" customWidth="1"/>
    <col min="1029" max="1029" width="14.28515625" style="14" customWidth="1"/>
    <col min="1030" max="1280" width="9.140625" style="14"/>
    <col min="1281" max="1281" width="5.5703125" style="14" customWidth="1"/>
    <col min="1282" max="1282" width="15.85546875" style="14" customWidth="1"/>
    <col min="1283" max="1283" width="25.42578125" style="14" customWidth="1"/>
    <col min="1284" max="1284" width="14.85546875" style="14" bestFit="1" customWidth="1"/>
    <col min="1285" max="1285" width="14.28515625" style="14" customWidth="1"/>
    <col min="1286" max="1536" width="9.140625" style="14"/>
    <col min="1537" max="1537" width="5.5703125" style="14" customWidth="1"/>
    <col min="1538" max="1538" width="15.85546875" style="14" customWidth="1"/>
    <col min="1539" max="1539" width="25.42578125" style="14" customWidth="1"/>
    <col min="1540" max="1540" width="14.85546875" style="14" bestFit="1" customWidth="1"/>
    <col min="1541" max="1541" width="14.28515625" style="14" customWidth="1"/>
    <col min="1542" max="1792" width="9.140625" style="14"/>
    <col min="1793" max="1793" width="5.5703125" style="14" customWidth="1"/>
    <col min="1794" max="1794" width="15.85546875" style="14" customWidth="1"/>
    <col min="1795" max="1795" width="25.42578125" style="14" customWidth="1"/>
    <col min="1796" max="1796" width="14.85546875" style="14" bestFit="1" customWidth="1"/>
    <col min="1797" max="1797" width="14.28515625" style="14" customWidth="1"/>
    <col min="1798" max="2048" width="9.140625" style="14"/>
    <col min="2049" max="2049" width="5.5703125" style="14" customWidth="1"/>
    <col min="2050" max="2050" width="15.85546875" style="14" customWidth="1"/>
    <col min="2051" max="2051" width="25.42578125" style="14" customWidth="1"/>
    <col min="2052" max="2052" width="14.85546875" style="14" bestFit="1" customWidth="1"/>
    <col min="2053" max="2053" width="14.28515625" style="14" customWidth="1"/>
    <col min="2054" max="2304" width="9.140625" style="14"/>
    <col min="2305" max="2305" width="5.5703125" style="14" customWidth="1"/>
    <col min="2306" max="2306" width="15.85546875" style="14" customWidth="1"/>
    <col min="2307" max="2307" width="25.42578125" style="14" customWidth="1"/>
    <col min="2308" max="2308" width="14.85546875" style="14" bestFit="1" customWidth="1"/>
    <col min="2309" max="2309" width="14.28515625" style="14" customWidth="1"/>
    <col min="2310" max="2560" width="9.140625" style="14"/>
    <col min="2561" max="2561" width="5.5703125" style="14" customWidth="1"/>
    <col min="2562" max="2562" width="15.85546875" style="14" customWidth="1"/>
    <col min="2563" max="2563" width="25.42578125" style="14" customWidth="1"/>
    <col min="2564" max="2564" width="14.85546875" style="14" bestFit="1" customWidth="1"/>
    <col min="2565" max="2565" width="14.28515625" style="14" customWidth="1"/>
    <col min="2566" max="2816" width="9.140625" style="14"/>
    <col min="2817" max="2817" width="5.5703125" style="14" customWidth="1"/>
    <col min="2818" max="2818" width="15.85546875" style="14" customWidth="1"/>
    <col min="2819" max="2819" width="25.42578125" style="14" customWidth="1"/>
    <col min="2820" max="2820" width="14.85546875" style="14" bestFit="1" customWidth="1"/>
    <col min="2821" max="2821" width="14.28515625" style="14" customWidth="1"/>
    <col min="2822" max="3072" width="9.140625" style="14"/>
    <col min="3073" max="3073" width="5.5703125" style="14" customWidth="1"/>
    <col min="3074" max="3074" width="15.85546875" style="14" customWidth="1"/>
    <col min="3075" max="3075" width="25.42578125" style="14" customWidth="1"/>
    <col min="3076" max="3076" width="14.85546875" style="14" bestFit="1" customWidth="1"/>
    <col min="3077" max="3077" width="14.28515625" style="14" customWidth="1"/>
    <col min="3078" max="3328" width="9.140625" style="14"/>
    <col min="3329" max="3329" width="5.5703125" style="14" customWidth="1"/>
    <col min="3330" max="3330" width="15.85546875" style="14" customWidth="1"/>
    <col min="3331" max="3331" width="25.42578125" style="14" customWidth="1"/>
    <col min="3332" max="3332" width="14.85546875" style="14" bestFit="1" customWidth="1"/>
    <col min="3333" max="3333" width="14.28515625" style="14" customWidth="1"/>
    <col min="3334" max="3584" width="9.140625" style="14"/>
    <col min="3585" max="3585" width="5.5703125" style="14" customWidth="1"/>
    <col min="3586" max="3586" width="15.85546875" style="14" customWidth="1"/>
    <col min="3587" max="3587" width="25.42578125" style="14" customWidth="1"/>
    <col min="3588" max="3588" width="14.85546875" style="14" bestFit="1" customWidth="1"/>
    <col min="3589" max="3589" width="14.28515625" style="14" customWidth="1"/>
    <col min="3590" max="3840" width="9.140625" style="14"/>
    <col min="3841" max="3841" width="5.5703125" style="14" customWidth="1"/>
    <col min="3842" max="3842" width="15.85546875" style="14" customWidth="1"/>
    <col min="3843" max="3843" width="25.42578125" style="14" customWidth="1"/>
    <col min="3844" max="3844" width="14.85546875" style="14" bestFit="1" customWidth="1"/>
    <col min="3845" max="3845" width="14.28515625" style="14" customWidth="1"/>
    <col min="3846" max="4096" width="9.140625" style="14"/>
    <col min="4097" max="4097" width="5.5703125" style="14" customWidth="1"/>
    <col min="4098" max="4098" width="15.85546875" style="14" customWidth="1"/>
    <col min="4099" max="4099" width="25.42578125" style="14" customWidth="1"/>
    <col min="4100" max="4100" width="14.85546875" style="14" bestFit="1" customWidth="1"/>
    <col min="4101" max="4101" width="14.28515625" style="14" customWidth="1"/>
    <col min="4102" max="4352" width="9.140625" style="14"/>
    <col min="4353" max="4353" width="5.5703125" style="14" customWidth="1"/>
    <col min="4354" max="4354" width="15.85546875" style="14" customWidth="1"/>
    <col min="4355" max="4355" width="25.42578125" style="14" customWidth="1"/>
    <col min="4356" max="4356" width="14.85546875" style="14" bestFit="1" customWidth="1"/>
    <col min="4357" max="4357" width="14.28515625" style="14" customWidth="1"/>
    <col min="4358" max="4608" width="9.140625" style="14"/>
    <col min="4609" max="4609" width="5.5703125" style="14" customWidth="1"/>
    <col min="4610" max="4610" width="15.85546875" style="14" customWidth="1"/>
    <col min="4611" max="4611" width="25.42578125" style="14" customWidth="1"/>
    <col min="4612" max="4612" width="14.85546875" style="14" bestFit="1" customWidth="1"/>
    <col min="4613" max="4613" width="14.28515625" style="14" customWidth="1"/>
    <col min="4614" max="4864" width="9.140625" style="14"/>
    <col min="4865" max="4865" width="5.5703125" style="14" customWidth="1"/>
    <col min="4866" max="4866" width="15.85546875" style="14" customWidth="1"/>
    <col min="4867" max="4867" width="25.42578125" style="14" customWidth="1"/>
    <col min="4868" max="4868" width="14.85546875" style="14" bestFit="1" customWidth="1"/>
    <col min="4869" max="4869" width="14.28515625" style="14" customWidth="1"/>
    <col min="4870" max="5120" width="9.140625" style="14"/>
    <col min="5121" max="5121" width="5.5703125" style="14" customWidth="1"/>
    <col min="5122" max="5122" width="15.85546875" style="14" customWidth="1"/>
    <col min="5123" max="5123" width="25.42578125" style="14" customWidth="1"/>
    <col min="5124" max="5124" width="14.85546875" style="14" bestFit="1" customWidth="1"/>
    <col min="5125" max="5125" width="14.28515625" style="14" customWidth="1"/>
    <col min="5126" max="5376" width="9.140625" style="14"/>
    <col min="5377" max="5377" width="5.5703125" style="14" customWidth="1"/>
    <col min="5378" max="5378" width="15.85546875" style="14" customWidth="1"/>
    <col min="5379" max="5379" width="25.42578125" style="14" customWidth="1"/>
    <col min="5380" max="5380" width="14.85546875" style="14" bestFit="1" customWidth="1"/>
    <col min="5381" max="5381" width="14.28515625" style="14" customWidth="1"/>
    <col min="5382" max="5632" width="9.140625" style="14"/>
    <col min="5633" max="5633" width="5.5703125" style="14" customWidth="1"/>
    <col min="5634" max="5634" width="15.85546875" style="14" customWidth="1"/>
    <col min="5635" max="5635" width="25.42578125" style="14" customWidth="1"/>
    <col min="5636" max="5636" width="14.85546875" style="14" bestFit="1" customWidth="1"/>
    <col min="5637" max="5637" width="14.28515625" style="14" customWidth="1"/>
    <col min="5638" max="5888" width="9.140625" style="14"/>
    <col min="5889" max="5889" width="5.5703125" style="14" customWidth="1"/>
    <col min="5890" max="5890" width="15.85546875" style="14" customWidth="1"/>
    <col min="5891" max="5891" width="25.42578125" style="14" customWidth="1"/>
    <col min="5892" max="5892" width="14.85546875" style="14" bestFit="1" customWidth="1"/>
    <col min="5893" max="5893" width="14.28515625" style="14" customWidth="1"/>
    <col min="5894" max="6144" width="9.140625" style="14"/>
    <col min="6145" max="6145" width="5.5703125" style="14" customWidth="1"/>
    <col min="6146" max="6146" width="15.85546875" style="14" customWidth="1"/>
    <col min="6147" max="6147" width="25.42578125" style="14" customWidth="1"/>
    <col min="6148" max="6148" width="14.85546875" style="14" bestFit="1" customWidth="1"/>
    <col min="6149" max="6149" width="14.28515625" style="14" customWidth="1"/>
    <col min="6150" max="6400" width="9.140625" style="14"/>
    <col min="6401" max="6401" width="5.5703125" style="14" customWidth="1"/>
    <col min="6402" max="6402" width="15.85546875" style="14" customWidth="1"/>
    <col min="6403" max="6403" width="25.42578125" style="14" customWidth="1"/>
    <col min="6404" max="6404" width="14.85546875" style="14" bestFit="1" customWidth="1"/>
    <col min="6405" max="6405" width="14.28515625" style="14" customWidth="1"/>
    <col min="6406" max="6656" width="9.140625" style="14"/>
    <col min="6657" max="6657" width="5.5703125" style="14" customWidth="1"/>
    <col min="6658" max="6658" width="15.85546875" style="14" customWidth="1"/>
    <col min="6659" max="6659" width="25.42578125" style="14" customWidth="1"/>
    <col min="6660" max="6660" width="14.85546875" style="14" bestFit="1" customWidth="1"/>
    <col min="6661" max="6661" width="14.28515625" style="14" customWidth="1"/>
    <col min="6662" max="6912" width="9.140625" style="14"/>
    <col min="6913" max="6913" width="5.5703125" style="14" customWidth="1"/>
    <col min="6914" max="6914" width="15.85546875" style="14" customWidth="1"/>
    <col min="6915" max="6915" width="25.42578125" style="14" customWidth="1"/>
    <col min="6916" max="6916" width="14.85546875" style="14" bestFit="1" customWidth="1"/>
    <col min="6917" max="6917" width="14.28515625" style="14" customWidth="1"/>
    <col min="6918" max="7168" width="9.140625" style="14"/>
    <col min="7169" max="7169" width="5.5703125" style="14" customWidth="1"/>
    <col min="7170" max="7170" width="15.85546875" style="14" customWidth="1"/>
    <col min="7171" max="7171" width="25.42578125" style="14" customWidth="1"/>
    <col min="7172" max="7172" width="14.85546875" style="14" bestFit="1" customWidth="1"/>
    <col min="7173" max="7173" width="14.28515625" style="14" customWidth="1"/>
    <col min="7174" max="7424" width="9.140625" style="14"/>
    <col min="7425" max="7425" width="5.5703125" style="14" customWidth="1"/>
    <col min="7426" max="7426" width="15.85546875" style="14" customWidth="1"/>
    <col min="7427" max="7427" width="25.42578125" style="14" customWidth="1"/>
    <col min="7428" max="7428" width="14.85546875" style="14" bestFit="1" customWidth="1"/>
    <col min="7429" max="7429" width="14.28515625" style="14" customWidth="1"/>
    <col min="7430" max="7680" width="9.140625" style="14"/>
    <col min="7681" max="7681" width="5.5703125" style="14" customWidth="1"/>
    <col min="7682" max="7682" width="15.85546875" style="14" customWidth="1"/>
    <col min="7683" max="7683" width="25.42578125" style="14" customWidth="1"/>
    <col min="7684" max="7684" width="14.85546875" style="14" bestFit="1" customWidth="1"/>
    <col min="7685" max="7685" width="14.28515625" style="14" customWidth="1"/>
    <col min="7686" max="7936" width="9.140625" style="14"/>
    <col min="7937" max="7937" width="5.5703125" style="14" customWidth="1"/>
    <col min="7938" max="7938" width="15.85546875" style="14" customWidth="1"/>
    <col min="7939" max="7939" width="25.42578125" style="14" customWidth="1"/>
    <col min="7940" max="7940" width="14.85546875" style="14" bestFit="1" customWidth="1"/>
    <col min="7941" max="7941" width="14.28515625" style="14" customWidth="1"/>
    <col min="7942" max="8192" width="9.140625" style="14"/>
    <col min="8193" max="8193" width="5.5703125" style="14" customWidth="1"/>
    <col min="8194" max="8194" width="15.85546875" style="14" customWidth="1"/>
    <col min="8195" max="8195" width="25.42578125" style="14" customWidth="1"/>
    <col min="8196" max="8196" width="14.85546875" style="14" bestFit="1" customWidth="1"/>
    <col min="8197" max="8197" width="14.28515625" style="14" customWidth="1"/>
    <col min="8198" max="8448" width="9.140625" style="14"/>
    <col min="8449" max="8449" width="5.5703125" style="14" customWidth="1"/>
    <col min="8450" max="8450" width="15.85546875" style="14" customWidth="1"/>
    <col min="8451" max="8451" width="25.42578125" style="14" customWidth="1"/>
    <col min="8452" max="8452" width="14.85546875" style="14" bestFit="1" customWidth="1"/>
    <col min="8453" max="8453" width="14.28515625" style="14" customWidth="1"/>
    <col min="8454" max="8704" width="9.140625" style="14"/>
    <col min="8705" max="8705" width="5.5703125" style="14" customWidth="1"/>
    <col min="8706" max="8706" width="15.85546875" style="14" customWidth="1"/>
    <col min="8707" max="8707" width="25.42578125" style="14" customWidth="1"/>
    <col min="8708" max="8708" width="14.85546875" style="14" bestFit="1" customWidth="1"/>
    <col min="8709" max="8709" width="14.28515625" style="14" customWidth="1"/>
    <col min="8710" max="8960" width="9.140625" style="14"/>
    <col min="8961" max="8961" width="5.5703125" style="14" customWidth="1"/>
    <col min="8962" max="8962" width="15.85546875" style="14" customWidth="1"/>
    <col min="8963" max="8963" width="25.42578125" style="14" customWidth="1"/>
    <col min="8964" max="8964" width="14.85546875" style="14" bestFit="1" customWidth="1"/>
    <col min="8965" max="8965" width="14.28515625" style="14" customWidth="1"/>
    <col min="8966" max="9216" width="9.140625" style="14"/>
    <col min="9217" max="9217" width="5.5703125" style="14" customWidth="1"/>
    <col min="9218" max="9218" width="15.85546875" style="14" customWidth="1"/>
    <col min="9219" max="9219" width="25.42578125" style="14" customWidth="1"/>
    <col min="9220" max="9220" width="14.85546875" style="14" bestFit="1" customWidth="1"/>
    <col min="9221" max="9221" width="14.28515625" style="14" customWidth="1"/>
    <col min="9222" max="9472" width="9.140625" style="14"/>
    <col min="9473" max="9473" width="5.5703125" style="14" customWidth="1"/>
    <col min="9474" max="9474" width="15.85546875" style="14" customWidth="1"/>
    <col min="9475" max="9475" width="25.42578125" style="14" customWidth="1"/>
    <col min="9476" max="9476" width="14.85546875" style="14" bestFit="1" customWidth="1"/>
    <col min="9477" max="9477" width="14.28515625" style="14" customWidth="1"/>
    <col min="9478" max="9728" width="9.140625" style="14"/>
    <col min="9729" max="9729" width="5.5703125" style="14" customWidth="1"/>
    <col min="9730" max="9730" width="15.85546875" style="14" customWidth="1"/>
    <col min="9731" max="9731" width="25.42578125" style="14" customWidth="1"/>
    <col min="9732" max="9732" width="14.85546875" style="14" bestFit="1" customWidth="1"/>
    <col min="9733" max="9733" width="14.28515625" style="14" customWidth="1"/>
    <col min="9734" max="9984" width="9.140625" style="14"/>
    <col min="9985" max="9985" width="5.5703125" style="14" customWidth="1"/>
    <col min="9986" max="9986" width="15.85546875" style="14" customWidth="1"/>
    <col min="9987" max="9987" width="25.42578125" style="14" customWidth="1"/>
    <col min="9988" max="9988" width="14.85546875" style="14" bestFit="1" customWidth="1"/>
    <col min="9989" max="9989" width="14.28515625" style="14" customWidth="1"/>
    <col min="9990" max="10240" width="9.140625" style="14"/>
    <col min="10241" max="10241" width="5.5703125" style="14" customWidth="1"/>
    <col min="10242" max="10242" width="15.85546875" style="14" customWidth="1"/>
    <col min="10243" max="10243" width="25.42578125" style="14" customWidth="1"/>
    <col min="10244" max="10244" width="14.85546875" style="14" bestFit="1" customWidth="1"/>
    <col min="10245" max="10245" width="14.28515625" style="14" customWidth="1"/>
    <col min="10246" max="10496" width="9.140625" style="14"/>
    <col min="10497" max="10497" width="5.5703125" style="14" customWidth="1"/>
    <col min="10498" max="10498" width="15.85546875" style="14" customWidth="1"/>
    <col min="10499" max="10499" width="25.42578125" style="14" customWidth="1"/>
    <col min="10500" max="10500" width="14.85546875" style="14" bestFit="1" customWidth="1"/>
    <col min="10501" max="10501" width="14.28515625" style="14" customWidth="1"/>
    <col min="10502" max="10752" width="9.140625" style="14"/>
    <col min="10753" max="10753" width="5.5703125" style="14" customWidth="1"/>
    <col min="10754" max="10754" width="15.85546875" style="14" customWidth="1"/>
    <col min="10755" max="10755" width="25.42578125" style="14" customWidth="1"/>
    <col min="10756" max="10756" width="14.85546875" style="14" bestFit="1" customWidth="1"/>
    <col min="10757" max="10757" width="14.28515625" style="14" customWidth="1"/>
    <col min="10758" max="11008" width="9.140625" style="14"/>
    <col min="11009" max="11009" width="5.5703125" style="14" customWidth="1"/>
    <col min="11010" max="11010" width="15.85546875" style="14" customWidth="1"/>
    <col min="11011" max="11011" width="25.42578125" style="14" customWidth="1"/>
    <col min="11012" max="11012" width="14.85546875" style="14" bestFit="1" customWidth="1"/>
    <col min="11013" max="11013" width="14.28515625" style="14" customWidth="1"/>
    <col min="11014" max="11264" width="9.140625" style="14"/>
    <col min="11265" max="11265" width="5.5703125" style="14" customWidth="1"/>
    <col min="11266" max="11266" width="15.85546875" style="14" customWidth="1"/>
    <col min="11267" max="11267" width="25.42578125" style="14" customWidth="1"/>
    <col min="11268" max="11268" width="14.85546875" style="14" bestFit="1" customWidth="1"/>
    <col min="11269" max="11269" width="14.28515625" style="14" customWidth="1"/>
    <col min="11270" max="11520" width="9.140625" style="14"/>
    <col min="11521" max="11521" width="5.5703125" style="14" customWidth="1"/>
    <col min="11522" max="11522" width="15.85546875" style="14" customWidth="1"/>
    <col min="11523" max="11523" width="25.42578125" style="14" customWidth="1"/>
    <col min="11524" max="11524" width="14.85546875" style="14" bestFit="1" customWidth="1"/>
    <col min="11525" max="11525" width="14.28515625" style="14" customWidth="1"/>
    <col min="11526" max="11776" width="9.140625" style="14"/>
    <col min="11777" max="11777" width="5.5703125" style="14" customWidth="1"/>
    <col min="11778" max="11778" width="15.85546875" style="14" customWidth="1"/>
    <col min="11779" max="11779" width="25.42578125" style="14" customWidth="1"/>
    <col min="11780" max="11780" width="14.85546875" style="14" bestFit="1" customWidth="1"/>
    <col min="11781" max="11781" width="14.28515625" style="14" customWidth="1"/>
    <col min="11782" max="12032" width="9.140625" style="14"/>
    <col min="12033" max="12033" width="5.5703125" style="14" customWidth="1"/>
    <col min="12034" max="12034" width="15.85546875" style="14" customWidth="1"/>
    <col min="12035" max="12035" width="25.42578125" style="14" customWidth="1"/>
    <col min="12036" max="12036" width="14.85546875" style="14" bestFit="1" customWidth="1"/>
    <col min="12037" max="12037" width="14.28515625" style="14" customWidth="1"/>
    <col min="12038" max="12288" width="9.140625" style="14"/>
    <col min="12289" max="12289" width="5.5703125" style="14" customWidth="1"/>
    <col min="12290" max="12290" width="15.85546875" style="14" customWidth="1"/>
    <col min="12291" max="12291" width="25.42578125" style="14" customWidth="1"/>
    <col min="12292" max="12292" width="14.85546875" style="14" bestFit="1" customWidth="1"/>
    <col min="12293" max="12293" width="14.28515625" style="14" customWidth="1"/>
    <col min="12294" max="12544" width="9.140625" style="14"/>
    <col min="12545" max="12545" width="5.5703125" style="14" customWidth="1"/>
    <col min="12546" max="12546" width="15.85546875" style="14" customWidth="1"/>
    <col min="12547" max="12547" width="25.42578125" style="14" customWidth="1"/>
    <col min="12548" max="12548" width="14.85546875" style="14" bestFit="1" customWidth="1"/>
    <col min="12549" max="12549" width="14.28515625" style="14" customWidth="1"/>
    <col min="12550" max="12800" width="9.140625" style="14"/>
    <col min="12801" max="12801" width="5.5703125" style="14" customWidth="1"/>
    <col min="12802" max="12802" width="15.85546875" style="14" customWidth="1"/>
    <col min="12803" max="12803" width="25.42578125" style="14" customWidth="1"/>
    <col min="12804" max="12804" width="14.85546875" style="14" bestFit="1" customWidth="1"/>
    <col min="12805" max="12805" width="14.28515625" style="14" customWidth="1"/>
    <col min="12806" max="13056" width="9.140625" style="14"/>
    <col min="13057" max="13057" width="5.5703125" style="14" customWidth="1"/>
    <col min="13058" max="13058" width="15.85546875" style="14" customWidth="1"/>
    <col min="13059" max="13059" width="25.42578125" style="14" customWidth="1"/>
    <col min="13060" max="13060" width="14.85546875" style="14" bestFit="1" customWidth="1"/>
    <col min="13061" max="13061" width="14.28515625" style="14" customWidth="1"/>
    <col min="13062" max="13312" width="9.140625" style="14"/>
    <col min="13313" max="13313" width="5.5703125" style="14" customWidth="1"/>
    <col min="13314" max="13314" width="15.85546875" style="14" customWidth="1"/>
    <col min="13315" max="13315" width="25.42578125" style="14" customWidth="1"/>
    <col min="13316" max="13316" width="14.85546875" style="14" bestFit="1" customWidth="1"/>
    <col min="13317" max="13317" width="14.28515625" style="14" customWidth="1"/>
    <col min="13318" max="13568" width="9.140625" style="14"/>
    <col min="13569" max="13569" width="5.5703125" style="14" customWidth="1"/>
    <col min="13570" max="13570" width="15.85546875" style="14" customWidth="1"/>
    <col min="13571" max="13571" width="25.42578125" style="14" customWidth="1"/>
    <col min="13572" max="13572" width="14.85546875" style="14" bestFit="1" customWidth="1"/>
    <col min="13573" max="13573" width="14.28515625" style="14" customWidth="1"/>
    <col min="13574" max="13824" width="9.140625" style="14"/>
    <col min="13825" max="13825" width="5.5703125" style="14" customWidth="1"/>
    <col min="13826" max="13826" width="15.85546875" style="14" customWidth="1"/>
    <col min="13827" max="13827" width="25.42578125" style="14" customWidth="1"/>
    <col min="13828" max="13828" width="14.85546875" style="14" bestFit="1" customWidth="1"/>
    <col min="13829" max="13829" width="14.28515625" style="14" customWidth="1"/>
    <col min="13830" max="14080" width="9.140625" style="14"/>
    <col min="14081" max="14081" width="5.5703125" style="14" customWidth="1"/>
    <col min="14082" max="14082" width="15.85546875" style="14" customWidth="1"/>
    <col min="14083" max="14083" width="25.42578125" style="14" customWidth="1"/>
    <col min="14084" max="14084" width="14.85546875" style="14" bestFit="1" customWidth="1"/>
    <col min="14085" max="14085" width="14.28515625" style="14" customWidth="1"/>
    <col min="14086" max="14336" width="9.140625" style="14"/>
    <col min="14337" max="14337" width="5.5703125" style="14" customWidth="1"/>
    <col min="14338" max="14338" width="15.85546875" style="14" customWidth="1"/>
    <col min="14339" max="14339" width="25.42578125" style="14" customWidth="1"/>
    <col min="14340" max="14340" width="14.85546875" style="14" bestFit="1" customWidth="1"/>
    <col min="14341" max="14341" width="14.28515625" style="14" customWidth="1"/>
    <col min="14342" max="14592" width="9.140625" style="14"/>
    <col min="14593" max="14593" width="5.5703125" style="14" customWidth="1"/>
    <col min="14594" max="14594" width="15.85546875" style="14" customWidth="1"/>
    <col min="14595" max="14595" width="25.42578125" style="14" customWidth="1"/>
    <col min="14596" max="14596" width="14.85546875" style="14" bestFit="1" customWidth="1"/>
    <col min="14597" max="14597" width="14.28515625" style="14" customWidth="1"/>
    <col min="14598" max="14848" width="9.140625" style="14"/>
    <col min="14849" max="14849" width="5.5703125" style="14" customWidth="1"/>
    <col min="14850" max="14850" width="15.85546875" style="14" customWidth="1"/>
    <col min="14851" max="14851" width="25.42578125" style="14" customWidth="1"/>
    <col min="14852" max="14852" width="14.85546875" style="14" bestFit="1" customWidth="1"/>
    <col min="14853" max="14853" width="14.28515625" style="14" customWidth="1"/>
    <col min="14854" max="15104" width="9.140625" style="14"/>
    <col min="15105" max="15105" width="5.5703125" style="14" customWidth="1"/>
    <col min="15106" max="15106" width="15.85546875" style="14" customWidth="1"/>
    <col min="15107" max="15107" width="25.42578125" style="14" customWidth="1"/>
    <col min="15108" max="15108" width="14.85546875" style="14" bestFit="1" customWidth="1"/>
    <col min="15109" max="15109" width="14.28515625" style="14" customWidth="1"/>
    <col min="15110" max="15360" width="9.140625" style="14"/>
    <col min="15361" max="15361" width="5.5703125" style="14" customWidth="1"/>
    <col min="15362" max="15362" width="15.85546875" style="14" customWidth="1"/>
    <col min="15363" max="15363" width="25.42578125" style="14" customWidth="1"/>
    <col min="15364" max="15364" width="14.85546875" style="14" bestFit="1" customWidth="1"/>
    <col min="15365" max="15365" width="14.28515625" style="14" customWidth="1"/>
    <col min="15366" max="15616" width="9.140625" style="14"/>
    <col min="15617" max="15617" width="5.5703125" style="14" customWidth="1"/>
    <col min="15618" max="15618" width="15.85546875" style="14" customWidth="1"/>
    <col min="15619" max="15619" width="25.42578125" style="14" customWidth="1"/>
    <col min="15620" max="15620" width="14.85546875" style="14" bestFit="1" customWidth="1"/>
    <col min="15621" max="15621" width="14.28515625" style="14" customWidth="1"/>
    <col min="15622" max="15872" width="9.140625" style="14"/>
    <col min="15873" max="15873" width="5.5703125" style="14" customWidth="1"/>
    <col min="15874" max="15874" width="15.85546875" style="14" customWidth="1"/>
    <col min="15875" max="15875" width="25.42578125" style="14" customWidth="1"/>
    <col min="15876" max="15876" width="14.85546875" style="14" bestFit="1" customWidth="1"/>
    <col min="15877" max="15877" width="14.28515625" style="14" customWidth="1"/>
    <col min="15878" max="16128" width="9.140625" style="14"/>
    <col min="16129" max="16129" width="5.5703125" style="14" customWidth="1"/>
    <col min="16130" max="16130" width="15.85546875" style="14" customWidth="1"/>
    <col min="16131" max="16131" width="25.42578125" style="14" customWidth="1"/>
    <col min="16132" max="16132" width="14.85546875" style="14" bestFit="1" customWidth="1"/>
    <col min="16133" max="16133" width="14.28515625" style="14" customWidth="1"/>
    <col min="16134" max="16384" width="9.140625" style="14"/>
  </cols>
  <sheetData>
    <row r="1" spans="1:5" s="10" customFormat="1" ht="20.25" x14ac:dyDescent="0.35">
      <c r="A1" s="9" t="s">
        <v>1475</v>
      </c>
      <c r="D1" s="11"/>
      <c r="E1" s="12"/>
    </row>
    <row r="2" spans="1:5" ht="18.95" customHeight="1" x14ac:dyDescent="0.25">
      <c r="A2" s="13" t="s">
        <v>1476</v>
      </c>
      <c r="D2" s="15"/>
      <c r="E2" s="16"/>
    </row>
    <row r="3" spans="1:5" s="20" customFormat="1" x14ac:dyDescent="0.25">
      <c r="A3" s="17" t="s">
        <v>1477</v>
      </c>
      <c r="B3" s="17" t="s">
        <v>1478</v>
      </c>
      <c r="C3" s="17" t="s">
        <v>1479</v>
      </c>
      <c r="D3" s="18" t="s">
        <v>1480</v>
      </c>
      <c r="E3" s="19" t="s">
        <v>1481</v>
      </c>
    </row>
    <row r="4" spans="1:5" s="13" customFormat="1" x14ac:dyDescent="0.25">
      <c r="A4" s="21">
        <v>1</v>
      </c>
      <c r="B4" s="22" t="s">
        <v>12</v>
      </c>
      <c r="C4" s="23" t="s">
        <v>13</v>
      </c>
      <c r="D4" s="24">
        <v>60</v>
      </c>
      <c r="E4" s="25">
        <v>90.64</v>
      </c>
    </row>
    <row r="5" spans="1:5" s="13" customFormat="1" x14ac:dyDescent="0.25">
      <c r="A5" s="21">
        <v>2</v>
      </c>
      <c r="B5" s="22" t="s">
        <v>16</v>
      </c>
      <c r="C5" s="23" t="s">
        <v>17</v>
      </c>
      <c r="D5" s="24">
        <v>240</v>
      </c>
      <c r="E5" s="25">
        <v>9.99</v>
      </c>
    </row>
    <row r="6" spans="1:5" s="13" customFormat="1" x14ac:dyDescent="0.25">
      <c r="A6" s="21">
        <v>3</v>
      </c>
      <c r="B6" s="22" t="s">
        <v>19</v>
      </c>
      <c r="C6" s="23" t="s">
        <v>20</v>
      </c>
      <c r="D6" s="24">
        <v>47</v>
      </c>
      <c r="E6" s="25">
        <v>11.02</v>
      </c>
    </row>
    <row r="7" spans="1:5" s="13" customFormat="1" x14ac:dyDescent="0.25">
      <c r="A7" s="21">
        <v>4</v>
      </c>
      <c r="B7" s="22" t="s">
        <v>22</v>
      </c>
      <c r="C7" s="23" t="s">
        <v>23</v>
      </c>
      <c r="D7" s="24">
        <v>564</v>
      </c>
      <c r="E7" s="25">
        <v>29.220000000000002</v>
      </c>
    </row>
    <row r="8" spans="1:5" s="13" customFormat="1" x14ac:dyDescent="0.25">
      <c r="A8" s="21">
        <v>5</v>
      </c>
      <c r="B8" s="22" t="s">
        <v>24</v>
      </c>
      <c r="C8" s="23" t="s">
        <v>25</v>
      </c>
      <c r="D8" s="24">
        <v>360</v>
      </c>
      <c r="E8" s="25">
        <v>20.6</v>
      </c>
    </row>
    <row r="9" spans="1:5" s="13" customFormat="1" x14ac:dyDescent="0.25">
      <c r="A9" s="21">
        <v>6</v>
      </c>
      <c r="B9" s="22" t="s">
        <v>27</v>
      </c>
      <c r="C9" s="23" t="s">
        <v>28</v>
      </c>
      <c r="D9" s="24">
        <v>48</v>
      </c>
      <c r="E9" s="25">
        <v>32.86</v>
      </c>
    </row>
    <row r="10" spans="1:5" s="13" customFormat="1" x14ac:dyDescent="0.25">
      <c r="A10" s="21">
        <v>7</v>
      </c>
      <c r="B10" s="22" t="s">
        <v>29</v>
      </c>
      <c r="C10" s="23" t="s">
        <v>30</v>
      </c>
      <c r="D10" s="24">
        <v>240</v>
      </c>
      <c r="E10" s="25">
        <v>53.839999999999996</v>
      </c>
    </row>
    <row r="11" spans="1:5" s="13" customFormat="1" x14ac:dyDescent="0.25">
      <c r="A11" s="21">
        <v>8</v>
      </c>
      <c r="B11" s="22" t="s">
        <v>31</v>
      </c>
      <c r="C11" s="23" t="s">
        <v>30</v>
      </c>
      <c r="D11" s="24">
        <v>120</v>
      </c>
      <c r="E11" s="25">
        <v>49.44</v>
      </c>
    </row>
    <row r="12" spans="1:5" s="13" customFormat="1" x14ac:dyDescent="0.25">
      <c r="A12" s="21">
        <v>9</v>
      </c>
      <c r="B12" s="22" t="s">
        <v>32</v>
      </c>
      <c r="C12" s="23" t="s">
        <v>33</v>
      </c>
      <c r="D12" s="24">
        <v>240</v>
      </c>
      <c r="E12" s="25">
        <v>66.09</v>
      </c>
    </row>
    <row r="13" spans="1:5" s="13" customFormat="1" x14ac:dyDescent="0.25">
      <c r="A13" s="21">
        <v>10</v>
      </c>
      <c r="B13" s="22" t="s">
        <v>35</v>
      </c>
      <c r="C13" s="23" t="s">
        <v>30</v>
      </c>
      <c r="D13" s="24">
        <v>120</v>
      </c>
      <c r="E13" s="25">
        <v>93.86</v>
      </c>
    </row>
    <row r="14" spans="1:5" s="13" customFormat="1" x14ac:dyDescent="0.25">
      <c r="A14" s="21">
        <v>11</v>
      </c>
      <c r="B14" s="22" t="s">
        <v>37</v>
      </c>
      <c r="C14" s="23" t="s">
        <v>38</v>
      </c>
      <c r="D14" s="24">
        <v>480</v>
      </c>
      <c r="E14" s="25">
        <v>39.989999999999995</v>
      </c>
    </row>
    <row r="15" spans="1:5" s="13" customFormat="1" x14ac:dyDescent="0.25">
      <c r="A15" s="21">
        <v>12</v>
      </c>
      <c r="B15" s="22" t="s">
        <v>39</v>
      </c>
      <c r="C15" s="23" t="s">
        <v>40</v>
      </c>
      <c r="D15" s="24">
        <v>1800</v>
      </c>
      <c r="E15" s="25">
        <v>38.46</v>
      </c>
    </row>
    <row r="16" spans="1:5" s="13" customFormat="1" x14ac:dyDescent="0.25">
      <c r="A16" s="21">
        <v>13</v>
      </c>
      <c r="B16" s="22" t="s">
        <v>41</v>
      </c>
      <c r="C16" s="23" t="s">
        <v>42</v>
      </c>
      <c r="D16" s="24">
        <v>40</v>
      </c>
      <c r="E16" s="25">
        <v>49.33</v>
      </c>
    </row>
    <row r="17" spans="1:5" s="13" customFormat="1" x14ac:dyDescent="0.25">
      <c r="A17" s="21">
        <v>14</v>
      </c>
      <c r="B17" s="22" t="s">
        <v>43</v>
      </c>
      <c r="C17" s="23" t="s">
        <v>38</v>
      </c>
      <c r="D17" s="24">
        <v>960</v>
      </c>
      <c r="E17" s="25">
        <v>42.85</v>
      </c>
    </row>
    <row r="18" spans="1:5" s="13" customFormat="1" x14ac:dyDescent="0.25">
      <c r="A18" s="21">
        <v>15</v>
      </c>
      <c r="B18" s="22" t="s">
        <v>44</v>
      </c>
      <c r="C18" s="23" t="s">
        <v>42</v>
      </c>
      <c r="D18" s="24">
        <v>60</v>
      </c>
      <c r="E18" s="25">
        <v>53.01</v>
      </c>
    </row>
    <row r="19" spans="1:5" s="13" customFormat="1" x14ac:dyDescent="0.25">
      <c r="A19" s="21">
        <v>16</v>
      </c>
      <c r="B19" s="22" t="s">
        <v>46</v>
      </c>
      <c r="C19" s="23" t="s">
        <v>38</v>
      </c>
      <c r="D19" s="24">
        <v>36</v>
      </c>
      <c r="E19" s="25">
        <v>53.98</v>
      </c>
    </row>
    <row r="20" spans="1:5" s="13" customFormat="1" x14ac:dyDescent="0.25">
      <c r="A20" s="21">
        <v>17</v>
      </c>
      <c r="B20" s="22" t="s">
        <v>48</v>
      </c>
      <c r="C20" s="23" t="s">
        <v>49</v>
      </c>
      <c r="D20" s="24">
        <v>12264</v>
      </c>
      <c r="E20" s="25">
        <v>12.86</v>
      </c>
    </row>
    <row r="21" spans="1:5" s="13" customFormat="1" x14ac:dyDescent="0.25">
      <c r="A21" s="21">
        <v>18</v>
      </c>
      <c r="B21" s="22" t="s">
        <v>50</v>
      </c>
      <c r="C21" s="22" t="s">
        <v>51</v>
      </c>
      <c r="D21" s="24">
        <v>278</v>
      </c>
      <c r="E21" s="25">
        <v>16.46</v>
      </c>
    </row>
    <row r="22" spans="1:5" s="13" customFormat="1" x14ac:dyDescent="0.25">
      <c r="A22" s="21">
        <v>19</v>
      </c>
      <c r="B22" s="22" t="s">
        <v>53</v>
      </c>
      <c r="C22" s="23" t="s">
        <v>51</v>
      </c>
      <c r="D22" s="24">
        <v>1277</v>
      </c>
      <c r="E22" s="25">
        <v>14.14</v>
      </c>
    </row>
    <row r="23" spans="1:5" s="13" customFormat="1" x14ac:dyDescent="0.25">
      <c r="A23" s="21">
        <v>20</v>
      </c>
      <c r="B23" s="22" t="s">
        <v>55</v>
      </c>
      <c r="C23" s="23" t="s">
        <v>51</v>
      </c>
      <c r="D23" s="24">
        <v>1001</v>
      </c>
      <c r="E23" s="25">
        <v>12.6</v>
      </c>
    </row>
    <row r="24" spans="1:5" s="13" customFormat="1" x14ac:dyDescent="0.25">
      <c r="A24" s="21">
        <v>21</v>
      </c>
      <c r="B24" s="22" t="s">
        <v>56</v>
      </c>
      <c r="C24" s="23" t="s">
        <v>57</v>
      </c>
      <c r="D24" s="24">
        <v>1025</v>
      </c>
      <c r="E24" s="25">
        <v>15.66</v>
      </c>
    </row>
    <row r="25" spans="1:5" s="13" customFormat="1" x14ac:dyDescent="0.25">
      <c r="A25" s="21">
        <v>22</v>
      </c>
      <c r="B25" s="22" t="s">
        <v>58</v>
      </c>
      <c r="C25" s="23" t="s">
        <v>30</v>
      </c>
      <c r="D25" s="24">
        <v>240</v>
      </c>
      <c r="E25" s="25">
        <v>18</v>
      </c>
    </row>
    <row r="26" spans="1:5" s="13" customFormat="1" x14ac:dyDescent="0.25">
      <c r="A26" s="21">
        <v>23</v>
      </c>
      <c r="B26" s="22" t="s">
        <v>59</v>
      </c>
      <c r="C26" s="23" t="s">
        <v>51</v>
      </c>
      <c r="D26" s="24">
        <v>1368</v>
      </c>
      <c r="E26" s="25">
        <v>12.93</v>
      </c>
    </row>
    <row r="27" spans="1:5" s="13" customFormat="1" x14ac:dyDescent="0.25">
      <c r="A27" s="21">
        <v>24</v>
      </c>
      <c r="B27" s="22" t="s">
        <v>60</v>
      </c>
      <c r="C27" s="23" t="s">
        <v>61</v>
      </c>
      <c r="D27" s="24">
        <v>144</v>
      </c>
      <c r="E27" s="25">
        <v>40.36</v>
      </c>
    </row>
    <row r="28" spans="1:5" s="13" customFormat="1" x14ac:dyDescent="0.25">
      <c r="A28" s="21">
        <v>25</v>
      </c>
      <c r="B28" s="22" t="s">
        <v>62</v>
      </c>
      <c r="C28" s="23" t="s">
        <v>30</v>
      </c>
      <c r="D28" s="24">
        <v>60</v>
      </c>
      <c r="E28" s="25">
        <v>59.64</v>
      </c>
    </row>
    <row r="29" spans="1:5" s="13" customFormat="1" x14ac:dyDescent="0.25">
      <c r="A29" s="21">
        <v>26</v>
      </c>
      <c r="B29" s="22" t="s">
        <v>63</v>
      </c>
      <c r="C29" s="23" t="s">
        <v>64</v>
      </c>
      <c r="D29" s="24">
        <v>24</v>
      </c>
      <c r="E29" s="25">
        <v>24.19</v>
      </c>
    </row>
    <row r="30" spans="1:5" s="13" customFormat="1" x14ac:dyDescent="0.25">
      <c r="A30" s="21">
        <v>27</v>
      </c>
      <c r="B30" s="22" t="s">
        <v>66</v>
      </c>
      <c r="C30" s="23" t="s">
        <v>67</v>
      </c>
      <c r="D30" s="24">
        <v>692</v>
      </c>
      <c r="E30" s="25">
        <v>14.14</v>
      </c>
    </row>
    <row r="31" spans="1:5" s="13" customFormat="1" x14ac:dyDescent="0.25">
      <c r="A31" s="21">
        <v>28</v>
      </c>
      <c r="B31" s="22" t="s">
        <v>68</v>
      </c>
      <c r="C31" s="23" t="s">
        <v>69</v>
      </c>
      <c r="D31" s="24">
        <v>120</v>
      </c>
      <c r="E31" s="25">
        <v>16.48</v>
      </c>
    </row>
    <row r="32" spans="1:5" s="13" customFormat="1" x14ac:dyDescent="0.25">
      <c r="A32" s="21">
        <v>29</v>
      </c>
      <c r="B32" s="22" t="s">
        <v>70</v>
      </c>
      <c r="C32" s="23" t="s">
        <v>69</v>
      </c>
      <c r="D32" s="24">
        <v>840</v>
      </c>
      <c r="E32" s="25">
        <v>8.129999999999999</v>
      </c>
    </row>
    <row r="33" spans="1:5" s="13" customFormat="1" x14ac:dyDescent="0.25">
      <c r="A33" s="21">
        <v>30</v>
      </c>
      <c r="B33" s="22" t="s">
        <v>71</v>
      </c>
      <c r="C33" s="22" t="s">
        <v>72</v>
      </c>
      <c r="D33" s="24">
        <v>6018</v>
      </c>
      <c r="E33" s="25">
        <v>10.99</v>
      </c>
    </row>
    <row r="34" spans="1:5" s="13" customFormat="1" x14ac:dyDescent="0.25">
      <c r="A34" s="21">
        <v>31</v>
      </c>
      <c r="B34" s="22" t="s">
        <v>73</v>
      </c>
      <c r="C34" s="23" t="s">
        <v>74</v>
      </c>
      <c r="D34" s="24">
        <v>1596</v>
      </c>
      <c r="E34" s="25">
        <v>10.99</v>
      </c>
    </row>
    <row r="35" spans="1:5" s="13" customFormat="1" x14ac:dyDescent="0.25">
      <c r="A35" s="21">
        <v>32</v>
      </c>
      <c r="B35" s="22" t="s">
        <v>75</v>
      </c>
      <c r="C35" s="23" t="s">
        <v>74</v>
      </c>
      <c r="D35" s="24">
        <v>2364</v>
      </c>
      <c r="E35" s="25">
        <v>15.94</v>
      </c>
    </row>
    <row r="36" spans="1:5" s="13" customFormat="1" x14ac:dyDescent="0.25">
      <c r="A36" s="21">
        <v>33</v>
      </c>
      <c r="B36" s="22" t="s">
        <v>76</v>
      </c>
      <c r="C36" s="23" t="s">
        <v>77</v>
      </c>
      <c r="D36" s="24">
        <v>1080</v>
      </c>
      <c r="E36" s="25">
        <v>5.27</v>
      </c>
    </row>
    <row r="37" spans="1:5" s="13" customFormat="1" x14ac:dyDescent="0.25">
      <c r="A37" s="21">
        <v>34</v>
      </c>
      <c r="B37" s="22" t="s">
        <v>78</v>
      </c>
      <c r="C37" s="23" t="s">
        <v>79</v>
      </c>
      <c r="D37" s="24">
        <v>5940</v>
      </c>
      <c r="E37" s="25">
        <v>2.42</v>
      </c>
    </row>
    <row r="38" spans="1:5" s="13" customFormat="1" x14ac:dyDescent="0.25">
      <c r="A38" s="21">
        <v>35</v>
      </c>
      <c r="B38" s="22" t="s">
        <v>80</v>
      </c>
      <c r="C38" s="23" t="s">
        <v>81</v>
      </c>
      <c r="D38" s="24">
        <v>2160</v>
      </c>
      <c r="E38" s="25">
        <v>1.91</v>
      </c>
    </row>
    <row r="39" spans="1:5" s="13" customFormat="1" x14ac:dyDescent="0.25">
      <c r="A39" s="21">
        <v>36</v>
      </c>
      <c r="B39" s="22" t="s">
        <v>82</v>
      </c>
      <c r="C39" s="23" t="s">
        <v>83</v>
      </c>
      <c r="D39" s="24">
        <v>120</v>
      </c>
      <c r="E39" s="25">
        <v>117.73</v>
      </c>
    </row>
    <row r="40" spans="1:5" s="13" customFormat="1" x14ac:dyDescent="0.25">
      <c r="A40" s="21">
        <v>37</v>
      </c>
      <c r="B40" s="22" t="s">
        <v>84</v>
      </c>
      <c r="C40" s="23" t="s">
        <v>85</v>
      </c>
      <c r="D40" s="24">
        <v>912</v>
      </c>
      <c r="E40" s="25">
        <v>10.54</v>
      </c>
    </row>
    <row r="41" spans="1:5" s="13" customFormat="1" x14ac:dyDescent="0.25">
      <c r="A41" s="21">
        <v>38</v>
      </c>
      <c r="B41" s="22" t="s">
        <v>86</v>
      </c>
      <c r="C41" s="23" t="s">
        <v>87</v>
      </c>
      <c r="D41" s="24">
        <v>372</v>
      </c>
      <c r="E41" s="25">
        <v>17.75</v>
      </c>
    </row>
    <row r="42" spans="1:5" s="13" customFormat="1" x14ac:dyDescent="0.25">
      <c r="A42" s="21">
        <v>39</v>
      </c>
      <c r="B42" s="22" t="s">
        <v>88</v>
      </c>
      <c r="C42" s="23" t="s">
        <v>89</v>
      </c>
      <c r="D42" s="24">
        <v>384</v>
      </c>
      <c r="E42" s="25">
        <v>21.040000000000003</v>
      </c>
    </row>
    <row r="43" spans="1:5" s="13" customFormat="1" x14ac:dyDescent="0.25">
      <c r="A43" s="21">
        <v>40</v>
      </c>
      <c r="B43" s="22" t="s">
        <v>90</v>
      </c>
      <c r="C43" s="23" t="s">
        <v>89</v>
      </c>
      <c r="D43" s="24">
        <v>432</v>
      </c>
      <c r="E43" s="25">
        <v>21.040000000000003</v>
      </c>
    </row>
    <row r="44" spans="1:5" s="13" customFormat="1" x14ac:dyDescent="0.25">
      <c r="A44" s="21">
        <v>41</v>
      </c>
      <c r="B44" s="22" t="s">
        <v>91</v>
      </c>
      <c r="C44" s="23" t="s">
        <v>92</v>
      </c>
      <c r="D44" s="24">
        <v>240</v>
      </c>
      <c r="E44" s="25">
        <v>21.040000000000003</v>
      </c>
    </row>
    <row r="45" spans="1:5" x14ac:dyDescent="0.25">
      <c r="A45" s="21">
        <v>42</v>
      </c>
      <c r="B45" s="22" t="s">
        <v>93</v>
      </c>
      <c r="C45" s="23" t="s">
        <v>92</v>
      </c>
      <c r="D45" s="24">
        <v>312</v>
      </c>
      <c r="E45" s="25">
        <v>21.040000000000003</v>
      </c>
    </row>
    <row r="46" spans="1:5" x14ac:dyDescent="0.25">
      <c r="A46" s="21">
        <v>43</v>
      </c>
      <c r="B46" s="22" t="s">
        <v>94</v>
      </c>
      <c r="C46" s="23" t="s">
        <v>95</v>
      </c>
      <c r="D46" s="24">
        <v>348</v>
      </c>
      <c r="E46" s="25">
        <v>24.720000000000002</v>
      </c>
    </row>
    <row r="47" spans="1:5" ht="15.6" customHeight="1" x14ac:dyDescent="0.25">
      <c r="A47" s="21">
        <v>44</v>
      </c>
      <c r="B47" s="22" t="s">
        <v>96</v>
      </c>
      <c r="C47" s="23" t="s">
        <v>95</v>
      </c>
      <c r="D47" s="24">
        <v>168</v>
      </c>
      <c r="E47" s="25">
        <v>24.720000000000002</v>
      </c>
    </row>
    <row r="48" spans="1:5" x14ac:dyDescent="0.25">
      <c r="A48" s="21">
        <v>45</v>
      </c>
      <c r="B48" s="22" t="s">
        <v>97</v>
      </c>
      <c r="C48" s="23" t="s">
        <v>98</v>
      </c>
      <c r="D48" s="24">
        <v>444</v>
      </c>
      <c r="E48" s="25">
        <v>23.080000000000002</v>
      </c>
    </row>
    <row r="49" spans="1:5" x14ac:dyDescent="0.25">
      <c r="A49" s="21">
        <v>46</v>
      </c>
      <c r="B49" s="22" t="s">
        <v>100</v>
      </c>
      <c r="C49" s="23" t="s">
        <v>98</v>
      </c>
      <c r="D49" s="24">
        <v>720</v>
      </c>
      <c r="E49" s="25">
        <v>34.83</v>
      </c>
    </row>
    <row r="50" spans="1:5" x14ac:dyDescent="0.25">
      <c r="A50" s="21">
        <v>47</v>
      </c>
      <c r="B50" s="22" t="s">
        <v>102</v>
      </c>
      <c r="C50" s="23" t="s">
        <v>98</v>
      </c>
      <c r="D50" s="24">
        <v>272</v>
      </c>
      <c r="E50" s="25">
        <v>43.82</v>
      </c>
    </row>
    <row r="51" spans="1:5" x14ac:dyDescent="0.25">
      <c r="A51" s="21">
        <v>48</v>
      </c>
      <c r="B51" s="22" t="s">
        <v>103</v>
      </c>
      <c r="C51" s="23" t="s">
        <v>98</v>
      </c>
      <c r="D51" s="24">
        <v>288</v>
      </c>
      <c r="E51" s="25">
        <v>59.01</v>
      </c>
    </row>
    <row r="52" spans="1:5" x14ac:dyDescent="0.25">
      <c r="A52" s="21">
        <v>49</v>
      </c>
      <c r="B52" s="22" t="s">
        <v>104</v>
      </c>
      <c r="C52" s="23" t="s">
        <v>98</v>
      </c>
      <c r="D52" s="24">
        <v>60</v>
      </c>
      <c r="E52" s="25">
        <v>89.460000000000008</v>
      </c>
    </row>
    <row r="53" spans="1:5" x14ac:dyDescent="0.25">
      <c r="A53" s="21">
        <v>50</v>
      </c>
      <c r="B53" s="22" t="s">
        <v>105</v>
      </c>
      <c r="C53" s="23" t="s">
        <v>98</v>
      </c>
      <c r="D53" s="24">
        <v>306</v>
      </c>
      <c r="E53" s="25">
        <v>66.09</v>
      </c>
    </row>
    <row r="54" spans="1:5" x14ac:dyDescent="0.25">
      <c r="A54" s="21">
        <v>51</v>
      </c>
      <c r="B54" s="22" t="s">
        <v>106</v>
      </c>
      <c r="C54" s="23" t="s">
        <v>98</v>
      </c>
      <c r="D54" s="24">
        <v>480</v>
      </c>
      <c r="E54" s="25">
        <v>21.080000000000002</v>
      </c>
    </row>
    <row r="55" spans="1:5" x14ac:dyDescent="0.25">
      <c r="A55" s="21">
        <v>52</v>
      </c>
      <c r="B55" s="22" t="s">
        <v>107</v>
      </c>
      <c r="C55" s="23" t="s">
        <v>98</v>
      </c>
      <c r="D55" s="24">
        <v>240</v>
      </c>
      <c r="E55" s="25">
        <v>24.19</v>
      </c>
    </row>
    <row r="56" spans="1:5" x14ac:dyDescent="0.25">
      <c r="A56" s="21">
        <v>53</v>
      </c>
      <c r="B56" s="22" t="s">
        <v>108</v>
      </c>
      <c r="C56" s="23" t="s">
        <v>109</v>
      </c>
      <c r="D56" s="24">
        <v>168</v>
      </c>
      <c r="E56" s="25">
        <v>29.560000000000002</v>
      </c>
    </row>
    <row r="57" spans="1:5" x14ac:dyDescent="0.25">
      <c r="A57" s="21">
        <v>54</v>
      </c>
      <c r="B57" s="22" t="s">
        <v>110</v>
      </c>
      <c r="C57" s="23" t="s">
        <v>111</v>
      </c>
      <c r="D57" s="24">
        <v>240</v>
      </c>
      <c r="E57" s="25">
        <v>22.110000000000003</v>
      </c>
    </row>
    <row r="58" spans="1:5" x14ac:dyDescent="0.25">
      <c r="A58" s="21">
        <v>55</v>
      </c>
      <c r="B58" s="22" t="s">
        <v>112</v>
      </c>
      <c r="C58" s="23" t="s">
        <v>111</v>
      </c>
      <c r="D58" s="24">
        <v>468</v>
      </c>
      <c r="E58" s="25">
        <v>22.110000000000003</v>
      </c>
    </row>
    <row r="59" spans="1:5" x14ac:dyDescent="0.25">
      <c r="A59" s="21">
        <v>56</v>
      </c>
      <c r="B59" s="22" t="s">
        <v>113</v>
      </c>
      <c r="C59" s="23" t="s">
        <v>114</v>
      </c>
      <c r="D59" s="24">
        <v>1080</v>
      </c>
      <c r="E59" s="25">
        <v>14.2</v>
      </c>
    </row>
    <row r="60" spans="1:5" x14ac:dyDescent="0.25">
      <c r="A60" s="21">
        <v>57</v>
      </c>
      <c r="B60" s="22" t="s">
        <v>115</v>
      </c>
      <c r="C60" s="23" t="s">
        <v>114</v>
      </c>
      <c r="D60" s="24">
        <v>840</v>
      </c>
      <c r="E60" s="25">
        <v>19.16</v>
      </c>
    </row>
    <row r="61" spans="1:5" x14ac:dyDescent="0.25">
      <c r="A61" s="21">
        <v>58</v>
      </c>
      <c r="B61" s="22" t="s">
        <v>116</v>
      </c>
      <c r="C61" s="23" t="s">
        <v>117</v>
      </c>
      <c r="D61" s="24">
        <v>1044</v>
      </c>
      <c r="E61" s="25">
        <v>31.360000000000003</v>
      </c>
    </row>
    <row r="62" spans="1:5" x14ac:dyDescent="0.25">
      <c r="A62" s="21">
        <v>59</v>
      </c>
      <c r="B62" s="22" t="s">
        <v>118</v>
      </c>
      <c r="C62" s="22" t="s">
        <v>119</v>
      </c>
      <c r="D62" s="24">
        <v>408</v>
      </c>
      <c r="E62" s="25">
        <v>19.880000000000003</v>
      </c>
    </row>
    <row r="63" spans="1:5" x14ac:dyDescent="0.25">
      <c r="A63" s="21">
        <v>60</v>
      </c>
      <c r="B63" s="22" t="s">
        <v>120</v>
      </c>
      <c r="C63" s="23" t="s">
        <v>121</v>
      </c>
      <c r="D63" s="24">
        <v>240</v>
      </c>
      <c r="E63" s="25">
        <v>31.1</v>
      </c>
    </row>
    <row r="64" spans="1:5" x14ac:dyDescent="0.25">
      <c r="A64" s="21">
        <v>61</v>
      </c>
      <c r="B64" s="22" t="s">
        <v>123</v>
      </c>
      <c r="C64" s="23" t="s">
        <v>124</v>
      </c>
      <c r="D64" s="24">
        <v>360</v>
      </c>
      <c r="E64" s="25">
        <v>29.67</v>
      </c>
    </row>
    <row r="65" spans="1:5" x14ac:dyDescent="0.25">
      <c r="A65" s="21">
        <v>62</v>
      </c>
      <c r="B65" s="22" t="s">
        <v>125</v>
      </c>
      <c r="C65" s="23" t="s">
        <v>126</v>
      </c>
      <c r="D65" s="24">
        <v>1440</v>
      </c>
      <c r="E65" s="25">
        <v>3.38</v>
      </c>
    </row>
    <row r="66" spans="1:5" x14ac:dyDescent="0.25">
      <c r="A66" s="21">
        <v>63</v>
      </c>
      <c r="B66" s="22" t="s">
        <v>127</v>
      </c>
      <c r="C66" s="23" t="s">
        <v>128</v>
      </c>
      <c r="D66" s="24">
        <v>1332</v>
      </c>
      <c r="E66" s="25">
        <v>4.08</v>
      </c>
    </row>
    <row r="67" spans="1:5" x14ac:dyDescent="0.25">
      <c r="A67" s="21">
        <v>64</v>
      </c>
      <c r="B67" s="22" t="s">
        <v>129</v>
      </c>
      <c r="C67" s="23" t="s">
        <v>130</v>
      </c>
      <c r="D67" s="24">
        <v>120</v>
      </c>
      <c r="E67" s="25">
        <v>9.58</v>
      </c>
    </row>
    <row r="68" spans="1:5" x14ac:dyDescent="0.25">
      <c r="A68" s="21">
        <v>65</v>
      </c>
      <c r="B68" s="22" t="s">
        <v>131</v>
      </c>
      <c r="C68" s="23" t="s">
        <v>132</v>
      </c>
      <c r="D68" s="24">
        <v>36</v>
      </c>
      <c r="E68" s="25">
        <v>19.880000000000003</v>
      </c>
    </row>
    <row r="69" spans="1:5" x14ac:dyDescent="0.25">
      <c r="A69" s="21">
        <v>66</v>
      </c>
      <c r="B69" s="22" t="s">
        <v>134</v>
      </c>
      <c r="C69" s="23" t="s">
        <v>135</v>
      </c>
      <c r="D69" s="24">
        <v>108</v>
      </c>
      <c r="E69" s="25">
        <v>36.4</v>
      </c>
    </row>
    <row r="70" spans="1:5" x14ac:dyDescent="0.25">
      <c r="A70" s="21">
        <v>67</v>
      </c>
      <c r="B70" s="22" t="s">
        <v>136</v>
      </c>
      <c r="C70" s="23" t="s">
        <v>135</v>
      </c>
      <c r="D70" s="24">
        <v>180</v>
      </c>
      <c r="E70" s="25">
        <v>42.62</v>
      </c>
    </row>
    <row r="71" spans="1:5" x14ac:dyDescent="0.25">
      <c r="A71" s="21">
        <v>68</v>
      </c>
      <c r="B71" s="22" t="s">
        <v>137</v>
      </c>
      <c r="C71" s="23" t="s">
        <v>138</v>
      </c>
      <c r="D71" s="24">
        <v>60</v>
      </c>
      <c r="E71" s="25">
        <v>175.64</v>
      </c>
    </row>
    <row r="72" spans="1:5" x14ac:dyDescent="0.25">
      <c r="A72" s="21">
        <v>69</v>
      </c>
      <c r="B72" s="22" t="s">
        <v>139</v>
      </c>
      <c r="C72" s="23" t="s">
        <v>138</v>
      </c>
      <c r="D72" s="24">
        <v>60</v>
      </c>
      <c r="E72" s="25">
        <v>103.85000000000001</v>
      </c>
    </row>
    <row r="73" spans="1:5" x14ac:dyDescent="0.25">
      <c r="A73" s="21">
        <v>70</v>
      </c>
      <c r="B73" s="22" t="s">
        <v>140</v>
      </c>
      <c r="C73" s="23" t="s">
        <v>138</v>
      </c>
      <c r="D73" s="24">
        <v>96</v>
      </c>
      <c r="E73" s="25">
        <v>74.23</v>
      </c>
    </row>
    <row r="74" spans="1:5" x14ac:dyDescent="0.25">
      <c r="A74" s="21">
        <v>71</v>
      </c>
      <c r="B74" s="22" t="s">
        <v>141</v>
      </c>
      <c r="C74" s="23" t="s">
        <v>138</v>
      </c>
      <c r="D74" s="24">
        <v>36</v>
      </c>
      <c r="E74" s="25">
        <v>93.17</v>
      </c>
    </row>
    <row r="75" spans="1:5" x14ac:dyDescent="0.25">
      <c r="A75" s="21">
        <v>72</v>
      </c>
      <c r="B75" s="22" t="s">
        <v>142</v>
      </c>
      <c r="C75" s="23" t="s">
        <v>138</v>
      </c>
      <c r="D75" s="24">
        <v>348</v>
      </c>
      <c r="E75" s="25">
        <v>74.23</v>
      </c>
    </row>
    <row r="76" spans="1:5" x14ac:dyDescent="0.25">
      <c r="A76" s="21">
        <v>73</v>
      </c>
      <c r="B76" s="22" t="s">
        <v>143</v>
      </c>
      <c r="C76" s="23" t="s">
        <v>138</v>
      </c>
      <c r="D76" s="24">
        <v>84</v>
      </c>
      <c r="E76" s="25">
        <v>42.86</v>
      </c>
    </row>
    <row r="77" spans="1:5" x14ac:dyDescent="0.25">
      <c r="A77" s="21">
        <v>74</v>
      </c>
      <c r="B77" s="22" t="s">
        <v>144</v>
      </c>
      <c r="C77" s="23" t="s">
        <v>145</v>
      </c>
      <c r="D77" s="24">
        <v>60</v>
      </c>
      <c r="E77" s="25">
        <v>89.39</v>
      </c>
    </row>
    <row r="78" spans="1:5" x14ac:dyDescent="0.25">
      <c r="A78" s="21">
        <v>75</v>
      </c>
      <c r="B78" s="22" t="s">
        <v>146</v>
      </c>
      <c r="C78" s="23" t="s">
        <v>145</v>
      </c>
      <c r="D78" s="24">
        <v>36</v>
      </c>
      <c r="E78" s="25">
        <v>89.39</v>
      </c>
    </row>
    <row r="79" spans="1:5" x14ac:dyDescent="0.25">
      <c r="A79" s="21">
        <v>76</v>
      </c>
      <c r="B79" s="22" t="s">
        <v>147</v>
      </c>
      <c r="C79" s="23" t="s">
        <v>148</v>
      </c>
      <c r="D79" s="24">
        <v>96</v>
      </c>
      <c r="E79" s="25">
        <v>68.240000000000009</v>
      </c>
    </row>
    <row r="80" spans="1:5" x14ac:dyDescent="0.25">
      <c r="A80" s="21">
        <v>77</v>
      </c>
      <c r="B80" s="22" t="s">
        <v>149</v>
      </c>
      <c r="C80" s="23" t="s">
        <v>148</v>
      </c>
      <c r="D80" s="24">
        <v>36</v>
      </c>
      <c r="E80" s="25">
        <v>101.96000000000001</v>
      </c>
    </row>
    <row r="81" spans="1:5" x14ac:dyDescent="0.25">
      <c r="A81" s="21">
        <v>78</v>
      </c>
      <c r="B81" s="22" t="s">
        <v>150</v>
      </c>
      <c r="C81" s="23" t="s">
        <v>148</v>
      </c>
      <c r="D81" s="24">
        <v>24</v>
      </c>
      <c r="E81" s="25">
        <v>58.339999999999996</v>
      </c>
    </row>
    <row r="82" spans="1:5" x14ac:dyDescent="0.25">
      <c r="A82" s="21">
        <v>79</v>
      </c>
      <c r="B82" s="22" t="s">
        <v>151</v>
      </c>
      <c r="C82" s="23" t="s">
        <v>148</v>
      </c>
      <c r="D82" s="24">
        <v>96</v>
      </c>
      <c r="E82" s="25">
        <v>21.89</v>
      </c>
    </row>
    <row r="83" spans="1:5" x14ac:dyDescent="0.25">
      <c r="A83" s="21">
        <v>80</v>
      </c>
      <c r="B83" s="22" t="s">
        <v>152</v>
      </c>
      <c r="C83" s="23" t="s">
        <v>153</v>
      </c>
      <c r="D83" s="24">
        <v>1536</v>
      </c>
      <c r="E83" s="25">
        <v>14.65</v>
      </c>
    </row>
    <row r="84" spans="1:5" x14ac:dyDescent="0.25">
      <c r="A84" s="21">
        <v>81</v>
      </c>
      <c r="B84" s="22" t="s">
        <v>154</v>
      </c>
      <c r="C84" s="23" t="s">
        <v>155</v>
      </c>
      <c r="D84" s="24">
        <v>96</v>
      </c>
      <c r="E84" s="25">
        <v>22.51</v>
      </c>
    </row>
    <row r="85" spans="1:5" x14ac:dyDescent="0.25">
      <c r="A85" s="21">
        <v>82</v>
      </c>
      <c r="B85" s="22" t="s">
        <v>156</v>
      </c>
      <c r="C85" s="23" t="s">
        <v>153</v>
      </c>
      <c r="D85" s="24">
        <v>240</v>
      </c>
      <c r="E85" s="25">
        <v>30.400000000000002</v>
      </c>
    </row>
    <row r="86" spans="1:5" x14ac:dyDescent="0.25">
      <c r="A86" s="21">
        <v>83</v>
      </c>
      <c r="B86" s="22" t="s">
        <v>157</v>
      </c>
      <c r="C86" s="23" t="s">
        <v>153</v>
      </c>
      <c r="D86" s="24">
        <v>924</v>
      </c>
      <c r="E86" s="25">
        <v>11.27</v>
      </c>
    </row>
    <row r="87" spans="1:5" x14ac:dyDescent="0.25">
      <c r="A87" s="21">
        <v>84</v>
      </c>
      <c r="B87" s="22" t="s">
        <v>158</v>
      </c>
      <c r="C87" s="23" t="s">
        <v>153</v>
      </c>
      <c r="D87" s="24">
        <v>3276</v>
      </c>
      <c r="E87" s="25">
        <v>14.129999999999999</v>
      </c>
    </row>
    <row r="88" spans="1:5" x14ac:dyDescent="0.25">
      <c r="A88" s="21">
        <v>85</v>
      </c>
      <c r="B88" s="22" t="s">
        <v>159</v>
      </c>
      <c r="C88" s="23" t="s">
        <v>160</v>
      </c>
      <c r="D88" s="24">
        <v>6730</v>
      </c>
      <c r="E88" s="25">
        <v>5.3999999999999995</v>
      </c>
    </row>
    <row r="89" spans="1:5" x14ac:dyDescent="0.25">
      <c r="A89" s="21">
        <v>86</v>
      </c>
      <c r="B89" s="22" t="s">
        <v>161</v>
      </c>
      <c r="C89" s="23" t="s">
        <v>162</v>
      </c>
      <c r="D89" s="24">
        <v>1403</v>
      </c>
      <c r="E89" s="25">
        <v>6.2299999999999995</v>
      </c>
    </row>
    <row r="90" spans="1:5" s="26" customFormat="1" x14ac:dyDescent="0.25">
      <c r="A90" s="21">
        <v>87</v>
      </c>
      <c r="B90" s="22" t="s">
        <v>163</v>
      </c>
      <c r="C90" s="23" t="s">
        <v>162</v>
      </c>
      <c r="D90" s="24">
        <v>970</v>
      </c>
      <c r="E90" s="25">
        <v>4.51</v>
      </c>
    </row>
    <row r="91" spans="1:5" x14ac:dyDescent="0.25">
      <c r="A91" s="21">
        <v>88</v>
      </c>
      <c r="B91" s="22" t="s">
        <v>164</v>
      </c>
      <c r="C91" s="22" t="s">
        <v>153</v>
      </c>
      <c r="D91" s="24">
        <v>623</v>
      </c>
      <c r="E91" s="25">
        <v>2.9899999999999998</v>
      </c>
    </row>
    <row r="92" spans="1:5" s="26" customFormat="1" x14ac:dyDescent="0.25">
      <c r="A92" s="21">
        <v>89</v>
      </c>
      <c r="B92" s="22" t="s">
        <v>165</v>
      </c>
      <c r="C92" s="23" t="s">
        <v>166</v>
      </c>
      <c r="D92" s="24">
        <v>2607</v>
      </c>
      <c r="E92" s="25">
        <v>3.0399999999999996</v>
      </c>
    </row>
    <row r="93" spans="1:5" x14ac:dyDescent="0.25">
      <c r="A93" s="21">
        <v>90</v>
      </c>
      <c r="B93" s="22" t="s">
        <v>167</v>
      </c>
      <c r="C93" s="23" t="s">
        <v>168</v>
      </c>
      <c r="D93" s="24">
        <v>408</v>
      </c>
      <c r="E93" s="25">
        <v>16.05</v>
      </c>
    </row>
    <row r="94" spans="1:5" x14ac:dyDescent="0.25">
      <c r="A94" s="21">
        <v>91</v>
      </c>
      <c r="B94" s="22" t="s">
        <v>169</v>
      </c>
      <c r="C94" s="23" t="s">
        <v>170</v>
      </c>
      <c r="D94" s="24">
        <v>84</v>
      </c>
      <c r="E94" s="25">
        <v>27.540000000000003</v>
      </c>
    </row>
    <row r="95" spans="1:5" x14ac:dyDescent="0.25">
      <c r="A95" s="21">
        <v>92</v>
      </c>
      <c r="B95" s="22" t="s">
        <v>171</v>
      </c>
      <c r="C95" s="23" t="s">
        <v>172</v>
      </c>
      <c r="D95" s="24">
        <v>180</v>
      </c>
      <c r="E95" s="25">
        <v>39.51</v>
      </c>
    </row>
    <row r="96" spans="1:5" x14ac:dyDescent="0.25">
      <c r="A96" s="21">
        <v>93</v>
      </c>
      <c r="B96" s="22" t="s">
        <v>173</v>
      </c>
      <c r="C96" s="23" t="s">
        <v>174</v>
      </c>
      <c r="D96" s="24">
        <v>240</v>
      </c>
      <c r="E96" s="25">
        <v>42.419999999999995</v>
      </c>
    </row>
    <row r="97" spans="1:5" x14ac:dyDescent="0.25">
      <c r="A97" s="21">
        <v>94</v>
      </c>
      <c r="B97" s="22" t="s">
        <v>175</v>
      </c>
      <c r="C97" s="23" t="s">
        <v>176</v>
      </c>
      <c r="D97" s="24">
        <v>72</v>
      </c>
      <c r="E97" s="25">
        <v>78.540000000000006</v>
      </c>
    </row>
    <row r="98" spans="1:5" x14ac:dyDescent="0.25">
      <c r="A98" s="21">
        <v>95</v>
      </c>
      <c r="B98" s="22" t="s">
        <v>177</v>
      </c>
      <c r="C98" s="22" t="s">
        <v>178</v>
      </c>
      <c r="D98" s="24">
        <v>960</v>
      </c>
      <c r="E98" s="25">
        <v>1.92</v>
      </c>
    </row>
    <row r="99" spans="1:5" x14ac:dyDescent="0.25">
      <c r="A99" s="21">
        <v>96</v>
      </c>
      <c r="B99" s="22" t="s">
        <v>180</v>
      </c>
      <c r="C99" s="23" t="s">
        <v>181</v>
      </c>
      <c r="D99" s="24">
        <v>690</v>
      </c>
      <c r="E99" s="25">
        <v>45.98</v>
      </c>
    </row>
    <row r="100" spans="1:5" x14ac:dyDescent="0.25">
      <c r="A100" s="21">
        <v>97</v>
      </c>
      <c r="B100" s="22" t="s">
        <v>182</v>
      </c>
      <c r="C100" s="23" t="s">
        <v>183</v>
      </c>
      <c r="D100" s="24">
        <v>591</v>
      </c>
      <c r="E100" s="25">
        <v>45.98</v>
      </c>
    </row>
    <row r="101" spans="1:5" x14ac:dyDescent="0.25">
      <c r="A101" s="21">
        <v>98</v>
      </c>
      <c r="B101" s="22" t="s">
        <v>184</v>
      </c>
      <c r="C101" s="23" t="s">
        <v>185</v>
      </c>
      <c r="D101" s="24">
        <v>255</v>
      </c>
      <c r="E101" s="25">
        <v>46.22</v>
      </c>
    </row>
    <row r="102" spans="1:5" x14ac:dyDescent="0.25">
      <c r="A102" s="21">
        <v>99</v>
      </c>
      <c r="B102" s="22" t="s">
        <v>186</v>
      </c>
      <c r="C102" s="23" t="s">
        <v>187</v>
      </c>
      <c r="D102" s="24">
        <v>159</v>
      </c>
      <c r="E102" s="25">
        <v>46.22</v>
      </c>
    </row>
    <row r="103" spans="1:5" x14ac:dyDescent="0.25">
      <c r="A103" s="21">
        <v>100</v>
      </c>
      <c r="B103" s="22" t="s">
        <v>188</v>
      </c>
      <c r="C103" s="23" t="s">
        <v>189</v>
      </c>
      <c r="D103" s="24">
        <v>180</v>
      </c>
      <c r="E103" s="25">
        <v>50.43</v>
      </c>
    </row>
    <row r="104" spans="1:5" x14ac:dyDescent="0.25">
      <c r="A104" s="21">
        <v>101</v>
      </c>
      <c r="B104" s="22" t="s">
        <v>190</v>
      </c>
      <c r="C104" s="23" t="s">
        <v>191</v>
      </c>
      <c r="D104" s="24">
        <v>54</v>
      </c>
      <c r="E104" s="25">
        <v>68</v>
      </c>
    </row>
    <row r="105" spans="1:5" x14ac:dyDescent="0.25">
      <c r="A105" s="21">
        <v>102</v>
      </c>
      <c r="B105" s="22" t="s">
        <v>192</v>
      </c>
      <c r="C105" s="23" t="s">
        <v>193</v>
      </c>
      <c r="D105" s="24">
        <v>51</v>
      </c>
      <c r="E105" s="25">
        <v>82.710000000000008</v>
      </c>
    </row>
    <row r="106" spans="1:5" x14ac:dyDescent="0.25">
      <c r="A106" s="21">
        <v>103</v>
      </c>
      <c r="B106" s="22" t="s">
        <v>194</v>
      </c>
      <c r="C106" s="23" t="s">
        <v>195</v>
      </c>
      <c r="D106" s="24">
        <v>135</v>
      </c>
      <c r="E106" s="25">
        <v>82.710000000000008</v>
      </c>
    </row>
    <row r="107" spans="1:5" x14ac:dyDescent="0.25">
      <c r="A107" s="21">
        <v>104</v>
      </c>
      <c r="B107" s="22" t="s">
        <v>196</v>
      </c>
      <c r="C107" s="23" t="s">
        <v>197</v>
      </c>
      <c r="D107" s="24">
        <v>75</v>
      </c>
      <c r="E107" s="25">
        <v>95.300000000000011</v>
      </c>
    </row>
    <row r="108" spans="1:5" s="26" customFormat="1" x14ac:dyDescent="0.25">
      <c r="A108" s="21">
        <v>105</v>
      </c>
      <c r="B108" s="22" t="s">
        <v>198</v>
      </c>
      <c r="C108" s="23" t="s">
        <v>199</v>
      </c>
      <c r="D108" s="24">
        <v>300</v>
      </c>
      <c r="E108" s="25">
        <v>97.68</v>
      </c>
    </row>
    <row r="109" spans="1:5" x14ac:dyDescent="0.25">
      <c r="A109" s="21">
        <v>106</v>
      </c>
      <c r="B109" s="22" t="s">
        <v>200</v>
      </c>
      <c r="C109" s="23" t="s">
        <v>201</v>
      </c>
      <c r="D109" s="24">
        <v>300</v>
      </c>
      <c r="E109" s="25">
        <v>126.43</v>
      </c>
    </row>
    <row r="110" spans="1:5" x14ac:dyDescent="0.25">
      <c r="A110" s="21">
        <v>107</v>
      </c>
      <c r="B110" s="22" t="s">
        <v>202</v>
      </c>
      <c r="C110" s="23" t="s">
        <v>203</v>
      </c>
      <c r="D110" s="24">
        <v>300</v>
      </c>
      <c r="E110" s="25">
        <v>40.1</v>
      </c>
    </row>
    <row r="111" spans="1:5" x14ac:dyDescent="0.25">
      <c r="A111" s="21">
        <v>108</v>
      </c>
      <c r="B111" s="22" t="s">
        <v>204</v>
      </c>
      <c r="C111" s="23" t="s">
        <v>205</v>
      </c>
      <c r="D111" s="24">
        <v>300</v>
      </c>
      <c r="E111" s="25">
        <v>224.12</v>
      </c>
    </row>
    <row r="112" spans="1:5" x14ac:dyDescent="0.25">
      <c r="A112" s="21">
        <v>109</v>
      </c>
      <c r="B112" s="22" t="s">
        <v>206</v>
      </c>
      <c r="C112" s="23" t="s">
        <v>207</v>
      </c>
      <c r="D112" s="24">
        <v>132</v>
      </c>
      <c r="E112" s="25">
        <v>39.33</v>
      </c>
    </row>
    <row r="113" spans="1:5" x14ac:dyDescent="0.25">
      <c r="A113" s="21">
        <v>110</v>
      </c>
      <c r="B113" s="22" t="s">
        <v>208</v>
      </c>
      <c r="C113" s="23" t="s">
        <v>207</v>
      </c>
      <c r="D113" s="24">
        <v>228</v>
      </c>
      <c r="E113" s="25">
        <v>18.920000000000002</v>
      </c>
    </row>
    <row r="114" spans="1:5" x14ac:dyDescent="0.25">
      <c r="A114" s="21">
        <v>111</v>
      </c>
      <c r="B114" s="22" t="s">
        <v>209</v>
      </c>
      <c r="C114" s="23" t="s">
        <v>207</v>
      </c>
      <c r="D114" s="24">
        <v>936</v>
      </c>
      <c r="E114" s="25">
        <v>56.03</v>
      </c>
    </row>
    <row r="115" spans="1:5" x14ac:dyDescent="0.25">
      <c r="A115" s="21">
        <v>112</v>
      </c>
      <c r="B115" s="22" t="s">
        <v>210</v>
      </c>
      <c r="C115" s="23" t="s">
        <v>207</v>
      </c>
      <c r="D115" s="24">
        <v>708</v>
      </c>
      <c r="E115" s="25">
        <v>37.269999999999996</v>
      </c>
    </row>
    <row r="116" spans="1:5" x14ac:dyDescent="0.25">
      <c r="A116" s="21">
        <v>113</v>
      </c>
      <c r="B116" s="22" t="s">
        <v>211</v>
      </c>
      <c r="C116" s="23" t="s">
        <v>207</v>
      </c>
      <c r="D116" s="24">
        <v>360</v>
      </c>
      <c r="E116" s="25">
        <v>31.59</v>
      </c>
    </row>
    <row r="117" spans="1:5" x14ac:dyDescent="0.25">
      <c r="A117" s="21">
        <v>114</v>
      </c>
      <c r="B117" s="22" t="s">
        <v>213</v>
      </c>
      <c r="C117" s="23" t="s">
        <v>207</v>
      </c>
      <c r="D117" s="24">
        <v>17</v>
      </c>
      <c r="E117" s="25">
        <v>139.84</v>
      </c>
    </row>
    <row r="118" spans="1:5" x14ac:dyDescent="0.25">
      <c r="A118" s="21">
        <v>115</v>
      </c>
      <c r="B118" s="22" t="s">
        <v>214</v>
      </c>
      <c r="C118" s="23" t="s">
        <v>207</v>
      </c>
      <c r="D118" s="24">
        <v>21</v>
      </c>
      <c r="E118" s="25">
        <v>191.54999999999998</v>
      </c>
    </row>
    <row r="119" spans="1:5" x14ac:dyDescent="0.25">
      <c r="A119" s="21">
        <v>116</v>
      </c>
      <c r="B119" s="22" t="s">
        <v>215</v>
      </c>
      <c r="C119" s="23" t="s">
        <v>207</v>
      </c>
      <c r="D119" s="24">
        <v>24</v>
      </c>
      <c r="E119" s="25">
        <v>220.26999999999998</v>
      </c>
    </row>
    <row r="120" spans="1:5" x14ac:dyDescent="0.25">
      <c r="A120" s="21">
        <v>117</v>
      </c>
      <c r="B120" s="22" t="s">
        <v>216</v>
      </c>
      <c r="C120" s="22" t="s">
        <v>217</v>
      </c>
      <c r="D120" s="24">
        <v>360</v>
      </c>
      <c r="E120" s="25">
        <v>46.269999999999996</v>
      </c>
    </row>
    <row r="121" spans="1:5" x14ac:dyDescent="0.25">
      <c r="A121" s="21">
        <v>118</v>
      </c>
      <c r="B121" s="22" t="s">
        <v>218</v>
      </c>
      <c r="C121" s="23" t="s">
        <v>219</v>
      </c>
      <c r="D121" s="24">
        <v>72</v>
      </c>
      <c r="E121" s="25">
        <v>36.64</v>
      </c>
    </row>
    <row r="122" spans="1:5" s="26" customFormat="1" x14ac:dyDescent="0.25">
      <c r="A122" s="21">
        <v>119</v>
      </c>
      <c r="B122" s="22" t="s">
        <v>221</v>
      </c>
      <c r="C122" s="23" t="s">
        <v>219</v>
      </c>
      <c r="D122" s="24">
        <v>38</v>
      </c>
      <c r="E122" s="25">
        <v>67.440000000000012</v>
      </c>
    </row>
    <row r="123" spans="1:5" x14ac:dyDescent="0.25">
      <c r="A123" s="21">
        <v>120</v>
      </c>
      <c r="B123" s="22" t="s">
        <v>222</v>
      </c>
      <c r="C123" s="23" t="s">
        <v>217</v>
      </c>
      <c r="D123" s="24">
        <v>180</v>
      </c>
      <c r="E123" s="25">
        <v>78.660000000000011</v>
      </c>
    </row>
    <row r="124" spans="1:5" x14ac:dyDescent="0.25">
      <c r="A124" s="21">
        <v>121</v>
      </c>
      <c r="B124" s="22" t="s">
        <v>223</v>
      </c>
      <c r="C124" s="23" t="s">
        <v>217</v>
      </c>
      <c r="D124" s="24">
        <v>144</v>
      </c>
      <c r="E124" s="25">
        <v>70.86</v>
      </c>
    </row>
    <row r="125" spans="1:5" x14ac:dyDescent="0.25">
      <c r="A125" s="21">
        <v>122</v>
      </c>
      <c r="B125" s="22" t="s">
        <v>224</v>
      </c>
      <c r="C125" s="22" t="s">
        <v>225</v>
      </c>
      <c r="D125" s="24">
        <v>1500</v>
      </c>
      <c r="E125" s="25">
        <v>33.049999999999997</v>
      </c>
    </row>
    <row r="126" spans="1:5" x14ac:dyDescent="0.25">
      <c r="A126" s="21">
        <v>123</v>
      </c>
      <c r="B126" s="22" t="s">
        <v>227</v>
      </c>
      <c r="C126" s="23" t="s">
        <v>225</v>
      </c>
      <c r="D126" s="24">
        <v>1440</v>
      </c>
      <c r="E126" s="25">
        <v>34.72</v>
      </c>
    </row>
    <row r="127" spans="1:5" x14ac:dyDescent="0.25">
      <c r="A127" s="21">
        <v>124</v>
      </c>
      <c r="B127" s="22" t="s">
        <v>228</v>
      </c>
      <c r="C127" s="23" t="s">
        <v>225</v>
      </c>
      <c r="D127" s="24">
        <v>132</v>
      </c>
      <c r="E127" s="25">
        <v>51.91</v>
      </c>
    </row>
    <row r="128" spans="1:5" x14ac:dyDescent="0.25">
      <c r="A128" s="21">
        <v>125</v>
      </c>
      <c r="B128" s="22" t="s">
        <v>229</v>
      </c>
      <c r="C128" s="22" t="s">
        <v>225</v>
      </c>
      <c r="D128" s="24">
        <v>540</v>
      </c>
      <c r="E128" s="25">
        <v>51.91</v>
      </c>
    </row>
    <row r="129" spans="1:5" s="26" customFormat="1" x14ac:dyDescent="0.25">
      <c r="A129" s="21">
        <v>126</v>
      </c>
      <c r="B129" s="22" t="s">
        <v>230</v>
      </c>
      <c r="C129" s="23" t="s">
        <v>231</v>
      </c>
      <c r="D129" s="24">
        <v>1052</v>
      </c>
      <c r="E129" s="25">
        <v>19.8</v>
      </c>
    </row>
    <row r="130" spans="1:5" x14ac:dyDescent="0.25">
      <c r="A130" s="21">
        <v>127</v>
      </c>
      <c r="B130" s="22" t="s">
        <v>232</v>
      </c>
      <c r="C130" s="23" t="s">
        <v>233</v>
      </c>
      <c r="D130" s="24">
        <v>408</v>
      </c>
      <c r="E130" s="25">
        <v>19.8</v>
      </c>
    </row>
    <row r="131" spans="1:5" x14ac:dyDescent="0.25">
      <c r="A131" s="21">
        <v>128</v>
      </c>
      <c r="B131" s="22" t="s">
        <v>234</v>
      </c>
      <c r="C131" s="23" t="s">
        <v>231</v>
      </c>
      <c r="D131" s="24">
        <v>514</v>
      </c>
      <c r="E131" s="25">
        <v>19.8</v>
      </c>
    </row>
    <row r="132" spans="1:5" x14ac:dyDescent="0.25">
      <c r="A132" s="21">
        <v>129</v>
      </c>
      <c r="B132" s="22" t="s">
        <v>235</v>
      </c>
      <c r="C132" s="23" t="s">
        <v>236</v>
      </c>
      <c r="D132" s="24">
        <v>708</v>
      </c>
      <c r="E132" s="25">
        <v>11.32</v>
      </c>
    </row>
    <row r="133" spans="1:5" x14ac:dyDescent="0.25">
      <c r="A133" s="21">
        <v>130</v>
      </c>
      <c r="B133" s="22" t="s">
        <v>237</v>
      </c>
      <c r="C133" s="23" t="s">
        <v>238</v>
      </c>
      <c r="D133" s="24">
        <v>144</v>
      </c>
      <c r="E133" s="25">
        <v>29.560000000000002</v>
      </c>
    </row>
    <row r="134" spans="1:5" x14ac:dyDescent="0.25">
      <c r="A134" s="21">
        <v>131</v>
      </c>
      <c r="B134" s="22" t="s">
        <v>239</v>
      </c>
      <c r="C134" s="23" t="s">
        <v>240</v>
      </c>
      <c r="D134" s="24">
        <v>360</v>
      </c>
      <c r="E134" s="25">
        <v>15.57</v>
      </c>
    </row>
    <row r="135" spans="1:5" x14ac:dyDescent="0.25">
      <c r="A135" s="21">
        <v>132</v>
      </c>
      <c r="B135" s="22" t="s">
        <v>241</v>
      </c>
      <c r="C135" s="23" t="s">
        <v>242</v>
      </c>
      <c r="D135" s="24">
        <v>36</v>
      </c>
      <c r="E135" s="25">
        <v>13.17</v>
      </c>
    </row>
    <row r="136" spans="1:5" x14ac:dyDescent="0.25">
      <c r="A136" s="21">
        <v>133</v>
      </c>
      <c r="B136" s="22" t="s">
        <v>243</v>
      </c>
      <c r="C136" s="23" t="s">
        <v>244</v>
      </c>
      <c r="D136" s="24">
        <v>600</v>
      </c>
      <c r="E136" s="25">
        <v>76.240000000000009</v>
      </c>
    </row>
    <row r="137" spans="1:5" x14ac:dyDescent="0.25">
      <c r="A137" s="21">
        <v>134</v>
      </c>
      <c r="B137" s="22" t="s">
        <v>245</v>
      </c>
      <c r="C137" s="23" t="s">
        <v>246</v>
      </c>
      <c r="D137" s="24">
        <v>744</v>
      </c>
      <c r="E137" s="25">
        <v>13.41</v>
      </c>
    </row>
    <row r="138" spans="1:5" x14ac:dyDescent="0.25">
      <c r="A138" s="21">
        <v>135</v>
      </c>
      <c r="B138" s="22" t="s">
        <v>247</v>
      </c>
      <c r="C138" s="23" t="s">
        <v>248</v>
      </c>
      <c r="D138" s="24">
        <v>996</v>
      </c>
      <c r="E138" s="25">
        <v>24.91</v>
      </c>
    </row>
    <row r="139" spans="1:5" x14ac:dyDescent="0.25">
      <c r="A139" s="21">
        <v>136</v>
      </c>
      <c r="B139" s="22" t="s">
        <v>249</v>
      </c>
      <c r="C139" s="23" t="s">
        <v>248</v>
      </c>
      <c r="D139" s="24">
        <v>120</v>
      </c>
      <c r="E139" s="25">
        <v>123.9</v>
      </c>
    </row>
    <row r="140" spans="1:5" x14ac:dyDescent="0.25">
      <c r="A140" s="21">
        <v>137</v>
      </c>
      <c r="B140" s="22" t="s">
        <v>250</v>
      </c>
      <c r="C140" s="23" t="s">
        <v>248</v>
      </c>
      <c r="D140" s="24">
        <v>264</v>
      </c>
      <c r="E140" s="25">
        <v>48.37</v>
      </c>
    </row>
    <row r="141" spans="1:5" x14ac:dyDescent="0.25">
      <c r="A141" s="21">
        <v>138</v>
      </c>
      <c r="B141" s="22" t="s">
        <v>251</v>
      </c>
      <c r="C141" s="23" t="s">
        <v>248</v>
      </c>
      <c r="D141" s="24">
        <v>372</v>
      </c>
      <c r="E141" s="25">
        <v>22.37</v>
      </c>
    </row>
    <row r="142" spans="1:5" x14ac:dyDescent="0.25">
      <c r="A142" s="21">
        <v>139</v>
      </c>
      <c r="B142" s="22" t="s">
        <v>252</v>
      </c>
      <c r="C142" s="22" t="s">
        <v>253</v>
      </c>
      <c r="D142" s="24">
        <v>360</v>
      </c>
      <c r="E142" s="25">
        <v>20.41</v>
      </c>
    </row>
    <row r="143" spans="1:5" x14ac:dyDescent="0.25">
      <c r="A143" s="21">
        <v>140</v>
      </c>
      <c r="B143" s="22" t="s">
        <v>254</v>
      </c>
      <c r="C143" s="23" t="s">
        <v>255</v>
      </c>
      <c r="D143" s="24">
        <v>276</v>
      </c>
      <c r="E143" s="25">
        <v>18.680000000000003</v>
      </c>
    </row>
    <row r="144" spans="1:5" x14ac:dyDescent="0.25">
      <c r="A144" s="21">
        <v>141</v>
      </c>
      <c r="B144" s="22" t="s">
        <v>256</v>
      </c>
      <c r="C144" s="23" t="s">
        <v>257</v>
      </c>
      <c r="D144" s="24">
        <v>72</v>
      </c>
      <c r="E144" s="25">
        <v>78.540000000000006</v>
      </c>
    </row>
    <row r="145" spans="1:5" x14ac:dyDescent="0.25">
      <c r="A145" s="21">
        <v>142</v>
      </c>
      <c r="B145" s="22" t="s">
        <v>258</v>
      </c>
      <c r="C145" s="23" t="s">
        <v>259</v>
      </c>
      <c r="D145" s="24">
        <v>252</v>
      </c>
      <c r="E145" s="25">
        <v>37.699999999999996</v>
      </c>
    </row>
    <row r="146" spans="1:5" x14ac:dyDescent="0.25">
      <c r="A146" s="21">
        <v>143</v>
      </c>
      <c r="B146" s="22" t="s">
        <v>260</v>
      </c>
      <c r="C146" s="23" t="s">
        <v>259</v>
      </c>
      <c r="D146" s="24">
        <v>120</v>
      </c>
      <c r="E146" s="25">
        <v>31.860000000000003</v>
      </c>
    </row>
    <row r="147" spans="1:5" x14ac:dyDescent="0.25">
      <c r="A147" s="21">
        <v>144</v>
      </c>
      <c r="B147" s="22" t="s">
        <v>261</v>
      </c>
      <c r="C147" s="22" t="s">
        <v>262</v>
      </c>
      <c r="D147" s="24">
        <v>240</v>
      </c>
      <c r="E147" s="25">
        <v>44.22</v>
      </c>
    </row>
    <row r="148" spans="1:5" x14ac:dyDescent="0.25">
      <c r="A148" s="21">
        <v>145</v>
      </c>
      <c r="B148" s="22" t="s">
        <v>263</v>
      </c>
      <c r="C148" s="23" t="s">
        <v>264</v>
      </c>
      <c r="D148" s="24">
        <v>408</v>
      </c>
      <c r="E148" s="25">
        <v>9.1</v>
      </c>
    </row>
    <row r="149" spans="1:5" x14ac:dyDescent="0.25">
      <c r="A149" s="21">
        <v>146</v>
      </c>
      <c r="B149" s="22" t="s">
        <v>265</v>
      </c>
      <c r="C149" s="23" t="s">
        <v>266</v>
      </c>
      <c r="D149" s="24">
        <v>2724</v>
      </c>
      <c r="E149" s="25">
        <v>14.14</v>
      </c>
    </row>
    <row r="150" spans="1:5" x14ac:dyDescent="0.25">
      <c r="A150" s="21">
        <v>147</v>
      </c>
      <c r="B150" s="22" t="s">
        <v>267</v>
      </c>
      <c r="C150" s="23" t="s">
        <v>268</v>
      </c>
      <c r="D150" s="24">
        <v>60</v>
      </c>
      <c r="E150" s="25">
        <v>112.08</v>
      </c>
    </row>
    <row r="151" spans="1:5" x14ac:dyDescent="0.25">
      <c r="A151" s="21">
        <v>148</v>
      </c>
      <c r="B151" s="22" t="s">
        <v>269</v>
      </c>
      <c r="C151" s="23" t="s">
        <v>270</v>
      </c>
      <c r="D151" s="24">
        <v>480</v>
      </c>
      <c r="E151" s="25">
        <v>39.75</v>
      </c>
    </row>
    <row r="152" spans="1:5" x14ac:dyDescent="0.25">
      <c r="A152" s="21">
        <v>149</v>
      </c>
      <c r="B152" s="22" t="s">
        <v>271</v>
      </c>
      <c r="C152" s="22" t="s">
        <v>268</v>
      </c>
      <c r="D152" s="24">
        <v>36</v>
      </c>
      <c r="E152" s="25">
        <v>119.75</v>
      </c>
    </row>
    <row r="153" spans="1:5" x14ac:dyDescent="0.25">
      <c r="A153" s="21">
        <v>150</v>
      </c>
      <c r="B153" s="22" t="s">
        <v>272</v>
      </c>
      <c r="C153" s="23" t="s">
        <v>270</v>
      </c>
      <c r="D153" s="24">
        <v>60</v>
      </c>
      <c r="E153" s="25">
        <v>30.770000000000003</v>
      </c>
    </row>
    <row r="154" spans="1:5" x14ac:dyDescent="0.25">
      <c r="A154" s="21">
        <v>151</v>
      </c>
      <c r="B154" s="22" t="s">
        <v>273</v>
      </c>
      <c r="C154" s="23" t="s">
        <v>274</v>
      </c>
      <c r="D154" s="24">
        <v>2076</v>
      </c>
      <c r="E154" s="25">
        <v>28.020000000000003</v>
      </c>
    </row>
    <row r="155" spans="1:5" x14ac:dyDescent="0.25">
      <c r="A155" s="21">
        <v>152</v>
      </c>
      <c r="B155" s="22" t="s">
        <v>275</v>
      </c>
      <c r="C155" s="23" t="s">
        <v>276</v>
      </c>
      <c r="D155" s="24">
        <v>528</v>
      </c>
      <c r="E155" s="25">
        <v>43.82</v>
      </c>
    </row>
    <row r="156" spans="1:5" x14ac:dyDescent="0.25">
      <c r="A156" s="21">
        <v>153</v>
      </c>
      <c r="B156" s="22" t="s">
        <v>277</v>
      </c>
      <c r="C156" s="23" t="s">
        <v>278</v>
      </c>
      <c r="D156" s="24">
        <v>540</v>
      </c>
      <c r="E156" s="25">
        <v>23.91</v>
      </c>
    </row>
    <row r="157" spans="1:5" x14ac:dyDescent="0.25">
      <c r="A157" s="21">
        <v>154</v>
      </c>
      <c r="B157" s="22" t="s">
        <v>279</v>
      </c>
      <c r="C157" s="23" t="s">
        <v>280</v>
      </c>
      <c r="D157" s="24">
        <v>372</v>
      </c>
      <c r="E157" s="25">
        <v>45.019999999999996</v>
      </c>
    </row>
    <row r="158" spans="1:5" x14ac:dyDescent="0.25">
      <c r="A158" s="21">
        <v>155</v>
      </c>
      <c r="B158" s="22" t="s">
        <v>281</v>
      </c>
      <c r="C158" s="23" t="s">
        <v>270</v>
      </c>
      <c r="D158" s="24">
        <v>480</v>
      </c>
      <c r="E158" s="25">
        <v>39.75</v>
      </c>
    </row>
    <row r="159" spans="1:5" x14ac:dyDescent="0.25">
      <c r="A159" s="21">
        <v>156</v>
      </c>
      <c r="B159" s="22" t="s">
        <v>282</v>
      </c>
      <c r="C159" s="23" t="s">
        <v>270</v>
      </c>
      <c r="D159" s="24">
        <v>264</v>
      </c>
      <c r="E159" s="25">
        <v>29.94</v>
      </c>
    </row>
    <row r="160" spans="1:5" x14ac:dyDescent="0.25">
      <c r="A160" s="21">
        <v>157</v>
      </c>
      <c r="B160" s="22" t="s">
        <v>283</v>
      </c>
      <c r="C160" s="23" t="s">
        <v>284</v>
      </c>
      <c r="D160" s="24">
        <v>564</v>
      </c>
      <c r="E160" s="25">
        <v>23.91</v>
      </c>
    </row>
    <row r="161" spans="1:5" x14ac:dyDescent="0.25">
      <c r="A161" s="21">
        <v>158</v>
      </c>
      <c r="B161" s="22" t="s">
        <v>285</v>
      </c>
      <c r="C161" s="23" t="s">
        <v>286</v>
      </c>
      <c r="D161" s="24">
        <v>228</v>
      </c>
      <c r="E161" s="25">
        <v>21.85</v>
      </c>
    </row>
    <row r="162" spans="1:5" x14ac:dyDescent="0.25">
      <c r="A162" s="21">
        <v>159</v>
      </c>
      <c r="B162" s="22" t="s">
        <v>287</v>
      </c>
      <c r="C162" s="23" t="s">
        <v>286</v>
      </c>
      <c r="D162" s="24">
        <v>396</v>
      </c>
      <c r="E162" s="25">
        <v>20.830000000000002</v>
      </c>
    </row>
    <row r="163" spans="1:5" x14ac:dyDescent="0.25">
      <c r="A163" s="21">
        <v>160</v>
      </c>
      <c r="B163" s="22" t="s">
        <v>288</v>
      </c>
      <c r="C163" s="23" t="s">
        <v>289</v>
      </c>
      <c r="D163" s="24">
        <v>909</v>
      </c>
      <c r="E163" s="25">
        <v>17.860000000000003</v>
      </c>
    </row>
    <row r="164" spans="1:5" x14ac:dyDescent="0.25">
      <c r="A164" s="21">
        <v>161</v>
      </c>
      <c r="B164" s="22" t="s">
        <v>290</v>
      </c>
      <c r="C164" s="23" t="s">
        <v>289</v>
      </c>
      <c r="D164" s="24">
        <v>482</v>
      </c>
      <c r="E164" s="25">
        <v>17.740000000000002</v>
      </c>
    </row>
    <row r="165" spans="1:5" x14ac:dyDescent="0.25">
      <c r="A165" s="21">
        <v>162</v>
      </c>
      <c r="B165" s="22" t="s">
        <v>291</v>
      </c>
      <c r="C165" s="23" t="s">
        <v>292</v>
      </c>
      <c r="D165" s="24">
        <v>564</v>
      </c>
      <c r="E165" s="25">
        <v>13.37</v>
      </c>
    </row>
    <row r="166" spans="1:5" x14ac:dyDescent="0.25">
      <c r="A166" s="21">
        <v>163</v>
      </c>
      <c r="B166" s="22" t="s">
        <v>293</v>
      </c>
      <c r="C166" s="23" t="s">
        <v>270</v>
      </c>
      <c r="D166" s="24">
        <v>120</v>
      </c>
      <c r="E166" s="25">
        <v>25</v>
      </c>
    </row>
    <row r="167" spans="1:5" x14ac:dyDescent="0.25">
      <c r="A167" s="21">
        <v>164</v>
      </c>
      <c r="B167" s="22" t="s">
        <v>294</v>
      </c>
      <c r="C167" s="23" t="s">
        <v>286</v>
      </c>
      <c r="D167" s="24">
        <v>528</v>
      </c>
      <c r="E167" s="25">
        <v>22.03</v>
      </c>
    </row>
    <row r="168" spans="1:5" x14ac:dyDescent="0.25">
      <c r="A168" s="21">
        <v>165</v>
      </c>
      <c r="B168" s="22" t="s">
        <v>295</v>
      </c>
      <c r="C168" s="23" t="s">
        <v>296</v>
      </c>
      <c r="D168" s="24">
        <v>8318</v>
      </c>
      <c r="E168" s="25">
        <v>15.57</v>
      </c>
    </row>
    <row r="169" spans="1:5" x14ac:dyDescent="0.25">
      <c r="A169" s="21">
        <v>166</v>
      </c>
      <c r="B169" s="22" t="s">
        <v>297</v>
      </c>
      <c r="C169" s="23" t="s">
        <v>286</v>
      </c>
      <c r="D169" s="24">
        <v>430</v>
      </c>
      <c r="E169" s="25">
        <v>16.46</v>
      </c>
    </row>
    <row r="170" spans="1:5" x14ac:dyDescent="0.25">
      <c r="A170" s="21">
        <v>167</v>
      </c>
      <c r="B170" s="22" t="s">
        <v>298</v>
      </c>
      <c r="C170" s="23" t="s">
        <v>286</v>
      </c>
      <c r="D170" s="24">
        <v>892</v>
      </c>
      <c r="E170" s="25">
        <v>14.56</v>
      </c>
    </row>
    <row r="171" spans="1:5" x14ac:dyDescent="0.25">
      <c r="A171" s="21">
        <v>168</v>
      </c>
      <c r="B171" s="22" t="s">
        <v>299</v>
      </c>
      <c r="C171" s="23" t="s">
        <v>300</v>
      </c>
      <c r="D171" s="24">
        <v>528</v>
      </c>
      <c r="E171" s="25">
        <v>12.26</v>
      </c>
    </row>
    <row r="172" spans="1:5" x14ac:dyDescent="0.25">
      <c r="A172" s="21">
        <v>169</v>
      </c>
      <c r="B172" s="22" t="s">
        <v>301</v>
      </c>
      <c r="C172" s="23" t="s">
        <v>302</v>
      </c>
      <c r="D172" s="24">
        <v>60</v>
      </c>
      <c r="E172" s="25">
        <v>64.17</v>
      </c>
    </row>
    <row r="173" spans="1:5" x14ac:dyDescent="0.25">
      <c r="A173" s="21">
        <v>170</v>
      </c>
      <c r="B173" s="22" t="s">
        <v>303</v>
      </c>
      <c r="C173" s="23" t="s">
        <v>304</v>
      </c>
      <c r="D173" s="24">
        <v>120</v>
      </c>
      <c r="E173" s="25">
        <v>68.33</v>
      </c>
    </row>
    <row r="174" spans="1:5" x14ac:dyDescent="0.25">
      <c r="A174" s="21">
        <v>171</v>
      </c>
      <c r="B174" s="22" t="s">
        <v>305</v>
      </c>
      <c r="C174" s="22" t="s">
        <v>306</v>
      </c>
      <c r="D174" s="24">
        <v>36</v>
      </c>
      <c r="E174" s="25">
        <v>110.92</v>
      </c>
    </row>
    <row r="175" spans="1:5" x14ac:dyDescent="0.25">
      <c r="A175" s="21">
        <v>172</v>
      </c>
      <c r="B175" s="22" t="s">
        <v>307</v>
      </c>
      <c r="C175" s="22" t="s">
        <v>308</v>
      </c>
      <c r="D175" s="24">
        <v>96</v>
      </c>
      <c r="E175" s="25">
        <v>113.14</v>
      </c>
    </row>
    <row r="176" spans="1:5" x14ac:dyDescent="0.25">
      <c r="A176" s="21">
        <v>173</v>
      </c>
      <c r="B176" s="27" t="s">
        <v>309</v>
      </c>
      <c r="C176" s="27" t="s">
        <v>308</v>
      </c>
      <c r="D176" s="24">
        <v>240</v>
      </c>
      <c r="E176" s="25">
        <v>110.92</v>
      </c>
    </row>
    <row r="177" spans="1:5" x14ac:dyDescent="0.25">
      <c r="A177" s="21">
        <v>174</v>
      </c>
      <c r="B177" s="27" t="s">
        <v>310</v>
      </c>
      <c r="C177" s="27" t="s">
        <v>311</v>
      </c>
      <c r="D177" s="24">
        <v>216</v>
      </c>
      <c r="E177" s="25">
        <v>113.14</v>
      </c>
    </row>
    <row r="178" spans="1:5" x14ac:dyDescent="0.25">
      <c r="A178" s="21">
        <v>175</v>
      </c>
      <c r="B178" s="27" t="s">
        <v>312</v>
      </c>
      <c r="C178" s="27" t="s">
        <v>311</v>
      </c>
      <c r="D178" s="24">
        <v>360</v>
      </c>
      <c r="E178" s="25">
        <v>113.14</v>
      </c>
    </row>
    <row r="179" spans="1:5" x14ac:dyDescent="0.25">
      <c r="A179" s="21">
        <v>176</v>
      </c>
      <c r="B179" s="22" t="s">
        <v>313</v>
      </c>
      <c r="C179" s="23" t="s">
        <v>308</v>
      </c>
      <c r="D179" s="24">
        <v>60</v>
      </c>
      <c r="E179" s="25">
        <v>86.68</v>
      </c>
    </row>
    <row r="180" spans="1:5" x14ac:dyDescent="0.25">
      <c r="A180" s="21">
        <v>177</v>
      </c>
      <c r="B180" s="22" t="s">
        <v>314</v>
      </c>
      <c r="C180" s="23" t="s">
        <v>306</v>
      </c>
      <c r="D180" s="24">
        <v>96</v>
      </c>
      <c r="E180" s="25">
        <v>50.769999999999996</v>
      </c>
    </row>
    <row r="181" spans="1:5" x14ac:dyDescent="0.25">
      <c r="A181" s="21">
        <v>178</v>
      </c>
      <c r="B181" s="22" t="s">
        <v>315</v>
      </c>
      <c r="C181" s="23" t="s">
        <v>306</v>
      </c>
      <c r="D181" s="24">
        <v>72</v>
      </c>
      <c r="E181" s="25">
        <v>56.03</v>
      </c>
    </row>
    <row r="182" spans="1:5" x14ac:dyDescent="0.25">
      <c r="A182" s="21">
        <v>179</v>
      </c>
      <c r="B182" s="22" t="s">
        <v>316</v>
      </c>
      <c r="C182" s="23" t="s">
        <v>306</v>
      </c>
      <c r="D182" s="24">
        <v>144</v>
      </c>
      <c r="E182" s="25">
        <v>49.809999999999995</v>
      </c>
    </row>
    <row r="183" spans="1:5" x14ac:dyDescent="0.25">
      <c r="A183" s="21">
        <v>180</v>
      </c>
      <c r="B183" s="22" t="s">
        <v>317</v>
      </c>
      <c r="C183" s="23" t="s">
        <v>306</v>
      </c>
      <c r="D183" s="24">
        <v>204</v>
      </c>
      <c r="E183" s="25">
        <v>44.54</v>
      </c>
    </row>
    <row r="184" spans="1:5" x14ac:dyDescent="0.25">
      <c r="A184" s="21">
        <v>181</v>
      </c>
      <c r="B184" s="22" t="s">
        <v>318</v>
      </c>
      <c r="C184" s="23" t="s">
        <v>306</v>
      </c>
      <c r="D184" s="24">
        <v>144</v>
      </c>
      <c r="E184" s="25">
        <v>76.150000000000006</v>
      </c>
    </row>
    <row r="185" spans="1:5" x14ac:dyDescent="0.25">
      <c r="A185" s="21">
        <v>182</v>
      </c>
      <c r="B185" s="22" t="s">
        <v>319</v>
      </c>
      <c r="C185" s="23" t="s">
        <v>320</v>
      </c>
      <c r="D185" s="24">
        <v>108</v>
      </c>
      <c r="E185" s="25">
        <v>97.62</v>
      </c>
    </row>
    <row r="186" spans="1:5" x14ac:dyDescent="0.25">
      <c r="A186" s="21">
        <v>183</v>
      </c>
      <c r="B186" s="22" t="s">
        <v>321</v>
      </c>
      <c r="C186" s="23" t="s">
        <v>320</v>
      </c>
      <c r="D186" s="24">
        <v>216</v>
      </c>
      <c r="E186" s="25">
        <v>97.62</v>
      </c>
    </row>
    <row r="187" spans="1:5" x14ac:dyDescent="0.25">
      <c r="A187" s="21">
        <v>184</v>
      </c>
      <c r="B187" s="22" t="s">
        <v>322</v>
      </c>
      <c r="C187" s="22" t="s">
        <v>323</v>
      </c>
      <c r="D187" s="24">
        <v>60</v>
      </c>
      <c r="E187" s="25">
        <v>74.710000000000008</v>
      </c>
    </row>
    <row r="188" spans="1:5" x14ac:dyDescent="0.25">
      <c r="A188" s="21">
        <v>185</v>
      </c>
      <c r="B188" s="22" t="s">
        <v>324</v>
      </c>
      <c r="C188" s="22" t="s">
        <v>325</v>
      </c>
      <c r="D188" s="24">
        <v>108</v>
      </c>
      <c r="E188" s="25">
        <v>42.6</v>
      </c>
    </row>
    <row r="189" spans="1:5" x14ac:dyDescent="0.25">
      <c r="A189" s="21">
        <v>186</v>
      </c>
      <c r="B189" s="22" t="s">
        <v>326</v>
      </c>
      <c r="C189" s="23" t="s">
        <v>327</v>
      </c>
      <c r="D189" s="24">
        <v>192</v>
      </c>
      <c r="E189" s="25">
        <v>15.81</v>
      </c>
    </row>
    <row r="190" spans="1:5" x14ac:dyDescent="0.25">
      <c r="A190" s="21">
        <v>187</v>
      </c>
      <c r="B190" s="22" t="s">
        <v>328</v>
      </c>
      <c r="C190" s="23" t="s">
        <v>329</v>
      </c>
      <c r="D190" s="24">
        <v>60</v>
      </c>
      <c r="E190" s="25">
        <v>43.1</v>
      </c>
    </row>
    <row r="191" spans="1:5" x14ac:dyDescent="0.25">
      <c r="A191" s="21">
        <v>188</v>
      </c>
      <c r="B191" s="22" t="s">
        <v>330</v>
      </c>
      <c r="C191" s="23" t="s">
        <v>329</v>
      </c>
      <c r="D191" s="24">
        <v>36</v>
      </c>
      <c r="E191" s="25">
        <v>52.68</v>
      </c>
    </row>
    <row r="192" spans="1:5" x14ac:dyDescent="0.25">
      <c r="A192" s="21">
        <v>189</v>
      </c>
      <c r="B192" s="22" t="s">
        <v>331</v>
      </c>
      <c r="C192" s="23" t="s">
        <v>332</v>
      </c>
      <c r="D192" s="24">
        <v>60</v>
      </c>
      <c r="E192" s="25">
        <v>43.1</v>
      </c>
    </row>
    <row r="193" spans="1:5" x14ac:dyDescent="0.25">
      <c r="A193" s="21">
        <v>190</v>
      </c>
      <c r="B193" s="22" t="s">
        <v>333</v>
      </c>
      <c r="C193" s="23" t="s">
        <v>334</v>
      </c>
      <c r="D193" s="24">
        <v>120</v>
      </c>
      <c r="E193" s="25">
        <v>71.36</v>
      </c>
    </row>
    <row r="194" spans="1:5" x14ac:dyDescent="0.25">
      <c r="A194" s="21">
        <v>191</v>
      </c>
      <c r="B194" s="22" t="s">
        <v>335</v>
      </c>
      <c r="C194" s="23" t="s">
        <v>336</v>
      </c>
      <c r="D194" s="24">
        <v>60</v>
      </c>
      <c r="E194" s="25">
        <v>39.51</v>
      </c>
    </row>
    <row r="195" spans="1:5" x14ac:dyDescent="0.25">
      <c r="A195" s="21">
        <v>192</v>
      </c>
      <c r="B195" s="22" t="s">
        <v>337</v>
      </c>
      <c r="C195" s="22" t="s">
        <v>338</v>
      </c>
      <c r="D195" s="24">
        <v>1632</v>
      </c>
      <c r="E195" s="25">
        <v>7.97</v>
      </c>
    </row>
    <row r="196" spans="1:5" x14ac:dyDescent="0.25">
      <c r="A196" s="21">
        <v>193</v>
      </c>
      <c r="B196" s="22" t="s">
        <v>339</v>
      </c>
      <c r="C196" s="23" t="s">
        <v>340</v>
      </c>
      <c r="D196" s="24">
        <v>672</v>
      </c>
      <c r="E196" s="25">
        <v>8.58</v>
      </c>
    </row>
    <row r="197" spans="1:5" x14ac:dyDescent="0.25">
      <c r="A197" s="21">
        <v>194</v>
      </c>
      <c r="B197" s="22" t="s">
        <v>341</v>
      </c>
      <c r="C197" s="23" t="s">
        <v>338</v>
      </c>
      <c r="D197" s="24">
        <v>1128</v>
      </c>
      <c r="E197" s="25">
        <v>8.7899999999999991</v>
      </c>
    </row>
    <row r="198" spans="1:5" x14ac:dyDescent="0.25">
      <c r="A198" s="21">
        <v>195</v>
      </c>
      <c r="B198" s="22" t="s">
        <v>342</v>
      </c>
      <c r="C198" s="22" t="s">
        <v>343</v>
      </c>
      <c r="D198" s="24">
        <v>2124</v>
      </c>
      <c r="E198" s="25">
        <v>7.97</v>
      </c>
    </row>
    <row r="199" spans="1:5" x14ac:dyDescent="0.25">
      <c r="A199" s="21">
        <v>196</v>
      </c>
      <c r="B199" s="22" t="s">
        <v>344</v>
      </c>
      <c r="C199" s="22" t="s">
        <v>345</v>
      </c>
      <c r="D199" s="24">
        <v>840</v>
      </c>
      <c r="E199" s="25">
        <v>8.58</v>
      </c>
    </row>
    <row r="200" spans="1:5" x14ac:dyDescent="0.25">
      <c r="A200" s="21">
        <v>197</v>
      </c>
      <c r="B200" s="22" t="s">
        <v>346</v>
      </c>
      <c r="C200" s="23" t="s">
        <v>343</v>
      </c>
      <c r="D200" s="24">
        <v>1308</v>
      </c>
      <c r="E200" s="25">
        <v>8.7899999999999991</v>
      </c>
    </row>
    <row r="201" spans="1:5" x14ac:dyDescent="0.25">
      <c r="A201" s="21">
        <v>198</v>
      </c>
      <c r="B201" s="22" t="s">
        <v>347</v>
      </c>
      <c r="C201" s="23" t="s">
        <v>348</v>
      </c>
      <c r="D201" s="24">
        <v>1476</v>
      </c>
      <c r="E201" s="25">
        <v>30.23</v>
      </c>
    </row>
    <row r="202" spans="1:5" x14ac:dyDescent="0.25">
      <c r="A202" s="21">
        <v>199</v>
      </c>
      <c r="B202" s="22" t="s">
        <v>349</v>
      </c>
      <c r="C202" s="23" t="s">
        <v>350</v>
      </c>
      <c r="D202" s="24">
        <v>48</v>
      </c>
      <c r="E202" s="25">
        <v>129.88999999999999</v>
      </c>
    </row>
    <row r="203" spans="1:5" x14ac:dyDescent="0.25">
      <c r="A203" s="21">
        <v>200</v>
      </c>
      <c r="B203" s="22" t="s">
        <v>351</v>
      </c>
      <c r="C203" s="22" t="s">
        <v>350</v>
      </c>
      <c r="D203" s="24">
        <v>120</v>
      </c>
      <c r="E203" s="25">
        <v>73.27000000000001</v>
      </c>
    </row>
    <row r="204" spans="1:5" x14ac:dyDescent="0.25">
      <c r="A204" s="21">
        <v>201</v>
      </c>
      <c r="B204" s="22" t="s">
        <v>352</v>
      </c>
      <c r="C204" s="23" t="s">
        <v>350</v>
      </c>
      <c r="D204" s="24">
        <v>180</v>
      </c>
      <c r="E204" s="25">
        <v>106.2</v>
      </c>
    </row>
    <row r="205" spans="1:5" x14ac:dyDescent="0.25">
      <c r="A205" s="21">
        <v>202</v>
      </c>
      <c r="B205" s="22" t="s">
        <v>353</v>
      </c>
      <c r="C205" s="23" t="s">
        <v>350</v>
      </c>
      <c r="D205" s="24">
        <v>180</v>
      </c>
      <c r="E205" s="25">
        <v>106.2</v>
      </c>
    </row>
    <row r="206" spans="1:5" x14ac:dyDescent="0.25">
      <c r="A206" s="21">
        <v>203</v>
      </c>
      <c r="B206" s="22" t="s">
        <v>354</v>
      </c>
      <c r="C206" s="23" t="s">
        <v>350</v>
      </c>
      <c r="D206" s="24">
        <v>72</v>
      </c>
      <c r="E206" s="25">
        <v>53.64</v>
      </c>
    </row>
    <row r="207" spans="1:5" x14ac:dyDescent="0.25">
      <c r="A207" s="21">
        <v>204</v>
      </c>
      <c r="B207" s="27" t="s">
        <v>355</v>
      </c>
      <c r="C207" s="27" t="s">
        <v>350</v>
      </c>
      <c r="D207" s="24">
        <v>276</v>
      </c>
      <c r="E207" s="25">
        <v>56.55</v>
      </c>
    </row>
    <row r="208" spans="1:5" x14ac:dyDescent="0.25">
      <c r="A208" s="21">
        <v>205</v>
      </c>
      <c r="B208" s="22" t="s">
        <v>356</v>
      </c>
      <c r="C208" s="23" t="s">
        <v>350</v>
      </c>
      <c r="D208" s="24">
        <v>156</v>
      </c>
      <c r="E208" s="25">
        <v>71.36</v>
      </c>
    </row>
    <row r="209" spans="1:5" x14ac:dyDescent="0.25">
      <c r="A209" s="21">
        <v>206</v>
      </c>
      <c r="B209" s="22" t="s">
        <v>357</v>
      </c>
      <c r="C209" s="23" t="s">
        <v>358</v>
      </c>
      <c r="D209" s="24">
        <v>336</v>
      </c>
      <c r="E209" s="25">
        <v>45.739999999999995</v>
      </c>
    </row>
    <row r="210" spans="1:5" x14ac:dyDescent="0.25">
      <c r="A210" s="21">
        <v>207</v>
      </c>
      <c r="B210" s="22" t="s">
        <v>359</v>
      </c>
      <c r="C210" s="23" t="s">
        <v>360</v>
      </c>
      <c r="D210" s="24">
        <v>36</v>
      </c>
      <c r="E210" s="25">
        <v>6.95</v>
      </c>
    </row>
    <row r="211" spans="1:5" x14ac:dyDescent="0.25">
      <c r="A211" s="21">
        <v>208</v>
      </c>
      <c r="B211" s="22" t="s">
        <v>361</v>
      </c>
      <c r="C211" s="23" t="s">
        <v>362</v>
      </c>
      <c r="D211" s="24">
        <v>48</v>
      </c>
      <c r="E211" s="25">
        <v>40.229999999999997</v>
      </c>
    </row>
    <row r="212" spans="1:5" x14ac:dyDescent="0.25">
      <c r="A212" s="21">
        <v>209</v>
      </c>
      <c r="B212" s="22" t="s">
        <v>363</v>
      </c>
      <c r="C212" s="22" t="s">
        <v>364</v>
      </c>
      <c r="D212" s="24">
        <v>60</v>
      </c>
      <c r="E212" s="25">
        <v>34.449999999999996</v>
      </c>
    </row>
    <row r="213" spans="1:5" x14ac:dyDescent="0.25">
      <c r="A213" s="21">
        <v>210</v>
      </c>
      <c r="B213" s="22" t="s">
        <v>365</v>
      </c>
      <c r="C213" s="23" t="s">
        <v>364</v>
      </c>
      <c r="D213" s="24">
        <v>36</v>
      </c>
      <c r="E213" s="25">
        <v>29.73</v>
      </c>
    </row>
    <row r="214" spans="1:5" x14ac:dyDescent="0.25">
      <c r="A214" s="21">
        <v>211</v>
      </c>
      <c r="B214" s="22" t="s">
        <v>366</v>
      </c>
      <c r="C214" s="23" t="s">
        <v>367</v>
      </c>
      <c r="D214" s="24">
        <v>36</v>
      </c>
      <c r="E214" s="25">
        <v>115.36</v>
      </c>
    </row>
    <row r="215" spans="1:5" x14ac:dyDescent="0.25">
      <c r="A215" s="21">
        <v>212</v>
      </c>
      <c r="B215" s="22" t="s">
        <v>368</v>
      </c>
      <c r="C215" s="23" t="s">
        <v>369</v>
      </c>
      <c r="D215" s="24">
        <v>84</v>
      </c>
      <c r="E215" s="25">
        <v>66.990000000000009</v>
      </c>
    </row>
    <row r="216" spans="1:5" x14ac:dyDescent="0.25">
      <c r="A216" s="21">
        <v>213</v>
      </c>
      <c r="B216" s="22" t="s">
        <v>370</v>
      </c>
      <c r="C216" s="23" t="s">
        <v>369</v>
      </c>
      <c r="D216" s="24">
        <v>48</v>
      </c>
      <c r="E216" s="25">
        <v>109.67</v>
      </c>
    </row>
    <row r="217" spans="1:5" x14ac:dyDescent="0.25">
      <c r="A217" s="21">
        <v>214</v>
      </c>
      <c r="B217" s="22" t="s">
        <v>371</v>
      </c>
      <c r="C217" s="23" t="s">
        <v>372</v>
      </c>
      <c r="D217" s="24">
        <v>108</v>
      </c>
      <c r="E217" s="25">
        <v>71.36</v>
      </c>
    </row>
    <row r="218" spans="1:5" x14ac:dyDescent="0.25">
      <c r="A218" s="21">
        <v>215</v>
      </c>
      <c r="B218" s="22" t="s">
        <v>373</v>
      </c>
      <c r="C218" s="23" t="s">
        <v>372</v>
      </c>
      <c r="D218" s="24">
        <v>96</v>
      </c>
      <c r="E218" s="25">
        <v>50.29</v>
      </c>
    </row>
    <row r="219" spans="1:5" x14ac:dyDescent="0.25">
      <c r="A219" s="21">
        <v>216</v>
      </c>
      <c r="B219" s="22" t="s">
        <v>374</v>
      </c>
      <c r="C219" s="23" t="s">
        <v>375</v>
      </c>
      <c r="D219" s="24">
        <v>180</v>
      </c>
      <c r="E219" s="25">
        <v>20.84</v>
      </c>
    </row>
    <row r="220" spans="1:5" x14ac:dyDescent="0.25">
      <c r="A220" s="21">
        <v>217</v>
      </c>
      <c r="B220" s="22" t="s">
        <v>376</v>
      </c>
      <c r="C220" s="23" t="s">
        <v>377</v>
      </c>
      <c r="D220" s="24">
        <v>1200</v>
      </c>
      <c r="E220" s="25">
        <v>3.7399999999999998</v>
      </c>
    </row>
    <row r="221" spans="1:5" x14ac:dyDescent="0.25">
      <c r="A221" s="21">
        <v>218</v>
      </c>
      <c r="B221" s="22" t="s">
        <v>378</v>
      </c>
      <c r="C221" s="23" t="s">
        <v>379</v>
      </c>
      <c r="D221" s="24">
        <v>420</v>
      </c>
      <c r="E221" s="25">
        <v>10.78</v>
      </c>
    </row>
    <row r="222" spans="1:5" x14ac:dyDescent="0.25">
      <c r="A222" s="21">
        <v>219</v>
      </c>
      <c r="B222" s="22" t="s">
        <v>380</v>
      </c>
      <c r="C222" s="23" t="s">
        <v>381</v>
      </c>
      <c r="D222" s="24">
        <v>96</v>
      </c>
      <c r="E222" s="25">
        <v>80.72</v>
      </c>
    </row>
    <row r="223" spans="1:5" x14ac:dyDescent="0.25">
      <c r="A223" s="21">
        <v>220</v>
      </c>
      <c r="B223" s="22" t="s">
        <v>382</v>
      </c>
      <c r="C223" s="23" t="s">
        <v>383</v>
      </c>
      <c r="D223" s="24">
        <v>120</v>
      </c>
      <c r="E223" s="25">
        <v>20.310000000000002</v>
      </c>
    </row>
    <row r="224" spans="1:5" x14ac:dyDescent="0.25">
      <c r="A224" s="21">
        <v>221</v>
      </c>
      <c r="B224" s="22" t="s">
        <v>384</v>
      </c>
      <c r="C224" s="23" t="s">
        <v>385</v>
      </c>
      <c r="D224" s="24">
        <v>48</v>
      </c>
      <c r="E224" s="25">
        <v>47.559999999999995</v>
      </c>
    </row>
    <row r="225" spans="1:5" x14ac:dyDescent="0.25">
      <c r="A225" s="21">
        <v>222</v>
      </c>
      <c r="B225" s="22" t="s">
        <v>386</v>
      </c>
      <c r="C225" s="23" t="s">
        <v>387</v>
      </c>
      <c r="D225" s="24">
        <v>204</v>
      </c>
      <c r="E225" s="25">
        <v>41.91</v>
      </c>
    </row>
    <row r="226" spans="1:5" x14ac:dyDescent="0.25">
      <c r="A226" s="21">
        <v>223</v>
      </c>
      <c r="B226" s="22" t="s">
        <v>388</v>
      </c>
      <c r="C226" s="23" t="s">
        <v>387</v>
      </c>
      <c r="D226" s="24">
        <v>72</v>
      </c>
      <c r="E226" s="25">
        <v>79.02000000000001</v>
      </c>
    </row>
    <row r="227" spans="1:5" x14ac:dyDescent="0.25">
      <c r="A227" s="21">
        <v>224</v>
      </c>
      <c r="B227" s="22" t="s">
        <v>389</v>
      </c>
      <c r="C227" s="23" t="s">
        <v>385</v>
      </c>
      <c r="D227" s="24">
        <v>36</v>
      </c>
      <c r="E227" s="25">
        <v>47.559999999999995</v>
      </c>
    </row>
    <row r="228" spans="1:5" x14ac:dyDescent="0.25">
      <c r="A228" s="21">
        <v>225</v>
      </c>
      <c r="B228" s="22" t="s">
        <v>390</v>
      </c>
      <c r="C228" s="23" t="s">
        <v>385</v>
      </c>
      <c r="D228" s="24">
        <v>120</v>
      </c>
      <c r="E228" s="25">
        <v>94.08</v>
      </c>
    </row>
    <row r="229" spans="1:5" x14ac:dyDescent="0.25">
      <c r="A229" s="21">
        <v>226</v>
      </c>
      <c r="B229" s="22" t="s">
        <v>391</v>
      </c>
      <c r="C229" s="23" t="s">
        <v>392</v>
      </c>
      <c r="D229" s="24">
        <v>204</v>
      </c>
      <c r="E229" s="25">
        <v>41.91</v>
      </c>
    </row>
    <row r="230" spans="1:5" x14ac:dyDescent="0.25">
      <c r="A230" s="21">
        <v>227</v>
      </c>
      <c r="B230" s="22" t="s">
        <v>393</v>
      </c>
      <c r="C230" s="23" t="s">
        <v>392</v>
      </c>
      <c r="D230" s="24">
        <v>60</v>
      </c>
      <c r="E230" s="25">
        <v>79.02000000000001</v>
      </c>
    </row>
    <row r="231" spans="1:5" x14ac:dyDescent="0.25">
      <c r="A231" s="21">
        <v>228</v>
      </c>
      <c r="B231" s="22" t="s">
        <v>394</v>
      </c>
      <c r="C231" s="23" t="s">
        <v>395</v>
      </c>
      <c r="D231" s="24">
        <v>744</v>
      </c>
      <c r="E231" s="25">
        <v>12.459999999999999</v>
      </c>
    </row>
    <row r="232" spans="1:5" x14ac:dyDescent="0.25">
      <c r="A232" s="21">
        <v>229</v>
      </c>
      <c r="B232" s="22" t="s">
        <v>396</v>
      </c>
      <c r="C232" s="23" t="s">
        <v>397</v>
      </c>
      <c r="D232" s="24">
        <v>756</v>
      </c>
      <c r="E232" s="25">
        <v>12.459999999999999</v>
      </c>
    </row>
    <row r="233" spans="1:5" x14ac:dyDescent="0.25">
      <c r="A233" s="21">
        <v>230</v>
      </c>
      <c r="B233" s="22" t="s">
        <v>398</v>
      </c>
      <c r="C233" s="23" t="s">
        <v>399</v>
      </c>
      <c r="D233" s="24">
        <v>120</v>
      </c>
      <c r="E233" s="25">
        <v>24.680000000000003</v>
      </c>
    </row>
    <row r="234" spans="1:5" x14ac:dyDescent="0.25">
      <c r="A234" s="21">
        <v>231</v>
      </c>
      <c r="B234" s="22" t="s">
        <v>400</v>
      </c>
      <c r="C234" s="23" t="s">
        <v>401</v>
      </c>
      <c r="D234" s="24">
        <v>228</v>
      </c>
      <c r="E234" s="25">
        <v>28.540000000000003</v>
      </c>
    </row>
    <row r="235" spans="1:5" x14ac:dyDescent="0.25">
      <c r="A235" s="21">
        <v>232</v>
      </c>
      <c r="B235" s="22" t="s">
        <v>402</v>
      </c>
      <c r="C235" s="23" t="s">
        <v>399</v>
      </c>
      <c r="D235" s="24">
        <v>180</v>
      </c>
      <c r="E235" s="25">
        <v>23.91</v>
      </c>
    </row>
    <row r="236" spans="1:5" x14ac:dyDescent="0.25">
      <c r="A236" s="21">
        <v>233</v>
      </c>
      <c r="B236" s="22" t="s">
        <v>403</v>
      </c>
      <c r="C236" s="23" t="s">
        <v>404</v>
      </c>
      <c r="D236" s="24">
        <v>228</v>
      </c>
      <c r="E236" s="25">
        <v>26.580000000000002</v>
      </c>
    </row>
    <row r="237" spans="1:5" x14ac:dyDescent="0.25">
      <c r="A237" s="21">
        <v>234</v>
      </c>
      <c r="B237" s="22" t="s">
        <v>405</v>
      </c>
      <c r="C237" s="23" t="s">
        <v>406</v>
      </c>
      <c r="D237" s="24">
        <v>84</v>
      </c>
      <c r="E237" s="25">
        <v>22.37</v>
      </c>
    </row>
    <row r="238" spans="1:5" x14ac:dyDescent="0.25">
      <c r="A238" s="21">
        <v>235</v>
      </c>
      <c r="B238" s="22" t="s">
        <v>407</v>
      </c>
      <c r="C238" s="23" t="s">
        <v>408</v>
      </c>
      <c r="D238" s="24">
        <v>276</v>
      </c>
      <c r="E238" s="25">
        <v>13.19</v>
      </c>
    </row>
    <row r="239" spans="1:5" x14ac:dyDescent="0.25">
      <c r="A239" s="21">
        <v>236</v>
      </c>
      <c r="B239" s="22" t="s">
        <v>409</v>
      </c>
      <c r="C239" s="23" t="s">
        <v>410</v>
      </c>
      <c r="D239" s="24">
        <v>456</v>
      </c>
      <c r="E239" s="25">
        <v>12.459999999999999</v>
      </c>
    </row>
    <row r="240" spans="1:5" x14ac:dyDescent="0.25">
      <c r="A240" s="21">
        <v>237</v>
      </c>
      <c r="B240" s="22" t="s">
        <v>411</v>
      </c>
      <c r="C240" s="23" t="s">
        <v>412</v>
      </c>
      <c r="D240" s="24">
        <v>60</v>
      </c>
      <c r="E240" s="25">
        <v>11.26</v>
      </c>
    </row>
    <row r="241" spans="1:5" x14ac:dyDescent="0.25">
      <c r="A241" s="21">
        <v>238</v>
      </c>
      <c r="B241" s="22" t="s">
        <v>413</v>
      </c>
      <c r="C241" s="23" t="s">
        <v>414</v>
      </c>
      <c r="D241" s="24">
        <v>120</v>
      </c>
      <c r="E241" s="25">
        <v>34.19</v>
      </c>
    </row>
    <row r="242" spans="1:5" x14ac:dyDescent="0.25">
      <c r="A242" s="21">
        <v>239</v>
      </c>
      <c r="B242" s="22" t="s">
        <v>415</v>
      </c>
      <c r="C242" s="23" t="s">
        <v>416</v>
      </c>
      <c r="D242" s="24">
        <v>240</v>
      </c>
      <c r="E242" s="25">
        <v>7.46</v>
      </c>
    </row>
    <row r="243" spans="1:5" x14ac:dyDescent="0.25">
      <c r="A243" s="21">
        <v>240</v>
      </c>
      <c r="B243" s="22" t="s">
        <v>417</v>
      </c>
      <c r="C243" s="23" t="s">
        <v>416</v>
      </c>
      <c r="D243" s="24">
        <v>240</v>
      </c>
      <c r="E243" s="25">
        <v>10.029999999999999</v>
      </c>
    </row>
    <row r="244" spans="1:5" x14ac:dyDescent="0.25">
      <c r="A244" s="21">
        <v>241</v>
      </c>
      <c r="B244" s="22" t="s">
        <v>418</v>
      </c>
      <c r="C244" s="23" t="s">
        <v>419</v>
      </c>
      <c r="D244" s="24">
        <v>1200</v>
      </c>
      <c r="E244" s="25">
        <v>6.43</v>
      </c>
    </row>
    <row r="245" spans="1:5" x14ac:dyDescent="0.25">
      <c r="A245" s="21">
        <v>242</v>
      </c>
      <c r="B245" s="22" t="s">
        <v>421</v>
      </c>
      <c r="C245" s="23" t="s">
        <v>422</v>
      </c>
      <c r="D245" s="24">
        <v>120</v>
      </c>
      <c r="E245" s="25">
        <v>12.36</v>
      </c>
    </row>
    <row r="246" spans="1:5" x14ac:dyDescent="0.25">
      <c r="A246" s="21">
        <v>243</v>
      </c>
      <c r="B246" s="22" t="s">
        <v>423</v>
      </c>
      <c r="C246" s="23" t="s">
        <v>424</v>
      </c>
      <c r="D246" s="24">
        <v>60</v>
      </c>
      <c r="E246" s="25">
        <v>7.3599999999999994</v>
      </c>
    </row>
    <row r="247" spans="1:5" x14ac:dyDescent="0.25">
      <c r="A247" s="21">
        <v>244</v>
      </c>
      <c r="B247" s="22" t="s">
        <v>425</v>
      </c>
      <c r="C247" s="23" t="s">
        <v>426</v>
      </c>
      <c r="D247" s="24">
        <v>1030</v>
      </c>
      <c r="E247" s="25">
        <v>12.22</v>
      </c>
    </row>
    <row r="248" spans="1:5" x14ac:dyDescent="0.25">
      <c r="A248" s="21">
        <v>245</v>
      </c>
      <c r="B248" s="22" t="s">
        <v>427</v>
      </c>
      <c r="C248" s="23" t="s">
        <v>426</v>
      </c>
      <c r="D248" s="24">
        <v>24</v>
      </c>
      <c r="E248" s="25">
        <v>5.52</v>
      </c>
    </row>
    <row r="249" spans="1:5" x14ac:dyDescent="0.25">
      <c r="A249" s="21">
        <v>246</v>
      </c>
      <c r="B249" s="22" t="s">
        <v>428</v>
      </c>
      <c r="C249" s="22" t="s">
        <v>429</v>
      </c>
      <c r="D249" s="24">
        <v>200</v>
      </c>
      <c r="E249" s="25">
        <v>19.400000000000002</v>
      </c>
    </row>
    <row r="250" spans="1:5" x14ac:dyDescent="0.25">
      <c r="A250" s="21">
        <v>247</v>
      </c>
      <c r="B250" s="22" t="s">
        <v>430</v>
      </c>
      <c r="C250" s="23" t="s">
        <v>429</v>
      </c>
      <c r="D250" s="24">
        <v>200</v>
      </c>
      <c r="E250" s="25">
        <v>20.360000000000003</v>
      </c>
    </row>
    <row r="251" spans="1:5" x14ac:dyDescent="0.25">
      <c r="A251" s="21">
        <v>248</v>
      </c>
      <c r="B251" s="22" t="s">
        <v>432</v>
      </c>
      <c r="C251" s="23" t="s">
        <v>433</v>
      </c>
      <c r="D251" s="24">
        <v>120</v>
      </c>
      <c r="E251" s="25">
        <v>55.08</v>
      </c>
    </row>
    <row r="252" spans="1:5" x14ac:dyDescent="0.25">
      <c r="A252" s="21">
        <v>249</v>
      </c>
      <c r="B252" s="27" t="s">
        <v>434</v>
      </c>
      <c r="C252" s="27" t="s">
        <v>435</v>
      </c>
      <c r="D252" s="24">
        <v>960</v>
      </c>
      <c r="E252" s="25">
        <v>2.4899999999999998</v>
      </c>
    </row>
    <row r="253" spans="1:5" x14ac:dyDescent="0.25">
      <c r="A253" s="21">
        <v>250</v>
      </c>
      <c r="B253" s="22" t="s">
        <v>436</v>
      </c>
      <c r="C253" s="23" t="s">
        <v>437</v>
      </c>
      <c r="D253" s="24">
        <v>960</v>
      </c>
      <c r="E253" s="25">
        <v>2.4899999999999998</v>
      </c>
    </row>
    <row r="254" spans="1:5" x14ac:dyDescent="0.25">
      <c r="A254" s="21">
        <v>251</v>
      </c>
      <c r="B254" s="22" t="s">
        <v>438</v>
      </c>
      <c r="C254" s="23" t="s">
        <v>439</v>
      </c>
      <c r="D254" s="24">
        <v>264</v>
      </c>
      <c r="E254" s="25">
        <v>29.220000000000002</v>
      </c>
    </row>
    <row r="255" spans="1:5" x14ac:dyDescent="0.25">
      <c r="A255" s="21">
        <v>252</v>
      </c>
      <c r="B255" s="22" t="s">
        <v>440</v>
      </c>
      <c r="C255" s="23" t="s">
        <v>441</v>
      </c>
      <c r="D255" s="24">
        <v>60</v>
      </c>
      <c r="E255" s="25">
        <v>2.73</v>
      </c>
    </row>
    <row r="256" spans="1:5" x14ac:dyDescent="0.25">
      <c r="A256" s="21">
        <v>253</v>
      </c>
      <c r="B256" s="22" t="s">
        <v>442</v>
      </c>
      <c r="C256" s="23" t="s">
        <v>443</v>
      </c>
      <c r="D256" s="24">
        <v>72</v>
      </c>
      <c r="E256" s="25">
        <v>14.87</v>
      </c>
    </row>
    <row r="257" spans="1:5" x14ac:dyDescent="0.25">
      <c r="A257" s="21">
        <v>254</v>
      </c>
      <c r="B257" s="22" t="s">
        <v>444</v>
      </c>
      <c r="C257" s="23" t="s">
        <v>445</v>
      </c>
      <c r="D257" s="24">
        <v>4800</v>
      </c>
      <c r="E257" s="25">
        <v>1.97</v>
      </c>
    </row>
    <row r="258" spans="1:5" x14ac:dyDescent="0.25">
      <c r="A258" s="21">
        <v>255</v>
      </c>
      <c r="B258" s="22" t="s">
        <v>446</v>
      </c>
      <c r="C258" s="23" t="s">
        <v>447</v>
      </c>
      <c r="D258" s="24">
        <v>3600</v>
      </c>
      <c r="E258" s="25">
        <v>4.4799999999999995</v>
      </c>
    </row>
    <row r="259" spans="1:5" x14ac:dyDescent="0.25">
      <c r="A259" s="21">
        <v>256</v>
      </c>
      <c r="B259" s="22" t="s">
        <v>448</v>
      </c>
      <c r="C259" s="23" t="s">
        <v>449</v>
      </c>
      <c r="D259" s="24">
        <v>4968</v>
      </c>
      <c r="E259" s="25">
        <v>4.22</v>
      </c>
    </row>
    <row r="260" spans="1:5" x14ac:dyDescent="0.25">
      <c r="A260" s="21">
        <v>257</v>
      </c>
      <c r="B260" s="22" t="s">
        <v>450</v>
      </c>
      <c r="C260" s="23" t="s">
        <v>451</v>
      </c>
      <c r="D260" s="24">
        <v>4824</v>
      </c>
      <c r="E260" s="25">
        <v>1.44</v>
      </c>
    </row>
    <row r="261" spans="1:5" x14ac:dyDescent="0.25">
      <c r="A261" s="21">
        <v>258</v>
      </c>
      <c r="B261" s="22" t="s">
        <v>452</v>
      </c>
      <c r="C261" s="23" t="s">
        <v>453</v>
      </c>
      <c r="D261" s="24">
        <v>6000</v>
      </c>
      <c r="E261" s="25">
        <v>1.1100000000000001</v>
      </c>
    </row>
    <row r="262" spans="1:5" x14ac:dyDescent="0.25">
      <c r="A262" s="21">
        <v>259</v>
      </c>
      <c r="B262" s="22" t="s">
        <v>454</v>
      </c>
      <c r="C262" s="22" t="s">
        <v>455</v>
      </c>
      <c r="D262" s="24">
        <v>828</v>
      </c>
      <c r="E262" s="25">
        <v>24.180000000000003</v>
      </c>
    </row>
    <row r="263" spans="1:5" x14ac:dyDescent="0.25">
      <c r="A263" s="21">
        <v>260</v>
      </c>
      <c r="B263" s="22" t="s">
        <v>456</v>
      </c>
      <c r="C263" s="23" t="s">
        <v>457</v>
      </c>
      <c r="D263" s="24">
        <v>26883</v>
      </c>
      <c r="E263" s="25">
        <v>1.6</v>
      </c>
    </row>
    <row r="264" spans="1:5" x14ac:dyDescent="0.25">
      <c r="A264" s="21">
        <v>261</v>
      </c>
      <c r="B264" s="22" t="s">
        <v>458</v>
      </c>
      <c r="C264" s="23" t="s">
        <v>457</v>
      </c>
      <c r="D264" s="24">
        <v>80794</v>
      </c>
      <c r="E264" s="25">
        <v>1.91</v>
      </c>
    </row>
    <row r="265" spans="1:5" x14ac:dyDescent="0.25">
      <c r="A265" s="21">
        <v>262</v>
      </c>
      <c r="B265" s="22" t="s">
        <v>459</v>
      </c>
      <c r="C265" s="23" t="s">
        <v>460</v>
      </c>
      <c r="D265" s="24">
        <v>96</v>
      </c>
      <c r="E265" s="25">
        <v>12.91</v>
      </c>
    </row>
    <row r="266" spans="1:5" x14ac:dyDescent="0.25">
      <c r="A266" s="21">
        <v>263</v>
      </c>
      <c r="B266" s="22" t="s">
        <v>461</v>
      </c>
      <c r="C266" s="22" t="s">
        <v>462</v>
      </c>
      <c r="D266" s="24">
        <v>180</v>
      </c>
      <c r="E266" s="25">
        <v>27.200000000000003</v>
      </c>
    </row>
    <row r="267" spans="1:5" s="10" customFormat="1" ht="14.25" x14ac:dyDescent="0.25">
      <c r="A267" s="21">
        <v>264</v>
      </c>
      <c r="B267" s="22" t="s">
        <v>463</v>
      </c>
      <c r="C267" s="23" t="s">
        <v>464</v>
      </c>
      <c r="D267" s="24">
        <v>2268</v>
      </c>
      <c r="E267" s="25">
        <v>3.7399999999999998</v>
      </c>
    </row>
    <row r="268" spans="1:5" s="10" customFormat="1" ht="14.25" x14ac:dyDescent="0.25">
      <c r="A268" s="21">
        <v>265</v>
      </c>
      <c r="B268" s="22" t="s">
        <v>465</v>
      </c>
      <c r="C268" s="23" t="s">
        <v>466</v>
      </c>
      <c r="D268" s="24">
        <v>2400</v>
      </c>
      <c r="E268" s="25">
        <v>79.650000000000006</v>
      </c>
    </row>
    <row r="269" spans="1:5" s="10" customFormat="1" ht="14.25" x14ac:dyDescent="0.25">
      <c r="A269" s="21">
        <v>266</v>
      </c>
      <c r="B269" s="22" t="s">
        <v>467</v>
      </c>
      <c r="C269" s="23" t="s">
        <v>468</v>
      </c>
      <c r="D269" s="24">
        <v>420</v>
      </c>
      <c r="E269" s="25">
        <v>13.629999999999999</v>
      </c>
    </row>
    <row r="270" spans="1:5" s="10" customFormat="1" ht="14.25" x14ac:dyDescent="0.25">
      <c r="A270" s="21">
        <v>267</v>
      </c>
      <c r="B270" s="22" t="s">
        <v>469</v>
      </c>
      <c r="C270" s="23" t="s">
        <v>468</v>
      </c>
      <c r="D270" s="24">
        <v>396</v>
      </c>
      <c r="E270" s="25">
        <v>13.629999999999999</v>
      </c>
    </row>
    <row r="271" spans="1:5" s="10" customFormat="1" ht="14.25" x14ac:dyDescent="0.25">
      <c r="A271" s="21">
        <v>268</v>
      </c>
      <c r="B271" s="22" t="s">
        <v>470</v>
      </c>
      <c r="C271" s="23" t="s">
        <v>471</v>
      </c>
      <c r="D271" s="24">
        <v>130</v>
      </c>
      <c r="E271" s="25">
        <v>3.8</v>
      </c>
    </row>
    <row r="272" spans="1:5" x14ac:dyDescent="0.25">
      <c r="A272" s="21">
        <v>269</v>
      </c>
      <c r="B272" s="22" t="s">
        <v>472</v>
      </c>
      <c r="C272" s="23" t="s">
        <v>471</v>
      </c>
      <c r="D272" s="24">
        <v>116</v>
      </c>
      <c r="E272" s="25">
        <v>3.8</v>
      </c>
    </row>
    <row r="273" spans="1:5" x14ac:dyDescent="0.25">
      <c r="A273" s="21">
        <v>270</v>
      </c>
      <c r="B273" s="22" t="s">
        <v>473</v>
      </c>
      <c r="C273" s="22" t="s">
        <v>471</v>
      </c>
      <c r="D273" s="24">
        <v>111</v>
      </c>
      <c r="E273" s="25">
        <v>3.8</v>
      </c>
    </row>
    <row r="274" spans="1:5" x14ac:dyDescent="0.25">
      <c r="A274" s="21">
        <v>271</v>
      </c>
      <c r="B274" s="22" t="s">
        <v>474</v>
      </c>
      <c r="C274" s="23" t="s">
        <v>475</v>
      </c>
      <c r="D274" s="24">
        <v>156</v>
      </c>
      <c r="E274" s="25">
        <v>8.9700000000000006</v>
      </c>
    </row>
    <row r="275" spans="1:5" x14ac:dyDescent="0.25">
      <c r="A275" s="21">
        <v>272</v>
      </c>
      <c r="B275" s="22" t="s">
        <v>476</v>
      </c>
      <c r="C275" s="23" t="s">
        <v>477</v>
      </c>
      <c r="D275" s="24">
        <v>396</v>
      </c>
      <c r="E275" s="25">
        <v>9.68</v>
      </c>
    </row>
    <row r="276" spans="1:5" x14ac:dyDescent="0.25">
      <c r="A276" s="21">
        <v>273</v>
      </c>
      <c r="B276" s="22" t="s">
        <v>478</v>
      </c>
      <c r="C276" s="22" t="s">
        <v>479</v>
      </c>
      <c r="D276" s="24">
        <v>1800</v>
      </c>
      <c r="E276" s="25">
        <v>14.37</v>
      </c>
    </row>
  </sheetData>
  <autoFilter ref="A3:E276" xr:uid="{94A4B891-4332-4C2A-A433-B9DCC97F00F1}"/>
  <printOptions horizontalCentered="1"/>
  <pageMargins left="0.39370078740157483" right="0.39370078740157483" top="0.39370078740157483" bottom="0.39370078740157483" header="0.31496062992125984" footer="0.31496062992125984"/>
  <pageSetup paperSize="9" scale="56" fitToHeight="0" orientation="portrait" r:id="rId1"/>
  <headerFooter>
    <oddFooter>&amp;C&amp;9&amp;K00-034Page &amp;P of &amp;N</oddFooter>
  </headerFooter>
  <rowBreaks count="3" manualBreakCount="3">
    <brk id="83" max="6" man="1"/>
    <brk id="163" max="6" man="1"/>
    <brk id="243" max="6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7709A-B733-488E-8F1C-02131C3520A3}">
  <dimension ref="A1:F1047"/>
  <sheetViews>
    <sheetView topLeftCell="A1035" workbookViewId="0">
      <selection activeCell="A277" sqref="A277:F1047"/>
    </sheetView>
  </sheetViews>
  <sheetFormatPr defaultRowHeight="15" x14ac:dyDescent="0.25"/>
  <cols>
    <col min="1" max="1" width="16.28515625" customWidth="1"/>
    <col min="2" max="2" width="31.7109375" bestFit="1" customWidth="1"/>
    <col min="3" max="3" width="11.28515625" customWidth="1"/>
    <col min="4" max="4" width="21.85546875" bestFit="1" customWidth="1"/>
    <col min="5" max="5" width="13.7109375" bestFit="1" customWidth="1"/>
    <col min="6" max="6" width="16.28515625" style="1" bestFit="1" customWidth="1"/>
  </cols>
  <sheetData>
    <row r="1" spans="1:5" s="1" customFormat="1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5">
      <c r="A2" t="s">
        <v>12</v>
      </c>
      <c r="B2" t="s">
        <v>13</v>
      </c>
      <c r="C2">
        <v>93.961153846153849</v>
      </c>
      <c r="D2" t="s">
        <v>14</v>
      </c>
      <c r="E2" t="s">
        <v>15</v>
      </c>
    </row>
    <row r="3" spans="1:5" x14ac:dyDescent="0.25">
      <c r="A3" t="s">
        <v>16</v>
      </c>
      <c r="B3" t="s">
        <v>17</v>
      </c>
      <c r="C3">
        <v>10.5075</v>
      </c>
      <c r="D3" t="s">
        <v>14</v>
      </c>
      <c r="E3" t="s">
        <v>18</v>
      </c>
    </row>
    <row r="4" spans="1:5" x14ac:dyDescent="0.25">
      <c r="A4" t="s">
        <v>19</v>
      </c>
      <c r="B4" t="s">
        <v>20</v>
      </c>
      <c r="C4">
        <v>11.722923076923079</v>
      </c>
      <c r="D4" t="s">
        <v>14</v>
      </c>
      <c r="E4" t="s">
        <v>21</v>
      </c>
    </row>
    <row r="5" spans="1:5" x14ac:dyDescent="0.25">
      <c r="A5" t="s">
        <v>22</v>
      </c>
      <c r="B5" t="s">
        <v>23</v>
      </c>
      <c r="C5">
        <v>31.091230769230773</v>
      </c>
      <c r="D5" t="s">
        <v>14</v>
      </c>
      <c r="E5" t="s">
        <v>21</v>
      </c>
    </row>
    <row r="6" spans="1:5" x14ac:dyDescent="0.25">
      <c r="A6" t="s">
        <v>24</v>
      </c>
      <c r="B6" t="s">
        <v>25</v>
      </c>
      <c r="C6">
        <v>21.354807692307691</v>
      </c>
      <c r="D6" t="s">
        <v>14</v>
      </c>
      <c r="E6" t="s">
        <v>26</v>
      </c>
    </row>
    <row r="7" spans="1:5" x14ac:dyDescent="0.25">
      <c r="A7" t="s">
        <v>27</v>
      </c>
      <c r="B7" t="s">
        <v>28</v>
      </c>
      <c r="C7">
        <v>34.96489230769231</v>
      </c>
      <c r="D7" t="s">
        <v>14</v>
      </c>
      <c r="E7">
        <v>0</v>
      </c>
    </row>
    <row r="8" spans="1:5" x14ac:dyDescent="0.25">
      <c r="A8" t="s">
        <v>29</v>
      </c>
      <c r="B8" t="s">
        <v>30</v>
      </c>
      <c r="C8">
        <v>55.80723076923077</v>
      </c>
      <c r="D8" t="s">
        <v>14</v>
      </c>
      <c r="E8" t="s">
        <v>21</v>
      </c>
    </row>
    <row r="9" spans="1:5" x14ac:dyDescent="0.25">
      <c r="A9" t="s">
        <v>31</v>
      </c>
      <c r="B9" t="s">
        <v>30</v>
      </c>
      <c r="C9">
        <v>51.251538461538459</v>
      </c>
      <c r="D9" t="s">
        <v>14</v>
      </c>
      <c r="E9" t="s">
        <v>21</v>
      </c>
    </row>
    <row r="10" spans="1:5" x14ac:dyDescent="0.25">
      <c r="A10" t="s">
        <v>32</v>
      </c>
      <c r="B10" t="s">
        <v>33</v>
      </c>
      <c r="C10">
        <v>70.337538461538472</v>
      </c>
      <c r="D10" t="s">
        <v>14</v>
      </c>
      <c r="E10" t="s">
        <v>34</v>
      </c>
    </row>
    <row r="11" spans="1:5" x14ac:dyDescent="0.25">
      <c r="A11" t="s">
        <v>35</v>
      </c>
      <c r="B11" t="s">
        <v>30</v>
      </c>
      <c r="C11">
        <v>99.89969230769232</v>
      </c>
      <c r="D11" t="s">
        <v>14</v>
      </c>
      <c r="E11" t="s">
        <v>36</v>
      </c>
    </row>
    <row r="12" spans="1:5" s="1" customFormat="1" x14ac:dyDescent="0.25">
      <c r="A12" t="s">
        <v>37</v>
      </c>
      <c r="B12" t="s">
        <v>38</v>
      </c>
      <c r="C12">
        <v>42.559307692307698</v>
      </c>
      <c r="D12" t="s">
        <v>14</v>
      </c>
      <c r="E12" t="s">
        <v>34</v>
      </c>
    </row>
    <row r="13" spans="1:5" s="1" customFormat="1" x14ac:dyDescent="0.25">
      <c r="A13" t="s">
        <v>39</v>
      </c>
      <c r="B13" t="s">
        <v>40</v>
      </c>
      <c r="C13">
        <v>39.862307692307688</v>
      </c>
      <c r="D13" t="s">
        <v>14</v>
      </c>
      <c r="E13" t="s">
        <v>34</v>
      </c>
    </row>
    <row r="14" spans="1:5" s="1" customFormat="1" x14ac:dyDescent="0.25">
      <c r="A14" t="s">
        <v>41</v>
      </c>
      <c r="B14" t="s">
        <v>42</v>
      </c>
      <c r="C14">
        <v>52.498307692307698</v>
      </c>
      <c r="D14" t="s">
        <v>14</v>
      </c>
      <c r="E14" t="s">
        <v>26</v>
      </c>
    </row>
    <row r="15" spans="1:5" s="1" customFormat="1" x14ac:dyDescent="0.25">
      <c r="A15" t="s">
        <v>43</v>
      </c>
      <c r="B15" t="s">
        <v>38</v>
      </c>
      <c r="C15">
        <v>45.084000000000003</v>
      </c>
      <c r="D15" t="s">
        <v>14</v>
      </c>
      <c r="E15" t="s">
        <v>21</v>
      </c>
    </row>
    <row r="16" spans="1:5" s="1" customFormat="1" x14ac:dyDescent="0.25">
      <c r="A16" t="s">
        <v>44</v>
      </c>
      <c r="B16" t="s">
        <v>42</v>
      </c>
      <c r="C16">
        <v>55.777000000000008</v>
      </c>
      <c r="D16" t="s">
        <v>14</v>
      </c>
      <c r="E16" t="s">
        <v>45</v>
      </c>
    </row>
    <row r="17" spans="1:5" s="1" customFormat="1" x14ac:dyDescent="0.25">
      <c r="A17" t="s">
        <v>46</v>
      </c>
      <c r="B17" t="s">
        <v>38</v>
      </c>
      <c r="C17">
        <v>58.000384615384618</v>
      </c>
      <c r="D17" t="s">
        <v>14</v>
      </c>
      <c r="E17" t="s">
        <v>47</v>
      </c>
    </row>
    <row r="18" spans="1:5" s="1" customFormat="1" x14ac:dyDescent="0.25">
      <c r="A18" t="s">
        <v>48</v>
      </c>
      <c r="B18" t="s">
        <v>49</v>
      </c>
      <c r="C18">
        <v>13.809615384615384</v>
      </c>
      <c r="D18" t="s">
        <v>14</v>
      </c>
      <c r="E18" t="s">
        <v>15</v>
      </c>
    </row>
    <row r="19" spans="1:5" s="1" customFormat="1" x14ac:dyDescent="0.25">
      <c r="A19" t="s">
        <v>50</v>
      </c>
      <c r="B19" t="s">
        <v>51</v>
      </c>
      <c r="C19">
        <v>17.676307692307692</v>
      </c>
      <c r="D19" t="s">
        <v>14</v>
      </c>
      <c r="E19" t="s">
        <v>52</v>
      </c>
    </row>
    <row r="20" spans="1:5" s="1" customFormat="1" x14ac:dyDescent="0.25">
      <c r="A20" t="s">
        <v>53</v>
      </c>
      <c r="B20" t="s">
        <v>51</v>
      </c>
      <c r="C20">
        <v>15.190576923076923</v>
      </c>
      <c r="D20" t="s">
        <v>14</v>
      </c>
      <c r="E20" t="s">
        <v>54</v>
      </c>
    </row>
    <row r="21" spans="1:5" s="1" customFormat="1" x14ac:dyDescent="0.25">
      <c r="A21" t="s">
        <v>55</v>
      </c>
      <c r="B21" t="s">
        <v>51</v>
      </c>
      <c r="C21">
        <v>13.533423076923077</v>
      </c>
      <c r="D21" t="s">
        <v>14</v>
      </c>
      <c r="E21" t="s">
        <v>54</v>
      </c>
    </row>
    <row r="22" spans="1:5" s="1" customFormat="1" x14ac:dyDescent="0.25">
      <c r="A22" t="s">
        <v>56</v>
      </c>
      <c r="B22" t="s">
        <v>57</v>
      </c>
      <c r="C22">
        <v>16.229653846153845</v>
      </c>
      <c r="D22" t="s">
        <v>14</v>
      </c>
      <c r="E22">
        <v>0</v>
      </c>
    </row>
    <row r="23" spans="1:5" s="1" customFormat="1" x14ac:dyDescent="0.25">
      <c r="A23" t="s">
        <v>58</v>
      </c>
      <c r="B23" t="s">
        <v>30</v>
      </c>
      <c r="C23">
        <v>19.333461538461538</v>
      </c>
      <c r="D23" t="s">
        <v>14</v>
      </c>
      <c r="E23">
        <v>0</v>
      </c>
    </row>
    <row r="24" spans="1:5" s="1" customFormat="1" x14ac:dyDescent="0.25">
      <c r="A24" t="s">
        <v>59</v>
      </c>
      <c r="B24" t="s">
        <v>51</v>
      </c>
      <c r="C24">
        <v>13.761692307692311</v>
      </c>
      <c r="D24" t="s">
        <v>14</v>
      </c>
      <c r="E24" t="s">
        <v>26</v>
      </c>
    </row>
    <row r="25" spans="1:5" s="1" customFormat="1" x14ac:dyDescent="0.25">
      <c r="A25" t="s">
        <v>60</v>
      </c>
      <c r="B25" t="s">
        <v>61</v>
      </c>
      <c r="C25">
        <v>43.362192307692311</v>
      </c>
      <c r="D25" t="s">
        <v>14</v>
      </c>
      <c r="E25" t="s">
        <v>34</v>
      </c>
    </row>
    <row r="26" spans="1:5" s="1" customFormat="1" x14ac:dyDescent="0.25">
      <c r="A26" t="s">
        <v>62</v>
      </c>
      <c r="B26" t="s">
        <v>30</v>
      </c>
      <c r="C26">
        <v>61.94892307692308</v>
      </c>
      <c r="D26" t="s">
        <v>14</v>
      </c>
      <c r="E26" t="s">
        <v>36</v>
      </c>
    </row>
    <row r="27" spans="1:5" s="1" customFormat="1" x14ac:dyDescent="0.25">
      <c r="A27" t="s">
        <v>63</v>
      </c>
      <c r="B27" t="s">
        <v>64</v>
      </c>
      <c r="C27">
        <v>25.739461538461544</v>
      </c>
      <c r="D27" t="s">
        <v>14</v>
      </c>
      <c r="E27" t="s">
        <v>65</v>
      </c>
    </row>
    <row r="28" spans="1:5" s="1" customFormat="1" x14ac:dyDescent="0.25">
      <c r="A28" t="s">
        <v>66</v>
      </c>
      <c r="B28" t="s">
        <v>67</v>
      </c>
      <c r="C28">
        <v>15.190576923076923</v>
      </c>
      <c r="D28" t="s">
        <v>14</v>
      </c>
      <c r="E28">
        <v>0</v>
      </c>
    </row>
    <row r="29" spans="1:5" s="1" customFormat="1" x14ac:dyDescent="0.25">
      <c r="A29" t="s">
        <v>68</v>
      </c>
      <c r="B29" t="s">
        <v>69</v>
      </c>
      <c r="C29">
        <v>17.083846153846153</v>
      </c>
      <c r="D29" t="s">
        <v>14</v>
      </c>
      <c r="E29">
        <v>0</v>
      </c>
    </row>
    <row r="30" spans="1:5" s="1" customFormat="1" x14ac:dyDescent="0.25">
      <c r="A30" t="s">
        <v>70</v>
      </c>
      <c r="B30" t="s">
        <v>69</v>
      </c>
      <c r="C30">
        <v>8.7276769230769222</v>
      </c>
      <c r="D30" t="s">
        <v>14</v>
      </c>
      <c r="E30">
        <v>0</v>
      </c>
    </row>
    <row r="31" spans="1:5" s="1" customFormat="1" x14ac:dyDescent="0.25">
      <c r="A31" t="s">
        <v>71</v>
      </c>
      <c r="B31" t="s">
        <v>72</v>
      </c>
      <c r="C31">
        <v>11.389230769230769</v>
      </c>
      <c r="D31" t="s">
        <v>14</v>
      </c>
      <c r="E31" t="s">
        <v>15</v>
      </c>
    </row>
    <row r="32" spans="1:5" s="1" customFormat="1" x14ac:dyDescent="0.25">
      <c r="A32" t="s">
        <v>73</v>
      </c>
      <c r="B32" t="s">
        <v>74</v>
      </c>
      <c r="C32">
        <v>11.389230769230769</v>
      </c>
      <c r="D32" t="s">
        <v>14</v>
      </c>
      <c r="E32" t="s">
        <v>26</v>
      </c>
    </row>
    <row r="33" spans="1:5" s="1" customFormat="1" x14ac:dyDescent="0.25">
      <c r="A33" t="s">
        <v>75</v>
      </c>
      <c r="B33" t="s">
        <v>74</v>
      </c>
      <c r="C33">
        <v>17.123923076923077</v>
      </c>
      <c r="D33" t="s">
        <v>14</v>
      </c>
      <c r="E33" t="s">
        <v>26</v>
      </c>
    </row>
    <row r="34" spans="1:5" s="1" customFormat="1" x14ac:dyDescent="0.25">
      <c r="A34" t="s">
        <v>76</v>
      </c>
      <c r="B34" t="s">
        <v>77</v>
      </c>
      <c r="C34">
        <v>5.6066153846153854</v>
      </c>
      <c r="D34" t="s">
        <v>14</v>
      </c>
      <c r="E34" t="s">
        <v>65</v>
      </c>
    </row>
    <row r="35" spans="1:5" s="1" customFormat="1" x14ac:dyDescent="0.25">
      <c r="A35" t="s">
        <v>78</v>
      </c>
      <c r="B35" t="s">
        <v>79</v>
      </c>
      <c r="C35">
        <v>2.5962076923076922</v>
      </c>
      <c r="D35" t="s">
        <v>14</v>
      </c>
      <c r="E35" t="s">
        <v>65</v>
      </c>
    </row>
    <row r="36" spans="1:5" s="1" customFormat="1" x14ac:dyDescent="0.25">
      <c r="A36" t="s">
        <v>80</v>
      </c>
      <c r="B36" t="s">
        <v>81</v>
      </c>
      <c r="C36">
        <v>2.0438230769230765</v>
      </c>
      <c r="D36" t="s">
        <v>14</v>
      </c>
      <c r="E36" t="s">
        <v>65</v>
      </c>
    </row>
    <row r="37" spans="1:5" s="1" customFormat="1" x14ac:dyDescent="0.25">
      <c r="A37" t="s">
        <v>82</v>
      </c>
      <c r="B37" t="s">
        <v>83</v>
      </c>
      <c r="C37">
        <v>126.49607692307693</v>
      </c>
      <c r="D37" t="s">
        <v>14</v>
      </c>
      <c r="E37" t="s">
        <v>65</v>
      </c>
    </row>
    <row r="38" spans="1:5" s="1" customFormat="1" x14ac:dyDescent="0.25">
      <c r="A38" t="s">
        <v>84</v>
      </c>
      <c r="B38" t="s">
        <v>85</v>
      </c>
      <c r="C38">
        <v>11.213230769230771</v>
      </c>
      <c r="D38" t="s">
        <v>14</v>
      </c>
      <c r="E38" t="s">
        <v>65</v>
      </c>
    </row>
    <row r="39" spans="1:5" s="1" customFormat="1" x14ac:dyDescent="0.25">
      <c r="A39" t="s">
        <v>86</v>
      </c>
      <c r="B39" t="s">
        <v>87</v>
      </c>
      <c r="C39">
        <v>18.68</v>
      </c>
      <c r="D39" t="s">
        <v>14</v>
      </c>
      <c r="E39" t="s">
        <v>15</v>
      </c>
    </row>
    <row r="40" spans="1:5" s="1" customFormat="1" x14ac:dyDescent="0.25">
      <c r="A40" t="s">
        <v>88</v>
      </c>
      <c r="B40" t="s">
        <v>89</v>
      </c>
      <c r="C40">
        <v>21.851846153846154</v>
      </c>
      <c r="D40" t="s">
        <v>14</v>
      </c>
      <c r="E40" t="s">
        <v>15</v>
      </c>
    </row>
    <row r="41" spans="1:5" s="1" customFormat="1" x14ac:dyDescent="0.25">
      <c r="A41" t="s">
        <v>90</v>
      </c>
      <c r="B41" t="s">
        <v>89</v>
      </c>
      <c r="C41">
        <v>21.851846153846154</v>
      </c>
      <c r="D41" t="s">
        <v>14</v>
      </c>
      <c r="E41" t="s">
        <v>15</v>
      </c>
    </row>
    <row r="42" spans="1:5" s="1" customFormat="1" x14ac:dyDescent="0.25">
      <c r="A42" t="s">
        <v>91</v>
      </c>
      <c r="B42" t="s">
        <v>92</v>
      </c>
      <c r="C42">
        <v>21.851846153846154</v>
      </c>
      <c r="D42" t="s">
        <v>14</v>
      </c>
      <c r="E42" t="s">
        <v>15</v>
      </c>
    </row>
    <row r="43" spans="1:5" s="1" customFormat="1" x14ac:dyDescent="0.25">
      <c r="A43" t="s">
        <v>93</v>
      </c>
      <c r="B43" t="s">
        <v>92</v>
      </c>
      <c r="C43">
        <v>21.851846153846154</v>
      </c>
      <c r="D43" t="s">
        <v>14</v>
      </c>
      <c r="E43" t="s">
        <v>15</v>
      </c>
    </row>
    <row r="44" spans="1:5" s="1" customFormat="1" x14ac:dyDescent="0.25">
      <c r="A44" t="s">
        <v>94</v>
      </c>
      <c r="B44" t="s">
        <v>95</v>
      </c>
      <c r="C44">
        <v>25.670615384615385</v>
      </c>
      <c r="D44" t="s">
        <v>14</v>
      </c>
      <c r="E44" t="s">
        <v>15</v>
      </c>
    </row>
    <row r="45" spans="1:5" s="1" customFormat="1" x14ac:dyDescent="0.25">
      <c r="A45" t="s">
        <v>96</v>
      </c>
      <c r="B45" t="s">
        <v>95</v>
      </c>
      <c r="C45">
        <v>25.670615384615385</v>
      </c>
      <c r="D45" t="s">
        <v>14</v>
      </c>
      <c r="E45" t="s">
        <v>15</v>
      </c>
    </row>
    <row r="46" spans="1:5" s="1" customFormat="1" x14ac:dyDescent="0.25">
      <c r="A46" t="s">
        <v>97</v>
      </c>
      <c r="B46" t="s">
        <v>98</v>
      </c>
      <c r="C46">
        <v>23.973384615384614</v>
      </c>
      <c r="D46" t="s">
        <v>14</v>
      </c>
      <c r="E46" t="s">
        <v>99</v>
      </c>
    </row>
    <row r="47" spans="1:5" s="1" customFormat="1" x14ac:dyDescent="0.25">
      <c r="A47" t="s">
        <v>100</v>
      </c>
      <c r="B47" t="s">
        <v>98</v>
      </c>
      <c r="C47">
        <v>36.659500000000001</v>
      </c>
      <c r="D47" t="s">
        <v>14</v>
      </c>
      <c r="E47" t="s">
        <v>101</v>
      </c>
    </row>
    <row r="48" spans="1:5" s="1" customFormat="1" x14ac:dyDescent="0.25">
      <c r="A48" t="s">
        <v>102</v>
      </c>
      <c r="B48" t="s">
        <v>98</v>
      </c>
      <c r="C48">
        <v>46.636846153846164</v>
      </c>
      <c r="D48" t="s">
        <v>14</v>
      </c>
      <c r="E48" t="s">
        <v>34</v>
      </c>
    </row>
    <row r="49" spans="1:5" s="1" customFormat="1" x14ac:dyDescent="0.25">
      <c r="A49" t="s">
        <v>103</v>
      </c>
      <c r="B49" t="s">
        <v>98</v>
      </c>
      <c r="C49">
        <v>62.110999999999997</v>
      </c>
      <c r="D49" t="s">
        <v>14</v>
      </c>
      <c r="E49" t="s">
        <v>34</v>
      </c>
    </row>
    <row r="50" spans="1:5" s="1" customFormat="1" x14ac:dyDescent="0.25">
      <c r="A50" t="s">
        <v>104</v>
      </c>
      <c r="B50" t="s">
        <v>98</v>
      </c>
      <c r="C50">
        <v>96.114923076923077</v>
      </c>
      <c r="D50" t="s">
        <v>14</v>
      </c>
      <c r="E50" t="s">
        <v>26</v>
      </c>
    </row>
    <row r="51" spans="1:5" s="1" customFormat="1" x14ac:dyDescent="0.25">
      <c r="A51" t="s">
        <v>105</v>
      </c>
      <c r="B51" t="s">
        <v>98</v>
      </c>
      <c r="C51">
        <v>70.337538461538472</v>
      </c>
      <c r="D51" t="s">
        <v>14</v>
      </c>
      <c r="E51" t="s">
        <v>34</v>
      </c>
    </row>
    <row r="52" spans="1:5" s="1" customFormat="1" x14ac:dyDescent="0.25">
      <c r="A52" t="s">
        <v>106</v>
      </c>
      <c r="B52" t="s">
        <v>98</v>
      </c>
      <c r="C52">
        <v>22.426461538461542</v>
      </c>
      <c r="D52" t="s">
        <v>14</v>
      </c>
      <c r="E52" t="s">
        <v>15</v>
      </c>
    </row>
    <row r="53" spans="1:5" s="1" customFormat="1" x14ac:dyDescent="0.25">
      <c r="A53" t="s">
        <v>107</v>
      </c>
      <c r="B53" t="s">
        <v>98</v>
      </c>
      <c r="C53">
        <v>25.739461538461544</v>
      </c>
      <c r="D53" t="s">
        <v>14</v>
      </c>
      <c r="E53" t="s">
        <v>15</v>
      </c>
    </row>
    <row r="54" spans="1:5" s="1" customFormat="1" x14ac:dyDescent="0.25">
      <c r="A54" t="s">
        <v>108</v>
      </c>
      <c r="B54" t="s">
        <v>109</v>
      </c>
      <c r="C54">
        <v>31.762115384615385</v>
      </c>
      <c r="D54" t="s">
        <v>14</v>
      </c>
      <c r="E54" t="s">
        <v>15</v>
      </c>
    </row>
    <row r="55" spans="1:5" s="1" customFormat="1" x14ac:dyDescent="0.25">
      <c r="A55" t="s">
        <v>110</v>
      </c>
      <c r="B55" t="s">
        <v>111</v>
      </c>
      <c r="C55">
        <v>23.75253846153846</v>
      </c>
      <c r="D55" t="s">
        <v>14</v>
      </c>
      <c r="E55" t="s">
        <v>15</v>
      </c>
    </row>
    <row r="56" spans="1:5" s="1" customFormat="1" x14ac:dyDescent="0.25">
      <c r="A56" t="s">
        <v>112</v>
      </c>
      <c r="B56" t="s">
        <v>111</v>
      </c>
      <c r="C56">
        <v>23.75253846153846</v>
      </c>
      <c r="D56" t="s">
        <v>14</v>
      </c>
      <c r="E56" t="s">
        <v>15</v>
      </c>
    </row>
    <row r="57" spans="1:5" s="1" customFormat="1" x14ac:dyDescent="0.25">
      <c r="A57" t="s">
        <v>113</v>
      </c>
      <c r="B57" t="s">
        <v>114</v>
      </c>
      <c r="C57">
        <v>14.944000000000001</v>
      </c>
      <c r="D57" t="s">
        <v>14</v>
      </c>
      <c r="E57" t="s">
        <v>15</v>
      </c>
    </row>
    <row r="58" spans="1:5" s="1" customFormat="1" x14ac:dyDescent="0.25">
      <c r="A58" t="s">
        <v>115</v>
      </c>
      <c r="B58" t="s">
        <v>114</v>
      </c>
      <c r="C58">
        <v>20.387692307692312</v>
      </c>
      <c r="D58" t="s">
        <v>14</v>
      </c>
      <c r="E58" t="s">
        <v>15</v>
      </c>
    </row>
    <row r="59" spans="1:5" s="1" customFormat="1" x14ac:dyDescent="0.25">
      <c r="A59" t="s">
        <v>116</v>
      </c>
      <c r="B59" t="s">
        <v>117</v>
      </c>
      <c r="C59">
        <v>33.695461538461537</v>
      </c>
      <c r="D59" t="s">
        <v>14</v>
      </c>
      <c r="E59" t="s">
        <v>65</v>
      </c>
    </row>
    <row r="60" spans="1:5" s="1" customFormat="1" x14ac:dyDescent="0.25">
      <c r="A60" t="s">
        <v>118</v>
      </c>
      <c r="B60" t="s">
        <v>119</v>
      </c>
      <c r="C60">
        <v>21.152230769230773</v>
      </c>
      <c r="D60" t="s">
        <v>14</v>
      </c>
      <c r="E60" t="s">
        <v>15</v>
      </c>
    </row>
    <row r="61" spans="1:5" s="1" customFormat="1" x14ac:dyDescent="0.25">
      <c r="A61" t="s">
        <v>120</v>
      </c>
      <c r="B61" t="s">
        <v>121</v>
      </c>
      <c r="C61">
        <v>32.714800000000004</v>
      </c>
      <c r="D61" t="s">
        <v>14</v>
      </c>
      <c r="E61" t="s">
        <v>122</v>
      </c>
    </row>
    <row r="62" spans="1:5" s="1" customFormat="1" x14ac:dyDescent="0.25">
      <c r="A62" t="s">
        <v>123</v>
      </c>
      <c r="B62" t="s">
        <v>124</v>
      </c>
      <c r="C62">
        <v>30.750923076923076</v>
      </c>
      <c r="D62" t="s">
        <v>14</v>
      </c>
      <c r="E62" t="s">
        <v>26</v>
      </c>
    </row>
    <row r="63" spans="1:5" s="1" customFormat="1" x14ac:dyDescent="0.25">
      <c r="A63" t="s">
        <v>125</v>
      </c>
      <c r="B63" t="s">
        <v>126</v>
      </c>
      <c r="C63">
        <v>3.5491999999999999</v>
      </c>
      <c r="D63" t="s">
        <v>14</v>
      </c>
      <c r="E63" t="s">
        <v>122</v>
      </c>
    </row>
    <row r="64" spans="1:5" s="1" customFormat="1" x14ac:dyDescent="0.25">
      <c r="A64" t="s">
        <v>127</v>
      </c>
      <c r="B64" t="s">
        <v>128</v>
      </c>
      <c r="C64">
        <v>4.3323846153846155</v>
      </c>
      <c r="D64" t="s">
        <v>14</v>
      </c>
      <c r="E64" t="s">
        <v>15</v>
      </c>
    </row>
    <row r="65" spans="1:5" s="1" customFormat="1" x14ac:dyDescent="0.25">
      <c r="A65" t="s">
        <v>129</v>
      </c>
      <c r="B65" t="s">
        <v>130</v>
      </c>
      <c r="C65">
        <v>10.193846153846156</v>
      </c>
      <c r="D65" t="s">
        <v>14</v>
      </c>
      <c r="E65" t="s">
        <v>18</v>
      </c>
    </row>
    <row r="66" spans="1:5" s="1" customFormat="1" x14ac:dyDescent="0.25">
      <c r="A66" t="s">
        <v>131</v>
      </c>
      <c r="B66" t="s">
        <v>132</v>
      </c>
      <c r="C66">
        <v>21.152230769230773</v>
      </c>
      <c r="D66" t="s">
        <v>14</v>
      </c>
      <c r="E66" t="s">
        <v>133</v>
      </c>
    </row>
    <row r="67" spans="1:5" s="1" customFormat="1" x14ac:dyDescent="0.25">
      <c r="A67" t="s">
        <v>134</v>
      </c>
      <c r="B67" t="s">
        <v>135</v>
      </c>
      <c r="C67">
        <v>38.736615384615391</v>
      </c>
      <c r="D67" t="s">
        <v>14</v>
      </c>
      <c r="E67" t="s">
        <v>15</v>
      </c>
    </row>
    <row r="68" spans="1:5" s="1" customFormat="1" x14ac:dyDescent="0.25">
      <c r="A68" t="s">
        <v>136</v>
      </c>
      <c r="B68" t="s">
        <v>135</v>
      </c>
      <c r="C68">
        <v>45.362615384615395</v>
      </c>
      <c r="D68" t="s">
        <v>14</v>
      </c>
      <c r="E68" t="s">
        <v>15</v>
      </c>
    </row>
    <row r="69" spans="1:5" s="1" customFormat="1" x14ac:dyDescent="0.25">
      <c r="A69" t="s">
        <v>137</v>
      </c>
      <c r="B69" t="s">
        <v>138</v>
      </c>
      <c r="C69">
        <v>182.4523076923077</v>
      </c>
      <c r="D69" t="s">
        <v>14</v>
      </c>
      <c r="E69" t="s">
        <v>34</v>
      </c>
    </row>
    <row r="70" spans="1:5" s="1" customFormat="1" x14ac:dyDescent="0.25">
      <c r="A70" t="s">
        <v>139</v>
      </c>
      <c r="B70" t="s">
        <v>138</v>
      </c>
      <c r="C70">
        <v>111.58169230769231</v>
      </c>
      <c r="D70" t="s">
        <v>14</v>
      </c>
      <c r="E70" t="s">
        <v>34</v>
      </c>
    </row>
    <row r="71" spans="1:5" s="1" customFormat="1" x14ac:dyDescent="0.25">
      <c r="A71" t="s">
        <v>140</v>
      </c>
      <c r="B71" t="s">
        <v>138</v>
      </c>
      <c r="C71">
        <v>79.002307692307696</v>
      </c>
      <c r="D71" t="s">
        <v>14</v>
      </c>
      <c r="E71" t="s">
        <v>15</v>
      </c>
    </row>
    <row r="72" spans="1:5" s="1" customFormat="1" x14ac:dyDescent="0.25">
      <c r="A72" t="s">
        <v>141</v>
      </c>
      <c r="B72" t="s">
        <v>138</v>
      </c>
      <c r="C72">
        <v>98.07</v>
      </c>
      <c r="D72" t="s">
        <v>14</v>
      </c>
      <c r="E72" t="s">
        <v>15</v>
      </c>
    </row>
    <row r="73" spans="1:5" s="1" customFormat="1" x14ac:dyDescent="0.25">
      <c r="A73" t="s">
        <v>142</v>
      </c>
      <c r="B73" t="s">
        <v>138</v>
      </c>
      <c r="C73">
        <v>79.002307692307696</v>
      </c>
      <c r="D73" t="s">
        <v>14</v>
      </c>
      <c r="E73" t="s">
        <v>15</v>
      </c>
    </row>
    <row r="74" spans="1:5" s="1" customFormat="1" x14ac:dyDescent="0.25">
      <c r="A74" t="s">
        <v>143</v>
      </c>
      <c r="B74" t="s">
        <v>138</v>
      </c>
      <c r="C74">
        <v>45.617461538461548</v>
      </c>
      <c r="D74" t="s">
        <v>14</v>
      </c>
      <c r="E74" t="s">
        <v>133</v>
      </c>
    </row>
    <row r="75" spans="1:5" s="1" customFormat="1" x14ac:dyDescent="0.25">
      <c r="A75" t="s">
        <v>144</v>
      </c>
      <c r="B75" t="s">
        <v>145</v>
      </c>
      <c r="C75">
        <v>84.681846153846124</v>
      </c>
      <c r="D75" t="s">
        <v>14</v>
      </c>
      <c r="E75" t="s">
        <v>34</v>
      </c>
    </row>
    <row r="76" spans="1:5" s="1" customFormat="1" x14ac:dyDescent="0.25">
      <c r="A76" t="s">
        <v>146</v>
      </c>
      <c r="B76" t="s">
        <v>145</v>
      </c>
      <c r="C76">
        <v>84.681846153846124</v>
      </c>
      <c r="D76" t="s">
        <v>14</v>
      </c>
      <c r="E76" t="s">
        <v>34</v>
      </c>
    </row>
    <row r="77" spans="1:5" s="1" customFormat="1" x14ac:dyDescent="0.25">
      <c r="A77" t="s">
        <v>147</v>
      </c>
      <c r="B77" t="s">
        <v>148</v>
      </c>
      <c r="C77">
        <v>64.652307692307673</v>
      </c>
      <c r="D77" t="s">
        <v>14</v>
      </c>
      <c r="E77" t="s">
        <v>21</v>
      </c>
    </row>
    <row r="78" spans="1:5" s="1" customFormat="1" x14ac:dyDescent="0.25">
      <c r="A78" t="s">
        <v>149</v>
      </c>
      <c r="B78" t="s">
        <v>148</v>
      </c>
      <c r="C78">
        <v>96.598153846153807</v>
      </c>
      <c r="D78" t="s">
        <v>14</v>
      </c>
      <c r="E78" t="s">
        <v>34</v>
      </c>
    </row>
    <row r="79" spans="1:5" s="1" customFormat="1" x14ac:dyDescent="0.25">
      <c r="A79" t="s">
        <v>150</v>
      </c>
      <c r="B79" t="s">
        <v>148</v>
      </c>
      <c r="C79">
        <v>55.271384615384598</v>
      </c>
      <c r="D79" t="s">
        <v>14</v>
      </c>
      <c r="E79" t="s">
        <v>45</v>
      </c>
    </row>
    <row r="80" spans="1:5" s="1" customFormat="1" x14ac:dyDescent="0.25">
      <c r="A80" t="s">
        <v>151</v>
      </c>
      <c r="B80" t="s">
        <v>148</v>
      </c>
      <c r="C80">
        <v>22.526115384615384</v>
      </c>
      <c r="D80" t="s">
        <v>14</v>
      </c>
      <c r="E80" t="s">
        <v>15</v>
      </c>
    </row>
    <row r="81" spans="1:5" s="1" customFormat="1" x14ac:dyDescent="0.25">
      <c r="A81" t="s">
        <v>152</v>
      </c>
      <c r="B81" t="s">
        <v>153</v>
      </c>
      <c r="C81">
        <v>15.411</v>
      </c>
      <c r="D81" t="s">
        <v>14</v>
      </c>
      <c r="E81" t="s">
        <v>34</v>
      </c>
    </row>
    <row r="82" spans="1:5" s="1" customFormat="1" x14ac:dyDescent="0.25">
      <c r="A82" t="s">
        <v>154</v>
      </c>
      <c r="B82" t="s">
        <v>155</v>
      </c>
      <c r="C82">
        <v>23.955538461538467</v>
      </c>
      <c r="D82" t="s">
        <v>14</v>
      </c>
      <c r="E82" t="s">
        <v>36</v>
      </c>
    </row>
    <row r="83" spans="1:5" s="1" customFormat="1" x14ac:dyDescent="0.25">
      <c r="A83" t="s">
        <v>156</v>
      </c>
      <c r="B83" t="s">
        <v>153</v>
      </c>
      <c r="C83">
        <v>31.9895</v>
      </c>
      <c r="D83" t="s">
        <v>14</v>
      </c>
      <c r="E83" t="s">
        <v>18</v>
      </c>
    </row>
    <row r="84" spans="1:5" s="1" customFormat="1" x14ac:dyDescent="0.25">
      <c r="A84" t="s">
        <v>157</v>
      </c>
      <c r="B84" t="s">
        <v>153</v>
      </c>
      <c r="C84">
        <v>11.673961538461539</v>
      </c>
      <c r="D84" t="s">
        <v>14</v>
      </c>
      <c r="E84" t="s">
        <v>15</v>
      </c>
    </row>
    <row r="85" spans="1:5" s="1" customFormat="1" x14ac:dyDescent="0.25">
      <c r="A85" t="s">
        <v>158</v>
      </c>
      <c r="B85" t="s">
        <v>153</v>
      </c>
      <c r="C85">
        <v>15.03592307692308</v>
      </c>
      <c r="D85" t="s">
        <v>14</v>
      </c>
      <c r="E85" t="s">
        <v>21</v>
      </c>
    </row>
    <row r="86" spans="1:5" s="1" customFormat="1" x14ac:dyDescent="0.25">
      <c r="A86" t="s">
        <v>159</v>
      </c>
      <c r="B86" t="s">
        <v>160</v>
      </c>
      <c r="C86">
        <v>5.8000384615384615</v>
      </c>
      <c r="D86" t="s">
        <v>14</v>
      </c>
      <c r="E86" t="s">
        <v>15</v>
      </c>
    </row>
    <row r="87" spans="1:5" s="1" customFormat="1" x14ac:dyDescent="0.25">
      <c r="A87" t="s">
        <v>161</v>
      </c>
      <c r="B87" t="s">
        <v>162</v>
      </c>
      <c r="C87">
        <v>6.6260000000000012</v>
      </c>
      <c r="D87" t="s">
        <v>14</v>
      </c>
      <c r="E87">
        <v>0</v>
      </c>
    </row>
    <row r="88" spans="1:5" s="1" customFormat="1" x14ac:dyDescent="0.25">
      <c r="A88" t="s">
        <v>163</v>
      </c>
      <c r="B88" t="s">
        <v>162</v>
      </c>
      <c r="C88">
        <v>4.7911076923076932</v>
      </c>
      <c r="D88" t="s">
        <v>14</v>
      </c>
      <c r="E88">
        <v>0</v>
      </c>
    </row>
    <row r="89" spans="1:5" s="1" customFormat="1" x14ac:dyDescent="0.25">
      <c r="A89" t="s">
        <v>164</v>
      </c>
      <c r="B89" t="s">
        <v>153</v>
      </c>
      <c r="C89">
        <v>3.2038307692307688</v>
      </c>
      <c r="D89" t="s">
        <v>14</v>
      </c>
      <c r="E89">
        <v>0</v>
      </c>
    </row>
    <row r="90" spans="1:5" s="1" customFormat="1" x14ac:dyDescent="0.25">
      <c r="A90" t="s">
        <v>165</v>
      </c>
      <c r="B90" t="s">
        <v>166</v>
      </c>
      <c r="C90">
        <v>3.2590692307692302</v>
      </c>
      <c r="D90" t="s">
        <v>14</v>
      </c>
      <c r="E90" t="s">
        <v>26</v>
      </c>
    </row>
    <row r="91" spans="1:5" s="1" customFormat="1" x14ac:dyDescent="0.25">
      <c r="A91" t="s">
        <v>167</v>
      </c>
      <c r="B91" t="s">
        <v>168</v>
      </c>
      <c r="C91">
        <v>17.07469230769231</v>
      </c>
      <c r="D91" t="s">
        <v>14</v>
      </c>
      <c r="E91" t="s">
        <v>15</v>
      </c>
    </row>
    <row r="92" spans="1:5" s="1" customFormat="1" x14ac:dyDescent="0.25">
      <c r="A92" t="s">
        <v>169</v>
      </c>
      <c r="B92" t="s">
        <v>170</v>
      </c>
      <c r="C92">
        <v>29.307307692307695</v>
      </c>
      <c r="D92" t="s">
        <v>14</v>
      </c>
      <c r="E92" t="s">
        <v>18</v>
      </c>
    </row>
    <row r="93" spans="1:5" s="1" customFormat="1" x14ac:dyDescent="0.25">
      <c r="A93" t="s">
        <v>171</v>
      </c>
      <c r="B93" t="s">
        <v>172</v>
      </c>
      <c r="C93">
        <v>42.049615384615393</v>
      </c>
      <c r="D93" t="s">
        <v>14</v>
      </c>
      <c r="E93" t="s">
        <v>34</v>
      </c>
    </row>
    <row r="94" spans="1:5" s="1" customFormat="1" x14ac:dyDescent="0.25">
      <c r="A94" t="s">
        <v>173</v>
      </c>
      <c r="B94" t="s">
        <v>174</v>
      </c>
      <c r="C94">
        <v>45.571730769230768</v>
      </c>
      <c r="D94" t="s">
        <v>14</v>
      </c>
      <c r="E94" t="s">
        <v>99</v>
      </c>
    </row>
    <row r="95" spans="1:5" s="1" customFormat="1" x14ac:dyDescent="0.25">
      <c r="A95" t="s">
        <v>175</v>
      </c>
      <c r="B95" t="s">
        <v>176</v>
      </c>
      <c r="C95">
        <v>83.589538461538481</v>
      </c>
      <c r="D95" t="s">
        <v>14</v>
      </c>
      <c r="E95" t="s">
        <v>15</v>
      </c>
    </row>
    <row r="96" spans="1:5" s="1" customFormat="1" x14ac:dyDescent="0.25">
      <c r="A96" t="s">
        <v>177</v>
      </c>
      <c r="B96" t="s">
        <v>178</v>
      </c>
      <c r="C96">
        <v>2.0387692307692311</v>
      </c>
      <c r="D96" t="s">
        <v>14</v>
      </c>
      <c r="E96" t="s">
        <v>179</v>
      </c>
    </row>
    <row r="97" spans="1:5" s="1" customFormat="1" x14ac:dyDescent="0.25">
      <c r="A97" t="s">
        <v>180</v>
      </c>
      <c r="B97" t="s">
        <v>181</v>
      </c>
      <c r="C97">
        <v>48.93046153846155</v>
      </c>
      <c r="D97" t="s">
        <v>14</v>
      </c>
      <c r="E97">
        <v>0</v>
      </c>
    </row>
    <row r="98" spans="1:5" s="1" customFormat="1" x14ac:dyDescent="0.25">
      <c r="A98" t="s">
        <v>182</v>
      </c>
      <c r="B98" t="s">
        <v>183</v>
      </c>
      <c r="C98">
        <v>48.93046153846155</v>
      </c>
      <c r="D98" t="s">
        <v>14</v>
      </c>
      <c r="E98">
        <v>0</v>
      </c>
    </row>
    <row r="99" spans="1:5" s="1" customFormat="1" x14ac:dyDescent="0.25">
      <c r="A99" t="s">
        <v>184</v>
      </c>
      <c r="B99" t="s">
        <v>185</v>
      </c>
      <c r="C99">
        <v>49.185307692307703</v>
      </c>
      <c r="D99" t="s">
        <v>14</v>
      </c>
      <c r="E99">
        <v>0</v>
      </c>
    </row>
    <row r="100" spans="1:5" s="1" customFormat="1" x14ac:dyDescent="0.25">
      <c r="A100" t="s">
        <v>186</v>
      </c>
      <c r="B100" t="s">
        <v>187</v>
      </c>
      <c r="C100">
        <v>49.185307692307703</v>
      </c>
      <c r="D100" t="s">
        <v>14</v>
      </c>
      <c r="E100">
        <v>0</v>
      </c>
    </row>
    <row r="101" spans="1:5" s="1" customFormat="1" x14ac:dyDescent="0.25">
      <c r="A101" t="s">
        <v>188</v>
      </c>
      <c r="B101" t="s">
        <v>189</v>
      </c>
      <c r="C101">
        <v>53.6706</v>
      </c>
      <c r="D101" t="s">
        <v>14</v>
      </c>
      <c r="E101">
        <v>0</v>
      </c>
    </row>
    <row r="102" spans="1:5" s="1" customFormat="1" x14ac:dyDescent="0.25">
      <c r="A102" t="s">
        <v>190</v>
      </c>
      <c r="B102" t="s">
        <v>191</v>
      </c>
      <c r="C102">
        <v>72.376307692307705</v>
      </c>
      <c r="D102" t="s">
        <v>14</v>
      </c>
      <c r="E102">
        <v>0</v>
      </c>
    </row>
    <row r="103" spans="1:5" s="1" customFormat="1" x14ac:dyDescent="0.25">
      <c r="A103" t="s">
        <v>192</v>
      </c>
      <c r="B103" t="s">
        <v>193</v>
      </c>
      <c r="C103">
        <v>88.023861538461546</v>
      </c>
      <c r="D103" t="s">
        <v>14</v>
      </c>
      <c r="E103">
        <v>0</v>
      </c>
    </row>
    <row r="104" spans="1:5" s="1" customFormat="1" x14ac:dyDescent="0.25">
      <c r="A104" t="s">
        <v>194</v>
      </c>
      <c r="B104" t="s">
        <v>195</v>
      </c>
      <c r="C104">
        <v>88.023861538461546</v>
      </c>
      <c r="D104" t="s">
        <v>14</v>
      </c>
      <c r="E104">
        <v>0</v>
      </c>
    </row>
    <row r="105" spans="1:5" s="1" customFormat="1" x14ac:dyDescent="0.25">
      <c r="A105" t="s">
        <v>196</v>
      </c>
      <c r="B105" t="s">
        <v>197</v>
      </c>
      <c r="C105">
        <v>101.42876923076925</v>
      </c>
      <c r="D105" t="s">
        <v>14</v>
      </c>
      <c r="E105">
        <v>0</v>
      </c>
    </row>
    <row r="106" spans="1:5" s="1" customFormat="1" x14ac:dyDescent="0.25">
      <c r="A106" t="s">
        <v>198</v>
      </c>
      <c r="B106" t="s">
        <v>199</v>
      </c>
      <c r="C106">
        <v>116.30923076923077</v>
      </c>
      <c r="D106" t="s">
        <v>14</v>
      </c>
      <c r="E106" t="s">
        <v>21</v>
      </c>
    </row>
    <row r="107" spans="1:5" s="1" customFormat="1" x14ac:dyDescent="0.25">
      <c r="A107" t="s">
        <v>200</v>
      </c>
      <c r="B107" t="s">
        <v>201</v>
      </c>
      <c r="C107">
        <v>150.33784615384616</v>
      </c>
      <c r="D107" t="s">
        <v>14</v>
      </c>
      <c r="E107" t="s">
        <v>21</v>
      </c>
    </row>
    <row r="108" spans="1:5" s="1" customFormat="1" x14ac:dyDescent="0.25">
      <c r="A108" t="s">
        <v>202</v>
      </c>
      <c r="B108" t="s">
        <v>203</v>
      </c>
      <c r="C108">
        <v>47.747999999999998</v>
      </c>
      <c r="D108" t="s">
        <v>14</v>
      </c>
      <c r="E108" t="s">
        <v>133</v>
      </c>
    </row>
    <row r="109" spans="1:5" s="1" customFormat="1" x14ac:dyDescent="0.25">
      <c r="A109" t="s">
        <v>204</v>
      </c>
      <c r="B109" t="s">
        <v>205</v>
      </c>
      <c r="C109">
        <v>238.53600000000003</v>
      </c>
      <c r="D109" t="s">
        <v>14</v>
      </c>
      <c r="E109" t="s">
        <v>36</v>
      </c>
    </row>
    <row r="110" spans="1:5" s="1" customFormat="1" x14ac:dyDescent="0.25">
      <c r="A110" t="s">
        <v>206</v>
      </c>
      <c r="B110" t="s">
        <v>207</v>
      </c>
      <c r="C110">
        <v>42.257423076923075</v>
      </c>
      <c r="D110" t="s">
        <v>14</v>
      </c>
      <c r="E110" t="s">
        <v>26</v>
      </c>
    </row>
    <row r="111" spans="1:5" s="1" customFormat="1" x14ac:dyDescent="0.25">
      <c r="A111" t="s">
        <v>208</v>
      </c>
      <c r="B111" t="s">
        <v>207</v>
      </c>
      <c r="C111">
        <v>20.132846153846156</v>
      </c>
      <c r="D111" t="s">
        <v>14</v>
      </c>
      <c r="E111" t="s">
        <v>45</v>
      </c>
    </row>
    <row r="112" spans="1:5" s="1" customFormat="1" x14ac:dyDescent="0.25">
      <c r="A112" t="s">
        <v>209</v>
      </c>
      <c r="B112" t="s">
        <v>207</v>
      </c>
      <c r="C112">
        <v>59.634000000000007</v>
      </c>
      <c r="D112" t="s">
        <v>14</v>
      </c>
      <c r="E112" t="s">
        <v>21</v>
      </c>
    </row>
    <row r="113" spans="1:5" s="1" customFormat="1" x14ac:dyDescent="0.25">
      <c r="A113" t="s">
        <v>210</v>
      </c>
      <c r="B113" t="s">
        <v>207</v>
      </c>
      <c r="C113">
        <v>39.228000000000002</v>
      </c>
      <c r="D113" t="s">
        <v>14</v>
      </c>
      <c r="E113" t="s">
        <v>21</v>
      </c>
    </row>
    <row r="114" spans="1:5" s="1" customFormat="1" x14ac:dyDescent="0.25">
      <c r="A114" t="s">
        <v>211</v>
      </c>
      <c r="B114" t="s">
        <v>207</v>
      </c>
      <c r="C114">
        <v>33.235000000000007</v>
      </c>
      <c r="D114" t="s">
        <v>14</v>
      </c>
      <c r="E114" t="s">
        <v>212</v>
      </c>
    </row>
    <row r="115" spans="1:5" s="1" customFormat="1" x14ac:dyDescent="0.25">
      <c r="A115" t="s">
        <v>213</v>
      </c>
      <c r="B115" t="s">
        <v>207</v>
      </c>
      <c r="C115">
        <v>148.83015384615388</v>
      </c>
      <c r="D115" t="s">
        <v>14</v>
      </c>
      <c r="E115" t="s">
        <v>18</v>
      </c>
    </row>
    <row r="116" spans="1:5" s="1" customFormat="1" x14ac:dyDescent="0.25">
      <c r="A116" t="s">
        <v>214</v>
      </c>
      <c r="B116" t="s">
        <v>207</v>
      </c>
      <c r="C116">
        <v>203.87692307692311</v>
      </c>
      <c r="D116" t="s">
        <v>14</v>
      </c>
      <c r="E116" t="s">
        <v>18</v>
      </c>
    </row>
    <row r="117" spans="1:5" s="1" customFormat="1" x14ac:dyDescent="0.25">
      <c r="A117" t="s">
        <v>215</v>
      </c>
      <c r="B117" t="s">
        <v>207</v>
      </c>
      <c r="C117">
        <v>231.77800000000005</v>
      </c>
      <c r="D117" t="s">
        <v>14</v>
      </c>
      <c r="E117" t="s">
        <v>18</v>
      </c>
    </row>
    <row r="118" spans="1:5" s="1" customFormat="1" x14ac:dyDescent="0.25">
      <c r="A118" t="s">
        <v>216</v>
      </c>
      <c r="B118" t="s">
        <v>217</v>
      </c>
      <c r="C118">
        <v>49.714615384615385</v>
      </c>
      <c r="D118" t="s">
        <v>14</v>
      </c>
      <c r="E118" t="s">
        <v>26</v>
      </c>
    </row>
    <row r="119" spans="1:5" s="1" customFormat="1" x14ac:dyDescent="0.25">
      <c r="A119" t="s">
        <v>218</v>
      </c>
      <c r="B119" t="s">
        <v>219</v>
      </c>
      <c r="C119">
        <v>38.991461538461543</v>
      </c>
      <c r="D119" t="s">
        <v>14</v>
      </c>
      <c r="E119" t="s">
        <v>220</v>
      </c>
    </row>
    <row r="120" spans="1:5" s="1" customFormat="1" x14ac:dyDescent="0.25">
      <c r="A120" t="s">
        <v>221</v>
      </c>
      <c r="B120" t="s">
        <v>219</v>
      </c>
      <c r="C120">
        <v>70.983999999999995</v>
      </c>
      <c r="D120" t="s">
        <v>14</v>
      </c>
      <c r="E120" t="s">
        <v>18</v>
      </c>
    </row>
    <row r="121" spans="1:5" s="1" customFormat="1" x14ac:dyDescent="0.25">
      <c r="A121" t="s">
        <v>222</v>
      </c>
      <c r="B121" t="s">
        <v>217</v>
      </c>
      <c r="C121">
        <v>84.51484615384615</v>
      </c>
      <c r="D121" t="s">
        <v>14</v>
      </c>
      <c r="E121" t="s">
        <v>21</v>
      </c>
    </row>
    <row r="122" spans="1:5" s="1" customFormat="1" x14ac:dyDescent="0.25">
      <c r="A122" t="s">
        <v>223</v>
      </c>
      <c r="B122" t="s">
        <v>217</v>
      </c>
      <c r="C122">
        <v>73.460538461538462</v>
      </c>
      <c r="D122" t="s">
        <v>14</v>
      </c>
      <c r="E122" t="s">
        <v>34</v>
      </c>
    </row>
    <row r="123" spans="1:5" s="1" customFormat="1" x14ac:dyDescent="0.25">
      <c r="A123" t="s">
        <v>224</v>
      </c>
      <c r="B123" t="s">
        <v>225</v>
      </c>
      <c r="C123">
        <v>35.168769230769236</v>
      </c>
      <c r="D123" t="s">
        <v>14</v>
      </c>
      <c r="E123" t="s">
        <v>226</v>
      </c>
    </row>
    <row r="124" spans="1:5" s="1" customFormat="1" x14ac:dyDescent="0.25">
      <c r="A124" t="s">
        <v>227</v>
      </c>
      <c r="B124" t="s">
        <v>225</v>
      </c>
      <c r="C124">
        <v>36.95269230769231</v>
      </c>
      <c r="D124" t="s">
        <v>14</v>
      </c>
      <c r="E124" t="s">
        <v>26</v>
      </c>
    </row>
    <row r="125" spans="1:5" s="1" customFormat="1" x14ac:dyDescent="0.25">
      <c r="A125" t="s">
        <v>228</v>
      </c>
      <c r="B125" t="s">
        <v>225</v>
      </c>
      <c r="C125">
        <v>54.639000000000003</v>
      </c>
      <c r="D125" t="s">
        <v>14</v>
      </c>
      <c r="E125" t="s">
        <v>21</v>
      </c>
    </row>
    <row r="126" spans="1:5" s="1" customFormat="1" x14ac:dyDescent="0.25">
      <c r="A126" t="s">
        <v>229</v>
      </c>
      <c r="B126" t="s">
        <v>225</v>
      </c>
      <c r="C126">
        <v>54.639000000000003</v>
      </c>
      <c r="D126" t="s">
        <v>14</v>
      </c>
      <c r="E126" t="s">
        <v>21</v>
      </c>
    </row>
    <row r="127" spans="1:5" s="1" customFormat="1" x14ac:dyDescent="0.25">
      <c r="A127" t="s">
        <v>230</v>
      </c>
      <c r="B127" t="s">
        <v>231</v>
      </c>
      <c r="C127">
        <v>21.266807692307694</v>
      </c>
      <c r="D127" t="s">
        <v>14</v>
      </c>
      <c r="E127" t="s">
        <v>15</v>
      </c>
    </row>
    <row r="128" spans="1:5" s="1" customFormat="1" x14ac:dyDescent="0.25">
      <c r="A128" t="s">
        <v>232</v>
      </c>
      <c r="B128" t="s">
        <v>233</v>
      </c>
      <c r="C128">
        <v>21.266807692307694</v>
      </c>
      <c r="D128" t="s">
        <v>14</v>
      </c>
      <c r="E128">
        <v>0</v>
      </c>
    </row>
    <row r="129" spans="1:5" s="1" customFormat="1" x14ac:dyDescent="0.25">
      <c r="A129" t="s">
        <v>234</v>
      </c>
      <c r="B129" t="s">
        <v>231</v>
      </c>
      <c r="C129">
        <v>21.266807692307694</v>
      </c>
      <c r="D129" t="s">
        <v>14</v>
      </c>
      <c r="E129">
        <v>0</v>
      </c>
    </row>
    <row r="130" spans="1:5" s="1" customFormat="1" x14ac:dyDescent="0.25">
      <c r="A130" t="s">
        <v>235</v>
      </c>
      <c r="B130" t="s">
        <v>236</v>
      </c>
      <c r="C130">
        <v>11.9085</v>
      </c>
      <c r="D130" t="s">
        <v>14</v>
      </c>
      <c r="E130" t="s">
        <v>15</v>
      </c>
    </row>
    <row r="131" spans="1:5" s="1" customFormat="1" x14ac:dyDescent="0.25">
      <c r="A131" t="s">
        <v>237</v>
      </c>
      <c r="B131" t="s">
        <v>238</v>
      </c>
      <c r="C131">
        <v>31.762115384615385</v>
      </c>
      <c r="D131" t="s">
        <v>14</v>
      </c>
      <c r="E131" t="s">
        <v>65</v>
      </c>
    </row>
    <row r="132" spans="1:5" s="1" customFormat="1" x14ac:dyDescent="0.25">
      <c r="A132" t="s">
        <v>239</v>
      </c>
      <c r="B132" t="s">
        <v>240</v>
      </c>
      <c r="C132">
        <v>16.565000000000001</v>
      </c>
      <c r="D132" t="s">
        <v>14</v>
      </c>
      <c r="E132" t="s">
        <v>15</v>
      </c>
    </row>
    <row r="133" spans="1:5" s="1" customFormat="1" x14ac:dyDescent="0.25">
      <c r="A133" t="s">
        <v>241</v>
      </c>
      <c r="B133" t="s">
        <v>242</v>
      </c>
      <c r="C133">
        <v>14.016538461538463</v>
      </c>
      <c r="D133" t="s">
        <v>14</v>
      </c>
      <c r="E133" t="s">
        <v>133</v>
      </c>
    </row>
    <row r="134" spans="1:5" s="1" customFormat="1" x14ac:dyDescent="0.25">
      <c r="A134" t="s">
        <v>243</v>
      </c>
      <c r="B134" t="s">
        <v>244</v>
      </c>
      <c r="C134">
        <v>81.143015384615396</v>
      </c>
      <c r="D134" t="s">
        <v>14</v>
      </c>
      <c r="E134">
        <v>0</v>
      </c>
    </row>
    <row r="135" spans="1:5" s="1" customFormat="1" x14ac:dyDescent="0.25">
      <c r="A135" t="s">
        <v>245</v>
      </c>
      <c r="B135" t="s">
        <v>246</v>
      </c>
      <c r="C135">
        <v>14.271384615384617</v>
      </c>
      <c r="D135" t="s">
        <v>14</v>
      </c>
      <c r="E135" t="s">
        <v>26</v>
      </c>
    </row>
    <row r="136" spans="1:5" s="1" customFormat="1" x14ac:dyDescent="0.25">
      <c r="A136" t="s">
        <v>247</v>
      </c>
      <c r="B136" t="s">
        <v>248</v>
      </c>
      <c r="C136">
        <v>26.504000000000005</v>
      </c>
      <c r="D136" t="s">
        <v>14</v>
      </c>
      <c r="E136" t="s">
        <v>99</v>
      </c>
    </row>
    <row r="137" spans="1:5" s="1" customFormat="1" x14ac:dyDescent="0.25">
      <c r="A137" t="s">
        <v>249</v>
      </c>
      <c r="B137" t="s">
        <v>248</v>
      </c>
      <c r="C137">
        <v>133.1246923076923</v>
      </c>
      <c r="D137" t="s">
        <v>14</v>
      </c>
      <c r="E137" t="s">
        <v>21</v>
      </c>
    </row>
    <row r="138" spans="1:5" s="1" customFormat="1" x14ac:dyDescent="0.25">
      <c r="A138" t="s">
        <v>250</v>
      </c>
      <c r="B138" t="s">
        <v>248</v>
      </c>
      <c r="C138">
        <v>51.478923076923088</v>
      </c>
      <c r="D138" t="s">
        <v>14</v>
      </c>
      <c r="E138" t="s">
        <v>21</v>
      </c>
    </row>
    <row r="139" spans="1:5" s="1" customFormat="1" x14ac:dyDescent="0.25">
      <c r="A139" t="s">
        <v>251</v>
      </c>
      <c r="B139" t="s">
        <v>248</v>
      </c>
      <c r="C139">
        <v>24.028730769230769</v>
      </c>
      <c r="D139" t="s">
        <v>14</v>
      </c>
      <c r="E139" t="s">
        <v>15</v>
      </c>
    </row>
    <row r="140" spans="1:5" s="1" customFormat="1" x14ac:dyDescent="0.25">
      <c r="A140" t="s">
        <v>252</v>
      </c>
      <c r="B140" t="s">
        <v>253</v>
      </c>
      <c r="C140">
        <v>21.481999999999999</v>
      </c>
      <c r="D140" t="s">
        <v>14</v>
      </c>
      <c r="E140" t="s">
        <v>15</v>
      </c>
    </row>
    <row r="141" spans="1:5" s="1" customFormat="1" x14ac:dyDescent="0.25">
      <c r="A141" t="s">
        <v>254</v>
      </c>
      <c r="B141" t="s">
        <v>255</v>
      </c>
      <c r="C141">
        <v>19.878000000000004</v>
      </c>
      <c r="D141" t="s">
        <v>14</v>
      </c>
      <c r="E141" t="s">
        <v>133</v>
      </c>
    </row>
    <row r="142" spans="1:5" s="1" customFormat="1" x14ac:dyDescent="0.25">
      <c r="A142" t="s">
        <v>256</v>
      </c>
      <c r="B142" t="s">
        <v>257</v>
      </c>
      <c r="C142">
        <v>83.589538461538481</v>
      </c>
      <c r="D142" t="s">
        <v>14</v>
      </c>
      <c r="E142" t="s">
        <v>133</v>
      </c>
    </row>
    <row r="143" spans="1:5" s="1" customFormat="1" x14ac:dyDescent="0.25">
      <c r="A143" t="s">
        <v>258</v>
      </c>
      <c r="B143" t="s">
        <v>259</v>
      </c>
      <c r="C143">
        <v>38.543153846153849</v>
      </c>
      <c r="D143" t="s">
        <v>14</v>
      </c>
      <c r="E143" t="s">
        <v>21</v>
      </c>
    </row>
    <row r="144" spans="1:5" s="1" customFormat="1" x14ac:dyDescent="0.25">
      <c r="A144" t="s">
        <v>260</v>
      </c>
      <c r="B144" t="s">
        <v>259</v>
      </c>
      <c r="C144">
        <v>33.095999999999997</v>
      </c>
      <c r="D144" t="s">
        <v>14</v>
      </c>
      <c r="E144" t="s">
        <v>15</v>
      </c>
    </row>
    <row r="145" spans="1:5" s="1" customFormat="1" x14ac:dyDescent="0.25">
      <c r="A145" t="s">
        <v>261</v>
      </c>
      <c r="B145" t="s">
        <v>262</v>
      </c>
      <c r="C145">
        <v>47.505076923076921</v>
      </c>
      <c r="D145" t="s">
        <v>14</v>
      </c>
      <c r="E145" t="s">
        <v>15</v>
      </c>
    </row>
    <row r="146" spans="1:5" s="1" customFormat="1" x14ac:dyDescent="0.25">
      <c r="A146" t="s">
        <v>263</v>
      </c>
      <c r="B146" t="s">
        <v>264</v>
      </c>
      <c r="C146">
        <v>9.5734999999999992</v>
      </c>
      <c r="D146" t="s">
        <v>14</v>
      </c>
      <c r="E146" t="s">
        <v>15</v>
      </c>
    </row>
    <row r="147" spans="1:5" s="1" customFormat="1" x14ac:dyDescent="0.25">
      <c r="A147" t="s">
        <v>265</v>
      </c>
      <c r="B147" t="s">
        <v>266</v>
      </c>
      <c r="C147">
        <v>15.190576923076923</v>
      </c>
      <c r="D147" t="s">
        <v>14</v>
      </c>
      <c r="E147" t="s">
        <v>26</v>
      </c>
    </row>
    <row r="148" spans="1:5" s="1" customFormat="1" x14ac:dyDescent="0.25">
      <c r="A148" t="s">
        <v>267</v>
      </c>
      <c r="B148" t="s">
        <v>268</v>
      </c>
      <c r="C148">
        <v>120.41984615384615</v>
      </c>
      <c r="D148" t="s">
        <v>14</v>
      </c>
      <c r="E148" t="s">
        <v>21</v>
      </c>
    </row>
    <row r="149" spans="1:5" s="1" customFormat="1" x14ac:dyDescent="0.25">
      <c r="A149" t="s">
        <v>269</v>
      </c>
      <c r="B149" t="s">
        <v>270</v>
      </c>
      <c r="C149">
        <v>42.304461538461545</v>
      </c>
      <c r="D149" t="s">
        <v>14</v>
      </c>
      <c r="E149" t="s">
        <v>45</v>
      </c>
    </row>
    <row r="150" spans="1:5" s="1" customFormat="1" x14ac:dyDescent="0.25">
      <c r="A150" t="s">
        <v>271</v>
      </c>
      <c r="B150" t="s">
        <v>268</v>
      </c>
      <c r="C150">
        <v>124.14261538461538</v>
      </c>
      <c r="D150" t="s">
        <v>14</v>
      </c>
      <c r="E150" t="s">
        <v>220</v>
      </c>
    </row>
    <row r="151" spans="1:5" s="1" customFormat="1" x14ac:dyDescent="0.25">
      <c r="A151" t="s">
        <v>272</v>
      </c>
      <c r="B151" t="s">
        <v>270</v>
      </c>
      <c r="C151">
        <v>31.889846153846154</v>
      </c>
      <c r="D151" t="s">
        <v>14</v>
      </c>
      <c r="E151" t="s">
        <v>21</v>
      </c>
    </row>
    <row r="152" spans="1:5" s="1" customFormat="1" x14ac:dyDescent="0.25">
      <c r="A152" t="s">
        <v>273</v>
      </c>
      <c r="B152" t="s">
        <v>274</v>
      </c>
      <c r="C152">
        <v>29.817000000000004</v>
      </c>
      <c r="D152" t="s">
        <v>14</v>
      </c>
      <c r="E152" t="s">
        <v>34</v>
      </c>
    </row>
    <row r="153" spans="1:5" s="1" customFormat="1" x14ac:dyDescent="0.25">
      <c r="A153" t="s">
        <v>275</v>
      </c>
      <c r="B153" t="s">
        <v>276</v>
      </c>
      <c r="C153">
        <v>46.636846153846164</v>
      </c>
      <c r="D153" t="s">
        <v>14</v>
      </c>
      <c r="E153" t="s">
        <v>15</v>
      </c>
    </row>
    <row r="154" spans="1:5" s="1" customFormat="1" x14ac:dyDescent="0.25">
      <c r="A154" t="s">
        <v>277</v>
      </c>
      <c r="B154" t="s">
        <v>278</v>
      </c>
      <c r="C154">
        <v>25.685884615384616</v>
      </c>
      <c r="D154" t="s">
        <v>14</v>
      </c>
      <c r="E154" t="s">
        <v>54</v>
      </c>
    </row>
    <row r="155" spans="1:5" s="1" customFormat="1" x14ac:dyDescent="0.25">
      <c r="A155" t="s">
        <v>279</v>
      </c>
      <c r="B155" t="s">
        <v>280</v>
      </c>
      <c r="C155">
        <v>47.911076923076934</v>
      </c>
      <c r="D155" t="s">
        <v>14</v>
      </c>
      <c r="E155" t="s">
        <v>15</v>
      </c>
    </row>
    <row r="156" spans="1:5" s="1" customFormat="1" x14ac:dyDescent="0.25">
      <c r="A156" t="s">
        <v>281</v>
      </c>
      <c r="B156" t="s">
        <v>270</v>
      </c>
      <c r="C156">
        <v>42.304461538461545</v>
      </c>
      <c r="D156" t="s">
        <v>14</v>
      </c>
      <c r="E156" t="s">
        <v>45</v>
      </c>
    </row>
    <row r="157" spans="1:5" s="1" customFormat="1" x14ac:dyDescent="0.25">
      <c r="A157" t="s">
        <v>282</v>
      </c>
      <c r="B157" t="s">
        <v>270</v>
      </c>
      <c r="C157">
        <v>31.035653846153846</v>
      </c>
      <c r="D157" t="s">
        <v>14</v>
      </c>
      <c r="E157" t="s">
        <v>21</v>
      </c>
    </row>
    <row r="158" spans="1:5" s="1" customFormat="1" x14ac:dyDescent="0.25">
      <c r="A158" t="s">
        <v>283</v>
      </c>
      <c r="B158" t="s">
        <v>284</v>
      </c>
      <c r="C158">
        <v>25.685884615384616</v>
      </c>
      <c r="D158" t="s">
        <v>14</v>
      </c>
      <c r="E158" t="s">
        <v>54</v>
      </c>
    </row>
    <row r="159" spans="1:5" s="1" customFormat="1" x14ac:dyDescent="0.25">
      <c r="A159" t="s">
        <v>285</v>
      </c>
      <c r="B159" t="s">
        <v>286</v>
      </c>
      <c r="C159">
        <v>23.476346153846155</v>
      </c>
      <c r="D159" t="s">
        <v>14</v>
      </c>
      <c r="E159" t="s">
        <v>15</v>
      </c>
    </row>
    <row r="160" spans="1:5" s="1" customFormat="1" x14ac:dyDescent="0.25">
      <c r="A160" t="s">
        <v>287</v>
      </c>
      <c r="B160" t="s">
        <v>286</v>
      </c>
      <c r="C160">
        <v>22.371576923076923</v>
      </c>
      <c r="D160" t="s">
        <v>14</v>
      </c>
      <c r="E160" t="s">
        <v>133</v>
      </c>
    </row>
    <row r="161" spans="1:5" s="1" customFormat="1" x14ac:dyDescent="0.25">
      <c r="A161" t="s">
        <v>288</v>
      </c>
      <c r="B161" t="s">
        <v>289</v>
      </c>
      <c r="C161">
        <v>18.5075</v>
      </c>
      <c r="D161" t="s">
        <v>14</v>
      </c>
      <c r="E161">
        <v>0</v>
      </c>
    </row>
    <row r="162" spans="1:5" s="1" customFormat="1" x14ac:dyDescent="0.25">
      <c r="A162" t="s">
        <v>290</v>
      </c>
      <c r="B162" t="s">
        <v>289</v>
      </c>
      <c r="C162">
        <v>19.057269230769229</v>
      </c>
      <c r="D162" t="s">
        <v>14</v>
      </c>
      <c r="E162" t="s">
        <v>133</v>
      </c>
    </row>
    <row r="163" spans="1:5" s="1" customFormat="1" x14ac:dyDescent="0.25">
      <c r="A163" t="s">
        <v>291</v>
      </c>
      <c r="B163" t="s">
        <v>292</v>
      </c>
      <c r="C163">
        <v>14.362</v>
      </c>
      <c r="D163" t="s">
        <v>14</v>
      </c>
      <c r="E163" t="s">
        <v>26</v>
      </c>
    </row>
    <row r="164" spans="1:5" s="1" customFormat="1" x14ac:dyDescent="0.25">
      <c r="A164" t="s">
        <v>293</v>
      </c>
      <c r="B164" t="s">
        <v>270</v>
      </c>
      <c r="C164">
        <v>25.910499999999999</v>
      </c>
      <c r="D164" t="s">
        <v>14</v>
      </c>
      <c r="E164" t="s">
        <v>21</v>
      </c>
    </row>
    <row r="165" spans="1:5" s="1" customFormat="1" x14ac:dyDescent="0.25">
      <c r="A165" t="s">
        <v>294</v>
      </c>
      <c r="B165" t="s">
        <v>286</v>
      </c>
      <c r="C165">
        <v>23.445846153846158</v>
      </c>
      <c r="D165" t="s">
        <v>14</v>
      </c>
      <c r="E165" t="s">
        <v>15</v>
      </c>
    </row>
    <row r="166" spans="1:5" s="1" customFormat="1" x14ac:dyDescent="0.25">
      <c r="A166" t="s">
        <v>295</v>
      </c>
      <c r="B166" t="s">
        <v>296</v>
      </c>
      <c r="C166">
        <v>16.565000000000001</v>
      </c>
      <c r="D166" t="s">
        <v>14</v>
      </c>
      <c r="E166" t="s">
        <v>15</v>
      </c>
    </row>
    <row r="167" spans="1:5" s="1" customFormat="1" x14ac:dyDescent="0.25">
      <c r="A167" t="s">
        <v>297</v>
      </c>
      <c r="B167" t="s">
        <v>286</v>
      </c>
      <c r="C167">
        <v>17.676307692307692</v>
      </c>
      <c r="D167" t="s">
        <v>14</v>
      </c>
      <c r="E167" t="s">
        <v>52</v>
      </c>
    </row>
    <row r="168" spans="1:5" s="1" customFormat="1" x14ac:dyDescent="0.25">
      <c r="A168" t="s">
        <v>298</v>
      </c>
      <c r="B168" t="s">
        <v>286</v>
      </c>
      <c r="C168">
        <v>15.317000000000002</v>
      </c>
      <c r="D168" t="s">
        <v>14</v>
      </c>
      <c r="E168">
        <v>0</v>
      </c>
    </row>
    <row r="169" spans="1:5" s="1" customFormat="1" x14ac:dyDescent="0.25">
      <c r="A169" t="s">
        <v>299</v>
      </c>
      <c r="B169" t="s">
        <v>300</v>
      </c>
      <c r="C169">
        <v>12.729230769230769</v>
      </c>
      <c r="D169" t="s">
        <v>14</v>
      </c>
      <c r="E169" t="s">
        <v>99</v>
      </c>
    </row>
    <row r="170" spans="1:5" s="1" customFormat="1" x14ac:dyDescent="0.25">
      <c r="A170" t="s">
        <v>301</v>
      </c>
      <c r="B170" t="s">
        <v>302</v>
      </c>
      <c r="C170">
        <v>68.298769230769238</v>
      </c>
      <c r="D170" t="s">
        <v>14</v>
      </c>
      <c r="E170" t="s">
        <v>21</v>
      </c>
    </row>
    <row r="171" spans="1:5" s="1" customFormat="1" x14ac:dyDescent="0.25">
      <c r="A171" t="s">
        <v>303</v>
      </c>
      <c r="B171" t="s">
        <v>304</v>
      </c>
      <c r="C171">
        <v>71.918000000000006</v>
      </c>
      <c r="D171" t="s">
        <v>14</v>
      </c>
      <c r="E171" t="s">
        <v>15</v>
      </c>
    </row>
    <row r="172" spans="1:5" s="1" customFormat="1" x14ac:dyDescent="0.25">
      <c r="A172" t="s">
        <v>305</v>
      </c>
      <c r="B172" t="s">
        <v>306</v>
      </c>
      <c r="C172">
        <v>116.75</v>
      </c>
      <c r="D172" t="s">
        <v>14</v>
      </c>
      <c r="E172" t="s">
        <v>34</v>
      </c>
    </row>
    <row r="173" spans="1:5" s="1" customFormat="1" x14ac:dyDescent="0.25">
      <c r="A173" t="s">
        <v>307</v>
      </c>
      <c r="B173" t="s">
        <v>308</v>
      </c>
      <c r="C173">
        <v>119.08499999999999</v>
      </c>
      <c r="D173" t="s">
        <v>14</v>
      </c>
      <c r="E173" t="s">
        <v>34</v>
      </c>
    </row>
    <row r="174" spans="1:5" s="1" customFormat="1" x14ac:dyDescent="0.25">
      <c r="A174" t="s">
        <v>309</v>
      </c>
      <c r="B174" t="s">
        <v>308</v>
      </c>
      <c r="C174">
        <v>116.75</v>
      </c>
      <c r="D174" t="s">
        <v>14</v>
      </c>
      <c r="E174" t="s">
        <v>99</v>
      </c>
    </row>
    <row r="175" spans="1:5" s="1" customFormat="1" x14ac:dyDescent="0.25">
      <c r="A175" t="s">
        <v>310</v>
      </c>
      <c r="B175" t="s">
        <v>311</v>
      </c>
      <c r="C175">
        <v>119.08499999999999</v>
      </c>
      <c r="D175" t="s">
        <v>14</v>
      </c>
      <c r="E175" t="s">
        <v>34</v>
      </c>
    </row>
    <row r="176" spans="1:5" s="1" customFormat="1" x14ac:dyDescent="0.25">
      <c r="A176" t="s">
        <v>312</v>
      </c>
      <c r="B176" t="s">
        <v>311</v>
      </c>
      <c r="C176">
        <v>119.08499999999999</v>
      </c>
      <c r="D176" t="s">
        <v>14</v>
      </c>
      <c r="E176" t="s">
        <v>21</v>
      </c>
    </row>
    <row r="177" spans="1:5" s="1" customFormat="1" x14ac:dyDescent="0.25">
      <c r="A177" t="s">
        <v>313</v>
      </c>
      <c r="B177" t="s">
        <v>308</v>
      </c>
      <c r="C177">
        <v>92.254307692307705</v>
      </c>
      <c r="D177" t="s">
        <v>14</v>
      </c>
      <c r="E177" t="s">
        <v>45</v>
      </c>
    </row>
    <row r="178" spans="1:5" s="1" customFormat="1" x14ac:dyDescent="0.25">
      <c r="A178" t="s">
        <v>314</v>
      </c>
      <c r="B178" t="s">
        <v>306</v>
      </c>
      <c r="C178">
        <v>54.027384615384626</v>
      </c>
      <c r="D178" t="s">
        <v>14</v>
      </c>
      <c r="E178" t="s">
        <v>15</v>
      </c>
    </row>
    <row r="179" spans="1:5" s="1" customFormat="1" x14ac:dyDescent="0.25">
      <c r="A179" t="s">
        <v>315</v>
      </c>
      <c r="B179" t="s">
        <v>306</v>
      </c>
      <c r="C179">
        <v>59.634000000000007</v>
      </c>
      <c r="D179" t="s">
        <v>14</v>
      </c>
      <c r="E179" t="s">
        <v>15</v>
      </c>
    </row>
    <row r="180" spans="1:5" s="1" customFormat="1" x14ac:dyDescent="0.25">
      <c r="A180" t="s">
        <v>316</v>
      </c>
      <c r="B180" t="s">
        <v>306</v>
      </c>
      <c r="C180">
        <v>53.00800000000001</v>
      </c>
      <c r="D180" t="s">
        <v>14</v>
      </c>
      <c r="E180" t="s">
        <v>15</v>
      </c>
    </row>
    <row r="181" spans="1:5" s="1" customFormat="1" x14ac:dyDescent="0.25">
      <c r="A181" t="s">
        <v>317</v>
      </c>
      <c r="B181" t="s">
        <v>306</v>
      </c>
      <c r="C181">
        <v>47.401384615384622</v>
      </c>
      <c r="D181" t="s">
        <v>14</v>
      </c>
      <c r="E181" t="s">
        <v>133</v>
      </c>
    </row>
    <row r="182" spans="1:5" s="1" customFormat="1" x14ac:dyDescent="0.25">
      <c r="A182" t="s">
        <v>318</v>
      </c>
      <c r="B182" t="s">
        <v>306</v>
      </c>
      <c r="C182">
        <v>81.041076923076943</v>
      </c>
      <c r="D182" t="s">
        <v>14</v>
      </c>
      <c r="E182" t="s">
        <v>52</v>
      </c>
    </row>
    <row r="183" spans="1:5" s="1" customFormat="1" x14ac:dyDescent="0.25">
      <c r="A183" t="s">
        <v>319</v>
      </c>
      <c r="B183" t="s">
        <v>320</v>
      </c>
      <c r="C183">
        <v>101.40953846153846</v>
      </c>
      <c r="D183" t="s">
        <v>14</v>
      </c>
      <c r="E183" t="s">
        <v>99</v>
      </c>
    </row>
    <row r="184" spans="1:5" s="1" customFormat="1" x14ac:dyDescent="0.25">
      <c r="A184" t="s">
        <v>321</v>
      </c>
      <c r="B184" t="s">
        <v>320</v>
      </c>
      <c r="C184">
        <v>101.40953846153846</v>
      </c>
      <c r="D184" t="s">
        <v>14</v>
      </c>
      <c r="E184" t="s">
        <v>21</v>
      </c>
    </row>
    <row r="185" spans="1:5" s="1" customFormat="1" x14ac:dyDescent="0.25">
      <c r="A185" t="s">
        <v>322</v>
      </c>
      <c r="B185" t="s">
        <v>323</v>
      </c>
      <c r="C185">
        <v>79.512000000000015</v>
      </c>
      <c r="D185" t="s">
        <v>14</v>
      </c>
      <c r="E185" t="s">
        <v>15</v>
      </c>
    </row>
    <row r="186" spans="1:5" s="1" customFormat="1" x14ac:dyDescent="0.25">
      <c r="A186" t="s">
        <v>324</v>
      </c>
      <c r="B186" t="s">
        <v>325</v>
      </c>
      <c r="C186">
        <v>44.832000000000001</v>
      </c>
      <c r="D186" t="s">
        <v>14</v>
      </c>
      <c r="E186" t="s">
        <v>21</v>
      </c>
    </row>
    <row r="187" spans="1:5" s="1" customFormat="1" x14ac:dyDescent="0.25">
      <c r="A187" t="s">
        <v>326</v>
      </c>
      <c r="B187" t="s">
        <v>327</v>
      </c>
      <c r="C187">
        <v>16.819846153846157</v>
      </c>
      <c r="D187" t="s">
        <v>14</v>
      </c>
      <c r="E187" t="s">
        <v>133</v>
      </c>
    </row>
    <row r="188" spans="1:5" s="1" customFormat="1" x14ac:dyDescent="0.25">
      <c r="A188" t="s">
        <v>328</v>
      </c>
      <c r="B188" t="s">
        <v>329</v>
      </c>
      <c r="C188">
        <v>45.8723076923077</v>
      </c>
      <c r="D188" t="s">
        <v>14</v>
      </c>
      <c r="E188" t="s">
        <v>15</v>
      </c>
    </row>
    <row r="189" spans="1:5" s="1" customFormat="1" x14ac:dyDescent="0.25">
      <c r="A189" t="s">
        <v>330</v>
      </c>
      <c r="B189" t="s">
        <v>329</v>
      </c>
      <c r="C189">
        <v>56.066153846153853</v>
      </c>
      <c r="D189" t="s">
        <v>14</v>
      </c>
      <c r="E189" t="s">
        <v>15</v>
      </c>
    </row>
    <row r="190" spans="1:5" s="1" customFormat="1" x14ac:dyDescent="0.25">
      <c r="A190" t="s">
        <v>331</v>
      </c>
      <c r="B190" t="s">
        <v>332</v>
      </c>
      <c r="C190">
        <v>45.8723076923077</v>
      </c>
      <c r="D190" t="s">
        <v>14</v>
      </c>
      <c r="E190" t="s">
        <v>15</v>
      </c>
    </row>
    <row r="191" spans="1:5" s="1" customFormat="1" x14ac:dyDescent="0.25">
      <c r="A191" t="s">
        <v>333</v>
      </c>
      <c r="B191" t="s">
        <v>334</v>
      </c>
      <c r="C191">
        <v>75.944153846153853</v>
      </c>
      <c r="D191" t="s">
        <v>14</v>
      </c>
      <c r="E191" t="s">
        <v>15</v>
      </c>
    </row>
    <row r="192" spans="1:5" s="1" customFormat="1" x14ac:dyDescent="0.25">
      <c r="A192" t="s">
        <v>335</v>
      </c>
      <c r="B192" t="s">
        <v>336</v>
      </c>
      <c r="C192">
        <v>42.049615384615393</v>
      </c>
      <c r="D192" t="s">
        <v>14</v>
      </c>
      <c r="E192" t="s">
        <v>21</v>
      </c>
    </row>
    <row r="193" spans="1:5" s="1" customFormat="1" x14ac:dyDescent="0.25">
      <c r="A193" t="s">
        <v>337</v>
      </c>
      <c r="B193" t="s">
        <v>338</v>
      </c>
      <c r="C193">
        <v>8.2739999999999991</v>
      </c>
      <c r="D193" t="s">
        <v>14</v>
      </c>
      <c r="E193" t="s">
        <v>15</v>
      </c>
    </row>
    <row r="194" spans="1:5" s="1" customFormat="1" x14ac:dyDescent="0.25">
      <c r="A194" t="s">
        <v>339</v>
      </c>
      <c r="B194" t="s">
        <v>340</v>
      </c>
      <c r="C194">
        <v>8.9104615384615382</v>
      </c>
      <c r="D194" t="s">
        <v>14</v>
      </c>
      <c r="E194" t="s">
        <v>15</v>
      </c>
    </row>
    <row r="195" spans="1:5" s="1" customFormat="1" x14ac:dyDescent="0.25">
      <c r="A195" t="s">
        <v>341</v>
      </c>
      <c r="B195" t="s">
        <v>338</v>
      </c>
      <c r="C195">
        <v>9.1226153846153846</v>
      </c>
      <c r="D195" t="s">
        <v>14</v>
      </c>
      <c r="E195" t="s">
        <v>15</v>
      </c>
    </row>
    <row r="196" spans="1:5" s="1" customFormat="1" x14ac:dyDescent="0.25">
      <c r="A196" t="s">
        <v>342</v>
      </c>
      <c r="B196" t="s">
        <v>343</v>
      </c>
      <c r="C196">
        <v>8.2739999999999991</v>
      </c>
      <c r="D196" t="s">
        <v>14</v>
      </c>
      <c r="E196" t="s">
        <v>15</v>
      </c>
    </row>
    <row r="197" spans="1:5" s="1" customFormat="1" x14ac:dyDescent="0.25">
      <c r="A197" t="s">
        <v>344</v>
      </c>
      <c r="B197" t="s">
        <v>345</v>
      </c>
      <c r="C197">
        <v>8.9104615384615382</v>
      </c>
      <c r="D197" t="s">
        <v>14</v>
      </c>
      <c r="E197" t="s">
        <v>15</v>
      </c>
    </row>
    <row r="198" spans="1:5" s="1" customFormat="1" x14ac:dyDescent="0.25">
      <c r="A198" t="s">
        <v>346</v>
      </c>
      <c r="B198" t="s">
        <v>343</v>
      </c>
      <c r="C198">
        <v>9.1226153846153846</v>
      </c>
      <c r="D198" t="s">
        <v>14</v>
      </c>
      <c r="E198" t="s">
        <v>15</v>
      </c>
    </row>
    <row r="199" spans="1:5" s="1" customFormat="1" x14ac:dyDescent="0.25">
      <c r="A199" t="s">
        <v>347</v>
      </c>
      <c r="B199" t="s">
        <v>348</v>
      </c>
      <c r="C199">
        <v>31.398769230769229</v>
      </c>
      <c r="D199" t="s">
        <v>14</v>
      </c>
      <c r="E199" t="s">
        <v>34</v>
      </c>
    </row>
    <row r="200" spans="1:5" s="1" customFormat="1" x14ac:dyDescent="0.25">
      <c r="A200" t="s">
        <v>349</v>
      </c>
      <c r="B200" t="s">
        <v>350</v>
      </c>
      <c r="C200">
        <v>134.92984615384614</v>
      </c>
      <c r="D200" t="s">
        <v>14</v>
      </c>
      <c r="E200" t="s">
        <v>45</v>
      </c>
    </row>
    <row r="201" spans="1:5" s="1" customFormat="1" x14ac:dyDescent="0.25">
      <c r="A201" t="s">
        <v>351</v>
      </c>
      <c r="B201" t="s">
        <v>350</v>
      </c>
      <c r="C201">
        <v>77.982923076923086</v>
      </c>
      <c r="D201" t="s">
        <v>14</v>
      </c>
      <c r="E201" t="s">
        <v>21</v>
      </c>
    </row>
    <row r="202" spans="1:5" s="1" customFormat="1" x14ac:dyDescent="0.25">
      <c r="A202" t="s">
        <v>352</v>
      </c>
      <c r="B202" t="s">
        <v>350</v>
      </c>
      <c r="C202">
        <v>110.32</v>
      </c>
      <c r="D202" t="s">
        <v>14</v>
      </c>
      <c r="E202" t="s">
        <v>34</v>
      </c>
    </row>
    <row r="203" spans="1:5" s="1" customFormat="1" x14ac:dyDescent="0.25">
      <c r="A203" t="s">
        <v>353</v>
      </c>
      <c r="B203" t="s">
        <v>350</v>
      </c>
      <c r="C203">
        <v>110.32</v>
      </c>
      <c r="D203" t="s">
        <v>14</v>
      </c>
      <c r="E203" t="s">
        <v>34</v>
      </c>
    </row>
    <row r="204" spans="1:5" s="1" customFormat="1" x14ac:dyDescent="0.25">
      <c r="A204" t="s">
        <v>354</v>
      </c>
      <c r="B204" t="s">
        <v>350</v>
      </c>
      <c r="C204">
        <v>57.085538461538469</v>
      </c>
      <c r="D204" t="s">
        <v>14</v>
      </c>
      <c r="E204" t="s">
        <v>26</v>
      </c>
    </row>
    <row r="205" spans="1:5" s="1" customFormat="1" x14ac:dyDescent="0.25">
      <c r="A205" t="s">
        <v>355</v>
      </c>
      <c r="B205" t="s">
        <v>350</v>
      </c>
      <c r="C205">
        <v>60.762307692307694</v>
      </c>
      <c r="D205" t="s">
        <v>14</v>
      </c>
      <c r="E205" t="s">
        <v>65</v>
      </c>
    </row>
    <row r="206" spans="1:5" s="1" customFormat="1" x14ac:dyDescent="0.25">
      <c r="A206" t="s">
        <v>356</v>
      </c>
      <c r="B206" t="s">
        <v>350</v>
      </c>
      <c r="C206">
        <v>75.944153846153853</v>
      </c>
      <c r="D206" t="s">
        <v>14</v>
      </c>
      <c r="E206" t="s">
        <v>15</v>
      </c>
    </row>
    <row r="207" spans="1:5" s="1" customFormat="1" x14ac:dyDescent="0.25">
      <c r="A207" t="s">
        <v>357</v>
      </c>
      <c r="B207" t="s">
        <v>358</v>
      </c>
      <c r="C207">
        <v>48.675615384615391</v>
      </c>
      <c r="D207" t="s">
        <v>14</v>
      </c>
      <c r="E207" t="s">
        <v>15</v>
      </c>
    </row>
    <row r="208" spans="1:5" s="1" customFormat="1" x14ac:dyDescent="0.25">
      <c r="A208" t="s">
        <v>359</v>
      </c>
      <c r="B208" t="s">
        <v>360</v>
      </c>
      <c r="C208">
        <v>7.3905384615384628</v>
      </c>
      <c r="D208" t="s">
        <v>14</v>
      </c>
      <c r="E208" t="s">
        <v>15</v>
      </c>
    </row>
    <row r="209" spans="1:5" s="1" customFormat="1" x14ac:dyDescent="0.25">
      <c r="A209" t="s">
        <v>361</v>
      </c>
      <c r="B209" t="s">
        <v>362</v>
      </c>
      <c r="C209">
        <v>42.814153846153857</v>
      </c>
      <c r="D209" t="s">
        <v>14</v>
      </c>
      <c r="E209" t="s">
        <v>21</v>
      </c>
    </row>
    <row r="210" spans="1:5" s="1" customFormat="1" x14ac:dyDescent="0.25">
      <c r="A210" t="s">
        <v>363</v>
      </c>
      <c r="B210" t="s">
        <v>364</v>
      </c>
      <c r="C210">
        <v>37.00976923076923</v>
      </c>
      <c r="D210" t="s">
        <v>14</v>
      </c>
      <c r="E210" t="s">
        <v>21</v>
      </c>
    </row>
    <row r="211" spans="1:5" s="1" customFormat="1" x14ac:dyDescent="0.25">
      <c r="A211" t="s">
        <v>365</v>
      </c>
      <c r="B211" t="s">
        <v>364</v>
      </c>
      <c r="C211">
        <v>31.289000000000001</v>
      </c>
      <c r="D211" t="s">
        <v>14</v>
      </c>
      <c r="E211" t="s">
        <v>21</v>
      </c>
    </row>
    <row r="212" spans="1:5" s="1" customFormat="1" x14ac:dyDescent="0.25">
      <c r="A212" t="s">
        <v>366</v>
      </c>
      <c r="B212" t="s">
        <v>367</v>
      </c>
      <c r="C212">
        <v>121.42</v>
      </c>
      <c r="D212" t="s">
        <v>14</v>
      </c>
      <c r="E212" t="s">
        <v>15</v>
      </c>
    </row>
    <row r="213" spans="1:5" s="1" customFormat="1" x14ac:dyDescent="0.25">
      <c r="A213" t="s">
        <v>368</v>
      </c>
      <c r="B213" t="s">
        <v>369</v>
      </c>
      <c r="C213">
        <v>69.586461538461535</v>
      </c>
      <c r="D213" t="s">
        <v>14</v>
      </c>
      <c r="E213" t="s">
        <v>133</v>
      </c>
    </row>
    <row r="214" spans="1:5" s="1" customFormat="1" x14ac:dyDescent="0.25">
      <c r="A214" t="s">
        <v>370</v>
      </c>
      <c r="B214" t="s">
        <v>369</v>
      </c>
      <c r="C214">
        <v>116.71953846153848</v>
      </c>
      <c r="D214" t="s">
        <v>14</v>
      </c>
      <c r="E214" t="s">
        <v>15</v>
      </c>
    </row>
    <row r="215" spans="1:5" s="1" customFormat="1" x14ac:dyDescent="0.25">
      <c r="A215" t="s">
        <v>371</v>
      </c>
      <c r="B215" t="s">
        <v>372</v>
      </c>
      <c r="C215">
        <v>75.944153846153853</v>
      </c>
      <c r="D215" t="s">
        <v>14</v>
      </c>
      <c r="E215" t="s">
        <v>99</v>
      </c>
    </row>
    <row r="216" spans="1:5" s="1" customFormat="1" x14ac:dyDescent="0.25">
      <c r="A216" t="s">
        <v>373</v>
      </c>
      <c r="B216" t="s">
        <v>372</v>
      </c>
      <c r="C216">
        <v>53.517692307692315</v>
      </c>
      <c r="D216" t="s">
        <v>14</v>
      </c>
      <c r="E216" t="s">
        <v>15</v>
      </c>
    </row>
    <row r="217" spans="1:5" s="1" customFormat="1" x14ac:dyDescent="0.25">
      <c r="A217" t="s">
        <v>374</v>
      </c>
      <c r="B217" t="s">
        <v>375</v>
      </c>
      <c r="C217">
        <v>22.171615384615389</v>
      </c>
      <c r="D217" t="s">
        <v>14</v>
      </c>
      <c r="E217" t="s">
        <v>133</v>
      </c>
    </row>
    <row r="218" spans="1:5" s="1" customFormat="1" x14ac:dyDescent="0.25">
      <c r="A218" t="s">
        <v>376</v>
      </c>
      <c r="B218" t="s">
        <v>377</v>
      </c>
      <c r="C218">
        <v>3.9756</v>
      </c>
      <c r="D218" t="s">
        <v>14</v>
      </c>
      <c r="E218" t="s">
        <v>15</v>
      </c>
    </row>
    <row r="219" spans="1:5" s="1" customFormat="1" x14ac:dyDescent="0.25">
      <c r="A219" t="s">
        <v>378</v>
      </c>
      <c r="B219" t="s">
        <v>379</v>
      </c>
      <c r="C219">
        <v>11.468076923076925</v>
      </c>
      <c r="D219" t="s">
        <v>14</v>
      </c>
      <c r="E219" t="s">
        <v>15</v>
      </c>
    </row>
    <row r="220" spans="1:5" s="1" customFormat="1" x14ac:dyDescent="0.25">
      <c r="A220" t="s">
        <v>380</v>
      </c>
      <c r="B220" t="s">
        <v>381</v>
      </c>
      <c r="C220">
        <v>86.724384615384622</v>
      </c>
      <c r="D220" t="s">
        <v>14</v>
      </c>
      <c r="E220" t="s">
        <v>34</v>
      </c>
    </row>
    <row r="221" spans="1:5" s="1" customFormat="1" x14ac:dyDescent="0.25">
      <c r="A221" t="s">
        <v>382</v>
      </c>
      <c r="B221" t="s">
        <v>383</v>
      </c>
      <c r="C221">
        <v>21.819192307692308</v>
      </c>
      <c r="D221" t="s">
        <v>14</v>
      </c>
      <c r="E221" t="s">
        <v>101</v>
      </c>
    </row>
    <row r="222" spans="1:5" s="1" customFormat="1" x14ac:dyDescent="0.25">
      <c r="A222" t="s">
        <v>384</v>
      </c>
      <c r="B222" t="s">
        <v>385</v>
      </c>
      <c r="C222">
        <v>51.095576923076926</v>
      </c>
      <c r="D222" t="s">
        <v>14</v>
      </c>
      <c r="E222" t="s">
        <v>21</v>
      </c>
    </row>
    <row r="223" spans="1:5" s="1" customFormat="1" x14ac:dyDescent="0.25">
      <c r="A223" t="s">
        <v>386</v>
      </c>
      <c r="B223" t="s">
        <v>387</v>
      </c>
      <c r="C223">
        <v>44.598076923076931</v>
      </c>
      <c r="D223" t="s">
        <v>14</v>
      </c>
      <c r="E223" t="s">
        <v>15</v>
      </c>
    </row>
    <row r="224" spans="1:5" s="1" customFormat="1" x14ac:dyDescent="0.25">
      <c r="A224" t="s">
        <v>388</v>
      </c>
      <c r="B224" t="s">
        <v>387</v>
      </c>
      <c r="C224">
        <v>84.099230769230786</v>
      </c>
      <c r="D224" t="s">
        <v>14</v>
      </c>
      <c r="E224" t="s">
        <v>133</v>
      </c>
    </row>
    <row r="225" spans="1:5" s="1" customFormat="1" x14ac:dyDescent="0.25">
      <c r="A225" t="s">
        <v>389</v>
      </c>
      <c r="B225" t="s">
        <v>385</v>
      </c>
      <c r="C225">
        <v>51.095576923076926</v>
      </c>
      <c r="D225" t="s">
        <v>14</v>
      </c>
      <c r="E225" t="s">
        <v>21</v>
      </c>
    </row>
    <row r="226" spans="1:5" s="1" customFormat="1" x14ac:dyDescent="0.25">
      <c r="A226" t="s">
        <v>390</v>
      </c>
      <c r="B226" t="s">
        <v>385</v>
      </c>
      <c r="C226">
        <v>101.08638461538462</v>
      </c>
      <c r="D226" t="s">
        <v>14</v>
      </c>
      <c r="E226" t="s">
        <v>34</v>
      </c>
    </row>
    <row r="227" spans="1:5" s="1" customFormat="1" x14ac:dyDescent="0.25">
      <c r="A227" t="s">
        <v>391</v>
      </c>
      <c r="B227" t="s">
        <v>392</v>
      </c>
      <c r="C227">
        <v>44.598076923076931</v>
      </c>
      <c r="D227" t="s">
        <v>14</v>
      </c>
      <c r="E227" t="s">
        <v>15</v>
      </c>
    </row>
    <row r="228" spans="1:5" s="1" customFormat="1" x14ac:dyDescent="0.25">
      <c r="A228" t="s">
        <v>393</v>
      </c>
      <c r="B228" t="s">
        <v>392</v>
      </c>
      <c r="C228">
        <v>84.099230769230786</v>
      </c>
      <c r="D228" t="s">
        <v>14</v>
      </c>
      <c r="E228" t="s">
        <v>133</v>
      </c>
    </row>
    <row r="229" spans="1:5" s="1" customFormat="1" x14ac:dyDescent="0.25">
      <c r="A229" t="s">
        <v>394</v>
      </c>
      <c r="B229" t="s">
        <v>395</v>
      </c>
      <c r="C229">
        <v>13.252000000000002</v>
      </c>
      <c r="D229" t="s">
        <v>14</v>
      </c>
      <c r="E229" t="s">
        <v>21</v>
      </c>
    </row>
    <row r="230" spans="1:5" s="1" customFormat="1" x14ac:dyDescent="0.25">
      <c r="A230" t="s">
        <v>396</v>
      </c>
      <c r="B230" t="s">
        <v>397</v>
      </c>
      <c r="C230">
        <v>13.252000000000002</v>
      </c>
      <c r="D230" t="s">
        <v>14</v>
      </c>
      <c r="E230" t="s">
        <v>21</v>
      </c>
    </row>
    <row r="231" spans="1:5" s="1" customFormat="1" x14ac:dyDescent="0.25">
      <c r="A231" t="s">
        <v>398</v>
      </c>
      <c r="B231" t="s">
        <v>399</v>
      </c>
      <c r="C231">
        <v>26.514461538461539</v>
      </c>
      <c r="D231" t="s">
        <v>14</v>
      </c>
      <c r="E231" t="s">
        <v>34</v>
      </c>
    </row>
    <row r="232" spans="1:5" s="1" customFormat="1" x14ac:dyDescent="0.25">
      <c r="A232" t="s">
        <v>400</v>
      </c>
      <c r="B232" t="s">
        <v>401</v>
      </c>
      <c r="C232">
        <v>30.657346153846152</v>
      </c>
      <c r="D232" t="s">
        <v>14</v>
      </c>
      <c r="E232" t="s">
        <v>15</v>
      </c>
    </row>
    <row r="233" spans="1:5" s="1" customFormat="1" x14ac:dyDescent="0.25">
      <c r="A233" t="s">
        <v>402</v>
      </c>
      <c r="B233" t="s">
        <v>399</v>
      </c>
      <c r="C233">
        <v>25.685884615384616</v>
      </c>
      <c r="D233" t="s">
        <v>14</v>
      </c>
      <c r="E233" t="s">
        <v>34</v>
      </c>
    </row>
    <row r="234" spans="1:5" s="1" customFormat="1" x14ac:dyDescent="0.25">
      <c r="A234" t="s">
        <v>403</v>
      </c>
      <c r="B234" t="s">
        <v>404</v>
      </c>
      <c r="C234">
        <v>28.287923076923082</v>
      </c>
      <c r="D234" t="s">
        <v>14</v>
      </c>
      <c r="E234" t="s">
        <v>15</v>
      </c>
    </row>
    <row r="235" spans="1:5" s="1" customFormat="1" x14ac:dyDescent="0.25">
      <c r="A235" t="s">
        <v>405</v>
      </c>
      <c r="B235" t="s">
        <v>406</v>
      </c>
      <c r="C235">
        <v>24.028730769230769</v>
      </c>
      <c r="D235" t="s">
        <v>14</v>
      </c>
      <c r="E235" t="s">
        <v>133</v>
      </c>
    </row>
    <row r="236" spans="1:5" s="1" customFormat="1" x14ac:dyDescent="0.25">
      <c r="A236" t="s">
        <v>407</v>
      </c>
      <c r="B236" t="s">
        <v>408</v>
      </c>
      <c r="C236">
        <v>13.872000000000002</v>
      </c>
      <c r="D236" t="s">
        <v>14</v>
      </c>
      <c r="E236" t="s">
        <v>65</v>
      </c>
    </row>
    <row r="237" spans="1:5" s="1" customFormat="1" x14ac:dyDescent="0.25">
      <c r="A237" t="s">
        <v>409</v>
      </c>
      <c r="B237" t="s">
        <v>410</v>
      </c>
      <c r="C237">
        <v>13.252000000000002</v>
      </c>
      <c r="D237" t="s">
        <v>14</v>
      </c>
      <c r="E237" t="s">
        <v>15</v>
      </c>
    </row>
    <row r="238" spans="1:5" s="1" customFormat="1" x14ac:dyDescent="0.25">
      <c r="A238" t="s">
        <v>411</v>
      </c>
      <c r="B238" t="s">
        <v>412</v>
      </c>
      <c r="C238">
        <v>11.977769230769233</v>
      </c>
      <c r="D238" t="s">
        <v>14</v>
      </c>
      <c r="E238" t="s">
        <v>54</v>
      </c>
    </row>
    <row r="239" spans="1:5" s="1" customFormat="1" x14ac:dyDescent="0.25">
      <c r="A239" t="s">
        <v>413</v>
      </c>
      <c r="B239" t="s">
        <v>414</v>
      </c>
      <c r="C239">
        <v>36.733576923076924</v>
      </c>
      <c r="D239" t="s">
        <v>14</v>
      </c>
      <c r="E239" t="s">
        <v>179</v>
      </c>
    </row>
    <row r="240" spans="1:5" s="1" customFormat="1" x14ac:dyDescent="0.25">
      <c r="A240" t="s">
        <v>415</v>
      </c>
      <c r="B240" t="s">
        <v>416</v>
      </c>
      <c r="C240">
        <v>8.0095769230769225</v>
      </c>
      <c r="D240" t="s">
        <v>14</v>
      </c>
      <c r="E240" t="s">
        <v>52</v>
      </c>
    </row>
    <row r="241" spans="1:5" s="1" customFormat="1" x14ac:dyDescent="0.25">
      <c r="A241" t="s">
        <v>417</v>
      </c>
      <c r="B241" t="s">
        <v>416</v>
      </c>
      <c r="C241">
        <v>10.7715</v>
      </c>
      <c r="D241" t="s">
        <v>14</v>
      </c>
      <c r="E241" t="s">
        <v>52</v>
      </c>
    </row>
    <row r="242" spans="1:5" s="1" customFormat="1" x14ac:dyDescent="0.25">
      <c r="A242" t="s">
        <v>418</v>
      </c>
      <c r="B242" t="s">
        <v>419</v>
      </c>
      <c r="C242">
        <v>6.904807692307692</v>
      </c>
      <c r="D242" t="s">
        <v>14</v>
      </c>
      <c r="E242" t="s">
        <v>420</v>
      </c>
    </row>
    <row r="243" spans="1:5" s="1" customFormat="1" x14ac:dyDescent="0.25">
      <c r="A243" t="s">
        <v>421</v>
      </c>
      <c r="B243" t="s">
        <v>422</v>
      </c>
      <c r="C243">
        <v>12.812884615384615</v>
      </c>
      <c r="D243" t="s">
        <v>14</v>
      </c>
      <c r="E243" t="s">
        <v>21</v>
      </c>
    </row>
    <row r="244" spans="1:5" s="1" customFormat="1" x14ac:dyDescent="0.25">
      <c r="A244" t="s">
        <v>423</v>
      </c>
      <c r="B244" t="s">
        <v>424</v>
      </c>
      <c r="C244">
        <v>6.9723076923076901</v>
      </c>
      <c r="D244" t="s">
        <v>14</v>
      </c>
      <c r="E244" t="s">
        <v>15</v>
      </c>
    </row>
    <row r="245" spans="1:5" s="1" customFormat="1" x14ac:dyDescent="0.25">
      <c r="A245" t="s">
        <v>425</v>
      </c>
      <c r="B245" t="s">
        <v>426</v>
      </c>
      <c r="C245">
        <v>12.997153846153848</v>
      </c>
      <c r="D245" t="s">
        <v>14</v>
      </c>
      <c r="E245" t="s">
        <v>99</v>
      </c>
    </row>
    <row r="246" spans="1:5" s="1" customFormat="1" x14ac:dyDescent="0.25">
      <c r="A246" t="s">
        <v>427</v>
      </c>
      <c r="B246" t="s">
        <v>426</v>
      </c>
      <c r="C246">
        <v>6.5350384615384627</v>
      </c>
      <c r="D246" t="s">
        <v>14</v>
      </c>
      <c r="E246" t="s">
        <v>220</v>
      </c>
    </row>
    <row r="247" spans="1:5" s="1" customFormat="1" x14ac:dyDescent="0.25">
      <c r="A247" t="s">
        <v>428</v>
      </c>
      <c r="B247" t="s">
        <v>429</v>
      </c>
      <c r="C247">
        <v>20.642538461538464</v>
      </c>
      <c r="D247" t="s">
        <v>14</v>
      </c>
      <c r="E247" t="s">
        <v>34</v>
      </c>
    </row>
    <row r="248" spans="1:5" s="1" customFormat="1" x14ac:dyDescent="0.25">
      <c r="A248" t="s">
        <v>430</v>
      </c>
      <c r="B248" t="s">
        <v>429</v>
      </c>
      <c r="C248">
        <v>21.661923076923081</v>
      </c>
      <c r="D248" t="s">
        <v>14</v>
      </c>
      <c r="E248" t="s">
        <v>431</v>
      </c>
    </row>
    <row r="249" spans="1:5" s="1" customFormat="1" x14ac:dyDescent="0.25">
      <c r="A249" t="s">
        <v>432</v>
      </c>
      <c r="B249" t="s">
        <v>433</v>
      </c>
      <c r="C249">
        <v>58.614615384615391</v>
      </c>
      <c r="D249" t="s">
        <v>14</v>
      </c>
      <c r="E249" t="s">
        <v>15</v>
      </c>
    </row>
    <row r="250" spans="1:5" s="1" customFormat="1" x14ac:dyDescent="0.25">
      <c r="A250" t="s">
        <v>434</v>
      </c>
      <c r="B250" t="s">
        <v>435</v>
      </c>
      <c r="C250">
        <v>2.6151999999999997</v>
      </c>
      <c r="D250" t="s">
        <v>14</v>
      </c>
      <c r="E250" t="s">
        <v>133</v>
      </c>
    </row>
    <row r="251" spans="1:5" s="1" customFormat="1" x14ac:dyDescent="0.25">
      <c r="A251" t="s">
        <v>436</v>
      </c>
      <c r="B251" t="s">
        <v>437</v>
      </c>
      <c r="C251">
        <v>2.6151999999999997</v>
      </c>
      <c r="D251" t="s">
        <v>14</v>
      </c>
      <c r="E251" t="s">
        <v>133</v>
      </c>
    </row>
    <row r="252" spans="1:5" s="1" customFormat="1" x14ac:dyDescent="0.25">
      <c r="A252" t="s">
        <v>438</v>
      </c>
      <c r="B252" t="s">
        <v>439</v>
      </c>
      <c r="C252">
        <v>31.091230769230773</v>
      </c>
      <c r="D252" t="s">
        <v>14</v>
      </c>
      <c r="E252" t="s">
        <v>15</v>
      </c>
    </row>
    <row r="253" spans="1:5" s="1" customFormat="1" x14ac:dyDescent="0.25">
      <c r="A253" t="s">
        <v>440</v>
      </c>
      <c r="B253" t="s">
        <v>441</v>
      </c>
      <c r="C253">
        <v>2.9276384615384612</v>
      </c>
      <c r="D253" t="s">
        <v>14</v>
      </c>
      <c r="E253" t="s">
        <v>133</v>
      </c>
    </row>
    <row r="254" spans="1:5" s="1" customFormat="1" x14ac:dyDescent="0.25">
      <c r="A254" t="s">
        <v>442</v>
      </c>
      <c r="B254" t="s">
        <v>443</v>
      </c>
      <c r="C254">
        <v>15.644500000000001</v>
      </c>
      <c r="D254" t="s">
        <v>14</v>
      </c>
      <c r="E254" t="s">
        <v>65</v>
      </c>
    </row>
    <row r="255" spans="1:5" s="1" customFormat="1" x14ac:dyDescent="0.25">
      <c r="A255" t="s">
        <v>444</v>
      </c>
      <c r="B255" t="s">
        <v>445</v>
      </c>
      <c r="C255">
        <v>2.0897384615384618</v>
      </c>
      <c r="D255" t="s">
        <v>14</v>
      </c>
      <c r="E255" t="s">
        <v>65</v>
      </c>
    </row>
    <row r="256" spans="1:5" s="1" customFormat="1" x14ac:dyDescent="0.25">
      <c r="A256" t="s">
        <v>446</v>
      </c>
      <c r="B256" t="s">
        <v>447</v>
      </c>
      <c r="C256">
        <v>4.5793846153846154</v>
      </c>
      <c r="D256" t="s">
        <v>14</v>
      </c>
      <c r="E256" t="s">
        <v>15</v>
      </c>
    </row>
    <row r="257" spans="1:5" s="1" customFormat="1" x14ac:dyDescent="0.25">
      <c r="A257" t="s">
        <v>448</v>
      </c>
      <c r="B257" t="s">
        <v>449</v>
      </c>
      <c r="C257">
        <v>4.4852923076923084</v>
      </c>
      <c r="D257" t="s">
        <v>14</v>
      </c>
      <c r="E257" t="s">
        <v>15</v>
      </c>
    </row>
    <row r="258" spans="1:5" s="1" customFormat="1" x14ac:dyDescent="0.25">
      <c r="A258" t="s">
        <v>450</v>
      </c>
      <c r="B258" t="s">
        <v>451</v>
      </c>
      <c r="C258">
        <v>1.5290769230769234</v>
      </c>
      <c r="D258" t="s">
        <v>14</v>
      </c>
      <c r="E258" t="s">
        <v>26</v>
      </c>
    </row>
    <row r="259" spans="1:5" s="1" customFormat="1" x14ac:dyDescent="0.25">
      <c r="A259" t="s">
        <v>452</v>
      </c>
      <c r="B259" t="s">
        <v>453</v>
      </c>
      <c r="C259">
        <v>1.1722923076923077</v>
      </c>
      <c r="D259" t="s">
        <v>14</v>
      </c>
      <c r="E259" t="s">
        <v>65</v>
      </c>
    </row>
    <row r="260" spans="1:5" s="1" customFormat="1" x14ac:dyDescent="0.25">
      <c r="A260" t="s">
        <v>454</v>
      </c>
      <c r="B260" t="s">
        <v>455</v>
      </c>
      <c r="C260">
        <v>25.451499999999999</v>
      </c>
      <c r="D260" t="s">
        <v>14</v>
      </c>
      <c r="E260" t="s">
        <v>34</v>
      </c>
    </row>
    <row r="261" spans="1:5" s="1" customFormat="1" x14ac:dyDescent="0.25">
      <c r="A261" t="s">
        <v>456</v>
      </c>
      <c r="B261" t="s">
        <v>457</v>
      </c>
      <c r="C261">
        <v>1.7123923076923075</v>
      </c>
      <c r="D261" t="s">
        <v>14</v>
      </c>
      <c r="E261" t="s">
        <v>26</v>
      </c>
    </row>
    <row r="262" spans="1:5" s="1" customFormat="1" x14ac:dyDescent="0.25">
      <c r="A262" t="s">
        <v>458</v>
      </c>
      <c r="B262" t="s">
        <v>457</v>
      </c>
      <c r="C262">
        <v>2.0438230769230765</v>
      </c>
      <c r="D262" t="s">
        <v>14</v>
      </c>
      <c r="E262" t="s">
        <v>47</v>
      </c>
    </row>
    <row r="263" spans="1:5" s="1" customFormat="1" x14ac:dyDescent="0.25">
      <c r="A263" t="s">
        <v>459</v>
      </c>
      <c r="B263" t="s">
        <v>460</v>
      </c>
      <c r="C263">
        <v>13.382346153846154</v>
      </c>
      <c r="D263" t="s">
        <v>14</v>
      </c>
      <c r="E263" t="s">
        <v>18</v>
      </c>
    </row>
    <row r="264" spans="1:5" s="1" customFormat="1" x14ac:dyDescent="0.25">
      <c r="A264" t="s">
        <v>461</v>
      </c>
      <c r="B264" t="s">
        <v>462</v>
      </c>
      <c r="C264">
        <v>28.188346153846155</v>
      </c>
      <c r="D264" t="s">
        <v>14</v>
      </c>
      <c r="E264" t="s">
        <v>45</v>
      </c>
    </row>
    <row r="265" spans="1:5" s="1" customFormat="1" x14ac:dyDescent="0.25">
      <c r="A265" t="s">
        <v>463</v>
      </c>
      <c r="B265" t="s">
        <v>464</v>
      </c>
      <c r="C265">
        <v>3.9756</v>
      </c>
      <c r="D265" t="s">
        <v>14</v>
      </c>
      <c r="E265" t="s">
        <v>26</v>
      </c>
    </row>
    <row r="266" spans="1:5" s="1" customFormat="1" x14ac:dyDescent="0.25">
      <c r="A266" t="s">
        <v>465</v>
      </c>
      <c r="B266" t="s">
        <v>466</v>
      </c>
      <c r="C266">
        <v>82.571923076923071</v>
      </c>
      <c r="D266" t="s">
        <v>14</v>
      </c>
      <c r="E266" t="s">
        <v>65</v>
      </c>
    </row>
    <row r="267" spans="1:5" s="1" customFormat="1" x14ac:dyDescent="0.25">
      <c r="A267" t="s">
        <v>467</v>
      </c>
      <c r="B267" t="s">
        <v>468</v>
      </c>
      <c r="C267">
        <v>14.638192307692307</v>
      </c>
      <c r="D267" t="s">
        <v>14</v>
      </c>
      <c r="E267" t="s">
        <v>65</v>
      </c>
    </row>
    <row r="268" spans="1:5" x14ac:dyDescent="0.25">
      <c r="A268" t="s">
        <v>469</v>
      </c>
      <c r="B268" t="s">
        <v>468</v>
      </c>
      <c r="C268">
        <v>14.638192307692307</v>
      </c>
      <c r="D268" t="s">
        <v>14</v>
      </c>
      <c r="E268" t="s">
        <v>65</v>
      </c>
    </row>
    <row r="269" spans="1:5" x14ac:dyDescent="0.25">
      <c r="A269" t="s">
        <v>470</v>
      </c>
      <c r="B269" t="s">
        <v>471</v>
      </c>
      <c r="C269">
        <v>3.9460615384615383</v>
      </c>
      <c r="D269" t="s">
        <v>14</v>
      </c>
      <c r="E269">
        <v>0</v>
      </c>
    </row>
    <row r="270" spans="1:5" x14ac:dyDescent="0.25">
      <c r="A270" t="s">
        <v>472</v>
      </c>
      <c r="B270" t="s">
        <v>471</v>
      </c>
      <c r="C270">
        <v>3.9460615384615383</v>
      </c>
      <c r="D270" t="s">
        <v>14</v>
      </c>
      <c r="E270">
        <v>0</v>
      </c>
    </row>
    <row r="271" spans="1:5" x14ac:dyDescent="0.25">
      <c r="A271" t="s">
        <v>473</v>
      </c>
      <c r="B271" t="s">
        <v>471</v>
      </c>
      <c r="C271">
        <v>3.9460615384615383</v>
      </c>
      <c r="D271" t="s">
        <v>14</v>
      </c>
      <c r="E271">
        <v>0</v>
      </c>
    </row>
    <row r="272" spans="1:5" x14ac:dyDescent="0.25">
      <c r="A272" t="s">
        <v>474</v>
      </c>
      <c r="B272" t="s">
        <v>475</v>
      </c>
      <c r="C272">
        <v>9.4333999999999989</v>
      </c>
      <c r="D272" t="s">
        <v>14</v>
      </c>
      <c r="E272" t="s">
        <v>34</v>
      </c>
    </row>
    <row r="273" spans="1:6" x14ac:dyDescent="0.25">
      <c r="A273" t="s">
        <v>476</v>
      </c>
      <c r="B273" t="s">
        <v>477</v>
      </c>
      <c r="C273">
        <v>10.295784615384616</v>
      </c>
      <c r="D273" t="s">
        <v>14</v>
      </c>
      <c r="E273" t="s">
        <v>34</v>
      </c>
    </row>
    <row r="274" spans="1:6" x14ac:dyDescent="0.25">
      <c r="A274" t="s">
        <v>478</v>
      </c>
      <c r="B274" t="s">
        <v>479</v>
      </c>
      <c r="C274">
        <v>15.290769230769232</v>
      </c>
      <c r="D274" t="s">
        <v>14</v>
      </c>
      <c r="E274" t="s">
        <v>65</v>
      </c>
    </row>
    <row r="276" spans="1:6" s="1" customFormat="1" x14ac:dyDescent="0.25">
      <c r="A276" t="s">
        <v>7</v>
      </c>
      <c r="B276" t="s">
        <v>8</v>
      </c>
      <c r="C276" t="s">
        <v>9</v>
      </c>
      <c r="D276" t="s">
        <v>10</v>
      </c>
      <c r="E276" t="s">
        <v>11</v>
      </c>
      <c r="F276" s="3" t="s">
        <v>480</v>
      </c>
    </row>
    <row r="277" spans="1:6" x14ac:dyDescent="0.25">
      <c r="A277" t="s">
        <v>481</v>
      </c>
      <c r="B277" t="s">
        <v>482</v>
      </c>
      <c r="C277">
        <v>3.4476923076923081</v>
      </c>
      <c r="D277" t="s">
        <v>483</v>
      </c>
      <c r="E277" t="s">
        <v>26</v>
      </c>
      <c r="F277" s="4">
        <v>1</v>
      </c>
    </row>
    <row r="278" spans="1:6" x14ac:dyDescent="0.25">
      <c r="A278" t="s">
        <v>22</v>
      </c>
      <c r="B278" t="s">
        <v>23</v>
      </c>
      <c r="C278">
        <v>35.192307692307693</v>
      </c>
      <c r="D278" t="s">
        <v>483</v>
      </c>
      <c r="E278" t="s">
        <v>21</v>
      </c>
      <c r="F278" s="4">
        <v>40</v>
      </c>
    </row>
    <row r="279" spans="1:6" x14ac:dyDescent="0.25">
      <c r="A279" t="s">
        <v>484</v>
      </c>
      <c r="B279" t="s">
        <v>40</v>
      </c>
      <c r="C279">
        <v>39.519230769230766</v>
      </c>
      <c r="D279" t="s">
        <v>483</v>
      </c>
      <c r="E279" t="s">
        <v>34</v>
      </c>
      <c r="F279" s="5">
        <v>7</v>
      </c>
    </row>
    <row r="280" spans="1:6" x14ac:dyDescent="0.25">
      <c r="A280" t="s">
        <v>485</v>
      </c>
      <c r="B280" t="s">
        <v>40</v>
      </c>
      <c r="C280">
        <v>30.576923076923077</v>
      </c>
      <c r="D280" t="s">
        <v>483</v>
      </c>
      <c r="E280" t="s">
        <v>21</v>
      </c>
      <c r="F280" s="4">
        <v>150</v>
      </c>
    </row>
    <row r="281" spans="1:6" x14ac:dyDescent="0.25">
      <c r="A281" t="s">
        <v>37</v>
      </c>
      <c r="B281" t="s">
        <v>38</v>
      </c>
      <c r="C281">
        <v>48.17307692307692</v>
      </c>
      <c r="D281" t="s">
        <v>483</v>
      </c>
      <c r="E281" t="s">
        <v>34</v>
      </c>
      <c r="F281" s="5">
        <v>12</v>
      </c>
    </row>
    <row r="282" spans="1:6" x14ac:dyDescent="0.25">
      <c r="A282" t="s">
        <v>48</v>
      </c>
      <c r="B282" t="s">
        <v>49</v>
      </c>
      <c r="C282">
        <v>14.423076923076923</v>
      </c>
      <c r="D282" t="s">
        <v>483</v>
      </c>
      <c r="E282" t="s">
        <v>15</v>
      </c>
      <c r="F282" s="5">
        <v>19</v>
      </c>
    </row>
    <row r="283" spans="1:6" x14ac:dyDescent="0.25">
      <c r="A283" t="s">
        <v>53</v>
      </c>
      <c r="B283" t="s">
        <v>51</v>
      </c>
      <c r="C283">
        <v>15.865384615384615</v>
      </c>
      <c r="D283" t="s">
        <v>483</v>
      </c>
      <c r="E283" t="s">
        <v>54</v>
      </c>
      <c r="F283" s="4">
        <v>17</v>
      </c>
    </row>
    <row r="284" spans="1:6" x14ac:dyDescent="0.25">
      <c r="A284" t="s">
        <v>59</v>
      </c>
      <c r="B284" t="s">
        <v>51</v>
      </c>
      <c r="C284">
        <v>15.576923076923077</v>
      </c>
      <c r="D284" t="s">
        <v>483</v>
      </c>
      <c r="E284" t="s">
        <v>26</v>
      </c>
      <c r="F284" s="5">
        <v>1</v>
      </c>
    </row>
    <row r="285" spans="1:6" x14ac:dyDescent="0.25">
      <c r="A285" t="s">
        <v>486</v>
      </c>
      <c r="B285" t="s">
        <v>487</v>
      </c>
      <c r="C285">
        <v>13.26923076923077</v>
      </c>
      <c r="D285" t="s">
        <v>483</v>
      </c>
      <c r="E285" t="s">
        <v>15</v>
      </c>
      <c r="F285" s="5">
        <v>8</v>
      </c>
    </row>
    <row r="286" spans="1:6" x14ac:dyDescent="0.25">
      <c r="A286" t="s">
        <v>488</v>
      </c>
      <c r="B286" t="s">
        <v>489</v>
      </c>
      <c r="C286">
        <v>11.826923076923077</v>
      </c>
      <c r="D286" t="s">
        <v>483</v>
      </c>
      <c r="E286" t="s">
        <v>54</v>
      </c>
      <c r="F286" s="5">
        <v>7</v>
      </c>
    </row>
    <row r="287" spans="1:6" x14ac:dyDescent="0.25">
      <c r="A287" t="s">
        <v>73</v>
      </c>
      <c r="B287" t="s">
        <v>74</v>
      </c>
      <c r="C287">
        <v>11.538461538461538</v>
      </c>
      <c r="D287" t="s">
        <v>483</v>
      </c>
      <c r="E287" t="s">
        <v>26</v>
      </c>
      <c r="F287" s="4">
        <v>5</v>
      </c>
    </row>
    <row r="288" spans="1:6" x14ac:dyDescent="0.25">
      <c r="A288" t="s">
        <v>75</v>
      </c>
      <c r="B288" t="s">
        <v>74</v>
      </c>
      <c r="C288">
        <v>17.884615384615383</v>
      </c>
      <c r="D288" t="s">
        <v>483</v>
      </c>
      <c r="E288" t="s">
        <v>26</v>
      </c>
      <c r="F288" s="5">
        <v>154</v>
      </c>
    </row>
    <row r="289" spans="1:6" x14ac:dyDescent="0.25">
      <c r="A289" t="s">
        <v>490</v>
      </c>
      <c r="B289" t="s">
        <v>491</v>
      </c>
      <c r="C289">
        <v>2.25</v>
      </c>
      <c r="D289" t="s">
        <v>483</v>
      </c>
      <c r="E289" t="s">
        <v>65</v>
      </c>
      <c r="F289" s="4">
        <v>1</v>
      </c>
    </row>
    <row r="290" spans="1:6" x14ac:dyDescent="0.25">
      <c r="A290" t="s">
        <v>492</v>
      </c>
      <c r="B290" t="s">
        <v>493</v>
      </c>
      <c r="C290">
        <v>3.0576923076923075</v>
      </c>
      <c r="D290" t="s">
        <v>483</v>
      </c>
      <c r="E290" t="s">
        <v>494</v>
      </c>
      <c r="F290" s="5">
        <v>5</v>
      </c>
    </row>
    <row r="291" spans="1:6" x14ac:dyDescent="0.25">
      <c r="A291" t="s">
        <v>495</v>
      </c>
      <c r="B291" t="s">
        <v>496</v>
      </c>
      <c r="C291">
        <v>8.9423076923076916</v>
      </c>
      <c r="D291" t="s">
        <v>483</v>
      </c>
      <c r="E291" t="s">
        <v>65</v>
      </c>
      <c r="F291" s="4">
        <v>382</v>
      </c>
    </row>
    <row r="292" spans="1:6" x14ac:dyDescent="0.25">
      <c r="A292" t="s">
        <v>78</v>
      </c>
      <c r="B292" t="s">
        <v>79</v>
      </c>
      <c r="C292">
        <v>2.7115384615384617</v>
      </c>
      <c r="D292" t="s">
        <v>483</v>
      </c>
      <c r="E292" t="s">
        <v>65</v>
      </c>
      <c r="F292" s="5">
        <v>600</v>
      </c>
    </row>
    <row r="293" spans="1:6" x14ac:dyDescent="0.25">
      <c r="A293" t="s">
        <v>497</v>
      </c>
      <c r="B293" t="s">
        <v>498</v>
      </c>
      <c r="C293">
        <v>7.5</v>
      </c>
      <c r="D293" t="s">
        <v>483</v>
      </c>
      <c r="E293" t="s">
        <v>65</v>
      </c>
      <c r="F293" s="4">
        <v>24</v>
      </c>
    </row>
    <row r="294" spans="1:6" x14ac:dyDescent="0.25">
      <c r="A294" t="s">
        <v>80</v>
      </c>
      <c r="B294" t="s">
        <v>81</v>
      </c>
      <c r="C294">
        <v>2.1346153846153846</v>
      </c>
      <c r="D294" t="s">
        <v>483</v>
      </c>
      <c r="E294" t="s">
        <v>65</v>
      </c>
      <c r="F294" s="5">
        <v>52</v>
      </c>
    </row>
    <row r="295" spans="1:6" x14ac:dyDescent="0.25">
      <c r="A295" t="s">
        <v>499</v>
      </c>
      <c r="B295" t="s">
        <v>500</v>
      </c>
      <c r="C295">
        <v>11.25</v>
      </c>
      <c r="D295" t="s">
        <v>483</v>
      </c>
      <c r="E295" t="s">
        <v>26</v>
      </c>
      <c r="F295" s="4">
        <v>7</v>
      </c>
    </row>
    <row r="296" spans="1:6" x14ac:dyDescent="0.25">
      <c r="A296" t="s">
        <v>501</v>
      </c>
      <c r="B296" t="s">
        <v>500</v>
      </c>
      <c r="C296">
        <v>29.71153846153846</v>
      </c>
      <c r="D296" t="s">
        <v>483</v>
      </c>
      <c r="E296" t="s">
        <v>21</v>
      </c>
      <c r="F296" s="4">
        <v>5</v>
      </c>
    </row>
    <row r="297" spans="1:6" x14ac:dyDescent="0.25">
      <c r="A297" t="s">
        <v>502</v>
      </c>
      <c r="B297" t="s">
        <v>500</v>
      </c>
      <c r="C297">
        <v>25.96153846153846</v>
      </c>
      <c r="D297" t="s">
        <v>483</v>
      </c>
      <c r="E297" t="s">
        <v>21</v>
      </c>
      <c r="F297" s="5">
        <v>59</v>
      </c>
    </row>
    <row r="298" spans="1:6" x14ac:dyDescent="0.25">
      <c r="A298" t="s">
        <v>503</v>
      </c>
      <c r="B298" t="s">
        <v>500</v>
      </c>
      <c r="C298">
        <v>12.98076923076923</v>
      </c>
      <c r="D298" t="s">
        <v>483</v>
      </c>
      <c r="E298" t="s">
        <v>15</v>
      </c>
      <c r="F298" s="4">
        <v>57</v>
      </c>
    </row>
    <row r="299" spans="1:6" x14ac:dyDescent="0.25">
      <c r="A299" t="s">
        <v>504</v>
      </c>
      <c r="B299" t="s">
        <v>500</v>
      </c>
      <c r="C299">
        <v>9.2307692307692299</v>
      </c>
      <c r="D299" t="s">
        <v>483</v>
      </c>
      <c r="E299" t="s">
        <v>26</v>
      </c>
      <c r="F299" s="5">
        <v>1</v>
      </c>
    </row>
    <row r="300" spans="1:6" x14ac:dyDescent="0.25">
      <c r="A300" t="s">
        <v>505</v>
      </c>
      <c r="B300" t="s">
        <v>506</v>
      </c>
      <c r="C300">
        <v>5.7115384615384617</v>
      </c>
      <c r="D300" t="s">
        <v>483</v>
      </c>
      <c r="E300" t="s">
        <v>15</v>
      </c>
      <c r="F300" s="4">
        <v>2</v>
      </c>
    </row>
    <row r="301" spans="1:6" x14ac:dyDescent="0.25">
      <c r="A301" t="s">
        <v>507</v>
      </c>
      <c r="B301" t="s">
        <v>508</v>
      </c>
      <c r="C301">
        <v>0.57692307692307687</v>
      </c>
      <c r="D301" t="s">
        <v>483</v>
      </c>
      <c r="E301" t="s">
        <v>15</v>
      </c>
      <c r="F301" s="4">
        <v>66</v>
      </c>
    </row>
    <row r="302" spans="1:6" x14ac:dyDescent="0.25">
      <c r="A302" t="s">
        <v>509</v>
      </c>
      <c r="B302" t="s">
        <v>510</v>
      </c>
      <c r="C302">
        <v>7.2115384615384617</v>
      </c>
      <c r="D302" t="s">
        <v>483</v>
      </c>
      <c r="E302" t="s">
        <v>15</v>
      </c>
      <c r="F302" s="5">
        <v>2</v>
      </c>
    </row>
    <row r="303" spans="1:6" x14ac:dyDescent="0.25">
      <c r="A303" t="s">
        <v>511</v>
      </c>
      <c r="B303" t="s">
        <v>512</v>
      </c>
      <c r="C303">
        <v>42.980769230769234</v>
      </c>
      <c r="D303" t="s">
        <v>483</v>
      </c>
      <c r="E303" t="s">
        <v>21</v>
      </c>
      <c r="F303" s="5">
        <v>10</v>
      </c>
    </row>
    <row r="304" spans="1:6" x14ac:dyDescent="0.25">
      <c r="A304" t="s">
        <v>513</v>
      </c>
      <c r="B304" t="s">
        <v>514</v>
      </c>
      <c r="C304">
        <v>29.423076923076923</v>
      </c>
      <c r="D304" t="s">
        <v>483</v>
      </c>
      <c r="E304" t="s">
        <v>515</v>
      </c>
      <c r="F304" s="4">
        <v>85</v>
      </c>
    </row>
    <row r="305" spans="1:6" x14ac:dyDescent="0.25">
      <c r="A305" t="s">
        <v>90</v>
      </c>
      <c r="B305" t="s">
        <v>89</v>
      </c>
      <c r="C305">
        <v>29.71153846153846</v>
      </c>
      <c r="D305" t="s">
        <v>483</v>
      </c>
      <c r="E305" t="s">
        <v>15</v>
      </c>
      <c r="F305" s="5">
        <v>6</v>
      </c>
    </row>
    <row r="306" spans="1:6" x14ac:dyDescent="0.25">
      <c r="A306" t="s">
        <v>516</v>
      </c>
      <c r="B306" t="s">
        <v>517</v>
      </c>
      <c r="C306">
        <v>29.423076923076923</v>
      </c>
      <c r="D306" t="s">
        <v>483</v>
      </c>
      <c r="E306" t="s">
        <v>15</v>
      </c>
      <c r="F306" s="4">
        <v>5</v>
      </c>
    </row>
    <row r="307" spans="1:6" x14ac:dyDescent="0.25">
      <c r="A307" t="s">
        <v>518</v>
      </c>
      <c r="B307" t="s">
        <v>519</v>
      </c>
      <c r="C307">
        <v>33.17307692307692</v>
      </c>
      <c r="D307" t="s">
        <v>483</v>
      </c>
      <c r="E307" t="s">
        <v>15</v>
      </c>
      <c r="F307" s="5">
        <v>4</v>
      </c>
    </row>
    <row r="308" spans="1:6" x14ac:dyDescent="0.25">
      <c r="A308" t="s">
        <v>520</v>
      </c>
      <c r="B308" t="s">
        <v>521</v>
      </c>
      <c r="C308">
        <v>39.519230769230766</v>
      </c>
      <c r="D308" t="s">
        <v>483</v>
      </c>
      <c r="E308" t="s">
        <v>15</v>
      </c>
      <c r="F308" s="5">
        <v>1</v>
      </c>
    </row>
    <row r="309" spans="1:6" x14ac:dyDescent="0.25">
      <c r="A309" t="s">
        <v>94</v>
      </c>
      <c r="B309" t="s">
        <v>95</v>
      </c>
      <c r="C309">
        <v>34.903846153846153</v>
      </c>
      <c r="D309" t="s">
        <v>483</v>
      </c>
      <c r="E309" t="s">
        <v>15</v>
      </c>
      <c r="F309" s="4">
        <v>8</v>
      </c>
    </row>
    <row r="310" spans="1:6" x14ac:dyDescent="0.25">
      <c r="A310" t="s">
        <v>97</v>
      </c>
      <c r="B310" t="s">
        <v>98</v>
      </c>
      <c r="C310">
        <v>32.596153846153847</v>
      </c>
      <c r="D310" t="s">
        <v>483</v>
      </c>
      <c r="E310" t="s">
        <v>99</v>
      </c>
      <c r="F310" s="5">
        <v>81</v>
      </c>
    </row>
    <row r="311" spans="1:6" x14ac:dyDescent="0.25">
      <c r="A311" t="s">
        <v>522</v>
      </c>
      <c r="B311" t="s">
        <v>98</v>
      </c>
      <c r="C311">
        <v>42.980769230769234</v>
      </c>
      <c r="D311" t="s">
        <v>483</v>
      </c>
      <c r="E311" t="s">
        <v>99</v>
      </c>
      <c r="F311" s="4">
        <v>180</v>
      </c>
    </row>
    <row r="312" spans="1:6" x14ac:dyDescent="0.25">
      <c r="A312" t="s">
        <v>100</v>
      </c>
      <c r="B312" t="s">
        <v>98</v>
      </c>
      <c r="C312">
        <v>45.28846153846154</v>
      </c>
      <c r="D312" t="s">
        <v>483</v>
      </c>
      <c r="E312" t="s">
        <v>101</v>
      </c>
      <c r="F312" s="5">
        <v>25</v>
      </c>
    </row>
    <row r="313" spans="1:6" x14ac:dyDescent="0.25">
      <c r="A313" t="s">
        <v>102</v>
      </c>
      <c r="B313" t="s">
        <v>98</v>
      </c>
      <c r="C313">
        <v>52.78846153846154</v>
      </c>
      <c r="D313" t="s">
        <v>483</v>
      </c>
      <c r="E313" t="s">
        <v>34</v>
      </c>
      <c r="F313" s="4">
        <v>50</v>
      </c>
    </row>
    <row r="314" spans="1:6" x14ac:dyDescent="0.25">
      <c r="A314" t="s">
        <v>106</v>
      </c>
      <c r="B314" t="s">
        <v>98</v>
      </c>
      <c r="C314">
        <v>25.384615384615383</v>
      </c>
      <c r="D314" t="s">
        <v>483</v>
      </c>
      <c r="E314" t="s">
        <v>15</v>
      </c>
      <c r="F314" s="4">
        <v>10</v>
      </c>
    </row>
    <row r="315" spans="1:6" x14ac:dyDescent="0.25">
      <c r="A315" t="s">
        <v>107</v>
      </c>
      <c r="B315" t="s">
        <v>98</v>
      </c>
      <c r="C315">
        <v>29.134615384615383</v>
      </c>
      <c r="D315" t="s">
        <v>483</v>
      </c>
      <c r="E315" t="s">
        <v>15</v>
      </c>
      <c r="F315" s="5">
        <v>1</v>
      </c>
    </row>
    <row r="316" spans="1:6" x14ac:dyDescent="0.25">
      <c r="A316" t="s">
        <v>523</v>
      </c>
      <c r="B316" t="s">
        <v>98</v>
      </c>
      <c r="C316">
        <v>35.192307692307693</v>
      </c>
      <c r="D316" t="s">
        <v>483</v>
      </c>
      <c r="E316" t="s">
        <v>15</v>
      </c>
      <c r="F316" s="4">
        <v>1</v>
      </c>
    </row>
    <row r="317" spans="1:6" x14ac:dyDescent="0.25">
      <c r="A317" t="s">
        <v>524</v>
      </c>
      <c r="B317" t="s">
        <v>525</v>
      </c>
      <c r="C317">
        <v>75.57692307692308</v>
      </c>
      <c r="D317" t="s">
        <v>483</v>
      </c>
      <c r="E317" t="s">
        <v>15</v>
      </c>
      <c r="F317" s="4">
        <v>8</v>
      </c>
    </row>
    <row r="318" spans="1:6" x14ac:dyDescent="0.25">
      <c r="A318" t="s">
        <v>526</v>
      </c>
      <c r="B318" t="s">
        <v>527</v>
      </c>
      <c r="C318">
        <v>60.57692307692308</v>
      </c>
      <c r="D318" t="s">
        <v>483</v>
      </c>
      <c r="E318" t="s">
        <v>99</v>
      </c>
      <c r="F318" s="4">
        <v>12</v>
      </c>
    </row>
    <row r="319" spans="1:6" x14ac:dyDescent="0.25">
      <c r="A319" t="s">
        <v>528</v>
      </c>
      <c r="B319" t="s">
        <v>527</v>
      </c>
      <c r="C319">
        <v>60.57692307692308</v>
      </c>
      <c r="D319" t="s">
        <v>483</v>
      </c>
      <c r="E319" t="s">
        <v>34</v>
      </c>
      <c r="F319" s="5">
        <v>20</v>
      </c>
    </row>
    <row r="320" spans="1:6" x14ac:dyDescent="0.25">
      <c r="A320" t="s">
        <v>529</v>
      </c>
      <c r="B320" t="s">
        <v>527</v>
      </c>
      <c r="C320">
        <v>41.53846153846154</v>
      </c>
      <c r="D320" t="s">
        <v>483</v>
      </c>
      <c r="E320" t="s">
        <v>21</v>
      </c>
      <c r="F320" s="4">
        <v>8</v>
      </c>
    </row>
    <row r="321" spans="1:6" x14ac:dyDescent="0.25">
      <c r="A321" t="s">
        <v>530</v>
      </c>
      <c r="B321" t="s">
        <v>531</v>
      </c>
      <c r="C321">
        <v>71.538461538461533</v>
      </c>
      <c r="D321" t="s">
        <v>483</v>
      </c>
      <c r="E321" t="s">
        <v>26</v>
      </c>
      <c r="F321" s="4">
        <v>108</v>
      </c>
    </row>
    <row r="322" spans="1:6" x14ac:dyDescent="0.25">
      <c r="A322" t="s">
        <v>532</v>
      </c>
      <c r="B322" t="s">
        <v>533</v>
      </c>
      <c r="C322">
        <v>64.038461538461533</v>
      </c>
      <c r="D322" t="s">
        <v>483</v>
      </c>
      <c r="E322" t="s">
        <v>21</v>
      </c>
      <c r="F322" s="5">
        <v>1014</v>
      </c>
    </row>
    <row r="323" spans="1:6" x14ac:dyDescent="0.25">
      <c r="A323" t="s">
        <v>534</v>
      </c>
      <c r="B323" t="s">
        <v>533</v>
      </c>
      <c r="C323">
        <v>23.365384615384617</v>
      </c>
      <c r="D323" t="s">
        <v>483</v>
      </c>
      <c r="E323" t="s">
        <v>99</v>
      </c>
      <c r="F323" s="4">
        <v>58</v>
      </c>
    </row>
    <row r="324" spans="1:6" x14ac:dyDescent="0.25">
      <c r="A324" t="s">
        <v>535</v>
      </c>
      <c r="B324" t="s">
        <v>531</v>
      </c>
      <c r="C324">
        <v>72.115384615384613</v>
      </c>
      <c r="D324" t="s">
        <v>483</v>
      </c>
      <c r="E324" t="s">
        <v>536</v>
      </c>
      <c r="F324" s="5">
        <v>6</v>
      </c>
    </row>
    <row r="325" spans="1:6" x14ac:dyDescent="0.25">
      <c r="A325" t="s">
        <v>537</v>
      </c>
      <c r="B325" t="s">
        <v>533</v>
      </c>
      <c r="C325">
        <v>28.26923076923077</v>
      </c>
      <c r="D325" t="s">
        <v>483</v>
      </c>
      <c r="E325" t="s">
        <v>34</v>
      </c>
      <c r="F325" s="4">
        <v>2</v>
      </c>
    </row>
    <row r="326" spans="1:6" x14ac:dyDescent="0.25">
      <c r="A326" t="s">
        <v>110</v>
      </c>
      <c r="B326" t="s">
        <v>111</v>
      </c>
      <c r="C326">
        <v>24.807692307692307</v>
      </c>
      <c r="D326" t="s">
        <v>483</v>
      </c>
      <c r="E326" t="s">
        <v>15</v>
      </c>
      <c r="F326" s="5">
        <v>1</v>
      </c>
    </row>
    <row r="327" spans="1:6" x14ac:dyDescent="0.25">
      <c r="A327" t="s">
        <v>113</v>
      </c>
      <c r="B327" t="s">
        <v>114</v>
      </c>
      <c r="C327">
        <v>18.46153846153846</v>
      </c>
      <c r="D327" t="s">
        <v>483</v>
      </c>
      <c r="E327" t="s">
        <v>15</v>
      </c>
      <c r="F327" s="5">
        <v>7</v>
      </c>
    </row>
    <row r="328" spans="1:6" x14ac:dyDescent="0.25">
      <c r="A328" t="s">
        <v>115</v>
      </c>
      <c r="B328" t="s">
        <v>114</v>
      </c>
      <c r="C328">
        <v>23.076923076923077</v>
      </c>
      <c r="D328" t="s">
        <v>483</v>
      </c>
      <c r="E328" t="s">
        <v>15</v>
      </c>
      <c r="F328" s="4">
        <v>4</v>
      </c>
    </row>
    <row r="329" spans="1:6" x14ac:dyDescent="0.25">
      <c r="A329" t="s">
        <v>538</v>
      </c>
      <c r="B329" t="s">
        <v>539</v>
      </c>
      <c r="C329">
        <v>2.7692307692307692</v>
      </c>
      <c r="D329" t="s">
        <v>483</v>
      </c>
      <c r="E329" t="s">
        <v>54</v>
      </c>
      <c r="F329" s="4">
        <v>2</v>
      </c>
    </row>
    <row r="330" spans="1:6" x14ac:dyDescent="0.25">
      <c r="A330" t="s">
        <v>540</v>
      </c>
      <c r="B330" t="s">
        <v>541</v>
      </c>
      <c r="C330">
        <v>337.5</v>
      </c>
      <c r="D330" t="s">
        <v>483</v>
      </c>
      <c r="E330" t="s">
        <v>34</v>
      </c>
      <c r="F330" s="5">
        <v>1</v>
      </c>
    </row>
    <row r="331" spans="1:6" x14ac:dyDescent="0.25">
      <c r="A331" t="s">
        <v>542</v>
      </c>
      <c r="B331" t="s">
        <v>119</v>
      </c>
      <c r="C331">
        <v>19.326923076923077</v>
      </c>
      <c r="D331" t="s">
        <v>483</v>
      </c>
      <c r="E331" t="s">
        <v>15</v>
      </c>
      <c r="F331" s="4">
        <v>27</v>
      </c>
    </row>
    <row r="332" spans="1:6" x14ac:dyDescent="0.25">
      <c r="A332" t="s">
        <v>118</v>
      </c>
      <c r="B332" t="s">
        <v>119</v>
      </c>
      <c r="C332">
        <v>23.942307692307693</v>
      </c>
      <c r="D332" t="s">
        <v>483</v>
      </c>
      <c r="E332" t="s">
        <v>15</v>
      </c>
      <c r="F332" s="5">
        <v>4</v>
      </c>
    </row>
    <row r="333" spans="1:6" x14ac:dyDescent="0.25">
      <c r="A333" t="s">
        <v>543</v>
      </c>
      <c r="B333" t="s">
        <v>119</v>
      </c>
      <c r="C333">
        <v>22.78846153846154</v>
      </c>
      <c r="D333" t="s">
        <v>483</v>
      </c>
      <c r="E333" t="s">
        <v>15</v>
      </c>
      <c r="F333" s="4">
        <v>1</v>
      </c>
    </row>
    <row r="334" spans="1:6" x14ac:dyDescent="0.25">
      <c r="A334" t="s">
        <v>544</v>
      </c>
      <c r="B334" t="s">
        <v>545</v>
      </c>
      <c r="C334">
        <v>20.423076923076923</v>
      </c>
      <c r="D334" t="s">
        <v>483</v>
      </c>
      <c r="E334" t="s">
        <v>34</v>
      </c>
      <c r="F334" s="5">
        <v>3</v>
      </c>
    </row>
    <row r="335" spans="1:6" x14ac:dyDescent="0.25">
      <c r="A335" t="s">
        <v>546</v>
      </c>
      <c r="B335" t="s">
        <v>547</v>
      </c>
      <c r="C335">
        <v>20.76923076923077</v>
      </c>
      <c r="D335" t="s">
        <v>483</v>
      </c>
      <c r="E335" t="s">
        <v>99</v>
      </c>
      <c r="F335" s="4">
        <v>4</v>
      </c>
    </row>
    <row r="336" spans="1:6" x14ac:dyDescent="0.25">
      <c r="A336" t="s">
        <v>548</v>
      </c>
      <c r="B336" t="s">
        <v>549</v>
      </c>
      <c r="C336">
        <v>17.596153846153847</v>
      </c>
      <c r="D336" t="s">
        <v>483</v>
      </c>
      <c r="E336" t="s">
        <v>21</v>
      </c>
      <c r="F336" s="5">
        <v>10</v>
      </c>
    </row>
    <row r="337" spans="1:6" x14ac:dyDescent="0.25">
      <c r="A337" t="s">
        <v>550</v>
      </c>
      <c r="B337" t="s">
        <v>126</v>
      </c>
      <c r="C337">
        <v>8.9423076923076916</v>
      </c>
      <c r="D337" t="s">
        <v>483</v>
      </c>
      <c r="E337" t="s">
        <v>99</v>
      </c>
      <c r="F337" s="4">
        <v>20</v>
      </c>
    </row>
    <row r="338" spans="1:6" x14ac:dyDescent="0.25">
      <c r="A338" t="s">
        <v>551</v>
      </c>
      <c r="B338" t="s">
        <v>126</v>
      </c>
      <c r="C338">
        <v>11.25</v>
      </c>
      <c r="D338" t="s">
        <v>483</v>
      </c>
      <c r="E338" t="s">
        <v>99</v>
      </c>
      <c r="F338" s="5">
        <v>20</v>
      </c>
    </row>
    <row r="339" spans="1:6" x14ac:dyDescent="0.25">
      <c r="A339" t="s">
        <v>125</v>
      </c>
      <c r="B339" t="s">
        <v>126</v>
      </c>
      <c r="C339">
        <v>4.384615384615385</v>
      </c>
      <c r="D339" t="s">
        <v>483</v>
      </c>
      <c r="E339" t="s">
        <v>122</v>
      </c>
      <c r="F339" s="4">
        <v>2</v>
      </c>
    </row>
    <row r="340" spans="1:6" x14ac:dyDescent="0.25">
      <c r="A340" t="s">
        <v>552</v>
      </c>
      <c r="B340" t="s">
        <v>128</v>
      </c>
      <c r="C340">
        <v>11.25</v>
      </c>
      <c r="D340" t="s">
        <v>483</v>
      </c>
      <c r="E340" t="s">
        <v>21</v>
      </c>
      <c r="F340" s="5">
        <v>5</v>
      </c>
    </row>
    <row r="341" spans="1:6" x14ac:dyDescent="0.25">
      <c r="A341" t="s">
        <v>553</v>
      </c>
      <c r="B341" t="s">
        <v>128</v>
      </c>
      <c r="C341">
        <v>16.153846153846153</v>
      </c>
      <c r="D341" t="s">
        <v>483</v>
      </c>
      <c r="E341" t="s">
        <v>99</v>
      </c>
      <c r="F341" s="4">
        <v>20</v>
      </c>
    </row>
    <row r="342" spans="1:6" x14ac:dyDescent="0.25">
      <c r="A342" t="s">
        <v>127</v>
      </c>
      <c r="B342" t="s">
        <v>128</v>
      </c>
      <c r="C342">
        <v>4.9038461538461542</v>
      </c>
      <c r="D342" t="s">
        <v>483</v>
      </c>
      <c r="E342" t="s">
        <v>15</v>
      </c>
      <c r="F342" s="5">
        <v>6</v>
      </c>
    </row>
    <row r="343" spans="1:6" x14ac:dyDescent="0.25">
      <c r="A343" t="s">
        <v>554</v>
      </c>
      <c r="B343" t="s">
        <v>555</v>
      </c>
      <c r="C343">
        <v>45.865384615384613</v>
      </c>
      <c r="D343" t="s">
        <v>483</v>
      </c>
      <c r="E343" t="s">
        <v>21</v>
      </c>
      <c r="F343" s="4">
        <v>3</v>
      </c>
    </row>
    <row r="344" spans="1:6" x14ac:dyDescent="0.25">
      <c r="A344" t="s">
        <v>556</v>
      </c>
      <c r="B344" t="s">
        <v>557</v>
      </c>
      <c r="C344">
        <v>1.8461538461538463</v>
      </c>
      <c r="D344" t="s">
        <v>483</v>
      </c>
      <c r="E344" t="s">
        <v>15</v>
      </c>
      <c r="F344" s="4">
        <v>55</v>
      </c>
    </row>
    <row r="345" spans="1:6" x14ac:dyDescent="0.25">
      <c r="A345" t="s">
        <v>558</v>
      </c>
      <c r="B345" t="s">
        <v>135</v>
      </c>
      <c r="C345">
        <v>51.346153846153847</v>
      </c>
      <c r="D345" t="s">
        <v>483</v>
      </c>
      <c r="E345" t="s">
        <v>15</v>
      </c>
      <c r="F345" s="4">
        <v>1</v>
      </c>
    </row>
    <row r="346" spans="1:6" x14ac:dyDescent="0.25">
      <c r="A346" t="s">
        <v>136</v>
      </c>
      <c r="B346" t="s">
        <v>135</v>
      </c>
      <c r="C346">
        <v>51.346153846153847</v>
      </c>
      <c r="D346" t="s">
        <v>483</v>
      </c>
      <c r="E346" t="s">
        <v>15</v>
      </c>
      <c r="F346" s="5">
        <v>1</v>
      </c>
    </row>
    <row r="347" spans="1:6" x14ac:dyDescent="0.25">
      <c r="A347" t="s">
        <v>559</v>
      </c>
      <c r="B347" t="s">
        <v>135</v>
      </c>
      <c r="C347">
        <v>38.653846153846153</v>
      </c>
      <c r="D347" t="s">
        <v>483</v>
      </c>
      <c r="E347" t="s">
        <v>54</v>
      </c>
      <c r="F347" s="4">
        <v>2</v>
      </c>
    </row>
    <row r="348" spans="1:6" x14ac:dyDescent="0.25">
      <c r="A348" t="s">
        <v>560</v>
      </c>
      <c r="B348" t="s">
        <v>561</v>
      </c>
      <c r="C348">
        <v>43.846153846153847</v>
      </c>
      <c r="D348" t="s">
        <v>483</v>
      </c>
      <c r="E348" t="s">
        <v>515</v>
      </c>
      <c r="F348" s="5">
        <v>8</v>
      </c>
    </row>
    <row r="349" spans="1:6" x14ac:dyDescent="0.25">
      <c r="A349" t="s">
        <v>562</v>
      </c>
      <c r="B349" t="s">
        <v>138</v>
      </c>
      <c r="C349">
        <v>165.57692307692307</v>
      </c>
      <c r="D349" t="s">
        <v>483</v>
      </c>
      <c r="E349" t="s">
        <v>21</v>
      </c>
      <c r="F349" s="4">
        <v>3</v>
      </c>
    </row>
    <row r="350" spans="1:6" x14ac:dyDescent="0.25">
      <c r="A350" t="s">
        <v>563</v>
      </c>
      <c r="B350" t="s">
        <v>138</v>
      </c>
      <c r="C350">
        <v>217.5</v>
      </c>
      <c r="D350" t="s">
        <v>483</v>
      </c>
      <c r="E350" t="s">
        <v>34</v>
      </c>
      <c r="F350" s="5">
        <v>2</v>
      </c>
    </row>
    <row r="351" spans="1:6" x14ac:dyDescent="0.25">
      <c r="A351" t="s">
        <v>564</v>
      </c>
      <c r="B351" t="s">
        <v>138</v>
      </c>
      <c r="C351">
        <v>217.5</v>
      </c>
      <c r="D351" t="s">
        <v>483</v>
      </c>
      <c r="E351" t="s">
        <v>21</v>
      </c>
      <c r="F351" s="4">
        <v>3</v>
      </c>
    </row>
    <row r="352" spans="1:6" x14ac:dyDescent="0.25">
      <c r="A352" t="s">
        <v>565</v>
      </c>
      <c r="B352" t="s">
        <v>138</v>
      </c>
      <c r="C352">
        <v>37.78846153846154</v>
      </c>
      <c r="D352" t="s">
        <v>483</v>
      </c>
      <c r="E352" t="s">
        <v>54</v>
      </c>
      <c r="F352" s="5">
        <v>2</v>
      </c>
    </row>
    <row r="353" spans="1:6" x14ac:dyDescent="0.25">
      <c r="A353" t="s">
        <v>566</v>
      </c>
      <c r="B353" t="s">
        <v>567</v>
      </c>
      <c r="C353">
        <v>1.7307692307692308</v>
      </c>
      <c r="D353" t="s">
        <v>483</v>
      </c>
      <c r="E353" t="s">
        <v>26</v>
      </c>
      <c r="F353" s="4">
        <v>21</v>
      </c>
    </row>
    <row r="354" spans="1:6" x14ac:dyDescent="0.25">
      <c r="A354" t="s">
        <v>568</v>
      </c>
      <c r="B354" t="s">
        <v>569</v>
      </c>
      <c r="C354">
        <v>9.5192307692307701</v>
      </c>
      <c r="D354" t="s">
        <v>483</v>
      </c>
      <c r="E354" t="s">
        <v>34</v>
      </c>
      <c r="F354" s="4">
        <v>15</v>
      </c>
    </row>
    <row r="355" spans="1:6" x14ac:dyDescent="0.25">
      <c r="A355" t="s">
        <v>570</v>
      </c>
      <c r="B355" t="s">
        <v>571</v>
      </c>
      <c r="C355">
        <v>3.75</v>
      </c>
      <c r="D355" t="s">
        <v>483</v>
      </c>
      <c r="E355" t="s">
        <v>15</v>
      </c>
      <c r="F355" s="4">
        <v>5</v>
      </c>
    </row>
    <row r="356" spans="1:6" x14ac:dyDescent="0.25">
      <c r="A356" t="s">
        <v>572</v>
      </c>
      <c r="B356" t="s">
        <v>571</v>
      </c>
      <c r="C356">
        <v>2.7692307692307692</v>
      </c>
      <c r="D356" t="s">
        <v>483</v>
      </c>
      <c r="E356" t="s">
        <v>15</v>
      </c>
      <c r="F356" s="5">
        <v>10</v>
      </c>
    </row>
    <row r="357" spans="1:6" x14ac:dyDescent="0.25">
      <c r="A357" t="s">
        <v>573</v>
      </c>
      <c r="B357" t="s">
        <v>571</v>
      </c>
      <c r="C357">
        <v>3.5192307692307692</v>
      </c>
      <c r="D357" t="s">
        <v>483</v>
      </c>
      <c r="E357" t="s">
        <v>15</v>
      </c>
      <c r="F357" s="5">
        <v>10</v>
      </c>
    </row>
    <row r="358" spans="1:6" x14ac:dyDescent="0.25">
      <c r="A358" t="s">
        <v>574</v>
      </c>
      <c r="B358" t="s">
        <v>575</v>
      </c>
      <c r="C358">
        <v>1.3846153846153846</v>
      </c>
      <c r="D358" t="s">
        <v>483</v>
      </c>
      <c r="E358" t="s">
        <v>15</v>
      </c>
      <c r="F358" s="4">
        <v>43</v>
      </c>
    </row>
    <row r="359" spans="1:6" x14ac:dyDescent="0.25">
      <c r="A359" t="s">
        <v>576</v>
      </c>
      <c r="B359" t="s">
        <v>577</v>
      </c>
      <c r="C359">
        <v>28.846153846153847</v>
      </c>
      <c r="D359" t="s">
        <v>483</v>
      </c>
      <c r="E359" t="s">
        <v>34</v>
      </c>
      <c r="F359" s="4">
        <v>25</v>
      </c>
    </row>
    <row r="360" spans="1:6" x14ac:dyDescent="0.25">
      <c r="A360" t="s">
        <v>578</v>
      </c>
      <c r="B360" t="s">
        <v>579</v>
      </c>
      <c r="C360">
        <v>44.42307692307692</v>
      </c>
      <c r="D360" t="s">
        <v>483</v>
      </c>
      <c r="E360" t="s">
        <v>52</v>
      </c>
      <c r="F360" s="5">
        <v>10</v>
      </c>
    </row>
    <row r="361" spans="1:6" x14ac:dyDescent="0.25">
      <c r="A361" t="s">
        <v>580</v>
      </c>
      <c r="B361" t="s">
        <v>581</v>
      </c>
      <c r="C361">
        <v>13.557692307692308</v>
      </c>
      <c r="D361" t="s">
        <v>483</v>
      </c>
      <c r="E361" t="s">
        <v>99</v>
      </c>
      <c r="F361" s="4">
        <v>47</v>
      </c>
    </row>
    <row r="362" spans="1:6" x14ac:dyDescent="0.25">
      <c r="A362" t="s">
        <v>582</v>
      </c>
      <c r="B362" t="s">
        <v>581</v>
      </c>
      <c r="C362">
        <v>53.942307692307693</v>
      </c>
      <c r="D362" t="s">
        <v>483</v>
      </c>
      <c r="E362" t="s">
        <v>54</v>
      </c>
      <c r="F362" s="5">
        <v>2</v>
      </c>
    </row>
    <row r="363" spans="1:6" x14ac:dyDescent="0.25">
      <c r="A363" t="s">
        <v>583</v>
      </c>
      <c r="B363" t="s">
        <v>145</v>
      </c>
      <c r="C363">
        <v>192.69230769230768</v>
      </c>
      <c r="D363" t="s">
        <v>483</v>
      </c>
      <c r="E363" t="s">
        <v>99</v>
      </c>
      <c r="F363" s="5">
        <v>2</v>
      </c>
    </row>
    <row r="364" spans="1:6" x14ac:dyDescent="0.25">
      <c r="A364" t="s">
        <v>151</v>
      </c>
      <c r="B364" t="s">
        <v>148</v>
      </c>
      <c r="C364">
        <v>32.596153846153847</v>
      </c>
      <c r="D364" t="s">
        <v>483</v>
      </c>
      <c r="E364" t="s">
        <v>15</v>
      </c>
      <c r="F364" s="5">
        <v>3</v>
      </c>
    </row>
    <row r="365" spans="1:6" x14ac:dyDescent="0.25">
      <c r="A365" t="s">
        <v>584</v>
      </c>
      <c r="B365" t="s">
        <v>148</v>
      </c>
      <c r="C365">
        <v>19.03846153846154</v>
      </c>
      <c r="D365" t="s">
        <v>483</v>
      </c>
      <c r="E365" t="s">
        <v>54</v>
      </c>
      <c r="F365" s="4">
        <v>1</v>
      </c>
    </row>
    <row r="366" spans="1:6" x14ac:dyDescent="0.25">
      <c r="A366" t="s">
        <v>585</v>
      </c>
      <c r="B366" t="s">
        <v>586</v>
      </c>
      <c r="C366">
        <v>16.153846153846153</v>
      </c>
      <c r="D366" t="s">
        <v>483</v>
      </c>
      <c r="E366" t="s">
        <v>15</v>
      </c>
      <c r="F366" s="4">
        <v>8</v>
      </c>
    </row>
    <row r="367" spans="1:6" x14ac:dyDescent="0.25">
      <c r="A367" t="s">
        <v>152</v>
      </c>
      <c r="B367" t="s">
        <v>153</v>
      </c>
      <c r="C367">
        <v>19.03846153846154</v>
      </c>
      <c r="D367" t="s">
        <v>483</v>
      </c>
      <c r="E367" t="s">
        <v>34</v>
      </c>
      <c r="F367" s="5">
        <v>141</v>
      </c>
    </row>
    <row r="368" spans="1:6" x14ac:dyDescent="0.25">
      <c r="A368" t="s">
        <v>587</v>
      </c>
      <c r="B368" t="s">
        <v>153</v>
      </c>
      <c r="C368">
        <v>4.5</v>
      </c>
      <c r="D368" t="s">
        <v>483</v>
      </c>
      <c r="E368" t="s">
        <v>54</v>
      </c>
      <c r="F368" s="4">
        <v>18</v>
      </c>
    </row>
    <row r="369" spans="1:6" x14ac:dyDescent="0.25">
      <c r="A369" t="s">
        <v>588</v>
      </c>
      <c r="B369" t="s">
        <v>153</v>
      </c>
      <c r="C369">
        <v>8.365384615384615</v>
      </c>
      <c r="D369" t="s">
        <v>483</v>
      </c>
      <c r="E369" t="s">
        <v>133</v>
      </c>
      <c r="F369" s="4">
        <v>7</v>
      </c>
    </row>
    <row r="370" spans="1:6" x14ac:dyDescent="0.25">
      <c r="A370" t="s">
        <v>157</v>
      </c>
      <c r="B370" t="s">
        <v>153</v>
      </c>
      <c r="C370">
        <v>11.826923076923077</v>
      </c>
      <c r="D370" t="s">
        <v>483</v>
      </c>
      <c r="E370" t="s">
        <v>15</v>
      </c>
      <c r="F370" s="5">
        <v>85</v>
      </c>
    </row>
    <row r="371" spans="1:6" x14ac:dyDescent="0.25">
      <c r="A371" t="s">
        <v>158</v>
      </c>
      <c r="B371" t="s">
        <v>153</v>
      </c>
      <c r="C371">
        <v>17.01923076923077</v>
      </c>
      <c r="D371" t="s">
        <v>483</v>
      </c>
      <c r="E371" t="s">
        <v>21</v>
      </c>
      <c r="F371" s="4">
        <v>113</v>
      </c>
    </row>
    <row r="372" spans="1:6" x14ac:dyDescent="0.25">
      <c r="A372" t="s">
        <v>159</v>
      </c>
      <c r="B372" t="s">
        <v>160</v>
      </c>
      <c r="C372">
        <v>6.0576923076923075</v>
      </c>
      <c r="D372" t="s">
        <v>483</v>
      </c>
      <c r="E372" t="s">
        <v>15</v>
      </c>
      <c r="F372" s="5">
        <v>18</v>
      </c>
    </row>
    <row r="373" spans="1:6" x14ac:dyDescent="0.25">
      <c r="A373" t="s">
        <v>161</v>
      </c>
      <c r="B373" t="s">
        <v>162</v>
      </c>
      <c r="C373">
        <v>7.5</v>
      </c>
      <c r="D373" t="s">
        <v>483</v>
      </c>
      <c r="E373">
        <v>0</v>
      </c>
      <c r="F373" s="4">
        <v>1</v>
      </c>
    </row>
    <row r="374" spans="1:6" x14ac:dyDescent="0.25">
      <c r="A374" t="s">
        <v>165</v>
      </c>
      <c r="B374" t="s">
        <v>166</v>
      </c>
      <c r="C374">
        <v>3.4038461538461537</v>
      </c>
      <c r="D374" t="s">
        <v>483</v>
      </c>
      <c r="E374" t="s">
        <v>26</v>
      </c>
      <c r="F374" s="5">
        <v>18</v>
      </c>
    </row>
    <row r="375" spans="1:6" x14ac:dyDescent="0.25">
      <c r="A375" t="s">
        <v>589</v>
      </c>
      <c r="B375" t="s">
        <v>590</v>
      </c>
      <c r="C375">
        <v>8.6538461538461533</v>
      </c>
      <c r="D375" t="s">
        <v>483</v>
      </c>
      <c r="E375" t="s">
        <v>15</v>
      </c>
      <c r="F375" s="5">
        <v>15</v>
      </c>
    </row>
    <row r="376" spans="1:6" x14ac:dyDescent="0.25">
      <c r="A376" t="s">
        <v>591</v>
      </c>
      <c r="B376" t="s">
        <v>590</v>
      </c>
      <c r="C376">
        <v>11.826923076923077</v>
      </c>
      <c r="D376" t="s">
        <v>483</v>
      </c>
      <c r="E376" t="s">
        <v>15</v>
      </c>
      <c r="F376" s="4">
        <v>8</v>
      </c>
    </row>
    <row r="377" spans="1:6" x14ac:dyDescent="0.25">
      <c r="A377" t="s">
        <v>592</v>
      </c>
      <c r="B377" t="s">
        <v>590</v>
      </c>
      <c r="C377">
        <v>11.25</v>
      </c>
      <c r="D377" t="s">
        <v>483</v>
      </c>
      <c r="E377" t="s">
        <v>15</v>
      </c>
      <c r="F377" s="5">
        <v>2</v>
      </c>
    </row>
    <row r="378" spans="1:6" x14ac:dyDescent="0.25">
      <c r="A378" t="s">
        <v>593</v>
      </c>
      <c r="B378" t="s">
        <v>594</v>
      </c>
      <c r="C378">
        <v>20.76923076923077</v>
      </c>
      <c r="D378" t="s">
        <v>483</v>
      </c>
      <c r="E378" t="s">
        <v>15</v>
      </c>
      <c r="F378" s="5">
        <v>12</v>
      </c>
    </row>
    <row r="379" spans="1:6" x14ac:dyDescent="0.25">
      <c r="A379" t="s">
        <v>595</v>
      </c>
      <c r="B379" t="s">
        <v>596</v>
      </c>
      <c r="C379">
        <v>5.0192307692307692</v>
      </c>
      <c r="D379" t="s">
        <v>483</v>
      </c>
      <c r="E379" t="s">
        <v>15</v>
      </c>
      <c r="F379" s="5">
        <v>6</v>
      </c>
    </row>
    <row r="380" spans="1:6" x14ac:dyDescent="0.25">
      <c r="A380" t="s">
        <v>597</v>
      </c>
      <c r="B380" t="s">
        <v>598</v>
      </c>
      <c r="C380">
        <v>109.61538461538461</v>
      </c>
      <c r="D380" t="s">
        <v>483</v>
      </c>
      <c r="E380" t="s">
        <v>99</v>
      </c>
      <c r="F380" s="5">
        <v>10</v>
      </c>
    </row>
    <row r="381" spans="1:6" x14ac:dyDescent="0.25">
      <c r="A381" t="s">
        <v>599</v>
      </c>
      <c r="B381" t="s">
        <v>598</v>
      </c>
      <c r="C381">
        <v>90</v>
      </c>
      <c r="D381" t="s">
        <v>483</v>
      </c>
      <c r="E381" t="s">
        <v>600</v>
      </c>
      <c r="F381" s="4">
        <v>2</v>
      </c>
    </row>
    <row r="382" spans="1:6" x14ac:dyDescent="0.25">
      <c r="A382" t="s">
        <v>601</v>
      </c>
      <c r="B382" t="s">
        <v>598</v>
      </c>
      <c r="C382">
        <v>33.46153846153846</v>
      </c>
      <c r="D382" t="s">
        <v>483</v>
      </c>
      <c r="E382" t="s">
        <v>52</v>
      </c>
      <c r="F382" s="5">
        <v>2</v>
      </c>
    </row>
    <row r="383" spans="1:6" x14ac:dyDescent="0.25">
      <c r="A383" t="s">
        <v>602</v>
      </c>
      <c r="B383" t="s">
        <v>603</v>
      </c>
      <c r="C383">
        <v>29.71153846153846</v>
      </c>
      <c r="D383" t="s">
        <v>483</v>
      </c>
      <c r="E383" t="s">
        <v>54</v>
      </c>
      <c r="F383" s="4">
        <v>1</v>
      </c>
    </row>
    <row r="384" spans="1:6" x14ac:dyDescent="0.25">
      <c r="A384" t="s">
        <v>604</v>
      </c>
      <c r="B384" t="s">
        <v>605</v>
      </c>
      <c r="C384">
        <v>119.42307692307692</v>
      </c>
      <c r="D384" t="s">
        <v>483</v>
      </c>
      <c r="E384" t="s">
        <v>99</v>
      </c>
      <c r="F384" s="4">
        <v>35</v>
      </c>
    </row>
    <row r="385" spans="1:6" x14ac:dyDescent="0.25">
      <c r="A385" t="s">
        <v>606</v>
      </c>
      <c r="B385" t="s">
        <v>607</v>
      </c>
      <c r="C385">
        <v>154.61538461538461</v>
      </c>
      <c r="D385" t="s">
        <v>483</v>
      </c>
      <c r="E385" t="s">
        <v>15</v>
      </c>
      <c r="F385" s="4">
        <v>1</v>
      </c>
    </row>
    <row r="386" spans="1:6" x14ac:dyDescent="0.25">
      <c r="A386" t="s">
        <v>608</v>
      </c>
      <c r="B386" t="s">
        <v>607</v>
      </c>
      <c r="C386">
        <v>149.42307692307693</v>
      </c>
      <c r="D386" t="s">
        <v>483</v>
      </c>
      <c r="E386" t="s">
        <v>15</v>
      </c>
      <c r="F386" s="5">
        <v>1</v>
      </c>
    </row>
    <row r="387" spans="1:6" x14ac:dyDescent="0.25">
      <c r="A387" t="s">
        <v>609</v>
      </c>
      <c r="B387" t="s">
        <v>207</v>
      </c>
      <c r="C387">
        <v>33.75</v>
      </c>
      <c r="D387" t="s">
        <v>483</v>
      </c>
      <c r="E387" t="s">
        <v>226</v>
      </c>
      <c r="F387" s="5">
        <v>45</v>
      </c>
    </row>
    <row r="388" spans="1:6" x14ac:dyDescent="0.25">
      <c r="A388" t="s">
        <v>610</v>
      </c>
      <c r="B388" t="s">
        <v>207</v>
      </c>
      <c r="C388">
        <v>43.557692307692307</v>
      </c>
      <c r="D388" t="s">
        <v>483</v>
      </c>
      <c r="E388" t="s">
        <v>26</v>
      </c>
      <c r="F388" s="4">
        <v>6</v>
      </c>
    </row>
    <row r="389" spans="1:6" x14ac:dyDescent="0.25">
      <c r="A389" t="s">
        <v>611</v>
      </c>
      <c r="B389" t="s">
        <v>207</v>
      </c>
      <c r="C389">
        <v>22.78846153846154</v>
      </c>
      <c r="D389" t="s">
        <v>483</v>
      </c>
      <c r="E389" t="s">
        <v>45</v>
      </c>
      <c r="F389" s="5">
        <v>96</v>
      </c>
    </row>
    <row r="390" spans="1:6" x14ac:dyDescent="0.25">
      <c r="A390" t="s">
        <v>612</v>
      </c>
      <c r="B390" t="s">
        <v>207</v>
      </c>
      <c r="C390">
        <v>67.5</v>
      </c>
      <c r="D390" t="s">
        <v>483</v>
      </c>
      <c r="E390" t="s">
        <v>21</v>
      </c>
      <c r="F390" s="5">
        <v>620</v>
      </c>
    </row>
    <row r="391" spans="1:6" x14ac:dyDescent="0.25">
      <c r="A391" t="s">
        <v>613</v>
      </c>
      <c r="B391" t="s">
        <v>207</v>
      </c>
      <c r="C391">
        <v>48.46153846153846</v>
      </c>
      <c r="D391" t="s">
        <v>483</v>
      </c>
      <c r="E391" t="s">
        <v>99</v>
      </c>
      <c r="F391" s="5">
        <v>56</v>
      </c>
    </row>
    <row r="392" spans="1:6" x14ac:dyDescent="0.25">
      <c r="A392" t="s">
        <v>614</v>
      </c>
      <c r="B392" t="s">
        <v>207</v>
      </c>
      <c r="C392">
        <v>67.5</v>
      </c>
      <c r="D392" t="s">
        <v>483</v>
      </c>
      <c r="E392" t="s">
        <v>34</v>
      </c>
      <c r="F392" s="4">
        <v>15</v>
      </c>
    </row>
    <row r="393" spans="1:6" x14ac:dyDescent="0.25">
      <c r="A393" t="s">
        <v>209</v>
      </c>
      <c r="B393" t="s">
        <v>207</v>
      </c>
      <c r="C393">
        <v>67.5</v>
      </c>
      <c r="D393" t="s">
        <v>483</v>
      </c>
      <c r="E393" t="s">
        <v>21</v>
      </c>
      <c r="F393" s="4">
        <v>72</v>
      </c>
    </row>
    <row r="394" spans="1:6" x14ac:dyDescent="0.25">
      <c r="A394" t="s">
        <v>210</v>
      </c>
      <c r="B394" t="s">
        <v>207</v>
      </c>
      <c r="C394">
        <v>48.46153846153846</v>
      </c>
      <c r="D394" t="s">
        <v>483</v>
      </c>
      <c r="E394" t="s">
        <v>21</v>
      </c>
      <c r="F394" s="4">
        <v>348</v>
      </c>
    </row>
    <row r="395" spans="1:6" x14ac:dyDescent="0.25">
      <c r="A395" t="s">
        <v>615</v>
      </c>
      <c r="B395" t="s">
        <v>207</v>
      </c>
      <c r="C395">
        <v>48.46153846153846</v>
      </c>
      <c r="D395" t="s">
        <v>483</v>
      </c>
      <c r="E395" t="s">
        <v>21</v>
      </c>
      <c r="F395" s="4">
        <v>2</v>
      </c>
    </row>
    <row r="396" spans="1:6" x14ac:dyDescent="0.25">
      <c r="A396" t="s">
        <v>616</v>
      </c>
      <c r="B396" t="s">
        <v>207</v>
      </c>
      <c r="C396">
        <v>33.75</v>
      </c>
      <c r="D396" t="s">
        <v>483</v>
      </c>
      <c r="E396" t="s">
        <v>26</v>
      </c>
      <c r="F396" s="4">
        <v>102</v>
      </c>
    </row>
    <row r="397" spans="1:6" x14ac:dyDescent="0.25">
      <c r="A397" t="s">
        <v>211</v>
      </c>
      <c r="B397" t="s">
        <v>207</v>
      </c>
      <c r="C397">
        <v>33.17307692307692</v>
      </c>
      <c r="D397" t="s">
        <v>483</v>
      </c>
      <c r="E397" t="s">
        <v>212</v>
      </c>
      <c r="F397" s="5">
        <v>282</v>
      </c>
    </row>
    <row r="398" spans="1:6" x14ac:dyDescent="0.25">
      <c r="A398" t="s">
        <v>617</v>
      </c>
      <c r="B398" t="s">
        <v>207</v>
      </c>
      <c r="C398">
        <v>99.230769230769226</v>
      </c>
      <c r="D398" t="s">
        <v>483</v>
      </c>
      <c r="E398" t="s">
        <v>618</v>
      </c>
      <c r="F398" s="4">
        <v>30</v>
      </c>
    </row>
    <row r="399" spans="1:6" x14ac:dyDescent="0.25">
      <c r="A399" t="s">
        <v>619</v>
      </c>
      <c r="B399" t="s">
        <v>207</v>
      </c>
      <c r="C399">
        <v>30</v>
      </c>
      <c r="D399" t="s">
        <v>483</v>
      </c>
      <c r="E399" t="s">
        <v>15</v>
      </c>
      <c r="F399" s="5">
        <v>6</v>
      </c>
    </row>
    <row r="400" spans="1:6" x14ac:dyDescent="0.25">
      <c r="A400" t="s">
        <v>620</v>
      </c>
      <c r="B400" t="s">
        <v>207</v>
      </c>
      <c r="C400">
        <v>32.596153846153847</v>
      </c>
      <c r="D400" t="s">
        <v>483</v>
      </c>
      <c r="E400" t="s">
        <v>15</v>
      </c>
      <c r="F400" s="4">
        <v>28</v>
      </c>
    </row>
    <row r="401" spans="1:6" x14ac:dyDescent="0.25">
      <c r="A401" t="s">
        <v>621</v>
      </c>
      <c r="B401" t="s">
        <v>219</v>
      </c>
      <c r="C401">
        <v>74.42307692307692</v>
      </c>
      <c r="D401" t="s">
        <v>483</v>
      </c>
      <c r="E401" t="s">
        <v>34</v>
      </c>
      <c r="F401" s="5">
        <v>59</v>
      </c>
    </row>
    <row r="402" spans="1:6" x14ac:dyDescent="0.25">
      <c r="A402" t="s">
        <v>622</v>
      </c>
      <c r="B402" t="s">
        <v>219</v>
      </c>
      <c r="C402">
        <v>70.384615384615387</v>
      </c>
      <c r="D402" t="s">
        <v>483</v>
      </c>
      <c r="E402" t="s">
        <v>34</v>
      </c>
      <c r="F402" s="4">
        <v>4</v>
      </c>
    </row>
    <row r="403" spans="1:6" x14ac:dyDescent="0.25">
      <c r="A403" t="s">
        <v>623</v>
      </c>
      <c r="B403" t="s">
        <v>217</v>
      </c>
      <c r="C403">
        <v>13.26923076923077</v>
      </c>
      <c r="D403" t="s">
        <v>483</v>
      </c>
      <c r="E403" t="s">
        <v>54</v>
      </c>
      <c r="F403" s="5">
        <v>19</v>
      </c>
    </row>
    <row r="404" spans="1:6" x14ac:dyDescent="0.25">
      <c r="A404" t="s">
        <v>624</v>
      </c>
      <c r="B404" t="s">
        <v>217</v>
      </c>
      <c r="C404">
        <v>21.057692307692307</v>
      </c>
      <c r="D404" t="s">
        <v>483</v>
      </c>
      <c r="E404" t="s">
        <v>15</v>
      </c>
      <c r="F404" s="4">
        <v>3</v>
      </c>
    </row>
    <row r="405" spans="1:6" x14ac:dyDescent="0.25">
      <c r="A405" t="s">
        <v>224</v>
      </c>
      <c r="B405" t="s">
        <v>225</v>
      </c>
      <c r="C405">
        <v>39.807692307692307</v>
      </c>
      <c r="D405" t="s">
        <v>483</v>
      </c>
      <c r="E405" t="s">
        <v>226</v>
      </c>
      <c r="F405" s="4">
        <v>18</v>
      </c>
    </row>
    <row r="406" spans="1:6" x14ac:dyDescent="0.25">
      <c r="A406" t="s">
        <v>227</v>
      </c>
      <c r="B406" t="s">
        <v>225</v>
      </c>
      <c r="C406">
        <v>41.82692307692308</v>
      </c>
      <c r="D406" t="s">
        <v>483</v>
      </c>
      <c r="E406" t="s">
        <v>26</v>
      </c>
      <c r="F406" s="4">
        <v>6</v>
      </c>
    </row>
    <row r="407" spans="1:6" x14ac:dyDescent="0.25">
      <c r="A407" t="s">
        <v>625</v>
      </c>
      <c r="B407" t="s">
        <v>225</v>
      </c>
      <c r="C407">
        <v>76.730769230769226</v>
      </c>
      <c r="D407" t="s">
        <v>483</v>
      </c>
      <c r="E407" t="s">
        <v>26</v>
      </c>
      <c r="F407" s="5">
        <v>4</v>
      </c>
    </row>
    <row r="408" spans="1:6" x14ac:dyDescent="0.25">
      <c r="A408" t="s">
        <v>626</v>
      </c>
      <c r="B408" t="s">
        <v>225</v>
      </c>
      <c r="C408">
        <v>45.865384615384613</v>
      </c>
      <c r="D408" t="s">
        <v>483</v>
      </c>
      <c r="E408" t="s">
        <v>45</v>
      </c>
      <c r="F408" s="4">
        <v>7</v>
      </c>
    </row>
    <row r="409" spans="1:6" x14ac:dyDescent="0.25">
      <c r="A409" t="s">
        <v>627</v>
      </c>
      <c r="B409" t="s">
        <v>225</v>
      </c>
      <c r="C409">
        <v>34.615384615384613</v>
      </c>
      <c r="D409" t="s">
        <v>483</v>
      </c>
      <c r="E409" t="s">
        <v>515</v>
      </c>
      <c r="F409" s="5">
        <v>2</v>
      </c>
    </row>
    <row r="410" spans="1:6" x14ac:dyDescent="0.25">
      <c r="A410" t="s">
        <v>628</v>
      </c>
      <c r="B410" t="s">
        <v>225</v>
      </c>
      <c r="C410">
        <v>88.84615384615384</v>
      </c>
      <c r="D410" t="s">
        <v>483</v>
      </c>
      <c r="E410" t="s">
        <v>34</v>
      </c>
      <c r="F410" s="5">
        <v>8</v>
      </c>
    </row>
    <row r="411" spans="1:6" x14ac:dyDescent="0.25">
      <c r="A411" t="s">
        <v>228</v>
      </c>
      <c r="B411" t="s">
        <v>225</v>
      </c>
      <c r="C411">
        <v>67.5</v>
      </c>
      <c r="D411" t="s">
        <v>483</v>
      </c>
      <c r="E411" t="s">
        <v>21</v>
      </c>
      <c r="F411" s="5">
        <v>5</v>
      </c>
    </row>
    <row r="412" spans="1:6" x14ac:dyDescent="0.25">
      <c r="A412" t="s">
        <v>629</v>
      </c>
      <c r="B412" t="s">
        <v>225</v>
      </c>
      <c r="C412">
        <v>163.26923076923077</v>
      </c>
      <c r="D412" t="s">
        <v>483</v>
      </c>
      <c r="E412" t="s">
        <v>47</v>
      </c>
      <c r="F412" s="4">
        <v>10</v>
      </c>
    </row>
    <row r="413" spans="1:6" x14ac:dyDescent="0.25">
      <c r="A413" t="s">
        <v>630</v>
      </c>
      <c r="B413" t="s">
        <v>225</v>
      </c>
      <c r="C413">
        <v>37.5</v>
      </c>
      <c r="D413" t="s">
        <v>483</v>
      </c>
      <c r="E413" t="s">
        <v>15</v>
      </c>
      <c r="F413" s="4">
        <v>36</v>
      </c>
    </row>
    <row r="414" spans="1:6" x14ac:dyDescent="0.25">
      <c r="A414" t="s">
        <v>631</v>
      </c>
      <c r="B414" t="s">
        <v>225</v>
      </c>
      <c r="C414">
        <v>32.596153846153847</v>
      </c>
      <c r="D414" t="s">
        <v>483</v>
      </c>
      <c r="E414" t="s">
        <v>15</v>
      </c>
      <c r="F414" s="5">
        <v>12</v>
      </c>
    </row>
    <row r="415" spans="1:6" x14ac:dyDescent="0.25">
      <c r="A415" t="s">
        <v>632</v>
      </c>
      <c r="B415" t="s">
        <v>225</v>
      </c>
      <c r="C415">
        <v>37.5</v>
      </c>
      <c r="D415" t="s">
        <v>483</v>
      </c>
      <c r="E415" t="s">
        <v>26</v>
      </c>
      <c r="F415" s="5">
        <v>108</v>
      </c>
    </row>
    <row r="416" spans="1:6" x14ac:dyDescent="0.25">
      <c r="A416" t="s">
        <v>230</v>
      </c>
      <c r="B416" t="s">
        <v>231</v>
      </c>
      <c r="C416">
        <v>22.21153846153846</v>
      </c>
      <c r="D416" t="s">
        <v>483</v>
      </c>
      <c r="E416" t="s">
        <v>15</v>
      </c>
      <c r="F416" s="4">
        <v>38</v>
      </c>
    </row>
    <row r="417" spans="1:6" x14ac:dyDescent="0.25">
      <c r="A417" t="s">
        <v>235</v>
      </c>
      <c r="B417" t="s">
        <v>236</v>
      </c>
      <c r="C417">
        <v>14.711538461538462</v>
      </c>
      <c r="D417" t="s">
        <v>483</v>
      </c>
      <c r="E417" t="s">
        <v>15</v>
      </c>
      <c r="F417" s="4">
        <v>1</v>
      </c>
    </row>
    <row r="418" spans="1:6" x14ac:dyDescent="0.25">
      <c r="A418" t="s">
        <v>633</v>
      </c>
      <c r="B418" t="s">
        <v>634</v>
      </c>
      <c r="C418">
        <v>2.25</v>
      </c>
      <c r="D418" t="s">
        <v>483</v>
      </c>
      <c r="E418" t="s">
        <v>26</v>
      </c>
      <c r="F418" s="4">
        <v>1</v>
      </c>
    </row>
    <row r="419" spans="1:6" x14ac:dyDescent="0.25">
      <c r="A419" t="s">
        <v>635</v>
      </c>
      <c r="B419" t="s">
        <v>636</v>
      </c>
      <c r="C419">
        <v>43.557692307692307</v>
      </c>
      <c r="D419" t="s">
        <v>483</v>
      </c>
      <c r="E419" t="s">
        <v>99</v>
      </c>
      <c r="F419" s="4">
        <v>4</v>
      </c>
    </row>
    <row r="420" spans="1:6" x14ac:dyDescent="0.25">
      <c r="A420" t="s">
        <v>239</v>
      </c>
      <c r="B420" t="s">
        <v>240</v>
      </c>
      <c r="C420">
        <v>18.75</v>
      </c>
      <c r="D420" t="s">
        <v>483</v>
      </c>
      <c r="E420" t="s">
        <v>15</v>
      </c>
      <c r="F420" s="4">
        <v>2</v>
      </c>
    </row>
    <row r="421" spans="1:6" x14ac:dyDescent="0.25">
      <c r="A421" t="s">
        <v>637</v>
      </c>
      <c r="B421" t="s">
        <v>638</v>
      </c>
      <c r="C421">
        <v>10.326923076923077</v>
      </c>
      <c r="D421" t="s">
        <v>483</v>
      </c>
      <c r="E421" t="s">
        <v>34</v>
      </c>
      <c r="F421" s="4">
        <v>10</v>
      </c>
    </row>
    <row r="422" spans="1:6" x14ac:dyDescent="0.25">
      <c r="A422" t="s">
        <v>639</v>
      </c>
      <c r="B422" t="s">
        <v>640</v>
      </c>
      <c r="C422">
        <v>37.78846153846154</v>
      </c>
      <c r="D422" t="s">
        <v>483</v>
      </c>
      <c r="E422" t="s">
        <v>133</v>
      </c>
      <c r="F422" s="5">
        <v>6</v>
      </c>
    </row>
    <row r="423" spans="1:6" x14ac:dyDescent="0.25">
      <c r="A423" t="s">
        <v>641</v>
      </c>
      <c r="B423" t="s">
        <v>642</v>
      </c>
      <c r="C423">
        <v>267.11538461538464</v>
      </c>
      <c r="D423" t="s">
        <v>483</v>
      </c>
      <c r="E423" t="s">
        <v>34</v>
      </c>
      <c r="F423" s="4">
        <v>2</v>
      </c>
    </row>
    <row r="424" spans="1:6" x14ac:dyDescent="0.25">
      <c r="A424" t="s">
        <v>643</v>
      </c>
      <c r="B424" t="s">
        <v>644</v>
      </c>
      <c r="C424">
        <v>351.92307692307691</v>
      </c>
      <c r="D424" t="s">
        <v>483</v>
      </c>
      <c r="E424" t="s">
        <v>34</v>
      </c>
      <c r="F424" s="5">
        <v>3</v>
      </c>
    </row>
    <row r="425" spans="1:6" x14ac:dyDescent="0.25">
      <c r="A425" t="s">
        <v>645</v>
      </c>
      <c r="B425" t="s">
        <v>646</v>
      </c>
      <c r="C425">
        <v>269.42307692307691</v>
      </c>
      <c r="D425" t="s">
        <v>483</v>
      </c>
      <c r="E425" t="s">
        <v>15</v>
      </c>
      <c r="F425" s="4">
        <v>2</v>
      </c>
    </row>
    <row r="426" spans="1:6" x14ac:dyDescent="0.25">
      <c r="A426" t="s">
        <v>647</v>
      </c>
      <c r="B426" t="s">
        <v>642</v>
      </c>
      <c r="C426">
        <v>132.11538461538461</v>
      </c>
      <c r="D426" t="s">
        <v>483</v>
      </c>
      <c r="E426" t="s">
        <v>21</v>
      </c>
      <c r="F426" s="5">
        <v>1</v>
      </c>
    </row>
    <row r="427" spans="1:6" x14ac:dyDescent="0.25">
      <c r="A427" t="s">
        <v>648</v>
      </c>
      <c r="B427" t="s">
        <v>649</v>
      </c>
      <c r="C427">
        <v>39.807692307692307</v>
      </c>
      <c r="D427" t="s">
        <v>483</v>
      </c>
      <c r="E427" t="s">
        <v>34</v>
      </c>
      <c r="F427" s="4">
        <v>2</v>
      </c>
    </row>
    <row r="428" spans="1:6" x14ac:dyDescent="0.25">
      <c r="A428" t="s">
        <v>650</v>
      </c>
      <c r="B428" t="s">
        <v>651</v>
      </c>
      <c r="C428">
        <v>44.134615384615387</v>
      </c>
      <c r="D428" t="s">
        <v>483</v>
      </c>
      <c r="E428" t="s">
        <v>99</v>
      </c>
      <c r="F428" s="4">
        <v>7</v>
      </c>
    </row>
    <row r="429" spans="1:6" x14ac:dyDescent="0.25">
      <c r="A429" t="s">
        <v>652</v>
      </c>
      <c r="B429" t="s">
        <v>653</v>
      </c>
      <c r="C429">
        <v>42.115384615384613</v>
      </c>
      <c r="D429" t="s">
        <v>483</v>
      </c>
      <c r="E429" t="s">
        <v>34</v>
      </c>
      <c r="F429" s="5">
        <v>161</v>
      </c>
    </row>
    <row r="430" spans="1:6" x14ac:dyDescent="0.25">
      <c r="A430" t="s">
        <v>654</v>
      </c>
      <c r="B430" t="s">
        <v>655</v>
      </c>
      <c r="C430">
        <v>23.653846153846153</v>
      </c>
      <c r="D430" t="s">
        <v>483</v>
      </c>
      <c r="E430" t="s">
        <v>15</v>
      </c>
      <c r="F430" s="5">
        <v>2</v>
      </c>
    </row>
    <row r="431" spans="1:6" x14ac:dyDescent="0.25">
      <c r="A431" t="s">
        <v>656</v>
      </c>
      <c r="B431" t="s">
        <v>657</v>
      </c>
      <c r="C431">
        <v>128.65384615384616</v>
      </c>
      <c r="D431" t="s">
        <v>483</v>
      </c>
      <c r="E431" t="s">
        <v>21</v>
      </c>
      <c r="F431" s="4">
        <v>10</v>
      </c>
    </row>
    <row r="432" spans="1:6" x14ac:dyDescent="0.25">
      <c r="A432" t="s">
        <v>658</v>
      </c>
      <c r="B432" t="s">
        <v>659</v>
      </c>
      <c r="C432">
        <v>38.365384615384613</v>
      </c>
      <c r="D432" t="s">
        <v>483</v>
      </c>
      <c r="E432" t="s">
        <v>34</v>
      </c>
      <c r="F432" s="5">
        <v>8</v>
      </c>
    </row>
    <row r="433" spans="1:6" x14ac:dyDescent="0.25">
      <c r="A433" t="s">
        <v>660</v>
      </c>
      <c r="B433" t="s">
        <v>661</v>
      </c>
      <c r="C433">
        <v>12.98076923076923</v>
      </c>
      <c r="D433" t="s">
        <v>483</v>
      </c>
      <c r="E433" t="s">
        <v>26</v>
      </c>
      <c r="F433" s="5">
        <v>30</v>
      </c>
    </row>
    <row r="434" spans="1:6" x14ac:dyDescent="0.25">
      <c r="A434" t="s">
        <v>662</v>
      </c>
      <c r="B434" t="s">
        <v>663</v>
      </c>
      <c r="C434">
        <v>43.557692307692307</v>
      </c>
      <c r="D434" t="s">
        <v>483</v>
      </c>
      <c r="E434" t="s">
        <v>15</v>
      </c>
      <c r="F434" s="4">
        <v>2</v>
      </c>
    </row>
    <row r="435" spans="1:6" x14ac:dyDescent="0.25">
      <c r="A435" t="s">
        <v>247</v>
      </c>
      <c r="B435" t="s">
        <v>248</v>
      </c>
      <c r="C435">
        <v>30</v>
      </c>
      <c r="D435" t="s">
        <v>483</v>
      </c>
      <c r="E435" t="s">
        <v>99</v>
      </c>
      <c r="F435" s="5">
        <v>10</v>
      </c>
    </row>
    <row r="436" spans="1:6" x14ac:dyDescent="0.25">
      <c r="A436" t="s">
        <v>251</v>
      </c>
      <c r="B436" t="s">
        <v>248</v>
      </c>
      <c r="C436">
        <v>25.096153846153847</v>
      </c>
      <c r="D436" t="s">
        <v>483</v>
      </c>
      <c r="E436" t="s">
        <v>15</v>
      </c>
      <c r="F436" s="5">
        <v>2</v>
      </c>
    </row>
    <row r="437" spans="1:6" x14ac:dyDescent="0.25">
      <c r="A437" t="s">
        <v>252</v>
      </c>
      <c r="B437" t="s">
        <v>253</v>
      </c>
      <c r="C437">
        <v>26.53846153846154</v>
      </c>
      <c r="D437" t="s">
        <v>483</v>
      </c>
      <c r="E437" t="s">
        <v>15</v>
      </c>
      <c r="F437" s="4">
        <v>2</v>
      </c>
    </row>
    <row r="438" spans="1:6" x14ac:dyDescent="0.25">
      <c r="A438" t="s">
        <v>254</v>
      </c>
      <c r="B438" t="s">
        <v>255</v>
      </c>
      <c r="C438">
        <v>22.5</v>
      </c>
      <c r="D438" t="s">
        <v>483</v>
      </c>
      <c r="E438" t="s">
        <v>133</v>
      </c>
      <c r="F438" s="5">
        <v>223</v>
      </c>
    </row>
    <row r="439" spans="1:6" x14ac:dyDescent="0.25">
      <c r="A439" t="s">
        <v>664</v>
      </c>
      <c r="B439" t="s">
        <v>665</v>
      </c>
      <c r="C439">
        <v>21.923076923076923</v>
      </c>
      <c r="D439" t="s">
        <v>483</v>
      </c>
      <c r="E439" t="s">
        <v>18</v>
      </c>
      <c r="F439" s="4">
        <v>2</v>
      </c>
    </row>
    <row r="440" spans="1:6" x14ac:dyDescent="0.25">
      <c r="A440" t="s">
        <v>666</v>
      </c>
      <c r="B440" t="s">
        <v>667</v>
      </c>
      <c r="C440">
        <v>11.826923076923077</v>
      </c>
      <c r="D440" t="s">
        <v>483</v>
      </c>
      <c r="E440" t="s">
        <v>34</v>
      </c>
      <c r="F440" s="5">
        <v>10</v>
      </c>
    </row>
    <row r="441" spans="1:6" x14ac:dyDescent="0.25">
      <c r="A441" t="s">
        <v>668</v>
      </c>
      <c r="B441" t="s">
        <v>669</v>
      </c>
      <c r="C441">
        <v>8.9423076923076916</v>
      </c>
      <c r="D441" t="s">
        <v>483</v>
      </c>
      <c r="E441" t="s">
        <v>54</v>
      </c>
      <c r="F441" s="4">
        <v>1</v>
      </c>
    </row>
    <row r="442" spans="1:6" x14ac:dyDescent="0.25">
      <c r="A442" t="s">
        <v>670</v>
      </c>
      <c r="B442" t="s">
        <v>671</v>
      </c>
      <c r="C442">
        <v>66.34615384615384</v>
      </c>
      <c r="D442" t="s">
        <v>483</v>
      </c>
      <c r="E442" t="s">
        <v>15</v>
      </c>
      <c r="F442" s="5">
        <v>2</v>
      </c>
    </row>
    <row r="443" spans="1:6" x14ac:dyDescent="0.25">
      <c r="A443" t="s">
        <v>672</v>
      </c>
      <c r="B443" t="s">
        <v>673</v>
      </c>
      <c r="C443">
        <v>80.769230769230774</v>
      </c>
      <c r="D443" t="s">
        <v>483</v>
      </c>
      <c r="E443" t="s">
        <v>99</v>
      </c>
      <c r="F443" s="4">
        <v>93</v>
      </c>
    </row>
    <row r="444" spans="1:6" x14ac:dyDescent="0.25">
      <c r="A444" t="s">
        <v>674</v>
      </c>
      <c r="B444" t="s">
        <v>259</v>
      </c>
      <c r="C444">
        <v>58.269230769230766</v>
      </c>
      <c r="D444" t="s">
        <v>483</v>
      </c>
      <c r="E444" t="s">
        <v>21</v>
      </c>
      <c r="F444" s="4">
        <v>142</v>
      </c>
    </row>
    <row r="445" spans="1:6" x14ac:dyDescent="0.25">
      <c r="A445" t="s">
        <v>675</v>
      </c>
      <c r="B445" t="s">
        <v>259</v>
      </c>
      <c r="C445">
        <v>45</v>
      </c>
      <c r="D445" t="s">
        <v>483</v>
      </c>
      <c r="E445" t="s">
        <v>15</v>
      </c>
      <c r="F445" s="4">
        <v>5</v>
      </c>
    </row>
    <row r="446" spans="1:6" x14ac:dyDescent="0.25">
      <c r="A446" t="s">
        <v>676</v>
      </c>
      <c r="B446" t="s">
        <v>259</v>
      </c>
      <c r="C446">
        <v>16.442307692307693</v>
      </c>
      <c r="D446" t="s">
        <v>483</v>
      </c>
      <c r="E446" t="s">
        <v>54</v>
      </c>
      <c r="F446" s="5">
        <v>3</v>
      </c>
    </row>
    <row r="447" spans="1:6" x14ac:dyDescent="0.25">
      <c r="A447" t="s">
        <v>677</v>
      </c>
      <c r="B447" t="s">
        <v>678</v>
      </c>
      <c r="C447">
        <v>270</v>
      </c>
      <c r="D447" t="s">
        <v>483</v>
      </c>
      <c r="E447" t="s">
        <v>45</v>
      </c>
      <c r="F447" s="5">
        <v>1</v>
      </c>
    </row>
    <row r="448" spans="1:6" x14ac:dyDescent="0.25">
      <c r="A448" t="s">
        <v>679</v>
      </c>
      <c r="B448" t="s">
        <v>678</v>
      </c>
      <c r="C448">
        <v>188.07692307692307</v>
      </c>
      <c r="D448" t="s">
        <v>483</v>
      </c>
      <c r="E448" t="s">
        <v>15</v>
      </c>
      <c r="F448" s="5">
        <v>1</v>
      </c>
    </row>
    <row r="449" spans="1:6" x14ac:dyDescent="0.25">
      <c r="A449" t="s">
        <v>680</v>
      </c>
      <c r="B449" t="s">
        <v>681</v>
      </c>
      <c r="C449">
        <v>19.03846153846154</v>
      </c>
      <c r="D449" t="s">
        <v>483</v>
      </c>
      <c r="E449" t="s">
        <v>15</v>
      </c>
      <c r="F449" s="5">
        <v>1</v>
      </c>
    </row>
    <row r="450" spans="1:6" x14ac:dyDescent="0.25">
      <c r="A450" t="s">
        <v>682</v>
      </c>
      <c r="B450" t="s">
        <v>683</v>
      </c>
      <c r="C450">
        <v>11.538461538461538</v>
      </c>
      <c r="D450" t="s">
        <v>483</v>
      </c>
      <c r="E450" t="s">
        <v>15</v>
      </c>
      <c r="F450" s="4">
        <v>10</v>
      </c>
    </row>
    <row r="451" spans="1:6" x14ac:dyDescent="0.25">
      <c r="A451" t="s">
        <v>684</v>
      </c>
      <c r="B451" t="s">
        <v>683</v>
      </c>
      <c r="C451">
        <v>11.538461538461538</v>
      </c>
      <c r="D451" t="s">
        <v>483</v>
      </c>
      <c r="E451" t="s">
        <v>15</v>
      </c>
      <c r="F451" s="5">
        <v>10</v>
      </c>
    </row>
    <row r="452" spans="1:6" x14ac:dyDescent="0.25">
      <c r="A452" t="s">
        <v>685</v>
      </c>
      <c r="B452" t="s">
        <v>686</v>
      </c>
      <c r="C452">
        <v>2.3076923076923075</v>
      </c>
      <c r="D452" t="s">
        <v>483</v>
      </c>
      <c r="E452" t="s">
        <v>133</v>
      </c>
      <c r="F452" s="4">
        <v>2</v>
      </c>
    </row>
    <row r="453" spans="1:6" x14ac:dyDescent="0.25">
      <c r="A453" t="s">
        <v>263</v>
      </c>
      <c r="B453" t="s">
        <v>264</v>
      </c>
      <c r="C453">
        <v>11.826923076923077</v>
      </c>
      <c r="D453" t="s">
        <v>483</v>
      </c>
      <c r="E453" t="s">
        <v>15</v>
      </c>
      <c r="F453" s="5">
        <v>5</v>
      </c>
    </row>
    <row r="454" spans="1:6" x14ac:dyDescent="0.25">
      <c r="A454" t="s">
        <v>687</v>
      </c>
      <c r="B454" t="s">
        <v>688</v>
      </c>
      <c r="C454">
        <v>3.1730769230769229</v>
      </c>
      <c r="D454" t="s">
        <v>483</v>
      </c>
      <c r="E454" t="s">
        <v>15</v>
      </c>
      <c r="F454" s="4">
        <v>9</v>
      </c>
    </row>
    <row r="455" spans="1:6" x14ac:dyDescent="0.25">
      <c r="A455" t="s">
        <v>689</v>
      </c>
      <c r="B455" t="s">
        <v>688</v>
      </c>
      <c r="C455">
        <v>5.5961538461538458</v>
      </c>
      <c r="D455" t="s">
        <v>483</v>
      </c>
      <c r="E455" t="s">
        <v>15</v>
      </c>
      <c r="F455" s="5">
        <v>9</v>
      </c>
    </row>
    <row r="456" spans="1:6" x14ac:dyDescent="0.25">
      <c r="A456" t="s">
        <v>690</v>
      </c>
      <c r="B456" t="s">
        <v>691</v>
      </c>
      <c r="C456">
        <v>31.442307692307693</v>
      </c>
      <c r="D456" t="s">
        <v>483</v>
      </c>
      <c r="E456" t="s">
        <v>34</v>
      </c>
      <c r="F456" s="5">
        <v>19</v>
      </c>
    </row>
    <row r="457" spans="1:6" x14ac:dyDescent="0.25">
      <c r="A457" t="s">
        <v>692</v>
      </c>
      <c r="B457" t="s">
        <v>280</v>
      </c>
      <c r="C457">
        <v>37.78846153846154</v>
      </c>
      <c r="D457" t="s">
        <v>483</v>
      </c>
      <c r="E457" t="s">
        <v>45</v>
      </c>
      <c r="F457" s="5">
        <v>5</v>
      </c>
    </row>
    <row r="458" spans="1:6" x14ac:dyDescent="0.25">
      <c r="A458" t="s">
        <v>273</v>
      </c>
      <c r="B458" t="s">
        <v>274</v>
      </c>
      <c r="C458">
        <v>33.75</v>
      </c>
      <c r="D458" t="s">
        <v>483</v>
      </c>
      <c r="E458" t="s">
        <v>34</v>
      </c>
      <c r="F458" s="5">
        <v>124</v>
      </c>
    </row>
    <row r="459" spans="1:6" x14ac:dyDescent="0.25">
      <c r="A459" t="s">
        <v>693</v>
      </c>
      <c r="B459" t="s">
        <v>694</v>
      </c>
      <c r="C459">
        <v>58.269230769230766</v>
      </c>
      <c r="D459" t="s">
        <v>483</v>
      </c>
      <c r="E459" t="s">
        <v>15</v>
      </c>
      <c r="F459" s="5">
        <v>2</v>
      </c>
    </row>
    <row r="460" spans="1:6" x14ac:dyDescent="0.25">
      <c r="A460" t="s">
        <v>275</v>
      </c>
      <c r="B460" t="s">
        <v>276</v>
      </c>
      <c r="C460">
        <v>52.78846153846154</v>
      </c>
      <c r="D460" t="s">
        <v>483</v>
      </c>
      <c r="E460" t="s">
        <v>15</v>
      </c>
      <c r="F460" s="5">
        <v>1</v>
      </c>
    </row>
    <row r="461" spans="1:6" x14ac:dyDescent="0.25">
      <c r="A461" t="s">
        <v>695</v>
      </c>
      <c r="B461" t="s">
        <v>276</v>
      </c>
      <c r="C461">
        <v>58.269230769230766</v>
      </c>
      <c r="D461" t="s">
        <v>483</v>
      </c>
      <c r="E461" t="s">
        <v>15</v>
      </c>
      <c r="F461" s="4">
        <v>3</v>
      </c>
    </row>
    <row r="462" spans="1:6" x14ac:dyDescent="0.25">
      <c r="A462" t="s">
        <v>277</v>
      </c>
      <c r="B462" t="s">
        <v>278</v>
      </c>
      <c r="C462">
        <v>26.826923076923077</v>
      </c>
      <c r="D462" t="s">
        <v>483</v>
      </c>
      <c r="E462" t="s">
        <v>54</v>
      </c>
      <c r="F462" s="5">
        <v>13</v>
      </c>
    </row>
    <row r="463" spans="1:6" x14ac:dyDescent="0.25">
      <c r="A463" t="s">
        <v>279</v>
      </c>
      <c r="B463" t="s">
        <v>280</v>
      </c>
      <c r="C463">
        <v>54.230769230769234</v>
      </c>
      <c r="D463" t="s">
        <v>483</v>
      </c>
      <c r="E463" t="s">
        <v>15</v>
      </c>
      <c r="F463" s="4">
        <v>7</v>
      </c>
    </row>
    <row r="464" spans="1:6" x14ac:dyDescent="0.25">
      <c r="A464" t="s">
        <v>696</v>
      </c>
      <c r="B464" t="s">
        <v>280</v>
      </c>
      <c r="C464">
        <v>30.28846153846154</v>
      </c>
      <c r="D464" t="s">
        <v>483</v>
      </c>
      <c r="E464" t="s">
        <v>54</v>
      </c>
      <c r="F464" s="5">
        <v>4</v>
      </c>
    </row>
    <row r="465" spans="1:6" x14ac:dyDescent="0.25">
      <c r="A465" t="s">
        <v>697</v>
      </c>
      <c r="B465" t="s">
        <v>280</v>
      </c>
      <c r="C465">
        <v>28.557692307692307</v>
      </c>
      <c r="D465" t="s">
        <v>483</v>
      </c>
      <c r="E465" t="s">
        <v>54</v>
      </c>
      <c r="F465" s="4">
        <v>25</v>
      </c>
    </row>
    <row r="466" spans="1:6" x14ac:dyDescent="0.25">
      <c r="A466" t="s">
        <v>698</v>
      </c>
      <c r="B466" t="s">
        <v>280</v>
      </c>
      <c r="C466">
        <v>58.269230769230766</v>
      </c>
      <c r="D466" t="s">
        <v>483</v>
      </c>
      <c r="E466" t="s">
        <v>52</v>
      </c>
      <c r="F466" s="5">
        <v>60</v>
      </c>
    </row>
    <row r="467" spans="1:6" x14ac:dyDescent="0.25">
      <c r="A467" t="s">
        <v>699</v>
      </c>
      <c r="B467" t="s">
        <v>700</v>
      </c>
      <c r="C467">
        <v>31.442307692307693</v>
      </c>
      <c r="D467" t="s">
        <v>483</v>
      </c>
      <c r="E467" t="s">
        <v>34</v>
      </c>
      <c r="F467" s="5">
        <v>17</v>
      </c>
    </row>
    <row r="468" spans="1:6" x14ac:dyDescent="0.25">
      <c r="A468" t="s">
        <v>701</v>
      </c>
      <c r="B468" t="s">
        <v>702</v>
      </c>
      <c r="C468">
        <v>58.269230769230766</v>
      </c>
      <c r="D468" t="s">
        <v>483</v>
      </c>
      <c r="E468" t="s">
        <v>15</v>
      </c>
      <c r="F468" s="4">
        <v>2</v>
      </c>
    </row>
    <row r="469" spans="1:6" x14ac:dyDescent="0.25">
      <c r="A469" t="s">
        <v>703</v>
      </c>
      <c r="B469" t="s">
        <v>704</v>
      </c>
      <c r="C469">
        <v>54.230769230769234</v>
      </c>
      <c r="D469" t="s">
        <v>483</v>
      </c>
      <c r="E469" t="s">
        <v>15</v>
      </c>
      <c r="F469" s="5">
        <v>13</v>
      </c>
    </row>
    <row r="470" spans="1:6" x14ac:dyDescent="0.25">
      <c r="A470" t="s">
        <v>705</v>
      </c>
      <c r="B470" t="s">
        <v>706</v>
      </c>
      <c r="C470">
        <v>52.78846153846154</v>
      </c>
      <c r="D470" t="s">
        <v>483</v>
      </c>
      <c r="E470" t="s">
        <v>15</v>
      </c>
      <c r="F470" s="4">
        <v>1</v>
      </c>
    </row>
    <row r="471" spans="1:6" x14ac:dyDescent="0.25">
      <c r="A471" t="s">
        <v>707</v>
      </c>
      <c r="B471" t="s">
        <v>706</v>
      </c>
      <c r="C471">
        <v>58.269230769230766</v>
      </c>
      <c r="D471" t="s">
        <v>483</v>
      </c>
      <c r="E471" t="s">
        <v>15</v>
      </c>
      <c r="F471" s="5">
        <v>17</v>
      </c>
    </row>
    <row r="472" spans="1:6" x14ac:dyDescent="0.25">
      <c r="A472" t="s">
        <v>708</v>
      </c>
      <c r="B472" t="s">
        <v>704</v>
      </c>
      <c r="C472">
        <v>30.28846153846154</v>
      </c>
      <c r="D472" t="s">
        <v>483</v>
      </c>
      <c r="E472" t="s">
        <v>54</v>
      </c>
      <c r="F472" s="4">
        <v>4</v>
      </c>
    </row>
    <row r="473" spans="1:6" x14ac:dyDescent="0.25">
      <c r="A473" t="s">
        <v>709</v>
      </c>
      <c r="B473" t="s">
        <v>704</v>
      </c>
      <c r="C473">
        <v>28.557692307692307</v>
      </c>
      <c r="D473" t="s">
        <v>483</v>
      </c>
      <c r="E473" t="s">
        <v>54</v>
      </c>
      <c r="F473" s="5">
        <v>19</v>
      </c>
    </row>
    <row r="474" spans="1:6" x14ac:dyDescent="0.25">
      <c r="A474" t="s">
        <v>710</v>
      </c>
      <c r="B474" t="s">
        <v>704</v>
      </c>
      <c r="C474">
        <v>58.269230769230766</v>
      </c>
      <c r="D474" t="s">
        <v>483</v>
      </c>
      <c r="E474" t="s">
        <v>52</v>
      </c>
      <c r="F474" s="4">
        <v>60</v>
      </c>
    </row>
    <row r="475" spans="1:6" x14ac:dyDescent="0.25">
      <c r="A475" t="s">
        <v>283</v>
      </c>
      <c r="B475" t="s">
        <v>284</v>
      </c>
      <c r="C475">
        <v>26.826923076923077</v>
      </c>
      <c r="D475" t="s">
        <v>483</v>
      </c>
      <c r="E475" t="s">
        <v>54</v>
      </c>
      <c r="F475" s="5">
        <v>7</v>
      </c>
    </row>
    <row r="476" spans="1:6" x14ac:dyDescent="0.25">
      <c r="A476" t="s">
        <v>711</v>
      </c>
      <c r="B476" t="s">
        <v>268</v>
      </c>
      <c r="C476">
        <v>29.134615384615383</v>
      </c>
      <c r="D476" t="s">
        <v>483</v>
      </c>
      <c r="E476" t="s">
        <v>45</v>
      </c>
      <c r="F476" s="5">
        <v>10</v>
      </c>
    </row>
    <row r="477" spans="1:6" x14ac:dyDescent="0.25">
      <c r="A477" t="s">
        <v>712</v>
      </c>
      <c r="B477" t="s">
        <v>286</v>
      </c>
      <c r="C477">
        <v>22.5</v>
      </c>
      <c r="D477" t="s">
        <v>483</v>
      </c>
      <c r="E477" t="s">
        <v>21</v>
      </c>
      <c r="F477" s="4">
        <v>40</v>
      </c>
    </row>
    <row r="478" spans="1:6" x14ac:dyDescent="0.25">
      <c r="A478" t="s">
        <v>713</v>
      </c>
      <c r="B478" t="s">
        <v>286</v>
      </c>
      <c r="C478">
        <v>24.51923076923077</v>
      </c>
      <c r="D478" t="s">
        <v>483</v>
      </c>
      <c r="E478" t="s">
        <v>15</v>
      </c>
      <c r="F478" s="5">
        <v>6</v>
      </c>
    </row>
    <row r="479" spans="1:6" x14ac:dyDescent="0.25">
      <c r="A479" t="s">
        <v>714</v>
      </c>
      <c r="B479" t="s">
        <v>286</v>
      </c>
      <c r="C479">
        <v>23.365384615384617</v>
      </c>
      <c r="D479" t="s">
        <v>483</v>
      </c>
      <c r="E479" t="s">
        <v>54</v>
      </c>
      <c r="F479" s="4">
        <v>4</v>
      </c>
    </row>
    <row r="480" spans="1:6" x14ac:dyDescent="0.25">
      <c r="A480" t="s">
        <v>288</v>
      </c>
      <c r="B480" t="s">
        <v>289</v>
      </c>
      <c r="C480">
        <v>18.75</v>
      </c>
      <c r="D480" t="s">
        <v>483</v>
      </c>
      <c r="E480">
        <v>0</v>
      </c>
      <c r="F480" s="5">
        <v>1</v>
      </c>
    </row>
    <row r="481" spans="1:6" x14ac:dyDescent="0.25">
      <c r="A481" t="s">
        <v>715</v>
      </c>
      <c r="B481" t="s">
        <v>716</v>
      </c>
      <c r="C481">
        <v>22.5</v>
      </c>
      <c r="D481" t="s">
        <v>483</v>
      </c>
      <c r="E481" t="s">
        <v>34</v>
      </c>
      <c r="F481" s="4">
        <v>10</v>
      </c>
    </row>
    <row r="482" spans="1:6" x14ac:dyDescent="0.25">
      <c r="A482" t="s">
        <v>717</v>
      </c>
      <c r="B482" t="s">
        <v>718</v>
      </c>
      <c r="C482">
        <v>22.5</v>
      </c>
      <c r="D482" t="s">
        <v>483</v>
      </c>
      <c r="E482" t="s">
        <v>34</v>
      </c>
      <c r="F482" s="4">
        <v>38</v>
      </c>
    </row>
    <row r="483" spans="1:6" x14ac:dyDescent="0.25">
      <c r="A483" t="s">
        <v>294</v>
      </c>
      <c r="B483" t="s">
        <v>286</v>
      </c>
      <c r="C483">
        <v>26.53846153846154</v>
      </c>
      <c r="D483" t="s">
        <v>483</v>
      </c>
      <c r="E483" t="s">
        <v>15</v>
      </c>
      <c r="F483" s="5">
        <v>2</v>
      </c>
    </row>
    <row r="484" spans="1:6" x14ac:dyDescent="0.25">
      <c r="A484" t="s">
        <v>719</v>
      </c>
      <c r="B484" t="s">
        <v>286</v>
      </c>
      <c r="C484">
        <v>17.884615384615383</v>
      </c>
      <c r="D484" t="s">
        <v>483</v>
      </c>
      <c r="E484" t="s">
        <v>54</v>
      </c>
      <c r="F484" s="5">
        <v>13</v>
      </c>
    </row>
    <row r="485" spans="1:6" x14ac:dyDescent="0.25">
      <c r="A485" t="s">
        <v>295</v>
      </c>
      <c r="B485" t="s">
        <v>296</v>
      </c>
      <c r="C485">
        <v>18.75</v>
      </c>
      <c r="D485" t="s">
        <v>483</v>
      </c>
      <c r="E485" t="s">
        <v>15</v>
      </c>
      <c r="F485" s="5">
        <v>30</v>
      </c>
    </row>
    <row r="486" spans="1:6" x14ac:dyDescent="0.25">
      <c r="A486" t="s">
        <v>297</v>
      </c>
      <c r="B486" t="s">
        <v>286</v>
      </c>
      <c r="C486">
        <v>18.46153846153846</v>
      </c>
      <c r="D486" t="s">
        <v>483</v>
      </c>
      <c r="E486" t="s">
        <v>52</v>
      </c>
      <c r="F486" s="4">
        <v>1</v>
      </c>
    </row>
    <row r="487" spans="1:6" x14ac:dyDescent="0.25">
      <c r="A487" t="s">
        <v>298</v>
      </c>
      <c r="B487" t="s">
        <v>286</v>
      </c>
      <c r="C487">
        <v>15.288461538461538</v>
      </c>
      <c r="D487" t="s">
        <v>483</v>
      </c>
      <c r="E487">
        <v>0</v>
      </c>
      <c r="F487" s="5">
        <v>3</v>
      </c>
    </row>
    <row r="488" spans="1:6" x14ac:dyDescent="0.25">
      <c r="A488" t="s">
        <v>720</v>
      </c>
      <c r="B488" t="s">
        <v>721</v>
      </c>
      <c r="C488">
        <v>16.442307692307693</v>
      </c>
      <c r="D488" t="s">
        <v>483</v>
      </c>
      <c r="E488" t="s">
        <v>45</v>
      </c>
      <c r="F488" s="4">
        <v>4</v>
      </c>
    </row>
    <row r="489" spans="1:6" x14ac:dyDescent="0.25">
      <c r="A489" t="s">
        <v>299</v>
      </c>
      <c r="B489" t="s">
        <v>300</v>
      </c>
      <c r="C489">
        <v>17.307692307692307</v>
      </c>
      <c r="D489" t="s">
        <v>483</v>
      </c>
      <c r="E489" t="s">
        <v>99</v>
      </c>
      <c r="F489" s="5">
        <v>98</v>
      </c>
    </row>
    <row r="490" spans="1:6" x14ac:dyDescent="0.25">
      <c r="A490" t="s">
        <v>722</v>
      </c>
      <c r="B490" t="s">
        <v>723</v>
      </c>
      <c r="C490">
        <v>43.269230769230766</v>
      </c>
      <c r="D490" t="s">
        <v>483</v>
      </c>
      <c r="E490" t="s">
        <v>34</v>
      </c>
      <c r="F490" s="4">
        <v>6</v>
      </c>
    </row>
    <row r="491" spans="1:6" x14ac:dyDescent="0.25">
      <c r="A491" t="s">
        <v>724</v>
      </c>
      <c r="B491" t="s">
        <v>725</v>
      </c>
      <c r="C491">
        <v>13.846153846153847</v>
      </c>
      <c r="D491" t="s">
        <v>483</v>
      </c>
      <c r="E491" t="s">
        <v>15</v>
      </c>
      <c r="F491" s="4">
        <v>186</v>
      </c>
    </row>
    <row r="492" spans="1:6" x14ac:dyDescent="0.25">
      <c r="A492" t="s">
        <v>726</v>
      </c>
      <c r="B492" t="s">
        <v>727</v>
      </c>
      <c r="C492">
        <v>15.576923076923077</v>
      </c>
      <c r="D492" t="s">
        <v>483</v>
      </c>
      <c r="E492" t="s">
        <v>99</v>
      </c>
      <c r="F492" s="5">
        <v>25</v>
      </c>
    </row>
    <row r="493" spans="1:6" x14ac:dyDescent="0.25">
      <c r="A493" t="s">
        <v>728</v>
      </c>
      <c r="B493" t="s">
        <v>729</v>
      </c>
      <c r="C493">
        <v>94.615384615384613</v>
      </c>
      <c r="D493" t="s">
        <v>483</v>
      </c>
      <c r="E493" t="s">
        <v>54</v>
      </c>
      <c r="F493" s="4">
        <v>2</v>
      </c>
    </row>
    <row r="494" spans="1:6" x14ac:dyDescent="0.25">
      <c r="A494" t="s">
        <v>730</v>
      </c>
      <c r="B494" t="s">
        <v>731</v>
      </c>
      <c r="C494">
        <v>116.53846153846153</v>
      </c>
      <c r="D494" t="s">
        <v>483</v>
      </c>
      <c r="E494" t="s">
        <v>34</v>
      </c>
      <c r="F494" s="4">
        <v>2</v>
      </c>
    </row>
    <row r="495" spans="1:6" x14ac:dyDescent="0.25">
      <c r="A495" t="s">
        <v>732</v>
      </c>
      <c r="B495" t="s">
        <v>733</v>
      </c>
      <c r="C495">
        <v>1.9038461538461537</v>
      </c>
      <c r="D495" t="s">
        <v>483</v>
      </c>
      <c r="E495" t="s">
        <v>515</v>
      </c>
      <c r="F495" s="5">
        <v>30</v>
      </c>
    </row>
    <row r="496" spans="1:6" x14ac:dyDescent="0.25">
      <c r="A496" t="s">
        <v>734</v>
      </c>
      <c r="B496" t="s">
        <v>733</v>
      </c>
      <c r="C496">
        <v>1.6730769230769231</v>
      </c>
      <c r="D496" t="s">
        <v>483</v>
      </c>
      <c r="E496" t="s">
        <v>15</v>
      </c>
      <c r="F496" s="4">
        <v>127</v>
      </c>
    </row>
    <row r="497" spans="1:6" x14ac:dyDescent="0.25">
      <c r="A497" t="s">
        <v>735</v>
      </c>
      <c r="B497" t="s">
        <v>733</v>
      </c>
      <c r="C497">
        <v>1.6730769230769231</v>
      </c>
      <c r="D497" t="s">
        <v>483</v>
      </c>
      <c r="E497" t="s">
        <v>15</v>
      </c>
      <c r="F497" s="5">
        <v>17</v>
      </c>
    </row>
    <row r="498" spans="1:6" x14ac:dyDescent="0.25">
      <c r="A498" t="s">
        <v>736</v>
      </c>
      <c r="B498" t="s">
        <v>733</v>
      </c>
      <c r="C498">
        <v>1.5576923076923077</v>
      </c>
      <c r="D498" t="s">
        <v>483</v>
      </c>
      <c r="E498" t="s">
        <v>133</v>
      </c>
      <c r="F498" s="4">
        <v>6</v>
      </c>
    </row>
    <row r="499" spans="1:6" x14ac:dyDescent="0.25">
      <c r="A499" t="s">
        <v>737</v>
      </c>
      <c r="B499" t="s">
        <v>302</v>
      </c>
      <c r="C499">
        <v>55.384615384615387</v>
      </c>
      <c r="D499" t="s">
        <v>483</v>
      </c>
      <c r="E499" t="s">
        <v>738</v>
      </c>
      <c r="F499" s="5">
        <v>20</v>
      </c>
    </row>
    <row r="500" spans="1:6" x14ac:dyDescent="0.25">
      <c r="A500" t="s">
        <v>739</v>
      </c>
      <c r="B500" t="s">
        <v>302</v>
      </c>
      <c r="C500">
        <v>80.769230769230774</v>
      </c>
      <c r="D500" t="s">
        <v>483</v>
      </c>
      <c r="E500" t="s">
        <v>34</v>
      </c>
      <c r="F500" s="4">
        <v>20</v>
      </c>
    </row>
    <row r="501" spans="1:6" x14ac:dyDescent="0.25">
      <c r="A501" t="s">
        <v>740</v>
      </c>
      <c r="B501" t="s">
        <v>741</v>
      </c>
      <c r="C501">
        <v>27.98076923076923</v>
      </c>
      <c r="D501" t="s">
        <v>483</v>
      </c>
      <c r="E501" t="s">
        <v>15</v>
      </c>
      <c r="F501" s="5">
        <v>16</v>
      </c>
    </row>
    <row r="502" spans="1:6" x14ac:dyDescent="0.25">
      <c r="A502" t="s">
        <v>742</v>
      </c>
      <c r="B502" t="s">
        <v>743</v>
      </c>
      <c r="C502">
        <v>30.576923076923077</v>
      </c>
      <c r="D502" t="s">
        <v>483</v>
      </c>
      <c r="E502" t="s">
        <v>45</v>
      </c>
      <c r="F502" s="5">
        <v>35</v>
      </c>
    </row>
    <row r="503" spans="1:6" x14ac:dyDescent="0.25">
      <c r="A503" t="s">
        <v>744</v>
      </c>
      <c r="B503" t="s">
        <v>745</v>
      </c>
      <c r="C503">
        <v>45.865384615384613</v>
      </c>
      <c r="D503" t="s">
        <v>483</v>
      </c>
      <c r="E503" t="s">
        <v>45</v>
      </c>
      <c r="F503" s="5">
        <v>35</v>
      </c>
    </row>
    <row r="504" spans="1:6" x14ac:dyDescent="0.25">
      <c r="A504" t="s">
        <v>746</v>
      </c>
      <c r="B504" t="s">
        <v>747</v>
      </c>
      <c r="C504">
        <v>35.480769230769234</v>
      </c>
      <c r="D504" t="s">
        <v>483</v>
      </c>
      <c r="E504" t="s">
        <v>21</v>
      </c>
      <c r="F504" s="4">
        <v>1</v>
      </c>
    </row>
    <row r="505" spans="1:6" x14ac:dyDescent="0.25">
      <c r="A505" t="s">
        <v>748</v>
      </c>
      <c r="B505" t="s">
        <v>749</v>
      </c>
      <c r="C505">
        <v>98.07692307692308</v>
      </c>
      <c r="D505" t="s">
        <v>483</v>
      </c>
      <c r="E505" t="s">
        <v>15</v>
      </c>
      <c r="F505" s="4">
        <v>4</v>
      </c>
    </row>
    <row r="506" spans="1:6" x14ac:dyDescent="0.25">
      <c r="A506" t="s">
        <v>750</v>
      </c>
      <c r="B506" t="s">
        <v>751</v>
      </c>
      <c r="C506">
        <v>15</v>
      </c>
      <c r="D506" t="s">
        <v>483</v>
      </c>
      <c r="E506" t="s">
        <v>52</v>
      </c>
      <c r="F506" s="5">
        <v>30</v>
      </c>
    </row>
    <row r="507" spans="1:6" x14ac:dyDescent="0.25">
      <c r="A507" t="s">
        <v>752</v>
      </c>
      <c r="B507" t="s">
        <v>753</v>
      </c>
      <c r="C507">
        <v>15</v>
      </c>
      <c r="D507" t="s">
        <v>483</v>
      </c>
      <c r="E507" t="s">
        <v>52</v>
      </c>
      <c r="F507" s="5">
        <v>30</v>
      </c>
    </row>
    <row r="508" spans="1:6" x14ac:dyDescent="0.25">
      <c r="A508" t="s">
        <v>754</v>
      </c>
      <c r="B508" t="s">
        <v>755</v>
      </c>
      <c r="C508">
        <v>3.8653846153846154</v>
      </c>
      <c r="D508" t="s">
        <v>483</v>
      </c>
      <c r="E508" t="s">
        <v>21</v>
      </c>
      <c r="F508" s="4">
        <v>5</v>
      </c>
    </row>
    <row r="509" spans="1:6" x14ac:dyDescent="0.25">
      <c r="A509" t="s">
        <v>756</v>
      </c>
      <c r="B509" t="s">
        <v>755</v>
      </c>
      <c r="C509">
        <v>1.7884615384615385</v>
      </c>
      <c r="D509" t="s">
        <v>483</v>
      </c>
      <c r="E509" t="s">
        <v>15</v>
      </c>
      <c r="F509" s="4">
        <v>10</v>
      </c>
    </row>
    <row r="510" spans="1:6" x14ac:dyDescent="0.25">
      <c r="A510" t="s">
        <v>757</v>
      </c>
      <c r="B510" t="s">
        <v>755</v>
      </c>
      <c r="C510">
        <v>2.1923076923076925</v>
      </c>
      <c r="D510" t="s">
        <v>483</v>
      </c>
      <c r="E510" t="s">
        <v>15</v>
      </c>
      <c r="F510" s="5">
        <v>10</v>
      </c>
    </row>
    <row r="511" spans="1:6" x14ac:dyDescent="0.25">
      <c r="A511" t="s">
        <v>758</v>
      </c>
      <c r="B511" t="s">
        <v>755</v>
      </c>
      <c r="C511">
        <v>2.1923076923076925</v>
      </c>
      <c r="D511" t="s">
        <v>483</v>
      </c>
      <c r="E511" t="s">
        <v>15</v>
      </c>
      <c r="F511" s="5">
        <v>10</v>
      </c>
    </row>
    <row r="512" spans="1:6" x14ac:dyDescent="0.25">
      <c r="A512" t="s">
        <v>759</v>
      </c>
      <c r="B512" t="s">
        <v>760</v>
      </c>
      <c r="C512">
        <v>2.1923076923076925</v>
      </c>
      <c r="D512" t="s">
        <v>483</v>
      </c>
      <c r="E512" t="s">
        <v>15</v>
      </c>
      <c r="F512" s="4">
        <v>10</v>
      </c>
    </row>
    <row r="513" spans="1:6" x14ac:dyDescent="0.25">
      <c r="A513" t="s">
        <v>761</v>
      </c>
      <c r="B513" t="s">
        <v>308</v>
      </c>
      <c r="C513">
        <v>147.11538461538461</v>
      </c>
      <c r="D513" t="s">
        <v>483</v>
      </c>
      <c r="E513" t="s">
        <v>99</v>
      </c>
      <c r="F513" s="4">
        <v>1</v>
      </c>
    </row>
    <row r="514" spans="1:6" x14ac:dyDescent="0.25">
      <c r="A514" t="s">
        <v>762</v>
      </c>
      <c r="B514" t="s">
        <v>311</v>
      </c>
      <c r="C514">
        <v>147.11538461538461</v>
      </c>
      <c r="D514" t="s">
        <v>483</v>
      </c>
      <c r="E514" t="s">
        <v>34</v>
      </c>
      <c r="F514" s="5">
        <v>1</v>
      </c>
    </row>
    <row r="515" spans="1:6" x14ac:dyDescent="0.25">
      <c r="A515" t="s">
        <v>763</v>
      </c>
      <c r="B515" t="s">
        <v>306</v>
      </c>
      <c r="C515">
        <v>38.653846153846153</v>
      </c>
      <c r="D515" t="s">
        <v>483</v>
      </c>
      <c r="E515" t="s">
        <v>15</v>
      </c>
      <c r="F515" s="4">
        <v>5</v>
      </c>
    </row>
    <row r="516" spans="1:6" x14ac:dyDescent="0.25">
      <c r="A516" t="s">
        <v>315</v>
      </c>
      <c r="B516" t="s">
        <v>306</v>
      </c>
      <c r="C516">
        <v>67.5</v>
      </c>
      <c r="D516" t="s">
        <v>483</v>
      </c>
      <c r="E516" t="s">
        <v>15</v>
      </c>
      <c r="F516" s="5">
        <v>3</v>
      </c>
    </row>
    <row r="517" spans="1:6" x14ac:dyDescent="0.25">
      <c r="A517" t="s">
        <v>764</v>
      </c>
      <c r="B517" t="s">
        <v>765</v>
      </c>
      <c r="C517">
        <v>37.21153846153846</v>
      </c>
      <c r="D517" t="s">
        <v>483</v>
      </c>
      <c r="E517" t="s">
        <v>54</v>
      </c>
      <c r="F517" s="4">
        <v>2</v>
      </c>
    </row>
    <row r="518" spans="1:6" x14ac:dyDescent="0.25">
      <c r="A518" t="s">
        <v>766</v>
      </c>
      <c r="B518" t="s">
        <v>306</v>
      </c>
      <c r="C518">
        <v>43.557692307692307</v>
      </c>
      <c r="D518" t="s">
        <v>483</v>
      </c>
      <c r="E518" t="s">
        <v>54</v>
      </c>
      <c r="F518" s="5">
        <v>12</v>
      </c>
    </row>
    <row r="519" spans="1:6" x14ac:dyDescent="0.25">
      <c r="A519" t="s">
        <v>318</v>
      </c>
      <c r="B519" t="s">
        <v>306</v>
      </c>
      <c r="C519">
        <v>91.730769230769226</v>
      </c>
      <c r="D519" t="s">
        <v>483</v>
      </c>
      <c r="E519" t="s">
        <v>52</v>
      </c>
      <c r="F519" s="4">
        <v>5</v>
      </c>
    </row>
    <row r="520" spans="1:6" x14ac:dyDescent="0.25">
      <c r="A520" t="s">
        <v>767</v>
      </c>
      <c r="B520" t="s">
        <v>306</v>
      </c>
      <c r="C520">
        <v>60</v>
      </c>
      <c r="D520" t="s">
        <v>483</v>
      </c>
      <c r="E520" t="s">
        <v>15</v>
      </c>
      <c r="F520" s="5">
        <v>13</v>
      </c>
    </row>
    <row r="521" spans="1:6" x14ac:dyDescent="0.25">
      <c r="A521" t="s">
        <v>768</v>
      </c>
      <c r="B521" t="s">
        <v>306</v>
      </c>
      <c r="C521">
        <v>79.615384615384613</v>
      </c>
      <c r="D521" t="s">
        <v>483</v>
      </c>
      <c r="E521" t="s">
        <v>54</v>
      </c>
      <c r="F521" s="4">
        <v>3</v>
      </c>
    </row>
    <row r="522" spans="1:6" x14ac:dyDescent="0.25">
      <c r="A522" t="s">
        <v>769</v>
      </c>
      <c r="B522" t="s">
        <v>770</v>
      </c>
      <c r="C522">
        <v>50.480769230769234</v>
      </c>
      <c r="D522" t="s">
        <v>483</v>
      </c>
      <c r="E522" t="s">
        <v>52</v>
      </c>
      <c r="F522" s="4">
        <v>10</v>
      </c>
    </row>
    <row r="523" spans="1:6" x14ac:dyDescent="0.25">
      <c r="A523" t="s">
        <v>321</v>
      </c>
      <c r="B523" t="s">
        <v>320</v>
      </c>
      <c r="C523">
        <v>137.88461538461539</v>
      </c>
      <c r="D523" t="s">
        <v>483</v>
      </c>
      <c r="E523" t="s">
        <v>21</v>
      </c>
      <c r="F523" s="5">
        <v>1</v>
      </c>
    </row>
    <row r="524" spans="1:6" x14ac:dyDescent="0.25">
      <c r="A524" t="s">
        <v>771</v>
      </c>
      <c r="B524" t="s">
        <v>772</v>
      </c>
      <c r="C524">
        <v>1.5576923076923077</v>
      </c>
      <c r="D524" t="s">
        <v>483</v>
      </c>
      <c r="E524" t="s">
        <v>21</v>
      </c>
      <c r="F524" s="5">
        <v>200</v>
      </c>
    </row>
    <row r="525" spans="1:6" x14ac:dyDescent="0.25">
      <c r="A525" t="s">
        <v>773</v>
      </c>
      <c r="B525" t="s">
        <v>774</v>
      </c>
      <c r="C525">
        <v>11.538461538461538</v>
      </c>
      <c r="D525" t="s">
        <v>483</v>
      </c>
      <c r="E525" t="s">
        <v>45</v>
      </c>
      <c r="F525" s="5">
        <v>30</v>
      </c>
    </row>
    <row r="526" spans="1:6" x14ac:dyDescent="0.25">
      <c r="A526" t="s">
        <v>775</v>
      </c>
      <c r="B526" t="s">
        <v>776</v>
      </c>
      <c r="C526">
        <v>25.673076923076923</v>
      </c>
      <c r="D526" t="s">
        <v>483</v>
      </c>
      <c r="E526" t="s">
        <v>21</v>
      </c>
      <c r="F526" s="5">
        <v>20</v>
      </c>
    </row>
    <row r="527" spans="1:6" x14ac:dyDescent="0.25">
      <c r="A527" t="s">
        <v>777</v>
      </c>
      <c r="B527" t="s">
        <v>776</v>
      </c>
      <c r="C527">
        <v>25.673076923076923</v>
      </c>
      <c r="D527" t="s">
        <v>483</v>
      </c>
      <c r="E527" t="s">
        <v>34</v>
      </c>
      <c r="F527" s="4">
        <v>10</v>
      </c>
    </row>
    <row r="528" spans="1:6" x14ac:dyDescent="0.25">
      <c r="A528" t="s">
        <v>778</v>
      </c>
      <c r="B528" t="s">
        <v>779</v>
      </c>
      <c r="C528">
        <v>25.673076923076923</v>
      </c>
      <c r="D528" t="s">
        <v>483</v>
      </c>
      <c r="E528" t="s">
        <v>99</v>
      </c>
      <c r="F528" s="5">
        <v>22</v>
      </c>
    </row>
    <row r="529" spans="1:6" x14ac:dyDescent="0.25">
      <c r="A529" t="s">
        <v>780</v>
      </c>
      <c r="B529" t="s">
        <v>779</v>
      </c>
      <c r="C529">
        <v>25.673076923076923</v>
      </c>
      <c r="D529" t="s">
        <v>483</v>
      </c>
      <c r="E529" t="s">
        <v>21</v>
      </c>
      <c r="F529" s="4">
        <v>10</v>
      </c>
    </row>
    <row r="530" spans="1:6" x14ac:dyDescent="0.25">
      <c r="A530" t="s">
        <v>781</v>
      </c>
      <c r="B530" t="s">
        <v>782</v>
      </c>
      <c r="C530">
        <v>112.5</v>
      </c>
      <c r="D530" t="s">
        <v>483</v>
      </c>
      <c r="E530" t="s">
        <v>21</v>
      </c>
      <c r="F530" s="4">
        <v>4</v>
      </c>
    </row>
    <row r="531" spans="1:6" x14ac:dyDescent="0.25">
      <c r="A531" t="s">
        <v>783</v>
      </c>
      <c r="B531" t="s">
        <v>784</v>
      </c>
      <c r="C531">
        <v>66.34615384615384</v>
      </c>
      <c r="D531" t="s">
        <v>483</v>
      </c>
      <c r="E531" t="s">
        <v>34</v>
      </c>
      <c r="F531" s="4">
        <v>13</v>
      </c>
    </row>
    <row r="532" spans="1:6" x14ac:dyDescent="0.25">
      <c r="A532" t="s">
        <v>785</v>
      </c>
      <c r="B532" t="s">
        <v>786</v>
      </c>
      <c r="C532">
        <v>42.980769230769234</v>
      </c>
      <c r="D532" t="s">
        <v>483</v>
      </c>
      <c r="E532" t="s">
        <v>15</v>
      </c>
      <c r="F532" s="4">
        <v>8</v>
      </c>
    </row>
    <row r="533" spans="1:6" x14ac:dyDescent="0.25">
      <c r="A533" t="s">
        <v>787</v>
      </c>
      <c r="B533" t="s">
        <v>786</v>
      </c>
      <c r="C533">
        <v>42.115384615384613</v>
      </c>
      <c r="D533" t="s">
        <v>483</v>
      </c>
      <c r="E533" t="s">
        <v>34</v>
      </c>
      <c r="F533" s="4">
        <v>44</v>
      </c>
    </row>
    <row r="534" spans="1:6" x14ac:dyDescent="0.25">
      <c r="A534" t="s">
        <v>788</v>
      </c>
      <c r="B534" t="s">
        <v>789</v>
      </c>
      <c r="C534">
        <v>20.192307692307693</v>
      </c>
      <c r="D534" t="s">
        <v>483</v>
      </c>
      <c r="E534" t="s">
        <v>99</v>
      </c>
      <c r="F534" s="4">
        <v>64</v>
      </c>
    </row>
    <row r="535" spans="1:6" x14ac:dyDescent="0.25">
      <c r="A535" t="s">
        <v>790</v>
      </c>
      <c r="B535" t="s">
        <v>327</v>
      </c>
      <c r="C535">
        <v>20.76923076923077</v>
      </c>
      <c r="D535" t="s">
        <v>483</v>
      </c>
      <c r="E535" t="s">
        <v>99</v>
      </c>
      <c r="F535" s="5">
        <v>110</v>
      </c>
    </row>
    <row r="536" spans="1:6" x14ac:dyDescent="0.25">
      <c r="A536" t="s">
        <v>791</v>
      </c>
      <c r="B536" t="s">
        <v>327</v>
      </c>
      <c r="C536">
        <v>20.192307692307693</v>
      </c>
      <c r="D536" t="s">
        <v>483</v>
      </c>
      <c r="E536" t="s">
        <v>34</v>
      </c>
      <c r="F536" s="4">
        <v>1</v>
      </c>
    </row>
    <row r="537" spans="1:6" x14ac:dyDescent="0.25">
      <c r="A537" t="s">
        <v>792</v>
      </c>
      <c r="B537" t="s">
        <v>793</v>
      </c>
      <c r="C537">
        <v>12.98076923076923</v>
      </c>
      <c r="D537" t="s">
        <v>483</v>
      </c>
      <c r="E537" t="s">
        <v>15</v>
      </c>
      <c r="F537" s="4">
        <v>1</v>
      </c>
    </row>
    <row r="538" spans="1:6" x14ac:dyDescent="0.25">
      <c r="A538" t="s">
        <v>794</v>
      </c>
      <c r="B538" t="s">
        <v>795</v>
      </c>
      <c r="C538">
        <v>13.557692307692308</v>
      </c>
      <c r="D538" t="s">
        <v>483</v>
      </c>
      <c r="E538" t="s">
        <v>54</v>
      </c>
      <c r="F538" s="4">
        <v>1</v>
      </c>
    </row>
    <row r="539" spans="1:6" x14ac:dyDescent="0.25">
      <c r="A539" t="s">
        <v>796</v>
      </c>
      <c r="B539" t="s">
        <v>797</v>
      </c>
      <c r="C539">
        <v>18.173076923076923</v>
      </c>
      <c r="D539" t="s">
        <v>483</v>
      </c>
      <c r="E539" t="s">
        <v>99</v>
      </c>
      <c r="F539" s="4">
        <v>10</v>
      </c>
    </row>
    <row r="540" spans="1:6" x14ac:dyDescent="0.25">
      <c r="A540" t="s">
        <v>798</v>
      </c>
      <c r="B540" t="s">
        <v>799</v>
      </c>
      <c r="C540">
        <v>89.42307692307692</v>
      </c>
      <c r="D540" t="s">
        <v>483</v>
      </c>
      <c r="E540" t="s">
        <v>15</v>
      </c>
      <c r="F540" s="5">
        <v>2</v>
      </c>
    </row>
    <row r="541" spans="1:6" x14ac:dyDescent="0.25">
      <c r="A541" t="s">
        <v>800</v>
      </c>
      <c r="B541" t="s">
        <v>334</v>
      </c>
      <c r="C541">
        <v>85.961538461538467</v>
      </c>
      <c r="D541" t="s">
        <v>483</v>
      </c>
      <c r="E541" t="s">
        <v>15</v>
      </c>
      <c r="F541" s="4">
        <v>2</v>
      </c>
    </row>
    <row r="542" spans="1:6" x14ac:dyDescent="0.25">
      <c r="A542" t="s">
        <v>801</v>
      </c>
      <c r="B542" t="s">
        <v>802</v>
      </c>
      <c r="C542">
        <v>15.288461538461538</v>
      </c>
      <c r="D542" t="s">
        <v>483</v>
      </c>
      <c r="E542" t="s">
        <v>45</v>
      </c>
      <c r="F542" s="5">
        <v>1</v>
      </c>
    </row>
    <row r="543" spans="1:6" x14ac:dyDescent="0.25">
      <c r="A543" t="s">
        <v>803</v>
      </c>
      <c r="B543" t="s">
        <v>802</v>
      </c>
      <c r="C543">
        <v>16.73076923076923</v>
      </c>
      <c r="D543" t="s">
        <v>483</v>
      </c>
      <c r="E543" t="s">
        <v>34</v>
      </c>
      <c r="F543" s="5">
        <v>40</v>
      </c>
    </row>
    <row r="544" spans="1:6" x14ac:dyDescent="0.25">
      <c r="A544" t="s">
        <v>804</v>
      </c>
      <c r="B544" t="s">
        <v>805</v>
      </c>
      <c r="C544">
        <v>15.288461538461538</v>
      </c>
      <c r="D544" t="s">
        <v>483</v>
      </c>
      <c r="E544" t="s">
        <v>45</v>
      </c>
      <c r="F544" s="5">
        <v>1</v>
      </c>
    </row>
    <row r="545" spans="1:6" x14ac:dyDescent="0.25">
      <c r="A545" t="s">
        <v>806</v>
      </c>
      <c r="B545" t="s">
        <v>807</v>
      </c>
      <c r="C545">
        <v>17.01923076923077</v>
      </c>
      <c r="D545" t="s">
        <v>483</v>
      </c>
      <c r="E545" t="s">
        <v>99</v>
      </c>
      <c r="F545" s="5">
        <v>36</v>
      </c>
    </row>
    <row r="546" spans="1:6" x14ac:dyDescent="0.25">
      <c r="A546" t="s">
        <v>808</v>
      </c>
      <c r="B546" t="s">
        <v>805</v>
      </c>
      <c r="C546">
        <v>16.73076923076923</v>
      </c>
      <c r="D546" t="s">
        <v>483</v>
      </c>
      <c r="E546" t="s">
        <v>34</v>
      </c>
      <c r="F546" s="4">
        <v>40</v>
      </c>
    </row>
    <row r="547" spans="1:6" x14ac:dyDescent="0.25">
      <c r="A547" t="s">
        <v>809</v>
      </c>
      <c r="B547" t="s">
        <v>810</v>
      </c>
      <c r="C547">
        <v>87.115384615384613</v>
      </c>
      <c r="D547" t="s">
        <v>483</v>
      </c>
      <c r="E547" t="s">
        <v>99</v>
      </c>
      <c r="F547" s="5">
        <v>10</v>
      </c>
    </row>
    <row r="548" spans="1:6" x14ac:dyDescent="0.25">
      <c r="A548" t="s">
        <v>811</v>
      </c>
      <c r="B548" t="s">
        <v>812</v>
      </c>
      <c r="C548">
        <v>79.038461538461533</v>
      </c>
      <c r="D548" t="s">
        <v>483</v>
      </c>
      <c r="E548" t="s">
        <v>34</v>
      </c>
      <c r="F548" s="5">
        <v>1</v>
      </c>
    </row>
    <row r="549" spans="1:6" x14ac:dyDescent="0.25">
      <c r="A549" t="s">
        <v>813</v>
      </c>
      <c r="B549" t="s">
        <v>814</v>
      </c>
      <c r="C549">
        <v>74.42307692307692</v>
      </c>
      <c r="D549" t="s">
        <v>483</v>
      </c>
      <c r="E549" t="s">
        <v>21</v>
      </c>
      <c r="F549" s="5">
        <v>3</v>
      </c>
    </row>
    <row r="550" spans="1:6" x14ac:dyDescent="0.25">
      <c r="A550" t="s">
        <v>815</v>
      </c>
      <c r="B550" t="s">
        <v>816</v>
      </c>
      <c r="C550">
        <v>74.42307692307692</v>
      </c>
      <c r="D550" t="s">
        <v>483</v>
      </c>
      <c r="E550" t="s">
        <v>21</v>
      </c>
      <c r="F550" s="4">
        <v>3</v>
      </c>
    </row>
    <row r="551" spans="1:6" x14ac:dyDescent="0.25">
      <c r="A551" t="s">
        <v>817</v>
      </c>
      <c r="B551" t="s">
        <v>818</v>
      </c>
      <c r="C551">
        <v>62.884615384615387</v>
      </c>
      <c r="D551" t="s">
        <v>483</v>
      </c>
      <c r="E551" t="s">
        <v>34</v>
      </c>
      <c r="F551" s="5">
        <v>10</v>
      </c>
    </row>
    <row r="552" spans="1:6" x14ac:dyDescent="0.25">
      <c r="A552" t="s">
        <v>819</v>
      </c>
      <c r="B552" t="s">
        <v>820</v>
      </c>
      <c r="C552">
        <v>62.884615384615387</v>
      </c>
      <c r="D552" t="s">
        <v>483</v>
      </c>
      <c r="E552" t="s">
        <v>99</v>
      </c>
      <c r="F552" s="4">
        <v>1</v>
      </c>
    </row>
    <row r="553" spans="1:6" x14ac:dyDescent="0.25">
      <c r="A553" t="s">
        <v>821</v>
      </c>
      <c r="B553" t="s">
        <v>818</v>
      </c>
      <c r="C553">
        <v>9.2307692307692299</v>
      </c>
      <c r="D553" t="s">
        <v>483</v>
      </c>
      <c r="E553" t="s">
        <v>21</v>
      </c>
      <c r="F553" s="4">
        <v>20</v>
      </c>
    </row>
    <row r="554" spans="1:6" x14ac:dyDescent="0.25">
      <c r="A554" t="s">
        <v>822</v>
      </c>
      <c r="B554" t="s">
        <v>818</v>
      </c>
      <c r="C554">
        <v>33.46153846153846</v>
      </c>
      <c r="D554" t="s">
        <v>483</v>
      </c>
      <c r="E554" t="s">
        <v>15</v>
      </c>
      <c r="F554" s="5">
        <v>1</v>
      </c>
    </row>
    <row r="555" spans="1:6" x14ac:dyDescent="0.25">
      <c r="A555" t="s">
        <v>823</v>
      </c>
      <c r="B555" t="s">
        <v>824</v>
      </c>
      <c r="C555">
        <v>62.884615384615387</v>
      </c>
      <c r="D555" t="s">
        <v>483</v>
      </c>
      <c r="E555" t="s">
        <v>34</v>
      </c>
      <c r="F555" s="5">
        <v>15</v>
      </c>
    </row>
    <row r="556" spans="1:6" x14ac:dyDescent="0.25">
      <c r="A556" t="s">
        <v>825</v>
      </c>
      <c r="B556" t="s">
        <v>824</v>
      </c>
      <c r="C556">
        <v>9.2307692307692299</v>
      </c>
      <c r="D556" t="s">
        <v>483</v>
      </c>
      <c r="E556" t="s">
        <v>21</v>
      </c>
      <c r="F556" s="5">
        <v>26</v>
      </c>
    </row>
    <row r="557" spans="1:6" x14ac:dyDescent="0.25">
      <c r="A557" t="s">
        <v>826</v>
      </c>
      <c r="B557" t="s">
        <v>336</v>
      </c>
      <c r="C557">
        <v>54.230769230769234</v>
      </c>
      <c r="D557" t="s">
        <v>483</v>
      </c>
      <c r="E557" t="s">
        <v>15</v>
      </c>
      <c r="F557" s="4">
        <v>4</v>
      </c>
    </row>
    <row r="558" spans="1:6" x14ac:dyDescent="0.25">
      <c r="A558" t="s">
        <v>827</v>
      </c>
      <c r="B558" t="s">
        <v>828</v>
      </c>
      <c r="C558">
        <v>3.9807692307692308</v>
      </c>
      <c r="D558" t="s">
        <v>483</v>
      </c>
      <c r="E558" t="s">
        <v>21</v>
      </c>
      <c r="F558" s="4">
        <v>20</v>
      </c>
    </row>
    <row r="559" spans="1:6" x14ac:dyDescent="0.25">
      <c r="A559" t="s">
        <v>829</v>
      </c>
      <c r="B559" t="s">
        <v>828</v>
      </c>
      <c r="C559">
        <v>3.9807692307692308</v>
      </c>
      <c r="D559" t="s">
        <v>483</v>
      </c>
      <c r="E559" t="s">
        <v>34</v>
      </c>
      <c r="F559" s="5">
        <v>10</v>
      </c>
    </row>
    <row r="560" spans="1:6" x14ac:dyDescent="0.25">
      <c r="A560" t="s">
        <v>830</v>
      </c>
      <c r="B560" t="s">
        <v>831</v>
      </c>
      <c r="C560">
        <v>3.9807692307692308</v>
      </c>
      <c r="D560" t="s">
        <v>483</v>
      </c>
      <c r="E560" t="s">
        <v>21</v>
      </c>
      <c r="F560" s="4">
        <v>20</v>
      </c>
    </row>
    <row r="561" spans="1:6" x14ac:dyDescent="0.25">
      <c r="A561" t="s">
        <v>832</v>
      </c>
      <c r="B561" t="s">
        <v>831</v>
      </c>
      <c r="C561">
        <v>3.9807692307692308</v>
      </c>
      <c r="D561" t="s">
        <v>483</v>
      </c>
      <c r="E561" t="s">
        <v>21</v>
      </c>
      <c r="F561" s="5">
        <v>15</v>
      </c>
    </row>
    <row r="562" spans="1:6" x14ac:dyDescent="0.25">
      <c r="A562" t="s">
        <v>833</v>
      </c>
      <c r="B562" t="s">
        <v>338</v>
      </c>
      <c r="C562">
        <v>29.71153846153846</v>
      </c>
      <c r="D562" t="s">
        <v>483</v>
      </c>
      <c r="E562" t="s">
        <v>99</v>
      </c>
      <c r="F562" s="5">
        <v>21</v>
      </c>
    </row>
    <row r="563" spans="1:6" x14ac:dyDescent="0.25">
      <c r="A563" t="s">
        <v>339</v>
      </c>
      <c r="B563" t="s">
        <v>340</v>
      </c>
      <c r="C563">
        <v>12.115384615384615</v>
      </c>
      <c r="D563" t="s">
        <v>483</v>
      </c>
      <c r="E563" t="s">
        <v>15</v>
      </c>
      <c r="F563" s="4">
        <v>4</v>
      </c>
    </row>
    <row r="564" spans="1:6" x14ac:dyDescent="0.25">
      <c r="A564" t="s">
        <v>341</v>
      </c>
      <c r="B564" t="s">
        <v>338</v>
      </c>
      <c r="C564">
        <v>12.403846153846153</v>
      </c>
      <c r="D564" t="s">
        <v>483</v>
      </c>
      <c r="E564" t="s">
        <v>15</v>
      </c>
      <c r="F564" s="5">
        <v>8</v>
      </c>
    </row>
    <row r="565" spans="1:6" x14ac:dyDescent="0.25">
      <c r="A565" t="s">
        <v>834</v>
      </c>
      <c r="B565" t="s">
        <v>343</v>
      </c>
      <c r="C565">
        <v>29.71153846153846</v>
      </c>
      <c r="D565" t="s">
        <v>483</v>
      </c>
      <c r="E565" t="s">
        <v>99</v>
      </c>
      <c r="F565" s="5">
        <v>30</v>
      </c>
    </row>
    <row r="566" spans="1:6" x14ac:dyDescent="0.25">
      <c r="A566" t="s">
        <v>344</v>
      </c>
      <c r="B566" t="s">
        <v>345</v>
      </c>
      <c r="C566">
        <v>12.115384615384615</v>
      </c>
      <c r="D566" t="s">
        <v>483</v>
      </c>
      <c r="E566" t="s">
        <v>15</v>
      </c>
      <c r="F566" s="4">
        <v>4</v>
      </c>
    </row>
    <row r="567" spans="1:6" x14ac:dyDescent="0.25">
      <c r="A567" t="s">
        <v>346</v>
      </c>
      <c r="B567" t="s">
        <v>343</v>
      </c>
      <c r="C567">
        <v>12.403846153846153</v>
      </c>
      <c r="D567" t="s">
        <v>483</v>
      </c>
      <c r="E567" t="s">
        <v>15</v>
      </c>
      <c r="F567" s="5">
        <v>2</v>
      </c>
    </row>
    <row r="568" spans="1:6" x14ac:dyDescent="0.25">
      <c r="A568" t="s">
        <v>835</v>
      </c>
      <c r="B568" t="s">
        <v>836</v>
      </c>
      <c r="C568">
        <v>96.92307692307692</v>
      </c>
      <c r="D568" t="s">
        <v>483</v>
      </c>
      <c r="E568" t="s">
        <v>21</v>
      </c>
      <c r="F568" s="5">
        <v>9</v>
      </c>
    </row>
    <row r="569" spans="1:6" x14ac:dyDescent="0.25">
      <c r="A569" t="s">
        <v>837</v>
      </c>
      <c r="B569" t="s">
        <v>838</v>
      </c>
      <c r="C569">
        <v>41.884615384615387</v>
      </c>
      <c r="D569" t="s">
        <v>483</v>
      </c>
      <c r="E569" t="s">
        <v>99</v>
      </c>
      <c r="F569" s="4">
        <v>2</v>
      </c>
    </row>
    <row r="570" spans="1:6" x14ac:dyDescent="0.25">
      <c r="A570" t="s">
        <v>839</v>
      </c>
      <c r="B570" t="s">
        <v>840</v>
      </c>
      <c r="C570">
        <v>48.46153846153846</v>
      </c>
      <c r="D570" t="s">
        <v>483</v>
      </c>
      <c r="E570" t="s">
        <v>54</v>
      </c>
      <c r="F570" s="5">
        <v>2</v>
      </c>
    </row>
    <row r="571" spans="1:6" x14ac:dyDescent="0.25">
      <c r="A571" t="s">
        <v>841</v>
      </c>
      <c r="B571" t="s">
        <v>842</v>
      </c>
      <c r="C571">
        <v>64.038461538461533</v>
      </c>
      <c r="D571" t="s">
        <v>483</v>
      </c>
      <c r="E571" t="s">
        <v>34</v>
      </c>
      <c r="F571" s="4">
        <v>29</v>
      </c>
    </row>
    <row r="572" spans="1:6" x14ac:dyDescent="0.25">
      <c r="A572" t="s">
        <v>351</v>
      </c>
      <c r="B572" t="s">
        <v>350</v>
      </c>
      <c r="C572">
        <v>90.623076923076923</v>
      </c>
      <c r="D572" t="s">
        <v>483</v>
      </c>
      <c r="E572" t="s">
        <v>21</v>
      </c>
      <c r="F572" s="5">
        <v>30</v>
      </c>
    </row>
    <row r="573" spans="1:6" x14ac:dyDescent="0.25">
      <c r="A573" t="s">
        <v>352</v>
      </c>
      <c r="B573" t="s">
        <v>350</v>
      </c>
      <c r="C573">
        <v>154</v>
      </c>
      <c r="D573" t="s">
        <v>483</v>
      </c>
      <c r="E573" t="s">
        <v>34</v>
      </c>
      <c r="F573" s="4">
        <v>2</v>
      </c>
    </row>
    <row r="574" spans="1:6" x14ac:dyDescent="0.25">
      <c r="A574" t="s">
        <v>843</v>
      </c>
      <c r="B574" t="s">
        <v>350</v>
      </c>
      <c r="C574">
        <v>110.16923076923077</v>
      </c>
      <c r="D574" t="s">
        <v>483</v>
      </c>
      <c r="E574" t="s">
        <v>21</v>
      </c>
      <c r="F574" s="5">
        <v>23</v>
      </c>
    </row>
    <row r="575" spans="1:6" x14ac:dyDescent="0.25">
      <c r="A575" t="s">
        <v>844</v>
      </c>
      <c r="B575" t="s">
        <v>350</v>
      </c>
      <c r="C575">
        <v>154</v>
      </c>
      <c r="D575" t="s">
        <v>483</v>
      </c>
      <c r="E575" t="s">
        <v>34</v>
      </c>
      <c r="F575" s="5">
        <v>10</v>
      </c>
    </row>
    <row r="576" spans="1:6" x14ac:dyDescent="0.25">
      <c r="A576" t="s">
        <v>845</v>
      </c>
      <c r="B576" t="s">
        <v>350</v>
      </c>
      <c r="C576">
        <v>69.892307692307696</v>
      </c>
      <c r="D576" t="s">
        <v>483</v>
      </c>
      <c r="E576" t="s">
        <v>65</v>
      </c>
      <c r="F576" s="5">
        <v>17</v>
      </c>
    </row>
    <row r="577" spans="1:6" x14ac:dyDescent="0.25">
      <c r="A577" t="s">
        <v>846</v>
      </c>
      <c r="B577" t="s">
        <v>350</v>
      </c>
      <c r="C577">
        <v>37.907692307692308</v>
      </c>
      <c r="D577" t="s">
        <v>483</v>
      </c>
      <c r="E577" t="s">
        <v>54</v>
      </c>
      <c r="F577" s="4">
        <v>65</v>
      </c>
    </row>
    <row r="578" spans="1:6" x14ac:dyDescent="0.25">
      <c r="A578" t="s">
        <v>847</v>
      </c>
      <c r="B578" t="s">
        <v>848</v>
      </c>
      <c r="C578">
        <v>88.269230769230774</v>
      </c>
      <c r="D578" t="s">
        <v>483</v>
      </c>
      <c r="E578" t="s">
        <v>15</v>
      </c>
      <c r="F578" s="4">
        <v>2</v>
      </c>
    </row>
    <row r="579" spans="1:6" x14ac:dyDescent="0.25">
      <c r="A579" t="s">
        <v>849</v>
      </c>
      <c r="B579" t="s">
        <v>850</v>
      </c>
      <c r="C579">
        <v>11.538461538461538</v>
      </c>
      <c r="D579" t="s">
        <v>483</v>
      </c>
      <c r="E579" t="s">
        <v>21</v>
      </c>
      <c r="F579" s="5">
        <v>5</v>
      </c>
    </row>
    <row r="580" spans="1:6" x14ac:dyDescent="0.25">
      <c r="A580" t="s">
        <v>851</v>
      </c>
      <c r="B580" t="s">
        <v>850</v>
      </c>
      <c r="C580">
        <v>11.538461538461538</v>
      </c>
      <c r="D580" t="s">
        <v>483</v>
      </c>
      <c r="E580" t="s">
        <v>21</v>
      </c>
      <c r="F580" s="4">
        <v>2</v>
      </c>
    </row>
    <row r="581" spans="1:6" x14ac:dyDescent="0.25">
      <c r="A581" t="s">
        <v>852</v>
      </c>
      <c r="B581" t="s">
        <v>853</v>
      </c>
      <c r="C581">
        <v>50.769230769230766</v>
      </c>
      <c r="D581" t="s">
        <v>483</v>
      </c>
      <c r="E581" t="s">
        <v>52</v>
      </c>
      <c r="F581" s="5">
        <v>6</v>
      </c>
    </row>
    <row r="582" spans="1:6" x14ac:dyDescent="0.25">
      <c r="A582" t="s">
        <v>854</v>
      </c>
      <c r="B582" t="s">
        <v>855</v>
      </c>
      <c r="C582">
        <v>50.769230769230766</v>
      </c>
      <c r="D582" t="s">
        <v>483</v>
      </c>
      <c r="E582" t="s">
        <v>52</v>
      </c>
      <c r="F582" s="4">
        <v>6</v>
      </c>
    </row>
    <row r="583" spans="1:6" x14ac:dyDescent="0.25">
      <c r="A583" t="s">
        <v>856</v>
      </c>
      <c r="B583" t="s">
        <v>857</v>
      </c>
      <c r="C583">
        <v>8.9423076923076916</v>
      </c>
      <c r="D583" t="s">
        <v>483</v>
      </c>
      <c r="E583" t="s">
        <v>15</v>
      </c>
      <c r="F583" s="5">
        <v>3</v>
      </c>
    </row>
    <row r="584" spans="1:6" x14ac:dyDescent="0.25">
      <c r="A584" t="s">
        <v>858</v>
      </c>
      <c r="B584" t="s">
        <v>859</v>
      </c>
      <c r="C584">
        <v>8.9423076923076916</v>
      </c>
      <c r="D584" t="s">
        <v>483</v>
      </c>
      <c r="E584" t="s">
        <v>15</v>
      </c>
      <c r="F584" s="4">
        <v>3</v>
      </c>
    </row>
    <row r="585" spans="1:6" x14ac:dyDescent="0.25">
      <c r="A585" t="s">
        <v>860</v>
      </c>
      <c r="B585" t="s">
        <v>861</v>
      </c>
      <c r="C585">
        <v>8.6538461538461533</v>
      </c>
      <c r="D585" t="s">
        <v>483</v>
      </c>
      <c r="E585" t="s">
        <v>15</v>
      </c>
      <c r="F585" s="5">
        <v>3</v>
      </c>
    </row>
    <row r="586" spans="1:6" x14ac:dyDescent="0.25">
      <c r="A586" t="s">
        <v>862</v>
      </c>
      <c r="B586" t="s">
        <v>863</v>
      </c>
      <c r="C586">
        <v>8.6538461538461533</v>
      </c>
      <c r="D586" t="s">
        <v>483</v>
      </c>
      <c r="E586" t="s">
        <v>15</v>
      </c>
      <c r="F586" s="4">
        <v>3</v>
      </c>
    </row>
    <row r="587" spans="1:6" x14ac:dyDescent="0.25">
      <c r="A587" t="s">
        <v>864</v>
      </c>
      <c r="B587" t="s">
        <v>865</v>
      </c>
      <c r="C587">
        <v>6.9230769230769234</v>
      </c>
      <c r="D587" t="s">
        <v>483</v>
      </c>
      <c r="E587" t="s">
        <v>52</v>
      </c>
      <c r="F587" s="4">
        <v>3</v>
      </c>
    </row>
    <row r="588" spans="1:6" x14ac:dyDescent="0.25">
      <c r="A588" t="s">
        <v>866</v>
      </c>
      <c r="B588" t="s">
        <v>367</v>
      </c>
      <c r="C588">
        <v>205.96153846153845</v>
      </c>
      <c r="D588" t="s">
        <v>483</v>
      </c>
      <c r="E588" t="s">
        <v>34</v>
      </c>
      <c r="F588" s="5">
        <v>1</v>
      </c>
    </row>
    <row r="589" spans="1:6" x14ac:dyDescent="0.25">
      <c r="A589" t="s">
        <v>867</v>
      </c>
      <c r="B589" t="s">
        <v>367</v>
      </c>
      <c r="C589">
        <v>225</v>
      </c>
      <c r="D589" t="s">
        <v>483</v>
      </c>
      <c r="E589" t="s">
        <v>34</v>
      </c>
      <c r="F589" s="4">
        <v>3</v>
      </c>
    </row>
    <row r="590" spans="1:6" x14ac:dyDescent="0.25">
      <c r="A590" t="s">
        <v>868</v>
      </c>
      <c r="B590" t="s">
        <v>869</v>
      </c>
      <c r="C590">
        <v>180</v>
      </c>
      <c r="D590" t="s">
        <v>483</v>
      </c>
      <c r="E590" t="s">
        <v>34</v>
      </c>
      <c r="F590" s="5">
        <v>1</v>
      </c>
    </row>
    <row r="591" spans="1:6" x14ac:dyDescent="0.25">
      <c r="A591" t="s">
        <v>870</v>
      </c>
      <c r="B591" t="s">
        <v>869</v>
      </c>
      <c r="C591">
        <v>205.96153846153845</v>
      </c>
      <c r="D591" t="s">
        <v>483</v>
      </c>
      <c r="E591" t="s">
        <v>34</v>
      </c>
      <c r="F591" s="4">
        <v>2</v>
      </c>
    </row>
    <row r="592" spans="1:6" x14ac:dyDescent="0.25">
      <c r="A592" t="s">
        <v>871</v>
      </c>
      <c r="B592" t="s">
        <v>872</v>
      </c>
      <c r="C592">
        <v>205.96153846153845</v>
      </c>
      <c r="D592" t="s">
        <v>483</v>
      </c>
      <c r="E592" t="s">
        <v>21</v>
      </c>
      <c r="F592" s="4">
        <v>2</v>
      </c>
    </row>
    <row r="593" spans="1:6" x14ac:dyDescent="0.25">
      <c r="A593" t="s">
        <v>873</v>
      </c>
      <c r="B593" t="s">
        <v>369</v>
      </c>
      <c r="C593">
        <v>225</v>
      </c>
      <c r="D593" t="s">
        <v>483</v>
      </c>
      <c r="E593" t="s">
        <v>99</v>
      </c>
      <c r="F593" s="5">
        <v>1</v>
      </c>
    </row>
    <row r="594" spans="1:6" x14ac:dyDescent="0.25">
      <c r="A594" t="s">
        <v>874</v>
      </c>
      <c r="B594" t="s">
        <v>875</v>
      </c>
      <c r="C594">
        <v>156.92307692307693</v>
      </c>
      <c r="D594" t="s">
        <v>483</v>
      </c>
      <c r="E594" t="s">
        <v>15</v>
      </c>
      <c r="F594" s="4">
        <v>1</v>
      </c>
    </row>
    <row r="595" spans="1:6" x14ac:dyDescent="0.25">
      <c r="A595" t="s">
        <v>876</v>
      </c>
      <c r="B595" t="s">
        <v>369</v>
      </c>
      <c r="C595">
        <v>97.5</v>
      </c>
      <c r="D595" t="s">
        <v>483</v>
      </c>
      <c r="E595" t="s">
        <v>54</v>
      </c>
      <c r="F595" s="5">
        <v>2</v>
      </c>
    </row>
    <row r="596" spans="1:6" x14ac:dyDescent="0.25">
      <c r="A596" t="s">
        <v>877</v>
      </c>
      <c r="B596" t="s">
        <v>369</v>
      </c>
      <c r="C596">
        <v>132.11538461538461</v>
      </c>
      <c r="D596" t="s">
        <v>483</v>
      </c>
      <c r="E596" t="s">
        <v>15</v>
      </c>
      <c r="F596" s="5">
        <v>2</v>
      </c>
    </row>
    <row r="597" spans="1:6" x14ac:dyDescent="0.25">
      <c r="A597" t="s">
        <v>878</v>
      </c>
      <c r="B597" t="s">
        <v>879</v>
      </c>
      <c r="C597">
        <v>2.25</v>
      </c>
      <c r="D597" t="s">
        <v>483</v>
      </c>
      <c r="E597" t="s">
        <v>99</v>
      </c>
      <c r="F597" s="4">
        <v>10</v>
      </c>
    </row>
    <row r="598" spans="1:6" x14ac:dyDescent="0.25">
      <c r="A598" t="s">
        <v>880</v>
      </c>
      <c r="B598" t="s">
        <v>881</v>
      </c>
      <c r="C598">
        <v>52.21153846153846</v>
      </c>
      <c r="D598" t="s">
        <v>483</v>
      </c>
      <c r="E598" t="s">
        <v>34</v>
      </c>
      <c r="F598" s="5">
        <v>1</v>
      </c>
    </row>
    <row r="599" spans="1:6" x14ac:dyDescent="0.25">
      <c r="A599" t="s">
        <v>882</v>
      </c>
      <c r="B599" t="s">
        <v>883</v>
      </c>
      <c r="C599">
        <v>8.9423076923076916</v>
      </c>
      <c r="D599" t="s">
        <v>483</v>
      </c>
      <c r="E599" t="s">
        <v>15</v>
      </c>
      <c r="F599" s="4">
        <v>4</v>
      </c>
    </row>
    <row r="600" spans="1:6" x14ac:dyDescent="0.25">
      <c r="A600" t="s">
        <v>884</v>
      </c>
      <c r="B600" t="s">
        <v>850</v>
      </c>
      <c r="C600">
        <v>8.0769230769230766</v>
      </c>
      <c r="D600" t="s">
        <v>483</v>
      </c>
      <c r="E600" t="s">
        <v>21</v>
      </c>
      <c r="F600" s="5">
        <v>10</v>
      </c>
    </row>
    <row r="601" spans="1:6" x14ac:dyDescent="0.25">
      <c r="A601" t="s">
        <v>885</v>
      </c>
      <c r="B601" t="s">
        <v>886</v>
      </c>
      <c r="C601">
        <v>10.961538461538462</v>
      </c>
      <c r="D601" t="s">
        <v>483</v>
      </c>
      <c r="E601" t="s">
        <v>15</v>
      </c>
      <c r="F601" s="4">
        <v>5</v>
      </c>
    </row>
    <row r="602" spans="1:6" x14ac:dyDescent="0.25">
      <c r="A602" t="s">
        <v>887</v>
      </c>
      <c r="B602" t="s">
        <v>850</v>
      </c>
      <c r="C602">
        <v>8.0769230769230766</v>
      </c>
      <c r="D602" t="s">
        <v>483</v>
      </c>
      <c r="E602" t="s">
        <v>21</v>
      </c>
      <c r="F602" s="5">
        <v>10</v>
      </c>
    </row>
    <row r="603" spans="1:6" x14ac:dyDescent="0.25">
      <c r="A603" t="s">
        <v>888</v>
      </c>
      <c r="B603" t="s">
        <v>889</v>
      </c>
      <c r="C603">
        <v>10.096153846153847</v>
      </c>
      <c r="D603" t="s">
        <v>483</v>
      </c>
      <c r="E603" t="s">
        <v>15</v>
      </c>
      <c r="F603" s="4">
        <v>8</v>
      </c>
    </row>
    <row r="604" spans="1:6" x14ac:dyDescent="0.25">
      <c r="A604" t="s">
        <v>890</v>
      </c>
      <c r="B604" t="s">
        <v>891</v>
      </c>
      <c r="C604">
        <v>12.692307692307692</v>
      </c>
      <c r="D604" t="s">
        <v>483</v>
      </c>
      <c r="E604" t="s">
        <v>15</v>
      </c>
      <c r="F604" s="4">
        <v>2</v>
      </c>
    </row>
    <row r="605" spans="1:6" x14ac:dyDescent="0.25">
      <c r="A605" t="s">
        <v>892</v>
      </c>
      <c r="B605" t="s">
        <v>893</v>
      </c>
      <c r="C605">
        <v>26.653846153846153</v>
      </c>
      <c r="D605" t="s">
        <v>483</v>
      </c>
      <c r="E605" t="s">
        <v>52</v>
      </c>
      <c r="F605" s="5">
        <v>10</v>
      </c>
    </row>
    <row r="606" spans="1:6" x14ac:dyDescent="0.25">
      <c r="A606" t="s">
        <v>894</v>
      </c>
      <c r="B606" t="s">
        <v>372</v>
      </c>
      <c r="C606">
        <v>36.426923076923075</v>
      </c>
      <c r="D606" t="s">
        <v>483</v>
      </c>
      <c r="E606" t="s">
        <v>54</v>
      </c>
      <c r="F606" s="4">
        <v>30</v>
      </c>
    </row>
    <row r="607" spans="1:6" x14ac:dyDescent="0.25">
      <c r="A607" t="s">
        <v>895</v>
      </c>
      <c r="B607" t="s">
        <v>896</v>
      </c>
      <c r="C607">
        <v>6.5153846153846153</v>
      </c>
      <c r="D607" t="s">
        <v>483</v>
      </c>
      <c r="E607" t="s">
        <v>21</v>
      </c>
      <c r="F607" s="4">
        <v>30</v>
      </c>
    </row>
    <row r="608" spans="1:6" x14ac:dyDescent="0.25">
      <c r="A608" t="s">
        <v>897</v>
      </c>
      <c r="B608" t="s">
        <v>898</v>
      </c>
      <c r="C608">
        <v>7.2115384615384617</v>
      </c>
      <c r="D608" t="s">
        <v>483</v>
      </c>
      <c r="E608" t="s">
        <v>15</v>
      </c>
      <c r="F608" s="5">
        <v>8</v>
      </c>
    </row>
    <row r="609" spans="1:6" x14ac:dyDescent="0.25">
      <c r="A609" t="s">
        <v>899</v>
      </c>
      <c r="B609" t="s">
        <v>900</v>
      </c>
      <c r="C609">
        <v>8.365384615384615</v>
      </c>
      <c r="D609" t="s">
        <v>483</v>
      </c>
      <c r="E609" t="s">
        <v>54</v>
      </c>
      <c r="F609" s="4">
        <v>2</v>
      </c>
    </row>
    <row r="610" spans="1:6" x14ac:dyDescent="0.25">
      <c r="A610" t="s">
        <v>901</v>
      </c>
      <c r="B610" t="s">
        <v>902</v>
      </c>
      <c r="C610">
        <v>21.634615384615383</v>
      </c>
      <c r="D610" t="s">
        <v>483</v>
      </c>
      <c r="E610" t="s">
        <v>99</v>
      </c>
      <c r="F610" s="4">
        <v>8</v>
      </c>
    </row>
    <row r="611" spans="1:6" x14ac:dyDescent="0.25">
      <c r="A611" t="s">
        <v>903</v>
      </c>
      <c r="B611" t="s">
        <v>904</v>
      </c>
      <c r="C611">
        <v>21.634615384615383</v>
      </c>
      <c r="D611" t="s">
        <v>483</v>
      </c>
      <c r="E611" t="s">
        <v>21</v>
      </c>
      <c r="F611" s="4">
        <v>3</v>
      </c>
    </row>
    <row r="612" spans="1:6" x14ac:dyDescent="0.25">
      <c r="A612" t="s">
        <v>905</v>
      </c>
      <c r="B612" t="s">
        <v>906</v>
      </c>
      <c r="C612">
        <v>8.6538461538461533</v>
      </c>
      <c r="D612" t="s">
        <v>483</v>
      </c>
      <c r="E612" t="s">
        <v>15</v>
      </c>
      <c r="F612" s="5">
        <v>3</v>
      </c>
    </row>
    <row r="613" spans="1:6" x14ac:dyDescent="0.25">
      <c r="A613" t="s">
        <v>907</v>
      </c>
      <c r="B613" t="s">
        <v>908</v>
      </c>
      <c r="C613">
        <v>21.634615384615383</v>
      </c>
      <c r="D613" t="s">
        <v>483</v>
      </c>
      <c r="E613" t="s">
        <v>21</v>
      </c>
      <c r="F613" s="5">
        <v>5</v>
      </c>
    </row>
    <row r="614" spans="1:6" x14ac:dyDescent="0.25">
      <c r="A614" t="s">
        <v>376</v>
      </c>
      <c r="B614" t="s">
        <v>377</v>
      </c>
      <c r="C614">
        <v>4.5</v>
      </c>
      <c r="D614" t="s">
        <v>483</v>
      </c>
      <c r="E614" t="s">
        <v>15</v>
      </c>
      <c r="F614" s="5">
        <v>13</v>
      </c>
    </row>
    <row r="615" spans="1:6" x14ac:dyDescent="0.25">
      <c r="A615" t="s">
        <v>909</v>
      </c>
      <c r="B615" t="s">
        <v>910</v>
      </c>
      <c r="C615">
        <v>5.0192307692307692</v>
      </c>
      <c r="D615" t="s">
        <v>483</v>
      </c>
      <c r="E615" t="s">
        <v>15</v>
      </c>
      <c r="F615" s="4">
        <v>5</v>
      </c>
    </row>
    <row r="616" spans="1:6" x14ac:dyDescent="0.25">
      <c r="A616" t="s">
        <v>911</v>
      </c>
      <c r="B616" t="s">
        <v>912</v>
      </c>
      <c r="C616">
        <v>5.1923076923076925</v>
      </c>
      <c r="D616" t="s">
        <v>483</v>
      </c>
      <c r="E616" t="s">
        <v>15</v>
      </c>
      <c r="F616" s="4">
        <v>13</v>
      </c>
    </row>
    <row r="617" spans="1:6" x14ac:dyDescent="0.25">
      <c r="A617" t="s">
        <v>913</v>
      </c>
      <c r="B617" t="s">
        <v>914</v>
      </c>
      <c r="C617">
        <v>5.5961538461538458</v>
      </c>
      <c r="D617" t="s">
        <v>483</v>
      </c>
      <c r="E617" t="s">
        <v>15</v>
      </c>
      <c r="F617" s="5">
        <v>7</v>
      </c>
    </row>
    <row r="618" spans="1:6" x14ac:dyDescent="0.25">
      <c r="A618" t="s">
        <v>915</v>
      </c>
      <c r="B618" t="s">
        <v>916</v>
      </c>
      <c r="C618">
        <v>3.8653846153846154</v>
      </c>
      <c r="D618" t="s">
        <v>483</v>
      </c>
      <c r="E618" t="s">
        <v>26</v>
      </c>
      <c r="F618" s="4">
        <v>1</v>
      </c>
    </row>
    <row r="619" spans="1:6" x14ac:dyDescent="0.25">
      <c r="A619" t="s">
        <v>917</v>
      </c>
      <c r="B619" t="s">
        <v>918</v>
      </c>
      <c r="C619">
        <v>6.634615384615385</v>
      </c>
      <c r="D619" t="s">
        <v>483</v>
      </c>
      <c r="E619" t="s">
        <v>15</v>
      </c>
      <c r="F619" s="5">
        <v>5</v>
      </c>
    </row>
    <row r="620" spans="1:6" x14ac:dyDescent="0.25">
      <c r="A620" t="s">
        <v>919</v>
      </c>
      <c r="B620" t="s">
        <v>920</v>
      </c>
      <c r="C620">
        <v>6.634615384615385</v>
      </c>
      <c r="D620" t="s">
        <v>483</v>
      </c>
      <c r="E620" t="s">
        <v>15</v>
      </c>
      <c r="F620" s="5">
        <v>5</v>
      </c>
    </row>
    <row r="621" spans="1:6" x14ac:dyDescent="0.25">
      <c r="A621" t="s">
        <v>921</v>
      </c>
      <c r="B621" t="s">
        <v>922</v>
      </c>
      <c r="C621">
        <v>15</v>
      </c>
      <c r="D621" t="s">
        <v>483</v>
      </c>
      <c r="E621" t="s">
        <v>15</v>
      </c>
      <c r="F621" s="5">
        <v>5</v>
      </c>
    </row>
    <row r="622" spans="1:6" x14ac:dyDescent="0.25">
      <c r="A622" t="s">
        <v>923</v>
      </c>
      <c r="B622" t="s">
        <v>924</v>
      </c>
      <c r="C622">
        <v>3.1730769230769229</v>
      </c>
      <c r="D622" t="s">
        <v>483</v>
      </c>
      <c r="E622" t="s">
        <v>15</v>
      </c>
      <c r="F622" s="5">
        <v>10</v>
      </c>
    </row>
    <row r="623" spans="1:6" x14ac:dyDescent="0.25">
      <c r="A623" t="s">
        <v>925</v>
      </c>
      <c r="B623" t="s">
        <v>926</v>
      </c>
      <c r="C623">
        <v>66.34615384615384</v>
      </c>
      <c r="D623" t="s">
        <v>483</v>
      </c>
      <c r="E623" t="s">
        <v>52</v>
      </c>
      <c r="F623" s="5">
        <v>4</v>
      </c>
    </row>
    <row r="624" spans="1:6" x14ac:dyDescent="0.25">
      <c r="A624" t="s">
        <v>927</v>
      </c>
      <c r="B624" t="s">
        <v>928</v>
      </c>
      <c r="C624">
        <v>12.98076923076923</v>
      </c>
      <c r="D624" t="s">
        <v>483</v>
      </c>
      <c r="E624" t="s">
        <v>15</v>
      </c>
      <c r="F624" s="4">
        <v>2</v>
      </c>
    </row>
    <row r="625" spans="1:6" x14ac:dyDescent="0.25">
      <c r="A625" t="s">
        <v>929</v>
      </c>
      <c r="B625" t="s">
        <v>379</v>
      </c>
      <c r="C625">
        <v>12.98076923076923</v>
      </c>
      <c r="D625" t="s">
        <v>483</v>
      </c>
      <c r="E625" t="s">
        <v>15</v>
      </c>
      <c r="F625" s="4">
        <v>1</v>
      </c>
    </row>
    <row r="626" spans="1:6" x14ac:dyDescent="0.25">
      <c r="A626" t="s">
        <v>930</v>
      </c>
      <c r="B626" t="s">
        <v>931</v>
      </c>
      <c r="C626">
        <v>470.19230769230768</v>
      </c>
      <c r="D626" t="s">
        <v>483</v>
      </c>
      <c r="E626" t="s">
        <v>21</v>
      </c>
      <c r="F626" s="5">
        <v>4</v>
      </c>
    </row>
    <row r="627" spans="1:6" x14ac:dyDescent="0.25">
      <c r="A627" t="s">
        <v>932</v>
      </c>
      <c r="B627" t="s">
        <v>933</v>
      </c>
      <c r="C627">
        <v>125.76923076923077</v>
      </c>
      <c r="D627" t="s">
        <v>483</v>
      </c>
      <c r="E627" t="s">
        <v>54</v>
      </c>
      <c r="F627" s="4">
        <v>4</v>
      </c>
    </row>
    <row r="628" spans="1:6" x14ac:dyDescent="0.25">
      <c r="A628" t="s">
        <v>934</v>
      </c>
      <c r="B628" t="s">
        <v>935</v>
      </c>
      <c r="C628">
        <v>6.9230769230769234</v>
      </c>
      <c r="D628" t="s">
        <v>483</v>
      </c>
      <c r="E628" t="s">
        <v>15</v>
      </c>
      <c r="F628" s="4">
        <v>1</v>
      </c>
    </row>
    <row r="629" spans="1:6" x14ac:dyDescent="0.25">
      <c r="A629" t="s">
        <v>936</v>
      </c>
      <c r="B629" t="s">
        <v>937</v>
      </c>
      <c r="C629">
        <v>1.8461538461538463</v>
      </c>
      <c r="D629" t="s">
        <v>483</v>
      </c>
      <c r="E629" t="s">
        <v>21</v>
      </c>
      <c r="F629" s="4">
        <v>18</v>
      </c>
    </row>
    <row r="630" spans="1:6" x14ac:dyDescent="0.25">
      <c r="A630" t="s">
        <v>938</v>
      </c>
      <c r="B630" t="s">
        <v>939</v>
      </c>
      <c r="C630">
        <v>5.365384615384615</v>
      </c>
      <c r="D630" t="s">
        <v>483</v>
      </c>
      <c r="E630" t="s">
        <v>15</v>
      </c>
      <c r="F630" s="5">
        <v>1</v>
      </c>
    </row>
    <row r="631" spans="1:6" x14ac:dyDescent="0.25">
      <c r="A631" t="s">
        <v>940</v>
      </c>
      <c r="B631" t="s">
        <v>941</v>
      </c>
      <c r="C631">
        <v>23.942307692307693</v>
      </c>
      <c r="D631" t="s">
        <v>483</v>
      </c>
      <c r="E631" t="s">
        <v>99</v>
      </c>
      <c r="F631" s="5">
        <v>1</v>
      </c>
    </row>
    <row r="632" spans="1:6" x14ac:dyDescent="0.25">
      <c r="A632" t="s">
        <v>942</v>
      </c>
      <c r="B632" t="s">
        <v>943</v>
      </c>
      <c r="C632">
        <v>8.6538461538461533</v>
      </c>
      <c r="D632" t="s">
        <v>483</v>
      </c>
      <c r="E632" t="s">
        <v>34</v>
      </c>
      <c r="F632" s="5">
        <v>11</v>
      </c>
    </row>
    <row r="633" spans="1:6" x14ac:dyDescent="0.25">
      <c r="A633" t="s">
        <v>944</v>
      </c>
      <c r="B633" t="s">
        <v>945</v>
      </c>
      <c r="C633">
        <v>4.1538461538461542</v>
      </c>
      <c r="D633" t="s">
        <v>483</v>
      </c>
      <c r="E633" t="s">
        <v>515</v>
      </c>
      <c r="F633" s="5">
        <v>1</v>
      </c>
    </row>
    <row r="634" spans="1:6" x14ac:dyDescent="0.25">
      <c r="A634" t="s">
        <v>946</v>
      </c>
      <c r="B634" t="s">
        <v>947</v>
      </c>
      <c r="C634">
        <v>9.8076923076923084</v>
      </c>
      <c r="D634" t="s">
        <v>483</v>
      </c>
      <c r="E634" t="s">
        <v>21</v>
      </c>
      <c r="F634" s="5">
        <v>1</v>
      </c>
    </row>
    <row r="635" spans="1:6" x14ac:dyDescent="0.25">
      <c r="A635" t="s">
        <v>948</v>
      </c>
      <c r="B635" t="s">
        <v>949</v>
      </c>
      <c r="C635">
        <v>20.192307692307693</v>
      </c>
      <c r="D635" t="s">
        <v>483</v>
      </c>
      <c r="E635" t="s">
        <v>15</v>
      </c>
      <c r="F635" s="4">
        <v>1</v>
      </c>
    </row>
    <row r="636" spans="1:6" x14ac:dyDescent="0.25">
      <c r="A636" t="s">
        <v>950</v>
      </c>
      <c r="B636" t="s">
        <v>951</v>
      </c>
      <c r="C636">
        <v>41.25</v>
      </c>
      <c r="D636" t="s">
        <v>483</v>
      </c>
      <c r="E636" t="s">
        <v>21</v>
      </c>
      <c r="F636" s="5">
        <v>6</v>
      </c>
    </row>
    <row r="637" spans="1:6" x14ac:dyDescent="0.25">
      <c r="A637" t="s">
        <v>952</v>
      </c>
      <c r="B637" t="s">
        <v>953</v>
      </c>
      <c r="C637">
        <v>57.115384615384613</v>
      </c>
      <c r="D637" t="s">
        <v>483</v>
      </c>
      <c r="E637" t="s">
        <v>34</v>
      </c>
      <c r="F637" s="5">
        <v>41</v>
      </c>
    </row>
    <row r="638" spans="1:6" x14ac:dyDescent="0.25">
      <c r="A638" t="s">
        <v>954</v>
      </c>
      <c r="B638" t="s">
        <v>951</v>
      </c>
      <c r="C638">
        <v>41.25</v>
      </c>
      <c r="D638" t="s">
        <v>483</v>
      </c>
      <c r="E638" t="s">
        <v>21</v>
      </c>
      <c r="F638" s="4">
        <v>6</v>
      </c>
    </row>
    <row r="639" spans="1:6" x14ac:dyDescent="0.25">
      <c r="A639" t="s">
        <v>955</v>
      </c>
      <c r="B639" t="s">
        <v>956</v>
      </c>
      <c r="C639">
        <v>57.115384615384613</v>
      </c>
      <c r="D639" t="s">
        <v>483</v>
      </c>
      <c r="E639" t="s">
        <v>34</v>
      </c>
      <c r="F639" s="4">
        <v>36</v>
      </c>
    </row>
    <row r="640" spans="1:6" x14ac:dyDescent="0.25">
      <c r="A640" t="s">
        <v>957</v>
      </c>
      <c r="B640" t="s">
        <v>381</v>
      </c>
      <c r="C640">
        <v>56.53846153846154</v>
      </c>
      <c r="D640" t="s">
        <v>483</v>
      </c>
      <c r="E640" t="s">
        <v>21</v>
      </c>
      <c r="F640" s="5">
        <v>14</v>
      </c>
    </row>
    <row r="641" spans="1:6" x14ac:dyDescent="0.25">
      <c r="A641" t="s">
        <v>958</v>
      </c>
      <c r="B641" t="s">
        <v>381</v>
      </c>
      <c r="C641">
        <v>67.5</v>
      </c>
      <c r="D641" t="s">
        <v>483</v>
      </c>
      <c r="E641" t="s">
        <v>15</v>
      </c>
      <c r="F641" s="4">
        <v>20</v>
      </c>
    </row>
    <row r="642" spans="1:6" x14ac:dyDescent="0.25">
      <c r="A642" t="s">
        <v>959</v>
      </c>
      <c r="B642" t="s">
        <v>381</v>
      </c>
      <c r="C642">
        <v>162.11538461538461</v>
      </c>
      <c r="D642" t="s">
        <v>483</v>
      </c>
      <c r="E642" t="s">
        <v>52</v>
      </c>
      <c r="F642" s="5">
        <v>2</v>
      </c>
    </row>
    <row r="643" spans="1:6" x14ac:dyDescent="0.25">
      <c r="A643" t="s">
        <v>960</v>
      </c>
      <c r="B643" t="s">
        <v>961</v>
      </c>
      <c r="C643">
        <v>57.115384615384613</v>
      </c>
      <c r="D643" t="s">
        <v>483</v>
      </c>
      <c r="E643" t="s">
        <v>99</v>
      </c>
      <c r="F643" s="5">
        <v>24</v>
      </c>
    </row>
    <row r="644" spans="1:6" x14ac:dyDescent="0.25">
      <c r="A644" t="s">
        <v>962</v>
      </c>
      <c r="B644" t="s">
        <v>385</v>
      </c>
      <c r="C644">
        <v>44.134615384615387</v>
      </c>
      <c r="D644" t="s">
        <v>483</v>
      </c>
      <c r="E644" t="s">
        <v>21</v>
      </c>
      <c r="F644" s="5">
        <v>4</v>
      </c>
    </row>
    <row r="645" spans="1:6" x14ac:dyDescent="0.25">
      <c r="A645" t="s">
        <v>963</v>
      </c>
      <c r="B645" t="s">
        <v>387</v>
      </c>
      <c r="C645">
        <v>58.269230769230766</v>
      </c>
      <c r="D645" t="s">
        <v>483</v>
      </c>
      <c r="E645" t="s">
        <v>99</v>
      </c>
      <c r="F645" s="5">
        <v>59</v>
      </c>
    </row>
    <row r="646" spans="1:6" x14ac:dyDescent="0.25">
      <c r="A646" t="s">
        <v>964</v>
      </c>
      <c r="B646" t="s">
        <v>387</v>
      </c>
      <c r="C646">
        <v>64.615384615384613</v>
      </c>
      <c r="D646" t="s">
        <v>483</v>
      </c>
      <c r="E646" t="s">
        <v>34</v>
      </c>
      <c r="F646" s="4">
        <v>40</v>
      </c>
    </row>
    <row r="647" spans="1:6" x14ac:dyDescent="0.25">
      <c r="A647" t="s">
        <v>965</v>
      </c>
      <c r="B647" t="s">
        <v>966</v>
      </c>
      <c r="C647">
        <v>55.67307692307692</v>
      </c>
      <c r="D647" t="s">
        <v>483</v>
      </c>
      <c r="E647" t="s">
        <v>15</v>
      </c>
      <c r="F647" s="5">
        <v>4</v>
      </c>
    </row>
    <row r="648" spans="1:6" x14ac:dyDescent="0.25">
      <c r="A648" t="s">
        <v>386</v>
      </c>
      <c r="B648" t="s">
        <v>387</v>
      </c>
      <c r="C648">
        <v>50.480769230769234</v>
      </c>
      <c r="D648" t="s">
        <v>483</v>
      </c>
      <c r="E648" t="s">
        <v>15</v>
      </c>
      <c r="F648" s="5">
        <v>2</v>
      </c>
    </row>
    <row r="649" spans="1:6" x14ac:dyDescent="0.25">
      <c r="A649" t="s">
        <v>967</v>
      </c>
      <c r="B649" t="s">
        <v>387</v>
      </c>
      <c r="C649">
        <v>76.15384615384616</v>
      </c>
      <c r="D649" t="s">
        <v>483</v>
      </c>
      <c r="E649" t="s">
        <v>54</v>
      </c>
      <c r="F649" s="5">
        <v>1</v>
      </c>
    </row>
    <row r="650" spans="1:6" x14ac:dyDescent="0.25">
      <c r="A650" t="s">
        <v>968</v>
      </c>
      <c r="B650" t="s">
        <v>387</v>
      </c>
      <c r="C650">
        <v>148.84615384615384</v>
      </c>
      <c r="D650" t="s">
        <v>483</v>
      </c>
      <c r="E650" t="s">
        <v>52</v>
      </c>
      <c r="F650" s="5">
        <v>9</v>
      </c>
    </row>
    <row r="651" spans="1:6" x14ac:dyDescent="0.25">
      <c r="A651" t="s">
        <v>969</v>
      </c>
      <c r="B651" t="s">
        <v>970</v>
      </c>
      <c r="C651">
        <v>53.365384615384613</v>
      </c>
      <c r="D651" t="s">
        <v>483</v>
      </c>
      <c r="E651" t="s">
        <v>45</v>
      </c>
      <c r="F651" s="4">
        <v>30</v>
      </c>
    </row>
    <row r="652" spans="1:6" x14ac:dyDescent="0.25">
      <c r="A652" t="s">
        <v>971</v>
      </c>
      <c r="B652" t="s">
        <v>970</v>
      </c>
      <c r="C652">
        <v>56.53846153846154</v>
      </c>
      <c r="D652" t="s">
        <v>483</v>
      </c>
      <c r="E652" t="s">
        <v>21</v>
      </c>
      <c r="F652" s="5">
        <v>14</v>
      </c>
    </row>
    <row r="653" spans="1:6" x14ac:dyDescent="0.25">
      <c r="A653" t="s">
        <v>972</v>
      </c>
      <c r="B653" t="s">
        <v>970</v>
      </c>
      <c r="C653">
        <v>67.5</v>
      </c>
      <c r="D653" t="s">
        <v>483</v>
      </c>
      <c r="E653" t="s">
        <v>15</v>
      </c>
      <c r="F653" s="4">
        <v>20</v>
      </c>
    </row>
    <row r="654" spans="1:6" x14ac:dyDescent="0.25">
      <c r="A654" t="s">
        <v>390</v>
      </c>
      <c r="B654" t="s">
        <v>385</v>
      </c>
      <c r="C654">
        <v>105.57692307692308</v>
      </c>
      <c r="D654" t="s">
        <v>483</v>
      </c>
      <c r="E654" t="s">
        <v>34</v>
      </c>
      <c r="F654" s="5">
        <v>1</v>
      </c>
    </row>
    <row r="655" spans="1:6" x14ac:dyDescent="0.25">
      <c r="A655" t="s">
        <v>973</v>
      </c>
      <c r="B655" t="s">
        <v>974</v>
      </c>
      <c r="C655">
        <v>57.115384615384613</v>
      </c>
      <c r="D655" t="s">
        <v>483</v>
      </c>
      <c r="E655" t="s">
        <v>99</v>
      </c>
      <c r="F655" s="4">
        <v>12</v>
      </c>
    </row>
    <row r="656" spans="1:6" x14ac:dyDescent="0.25">
      <c r="A656" t="s">
        <v>975</v>
      </c>
      <c r="B656" t="s">
        <v>385</v>
      </c>
      <c r="C656">
        <v>44.134615384615387</v>
      </c>
      <c r="D656" t="s">
        <v>483</v>
      </c>
      <c r="E656" t="s">
        <v>21</v>
      </c>
      <c r="F656" s="4">
        <v>4</v>
      </c>
    </row>
    <row r="657" spans="1:6" x14ac:dyDescent="0.25">
      <c r="A657" t="s">
        <v>976</v>
      </c>
      <c r="B657" t="s">
        <v>392</v>
      </c>
      <c r="C657">
        <v>58.269230769230766</v>
      </c>
      <c r="D657" t="s">
        <v>483</v>
      </c>
      <c r="E657" t="s">
        <v>34</v>
      </c>
      <c r="F657" s="4">
        <v>88</v>
      </c>
    </row>
    <row r="658" spans="1:6" x14ac:dyDescent="0.25">
      <c r="A658" t="s">
        <v>977</v>
      </c>
      <c r="B658" t="s">
        <v>392</v>
      </c>
      <c r="C658">
        <v>64.615384615384613</v>
      </c>
      <c r="D658" t="s">
        <v>483</v>
      </c>
      <c r="E658" t="s">
        <v>34</v>
      </c>
      <c r="F658" s="5">
        <v>5</v>
      </c>
    </row>
    <row r="659" spans="1:6" x14ac:dyDescent="0.25">
      <c r="A659" t="s">
        <v>978</v>
      </c>
      <c r="B659" t="s">
        <v>979</v>
      </c>
      <c r="C659">
        <v>55.67307692307692</v>
      </c>
      <c r="D659" t="s">
        <v>483</v>
      </c>
      <c r="E659" t="s">
        <v>15</v>
      </c>
      <c r="F659" s="5">
        <v>4</v>
      </c>
    </row>
    <row r="660" spans="1:6" x14ac:dyDescent="0.25">
      <c r="A660" t="s">
        <v>391</v>
      </c>
      <c r="B660" t="s">
        <v>392</v>
      </c>
      <c r="C660">
        <v>50.480769230769234</v>
      </c>
      <c r="D660" t="s">
        <v>483</v>
      </c>
      <c r="E660" t="s">
        <v>15</v>
      </c>
      <c r="F660" s="5">
        <v>2</v>
      </c>
    </row>
    <row r="661" spans="1:6" x14ac:dyDescent="0.25">
      <c r="A661" t="s">
        <v>980</v>
      </c>
      <c r="B661" t="s">
        <v>392</v>
      </c>
      <c r="C661">
        <v>76.15384615384616</v>
      </c>
      <c r="D661" t="s">
        <v>483</v>
      </c>
      <c r="E661" t="s">
        <v>54</v>
      </c>
      <c r="F661" s="4">
        <v>6</v>
      </c>
    </row>
    <row r="662" spans="1:6" x14ac:dyDescent="0.25">
      <c r="A662" t="s">
        <v>981</v>
      </c>
      <c r="B662" t="s">
        <v>392</v>
      </c>
      <c r="C662">
        <v>76.15384615384616</v>
      </c>
      <c r="D662" t="s">
        <v>483</v>
      </c>
      <c r="E662" t="s">
        <v>54</v>
      </c>
      <c r="F662" s="5">
        <v>7</v>
      </c>
    </row>
    <row r="663" spans="1:6" x14ac:dyDescent="0.25">
      <c r="A663" t="s">
        <v>982</v>
      </c>
      <c r="B663" t="s">
        <v>983</v>
      </c>
      <c r="C663">
        <v>64.615384615384613</v>
      </c>
      <c r="D663" t="s">
        <v>483</v>
      </c>
      <c r="E663" t="s">
        <v>21</v>
      </c>
      <c r="F663" s="5">
        <v>5</v>
      </c>
    </row>
    <row r="664" spans="1:6" x14ac:dyDescent="0.25">
      <c r="A664" t="s">
        <v>984</v>
      </c>
      <c r="B664" t="s">
        <v>985</v>
      </c>
      <c r="C664">
        <v>62.884615384615387</v>
      </c>
      <c r="D664" t="s">
        <v>483</v>
      </c>
      <c r="E664" t="s">
        <v>15</v>
      </c>
      <c r="F664" s="4">
        <v>2</v>
      </c>
    </row>
    <row r="665" spans="1:6" x14ac:dyDescent="0.25">
      <c r="A665" t="s">
        <v>986</v>
      </c>
      <c r="B665" t="s">
        <v>987</v>
      </c>
      <c r="C665">
        <v>43.557692307692307</v>
      </c>
      <c r="D665" t="s">
        <v>483</v>
      </c>
      <c r="E665" t="s">
        <v>15</v>
      </c>
      <c r="F665" s="5">
        <v>7</v>
      </c>
    </row>
    <row r="666" spans="1:6" x14ac:dyDescent="0.25">
      <c r="A666" t="s">
        <v>988</v>
      </c>
      <c r="B666" t="s">
        <v>989</v>
      </c>
      <c r="C666">
        <v>64.615384615384613</v>
      </c>
      <c r="D666" t="s">
        <v>483</v>
      </c>
      <c r="E666" t="s">
        <v>34</v>
      </c>
      <c r="F666" s="5">
        <v>5</v>
      </c>
    </row>
    <row r="667" spans="1:6" x14ac:dyDescent="0.25">
      <c r="A667" t="s">
        <v>990</v>
      </c>
      <c r="B667" t="s">
        <v>991</v>
      </c>
      <c r="C667">
        <v>43.557692307692307</v>
      </c>
      <c r="D667" t="s">
        <v>483</v>
      </c>
      <c r="E667" t="s">
        <v>15</v>
      </c>
      <c r="F667" s="4">
        <v>9</v>
      </c>
    </row>
    <row r="668" spans="1:6" x14ac:dyDescent="0.25">
      <c r="A668" t="s">
        <v>992</v>
      </c>
      <c r="B668" t="s">
        <v>993</v>
      </c>
      <c r="C668">
        <v>4.1538461538461542</v>
      </c>
      <c r="D668" t="s">
        <v>483</v>
      </c>
      <c r="E668" t="s">
        <v>515</v>
      </c>
      <c r="F668" s="4">
        <v>6</v>
      </c>
    </row>
    <row r="669" spans="1:6" x14ac:dyDescent="0.25">
      <c r="A669" t="s">
        <v>394</v>
      </c>
      <c r="B669" t="s">
        <v>395</v>
      </c>
      <c r="C669">
        <v>15</v>
      </c>
      <c r="D669" t="s">
        <v>483</v>
      </c>
      <c r="E669" t="s">
        <v>21</v>
      </c>
      <c r="F669" s="4">
        <v>20</v>
      </c>
    </row>
    <row r="670" spans="1:6" x14ac:dyDescent="0.25">
      <c r="A670" t="s">
        <v>396</v>
      </c>
      <c r="B670" t="s">
        <v>397</v>
      </c>
      <c r="C670">
        <v>15</v>
      </c>
      <c r="D670" t="s">
        <v>483</v>
      </c>
      <c r="E670" t="s">
        <v>21</v>
      </c>
      <c r="F670" s="5">
        <v>10</v>
      </c>
    </row>
    <row r="671" spans="1:6" x14ac:dyDescent="0.25">
      <c r="A671" t="s">
        <v>994</v>
      </c>
      <c r="B671" t="s">
        <v>401</v>
      </c>
      <c r="C671">
        <v>34.903846153846153</v>
      </c>
      <c r="D671" t="s">
        <v>483</v>
      </c>
      <c r="E671" t="s">
        <v>99</v>
      </c>
      <c r="F671" s="5">
        <v>1</v>
      </c>
    </row>
    <row r="672" spans="1:6" x14ac:dyDescent="0.25">
      <c r="A672" t="s">
        <v>995</v>
      </c>
      <c r="B672" t="s">
        <v>401</v>
      </c>
      <c r="C672">
        <v>34.903846153846153</v>
      </c>
      <c r="D672" t="s">
        <v>483</v>
      </c>
      <c r="E672" t="s">
        <v>99</v>
      </c>
      <c r="F672" s="4">
        <v>7</v>
      </c>
    </row>
    <row r="673" spans="1:6" x14ac:dyDescent="0.25">
      <c r="A673" t="s">
        <v>996</v>
      </c>
      <c r="B673" t="s">
        <v>401</v>
      </c>
      <c r="C673">
        <v>42.980769230769234</v>
      </c>
      <c r="D673" t="s">
        <v>483</v>
      </c>
      <c r="E673" t="s">
        <v>99</v>
      </c>
      <c r="F673" s="5">
        <v>2</v>
      </c>
    </row>
    <row r="674" spans="1:6" x14ac:dyDescent="0.25">
      <c r="A674" t="s">
        <v>997</v>
      </c>
      <c r="B674" t="s">
        <v>401</v>
      </c>
      <c r="C674">
        <v>37.78846153846154</v>
      </c>
      <c r="D674" t="s">
        <v>483</v>
      </c>
      <c r="E674" t="s">
        <v>34</v>
      </c>
      <c r="F674" s="4">
        <v>1</v>
      </c>
    </row>
    <row r="675" spans="1:6" x14ac:dyDescent="0.25">
      <c r="A675" t="s">
        <v>400</v>
      </c>
      <c r="B675" t="s">
        <v>401</v>
      </c>
      <c r="C675">
        <v>32.019230769230766</v>
      </c>
      <c r="D675" t="s">
        <v>483</v>
      </c>
      <c r="E675" t="s">
        <v>15</v>
      </c>
      <c r="F675" s="4">
        <v>6</v>
      </c>
    </row>
    <row r="676" spans="1:6" x14ac:dyDescent="0.25">
      <c r="A676" t="s">
        <v>998</v>
      </c>
      <c r="B676" t="s">
        <v>999</v>
      </c>
      <c r="C676">
        <v>36.92307692307692</v>
      </c>
      <c r="D676" t="s">
        <v>483</v>
      </c>
      <c r="E676" t="s">
        <v>21</v>
      </c>
      <c r="F676" s="5">
        <v>2</v>
      </c>
    </row>
    <row r="677" spans="1:6" x14ac:dyDescent="0.25">
      <c r="A677" t="s">
        <v>1000</v>
      </c>
      <c r="B677" t="s">
        <v>1001</v>
      </c>
      <c r="C677">
        <v>24.807692307692307</v>
      </c>
      <c r="D677" t="s">
        <v>483</v>
      </c>
      <c r="E677" t="s">
        <v>15</v>
      </c>
      <c r="F677" s="5">
        <v>1</v>
      </c>
    </row>
    <row r="678" spans="1:6" x14ac:dyDescent="0.25">
      <c r="A678" t="s">
        <v>1002</v>
      </c>
      <c r="B678" t="s">
        <v>999</v>
      </c>
      <c r="C678">
        <v>23.942307692307693</v>
      </c>
      <c r="D678" t="s">
        <v>483</v>
      </c>
      <c r="E678" t="s">
        <v>15</v>
      </c>
      <c r="F678" s="4">
        <v>20</v>
      </c>
    </row>
    <row r="679" spans="1:6" x14ac:dyDescent="0.25">
      <c r="A679" t="s">
        <v>1003</v>
      </c>
      <c r="B679" t="s">
        <v>999</v>
      </c>
      <c r="C679">
        <v>53.942307692307693</v>
      </c>
      <c r="D679" t="s">
        <v>483</v>
      </c>
      <c r="E679" t="s">
        <v>52</v>
      </c>
      <c r="F679" s="5">
        <v>1</v>
      </c>
    </row>
    <row r="680" spans="1:6" x14ac:dyDescent="0.25">
      <c r="A680" t="s">
        <v>1004</v>
      </c>
      <c r="B680" t="s">
        <v>1005</v>
      </c>
      <c r="C680">
        <v>34.03846153846154</v>
      </c>
      <c r="D680" t="s">
        <v>483</v>
      </c>
      <c r="E680" t="s">
        <v>54</v>
      </c>
      <c r="F680" s="5">
        <v>1</v>
      </c>
    </row>
    <row r="681" spans="1:6" x14ac:dyDescent="0.25">
      <c r="A681" t="s">
        <v>1006</v>
      </c>
      <c r="B681" t="s">
        <v>404</v>
      </c>
      <c r="C681">
        <v>34.903846153846153</v>
      </c>
      <c r="D681" t="s">
        <v>483</v>
      </c>
      <c r="E681" t="s">
        <v>34</v>
      </c>
      <c r="F681" s="5">
        <v>1</v>
      </c>
    </row>
    <row r="682" spans="1:6" x14ac:dyDescent="0.25">
      <c r="A682" t="s">
        <v>1007</v>
      </c>
      <c r="B682" t="s">
        <v>404</v>
      </c>
      <c r="C682">
        <v>34.903846153846153</v>
      </c>
      <c r="D682" t="s">
        <v>483</v>
      </c>
      <c r="E682" t="s">
        <v>99</v>
      </c>
      <c r="F682" s="4">
        <v>5</v>
      </c>
    </row>
    <row r="683" spans="1:6" x14ac:dyDescent="0.25">
      <c r="A683" t="s">
        <v>1008</v>
      </c>
      <c r="B683" t="s">
        <v>404</v>
      </c>
      <c r="C683">
        <v>37.78846153846154</v>
      </c>
      <c r="D683" t="s">
        <v>483</v>
      </c>
      <c r="E683" t="s">
        <v>34</v>
      </c>
      <c r="F683" s="5">
        <v>1</v>
      </c>
    </row>
    <row r="684" spans="1:6" x14ac:dyDescent="0.25">
      <c r="A684" t="s">
        <v>403</v>
      </c>
      <c r="B684" t="s">
        <v>404</v>
      </c>
      <c r="C684">
        <v>32.019230769230766</v>
      </c>
      <c r="D684" t="s">
        <v>483</v>
      </c>
      <c r="E684" t="s">
        <v>15</v>
      </c>
      <c r="F684" s="5">
        <v>2</v>
      </c>
    </row>
    <row r="685" spans="1:6" x14ac:dyDescent="0.25">
      <c r="A685" t="s">
        <v>1009</v>
      </c>
      <c r="B685" t="s">
        <v>1010</v>
      </c>
      <c r="C685">
        <v>33.75</v>
      </c>
      <c r="D685" t="s">
        <v>483</v>
      </c>
      <c r="E685" t="s">
        <v>34</v>
      </c>
      <c r="F685" s="4">
        <v>2</v>
      </c>
    </row>
    <row r="686" spans="1:6" x14ac:dyDescent="0.25">
      <c r="A686" t="s">
        <v>1011</v>
      </c>
      <c r="B686" t="s">
        <v>1012</v>
      </c>
      <c r="C686">
        <v>24.807692307692307</v>
      </c>
      <c r="D686" t="s">
        <v>483</v>
      </c>
      <c r="E686" t="s">
        <v>15</v>
      </c>
      <c r="F686" s="4">
        <v>4</v>
      </c>
    </row>
    <row r="687" spans="1:6" x14ac:dyDescent="0.25">
      <c r="A687" t="s">
        <v>1013</v>
      </c>
      <c r="B687" t="s">
        <v>1010</v>
      </c>
      <c r="C687">
        <v>23.942307692307693</v>
      </c>
      <c r="D687" t="s">
        <v>483</v>
      </c>
      <c r="E687" t="s">
        <v>15</v>
      </c>
      <c r="F687" s="4">
        <v>21</v>
      </c>
    </row>
    <row r="688" spans="1:6" x14ac:dyDescent="0.25">
      <c r="A688" t="s">
        <v>1014</v>
      </c>
      <c r="B688" t="s">
        <v>1010</v>
      </c>
      <c r="C688">
        <v>53.942307692307693</v>
      </c>
      <c r="D688" t="s">
        <v>483</v>
      </c>
      <c r="E688" t="s">
        <v>52</v>
      </c>
      <c r="F688" s="5">
        <v>1</v>
      </c>
    </row>
    <row r="689" spans="1:6" x14ac:dyDescent="0.25">
      <c r="A689" t="s">
        <v>1015</v>
      </c>
      <c r="B689" t="s">
        <v>1016</v>
      </c>
      <c r="C689">
        <v>33.75</v>
      </c>
      <c r="D689" t="s">
        <v>483</v>
      </c>
      <c r="E689" t="s">
        <v>54</v>
      </c>
      <c r="F689" s="5">
        <v>4</v>
      </c>
    </row>
    <row r="690" spans="1:6" x14ac:dyDescent="0.25">
      <c r="A690" t="s">
        <v>1017</v>
      </c>
      <c r="B690" t="s">
        <v>1018</v>
      </c>
      <c r="C690">
        <v>24.807692307692307</v>
      </c>
      <c r="D690" t="s">
        <v>483</v>
      </c>
      <c r="E690" t="s">
        <v>45</v>
      </c>
      <c r="F690" s="4">
        <v>5</v>
      </c>
    </row>
    <row r="691" spans="1:6" x14ac:dyDescent="0.25">
      <c r="A691" t="s">
        <v>1019</v>
      </c>
      <c r="B691" t="s">
        <v>1018</v>
      </c>
      <c r="C691">
        <v>46.730769230769234</v>
      </c>
      <c r="D691" t="s">
        <v>483</v>
      </c>
      <c r="E691" t="s">
        <v>34</v>
      </c>
      <c r="F691" s="4">
        <v>4</v>
      </c>
    </row>
    <row r="692" spans="1:6" x14ac:dyDescent="0.25">
      <c r="A692" t="s">
        <v>1020</v>
      </c>
      <c r="B692" t="s">
        <v>1018</v>
      </c>
      <c r="C692">
        <v>49.615384615384613</v>
      </c>
      <c r="D692" t="s">
        <v>483</v>
      </c>
      <c r="E692" t="s">
        <v>34</v>
      </c>
      <c r="F692" s="5">
        <v>2</v>
      </c>
    </row>
    <row r="693" spans="1:6" x14ac:dyDescent="0.25">
      <c r="A693" t="s">
        <v>1021</v>
      </c>
      <c r="B693" t="s">
        <v>1022</v>
      </c>
      <c r="C693">
        <v>24.807692307692307</v>
      </c>
      <c r="D693" t="s">
        <v>483</v>
      </c>
      <c r="E693" t="s">
        <v>45</v>
      </c>
      <c r="F693" s="5">
        <v>4</v>
      </c>
    </row>
    <row r="694" spans="1:6" x14ac:dyDescent="0.25">
      <c r="A694" t="s">
        <v>1023</v>
      </c>
      <c r="B694" t="s">
        <v>1022</v>
      </c>
      <c r="C694">
        <v>49.615384615384613</v>
      </c>
      <c r="D694" t="s">
        <v>483</v>
      </c>
      <c r="E694" t="s">
        <v>34</v>
      </c>
      <c r="F694" s="4">
        <v>4</v>
      </c>
    </row>
    <row r="695" spans="1:6" x14ac:dyDescent="0.25">
      <c r="A695" t="s">
        <v>1024</v>
      </c>
      <c r="B695" t="s">
        <v>1025</v>
      </c>
      <c r="C695">
        <v>16.73076923076923</v>
      </c>
      <c r="D695" t="s">
        <v>483</v>
      </c>
      <c r="E695" t="s">
        <v>34</v>
      </c>
      <c r="F695" s="5">
        <v>21</v>
      </c>
    </row>
    <row r="696" spans="1:6" x14ac:dyDescent="0.25">
      <c r="A696" t="s">
        <v>1026</v>
      </c>
      <c r="B696" t="s">
        <v>1027</v>
      </c>
      <c r="C696">
        <v>16.73076923076923</v>
      </c>
      <c r="D696" t="s">
        <v>483</v>
      </c>
      <c r="E696" t="s">
        <v>34</v>
      </c>
      <c r="F696" s="5">
        <v>21</v>
      </c>
    </row>
    <row r="697" spans="1:6" x14ac:dyDescent="0.25">
      <c r="A697" t="s">
        <v>1028</v>
      </c>
      <c r="B697" t="s">
        <v>1029</v>
      </c>
      <c r="C697">
        <v>8.9423076923076916</v>
      </c>
      <c r="D697" t="s">
        <v>483</v>
      </c>
      <c r="E697" t="s">
        <v>21</v>
      </c>
      <c r="F697" s="4">
        <v>50</v>
      </c>
    </row>
    <row r="698" spans="1:6" x14ac:dyDescent="0.25">
      <c r="A698" t="s">
        <v>1030</v>
      </c>
      <c r="B698" t="s">
        <v>1031</v>
      </c>
      <c r="C698">
        <v>13.846153846153847</v>
      </c>
      <c r="D698" t="s">
        <v>483</v>
      </c>
      <c r="E698" t="s">
        <v>15</v>
      </c>
      <c r="F698" s="5">
        <v>1</v>
      </c>
    </row>
    <row r="699" spans="1:6" x14ac:dyDescent="0.25">
      <c r="A699" t="s">
        <v>1032</v>
      </c>
      <c r="B699" t="s">
        <v>1033</v>
      </c>
      <c r="C699">
        <v>19.326923076923077</v>
      </c>
      <c r="D699" t="s">
        <v>483</v>
      </c>
      <c r="E699" t="s">
        <v>15</v>
      </c>
      <c r="F699" s="4">
        <v>1</v>
      </c>
    </row>
    <row r="700" spans="1:6" x14ac:dyDescent="0.25">
      <c r="A700" t="s">
        <v>1034</v>
      </c>
      <c r="B700" t="s">
        <v>1029</v>
      </c>
      <c r="C700">
        <v>13.846153846153847</v>
      </c>
      <c r="D700" t="s">
        <v>483</v>
      </c>
      <c r="E700" t="s">
        <v>52</v>
      </c>
      <c r="F700" s="4">
        <v>25</v>
      </c>
    </row>
    <row r="701" spans="1:6" x14ac:dyDescent="0.25">
      <c r="A701" t="s">
        <v>1035</v>
      </c>
      <c r="B701" t="s">
        <v>1036</v>
      </c>
      <c r="C701">
        <v>8.9423076923076916</v>
      </c>
      <c r="D701" t="s">
        <v>483</v>
      </c>
      <c r="E701" t="s">
        <v>21</v>
      </c>
      <c r="F701" s="5">
        <v>30</v>
      </c>
    </row>
    <row r="702" spans="1:6" x14ac:dyDescent="0.25">
      <c r="A702" t="s">
        <v>1037</v>
      </c>
      <c r="B702" t="s">
        <v>1038</v>
      </c>
      <c r="C702">
        <v>19.326923076923077</v>
      </c>
      <c r="D702" t="s">
        <v>483</v>
      </c>
      <c r="E702" t="s">
        <v>15</v>
      </c>
      <c r="F702" s="4">
        <v>1</v>
      </c>
    </row>
    <row r="703" spans="1:6" x14ac:dyDescent="0.25">
      <c r="A703" t="s">
        <v>1039</v>
      </c>
      <c r="B703" t="s">
        <v>1036</v>
      </c>
      <c r="C703">
        <v>13.846153846153847</v>
      </c>
      <c r="D703" t="s">
        <v>483</v>
      </c>
      <c r="E703" t="s">
        <v>52</v>
      </c>
      <c r="F703" s="4">
        <v>25</v>
      </c>
    </row>
    <row r="704" spans="1:6" x14ac:dyDescent="0.25">
      <c r="A704" t="s">
        <v>1040</v>
      </c>
      <c r="B704" t="s">
        <v>406</v>
      </c>
      <c r="C704">
        <v>44.134615384615387</v>
      </c>
      <c r="D704" t="s">
        <v>483</v>
      </c>
      <c r="E704" t="s">
        <v>15</v>
      </c>
      <c r="F704" s="5">
        <v>3</v>
      </c>
    </row>
    <row r="705" spans="1:6" x14ac:dyDescent="0.25">
      <c r="A705" t="s">
        <v>1041</v>
      </c>
      <c r="B705" t="s">
        <v>1042</v>
      </c>
      <c r="C705">
        <v>2.6538461538461537</v>
      </c>
      <c r="D705" t="s">
        <v>483</v>
      </c>
      <c r="E705" t="s">
        <v>15</v>
      </c>
      <c r="F705" s="5">
        <v>20</v>
      </c>
    </row>
    <row r="706" spans="1:6" x14ac:dyDescent="0.25">
      <c r="A706" t="s">
        <v>1043</v>
      </c>
      <c r="B706" t="s">
        <v>1044</v>
      </c>
      <c r="C706">
        <v>38.07692307692308</v>
      </c>
      <c r="D706" t="s">
        <v>483</v>
      </c>
      <c r="E706" t="s">
        <v>21</v>
      </c>
      <c r="F706" s="4">
        <v>1</v>
      </c>
    </row>
    <row r="707" spans="1:6" x14ac:dyDescent="0.25">
      <c r="A707" t="s">
        <v>1045</v>
      </c>
      <c r="B707" t="s">
        <v>1046</v>
      </c>
      <c r="C707">
        <v>1.8461538461538463</v>
      </c>
      <c r="D707" t="s">
        <v>483</v>
      </c>
      <c r="E707" t="s">
        <v>54</v>
      </c>
      <c r="F707" s="4">
        <v>1</v>
      </c>
    </row>
    <row r="708" spans="1:6" x14ac:dyDescent="0.25">
      <c r="A708" t="s">
        <v>1047</v>
      </c>
      <c r="B708" t="s">
        <v>1048</v>
      </c>
      <c r="C708">
        <v>28.846153846153847</v>
      </c>
      <c r="D708" t="s">
        <v>483</v>
      </c>
      <c r="E708" t="s">
        <v>21</v>
      </c>
      <c r="F708" s="5">
        <v>8</v>
      </c>
    </row>
    <row r="709" spans="1:6" x14ac:dyDescent="0.25">
      <c r="A709" t="s">
        <v>1049</v>
      </c>
      <c r="B709" t="s">
        <v>1050</v>
      </c>
      <c r="C709">
        <v>28.846153846153847</v>
      </c>
      <c r="D709" t="s">
        <v>483</v>
      </c>
      <c r="E709" t="s">
        <v>99</v>
      </c>
      <c r="F709" s="5">
        <v>5</v>
      </c>
    </row>
    <row r="710" spans="1:6" x14ac:dyDescent="0.25">
      <c r="A710" t="s">
        <v>1051</v>
      </c>
      <c r="B710" t="s">
        <v>1052</v>
      </c>
      <c r="C710">
        <v>4.0384615384615383</v>
      </c>
      <c r="D710" t="s">
        <v>483</v>
      </c>
      <c r="E710" t="s">
        <v>15</v>
      </c>
      <c r="F710" s="4">
        <v>5</v>
      </c>
    </row>
    <row r="711" spans="1:6" x14ac:dyDescent="0.25">
      <c r="A711" t="s">
        <v>1053</v>
      </c>
      <c r="B711" t="s">
        <v>1054</v>
      </c>
      <c r="C711">
        <v>12.98076923076923</v>
      </c>
      <c r="D711" t="s">
        <v>483</v>
      </c>
      <c r="E711" t="s">
        <v>21</v>
      </c>
      <c r="F711" s="4">
        <v>12</v>
      </c>
    </row>
    <row r="712" spans="1:6" x14ac:dyDescent="0.25">
      <c r="A712" t="s">
        <v>1055</v>
      </c>
      <c r="B712" t="s">
        <v>1056</v>
      </c>
      <c r="C712">
        <v>11.25</v>
      </c>
      <c r="D712" t="s">
        <v>483</v>
      </c>
      <c r="E712" t="s">
        <v>15</v>
      </c>
      <c r="F712" s="4">
        <v>20</v>
      </c>
    </row>
    <row r="713" spans="1:6" x14ac:dyDescent="0.25">
      <c r="A713" t="s">
        <v>1057</v>
      </c>
      <c r="B713" t="s">
        <v>1058</v>
      </c>
      <c r="C713">
        <v>6.9230769230769234</v>
      </c>
      <c r="D713" t="s">
        <v>483</v>
      </c>
      <c r="E713" t="s">
        <v>21</v>
      </c>
      <c r="F713" s="5">
        <v>76</v>
      </c>
    </row>
    <row r="714" spans="1:6" x14ac:dyDescent="0.25">
      <c r="A714" t="s">
        <v>1059</v>
      </c>
      <c r="B714" t="s">
        <v>1060</v>
      </c>
      <c r="C714">
        <v>7.5</v>
      </c>
      <c r="D714" t="s">
        <v>483</v>
      </c>
      <c r="E714" t="s">
        <v>21</v>
      </c>
      <c r="F714" s="4">
        <v>40</v>
      </c>
    </row>
    <row r="715" spans="1:6" x14ac:dyDescent="0.25">
      <c r="A715" t="s">
        <v>1061</v>
      </c>
      <c r="B715" t="s">
        <v>1062</v>
      </c>
      <c r="C715">
        <v>130.24615384615387</v>
      </c>
      <c r="D715" t="s">
        <v>483</v>
      </c>
      <c r="E715" t="s">
        <v>34</v>
      </c>
      <c r="F715" s="5">
        <v>2</v>
      </c>
    </row>
    <row r="716" spans="1:6" x14ac:dyDescent="0.25">
      <c r="A716" t="s">
        <v>1063</v>
      </c>
      <c r="B716" t="s">
        <v>1064</v>
      </c>
      <c r="C716">
        <v>28.092307692307696</v>
      </c>
      <c r="D716" t="s">
        <v>483</v>
      </c>
      <c r="E716" t="s">
        <v>34</v>
      </c>
      <c r="F716" s="4">
        <v>1</v>
      </c>
    </row>
    <row r="717" spans="1:6" x14ac:dyDescent="0.25">
      <c r="A717" t="s">
        <v>428</v>
      </c>
      <c r="B717" t="s">
        <v>429</v>
      </c>
      <c r="C717">
        <v>23.365384615384617</v>
      </c>
      <c r="D717" t="s">
        <v>483</v>
      </c>
      <c r="E717" t="s">
        <v>34</v>
      </c>
      <c r="F717" s="5">
        <v>3</v>
      </c>
    </row>
    <row r="718" spans="1:6" x14ac:dyDescent="0.25">
      <c r="A718" t="s">
        <v>1065</v>
      </c>
      <c r="B718" t="s">
        <v>1066</v>
      </c>
      <c r="C718">
        <v>192.11538461538461</v>
      </c>
      <c r="D718" t="s">
        <v>483</v>
      </c>
      <c r="E718" t="s">
        <v>179</v>
      </c>
      <c r="F718" s="4">
        <v>2</v>
      </c>
    </row>
    <row r="719" spans="1:6" x14ac:dyDescent="0.25">
      <c r="A719" t="s">
        <v>1067</v>
      </c>
      <c r="B719" t="s">
        <v>433</v>
      </c>
      <c r="C719">
        <v>85.961538461538467</v>
      </c>
      <c r="D719" t="s">
        <v>483</v>
      </c>
      <c r="E719" t="s">
        <v>21</v>
      </c>
      <c r="F719" s="5">
        <v>5</v>
      </c>
    </row>
    <row r="720" spans="1:6" x14ac:dyDescent="0.25">
      <c r="A720" t="s">
        <v>1068</v>
      </c>
      <c r="B720" t="s">
        <v>435</v>
      </c>
      <c r="C720">
        <v>23.076923076923077</v>
      </c>
      <c r="D720" t="s">
        <v>483</v>
      </c>
      <c r="E720" t="s">
        <v>21</v>
      </c>
      <c r="F720" s="5">
        <v>10</v>
      </c>
    </row>
    <row r="721" spans="1:6" x14ac:dyDescent="0.25">
      <c r="A721" t="s">
        <v>1069</v>
      </c>
      <c r="B721" t="s">
        <v>1070</v>
      </c>
      <c r="C721">
        <v>12.692307692307692</v>
      </c>
      <c r="D721" t="s">
        <v>483</v>
      </c>
      <c r="E721" t="s">
        <v>15</v>
      </c>
      <c r="F721" s="4">
        <v>1</v>
      </c>
    </row>
    <row r="722" spans="1:6" x14ac:dyDescent="0.25">
      <c r="A722" t="s">
        <v>1071</v>
      </c>
      <c r="B722" t="s">
        <v>1070</v>
      </c>
      <c r="C722">
        <v>11.826923076923077</v>
      </c>
      <c r="D722" t="s">
        <v>483</v>
      </c>
      <c r="E722" t="s">
        <v>15</v>
      </c>
      <c r="F722" s="5">
        <v>8</v>
      </c>
    </row>
    <row r="723" spans="1:6" x14ac:dyDescent="0.25">
      <c r="A723" t="s">
        <v>1072</v>
      </c>
      <c r="B723" t="s">
        <v>1073</v>
      </c>
      <c r="C723">
        <v>12.692307692307692</v>
      </c>
      <c r="D723" t="s">
        <v>483</v>
      </c>
      <c r="E723" t="s">
        <v>52</v>
      </c>
      <c r="F723" s="4">
        <v>30</v>
      </c>
    </row>
    <row r="724" spans="1:6" x14ac:dyDescent="0.25">
      <c r="A724" t="s">
        <v>1074</v>
      </c>
      <c r="B724" t="s">
        <v>1075</v>
      </c>
      <c r="C724">
        <v>17.307692307692307</v>
      </c>
      <c r="D724" t="s">
        <v>483</v>
      </c>
      <c r="E724" t="s">
        <v>220</v>
      </c>
      <c r="F724" s="4">
        <v>1</v>
      </c>
    </row>
    <row r="725" spans="1:6" x14ac:dyDescent="0.25">
      <c r="A725" t="s">
        <v>1076</v>
      </c>
      <c r="B725" t="s">
        <v>1077</v>
      </c>
      <c r="C725">
        <v>16.73076923076923</v>
      </c>
      <c r="D725" t="s">
        <v>483</v>
      </c>
      <c r="E725" t="s">
        <v>34</v>
      </c>
      <c r="F725" s="5">
        <v>1</v>
      </c>
    </row>
    <row r="726" spans="1:6" x14ac:dyDescent="0.25">
      <c r="A726" t="s">
        <v>1078</v>
      </c>
      <c r="B726" t="s">
        <v>1079</v>
      </c>
      <c r="C726">
        <v>15.865384615384615</v>
      </c>
      <c r="D726" t="s">
        <v>483</v>
      </c>
      <c r="E726" t="s">
        <v>21</v>
      </c>
      <c r="F726" s="4">
        <v>50</v>
      </c>
    </row>
    <row r="727" spans="1:6" x14ac:dyDescent="0.25">
      <c r="A727" t="s">
        <v>1080</v>
      </c>
      <c r="B727" t="s">
        <v>437</v>
      </c>
      <c r="C727">
        <v>23.076923076923077</v>
      </c>
      <c r="D727" t="s">
        <v>483</v>
      </c>
      <c r="E727" t="s">
        <v>21</v>
      </c>
      <c r="F727" s="4">
        <v>10</v>
      </c>
    </row>
    <row r="728" spans="1:6" x14ac:dyDescent="0.25">
      <c r="A728" t="s">
        <v>1081</v>
      </c>
      <c r="B728" t="s">
        <v>1082</v>
      </c>
      <c r="C728">
        <v>5.4807692307692308</v>
      </c>
      <c r="D728" t="s">
        <v>483</v>
      </c>
      <c r="E728" t="s">
        <v>15</v>
      </c>
      <c r="F728" s="5">
        <v>6</v>
      </c>
    </row>
    <row r="729" spans="1:6" x14ac:dyDescent="0.25">
      <c r="A729" t="s">
        <v>1083</v>
      </c>
      <c r="B729" t="s">
        <v>1084</v>
      </c>
      <c r="C729">
        <v>12.692307692307692</v>
      </c>
      <c r="D729" t="s">
        <v>483</v>
      </c>
      <c r="E729" t="s">
        <v>52</v>
      </c>
      <c r="F729" s="5">
        <v>30</v>
      </c>
    </row>
    <row r="730" spans="1:6" x14ac:dyDescent="0.25">
      <c r="A730" t="s">
        <v>1085</v>
      </c>
      <c r="B730" t="s">
        <v>1086</v>
      </c>
      <c r="C730">
        <v>15.865384615384615</v>
      </c>
      <c r="D730" t="s">
        <v>483</v>
      </c>
      <c r="E730" t="s">
        <v>21</v>
      </c>
      <c r="F730" s="5">
        <v>50</v>
      </c>
    </row>
    <row r="731" spans="1:6" x14ac:dyDescent="0.25">
      <c r="A731" t="s">
        <v>1087</v>
      </c>
      <c r="B731" t="s">
        <v>1088</v>
      </c>
      <c r="C731">
        <v>67.038461538461547</v>
      </c>
      <c r="D731" t="s">
        <v>483</v>
      </c>
      <c r="E731" t="s">
        <v>133</v>
      </c>
      <c r="F731" s="4">
        <v>3</v>
      </c>
    </row>
    <row r="732" spans="1:6" x14ac:dyDescent="0.25">
      <c r="A732" t="s">
        <v>1089</v>
      </c>
      <c r="B732" t="s">
        <v>1090</v>
      </c>
      <c r="C732">
        <v>4.0861538461538469</v>
      </c>
      <c r="D732" t="s">
        <v>483</v>
      </c>
      <c r="E732" t="s">
        <v>15</v>
      </c>
      <c r="F732" s="5">
        <v>8</v>
      </c>
    </row>
    <row r="733" spans="1:6" x14ac:dyDescent="0.25">
      <c r="A733" t="s">
        <v>1091</v>
      </c>
      <c r="B733" t="s">
        <v>1092</v>
      </c>
      <c r="C733">
        <v>5.554615384615385</v>
      </c>
      <c r="D733" t="s">
        <v>483</v>
      </c>
      <c r="E733" t="s">
        <v>54</v>
      </c>
      <c r="F733" s="5">
        <v>9</v>
      </c>
    </row>
    <row r="734" spans="1:6" x14ac:dyDescent="0.25">
      <c r="A734" t="s">
        <v>1093</v>
      </c>
      <c r="B734" t="s">
        <v>1094</v>
      </c>
      <c r="C734">
        <v>36.711538461538467</v>
      </c>
      <c r="D734" t="s">
        <v>483</v>
      </c>
      <c r="E734" t="s">
        <v>21</v>
      </c>
      <c r="F734" s="5">
        <v>1</v>
      </c>
    </row>
    <row r="735" spans="1:6" x14ac:dyDescent="0.25">
      <c r="A735" t="s">
        <v>1095</v>
      </c>
      <c r="B735" t="s">
        <v>1096</v>
      </c>
      <c r="C735">
        <v>25.219230769230769</v>
      </c>
      <c r="D735" t="s">
        <v>483</v>
      </c>
      <c r="E735" t="s">
        <v>54</v>
      </c>
      <c r="F735" s="5">
        <v>3</v>
      </c>
    </row>
    <row r="736" spans="1:6" x14ac:dyDescent="0.25">
      <c r="A736" t="s">
        <v>1097</v>
      </c>
      <c r="B736" t="s">
        <v>1098</v>
      </c>
      <c r="C736">
        <v>1.5323076923076924</v>
      </c>
      <c r="D736" t="s">
        <v>483</v>
      </c>
      <c r="E736" t="s">
        <v>179</v>
      </c>
      <c r="F736" s="5">
        <v>1</v>
      </c>
    </row>
    <row r="737" spans="1:6" x14ac:dyDescent="0.25">
      <c r="A737" t="s">
        <v>1099</v>
      </c>
      <c r="B737" t="s">
        <v>1100</v>
      </c>
      <c r="C737">
        <v>93.461538461538467</v>
      </c>
      <c r="D737" t="s">
        <v>483</v>
      </c>
      <c r="E737" t="s">
        <v>21</v>
      </c>
      <c r="F737" s="4">
        <v>4</v>
      </c>
    </row>
    <row r="738" spans="1:6" x14ac:dyDescent="0.25">
      <c r="A738" t="s">
        <v>1101</v>
      </c>
      <c r="B738" t="s">
        <v>1102</v>
      </c>
      <c r="C738">
        <v>157.5</v>
      </c>
      <c r="D738" t="s">
        <v>483</v>
      </c>
      <c r="E738" t="s">
        <v>515</v>
      </c>
      <c r="F738" s="4">
        <v>4</v>
      </c>
    </row>
    <row r="739" spans="1:6" x14ac:dyDescent="0.25">
      <c r="A739" t="s">
        <v>438</v>
      </c>
      <c r="B739" t="s">
        <v>439</v>
      </c>
      <c r="C739">
        <v>35.192307692307693</v>
      </c>
      <c r="D739" t="s">
        <v>483</v>
      </c>
      <c r="E739" t="s">
        <v>15</v>
      </c>
      <c r="F739" s="5">
        <v>2</v>
      </c>
    </row>
    <row r="740" spans="1:6" x14ac:dyDescent="0.25">
      <c r="A740" t="s">
        <v>1103</v>
      </c>
      <c r="B740" t="s">
        <v>1102</v>
      </c>
      <c r="C740">
        <v>31.73076923076923</v>
      </c>
      <c r="D740" t="s">
        <v>483</v>
      </c>
      <c r="E740" t="s">
        <v>133</v>
      </c>
      <c r="F740" s="4">
        <v>2</v>
      </c>
    </row>
    <row r="741" spans="1:6" x14ac:dyDescent="0.25">
      <c r="A741" t="s">
        <v>1104</v>
      </c>
      <c r="B741" t="s">
        <v>1102</v>
      </c>
      <c r="C741">
        <v>28.557692307692307</v>
      </c>
      <c r="D741" t="s">
        <v>483</v>
      </c>
      <c r="E741" t="s">
        <v>54</v>
      </c>
      <c r="F741" s="5">
        <v>2</v>
      </c>
    </row>
    <row r="742" spans="1:6" x14ac:dyDescent="0.25">
      <c r="A742" t="s">
        <v>1105</v>
      </c>
      <c r="B742" t="s">
        <v>1106</v>
      </c>
      <c r="C742">
        <v>17.884615384615383</v>
      </c>
      <c r="D742" t="s">
        <v>483</v>
      </c>
      <c r="E742" t="s">
        <v>15</v>
      </c>
      <c r="F742" s="5">
        <v>1</v>
      </c>
    </row>
    <row r="743" spans="1:6" x14ac:dyDescent="0.25">
      <c r="A743" t="s">
        <v>1107</v>
      </c>
      <c r="B743" t="s">
        <v>1108</v>
      </c>
      <c r="C743">
        <v>0.57692307692307687</v>
      </c>
      <c r="D743" t="s">
        <v>483</v>
      </c>
      <c r="E743" t="s">
        <v>15</v>
      </c>
      <c r="F743" s="4">
        <v>100</v>
      </c>
    </row>
    <row r="744" spans="1:6" x14ac:dyDescent="0.25">
      <c r="A744" t="s">
        <v>1109</v>
      </c>
      <c r="B744" t="s">
        <v>1110</v>
      </c>
      <c r="C744">
        <v>1.0961538461538463</v>
      </c>
      <c r="D744" t="s">
        <v>483</v>
      </c>
      <c r="E744" t="s">
        <v>15</v>
      </c>
      <c r="F744" s="4">
        <v>216</v>
      </c>
    </row>
    <row r="745" spans="1:6" x14ac:dyDescent="0.25">
      <c r="A745" t="s">
        <v>1111</v>
      </c>
      <c r="B745" t="s">
        <v>1112</v>
      </c>
      <c r="C745">
        <v>0.69230769230769229</v>
      </c>
      <c r="D745" t="s">
        <v>483</v>
      </c>
      <c r="E745" t="s">
        <v>15</v>
      </c>
      <c r="F745" s="5">
        <v>37</v>
      </c>
    </row>
    <row r="746" spans="1:6" x14ac:dyDescent="0.25">
      <c r="A746" t="s">
        <v>1113</v>
      </c>
      <c r="B746" t="s">
        <v>1114</v>
      </c>
      <c r="C746">
        <v>2.3076923076923075</v>
      </c>
      <c r="D746" t="s">
        <v>483</v>
      </c>
      <c r="E746" t="s">
        <v>15</v>
      </c>
      <c r="F746" s="4">
        <v>88</v>
      </c>
    </row>
    <row r="747" spans="1:6" x14ac:dyDescent="0.25">
      <c r="A747" t="s">
        <v>1115</v>
      </c>
      <c r="B747" t="s">
        <v>443</v>
      </c>
      <c r="C747">
        <v>7.2115384615384617</v>
      </c>
      <c r="D747" t="s">
        <v>483</v>
      </c>
      <c r="E747" t="s">
        <v>54</v>
      </c>
      <c r="F747" s="4">
        <v>76</v>
      </c>
    </row>
    <row r="748" spans="1:6" x14ac:dyDescent="0.25">
      <c r="A748" t="s">
        <v>1116</v>
      </c>
      <c r="B748" t="s">
        <v>1117</v>
      </c>
      <c r="C748">
        <v>17.307692307692307</v>
      </c>
      <c r="D748" t="s">
        <v>483</v>
      </c>
      <c r="E748" t="s">
        <v>15</v>
      </c>
      <c r="F748" s="5">
        <v>10</v>
      </c>
    </row>
    <row r="749" spans="1:6" x14ac:dyDescent="0.25">
      <c r="A749" t="s">
        <v>448</v>
      </c>
      <c r="B749" t="s">
        <v>449</v>
      </c>
      <c r="C749">
        <v>5.0769230769230766</v>
      </c>
      <c r="D749" t="s">
        <v>483</v>
      </c>
      <c r="E749" t="s">
        <v>15</v>
      </c>
      <c r="F749" s="5">
        <v>73</v>
      </c>
    </row>
    <row r="750" spans="1:6" x14ac:dyDescent="0.25">
      <c r="A750" t="s">
        <v>1118</v>
      </c>
      <c r="B750" t="s">
        <v>462</v>
      </c>
      <c r="C750">
        <v>6.9230769230769234</v>
      </c>
      <c r="D750" t="s">
        <v>483</v>
      </c>
      <c r="E750" t="s">
        <v>15</v>
      </c>
      <c r="F750" s="5">
        <v>59</v>
      </c>
    </row>
    <row r="751" spans="1:6" x14ac:dyDescent="0.25">
      <c r="A751" t="s">
        <v>1119</v>
      </c>
      <c r="B751" t="s">
        <v>449</v>
      </c>
      <c r="C751">
        <v>7.2115384615384617</v>
      </c>
      <c r="D751" t="s">
        <v>483</v>
      </c>
      <c r="E751" t="s">
        <v>15</v>
      </c>
      <c r="F751" s="5">
        <v>33</v>
      </c>
    </row>
    <row r="752" spans="1:6" x14ac:dyDescent="0.25">
      <c r="A752" t="s">
        <v>1120</v>
      </c>
      <c r="B752" t="s">
        <v>1121</v>
      </c>
      <c r="C752">
        <v>7.2115384615384617</v>
      </c>
      <c r="D752" t="s">
        <v>483</v>
      </c>
      <c r="E752" t="s">
        <v>15</v>
      </c>
      <c r="F752" s="5">
        <v>64</v>
      </c>
    </row>
    <row r="753" spans="1:6" x14ac:dyDescent="0.25">
      <c r="A753" t="s">
        <v>1122</v>
      </c>
      <c r="B753" t="s">
        <v>462</v>
      </c>
      <c r="C753">
        <v>8.365384615384615</v>
      </c>
      <c r="D753" t="s">
        <v>483</v>
      </c>
      <c r="E753" t="s">
        <v>15</v>
      </c>
      <c r="F753" s="4">
        <v>115</v>
      </c>
    </row>
    <row r="754" spans="1:6" x14ac:dyDescent="0.25">
      <c r="A754" t="s">
        <v>1123</v>
      </c>
      <c r="B754" t="s">
        <v>462</v>
      </c>
      <c r="C754">
        <v>7.5</v>
      </c>
      <c r="D754" t="s">
        <v>483</v>
      </c>
      <c r="E754" t="s">
        <v>133</v>
      </c>
      <c r="F754" s="5">
        <v>5</v>
      </c>
    </row>
    <row r="755" spans="1:6" x14ac:dyDescent="0.25">
      <c r="A755" t="s">
        <v>1124</v>
      </c>
      <c r="B755" t="s">
        <v>1125</v>
      </c>
      <c r="C755">
        <v>2.1923076923076925</v>
      </c>
      <c r="D755" t="s">
        <v>483</v>
      </c>
      <c r="E755" t="s">
        <v>54</v>
      </c>
      <c r="F755" s="4">
        <v>22</v>
      </c>
    </row>
    <row r="756" spans="1:6" x14ac:dyDescent="0.25">
      <c r="A756" t="s">
        <v>1126</v>
      </c>
      <c r="B756" t="s">
        <v>447</v>
      </c>
      <c r="C756">
        <v>0.51923076923076927</v>
      </c>
      <c r="D756" t="s">
        <v>483</v>
      </c>
      <c r="E756" t="s">
        <v>26</v>
      </c>
      <c r="F756" s="4">
        <v>203</v>
      </c>
    </row>
    <row r="757" spans="1:6" x14ac:dyDescent="0.25">
      <c r="A757" t="s">
        <v>1127</v>
      </c>
      <c r="B757" t="s">
        <v>447</v>
      </c>
      <c r="C757">
        <v>0.51923076923076927</v>
      </c>
      <c r="D757" t="s">
        <v>483</v>
      </c>
      <c r="E757" t="s">
        <v>26</v>
      </c>
      <c r="F757" s="5">
        <v>12</v>
      </c>
    </row>
    <row r="758" spans="1:6" x14ac:dyDescent="0.25">
      <c r="A758" t="s">
        <v>1128</v>
      </c>
      <c r="B758" t="s">
        <v>1129</v>
      </c>
      <c r="C758">
        <v>0.97230769230769232</v>
      </c>
      <c r="D758" t="s">
        <v>483</v>
      </c>
      <c r="E758" t="s">
        <v>179</v>
      </c>
      <c r="F758" s="4">
        <v>300</v>
      </c>
    </row>
    <row r="759" spans="1:6" x14ac:dyDescent="0.25">
      <c r="A759" t="s">
        <v>1130</v>
      </c>
      <c r="B759" t="s">
        <v>1131</v>
      </c>
      <c r="C759">
        <v>10.673076923076923</v>
      </c>
      <c r="D759" t="s">
        <v>483</v>
      </c>
      <c r="E759" t="s">
        <v>179</v>
      </c>
      <c r="F759" s="5">
        <v>42</v>
      </c>
    </row>
    <row r="760" spans="1:6" x14ac:dyDescent="0.25">
      <c r="A760" t="s">
        <v>1132</v>
      </c>
      <c r="B760" t="s">
        <v>1133</v>
      </c>
      <c r="C760">
        <v>2.5384615384615383</v>
      </c>
      <c r="D760" t="s">
        <v>483</v>
      </c>
      <c r="E760" t="s">
        <v>45</v>
      </c>
      <c r="F760" s="4">
        <v>17</v>
      </c>
    </row>
    <row r="761" spans="1:6" x14ac:dyDescent="0.25">
      <c r="A761" t="s">
        <v>1134</v>
      </c>
      <c r="B761" t="s">
        <v>1135</v>
      </c>
      <c r="C761">
        <v>8.0769230769230766</v>
      </c>
      <c r="D761" t="s">
        <v>483</v>
      </c>
      <c r="E761" t="s">
        <v>26</v>
      </c>
      <c r="F761" s="5">
        <v>10</v>
      </c>
    </row>
    <row r="762" spans="1:6" x14ac:dyDescent="0.25">
      <c r="A762" t="s">
        <v>1136</v>
      </c>
      <c r="B762" t="s">
        <v>1137</v>
      </c>
      <c r="C762">
        <v>3.3461538461538463</v>
      </c>
      <c r="D762" t="s">
        <v>483</v>
      </c>
      <c r="E762" t="s">
        <v>26</v>
      </c>
      <c r="F762" s="4">
        <v>22</v>
      </c>
    </row>
    <row r="763" spans="1:6" x14ac:dyDescent="0.25">
      <c r="A763" t="s">
        <v>1138</v>
      </c>
      <c r="B763" t="s">
        <v>1139</v>
      </c>
      <c r="C763">
        <v>3.9807692307692308</v>
      </c>
      <c r="D763" t="s">
        <v>483</v>
      </c>
      <c r="E763" t="s">
        <v>26</v>
      </c>
      <c r="F763" s="5">
        <v>14</v>
      </c>
    </row>
    <row r="764" spans="1:6" x14ac:dyDescent="0.25">
      <c r="A764" t="s">
        <v>450</v>
      </c>
      <c r="B764" t="s">
        <v>451</v>
      </c>
      <c r="C764">
        <v>1.7307692307692308</v>
      </c>
      <c r="D764" t="s">
        <v>483</v>
      </c>
      <c r="E764" t="s">
        <v>26</v>
      </c>
      <c r="F764" s="4">
        <v>14</v>
      </c>
    </row>
    <row r="765" spans="1:6" x14ac:dyDescent="0.25">
      <c r="A765" t="s">
        <v>1140</v>
      </c>
      <c r="B765" t="s">
        <v>1141</v>
      </c>
      <c r="C765">
        <v>0.75</v>
      </c>
      <c r="D765" t="s">
        <v>483</v>
      </c>
      <c r="E765" t="s">
        <v>26</v>
      </c>
      <c r="F765" s="5">
        <v>3416</v>
      </c>
    </row>
    <row r="766" spans="1:6" x14ac:dyDescent="0.25">
      <c r="A766" t="s">
        <v>1142</v>
      </c>
      <c r="B766" t="s">
        <v>447</v>
      </c>
      <c r="C766">
        <v>0.98076923076923073</v>
      </c>
      <c r="D766" t="s">
        <v>483</v>
      </c>
      <c r="E766" t="s">
        <v>99</v>
      </c>
      <c r="F766" s="4">
        <v>20</v>
      </c>
    </row>
    <row r="767" spans="1:6" x14ac:dyDescent="0.25">
      <c r="A767" t="s">
        <v>1143</v>
      </c>
      <c r="B767" t="s">
        <v>445</v>
      </c>
      <c r="C767">
        <v>1.1538461538461537</v>
      </c>
      <c r="D767" t="s">
        <v>483</v>
      </c>
      <c r="E767" t="s">
        <v>15</v>
      </c>
      <c r="F767" s="4">
        <v>340</v>
      </c>
    </row>
    <row r="768" spans="1:6" x14ac:dyDescent="0.25">
      <c r="A768" t="s">
        <v>1144</v>
      </c>
      <c r="B768" t="s">
        <v>445</v>
      </c>
      <c r="C768">
        <v>1.1538461538461537</v>
      </c>
      <c r="D768" t="s">
        <v>483</v>
      </c>
      <c r="E768" t="s">
        <v>15</v>
      </c>
      <c r="F768" s="5">
        <v>120</v>
      </c>
    </row>
    <row r="769" spans="1:6" x14ac:dyDescent="0.25">
      <c r="A769" t="s">
        <v>456</v>
      </c>
      <c r="B769" t="s">
        <v>457</v>
      </c>
      <c r="C769">
        <v>1.7884615384615385</v>
      </c>
      <c r="D769" t="s">
        <v>483</v>
      </c>
      <c r="E769" t="s">
        <v>26</v>
      </c>
      <c r="F769" s="4">
        <v>51</v>
      </c>
    </row>
    <row r="770" spans="1:6" x14ac:dyDescent="0.25">
      <c r="A770" t="s">
        <v>458</v>
      </c>
      <c r="B770" t="s">
        <v>457</v>
      </c>
      <c r="C770">
        <v>2.1346153846153846</v>
      </c>
      <c r="D770" t="s">
        <v>483</v>
      </c>
      <c r="E770" t="s">
        <v>47</v>
      </c>
      <c r="F770" s="5">
        <v>275</v>
      </c>
    </row>
    <row r="771" spans="1:6" x14ac:dyDescent="0.25">
      <c r="A771" t="s">
        <v>1145</v>
      </c>
      <c r="B771" t="s">
        <v>449</v>
      </c>
      <c r="C771">
        <v>14.134615384615385</v>
      </c>
      <c r="D771" t="s">
        <v>483</v>
      </c>
      <c r="E771" t="s">
        <v>179</v>
      </c>
      <c r="F771" s="5">
        <v>156</v>
      </c>
    </row>
    <row r="772" spans="1:6" x14ac:dyDescent="0.25">
      <c r="A772" t="s">
        <v>1146</v>
      </c>
      <c r="B772" t="s">
        <v>462</v>
      </c>
      <c r="C772">
        <v>80.769230769230774</v>
      </c>
      <c r="D772" t="s">
        <v>483</v>
      </c>
      <c r="E772" t="s">
        <v>34</v>
      </c>
      <c r="F772" s="5">
        <v>3</v>
      </c>
    </row>
    <row r="773" spans="1:6" x14ac:dyDescent="0.25">
      <c r="A773" t="s">
        <v>1147</v>
      </c>
      <c r="B773" t="s">
        <v>462</v>
      </c>
      <c r="C773">
        <v>15.288461538461538</v>
      </c>
      <c r="D773" t="s">
        <v>483</v>
      </c>
      <c r="E773" t="s">
        <v>45</v>
      </c>
      <c r="F773" s="4">
        <v>46</v>
      </c>
    </row>
    <row r="774" spans="1:6" x14ac:dyDescent="0.25">
      <c r="A774" t="s">
        <v>1148</v>
      </c>
      <c r="B774" t="s">
        <v>1149</v>
      </c>
      <c r="C774">
        <v>0.91153846153846152</v>
      </c>
      <c r="D774" t="s">
        <v>483</v>
      </c>
      <c r="E774" t="s">
        <v>26</v>
      </c>
      <c r="F774" s="5">
        <v>900</v>
      </c>
    </row>
    <row r="775" spans="1:6" x14ac:dyDescent="0.25">
      <c r="A775" t="s">
        <v>1150</v>
      </c>
      <c r="B775" t="s">
        <v>1151</v>
      </c>
      <c r="C775">
        <v>0.97230769230769232</v>
      </c>
      <c r="D775" t="s">
        <v>483</v>
      </c>
      <c r="E775" t="s">
        <v>1152</v>
      </c>
      <c r="F775" s="4">
        <v>100</v>
      </c>
    </row>
    <row r="776" spans="1:6" x14ac:dyDescent="0.25">
      <c r="A776" t="s">
        <v>1153</v>
      </c>
      <c r="B776" t="s">
        <v>1154</v>
      </c>
      <c r="C776">
        <v>1.3369230769230769</v>
      </c>
      <c r="D776" t="s">
        <v>483</v>
      </c>
      <c r="E776" t="s">
        <v>179</v>
      </c>
      <c r="F776" s="5">
        <v>410</v>
      </c>
    </row>
    <row r="777" spans="1:6" x14ac:dyDescent="0.25">
      <c r="A777" t="s">
        <v>1155</v>
      </c>
      <c r="B777" t="s">
        <v>1156</v>
      </c>
      <c r="C777">
        <v>0.97230769230769232</v>
      </c>
      <c r="D777" t="s">
        <v>483</v>
      </c>
      <c r="E777" t="s">
        <v>179</v>
      </c>
      <c r="F777" s="5">
        <v>40</v>
      </c>
    </row>
    <row r="778" spans="1:6" x14ac:dyDescent="0.25">
      <c r="A778" t="s">
        <v>1157</v>
      </c>
      <c r="B778" t="s">
        <v>1158</v>
      </c>
      <c r="C778">
        <v>0.97230769230769232</v>
      </c>
      <c r="D778" t="s">
        <v>483</v>
      </c>
      <c r="E778" t="s">
        <v>1152</v>
      </c>
      <c r="F778" s="4">
        <v>380</v>
      </c>
    </row>
    <row r="779" spans="1:6" x14ac:dyDescent="0.25">
      <c r="A779" t="s">
        <v>1159</v>
      </c>
      <c r="B779" t="s">
        <v>1160</v>
      </c>
      <c r="C779">
        <v>53.653846153846153</v>
      </c>
      <c r="D779" t="s">
        <v>483</v>
      </c>
      <c r="E779" t="s">
        <v>36</v>
      </c>
      <c r="F779" s="5">
        <v>6</v>
      </c>
    </row>
    <row r="780" spans="1:6" x14ac:dyDescent="0.25">
      <c r="A780" t="s">
        <v>1161</v>
      </c>
      <c r="B780" t="s">
        <v>1162</v>
      </c>
      <c r="C780">
        <v>78.461538461538467</v>
      </c>
      <c r="D780" t="s">
        <v>483</v>
      </c>
      <c r="E780" t="s">
        <v>179</v>
      </c>
      <c r="F780" s="4">
        <v>85</v>
      </c>
    </row>
    <row r="781" spans="1:6" x14ac:dyDescent="0.25">
      <c r="A781" t="s">
        <v>1163</v>
      </c>
      <c r="B781" t="s">
        <v>1162</v>
      </c>
      <c r="C781">
        <v>23.942307692307693</v>
      </c>
      <c r="D781" t="s">
        <v>483</v>
      </c>
      <c r="E781" t="s">
        <v>45</v>
      </c>
      <c r="F781" s="4">
        <v>216</v>
      </c>
    </row>
    <row r="782" spans="1:6" x14ac:dyDescent="0.25">
      <c r="A782" t="s">
        <v>1164</v>
      </c>
      <c r="B782" t="s">
        <v>1165</v>
      </c>
      <c r="C782">
        <v>116.53846153846153</v>
      </c>
      <c r="D782" t="s">
        <v>483</v>
      </c>
      <c r="E782" t="s">
        <v>45</v>
      </c>
      <c r="F782" s="5">
        <v>15</v>
      </c>
    </row>
    <row r="783" spans="1:6" x14ac:dyDescent="0.25">
      <c r="A783" t="s">
        <v>1166</v>
      </c>
      <c r="B783" t="s">
        <v>1165</v>
      </c>
      <c r="C783">
        <v>122.30769230769231</v>
      </c>
      <c r="D783" t="s">
        <v>483</v>
      </c>
      <c r="E783" t="s">
        <v>45</v>
      </c>
      <c r="F783" s="4">
        <v>10</v>
      </c>
    </row>
    <row r="784" spans="1:6" x14ac:dyDescent="0.25">
      <c r="A784" t="s">
        <v>463</v>
      </c>
      <c r="B784" t="s">
        <v>464</v>
      </c>
      <c r="C784">
        <v>4.5</v>
      </c>
      <c r="D784" t="s">
        <v>483</v>
      </c>
      <c r="E784" t="s">
        <v>26</v>
      </c>
      <c r="F784" s="5">
        <v>10</v>
      </c>
    </row>
    <row r="785" spans="1:6" x14ac:dyDescent="0.25">
      <c r="A785" t="s">
        <v>1167</v>
      </c>
      <c r="B785" t="s">
        <v>464</v>
      </c>
      <c r="C785">
        <v>4.7307692307692308</v>
      </c>
      <c r="D785" t="s">
        <v>483</v>
      </c>
      <c r="E785" t="s">
        <v>26</v>
      </c>
      <c r="F785" s="4">
        <v>1</v>
      </c>
    </row>
    <row r="786" spans="1:6" x14ac:dyDescent="0.25">
      <c r="A786" t="s">
        <v>1168</v>
      </c>
      <c r="B786" t="s">
        <v>77</v>
      </c>
      <c r="C786">
        <v>5.5038461538461538</v>
      </c>
      <c r="D786" t="s">
        <v>1169</v>
      </c>
      <c r="E786" t="s">
        <v>65</v>
      </c>
      <c r="F786" s="6">
        <v>25</v>
      </c>
    </row>
    <row r="787" spans="1:6" x14ac:dyDescent="0.25">
      <c r="A787" t="s">
        <v>1170</v>
      </c>
      <c r="B787" t="s">
        <v>1171</v>
      </c>
      <c r="C787">
        <v>43.207692307692305</v>
      </c>
      <c r="D787" t="s">
        <v>1169</v>
      </c>
      <c r="E787" t="s">
        <v>15</v>
      </c>
      <c r="F787" s="6">
        <v>30</v>
      </c>
    </row>
    <row r="788" spans="1:6" x14ac:dyDescent="0.25">
      <c r="A788" t="s">
        <v>502</v>
      </c>
      <c r="B788" t="s">
        <v>500</v>
      </c>
      <c r="C788">
        <v>16.615384615384617</v>
      </c>
      <c r="D788" t="s">
        <v>1169</v>
      </c>
      <c r="E788" t="s">
        <v>21</v>
      </c>
      <c r="F788" s="6">
        <v>195</v>
      </c>
    </row>
    <row r="789" spans="1:6" x14ac:dyDescent="0.25">
      <c r="A789" t="s">
        <v>503</v>
      </c>
      <c r="B789" t="s">
        <v>500</v>
      </c>
      <c r="C789">
        <v>10.038461538461537</v>
      </c>
      <c r="D789" t="s">
        <v>1169</v>
      </c>
      <c r="E789" t="s">
        <v>15</v>
      </c>
      <c r="F789" s="6">
        <v>345</v>
      </c>
    </row>
    <row r="790" spans="1:6" x14ac:dyDescent="0.25">
      <c r="A790" t="s">
        <v>1172</v>
      </c>
      <c r="B790" t="s">
        <v>1173</v>
      </c>
      <c r="C790">
        <v>14.615384615384615</v>
      </c>
      <c r="D790" t="s">
        <v>1169</v>
      </c>
      <c r="E790" t="s">
        <v>45</v>
      </c>
      <c r="F790" s="6">
        <v>87</v>
      </c>
    </row>
    <row r="791" spans="1:6" x14ac:dyDescent="0.25">
      <c r="A791" t="s">
        <v>1174</v>
      </c>
      <c r="B791" t="s">
        <v>1175</v>
      </c>
      <c r="C791">
        <v>18.735092307692309</v>
      </c>
      <c r="D791" t="s">
        <v>1169</v>
      </c>
      <c r="E791">
        <v>0</v>
      </c>
      <c r="F791" s="6">
        <v>100</v>
      </c>
    </row>
    <row r="792" spans="1:6" x14ac:dyDescent="0.25">
      <c r="A792" t="s">
        <v>1176</v>
      </c>
      <c r="B792" t="s">
        <v>1177</v>
      </c>
      <c r="C792">
        <v>4.4423076923076934</v>
      </c>
      <c r="D792" t="s">
        <v>1169</v>
      </c>
      <c r="E792" t="s">
        <v>65</v>
      </c>
      <c r="F792" s="6">
        <v>225</v>
      </c>
    </row>
    <row r="793" spans="1:6" x14ac:dyDescent="0.25">
      <c r="A793" t="s">
        <v>1178</v>
      </c>
      <c r="B793" t="s">
        <v>1179</v>
      </c>
      <c r="C793">
        <v>3.3115384615384613</v>
      </c>
      <c r="D793" t="s">
        <v>1169</v>
      </c>
      <c r="E793" t="s">
        <v>15</v>
      </c>
      <c r="F793" s="6">
        <v>3</v>
      </c>
    </row>
    <row r="794" spans="1:6" x14ac:dyDescent="0.25">
      <c r="A794" t="s">
        <v>511</v>
      </c>
      <c r="B794" t="s">
        <v>512</v>
      </c>
      <c r="C794">
        <v>14.9</v>
      </c>
      <c r="D794" t="s">
        <v>1169</v>
      </c>
      <c r="E794" t="s">
        <v>21</v>
      </c>
      <c r="F794" s="6">
        <v>237</v>
      </c>
    </row>
    <row r="795" spans="1:6" x14ac:dyDescent="0.25">
      <c r="A795" t="s">
        <v>1180</v>
      </c>
      <c r="B795" t="s">
        <v>514</v>
      </c>
      <c r="C795">
        <v>20.676923076923078</v>
      </c>
      <c r="D795" t="s">
        <v>1169</v>
      </c>
      <c r="E795" t="s">
        <v>54</v>
      </c>
      <c r="F795" s="6">
        <v>81</v>
      </c>
    </row>
    <row r="796" spans="1:6" x14ac:dyDescent="0.25">
      <c r="A796" t="s">
        <v>1181</v>
      </c>
      <c r="B796" t="s">
        <v>514</v>
      </c>
      <c r="C796">
        <v>29.669230769230769</v>
      </c>
      <c r="D796" t="s">
        <v>1169</v>
      </c>
      <c r="E796">
        <v>0</v>
      </c>
      <c r="F796" s="6">
        <v>156</v>
      </c>
    </row>
    <row r="797" spans="1:6" x14ac:dyDescent="0.25">
      <c r="A797" t="s">
        <v>1182</v>
      </c>
      <c r="B797" t="s">
        <v>514</v>
      </c>
      <c r="C797">
        <v>20.492307692307691</v>
      </c>
      <c r="D797" t="s">
        <v>1169</v>
      </c>
      <c r="E797" t="s">
        <v>1183</v>
      </c>
      <c r="F797" s="6">
        <v>46</v>
      </c>
    </row>
    <row r="798" spans="1:6" x14ac:dyDescent="0.25">
      <c r="A798" t="s">
        <v>1184</v>
      </c>
      <c r="B798" t="s">
        <v>514</v>
      </c>
      <c r="C798">
        <v>20.492307692307691</v>
      </c>
      <c r="D798" t="s">
        <v>1169</v>
      </c>
      <c r="E798" t="s">
        <v>1183</v>
      </c>
      <c r="F798" s="6">
        <v>13</v>
      </c>
    </row>
    <row r="799" spans="1:6" x14ac:dyDescent="0.25">
      <c r="A799" t="s">
        <v>1185</v>
      </c>
      <c r="B799" t="s">
        <v>1186</v>
      </c>
      <c r="C799">
        <v>23.980769230769234</v>
      </c>
      <c r="D799" t="s">
        <v>1169</v>
      </c>
      <c r="E799" t="s">
        <v>133</v>
      </c>
      <c r="F799" s="6">
        <v>231</v>
      </c>
    </row>
    <row r="800" spans="1:6" x14ac:dyDescent="0.25">
      <c r="A800" t="s">
        <v>1187</v>
      </c>
      <c r="B800" t="s">
        <v>1186</v>
      </c>
      <c r="C800">
        <v>23.980769230769234</v>
      </c>
      <c r="D800" t="s">
        <v>1169</v>
      </c>
      <c r="E800" t="s">
        <v>133</v>
      </c>
      <c r="F800" s="6">
        <v>7</v>
      </c>
    </row>
    <row r="801" spans="1:6" x14ac:dyDescent="0.25">
      <c r="A801" t="s">
        <v>1188</v>
      </c>
      <c r="B801" t="s">
        <v>1186</v>
      </c>
      <c r="C801">
        <v>20.492307692307691</v>
      </c>
      <c r="D801" t="s">
        <v>1169</v>
      </c>
      <c r="E801" t="s">
        <v>1183</v>
      </c>
      <c r="F801" s="6">
        <v>13</v>
      </c>
    </row>
    <row r="802" spans="1:6" x14ac:dyDescent="0.25">
      <c r="A802" t="s">
        <v>1189</v>
      </c>
      <c r="B802" t="s">
        <v>1190</v>
      </c>
      <c r="C802">
        <v>11.153846153846153</v>
      </c>
      <c r="D802" t="s">
        <v>1169</v>
      </c>
      <c r="E802" t="s">
        <v>133</v>
      </c>
      <c r="F802" s="6">
        <v>13</v>
      </c>
    </row>
    <row r="803" spans="1:6" x14ac:dyDescent="0.25">
      <c r="A803" t="s">
        <v>516</v>
      </c>
      <c r="B803" t="s">
        <v>517</v>
      </c>
      <c r="C803">
        <v>9.0230769230769212</v>
      </c>
      <c r="D803" t="s">
        <v>1169</v>
      </c>
      <c r="E803" t="s">
        <v>15</v>
      </c>
      <c r="F803" s="6">
        <v>200</v>
      </c>
    </row>
    <row r="804" spans="1:6" x14ac:dyDescent="0.25">
      <c r="A804" t="s">
        <v>1191</v>
      </c>
      <c r="B804" t="s">
        <v>95</v>
      </c>
      <c r="C804">
        <v>15.492307692307692</v>
      </c>
      <c r="D804" t="s">
        <v>1169</v>
      </c>
      <c r="E804" t="s">
        <v>15</v>
      </c>
      <c r="F804" s="6">
        <v>116</v>
      </c>
    </row>
    <row r="805" spans="1:6" x14ac:dyDescent="0.25">
      <c r="A805" t="s">
        <v>524</v>
      </c>
      <c r="B805" t="s">
        <v>525</v>
      </c>
      <c r="C805">
        <v>33.253846153846162</v>
      </c>
      <c r="D805" t="s">
        <v>1169</v>
      </c>
      <c r="E805" t="s">
        <v>15</v>
      </c>
      <c r="F805" s="6">
        <v>14</v>
      </c>
    </row>
    <row r="806" spans="1:6" x14ac:dyDescent="0.25">
      <c r="A806" t="s">
        <v>1192</v>
      </c>
      <c r="B806" t="s">
        <v>1193</v>
      </c>
      <c r="C806">
        <v>31.730769230769241</v>
      </c>
      <c r="D806" t="s">
        <v>1169</v>
      </c>
      <c r="E806" t="s">
        <v>15</v>
      </c>
      <c r="F806" s="6">
        <v>96</v>
      </c>
    </row>
    <row r="807" spans="1:6" x14ac:dyDescent="0.25">
      <c r="A807" t="s">
        <v>544</v>
      </c>
      <c r="B807" t="s">
        <v>545</v>
      </c>
      <c r="C807">
        <v>17.155384615384612</v>
      </c>
      <c r="D807" t="s">
        <v>1169</v>
      </c>
      <c r="E807" t="s">
        <v>34</v>
      </c>
      <c r="F807" s="6">
        <v>25</v>
      </c>
    </row>
    <row r="808" spans="1:6" x14ac:dyDescent="0.25">
      <c r="A808" t="s">
        <v>548</v>
      </c>
      <c r="B808" t="s">
        <v>549</v>
      </c>
      <c r="C808">
        <v>10.088461538461541</v>
      </c>
      <c r="D808" t="s">
        <v>1169</v>
      </c>
      <c r="E808" t="s">
        <v>21</v>
      </c>
      <c r="F808" s="6">
        <v>69</v>
      </c>
    </row>
    <row r="809" spans="1:6" x14ac:dyDescent="0.25">
      <c r="A809" t="s">
        <v>550</v>
      </c>
      <c r="B809" t="s">
        <v>126</v>
      </c>
      <c r="C809">
        <v>6.319230769230769</v>
      </c>
      <c r="D809" t="s">
        <v>1169</v>
      </c>
      <c r="E809" t="s">
        <v>99</v>
      </c>
      <c r="F809" s="6">
        <v>7</v>
      </c>
    </row>
    <row r="810" spans="1:6" x14ac:dyDescent="0.25">
      <c r="A810" t="s">
        <v>551</v>
      </c>
      <c r="B810" t="s">
        <v>126</v>
      </c>
      <c r="C810">
        <v>7.95</v>
      </c>
      <c r="D810" t="s">
        <v>1169</v>
      </c>
      <c r="E810" t="s">
        <v>99</v>
      </c>
      <c r="F810" s="6">
        <v>18</v>
      </c>
    </row>
    <row r="811" spans="1:6" x14ac:dyDescent="0.25">
      <c r="A811" t="s">
        <v>553</v>
      </c>
      <c r="B811" t="s">
        <v>128</v>
      </c>
      <c r="C811">
        <v>11.415384615384616</v>
      </c>
      <c r="D811" t="s">
        <v>1169</v>
      </c>
      <c r="E811" t="s">
        <v>99</v>
      </c>
      <c r="F811" s="6">
        <v>18</v>
      </c>
    </row>
    <row r="812" spans="1:6" x14ac:dyDescent="0.25">
      <c r="A812" t="s">
        <v>1194</v>
      </c>
      <c r="B812" t="s">
        <v>1195</v>
      </c>
      <c r="C812">
        <v>31.257692307692313</v>
      </c>
      <c r="D812" t="s">
        <v>1169</v>
      </c>
      <c r="E812" t="s">
        <v>15</v>
      </c>
      <c r="F812" s="6">
        <v>21</v>
      </c>
    </row>
    <row r="813" spans="1:6" x14ac:dyDescent="0.25">
      <c r="A813" t="s">
        <v>554</v>
      </c>
      <c r="B813" t="s">
        <v>555</v>
      </c>
      <c r="C813">
        <v>38.526923076923076</v>
      </c>
      <c r="D813" t="s">
        <v>1169</v>
      </c>
      <c r="E813" t="s">
        <v>21</v>
      </c>
      <c r="F813" s="6">
        <v>66</v>
      </c>
    </row>
    <row r="814" spans="1:6" x14ac:dyDescent="0.25">
      <c r="A814" t="s">
        <v>1196</v>
      </c>
      <c r="B814" t="s">
        <v>1197</v>
      </c>
      <c r="C814">
        <v>36.92307692307692</v>
      </c>
      <c r="D814" t="s">
        <v>1169</v>
      </c>
      <c r="E814" t="s">
        <v>15</v>
      </c>
      <c r="F814" s="6">
        <v>96</v>
      </c>
    </row>
    <row r="815" spans="1:6" x14ac:dyDescent="0.25">
      <c r="A815" t="s">
        <v>576</v>
      </c>
      <c r="B815" t="s">
        <v>577</v>
      </c>
      <c r="C815">
        <v>17.692307692307693</v>
      </c>
      <c r="D815" t="s">
        <v>1169</v>
      </c>
      <c r="E815" t="s">
        <v>34</v>
      </c>
      <c r="F815" s="6">
        <v>129</v>
      </c>
    </row>
    <row r="816" spans="1:6" x14ac:dyDescent="0.25">
      <c r="A816" t="s">
        <v>1198</v>
      </c>
      <c r="B816" t="s">
        <v>1199</v>
      </c>
      <c r="C816">
        <v>21.957692307692312</v>
      </c>
      <c r="D816" t="s">
        <v>1169</v>
      </c>
      <c r="E816" t="s">
        <v>15</v>
      </c>
      <c r="F816" s="6">
        <v>20</v>
      </c>
    </row>
    <row r="817" spans="1:6" x14ac:dyDescent="0.25">
      <c r="A817" t="s">
        <v>1200</v>
      </c>
      <c r="B817" t="s">
        <v>1201</v>
      </c>
      <c r="C817">
        <v>21.996153846153852</v>
      </c>
      <c r="D817" t="s">
        <v>1169</v>
      </c>
      <c r="E817" t="s">
        <v>15</v>
      </c>
      <c r="F817" s="6">
        <v>357</v>
      </c>
    </row>
    <row r="818" spans="1:6" x14ac:dyDescent="0.25">
      <c r="A818" t="s">
        <v>1202</v>
      </c>
      <c r="B818" t="s">
        <v>1203</v>
      </c>
      <c r="C818">
        <v>40.515384615384619</v>
      </c>
      <c r="D818" t="s">
        <v>1169</v>
      </c>
      <c r="E818" t="s">
        <v>15</v>
      </c>
      <c r="F818" s="6">
        <v>15</v>
      </c>
    </row>
    <row r="819" spans="1:6" x14ac:dyDescent="0.25">
      <c r="A819" t="s">
        <v>1204</v>
      </c>
      <c r="B819" t="s">
        <v>1205</v>
      </c>
      <c r="C819">
        <v>13.657692307692308</v>
      </c>
      <c r="D819" t="s">
        <v>1169</v>
      </c>
      <c r="E819" t="s">
        <v>21</v>
      </c>
      <c r="F819" s="6">
        <v>39</v>
      </c>
    </row>
    <row r="820" spans="1:6" x14ac:dyDescent="0.25">
      <c r="A820" t="s">
        <v>1206</v>
      </c>
      <c r="B820" t="s">
        <v>1207</v>
      </c>
      <c r="C820">
        <v>982.15384615384619</v>
      </c>
      <c r="D820" t="s">
        <v>1169</v>
      </c>
      <c r="E820" t="s">
        <v>34</v>
      </c>
      <c r="F820" s="6">
        <v>6</v>
      </c>
    </row>
    <row r="821" spans="1:6" x14ac:dyDescent="0.25">
      <c r="A821" t="s">
        <v>1208</v>
      </c>
      <c r="B821" t="s">
        <v>1209</v>
      </c>
      <c r="C821">
        <v>203.75384615384618</v>
      </c>
      <c r="D821" t="s">
        <v>1169</v>
      </c>
      <c r="E821" t="s">
        <v>1210</v>
      </c>
      <c r="F821" s="6">
        <v>3</v>
      </c>
    </row>
    <row r="822" spans="1:6" x14ac:dyDescent="0.25">
      <c r="A822" t="s">
        <v>1211</v>
      </c>
      <c r="B822" t="s">
        <v>590</v>
      </c>
      <c r="C822">
        <v>25.138461538461538</v>
      </c>
      <c r="D822" t="s">
        <v>1169</v>
      </c>
      <c r="E822" t="s">
        <v>21</v>
      </c>
      <c r="F822" s="7">
        <v>73</v>
      </c>
    </row>
    <row r="823" spans="1:6" x14ac:dyDescent="0.25">
      <c r="A823" t="s">
        <v>1212</v>
      </c>
      <c r="B823" t="s">
        <v>1213</v>
      </c>
      <c r="C823">
        <v>441.69230769230774</v>
      </c>
      <c r="D823" t="s">
        <v>1169</v>
      </c>
      <c r="E823" t="s">
        <v>34</v>
      </c>
      <c r="F823" s="6">
        <v>12</v>
      </c>
    </row>
    <row r="824" spans="1:6" x14ac:dyDescent="0.25">
      <c r="A824" t="s">
        <v>1214</v>
      </c>
      <c r="B824" t="s">
        <v>1213</v>
      </c>
      <c r="C824">
        <v>404.84615384615387</v>
      </c>
      <c r="D824" t="s">
        <v>1169</v>
      </c>
      <c r="E824" t="s">
        <v>34</v>
      </c>
      <c r="F824" s="6">
        <v>21</v>
      </c>
    </row>
    <row r="825" spans="1:6" x14ac:dyDescent="0.25">
      <c r="A825" t="s">
        <v>1215</v>
      </c>
      <c r="B825" t="s">
        <v>598</v>
      </c>
      <c r="C825">
        <v>70.15384615384616</v>
      </c>
      <c r="D825" t="s">
        <v>1169</v>
      </c>
      <c r="E825" t="s">
        <v>34</v>
      </c>
      <c r="F825" s="6">
        <v>51</v>
      </c>
    </row>
    <row r="826" spans="1:6" x14ac:dyDescent="0.25">
      <c r="A826" t="s">
        <v>601</v>
      </c>
      <c r="B826" t="s">
        <v>598</v>
      </c>
      <c r="C826">
        <v>14.723076923076926</v>
      </c>
      <c r="D826" t="s">
        <v>1169</v>
      </c>
      <c r="E826" t="s">
        <v>52</v>
      </c>
      <c r="F826" s="6">
        <v>121</v>
      </c>
    </row>
    <row r="827" spans="1:6" x14ac:dyDescent="0.25">
      <c r="A827" t="s">
        <v>604</v>
      </c>
      <c r="B827" t="s">
        <v>605</v>
      </c>
      <c r="C827">
        <v>36.623076923076916</v>
      </c>
      <c r="D827" t="s">
        <v>1169</v>
      </c>
      <c r="E827" t="s">
        <v>99</v>
      </c>
      <c r="F827" s="6">
        <v>9</v>
      </c>
    </row>
    <row r="828" spans="1:6" x14ac:dyDescent="0.25">
      <c r="A828" t="s">
        <v>1216</v>
      </c>
      <c r="B828" t="s">
        <v>1217</v>
      </c>
      <c r="C828">
        <v>327.38461538461536</v>
      </c>
      <c r="D828" t="s">
        <v>1169</v>
      </c>
      <c r="E828" t="s">
        <v>34</v>
      </c>
      <c r="F828" s="6">
        <v>4</v>
      </c>
    </row>
    <row r="829" spans="1:6" x14ac:dyDescent="0.25">
      <c r="A829" t="s">
        <v>1218</v>
      </c>
      <c r="B829" t="s">
        <v>607</v>
      </c>
      <c r="C829">
        <v>160.42307692307693</v>
      </c>
      <c r="D829" t="s">
        <v>1169</v>
      </c>
      <c r="E829" t="s">
        <v>21</v>
      </c>
      <c r="F829" s="6">
        <v>8</v>
      </c>
    </row>
    <row r="830" spans="1:6" x14ac:dyDescent="0.25">
      <c r="A830" t="s">
        <v>1219</v>
      </c>
      <c r="B830" t="s">
        <v>607</v>
      </c>
      <c r="C830">
        <v>171.33846153846159</v>
      </c>
      <c r="D830" t="s">
        <v>1169</v>
      </c>
      <c r="E830" t="s">
        <v>21</v>
      </c>
      <c r="F830" s="6">
        <v>26</v>
      </c>
    </row>
    <row r="831" spans="1:6" x14ac:dyDescent="0.25">
      <c r="A831" t="s">
        <v>1220</v>
      </c>
      <c r="B831" t="s">
        <v>607</v>
      </c>
      <c r="C831">
        <v>167.70000000000005</v>
      </c>
      <c r="D831" t="s">
        <v>1169</v>
      </c>
      <c r="E831" t="s">
        <v>45</v>
      </c>
      <c r="F831" s="6">
        <v>8</v>
      </c>
    </row>
    <row r="832" spans="1:6" x14ac:dyDescent="0.25">
      <c r="A832" t="s">
        <v>1221</v>
      </c>
      <c r="B832" t="s">
        <v>607</v>
      </c>
      <c r="C832">
        <v>117.00769230769231</v>
      </c>
      <c r="D832" t="s">
        <v>1169</v>
      </c>
      <c r="E832" t="s">
        <v>1183</v>
      </c>
      <c r="F832" s="6">
        <v>8</v>
      </c>
    </row>
    <row r="833" spans="1:6" x14ac:dyDescent="0.25">
      <c r="A833" t="s">
        <v>1222</v>
      </c>
      <c r="B833" t="s">
        <v>1223</v>
      </c>
      <c r="C833">
        <v>48.484615384615395</v>
      </c>
      <c r="D833" t="s">
        <v>1169</v>
      </c>
      <c r="E833" t="s">
        <v>101</v>
      </c>
      <c r="F833" s="6">
        <v>150</v>
      </c>
    </row>
    <row r="834" spans="1:6" x14ac:dyDescent="0.25">
      <c r="A834" t="s">
        <v>624</v>
      </c>
      <c r="B834" t="s">
        <v>217</v>
      </c>
      <c r="C834">
        <v>14.88076923076923</v>
      </c>
      <c r="D834" t="s">
        <v>1169</v>
      </c>
      <c r="E834" t="s">
        <v>15</v>
      </c>
      <c r="F834" s="6">
        <v>95</v>
      </c>
    </row>
    <row r="835" spans="1:6" x14ac:dyDescent="0.25">
      <c r="A835" t="s">
        <v>1224</v>
      </c>
      <c r="B835" t="s">
        <v>1225</v>
      </c>
      <c r="C835">
        <v>10.253846153846156</v>
      </c>
      <c r="D835" t="s">
        <v>1169</v>
      </c>
      <c r="E835" t="s">
        <v>15</v>
      </c>
      <c r="F835" s="6">
        <v>38</v>
      </c>
    </row>
    <row r="836" spans="1:6" x14ac:dyDescent="0.25">
      <c r="A836" t="s">
        <v>1226</v>
      </c>
      <c r="B836" t="s">
        <v>1227</v>
      </c>
      <c r="C836">
        <v>10.253846153846156</v>
      </c>
      <c r="D836" t="s">
        <v>1169</v>
      </c>
      <c r="E836" t="s">
        <v>15</v>
      </c>
      <c r="F836" s="6">
        <v>52</v>
      </c>
    </row>
    <row r="837" spans="1:6" x14ac:dyDescent="0.25">
      <c r="A837" t="s">
        <v>637</v>
      </c>
      <c r="B837" t="s">
        <v>638</v>
      </c>
      <c r="C837">
        <v>3.7176923076923076</v>
      </c>
      <c r="D837" t="s">
        <v>1169</v>
      </c>
      <c r="E837" t="s">
        <v>34</v>
      </c>
      <c r="F837" s="6">
        <v>26</v>
      </c>
    </row>
    <row r="838" spans="1:6" x14ac:dyDescent="0.25">
      <c r="A838" t="s">
        <v>639</v>
      </c>
      <c r="B838" t="s">
        <v>640</v>
      </c>
      <c r="C838">
        <v>22.925000000000004</v>
      </c>
      <c r="D838" t="s">
        <v>1169</v>
      </c>
      <c r="E838" t="s">
        <v>133</v>
      </c>
      <c r="F838" s="6">
        <v>115</v>
      </c>
    </row>
    <row r="839" spans="1:6" x14ac:dyDescent="0.25">
      <c r="A839" t="s">
        <v>1228</v>
      </c>
      <c r="B839" t="s">
        <v>1229</v>
      </c>
      <c r="C839">
        <v>36.715384615384622</v>
      </c>
      <c r="D839" t="s">
        <v>1169</v>
      </c>
      <c r="E839" t="s">
        <v>34</v>
      </c>
      <c r="F839" s="6">
        <v>8</v>
      </c>
    </row>
    <row r="840" spans="1:6" x14ac:dyDescent="0.25">
      <c r="A840" t="s">
        <v>1230</v>
      </c>
      <c r="B840" t="s">
        <v>1231</v>
      </c>
      <c r="C840">
        <v>276.52307692307699</v>
      </c>
      <c r="D840" t="s">
        <v>1169</v>
      </c>
      <c r="E840" t="s">
        <v>34</v>
      </c>
      <c r="F840" s="6">
        <v>8</v>
      </c>
    </row>
    <row r="841" spans="1:6" x14ac:dyDescent="0.25">
      <c r="A841" t="s">
        <v>1232</v>
      </c>
      <c r="B841" t="s">
        <v>1233</v>
      </c>
      <c r="C841">
        <v>105.81538461538462</v>
      </c>
      <c r="D841" t="s">
        <v>1169</v>
      </c>
      <c r="E841" t="s">
        <v>21</v>
      </c>
      <c r="F841" s="6">
        <v>6</v>
      </c>
    </row>
    <row r="842" spans="1:6" x14ac:dyDescent="0.25">
      <c r="A842" t="s">
        <v>1234</v>
      </c>
      <c r="B842" t="s">
        <v>1235</v>
      </c>
      <c r="C842">
        <v>158.73846153846156</v>
      </c>
      <c r="D842" t="s">
        <v>1169</v>
      </c>
      <c r="E842" t="s">
        <v>45</v>
      </c>
      <c r="F842" s="6">
        <v>18</v>
      </c>
    </row>
    <row r="843" spans="1:6" x14ac:dyDescent="0.25">
      <c r="A843" t="s">
        <v>1236</v>
      </c>
      <c r="B843" t="s">
        <v>1235</v>
      </c>
      <c r="C843">
        <v>138.60000000000002</v>
      </c>
      <c r="D843" t="s">
        <v>1169</v>
      </c>
      <c r="E843" t="s">
        <v>45</v>
      </c>
      <c r="F843" s="6">
        <v>17</v>
      </c>
    </row>
    <row r="844" spans="1:6" x14ac:dyDescent="0.25">
      <c r="A844" t="s">
        <v>1237</v>
      </c>
      <c r="B844" t="s">
        <v>1238</v>
      </c>
      <c r="C844">
        <v>233.04615384615389</v>
      </c>
      <c r="D844" t="s">
        <v>1169</v>
      </c>
      <c r="E844" t="s">
        <v>21</v>
      </c>
      <c r="F844" s="6">
        <v>117</v>
      </c>
    </row>
    <row r="845" spans="1:6" x14ac:dyDescent="0.25">
      <c r="A845" t="s">
        <v>1239</v>
      </c>
      <c r="B845" t="s">
        <v>1235</v>
      </c>
      <c r="C845">
        <v>233.04615384615389</v>
      </c>
      <c r="D845" t="s">
        <v>1169</v>
      </c>
      <c r="E845" t="s">
        <v>21</v>
      </c>
      <c r="F845" s="6">
        <v>118</v>
      </c>
    </row>
    <row r="846" spans="1:6" x14ac:dyDescent="0.25">
      <c r="A846" t="s">
        <v>1240</v>
      </c>
      <c r="B846" t="s">
        <v>248</v>
      </c>
      <c r="C846">
        <v>20.307692307692307</v>
      </c>
      <c r="D846" t="s">
        <v>1169</v>
      </c>
      <c r="E846" t="s">
        <v>52</v>
      </c>
      <c r="F846" s="6">
        <v>132</v>
      </c>
    </row>
    <row r="847" spans="1:6" x14ac:dyDescent="0.25">
      <c r="A847" t="s">
        <v>1241</v>
      </c>
      <c r="B847" t="s">
        <v>1242</v>
      </c>
      <c r="C847">
        <v>295.73076923076928</v>
      </c>
      <c r="D847" t="s">
        <v>1169</v>
      </c>
      <c r="E847" t="s">
        <v>34</v>
      </c>
      <c r="F847" s="6">
        <v>8</v>
      </c>
    </row>
    <row r="848" spans="1:6" x14ac:dyDescent="0.25">
      <c r="A848" t="s">
        <v>1243</v>
      </c>
      <c r="B848" t="s">
        <v>1244</v>
      </c>
      <c r="C848">
        <v>144.65690769230767</v>
      </c>
      <c r="D848" t="s">
        <v>1169</v>
      </c>
      <c r="E848">
        <v>0</v>
      </c>
      <c r="F848" s="6">
        <v>10</v>
      </c>
    </row>
    <row r="849" spans="1:6" x14ac:dyDescent="0.25">
      <c r="A849" t="s">
        <v>1245</v>
      </c>
      <c r="B849" t="s">
        <v>1246</v>
      </c>
      <c r="C849">
        <v>144.65690769230767</v>
      </c>
      <c r="D849" t="s">
        <v>1169</v>
      </c>
      <c r="E849">
        <v>0</v>
      </c>
      <c r="F849" s="6">
        <v>10</v>
      </c>
    </row>
    <row r="850" spans="1:6" x14ac:dyDescent="0.25">
      <c r="A850" t="s">
        <v>1247</v>
      </c>
      <c r="B850" t="s">
        <v>1248</v>
      </c>
      <c r="C850">
        <v>161.44615384615389</v>
      </c>
      <c r="D850" t="s">
        <v>1169</v>
      </c>
      <c r="E850" t="s">
        <v>15</v>
      </c>
      <c r="F850" s="6">
        <v>5</v>
      </c>
    </row>
    <row r="851" spans="1:6" x14ac:dyDescent="0.25">
      <c r="A851" t="s">
        <v>1249</v>
      </c>
      <c r="B851" t="s">
        <v>1250</v>
      </c>
      <c r="C851">
        <v>204.34615384615387</v>
      </c>
      <c r="D851" t="s">
        <v>1169</v>
      </c>
      <c r="E851" t="s">
        <v>21</v>
      </c>
      <c r="F851" s="6">
        <v>5</v>
      </c>
    </row>
    <row r="852" spans="1:6" x14ac:dyDescent="0.25">
      <c r="A852" t="s">
        <v>1251</v>
      </c>
      <c r="B852" t="s">
        <v>1250</v>
      </c>
      <c r="C852">
        <v>204.34615384615387</v>
      </c>
      <c r="D852" t="s">
        <v>1169</v>
      </c>
      <c r="E852" t="s">
        <v>34</v>
      </c>
      <c r="F852" s="6">
        <v>5</v>
      </c>
    </row>
    <row r="853" spans="1:6" x14ac:dyDescent="0.25">
      <c r="A853" t="s">
        <v>1252</v>
      </c>
      <c r="B853" t="s">
        <v>1253</v>
      </c>
      <c r="C853">
        <v>13.065384615384618</v>
      </c>
      <c r="D853" t="s">
        <v>1169</v>
      </c>
      <c r="E853" t="s">
        <v>133</v>
      </c>
      <c r="F853" s="6">
        <v>94</v>
      </c>
    </row>
    <row r="854" spans="1:6" x14ac:dyDescent="0.25">
      <c r="A854" t="s">
        <v>1254</v>
      </c>
      <c r="B854" t="s">
        <v>1253</v>
      </c>
      <c r="C854">
        <v>16.373076923076926</v>
      </c>
      <c r="D854" t="s">
        <v>1169</v>
      </c>
      <c r="E854" t="s">
        <v>52</v>
      </c>
      <c r="F854" s="6">
        <v>441</v>
      </c>
    </row>
    <row r="855" spans="1:6" x14ac:dyDescent="0.25">
      <c r="A855" t="s">
        <v>1255</v>
      </c>
      <c r="B855" t="s">
        <v>1256</v>
      </c>
      <c r="C855">
        <v>6.8307692307692305</v>
      </c>
      <c r="D855" t="s">
        <v>1169</v>
      </c>
      <c r="E855" t="s">
        <v>1183</v>
      </c>
      <c r="F855" s="6">
        <v>113</v>
      </c>
    </row>
    <row r="856" spans="1:6" x14ac:dyDescent="0.25">
      <c r="A856" t="s">
        <v>1257</v>
      </c>
      <c r="B856" t="s">
        <v>1258</v>
      </c>
      <c r="C856">
        <v>291.32307692307694</v>
      </c>
      <c r="D856" t="s">
        <v>1169</v>
      </c>
      <c r="E856" t="s">
        <v>15</v>
      </c>
      <c r="F856" s="6">
        <v>8</v>
      </c>
    </row>
    <row r="857" spans="1:6" x14ac:dyDescent="0.25">
      <c r="A857" t="s">
        <v>1259</v>
      </c>
      <c r="B857" t="s">
        <v>1260</v>
      </c>
      <c r="C857">
        <v>304.98461538461538</v>
      </c>
      <c r="D857" t="s">
        <v>1169</v>
      </c>
      <c r="E857" t="s">
        <v>52</v>
      </c>
      <c r="F857" s="6">
        <v>11</v>
      </c>
    </row>
    <row r="858" spans="1:6" x14ac:dyDescent="0.25">
      <c r="A858" t="s">
        <v>1261</v>
      </c>
      <c r="B858" t="s">
        <v>1262</v>
      </c>
      <c r="C858">
        <v>256.98461538461538</v>
      </c>
      <c r="D858" t="s">
        <v>1169</v>
      </c>
      <c r="E858" t="s">
        <v>15</v>
      </c>
      <c r="F858" s="6">
        <v>7</v>
      </c>
    </row>
    <row r="859" spans="1:6" x14ac:dyDescent="0.25">
      <c r="A859" t="s">
        <v>672</v>
      </c>
      <c r="B859" t="s">
        <v>673</v>
      </c>
      <c r="C859">
        <v>24.76923076923077</v>
      </c>
      <c r="D859" t="s">
        <v>1169</v>
      </c>
      <c r="E859" t="s">
        <v>99</v>
      </c>
      <c r="F859" s="6">
        <v>65</v>
      </c>
    </row>
    <row r="860" spans="1:6" x14ac:dyDescent="0.25">
      <c r="A860" t="s">
        <v>674</v>
      </c>
      <c r="B860" t="s">
        <v>259</v>
      </c>
      <c r="C860">
        <v>25.638461538461542</v>
      </c>
      <c r="D860" t="s">
        <v>1169</v>
      </c>
      <c r="E860" t="s">
        <v>21</v>
      </c>
      <c r="F860" s="6">
        <v>132</v>
      </c>
    </row>
    <row r="861" spans="1:6" x14ac:dyDescent="0.25">
      <c r="A861" t="s">
        <v>1263</v>
      </c>
      <c r="B861" t="s">
        <v>259</v>
      </c>
      <c r="C861">
        <v>36.300000000000011</v>
      </c>
      <c r="D861" t="s">
        <v>1169</v>
      </c>
      <c r="E861" t="s">
        <v>21</v>
      </c>
      <c r="F861" s="6">
        <v>114</v>
      </c>
    </row>
    <row r="862" spans="1:6" x14ac:dyDescent="0.25">
      <c r="A862" t="s">
        <v>1264</v>
      </c>
      <c r="B862" t="s">
        <v>1265</v>
      </c>
      <c r="C862">
        <v>16.8</v>
      </c>
      <c r="D862" t="s">
        <v>1169</v>
      </c>
      <c r="E862" t="s">
        <v>15</v>
      </c>
      <c r="F862" s="6">
        <v>26</v>
      </c>
    </row>
    <row r="863" spans="1:6" x14ac:dyDescent="0.25">
      <c r="A863" t="s">
        <v>1266</v>
      </c>
      <c r="B863" t="s">
        <v>259</v>
      </c>
      <c r="C863">
        <v>15.230769230769234</v>
      </c>
      <c r="D863" t="s">
        <v>1169</v>
      </c>
      <c r="E863" t="s">
        <v>133</v>
      </c>
      <c r="F863" s="6">
        <v>150</v>
      </c>
    </row>
    <row r="864" spans="1:6" x14ac:dyDescent="0.25">
      <c r="A864" t="s">
        <v>1267</v>
      </c>
      <c r="B864" t="s">
        <v>259</v>
      </c>
      <c r="C864">
        <v>25.800000000000004</v>
      </c>
      <c r="D864" t="s">
        <v>1169</v>
      </c>
      <c r="E864" t="s">
        <v>52</v>
      </c>
      <c r="F864" s="6">
        <v>95</v>
      </c>
    </row>
    <row r="865" spans="1:6" x14ac:dyDescent="0.25">
      <c r="A865" t="s">
        <v>1268</v>
      </c>
      <c r="B865" t="s">
        <v>259</v>
      </c>
      <c r="C865">
        <v>5.9115384615384619</v>
      </c>
      <c r="D865" t="s">
        <v>1169</v>
      </c>
      <c r="E865" t="s">
        <v>1183</v>
      </c>
      <c r="F865" s="6">
        <v>100</v>
      </c>
    </row>
    <row r="866" spans="1:6" x14ac:dyDescent="0.25">
      <c r="A866" t="s">
        <v>1269</v>
      </c>
      <c r="B866" t="s">
        <v>1270</v>
      </c>
      <c r="C866">
        <v>22.115384615384617</v>
      </c>
      <c r="D866" t="s">
        <v>1169</v>
      </c>
      <c r="E866" t="s">
        <v>34</v>
      </c>
      <c r="F866" s="6">
        <v>13</v>
      </c>
    </row>
    <row r="867" spans="1:6" x14ac:dyDescent="0.25">
      <c r="A867" t="s">
        <v>1271</v>
      </c>
      <c r="B867" t="s">
        <v>1272</v>
      </c>
      <c r="C867">
        <v>56.261538461538464</v>
      </c>
      <c r="D867" t="s">
        <v>1169</v>
      </c>
      <c r="E867" t="s">
        <v>15</v>
      </c>
      <c r="F867" s="6">
        <v>9</v>
      </c>
    </row>
    <row r="868" spans="1:6" x14ac:dyDescent="0.25">
      <c r="A868" t="s">
        <v>1273</v>
      </c>
      <c r="B868" t="s">
        <v>1272</v>
      </c>
      <c r="C868">
        <v>57.892307692307689</v>
      </c>
      <c r="D868" t="s">
        <v>1169</v>
      </c>
      <c r="E868" t="s">
        <v>15</v>
      </c>
      <c r="F868" s="6">
        <v>11</v>
      </c>
    </row>
    <row r="869" spans="1:6" x14ac:dyDescent="0.25">
      <c r="A869" t="s">
        <v>1274</v>
      </c>
      <c r="B869" t="s">
        <v>1272</v>
      </c>
      <c r="C869">
        <v>18.96153846153846</v>
      </c>
      <c r="D869" t="s">
        <v>1169</v>
      </c>
      <c r="E869" t="s">
        <v>54</v>
      </c>
      <c r="F869" s="6">
        <v>19</v>
      </c>
    </row>
    <row r="870" spans="1:6" x14ac:dyDescent="0.25">
      <c r="A870" t="s">
        <v>1275</v>
      </c>
      <c r="B870" t="s">
        <v>1272</v>
      </c>
      <c r="C870">
        <v>49.969230769230769</v>
      </c>
      <c r="D870" t="s">
        <v>1169</v>
      </c>
      <c r="E870" t="s">
        <v>1183</v>
      </c>
      <c r="F870" s="6">
        <v>12</v>
      </c>
    </row>
    <row r="871" spans="1:6" x14ac:dyDescent="0.25">
      <c r="A871" t="s">
        <v>1276</v>
      </c>
      <c r="B871" t="s">
        <v>1272</v>
      </c>
      <c r="C871">
        <v>21.861538461538462</v>
      </c>
      <c r="D871" t="s">
        <v>1169</v>
      </c>
      <c r="E871" t="s">
        <v>54</v>
      </c>
      <c r="F871" s="6">
        <v>19</v>
      </c>
    </row>
    <row r="872" spans="1:6" x14ac:dyDescent="0.25">
      <c r="A872" t="s">
        <v>1277</v>
      </c>
      <c r="B872" t="s">
        <v>1272</v>
      </c>
      <c r="C872">
        <v>58.707692307692305</v>
      </c>
      <c r="D872" t="s">
        <v>1169</v>
      </c>
      <c r="E872" t="s">
        <v>52</v>
      </c>
      <c r="F872" s="6">
        <v>16</v>
      </c>
    </row>
    <row r="873" spans="1:6" x14ac:dyDescent="0.25">
      <c r="A873" t="s">
        <v>1278</v>
      </c>
      <c r="B873" t="s">
        <v>1272</v>
      </c>
      <c r="C873">
        <v>56.261538461538464</v>
      </c>
      <c r="D873" t="s">
        <v>1169</v>
      </c>
      <c r="E873">
        <v>0</v>
      </c>
      <c r="F873" s="6">
        <v>30</v>
      </c>
    </row>
    <row r="874" spans="1:6" x14ac:dyDescent="0.25">
      <c r="A874" t="s">
        <v>1279</v>
      </c>
      <c r="B874" t="s">
        <v>1280</v>
      </c>
      <c r="C874">
        <v>57.892307692307689</v>
      </c>
      <c r="D874" t="s">
        <v>1169</v>
      </c>
      <c r="E874" t="s">
        <v>15</v>
      </c>
      <c r="F874" s="6">
        <v>4</v>
      </c>
    </row>
    <row r="875" spans="1:6" x14ac:dyDescent="0.25">
      <c r="A875" t="s">
        <v>1281</v>
      </c>
      <c r="B875" t="s">
        <v>1280</v>
      </c>
      <c r="C875">
        <v>18.96153846153846</v>
      </c>
      <c r="D875" t="s">
        <v>1169</v>
      </c>
      <c r="E875" t="s">
        <v>54</v>
      </c>
      <c r="F875" s="6">
        <v>20</v>
      </c>
    </row>
    <row r="876" spans="1:6" x14ac:dyDescent="0.25">
      <c r="A876" t="s">
        <v>1282</v>
      </c>
      <c r="B876" t="s">
        <v>1280</v>
      </c>
      <c r="C876">
        <v>49.969230769230769</v>
      </c>
      <c r="D876" t="s">
        <v>1169</v>
      </c>
      <c r="E876" t="s">
        <v>1183</v>
      </c>
      <c r="F876" s="6">
        <v>12</v>
      </c>
    </row>
    <row r="877" spans="1:6" x14ac:dyDescent="0.25">
      <c r="A877" t="s">
        <v>1283</v>
      </c>
      <c r="B877" t="s">
        <v>1280</v>
      </c>
      <c r="C877">
        <v>21.861538461538462</v>
      </c>
      <c r="D877" t="s">
        <v>1169</v>
      </c>
      <c r="E877" t="s">
        <v>54</v>
      </c>
      <c r="F877" s="6">
        <v>32</v>
      </c>
    </row>
    <row r="878" spans="1:6" x14ac:dyDescent="0.25">
      <c r="A878" t="s">
        <v>1284</v>
      </c>
      <c r="B878" t="s">
        <v>1280</v>
      </c>
      <c r="C878">
        <v>56.261538461538464</v>
      </c>
      <c r="D878" t="s">
        <v>1169</v>
      </c>
      <c r="E878">
        <v>0</v>
      </c>
      <c r="F878" s="6">
        <v>28</v>
      </c>
    </row>
    <row r="879" spans="1:6" x14ac:dyDescent="0.25">
      <c r="A879" t="s">
        <v>1285</v>
      </c>
      <c r="B879" t="s">
        <v>1286</v>
      </c>
      <c r="C879">
        <v>1.956923076923077</v>
      </c>
      <c r="D879" t="s">
        <v>1169</v>
      </c>
      <c r="E879" t="s">
        <v>15</v>
      </c>
      <c r="F879" s="6">
        <v>142</v>
      </c>
    </row>
    <row r="880" spans="1:6" x14ac:dyDescent="0.25">
      <c r="A880" t="s">
        <v>1287</v>
      </c>
      <c r="B880" t="s">
        <v>1288</v>
      </c>
      <c r="C880">
        <v>1.7846153846153847</v>
      </c>
      <c r="D880" t="s">
        <v>1169</v>
      </c>
      <c r="E880" t="s">
        <v>515</v>
      </c>
      <c r="F880" s="6">
        <v>52</v>
      </c>
    </row>
    <row r="881" spans="1:6" x14ac:dyDescent="0.25">
      <c r="A881" t="s">
        <v>1289</v>
      </c>
      <c r="B881" t="s">
        <v>721</v>
      </c>
      <c r="C881">
        <v>7.0153846153846153</v>
      </c>
      <c r="D881" t="s">
        <v>1169</v>
      </c>
      <c r="E881">
        <v>0</v>
      </c>
      <c r="F881" s="6">
        <v>228</v>
      </c>
    </row>
    <row r="882" spans="1:6" x14ac:dyDescent="0.25">
      <c r="A882" t="s">
        <v>1290</v>
      </c>
      <c r="B882" t="s">
        <v>727</v>
      </c>
      <c r="C882">
        <v>14.473076923076922</v>
      </c>
      <c r="D882" t="s">
        <v>1169</v>
      </c>
      <c r="E882" t="s">
        <v>21</v>
      </c>
      <c r="F882" s="6">
        <v>8</v>
      </c>
    </row>
    <row r="883" spans="1:6" x14ac:dyDescent="0.25">
      <c r="A883" t="s">
        <v>726</v>
      </c>
      <c r="B883" t="s">
        <v>727</v>
      </c>
      <c r="C883">
        <v>6.8538461538461553</v>
      </c>
      <c r="D883" t="s">
        <v>1169</v>
      </c>
      <c r="E883" t="s">
        <v>99</v>
      </c>
      <c r="F883" s="6">
        <v>40</v>
      </c>
    </row>
    <row r="884" spans="1:6" x14ac:dyDescent="0.25">
      <c r="A884" t="s">
        <v>1291</v>
      </c>
      <c r="B884" t="s">
        <v>1292</v>
      </c>
      <c r="C884">
        <v>13.230769230769234</v>
      </c>
      <c r="D884" t="s">
        <v>1169</v>
      </c>
      <c r="E884" t="s">
        <v>21</v>
      </c>
      <c r="F884" s="6">
        <v>10</v>
      </c>
    </row>
    <row r="885" spans="1:6" x14ac:dyDescent="0.25">
      <c r="A885" t="s">
        <v>1293</v>
      </c>
      <c r="B885" t="s">
        <v>1294</v>
      </c>
      <c r="C885">
        <v>22.161538461538466</v>
      </c>
      <c r="D885" t="s">
        <v>1169</v>
      </c>
      <c r="E885" t="e">
        <v>#N/A</v>
      </c>
      <c r="F885" s="6">
        <v>15</v>
      </c>
    </row>
    <row r="886" spans="1:6" x14ac:dyDescent="0.25">
      <c r="A886" t="s">
        <v>1295</v>
      </c>
      <c r="B886" t="s">
        <v>1296</v>
      </c>
      <c r="C886">
        <v>86.430769230769229</v>
      </c>
      <c r="D886" t="s">
        <v>1169</v>
      </c>
      <c r="E886" t="s">
        <v>133</v>
      </c>
      <c r="F886" s="6">
        <v>18</v>
      </c>
    </row>
    <row r="887" spans="1:6" x14ac:dyDescent="0.25">
      <c r="A887" t="s">
        <v>728</v>
      </c>
      <c r="B887" t="s">
        <v>729</v>
      </c>
      <c r="C887">
        <v>60.553846153846152</v>
      </c>
      <c r="D887" t="s">
        <v>1169</v>
      </c>
      <c r="E887" t="s">
        <v>54</v>
      </c>
      <c r="F887" s="6">
        <v>4</v>
      </c>
    </row>
    <row r="888" spans="1:6" x14ac:dyDescent="0.25">
      <c r="A888" t="s">
        <v>1297</v>
      </c>
      <c r="B888" t="s">
        <v>1298</v>
      </c>
      <c r="C888">
        <v>6.8923076923076936</v>
      </c>
      <c r="D888" t="s">
        <v>1169</v>
      </c>
      <c r="E888" t="s">
        <v>52</v>
      </c>
      <c r="F888" s="6">
        <v>7</v>
      </c>
    </row>
    <row r="889" spans="1:6" x14ac:dyDescent="0.25">
      <c r="A889" t="s">
        <v>732</v>
      </c>
      <c r="B889" t="s">
        <v>733</v>
      </c>
      <c r="C889">
        <v>1.4723076923076923</v>
      </c>
      <c r="D889" t="s">
        <v>1169</v>
      </c>
      <c r="E889" t="s">
        <v>515</v>
      </c>
      <c r="F889" s="6">
        <v>46</v>
      </c>
    </row>
    <row r="890" spans="1:6" x14ac:dyDescent="0.25">
      <c r="A890" t="s">
        <v>1299</v>
      </c>
      <c r="B890" t="s">
        <v>733</v>
      </c>
      <c r="C890">
        <v>3.2538461538461552</v>
      </c>
      <c r="D890" t="s">
        <v>1169</v>
      </c>
      <c r="E890" t="s">
        <v>99</v>
      </c>
      <c r="F890" s="6">
        <v>251</v>
      </c>
    </row>
    <row r="891" spans="1:6" x14ac:dyDescent="0.25">
      <c r="A891" t="s">
        <v>1300</v>
      </c>
      <c r="B891" t="s">
        <v>733</v>
      </c>
      <c r="C891">
        <v>3.273076923076923</v>
      </c>
      <c r="D891" t="s">
        <v>1169</v>
      </c>
      <c r="E891" t="s">
        <v>34</v>
      </c>
      <c r="F891" s="6">
        <v>299</v>
      </c>
    </row>
    <row r="892" spans="1:6" x14ac:dyDescent="0.25">
      <c r="A892" t="s">
        <v>734</v>
      </c>
      <c r="B892" t="s">
        <v>733</v>
      </c>
      <c r="C892">
        <v>0.84769230769230774</v>
      </c>
      <c r="D892" t="s">
        <v>1169</v>
      </c>
      <c r="E892" t="s">
        <v>15</v>
      </c>
      <c r="F892" s="6">
        <v>4759</v>
      </c>
    </row>
    <row r="893" spans="1:6" x14ac:dyDescent="0.25">
      <c r="A893" t="s">
        <v>736</v>
      </c>
      <c r="B893" t="s">
        <v>733</v>
      </c>
      <c r="C893">
        <v>1.1007692307692307</v>
      </c>
      <c r="D893" t="s">
        <v>1169</v>
      </c>
      <c r="E893" t="s">
        <v>133</v>
      </c>
      <c r="F893" s="6">
        <v>900</v>
      </c>
    </row>
    <row r="894" spans="1:6" x14ac:dyDescent="0.25">
      <c r="A894" t="s">
        <v>737</v>
      </c>
      <c r="B894" t="s">
        <v>302</v>
      </c>
      <c r="C894">
        <v>28.061538461538461</v>
      </c>
      <c r="D894" t="s">
        <v>1169</v>
      </c>
      <c r="E894" t="s">
        <v>738</v>
      </c>
      <c r="F894" s="6">
        <v>56</v>
      </c>
    </row>
    <row r="895" spans="1:6" x14ac:dyDescent="0.25">
      <c r="A895" t="s">
        <v>739</v>
      </c>
      <c r="B895" t="s">
        <v>302</v>
      </c>
      <c r="C895">
        <v>30.153846153846157</v>
      </c>
      <c r="D895" t="s">
        <v>1169</v>
      </c>
      <c r="E895" t="s">
        <v>34</v>
      </c>
      <c r="F895" s="6">
        <v>51</v>
      </c>
    </row>
    <row r="896" spans="1:6" x14ac:dyDescent="0.25">
      <c r="A896" t="s">
        <v>1301</v>
      </c>
      <c r="B896" t="s">
        <v>1302</v>
      </c>
      <c r="C896">
        <v>18.30769230769231</v>
      </c>
      <c r="D896" t="s">
        <v>1169</v>
      </c>
      <c r="E896" t="s">
        <v>15</v>
      </c>
      <c r="F896" s="6">
        <v>100</v>
      </c>
    </row>
    <row r="897" spans="1:6" x14ac:dyDescent="0.25">
      <c r="A897" t="s">
        <v>1303</v>
      </c>
      <c r="B897" t="s">
        <v>1302</v>
      </c>
      <c r="C897">
        <v>21.57692307692308</v>
      </c>
      <c r="D897" t="s">
        <v>1169</v>
      </c>
      <c r="E897" t="s">
        <v>15</v>
      </c>
      <c r="F897" s="6">
        <v>20</v>
      </c>
    </row>
    <row r="898" spans="1:6" x14ac:dyDescent="0.25">
      <c r="A898" t="s">
        <v>1304</v>
      </c>
      <c r="B898" t="s">
        <v>1305</v>
      </c>
      <c r="C898">
        <v>68.469230769230776</v>
      </c>
      <c r="D898" t="s">
        <v>1169</v>
      </c>
      <c r="E898" t="s">
        <v>133</v>
      </c>
      <c r="F898" s="6">
        <v>11</v>
      </c>
    </row>
    <row r="899" spans="1:6" x14ac:dyDescent="0.25">
      <c r="A899" t="s">
        <v>1306</v>
      </c>
      <c r="B899" t="s">
        <v>1305</v>
      </c>
      <c r="C899">
        <v>50.584615384615383</v>
      </c>
      <c r="D899" t="s">
        <v>1169</v>
      </c>
      <c r="E899" t="s">
        <v>54</v>
      </c>
      <c r="F899" s="6">
        <v>5</v>
      </c>
    </row>
    <row r="900" spans="1:6" x14ac:dyDescent="0.25">
      <c r="A900" t="s">
        <v>742</v>
      </c>
      <c r="B900" t="s">
        <v>743</v>
      </c>
      <c r="C900">
        <v>10.192307692307692</v>
      </c>
      <c r="D900" t="s">
        <v>1169</v>
      </c>
      <c r="E900" t="s">
        <v>45</v>
      </c>
      <c r="F900" s="6">
        <v>82</v>
      </c>
    </row>
    <row r="901" spans="1:6" x14ac:dyDescent="0.25">
      <c r="A901" t="s">
        <v>744</v>
      </c>
      <c r="B901" t="s">
        <v>745</v>
      </c>
      <c r="C901">
        <v>11.619230769230773</v>
      </c>
      <c r="D901" t="s">
        <v>1169</v>
      </c>
      <c r="E901" t="s">
        <v>45</v>
      </c>
      <c r="F901" s="6">
        <v>71</v>
      </c>
    </row>
    <row r="902" spans="1:6" x14ac:dyDescent="0.25">
      <c r="A902" t="s">
        <v>1307</v>
      </c>
      <c r="B902" t="s">
        <v>1308</v>
      </c>
      <c r="C902">
        <v>6.0213230769230774</v>
      </c>
      <c r="D902" t="s">
        <v>1169</v>
      </c>
      <c r="E902">
        <v>0</v>
      </c>
      <c r="F902" s="6">
        <v>800</v>
      </c>
    </row>
    <row r="903" spans="1:6" x14ac:dyDescent="0.25">
      <c r="A903" t="s">
        <v>754</v>
      </c>
      <c r="B903" t="s">
        <v>755</v>
      </c>
      <c r="C903">
        <v>2.7315384615384617</v>
      </c>
      <c r="D903" t="s">
        <v>1169</v>
      </c>
      <c r="E903" t="s">
        <v>21</v>
      </c>
      <c r="F903" s="6">
        <v>70</v>
      </c>
    </row>
    <row r="904" spans="1:6" x14ac:dyDescent="0.25">
      <c r="A904" t="s">
        <v>1309</v>
      </c>
      <c r="B904" t="s">
        <v>755</v>
      </c>
      <c r="C904">
        <v>2.2161538461538464</v>
      </c>
      <c r="D904" t="s">
        <v>1169</v>
      </c>
      <c r="E904" t="s">
        <v>34</v>
      </c>
      <c r="F904" s="6">
        <v>38</v>
      </c>
    </row>
    <row r="905" spans="1:6" x14ac:dyDescent="0.25">
      <c r="A905" t="s">
        <v>1310</v>
      </c>
      <c r="B905" t="s">
        <v>760</v>
      </c>
      <c r="C905">
        <v>2.7315384615384617</v>
      </c>
      <c r="D905" t="s">
        <v>1169</v>
      </c>
      <c r="E905" t="s">
        <v>21</v>
      </c>
      <c r="F905" s="6">
        <v>53</v>
      </c>
    </row>
    <row r="906" spans="1:6" x14ac:dyDescent="0.25">
      <c r="A906" t="s">
        <v>1311</v>
      </c>
      <c r="B906" t="s">
        <v>760</v>
      </c>
      <c r="C906">
        <v>2.2161538461538464</v>
      </c>
      <c r="D906" t="s">
        <v>1169</v>
      </c>
      <c r="E906" t="s">
        <v>21</v>
      </c>
      <c r="F906" s="6">
        <v>275</v>
      </c>
    </row>
    <row r="907" spans="1:6" x14ac:dyDescent="0.25">
      <c r="A907" t="s">
        <v>1312</v>
      </c>
      <c r="B907" t="s">
        <v>1313</v>
      </c>
      <c r="C907">
        <v>1.3092307692307692</v>
      </c>
      <c r="D907" t="s">
        <v>1169</v>
      </c>
      <c r="E907" t="s">
        <v>15</v>
      </c>
      <c r="F907" s="6">
        <v>2132</v>
      </c>
    </row>
    <row r="908" spans="1:6" x14ac:dyDescent="0.25">
      <c r="A908" t="s">
        <v>1314</v>
      </c>
      <c r="B908" t="s">
        <v>1315</v>
      </c>
      <c r="C908">
        <v>1.7200000000000002</v>
      </c>
      <c r="D908" t="s">
        <v>1169</v>
      </c>
      <c r="E908" t="s">
        <v>515</v>
      </c>
      <c r="F908" s="6">
        <v>5</v>
      </c>
    </row>
    <row r="909" spans="1:6" x14ac:dyDescent="0.25">
      <c r="A909" t="s">
        <v>1316</v>
      </c>
      <c r="B909" t="s">
        <v>1317</v>
      </c>
      <c r="C909">
        <v>1.6369230769230769</v>
      </c>
      <c r="D909" t="s">
        <v>1169</v>
      </c>
      <c r="E909" t="s">
        <v>133</v>
      </c>
      <c r="F909" s="6">
        <v>404</v>
      </c>
    </row>
    <row r="910" spans="1:6" x14ac:dyDescent="0.25">
      <c r="A910" t="s">
        <v>1318</v>
      </c>
      <c r="B910" t="s">
        <v>1319</v>
      </c>
      <c r="C910">
        <v>1.6369230769230769</v>
      </c>
      <c r="D910" t="s">
        <v>1169</v>
      </c>
      <c r="E910" t="s">
        <v>133</v>
      </c>
      <c r="F910" s="6">
        <v>407</v>
      </c>
    </row>
    <row r="911" spans="1:6" x14ac:dyDescent="0.25">
      <c r="A911" t="s">
        <v>1320</v>
      </c>
      <c r="B911" t="s">
        <v>1321</v>
      </c>
      <c r="C911">
        <v>2.9961538461538471</v>
      </c>
      <c r="D911" t="s">
        <v>1169</v>
      </c>
      <c r="E911" t="s">
        <v>15</v>
      </c>
      <c r="F911" s="6">
        <v>245</v>
      </c>
    </row>
    <row r="912" spans="1:6" x14ac:dyDescent="0.25">
      <c r="A912" t="s">
        <v>1322</v>
      </c>
      <c r="B912" t="s">
        <v>1323</v>
      </c>
      <c r="C912">
        <v>4.7692307692307701</v>
      </c>
      <c r="D912" t="s">
        <v>1169</v>
      </c>
      <c r="E912" t="s">
        <v>45</v>
      </c>
      <c r="F912" s="6">
        <v>116</v>
      </c>
    </row>
    <row r="913" spans="1:6" x14ac:dyDescent="0.25">
      <c r="A913" t="s">
        <v>773</v>
      </c>
      <c r="B913" t="s">
        <v>774</v>
      </c>
      <c r="C913">
        <v>4.7692307692307701</v>
      </c>
      <c r="D913" t="s">
        <v>1169</v>
      </c>
      <c r="E913" t="s">
        <v>45</v>
      </c>
      <c r="F913" s="6">
        <v>149</v>
      </c>
    </row>
    <row r="914" spans="1:6" x14ac:dyDescent="0.25">
      <c r="A914" t="s">
        <v>1324</v>
      </c>
      <c r="B914" t="s">
        <v>1325</v>
      </c>
      <c r="C914">
        <v>1.3730769230769231</v>
      </c>
      <c r="D914" t="s">
        <v>1169</v>
      </c>
      <c r="E914" t="s">
        <v>133</v>
      </c>
      <c r="F914" s="6">
        <v>200</v>
      </c>
    </row>
    <row r="915" spans="1:6" x14ac:dyDescent="0.25">
      <c r="A915" t="s">
        <v>1326</v>
      </c>
      <c r="B915" t="s">
        <v>1327</v>
      </c>
      <c r="C915">
        <v>1.3730769230769231</v>
      </c>
      <c r="D915" t="s">
        <v>1169</v>
      </c>
      <c r="E915" t="s">
        <v>133</v>
      </c>
      <c r="F915" s="6">
        <v>200</v>
      </c>
    </row>
    <row r="916" spans="1:6" x14ac:dyDescent="0.25">
      <c r="A916" t="s">
        <v>775</v>
      </c>
      <c r="B916" t="s">
        <v>776</v>
      </c>
      <c r="C916">
        <v>6.1615384615384627</v>
      </c>
      <c r="D916" t="s">
        <v>1169</v>
      </c>
      <c r="E916" t="s">
        <v>21</v>
      </c>
      <c r="F916" s="6">
        <v>181</v>
      </c>
    </row>
    <row r="917" spans="1:6" x14ac:dyDescent="0.25">
      <c r="A917" t="s">
        <v>778</v>
      </c>
      <c r="B917" t="s">
        <v>779</v>
      </c>
      <c r="C917">
        <v>6.1615384615384627</v>
      </c>
      <c r="D917" t="s">
        <v>1169</v>
      </c>
      <c r="E917" t="s">
        <v>99</v>
      </c>
      <c r="F917" s="6">
        <v>136</v>
      </c>
    </row>
    <row r="918" spans="1:6" x14ac:dyDescent="0.25">
      <c r="A918" t="s">
        <v>1328</v>
      </c>
      <c r="B918" t="s">
        <v>327</v>
      </c>
      <c r="C918">
        <v>35.700000000000003</v>
      </c>
      <c r="D918" t="s">
        <v>1169</v>
      </c>
      <c r="E918" t="s">
        <v>21</v>
      </c>
      <c r="F918" s="6">
        <v>51</v>
      </c>
    </row>
    <row r="919" spans="1:6" x14ac:dyDescent="0.25">
      <c r="A919" t="s">
        <v>1329</v>
      </c>
      <c r="B919" t="s">
        <v>1330</v>
      </c>
      <c r="C919">
        <v>14.223076923076926</v>
      </c>
      <c r="D919" t="s">
        <v>1169</v>
      </c>
      <c r="E919" t="s">
        <v>54</v>
      </c>
      <c r="F919" s="6">
        <v>70</v>
      </c>
    </row>
    <row r="920" spans="1:6" x14ac:dyDescent="0.25">
      <c r="A920" t="s">
        <v>1331</v>
      </c>
      <c r="B920" t="s">
        <v>1332</v>
      </c>
      <c r="C920">
        <v>2.8430769230769233</v>
      </c>
      <c r="D920" t="s">
        <v>1169</v>
      </c>
      <c r="E920" t="s">
        <v>133</v>
      </c>
      <c r="F920" s="6">
        <v>46</v>
      </c>
    </row>
    <row r="921" spans="1:6" x14ac:dyDescent="0.25">
      <c r="A921" t="s">
        <v>1333</v>
      </c>
      <c r="B921" t="s">
        <v>1332</v>
      </c>
      <c r="C921">
        <v>3.1015384615384609</v>
      </c>
      <c r="D921" t="s">
        <v>1169</v>
      </c>
      <c r="E921">
        <v>0</v>
      </c>
      <c r="F921" s="6">
        <v>23</v>
      </c>
    </row>
    <row r="922" spans="1:6" x14ac:dyDescent="0.25">
      <c r="A922" t="s">
        <v>1334</v>
      </c>
      <c r="B922" t="s">
        <v>1335</v>
      </c>
      <c r="C922">
        <v>2.8430769230769233</v>
      </c>
      <c r="D922" t="s">
        <v>1169</v>
      </c>
      <c r="E922" t="s">
        <v>133</v>
      </c>
      <c r="F922" s="6">
        <v>46</v>
      </c>
    </row>
    <row r="923" spans="1:6" x14ac:dyDescent="0.25">
      <c r="A923" t="s">
        <v>1336</v>
      </c>
      <c r="B923" t="s">
        <v>1335</v>
      </c>
      <c r="C923">
        <v>3.1015384615384609</v>
      </c>
      <c r="D923" t="s">
        <v>1169</v>
      </c>
      <c r="E923">
        <v>0</v>
      </c>
      <c r="F923" s="6">
        <v>24</v>
      </c>
    </row>
    <row r="924" spans="1:6" x14ac:dyDescent="0.25">
      <c r="A924" t="s">
        <v>801</v>
      </c>
      <c r="B924" t="s">
        <v>802</v>
      </c>
      <c r="C924">
        <v>6.7269230769230779</v>
      </c>
      <c r="D924" t="s">
        <v>1169</v>
      </c>
      <c r="E924" t="s">
        <v>45</v>
      </c>
      <c r="F924" s="6">
        <v>39</v>
      </c>
    </row>
    <row r="925" spans="1:6" x14ac:dyDescent="0.25">
      <c r="A925" t="s">
        <v>1337</v>
      </c>
      <c r="B925" t="s">
        <v>802</v>
      </c>
      <c r="C925">
        <v>4.9500000000000011</v>
      </c>
      <c r="D925" t="s">
        <v>1169</v>
      </c>
      <c r="E925" t="s">
        <v>45</v>
      </c>
      <c r="F925" s="6">
        <v>3</v>
      </c>
    </row>
    <row r="926" spans="1:6" x14ac:dyDescent="0.25">
      <c r="A926" t="s">
        <v>803</v>
      </c>
      <c r="B926" t="s">
        <v>802</v>
      </c>
      <c r="C926">
        <v>7.3615384615384629</v>
      </c>
      <c r="D926" t="s">
        <v>1169</v>
      </c>
      <c r="E926" t="s">
        <v>34</v>
      </c>
      <c r="F926" s="6">
        <v>123</v>
      </c>
    </row>
    <row r="927" spans="1:6" x14ac:dyDescent="0.25">
      <c r="A927" t="s">
        <v>804</v>
      </c>
      <c r="B927" t="s">
        <v>805</v>
      </c>
      <c r="C927">
        <v>6.7269230769230779</v>
      </c>
      <c r="D927" t="s">
        <v>1169</v>
      </c>
      <c r="E927" t="s">
        <v>45</v>
      </c>
      <c r="F927" s="6">
        <v>50</v>
      </c>
    </row>
    <row r="928" spans="1:6" x14ac:dyDescent="0.25">
      <c r="A928" t="s">
        <v>1338</v>
      </c>
      <c r="B928" t="s">
        <v>805</v>
      </c>
      <c r="C928">
        <v>4.9500000000000011</v>
      </c>
      <c r="D928" t="s">
        <v>1169</v>
      </c>
      <c r="E928" t="s">
        <v>45</v>
      </c>
      <c r="F928" s="6">
        <v>10</v>
      </c>
    </row>
    <row r="929" spans="1:6" x14ac:dyDescent="0.25">
      <c r="A929" t="s">
        <v>806</v>
      </c>
      <c r="B929" t="s">
        <v>807</v>
      </c>
      <c r="C929">
        <v>7.4884615384615394</v>
      </c>
      <c r="D929" t="s">
        <v>1169</v>
      </c>
      <c r="E929" t="s">
        <v>99</v>
      </c>
      <c r="F929" s="6">
        <v>22</v>
      </c>
    </row>
    <row r="930" spans="1:6" x14ac:dyDescent="0.25">
      <c r="A930" t="s">
        <v>808</v>
      </c>
      <c r="B930" t="s">
        <v>805</v>
      </c>
      <c r="C930">
        <v>7.3615384615384629</v>
      </c>
      <c r="D930" t="s">
        <v>1169</v>
      </c>
      <c r="E930" t="s">
        <v>34</v>
      </c>
      <c r="F930" s="6">
        <v>25</v>
      </c>
    </row>
    <row r="931" spans="1:6" x14ac:dyDescent="0.25">
      <c r="A931" t="s">
        <v>821</v>
      </c>
      <c r="B931" t="s">
        <v>818</v>
      </c>
      <c r="C931">
        <v>6.523076923076923</v>
      </c>
      <c r="D931" t="s">
        <v>1169</v>
      </c>
      <c r="E931" t="s">
        <v>21</v>
      </c>
      <c r="F931" s="6">
        <v>96</v>
      </c>
    </row>
    <row r="932" spans="1:6" x14ac:dyDescent="0.25">
      <c r="A932" t="s">
        <v>825</v>
      </c>
      <c r="B932" t="s">
        <v>824</v>
      </c>
      <c r="C932">
        <v>6.523076923076923</v>
      </c>
      <c r="D932" t="s">
        <v>1169</v>
      </c>
      <c r="E932" t="s">
        <v>21</v>
      </c>
      <c r="F932" s="6">
        <v>107</v>
      </c>
    </row>
    <row r="933" spans="1:6" x14ac:dyDescent="0.25">
      <c r="A933" t="s">
        <v>827</v>
      </c>
      <c r="B933" t="s">
        <v>828</v>
      </c>
      <c r="C933">
        <v>2.813076923076923</v>
      </c>
      <c r="D933" t="s">
        <v>1169</v>
      </c>
      <c r="E933" t="s">
        <v>21</v>
      </c>
      <c r="F933" s="6">
        <v>26</v>
      </c>
    </row>
    <row r="934" spans="1:6" x14ac:dyDescent="0.25">
      <c r="A934" t="s">
        <v>829</v>
      </c>
      <c r="B934" t="s">
        <v>828</v>
      </c>
      <c r="C934">
        <v>2.5476923076923077</v>
      </c>
      <c r="D934" t="s">
        <v>1169</v>
      </c>
      <c r="E934" t="s">
        <v>34</v>
      </c>
      <c r="F934" s="6">
        <v>74</v>
      </c>
    </row>
    <row r="935" spans="1:6" x14ac:dyDescent="0.25">
      <c r="A935" t="s">
        <v>830</v>
      </c>
      <c r="B935" t="s">
        <v>831</v>
      </c>
      <c r="C935">
        <v>2.813076923076923</v>
      </c>
      <c r="D935" t="s">
        <v>1169</v>
      </c>
      <c r="E935" t="s">
        <v>21</v>
      </c>
      <c r="F935" s="6">
        <v>39</v>
      </c>
    </row>
    <row r="936" spans="1:6" x14ac:dyDescent="0.25">
      <c r="A936" t="s">
        <v>832</v>
      </c>
      <c r="B936" t="s">
        <v>831</v>
      </c>
      <c r="C936">
        <v>2.5476923076923077</v>
      </c>
      <c r="D936" t="s">
        <v>1169</v>
      </c>
      <c r="E936" t="s">
        <v>21</v>
      </c>
      <c r="F936" s="6">
        <v>66</v>
      </c>
    </row>
    <row r="937" spans="1:6" x14ac:dyDescent="0.25">
      <c r="A937" t="s">
        <v>833</v>
      </c>
      <c r="B937" t="s">
        <v>338</v>
      </c>
      <c r="C937">
        <v>11.092307692307692</v>
      </c>
      <c r="D937" t="s">
        <v>1169</v>
      </c>
      <c r="E937" t="s">
        <v>99</v>
      </c>
      <c r="F937" s="6">
        <v>96</v>
      </c>
    </row>
    <row r="938" spans="1:6" x14ac:dyDescent="0.25">
      <c r="A938" t="s">
        <v>339</v>
      </c>
      <c r="B938" t="s">
        <v>340</v>
      </c>
      <c r="C938">
        <v>8.9653846153846146</v>
      </c>
      <c r="D938" t="s">
        <v>1169</v>
      </c>
      <c r="E938" t="s">
        <v>15</v>
      </c>
      <c r="F938" s="6">
        <v>81</v>
      </c>
    </row>
    <row r="939" spans="1:6" x14ac:dyDescent="0.25">
      <c r="A939" t="s">
        <v>1339</v>
      </c>
      <c r="B939" t="s">
        <v>338</v>
      </c>
      <c r="C939">
        <v>6.4692307692307693</v>
      </c>
      <c r="D939" t="s">
        <v>1169</v>
      </c>
      <c r="E939" t="s">
        <v>133</v>
      </c>
      <c r="F939" s="6">
        <v>175</v>
      </c>
    </row>
    <row r="940" spans="1:6" x14ac:dyDescent="0.25">
      <c r="A940" t="s">
        <v>834</v>
      </c>
      <c r="B940" t="s">
        <v>343</v>
      </c>
      <c r="C940">
        <v>11.092307692307692</v>
      </c>
      <c r="D940" t="s">
        <v>1169</v>
      </c>
      <c r="E940" t="s">
        <v>99</v>
      </c>
      <c r="F940" s="6">
        <v>96</v>
      </c>
    </row>
    <row r="941" spans="1:6" x14ac:dyDescent="0.25">
      <c r="A941" t="s">
        <v>344</v>
      </c>
      <c r="B941" t="s">
        <v>345</v>
      </c>
      <c r="C941">
        <v>8.9653846153846146</v>
      </c>
      <c r="D941" t="s">
        <v>1169</v>
      </c>
      <c r="E941" t="s">
        <v>15</v>
      </c>
      <c r="F941" s="6">
        <v>67</v>
      </c>
    </row>
    <row r="942" spans="1:6" x14ac:dyDescent="0.25">
      <c r="A942" t="s">
        <v>1340</v>
      </c>
      <c r="B942" t="s">
        <v>343</v>
      </c>
      <c r="C942">
        <v>6.4692307692307693</v>
      </c>
      <c r="D942" t="s">
        <v>1169</v>
      </c>
      <c r="E942" t="s">
        <v>133</v>
      </c>
      <c r="F942" s="6">
        <v>100</v>
      </c>
    </row>
    <row r="943" spans="1:6" x14ac:dyDescent="0.25">
      <c r="A943" t="s">
        <v>1341</v>
      </c>
      <c r="B943" t="s">
        <v>1342</v>
      </c>
      <c r="C943">
        <v>1.700769230769231</v>
      </c>
      <c r="D943" t="s">
        <v>1169</v>
      </c>
      <c r="E943" t="s">
        <v>21</v>
      </c>
      <c r="F943" s="6">
        <v>50</v>
      </c>
    </row>
    <row r="944" spans="1:6" x14ac:dyDescent="0.25">
      <c r="A944" t="s">
        <v>1343</v>
      </c>
      <c r="B944" t="s">
        <v>1344</v>
      </c>
      <c r="C944">
        <v>1.700769230769231</v>
      </c>
      <c r="D944" t="s">
        <v>1169</v>
      </c>
      <c r="E944" t="s">
        <v>21</v>
      </c>
      <c r="F944" s="6">
        <v>49</v>
      </c>
    </row>
    <row r="945" spans="1:6" x14ac:dyDescent="0.25">
      <c r="A945" t="s">
        <v>864</v>
      </c>
      <c r="B945" t="s">
        <v>865</v>
      </c>
      <c r="C945">
        <v>3.5076923076923077</v>
      </c>
      <c r="D945" t="s">
        <v>1169</v>
      </c>
      <c r="E945" t="s">
        <v>52</v>
      </c>
      <c r="F945" s="6">
        <v>31</v>
      </c>
    </row>
    <row r="946" spans="1:6" x14ac:dyDescent="0.25">
      <c r="A946" t="s">
        <v>1345</v>
      </c>
      <c r="B946" t="s">
        <v>1346</v>
      </c>
      <c r="C946">
        <v>3.5076923076923077</v>
      </c>
      <c r="D946" t="s">
        <v>1169</v>
      </c>
      <c r="E946" t="s">
        <v>52</v>
      </c>
      <c r="F946" s="6">
        <v>17</v>
      </c>
    </row>
    <row r="947" spans="1:6" x14ac:dyDescent="0.25">
      <c r="A947" t="s">
        <v>1347</v>
      </c>
      <c r="B947" t="s">
        <v>902</v>
      </c>
      <c r="C947">
        <v>11.076923076923077</v>
      </c>
      <c r="D947" t="s">
        <v>1169</v>
      </c>
      <c r="E947" t="s">
        <v>515</v>
      </c>
      <c r="F947" s="6">
        <v>9</v>
      </c>
    </row>
    <row r="948" spans="1:6" x14ac:dyDescent="0.25">
      <c r="A948" t="s">
        <v>901</v>
      </c>
      <c r="B948" t="s">
        <v>902</v>
      </c>
      <c r="C948">
        <v>12.403846153846157</v>
      </c>
      <c r="D948" t="s">
        <v>1169</v>
      </c>
      <c r="E948" t="s">
        <v>99</v>
      </c>
      <c r="F948" s="6">
        <v>3</v>
      </c>
    </row>
    <row r="949" spans="1:6" x14ac:dyDescent="0.25">
      <c r="A949" t="s">
        <v>1348</v>
      </c>
      <c r="B949" t="s">
        <v>904</v>
      </c>
      <c r="C949">
        <v>15.711538461538463</v>
      </c>
      <c r="D949" t="s">
        <v>1169</v>
      </c>
      <c r="E949" t="s">
        <v>45</v>
      </c>
      <c r="F949" s="6">
        <v>10</v>
      </c>
    </row>
    <row r="950" spans="1:6" x14ac:dyDescent="0.25">
      <c r="A950" t="s">
        <v>1349</v>
      </c>
      <c r="B950" t="s">
        <v>908</v>
      </c>
      <c r="C950">
        <v>13.230769230769234</v>
      </c>
      <c r="D950" t="s">
        <v>1169</v>
      </c>
      <c r="E950" t="s">
        <v>45</v>
      </c>
      <c r="F950" s="6">
        <v>12</v>
      </c>
    </row>
    <row r="951" spans="1:6" x14ac:dyDescent="0.25">
      <c r="A951" t="s">
        <v>907</v>
      </c>
      <c r="B951" t="s">
        <v>908</v>
      </c>
      <c r="C951">
        <v>12.403846153846157</v>
      </c>
      <c r="D951" t="s">
        <v>1169</v>
      </c>
      <c r="E951" t="s">
        <v>21</v>
      </c>
      <c r="F951" s="6">
        <v>15</v>
      </c>
    </row>
    <row r="952" spans="1:6" x14ac:dyDescent="0.25">
      <c r="A952" t="s">
        <v>1350</v>
      </c>
      <c r="B952" t="s">
        <v>1351</v>
      </c>
      <c r="C952">
        <v>27.784615384615389</v>
      </c>
      <c r="D952" t="s">
        <v>1169</v>
      </c>
      <c r="E952" t="s">
        <v>515</v>
      </c>
      <c r="F952" s="6">
        <v>7</v>
      </c>
    </row>
    <row r="953" spans="1:6" x14ac:dyDescent="0.25">
      <c r="A953" t="s">
        <v>1352</v>
      </c>
      <c r="B953" t="s">
        <v>1351</v>
      </c>
      <c r="C953">
        <v>27.784615384615389</v>
      </c>
      <c r="D953" t="s">
        <v>1169</v>
      </c>
      <c r="E953" t="s">
        <v>515</v>
      </c>
      <c r="F953" s="6">
        <v>4</v>
      </c>
    </row>
    <row r="954" spans="1:6" x14ac:dyDescent="0.25">
      <c r="A954" t="s">
        <v>1353</v>
      </c>
      <c r="B954" t="s">
        <v>1354</v>
      </c>
      <c r="C954">
        <v>56.215384615384622</v>
      </c>
      <c r="D954" t="s">
        <v>1169</v>
      </c>
      <c r="E954" t="s">
        <v>21</v>
      </c>
      <c r="F954" s="6">
        <v>9</v>
      </c>
    </row>
    <row r="955" spans="1:6" x14ac:dyDescent="0.25">
      <c r="A955" t="s">
        <v>1355</v>
      </c>
      <c r="B955" t="s">
        <v>1354</v>
      </c>
      <c r="C955">
        <v>56.215384615384622</v>
      </c>
      <c r="D955" t="s">
        <v>1169</v>
      </c>
      <c r="E955" t="s">
        <v>21</v>
      </c>
      <c r="F955" s="6">
        <v>11</v>
      </c>
    </row>
    <row r="956" spans="1:6" x14ac:dyDescent="0.25">
      <c r="A956" t="s">
        <v>1356</v>
      </c>
      <c r="B956" t="s">
        <v>926</v>
      </c>
      <c r="C956">
        <v>57.723076923076931</v>
      </c>
      <c r="D956" t="s">
        <v>1169</v>
      </c>
      <c r="E956" t="s">
        <v>515</v>
      </c>
      <c r="F956" s="6">
        <v>5</v>
      </c>
    </row>
    <row r="957" spans="1:6" x14ac:dyDescent="0.25">
      <c r="A957" t="s">
        <v>925</v>
      </c>
      <c r="B957" t="s">
        <v>926</v>
      </c>
      <c r="C957">
        <v>20.346153846153847</v>
      </c>
      <c r="D957" t="s">
        <v>1169</v>
      </c>
      <c r="E957" t="s">
        <v>52</v>
      </c>
      <c r="F957" s="6">
        <v>128</v>
      </c>
    </row>
    <row r="958" spans="1:6" x14ac:dyDescent="0.25">
      <c r="A958" t="s">
        <v>1357</v>
      </c>
      <c r="B958" t="s">
        <v>926</v>
      </c>
      <c r="C958">
        <v>9.1730769230769234</v>
      </c>
      <c r="D958" t="s">
        <v>1169</v>
      </c>
      <c r="E958" t="s">
        <v>1183</v>
      </c>
      <c r="F958" s="6">
        <v>45</v>
      </c>
    </row>
    <row r="959" spans="1:6" x14ac:dyDescent="0.25">
      <c r="A959" t="s">
        <v>1358</v>
      </c>
      <c r="B959" t="s">
        <v>933</v>
      </c>
      <c r="C959">
        <v>325.96153846153845</v>
      </c>
      <c r="D959" t="s">
        <v>1169</v>
      </c>
      <c r="E959" t="s">
        <v>52</v>
      </c>
      <c r="F959" s="6">
        <v>3</v>
      </c>
    </row>
    <row r="960" spans="1:6" x14ac:dyDescent="0.25">
      <c r="A960" t="s">
        <v>1359</v>
      </c>
      <c r="B960" t="s">
        <v>935</v>
      </c>
      <c r="C960">
        <v>3.9261538461538463</v>
      </c>
      <c r="D960" t="s">
        <v>1169</v>
      </c>
      <c r="E960" t="s">
        <v>133</v>
      </c>
      <c r="F960" s="6">
        <v>42</v>
      </c>
    </row>
    <row r="961" spans="1:6" x14ac:dyDescent="0.25">
      <c r="A961" t="s">
        <v>1360</v>
      </c>
      <c r="B961" t="s">
        <v>1361</v>
      </c>
      <c r="C961">
        <v>2.0676923076923082</v>
      </c>
      <c r="D961" t="s">
        <v>1169</v>
      </c>
      <c r="E961" t="s">
        <v>15</v>
      </c>
      <c r="F961" s="6">
        <v>119</v>
      </c>
    </row>
    <row r="962" spans="1:6" x14ac:dyDescent="0.25">
      <c r="A962" t="s">
        <v>1362</v>
      </c>
      <c r="B962" t="s">
        <v>1363</v>
      </c>
      <c r="C962">
        <v>9.3538461538461544</v>
      </c>
      <c r="D962" t="s">
        <v>1169</v>
      </c>
      <c r="E962" t="s">
        <v>1183</v>
      </c>
      <c r="F962" s="6">
        <v>105</v>
      </c>
    </row>
    <row r="963" spans="1:6" x14ac:dyDescent="0.25">
      <c r="A963" t="s">
        <v>1364</v>
      </c>
      <c r="B963" t="s">
        <v>1365</v>
      </c>
      <c r="C963">
        <v>54.000000000000007</v>
      </c>
      <c r="D963" t="s">
        <v>1169</v>
      </c>
      <c r="E963" t="s">
        <v>21</v>
      </c>
      <c r="F963" s="6">
        <v>8</v>
      </c>
    </row>
    <row r="964" spans="1:6" x14ac:dyDescent="0.25">
      <c r="A964" t="s">
        <v>1366</v>
      </c>
      <c r="B964" t="s">
        <v>1367</v>
      </c>
      <c r="C964">
        <v>12.923076923076923</v>
      </c>
      <c r="D964" t="s">
        <v>1169</v>
      </c>
      <c r="E964" t="s">
        <v>15</v>
      </c>
      <c r="F964" s="6">
        <v>82</v>
      </c>
    </row>
    <row r="965" spans="1:6" x14ac:dyDescent="0.25">
      <c r="A965" t="s">
        <v>1368</v>
      </c>
      <c r="B965" t="s">
        <v>1369</v>
      </c>
      <c r="C965">
        <v>11.930769230769233</v>
      </c>
      <c r="D965" t="s">
        <v>1169</v>
      </c>
      <c r="E965" t="s">
        <v>21</v>
      </c>
      <c r="F965" s="6">
        <v>12</v>
      </c>
    </row>
    <row r="966" spans="1:6" x14ac:dyDescent="0.25">
      <c r="A966" t="s">
        <v>1370</v>
      </c>
      <c r="B966" t="s">
        <v>381</v>
      </c>
      <c r="C966">
        <v>202.56923076923073</v>
      </c>
      <c r="D966" t="s">
        <v>1169</v>
      </c>
      <c r="E966" t="s">
        <v>34</v>
      </c>
      <c r="F966" s="6">
        <v>7</v>
      </c>
    </row>
    <row r="967" spans="1:6" x14ac:dyDescent="0.25">
      <c r="A967" t="s">
        <v>1371</v>
      </c>
      <c r="B967" t="s">
        <v>381</v>
      </c>
      <c r="C967">
        <v>202.56923076923073</v>
      </c>
      <c r="D967" t="s">
        <v>1169</v>
      </c>
      <c r="E967" t="s">
        <v>21</v>
      </c>
      <c r="F967" s="6">
        <v>21</v>
      </c>
    </row>
    <row r="968" spans="1:6" x14ac:dyDescent="0.25">
      <c r="A968" t="s">
        <v>1372</v>
      </c>
      <c r="B968" t="s">
        <v>970</v>
      </c>
      <c r="C968">
        <v>202.56923076923073</v>
      </c>
      <c r="D968" t="s">
        <v>1169</v>
      </c>
      <c r="E968" t="s">
        <v>21</v>
      </c>
      <c r="F968" s="6">
        <v>8</v>
      </c>
    </row>
    <row r="969" spans="1:6" x14ac:dyDescent="0.25">
      <c r="A969" t="s">
        <v>1373</v>
      </c>
      <c r="B969" t="s">
        <v>970</v>
      </c>
      <c r="C969">
        <v>202.56923076923073</v>
      </c>
      <c r="D969" t="s">
        <v>1169</v>
      </c>
      <c r="E969" t="s">
        <v>34</v>
      </c>
      <c r="F969" s="6">
        <v>23</v>
      </c>
    </row>
    <row r="970" spans="1:6" x14ac:dyDescent="0.25">
      <c r="A970" t="s">
        <v>1374</v>
      </c>
      <c r="B970" t="s">
        <v>1375</v>
      </c>
      <c r="C970">
        <v>46.307692307692307</v>
      </c>
      <c r="D970" t="s">
        <v>1169</v>
      </c>
      <c r="E970" t="s">
        <v>738</v>
      </c>
      <c r="F970" s="6">
        <v>18</v>
      </c>
    </row>
    <row r="971" spans="1:6" x14ac:dyDescent="0.25">
      <c r="A971" t="s">
        <v>982</v>
      </c>
      <c r="B971" t="s">
        <v>983</v>
      </c>
      <c r="C971">
        <v>28.430769230769236</v>
      </c>
      <c r="D971" t="s">
        <v>1169</v>
      </c>
      <c r="E971" t="s">
        <v>21</v>
      </c>
      <c r="F971" s="6">
        <v>74</v>
      </c>
    </row>
    <row r="972" spans="1:6" x14ac:dyDescent="0.25">
      <c r="A972" t="s">
        <v>1376</v>
      </c>
      <c r="B972" t="s">
        <v>1377</v>
      </c>
      <c r="C972">
        <v>46.307692307692307</v>
      </c>
      <c r="D972" t="s">
        <v>1169</v>
      </c>
      <c r="E972" t="s">
        <v>738</v>
      </c>
      <c r="F972" s="6">
        <v>14</v>
      </c>
    </row>
    <row r="973" spans="1:6" x14ac:dyDescent="0.25">
      <c r="A973" t="s">
        <v>988</v>
      </c>
      <c r="B973" t="s">
        <v>989</v>
      </c>
      <c r="C973">
        <v>28.430769230769236</v>
      </c>
      <c r="D973" t="s">
        <v>1169</v>
      </c>
      <c r="E973" t="s">
        <v>34</v>
      </c>
      <c r="F973" s="6">
        <v>58</v>
      </c>
    </row>
    <row r="974" spans="1:6" x14ac:dyDescent="0.25">
      <c r="A974" t="s">
        <v>1378</v>
      </c>
      <c r="B974" t="s">
        <v>1379</v>
      </c>
      <c r="C974">
        <v>20.923076923076923</v>
      </c>
      <c r="D974" t="s">
        <v>1169</v>
      </c>
      <c r="E974" t="s">
        <v>1183</v>
      </c>
      <c r="F974" s="6">
        <v>20</v>
      </c>
    </row>
    <row r="975" spans="1:6" x14ac:dyDescent="0.25">
      <c r="A975" t="s">
        <v>1380</v>
      </c>
      <c r="B975" t="s">
        <v>1381</v>
      </c>
      <c r="C975">
        <v>20.923076923076923</v>
      </c>
      <c r="D975" t="s">
        <v>1169</v>
      </c>
      <c r="E975" t="s">
        <v>1183</v>
      </c>
      <c r="F975" s="6">
        <v>20</v>
      </c>
    </row>
    <row r="976" spans="1:6" x14ac:dyDescent="0.25">
      <c r="A976" t="s">
        <v>1024</v>
      </c>
      <c r="B976" t="s">
        <v>1025</v>
      </c>
      <c r="C976">
        <v>9.5923076923076938</v>
      </c>
      <c r="D976" t="s">
        <v>1169</v>
      </c>
      <c r="E976" t="s">
        <v>34</v>
      </c>
      <c r="F976" s="6">
        <v>54</v>
      </c>
    </row>
    <row r="977" spans="1:6" x14ac:dyDescent="0.25">
      <c r="A977" t="s">
        <v>1026</v>
      </c>
      <c r="B977" t="s">
        <v>1027</v>
      </c>
      <c r="C977">
        <v>9.5923076923076938</v>
      </c>
      <c r="D977" t="s">
        <v>1169</v>
      </c>
      <c r="E977" t="s">
        <v>34</v>
      </c>
      <c r="F977" s="6">
        <v>94</v>
      </c>
    </row>
    <row r="978" spans="1:6" x14ac:dyDescent="0.25">
      <c r="A978" t="s">
        <v>1382</v>
      </c>
      <c r="B978" t="s">
        <v>1029</v>
      </c>
      <c r="C978">
        <v>1.9292307692307689</v>
      </c>
      <c r="D978" t="s">
        <v>1169</v>
      </c>
      <c r="E978" t="s">
        <v>515</v>
      </c>
      <c r="F978" s="6">
        <v>356</v>
      </c>
    </row>
    <row r="979" spans="1:6" x14ac:dyDescent="0.25">
      <c r="A979" t="s">
        <v>1028</v>
      </c>
      <c r="B979" t="s">
        <v>1029</v>
      </c>
      <c r="C979">
        <v>5.1269230769230782</v>
      </c>
      <c r="D979" t="s">
        <v>1169</v>
      </c>
      <c r="E979" t="s">
        <v>21</v>
      </c>
      <c r="F979" s="6">
        <v>136</v>
      </c>
    </row>
    <row r="980" spans="1:6" x14ac:dyDescent="0.25">
      <c r="A980" t="s">
        <v>1032</v>
      </c>
      <c r="B980" t="s">
        <v>1033</v>
      </c>
      <c r="C980">
        <v>7.4730769230769241</v>
      </c>
      <c r="D980" t="s">
        <v>1169</v>
      </c>
      <c r="E980" t="s">
        <v>15</v>
      </c>
      <c r="F980" s="6">
        <v>56</v>
      </c>
    </row>
    <row r="981" spans="1:6" x14ac:dyDescent="0.25">
      <c r="A981" t="s">
        <v>1034</v>
      </c>
      <c r="B981" t="s">
        <v>1029</v>
      </c>
      <c r="C981">
        <v>5.1692307692307695</v>
      </c>
      <c r="D981" t="s">
        <v>1169</v>
      </c>
      <c r="E981" t="s">
        <v>52</v>
      </c>
      <c r="F981" s="6">
        <v>13</v>
      </c>
    </row>
    <row r="982" spans="1:6" x14ac:dyDescent="0.25">
      <c r="A982" t="s">
        <v>1383</v>
      </c>
      <c r="B982" t="s">
        <v>1036</v>
      </c>
      <c r="C982">
        <v>1.9292307692307689</v>
      </c>
      <c r="D982" t="s">
        <v>1169</v>
      </c>
      <c r="E982" t="s">
        <v>515</v>
      </c>
      <c r="F982" s="6">
        <v>230</v>
      </c>
    </row>
    <row r="983" spans="1:6" x14ac:dyDescent="0.25">
      <c r="A983" t="s">
        <v>1035</v>
      </c>
      <c r="B983" t="s">
        <v>1036</v>
      </c>
      <c r="C983">
        <v>5.1269230769230782</v>
      </c>
      <c r="D983" t="s">
        <v>1169</v>
      </c>
      <c r="E983" t="s">
        <v>21</v>
      </c>
      <c r="F983" s="6">
        <v>104</v>
      </c>
    </row>
    <row r="984" spans="1:6" x14ac:dyDescent="0.25">
      <c r="A984" t="s">
        <v>1037</v>
      </c>
      <c r="B984" t="s">
        <v>1038</v>
      </c>
      <c r="C984">
        <v>7.4730769230769241</v>
      </c>
      <c r="D984" t="s">
        <v>1169</v>
      </c>
      <c r="E984" t="s">
        <v>15</v>
      </c>
      <c r="F984" s="6">
        <v>134</v>
      </c>
    </row>
    <row r="985" spans="1:6" x14ac:dyDescent="0.25">
      <c r="A985" t="s">
        <v>1039</v>
      </c>
      <c r="B985" t="s">
        <v>1036</v>
      </c>
      <c r="C985">
        <v>5.1692307692307695</v>
      </c>
      <c r="D985" t="s">
        <v>1169</v>
      </c>
      <c r="E985" t="s">
        <v>52</v>
      </c>
      <c r="F985" s="6">
        <v>27</v>
      </c>
    </row>
    <row r="986" spans="1:6" x14ac:dyDescent="0.25">
      <c r="A986" t="s">
        <v>1384</v>
      </c>
      <c r="B986" t="s">
        <v>1385</v>
      </c>
      <c r="C986">
        <v>49.323076923076933</v>
      </c>
      <c r="D986" t="s">
        <v>1169</v>
      </c>
      <c r="E986" t="s">
        <v>54</v>
      </c>
      <c r="F986" s="6">
        <v>30</v>
      </c>
    </row>
    <row r="987" spans="1:6" x14ac:dyDescent="0.25">
      <c r="A987" t="s">
        <v>1386</v>
      </c>
      <c r="B987" t="s">
        <v>1387</v>
      </c>
      <c r="C987">
        <v>16.246153846153852</v>
      </c>
      <c r="D987" t="s">
        <v>1169</v>
      </c>
      <c r="E987" t="s">
        <v>65</v>
      </c>
      <c r="F987" s="6">
        <v>36</v>
      </c>
    </row>
    <row r="988" spans="1:6" x14ac:dyDescent="0.25">
      <c r="A988" t="s">
        <v>1388</v>
      </c>
      <c r="B988" t="s">
        <v>1389</v>
      </c>
      <c r="C988">
        <v>69.138461538461542</v>
      </c>
      <c r="D988" t="s">
        <v>1169</v>
      </c>
      <c r="E988" t="s">
        <v>21</v>
      </c>
      <c r="F988" s="6">
        <v>10</v>
      </c>
    </row>
    <row r="989" spans="1:6" x14ac:dyDescent="0.25">
      <c r="A989" t="s">
        <v>1390</v>
      </c>
      <c r="B989" t="s">
        <v>1391</v>
      </c>
      <c r="C989">
        <v>42.969230769230769</v>
      </c>
      <c r="D989" t="s">
        <v>1169</v>
      </c>
      <c r="E989" t="s">
        <v>21</v>
      </c>
      <c r="F989" s="6">
        <v>19</v>
      </c>
    </row>
    <row r="990" spans="1:6" x14ac:dyDescent="0.25">
      <c r="A990" t="s">
        <v>1392</v>
      </c>
      <c r="B990" t="s">
        <v>1393</v>
      </c>
      <c r="C990">
        <v>21.33461538461539</v>
      </c>
      <c r="D990" t="s">
        <v>1169</v>
      </c>
      <c r="E990" t="s">
        <v>21</v>
      </c>
      <c r="F990" s="6">
        <v>45</v>
      </c>
    </row>
    <row r="991" spans="1:6" x14ac:dyDescent="0.25">
      <c r="A991" t="s">
        <v>1394</v>
      </c>
      <c r="B991" t="s">
        <v>1395</v>
      </c>
      <c r="C991">
        <v>20.342307692307696</v>
      </c>
      <c r="D991" t="s">
        <v>1169</v>
      </c>
      <c r="E991" t="s">
        <v>99</v>
      </c>
      <c r="F991" s="6">
        <v>5</v>
      </c>
    </row>
    <row r="992" spans="1:6" x14ac:dyDescent="0.25">
      <c r="A992" t="s">
        <v>1396</v>
      </c>
      <c r="B992" t="s">
        <v>1397</v>
      </c>
      <c r="C992">
        <v>13.384615384615385</v>
      </c>
      <c r="D992" t="s">
        <v>1169</v>
      </c>
      <c r="E992" t="s">
        <v>34</v>
      </c>
      <c r="F992" s="6">
        <v>112</v>
      </c>
    </row>
    <row r="993" spans="1:6" x14ac:dyDescent="0.25">
      <c r="A993" t="s">
        <v>1398</v>
      </c>
      <c r="B993" t="s">
        <v>1397</v>
      </c>
      <c r="C993">
        <v>9.9230769230769234</v>
      </c>
      <c r="D993" t="s">
        <v>1169</v>
      </c>
      <c r="E993" t="s">
        <v>21</v>
      </c>
      <c r="F993" s="6">
        <v>47</v>
      </c>
    </row>
    <row r="994" spans="1:6" x14ac:dyDescent="0.25">
      <c r="A994" t="s">
        <v>1399</v>
      </c>
      <c r="B994" t="s">
        <v>1400</v>
      </c>
      <c r="C994">
        <v>34.130769230769225</v>
      </c>
      <c r="D994" t="s">
        <v>1169</v>
      </c>
      <c r="E994" t="s">
        <v>15</v>
      </c>
      <c r="F994" s="6">
        <v>35</v>
      </c>
    </row>
    <row r="995" spans="1:6" x14ac:dyDescent="0.25">
      <c r="A995" t="s">
        <v>1401</v>
      </c>
      <c r="B995" t="s">
        <v>1402</v>
      </c>
      <c r="C995">
        <v>20.942307692307693</v>
      </c>
      <c r="D995" t="s">
        <v>1169</v>
      </c>
      <c r="E995" t="s">
        <v>15</v>
      </c>
      <c r="F995" s="6">
        <v>72</v>
      </c>
    </row>
    <row r="996" spans="1:6" x14ac:dyDescent="0.25">
      <c r="A996" t="s">
        <v>1072</v>
      </c>
      <c r="B996" t="s">
        <v>1073</v>
      </c>
      <c r="C996">
        <v>7.2769230769230777</v>
      </c>
      <c r="D996" t="s">
        <v>1169</v>
      </c>
      <c r="E996" t="s">
        <v>52</v>
      </c>
      <c r="F996" s="6">
        <v>75</v>
      </c>
    </row>
    <row r="997" spans="1:6" x14ac:dyDescent="0.25">
      <c r="A997" t="s">
        <v>1078</v>
      </c>
      <c r="B997" t="s">
        <v>1079</v>
      </c>
      <c r="C997">
        <v>9.0961538461538467</v>
      </c>
      <c r="D997" t="s">
        <v>1169</v>
      </c>
      <c r="E997" t="s">
        <v>21</v>
      </c>
      <c r="F997" s="6">
        <v>86</v>
      </c>
    </row>
    <row r="998" spans="1:6" x14ac:dyDescent="0.25">
      <c r="A998" t="s">
        <v>1083</v>
      </c>
      <c r="B998" t="s">
        <v>1084</v>
      </c>
      <c r="C998">
        <v>7.2769230769230777</v>
      </c>
      <c r="D998" t="s">
        <v>1169</v>
      </c>
      <c r="E998" t="s">
        <v>52</v>
      </c>
      <c r="F998" s="6">
        <v>87</v>
      </c>
    </row>
    <row r="999" spans="1:6" x14ac:dyDescent="0.25">
      <c r="A999" t="s">
        <v>1085</v>
      </c>
      <c r="B999" t="s">
        <v>1086</v>
      </c>
      <c r="C999">
        <v>9.0961538461538467</v>
      </c>
      <c r="D999" t="s">
        <v>1169</v>
      </c>
      <c r="E999" t="s">
        <v>21</v>
      </c>
      <c r="F999" s="6">
        <v>148</v>
      </c>
    </row>
    <row r="1000" spans="1:6" x14ac:dyDescent="0.25">
      <c r="A1000" t="s">
        <v>1403</v>
      </c>
      <c r="B1000" t="s">
        <v>1404</v>
      </c>
      <c r="C1000">
        <v>107.10000000000002</v>
      </c>
      <c r="D1000" t="s">
        <v>1169</v>
      </c>
      <c r="E1000" t="s">
        <v>21</v>
      </c>
      <c r="F1000" s="6">
        <v>4</v>
      </c>
    </row>
    <row r="1001" spans="1:6" x14ac:dyDescent="0.25">
      <c r="A1001" t="s">
        <v>1405</v>
      </c>
      <c r="B1001" t="s">
        <v>1404</v>
      </c>
      <c r="C1001">
        <v>90.461538461538481</v>
      </c>
      <c r="D1001" t="s">
        <v>1169</v>
      </c>
      <c r="E1001" t="s">
        <v>21</v>
      </c>
      <c r="F1001" s="6">
        <v>7</v>
      </c>
    </row>
    <row r="1002" spans="1:6" x14ac:dyDescent="0.25">
      <c r="A1002" t="s">
        <v>1406</v>
      </c>
      <c r="B1002" t="s">
        <v>1404</v>
      </c>
      <c r="C1002">
        <v>104.48461538461541</v>
      </c>
      <c r="D1002" t="s">
        <v>1169</v>
      </c>
      <c r="E1002" t="s">
        <v>21</v>
      </c>
      <c r="F1002" s="6">
        <v>41</v>
      </c>
    </row>
    <row r="1003" spans="1:6" x14ac:dyDescent="0.25">
      <c r="A1003" t="s">
        <v>1407</v>
      </c>
      <c r="B1003" t="s">
        <v>1408</v>
      </c>
      <c r="C1003">
        <v>20.792307692307691</v>
      </c>
      <c r="D1003" t="s">
        <v>1169</v>
      </c>
      <c r="E1003" t="s">
        <v>15</v>
      </c>
      <c r="F1003" s="6">
        <v>13</v>
      </c>
    </row>
    <row r="1004" spans="1:6" x14ac:dyDescent="0.25">
      <c r="A1004" t="s">
        <v>1409</v>
      </c>
      <c r="B1004" t="s">
        <v>1410</v>
      </c>
      <c r="C1004">
        <v>41.176923076923075</v>
      </c>
      <c r="D1004" t="s">
        <v>1169</v>
      </c>
      <c r="E1004" t="s">
        <v>15</v>
      </c>
      <c r="F1004" s="6">
        <v>13</v>
      </c>
    </row>
    <row r="1005" spans="1:6" x14ac:dyDescent="0.25">
      <c r="A1005" t="s">
        <v>1411</v>
      </c>
      <c r="B1005" t="s">
        <v>1412</v>
      </c>
      <c r="C1005">
        <v>62.461538461538467</v>
      </c>
      <c r="D1005" t="s">
        <v>1169</v>
      </c>
      <c r="E1005" t="s">
        <v>34</v>
      </c>
      <c r="F1005" s="6">
        <v>39</v>
      </c>
    </row>
    <row r="1006" spans="1:6" x14ac:dyDescent="0.25">
      <c r="A1006" t="s">
        <v>1101</v>
      </c>
      <c r="B1006" t="s">
        <v>1102</v>
      </c>
      <c r="C1006">
        <v>69.300000000000011</v>
      </c>
      <c r="D1006" t="s">
        <v>1169</v>
      </c>
      <c r="E1006" t="s">
        <v>515</v>
      </c>
      <c r="F1006" s="6">
        <v>3</v>
      </c>
    </row>
    <row r="1007" spans="1:6" x14ac:dyDescent="0.25">
      <c r="A1007" t="s">
        <v>1413</v>
      </c>
      <c r="B1007" t="s">
        <v>1414</v>
      </c>
      <c r="C1007">
        <v>51.307692307692307</v>
      </c>
      <c r="D1007" t="s">
        <v>1169</v>
      </c>
      <c r="E1007" t="s">
        <v>101</v>
      </c>
      <c r="F1007" s="6">
        <v>25</v>
      </c>
    </row>
    <row r="1008" spans="1:6" x14ac:dyDescent="0.25">
      <c r="A1008" t="s">
        <v>1415</v>
      </c>
      <c r="B1008" t="s">
        <v>1416</v>
      </c>
      <c r="C1008">
        <v>45.546153846153857</v>
      </c>
      <c r="D1008" t="s">
        <v>1169</v>
      </c>
      <c r="E1008" t="s">
        <v>15</v>
      </c>
      <c r="F1008" s="6">
        <v>81</v>
      </c>
    </row>
    <row r="1009" spans="1:6" x14ac:dyDescent="0.25">
      <c r="A1009" t="s">
        <v>1417</v>
      </c>
      <c r="B1009" t="s">
        <v>1416</v>
      </c>
      <c r="C1009">
        <v>78.184615384615398</v>
      </c>
      <c r="D1009" t="s">
        <v>1169</v>
      </c>
      <c r="E1009">
        <v>0</v>
      </c>
      <c r="F1009" s="6">
        <v>26</v>
      </c>
    </row>
    <row r="1010" spans="1:6" x14ac:dyDescent="0.25">
      <c r="A1010" t="s">
        <v>1418</v>
      </c>
      <c r="B1010" t="s">
        <v>1419</v>
      </c>
      <c r="C1010">
        <v>48.830769230769228</v>
      </c>
      <c r="D1010" t="s">
        <v>1169</v>
      </c>
      <c r="E1010" t="s">
        <v>101</v>
      </c>
      <c r="F1010" s="6">
        <v>25</v>
      </c>
    </row>
    <row r="1011" spans="1:6" x14ac:dyDescent="0.25">
      <c r="A1011" t="s">
        <v>1420</v>
      </c>
      <c r="B1011" t="s">
        <v>1421</v>
      </c>
      <c r="C1011">
        <v>45.546153846153857</v>
      </c>
      <c r="D1011" t="s">
        <v>1169</v>
      </c>
      <c r="E1011" t="s">
        <v>15</v>
      </c>
      <c r="F1011" s="6">
        <v>36</v>
      </c>
    </row>
    <row r="1012" spans="1:6" x14ac:dyDescent="0.25">
      <c r="A1012" t="s">
        <v>1422</v>
      </c>
      <c r="B1012" t="s">
        <v>1421</v>
      </c>
      <c r="C1012">
        <v>78.184615384615398</v>
      </c>
      <c r="D1012" t="s">
        <v>1169</v>
      </c>
      <c r="E1012">
        <v>0</v>
      </c>
      <c r="F1012" s="6">
        <v>29</v>
      </c>
    </row>
    <row r="1013" spans="1:6" x14ac:dyDescent="0.25">
      <c r="A1013" t="s">
        <v>1423</v>
      </c>
      <c r="B1013" t="s">
        <v>1424</v>
      </c>
      <c r="C1013">
        <v>48.484615384615395</v>
      </c>
      <c r="D1013" t="s">
        <v>1169</v>
      </c>
      <c r="E1013" t="s">
        <v>52</v>
      </c>
      <c r="F1013" s="6">
        <v>47</v>
      </c>
    </row>
    <row r="1014" spans="1:6" x14ac:dyDescent="0.25">
      <c r="A1014" t="s">
        <v>1425</v>
      </c>
      <c r="B1014" t="s">
        <v>1426</v>
      </c>
      <c r="C1014">
        <v>360.46153846153851</v>
      </c>
      <c r="D1014" t="s">
        <v>1169</v>
      </c>
      <c r="E1014" t="s">
        <v>1183</v>
      </c>
      <c r="F1014" s="6">
        <v>3</v>
      </c>
    </row>
    <row r="1015" spans="1:6" x14ac:dyDescent="0.25">
      <c r="A1015" t="s">
        <v>1427</v>
      </c>
      <c r="B1015" t="s">
        <v>1426</v>
      </c>
      <c r="C1015">
        <v>174.90000000000003</v>
      </c>
      <c r="D1015" t="s">
        <v>1169</v>
      </c>
      <c r="E1015" t="s">
        <v>54</v>
      </c>
      <c r="F1015" s="6">
        <v>3</v>
      </c>
    </row>
    <row r="1016" spans="1:6" x14ac:dyDescent="0.25">
      <c r="A1016" t="s">
        <v>1428</v>
      </c>
      <c r="B1016" t="s">
        <v>1426</v>
      </c>
      <c r="C1016">
        <v>85.207692307692312</v>
      </c>
      <c r="D1016" t="s">
        <v>1169</v>
      </c>
      <c r="E1016" t="s">
        <v>54</v>
      </c>
      <c r="F1016" s="6">
        <v>3</v>
      </c>
    </row>
    <row r="1017" spans="1:6" x14ac:dyDescent="0.25">
      <c r="A1017" t="s">
        <v>1429</v>
      </c>
      <c r="B1017" t="s">
        <v>1426</v>
      </c>
      <c r="C1017">
        <v>96.623076923076923</v>
      </c>
      <c r="D1017" t="s">
        <v>1169</v>
      </c>
      <c r="E1017" t="s">
        <v>54</v>
      </c>
      <c r="F1017" s="6">
        <v>8</v>
      </c>
    </row>
    <row r="1018" spans="1:6" x14ac:dyDescent="0.25">
      <c r="A1018" t="s">
        <v>1430</v>
      </c>
      <c r="B1018" t="s">
        <v>1426</v>
      </c>
      <c r="C1018">
        <v>97.438461538461539</v>
      </c>
      <c r="D1018" t="s">
        <v>1169</v>
      </c>
      <c r="E1018" t="s">
        <v>133</v>
      </c>
      <c r="F1018" s="6">
        <v>5</v>
      </c>
    </row>
    <row r="1019" spans="1:6" x14ac:dyDescent="0.25">
      <c r="A1019" t="s">
        <v>1431</v>
      </c>
      <c r="B1019" t="s">
        <v>1432</v>
      </c>
      <c r="C1019">
        <v>39.45384615384615</v>
      </c>
      <c r="D1019" t="s">
        <v>1169</v>
      </c>
      <c r="E1019" t="s">
        <v>21</v>
      </c>
      <c r="F1019" s="6">
        <v>9</v>
      </c>
    </row>
    <row r="1020" spans="1:6" x14ac:dyDescent="0.25">
      <c r="A1020" t="s">
        <v>1433</v>
      </c>
      <c r="B1020" t="s">
        <v>1432</v>
      </c>
      <c r="C1020">
        <v>46.2</v>
      </c>
      <c r="D1020" t="s">
        <v>1169</v>
      </c>
      <c r="E1020" t="s">
        <v>15</v>
      </c>
      <c r="F1020" s="6">
        <v>27</v>
      </c>
    </row>
    <row r="1021" spans="1:6" x14ac:dyDescent="0.25">
      <c r="A1021" t="s">
        <v>1434</v>
      </c>
      <c r="B1021" t="s">
        <v>1435</v>
      </c>
      <c r="C1021">
        <v>30.800000000000004</v>
      </c>
      <c r="D1021" t="s">
        <v>1169</v>
      </c>
      <c r="E1021" t="s">
        <v>15</v>
      </c>
      <c r="F1021" s="6">
        <v>9</v>
      </c>
    </row>
    <row r="1022" spans="1:6" x14ac:dyDescent="0.25">
      <c r="A1022" t="s">
        <v>1436</v>
      </c>
      <c r="B1022" t="s">
        <v>1437</v>
      </c>
      <c r="C1022">
        <v>163.48461538461538</v>
      </c>
      <c r="D1022" t="s">
        <v>1169</v>
      </c>
      <c r="E1022" t="s">
        <v>179</v>
      </c>
      <c r="F1022" s="6">
        <v>4</v>
      </c>
    </row>
    <row r="1023" spans="1:6" x14ac:dyDescent="0.25">
      <c r="A1023" t="s">
        <v>1438</v>
      </c>
      <c r="B1023" t="s">
        <v>1439</v>
      </c>
      <c r="C1023">
        <v>168.64615384615385</v>
      </c>
      <c r="D1023" t="s">
        <v>1169</v>
      </c>
      <c r="E1023" t="s">
        <v>21</v>
      </c>
      <c r="F1023" s="6">
        <v>4</v>
      </c>
    </row>
    <row r="1024" spans="1:6" x14ac:dyDescent="0.25">
      <c r="A1024" t="s">
        <v>1116</v>
      </c>
      <c r="B1024" t="s">
        <v>1117</v>
      </c>
      <c r="C1024">
        <v>12.23076923076923</v>
      </c>
      <c r="D1024" t="s">
        <v>1169</v>
      </c>
      <c r="E1024" t="s">
        <v>15</v>
      </c>
      <c r="F1024" s="6">
        <v>108</v>
      </c>
    </row>
    <row r="1025" spans="1:6" x14ac:dyDescent="0.25">
      <c r="A1025" t="s">
        <v>1440</v>
      </c>
      <c r="B1025" t="s">
        <v>1441</v>
      </c>
      <c r="C1025">
        <v>19.092307692307688</v>
      </c>
      <c r="D1025" t="s">
        <v>1169</v>
      </c>
      <c r="E1025" t="s">
        <v>15</v>
      </c>
      <c r="F1025" s="6">
        <v>20</v>
      </c>
    </row>
    <row r="1026" spans="1:6" x14ac:dyDescent="0.25">
      <c r="A1026" t="s">
        <v>1442</v>
      </c>
      <c r="B1026" t="s">
        <v>1443</v>
      </c>
      <c r="C1026">
        <v>14.676923076923076</v>
      </c>
      <c r="D1026" t="s">
        <v>1169</v>
      </c>
      <c r="E1026" t="s">
        <v>15</v>
      </c>
      <c r="F1026" s="6">
        <v>94</v>
      </c>
    </row>
    <row r="1027" spans="1:6" x14ac:dyDescent="0.25">
      <c r="A1027" t="s">
        <v>1444</v>
      </c>
      <c r="B1027" t="s">
        <v>1125</v>
      </c>
      <c r="C1027">
        <v>4.9538461538461531</v>
      </c>
      <c r="D1027" t="s">
        <v>1169</v>
      </c>
      <c r="E1027" t="s">
        <v>52</v>
      </c>
      <c r="F1027" s="6">
        <v>30</v>
      </c>
    </row>
    <row r="1028" spans="1:6" x14ac:dyDescent="0.25">
      <c r="A1028" t="s">
        <v>1445</v>
      </c>
      <c r="B1028" t="s">
        <v>1446</v>
      </c>
      <c r="C1028">
        <v>12.207692307692311</v>
      </c>
      <c r="D1028" t="s">
        <v>1169</v>
      </c>
      <c r="E1028" t="s">
        <v>54</v>
      </c>
      <c r="F1028" s="6">
        <v>3000</v>
      </c>
    </row>
    <row r="1029" spans="1:6" x14ac:dyDescent="0.25">
      <c r="A1029" t="s">
        <v>1447</v>
      </c>
      <c r="B1029" t="s">
        <v>1448</v>
      </c>
      <c r="C1029">
        <v>1.6869230769230772</v>
      </c>
      <c r="D1029" t="s">
        <v>1169</v>
      </c>
      <c r="E1029" t="s">
        <v>15</v>
      </c>
      <c r="F1029" s="6">
        <v>238</v>
      </c>
    </row>
    <row r="1030" spans="1:6" x14ac:dyDescent="0.25">
      <c r="A1030" t="s">
        <v>1449</v>
      </c>
      <c r="B1030" t="s">
        <v>1441</v>
      </c>
      <c r="C1030">
        <v>12.599999999999998</v>
      </c>
      <c r="D1030" t="s">
        <v>1169</v>
      </c>
      <c r="E1030" t="s">
        <v>99</v>
      </c>
      <c r="F1030" s="6">
        <v>53</v>
      </c>
    </row>
    <row r="1031" spans="1:6" x14ac:dyDescent="0.25">
      <c r="A1031" t="s">
        <v>454</v>
      </c>
      <c r="B1031" t="s">
        <v>455</v>
      </c>
      <c r="C1031">
        <v>27.459615384615386</v>
      </c>
      <c r="D1031" t="s">
        <v>1169</v>
      </c>
      <c r="E1031" t="s">
        <v>34</v>
      </c>
      <c r="F1031" s="6">
        <v>119</v>
      </c>
    </row>
    <row r="1032" spans="1:6" x14ac:dyDescent="0.25">
      <c r="A1032" t="s">
        <v>1143</v>
      </c>
      <c r="B1032" t="s">
        <v>445</v>
      </c>
      <c r="C1032">
        <v>0.89230769230769236</v>
      </c>
      <c r="D1032" t="s">
        <v>1169</v>
      </c>
      <c r="E1032" t="s">
        <v>15</v>
      </c>
      <c r="F1032" s="6">
        <v>3000</v>
      </c>
    </row>
    <row r="1033" spans="1:6" x14ac:dyDescent="0.25">
      <c r="A1033" t="s">
        <v>1450</v>
      </c>
      <c r="B1033" t="s">
        <v>1451</v>
      </c>
      <c r="C1033">
        <v>9.5923076923076938</v>
      </c>
      <c r="D1033" t="s">
        <v>1169</v>
      </c>
      <c r="E1033" t="s">
        <v>21</v>
      </c>
      <c r="F1033" s="6">
        <v>115</v>
      </c>
    </row>
    <row r="1034" spans="1:6" x14ac:dyDescent="0.25">
      <c r="A1034" t="s">
        <v>1164</v>
      </c>
      <c r="B1034" t="s">
        <v>1165</v>
      </c>
      <c r="C1034">
        <v>23.307692307692314</v>
      </c>
      <c r="D1034" t="s">
        <v>1169</v>
      </c>
      <c r="E1034" t="s">
        <v>45</v>
      </c>
      <c r="F1034" s="6">
        <v>13</v>
      </c>
    </row>
    <row r="1035" spans="1:6" x14ac:dyDescent="0.25">
      <c r="A1035" t="s">
        <v>1166</v>
      </c>
      <c r="B1035" t="s">
        <v>1165</v>
      </c>
      <c r="C1035">
        <v>24.461538461538467</v>
      </c>
      <c r="D1035" t="s">
        <v>1169</v>
      </c>
      <c r="E1035" t="s">
        <v>45</v>
      </c>
      <c r="F1035" s="6">
        <v>84</v>
      </c>
    </row>
    <row r="1036" spans="1:6" x14ac:dyDescent="0.25">
      <c r="A1036" t="s">
        <v>1452</v>
      </c>
      <c r="B1036" t="s">
        <v>1453</v>
      </c>
      <c r="C1036">
        <v>0.74307692307692319</v>
      </c>
      <c r="D1036" t="s">
        <v>1169</v>
      </c>
      <c r="E1036" t="s">
        <v>34</v>
      </c>
      <c r="F1036" s="6">
        <v>343</v>
      </c>
    </row>
    <row r="1037" spans="1:6" x14ac:dyDescent="0.25">
      <c r="A1037" t="s">
        <v>1454</v>
      </c>
      <c r="B1037" t="s">
        <v>1455</v>
      </c>
      <c r="C1037">
        <v>4.092307692307692</v>
      </c>
      <c r="D1037" t="s">
        <v>1169</v>
      </c>
      <c r="E1037" t="s">
        <v>15</v>
      </c>
      <c r="F1037" s="6">
        <v>209</v>
      </c>
    </row>
    <row r="1038" spans="1:6" x14ac:dyDescent="0.25">
      <c r="A1038" t="s">
        <v>1456</v>
      </c>
      <c r="B1038" t="s">
        <v>1455</v>
      </c>
      <c r="C1038">
        <v>4.092307692307692</v>
      </c>
      <c r="D1038" t="s">
        <v>1169</v>
      </c>
      <c r="E1038" t="s">
        <v>15</v>
      </c>
      <c r="F1038" s="6">
        <v>209</v>
      </c>
    </row>
    <row r="1039" spans="1:6" x14ac:dyDescent="0.25">
      <c r="A1039" t="s">
        <v>1457</v>
      </c>
      <c r="B1039" t="s">
        <v>1458</v>
      </c>
      <c r="C1039">
        <v>5.7184615384615372</v>
      </c>
      <c r="D1039" t="s">
        <v>1169</v>
      </c>
      <c r="E1039" t="s">
        <v>21</v>
      </c>
      <c r="F1039" s="6">
        <v>144</v>
      </c>
    </row>
    <row r="1040" spans="1:6" x14ac:dyDescent="0.25">
      <c r="A1040" t="s">
        <v>1459</v>
      </c>
      <c r="B1040" t="s">
        <v>1460</v>
      </c>
      <c r="C1040">
        <v>5.7184615384615372</v>
      </c>
      <c r="D1040" t="s">
        <v>1169</v>
      </c>
      <c r="E1040" t="s">
        <v>21</v>
      </c>
      <c r="F1040" s="6">
        <v>74</v>
      </c>
    </row>
    <row r="1041" spans="1:6" x14ac:dyDescent="0.25">
      <c r="A1041" t="s">
        <v>1461</v>
      </c>
      <c r="B1041" t="s">
        <v>1462</v>
      </c>
      <c r="C1041">
        <v>6.9299999999999988</v>
      </c>
      <c r="D1041" t="s">
        <v>1169</v>
      </c>
      <c r="E1041" t="s">
        <v>21</v>
      </c>
      <c r="F1041" s="6">
        <v>146</v>
      </c>
    </row>
    <row r="1042" spans="1:6" x14ac:dyDescent="0.25">
      <c r="A1042" t="s">
        <v>1463</v>
      </c>
      <c r="B1042" t="s">
        <v>1464</v>
      </c>
      <c r="C1042">
        <v>6.7361538461538446</v>
      </c>
      <c r="D1042" t="s">
        <v>1169</v>
      </c>
      <c r="E1042" t="s">
        <v>99</v>
      </c>
      <c r="F1042" s="6">
        <v>29</v>
      </c>
    </row>
    <row r="1043" spans="1:6" x14ac:dyDescent="0.25">
      <c r="A1043" t="s">
        <v>1465</v>
      </c>
      <c r="B1043" t="s">
        <v>1466</v>
      </c>
      <c r="C1043">
        <v>76.915384615384639</v>
      </c>
      <c r="D1043" t="s">
        <v>1169</v>
      </c>
      <c r="E1043" t="s">
        <v>34</v>
      </c>
      <c r="F1043" s="6">
        <v>3</v>
      </c>
    </row>
    <row r="1044" spans="1:6" x14ac:dyDescent="0.25">
      <c r="A1044" t="s">
        <v>1467</v>
      </c>
      <c r="B1044" t="s">
        <v>1468</v>
      </c>
      <c r="C1044">
        <v>10.509230769230772</v>
      </c>
      <c r="D1044" t="s">
        <v>1169</v>
      </c>
      <c r="E1044" t="s">
        <v>122</v>
      </c>
      <c r="F1044" s="6">
        <v>170</v>
      </c>
    </row>
    <row r="1045" spans="1:6" x14ac:dyDescent="0.25">
      <c r="A1045" t="s">
        <v>1469</v>
      </c>
      <c r="B1045" t="s">
        <v>1470</v>
      </c>
      <c r="C1045">
        <v>10.509230769230772</v>
      </c>
      <c r="D1045" t="s">
        <v>1169</v>
      </c>
      <c r="E1045" t="s">
        <v>122</v>
      </c>
      <c r="F1045" s="6">
        <v>171</v>
      </c>
    </row>
    <row r="1046" spans="1:6" x14ac:dyDescent="0.25">
      <c r="A1046" t="s">
        <v>1471</v>
      </c>
      <c r="B1046" t="s">
        <v>1472</v>
      </c>
      <c r="C1046">
        <v>11.07</v>
      </c>
      <c r="D1046" t="s">
        <v>1169</v>
      </c>
      <c r="E1046" t="s">
        <v>15</v>
      </c>
      <c r="F1046" s="6">
        <v>89</v>
      </c>
    </row>
    <row r="1047" spans="1:6" x14ac:dyDescent="0.25">
      <c r="A1047" t="s">
        <v>1473</v>
      </c>
      <c r="B1047" t="s">
        <v>1474</v>
      </c>
      <c r="C1047">
        <v>11.07</v>
      </c>
      <c r="D1047" t="s">
        <v>1169</v>
      </c>
      <c r="E1047" t="s">
        <v>15</v>
      </c>
      <c r="F1047" s="6">
        <v>60</v>
      </c>
    </row>
  </sheetData>
  <pageMargins left="0.7" right="0.7" top="0.75" bottom="0.75" header="0.3" footer="0.3"/>
  <pageSetup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Sheet4</vt:lpstr>
      <vt:lpstr>Pivot</vt:lpstr>
      <vt:lpstr>Data</vt:lpstr>
      <vt:lpstr>NSX</vt:lpstr>
      <vt:lpstr>TMC</vt:lpstr>
      <vt:lpstr>FOB CAMPAIGN SEPT</vt:lpstr>
      <vt:lpstr>Tasti</vt:lpstr>
      <vt:lpstr>3, CAMPAIGN USD SPEC</vt:lpstr>
      <vt:lpstr>Tasti!Print_Area</vt:lpstr>
      <vt:lpstr>Tasti!Print_Titles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</dc:creator>
  <cp:lastModifiedBy>TAM</cp:lastModifiedBy>
  <dcterms:created xsi:type="dcterms:W3CDTF">2015-06-05T18:17:20Z</dcterms:created>
  <dcterms:modified xsi:type="dcterms:W3CDTF">2022-09-15T07:18:30Z</dcterms:modified>
</cp:coreProperties>
</file>